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8100" yWindow="120" windowWidth="14115" windowHeight="9345" activeTab="1"/>
  </bookViews>
  <sheets>
    <sheet name="Races" sheetId="6" r:id="rId1"/>
    <sheet name="League" sheetId="26" r:id="rId2"/>
    <sheet name="Calculation" sheetId="3" r:id="rId3"/>
    <sheet name="Sprint 1" sheetId="18" r:id="rId4"/>
    <sheet name="Sprint 2" sheetId="16" r:id="rId5"/>
    <sheet name="Sprint 3" sheetId="15" r:id="rId6"/>
    <sheet name="Sprint 4" sheetId="14" r:id="rId7"/>
    <sheet name="Sprint 5" sheetId="13" r:id="rId8"/>
    <sheet name="Sprint 6" sheetId="12" r:id="rId9"/>
    <sheet name="Sprint 7" sheetId="29" r:id="rId10"/>
    <sheet name="End 1" sheetId="2" r:id="rId11"/>
    <sheet name="End 2" sheetId="9" r:id="rId12"/>
    <sheet name="End 3" sheetId="8" r:id="rId13"/>
    <sheet name="End 4" sheetId="7" r:id="rId14"/>
    <sheet name="End 5" sheetId="17" r:id="rId15"/>
    <sheet name="End 6" sheetId="11" r:id="rId16"/>
    <sheet name="End 7" sheetId="30" r:id="rId17"/>
    <sheet name="Members" sheetId="31" state="hidden" r:id="rId18"/>
  </sheets>
  <externalReferences>
    <externalReference r:id="rId19"/>
  </externalReferences>
  <definedNames>
    <definedName name="_dua1">'End 1'!$B$4:$F$203</definedName>
    <definedName name="_dua2">'End 2'!$B$4:$F$319</definedName>
    <definedName name="_dua3">'End 3'!$B$4:$F$319</definedName>
    <definedName name="_dua4">'End 4'!$B$4:$F$319</definedName>
    <definedName name="_End1">'End 1'!$B$4:$F$503</definedName>
    <definedName name="_End2">'End 2'!$B$4:$F$506</definedName>
    <definedName name="_End3">'End 3'!$B$4:$F$506</definedName>
    <definedName name="_End4">'End 4'!$B$4:$F$506</definedName>
    <definedName name="_End5">'End 5'!$B$4:$F$506</definedName>
    <definedName name="_End6">'End 6'!$B$4:$F$506</definedName>
    <definedName name="_End7">'End 7'!$B$4:$F$506</definedName>
    <definedName name="_xlnm._FilterDatabase" localSheetId="2" hidden="1">Calculation!$A$1:$AG$2641</definedName>
    <definedName name="_xlnm._FilterDatabase" localSheetId="3" hidden="1">'Sprint 1'!$B$3:$G$514</definedName>
    <definedName name="_tri1">'Sprint 1'!$B$4:$F$620</definedName>
    <definedName name="_tri2">'End 5'!$B$4:$F$202</definedName>
    <definedName name="_tri3">'Sprint 2'!$B$4:$F$208</definedName>
    <definedName name="_tri4">'Sprint 3'!$B$4:$F$203</definedName>
    <definedName name="_tri5">'Sprint 4'!$B$4:$F$196</definedName>
    <definedName name="_tri6">'Sprint 5'!$B$4:$F$184</definedName>
    <definedName name="_tri7">'Sprint 6'!$B$3:$F$210</definedName>
    <definedName name="Dua1head">'End 1'!$B$2</definedName>
    <definedName name="Dua2head">'End 2'!$B$2</definedName>
    <definedName name="Dua3head">'End 3'!$B$2</definedName>
    <definedName name="Dua4head">'End 4'!$B$2</definedName>
    <definedName name="End1Head">'End 1'!$B$2</definedName>
    <definedName name="End2Head">'End 2'!$B$2</definedName>
    <definedName name="End3Head">'End 3'!$B$2</definedName>
    <definedName name="End4Head">'End 4'!$B$2</definedName>
    <definedName name="End5Head">'End 5'!$B$2</definedName>
    <definedName name="End6Head">'End 6'!$B$2</definedName>
    <definedName name="End7Head">'End 7'!$B$2</definedName>
    <definedName name="Female_Open">League!$I$10</definedName>
    <definedName name="Female_Vet">League!$I$104</definedName>
    <definedName name="MainLeague">League!$B$1</definedName>
    <definedName name="Male_Open">League!$A$10</definedName>
    <definedName name="Male_Vet">League!$A$104</definedName>
    <definedName name="name">Calculation!$C$3:$E$2641</definedName>
    <definedName name="_xlnm.Print_Area" localSheetId="10">'End 1'!$A$1:$F$204</definedName>
    <definedName name="_xlnm.Print_Area" localSheetId="1">League!$A$1:$O$236</definedName>
    <definedName name="race1">'End 1'!$C$503</definedName>
    <definedName name="Race1head">'End 1'!$B$2</definedName>
    <definedName name="race2">'End 2'!$B$4:$E$319</definedName>
    <definedName name="Race2head">'End 2'!$B$2</definedName>
    <definedName name="race3">'End 3'!$B$4:$E$319</definedName>
    <definedName name="Race3head">'End 3'!$B$2</definedName>
    <definedName name="race4">'End 4'!$B$4:$E$319</definedName>
    <definedName name="Race4head">'End 4'!$B$3</definedName>
    <definedName name="Sprint1">'Sprint 1'!$B$4:$F$506</definedName>
    <definedName name="Sprint1Head">'Sprint 1'!$B$2</definedName>
    <definedName name="Sprint2">'Sprint 2'!$B$4:$F$506</definedName>
    <definedName name="Sprint2Head">'Sprint 2'!$B$2</definedName>
    <definedName name="Sprint3">'Sprint 3'!$B$4:$F$506</definedName>
    <definedName name="Sprint3Head">'Sprint 3'!$B$2</definedName>
    <definedName name="Sprint4">'Sprint 4'!$B$4:$F$499</definedName>
    <definedName name="Sprint4Head">'Sprint 4'!$B$2</definedName>
    <definedName name="Sprint5">'Sprint 5'!$B$4:$F$506</definedName>
    <definedName name="sprint5Head">'Sprint 5'!$B$2</definedName>
    <definedName name="Sprint6">'Sprint 6'!$B$4:$F$506</definedName>
    <definedName name="Sprint6Head">'Sprint 6'!$B$2</definedName>
    <definedName name="Sprint7">'Sprint 7'!$B$4:$F$506</definedName>
    <definedName name="Sprint7head">#REF!</definedName>
    <definedName name="SprintHead">'Sprint 1'!$B$2</definedName>
    <definedName name="Tri13Head">'Sprint 7'!$B$2</definedName>
    <definedName name="Tri14Head">'End 7'!$B$2</definedName>
    <definedName name="Tri1head">'Sprint 1'!$B$2</definedName>
    <definedName name="Tri2head">'End 5'!$B$2</definedName>
    <definedName name="Tri3head">'Sprint 2'!$B$2</definedName>
    <definedName name="Tri4head">'Sprint 3'!$B$2</definedName>
    <definedName name="Tri5head">'Sprint 4'!$B$2</definedName>
    <definedName name="Tri6head">'Sprint 5'!$B$2</definedName>
    <definedName name="Tri7head">'Sprint 6'!$B$2</definedName>
    <definedName name="Tri8head">'End 6'!$B$2</definedName>
    <definedName name="Tri9head">#REF!</definedName>
    <definedName name="Winner">'Sprint 3'!$B$4:$F$199</definedName>
  </definedNames>
  <calcPr calcId="125725"/>
</workbook>
</file>

<file path=xl/calcChain.xml><?xml version="1.0" encoding="utf-8"?>
<calcChain xmlns="http://schemas.openxmlformats.org/spreadsheetml/2006/main">
  <c r="B1" i="26"/>
  <c r="B2"/>
  <c r="AF2723" i="3"/>
  <c r="AF2722"/>
  <c r="AF2721"/>
  <c r="AF2720"/>
  <c r="AF2719"/>
  <c r="AF2718"/>
  <c r="AF2717"/>
  <c r="AF2716"/>
  <c r="AF2715"/>
  <c r="AF2714"/>
  <c r="AF2713"/>
  <c r="AF2712"/>
  <c r="AF2711"/>
  <c r="AF2710"/>
  <c r="AF2709"/>
  <c r="AF2708"/>
  <c r="AF2707"/>
  <c r="AF2706"/>
  <c r="AF2705"/>
  <c r="AF2704"/>
  <c r="AF2703"/>
  <c r="AF2702"/>
  <c r="AF2701"/>
  <c r="AF2700"/>
  <c r="AF2699"/>
  <c r="AF2698"/>
  <c r="AF2697"/>
  <c r="AF2696"/>
  <c r="AF2695"/>
  <c r="AF2694"/>
  <c r="AF2693"/>
  <c r="AF2692"/>
  <c r="AF2691"/>
  <c r="AF2690"/>
  <c r="AF2689"/>
  <c r="AF2688"/>
  <c r="AF2687"/>
  <c r="AF2686"/>
  <c r="AF2685"/>
  <c r="AF2684"/>
  <c r="AF2683"/>
  <c r="AF2682"/>
  <c r="AF2681"/>
  <c r="AF2680"/>
  <c r="AF2679"/>
  <c r="AF2678"/>
  <c r="AF2677"/>
  <c r="AF2676"/>
  <c r="AF2675"/>
  <c r="AF2674"/>
  <c r="AF2673"/>
  <c r="AF2672"/>
  <c r="AF2671"/>
  <c r="AF2670"/>
  <c r="AF2669"/>
  <c r="AF2668"/>
  <c r="AF2667"/>
  <c r="AF2666"/>
  <c r="AF2665"/>
  <c r="AF2664"/>
  <c r="AF2663"/>
  <c r="AF2662"/>
  <c r="AF2661"/>
  <c r="AF2660"/>
  <c r="AF2659"/>
  <c r="AF2658"/>
  <c r="AF2657"/>
  <c r="AF2656"/>
  <c r="AF2655"/>
  <c r="AF2654"/>
  <c r="AF2653"/>
  <c r="AF2652"/>
  <c r="AF2651"/>
  <c r="AF2650"/>
  <c r="AF2649"/>
  <c r="AF2648"/>
  <c r="AF2647"/>
  <c r="AF2646"/>
  <c r="AF2645"/>
  <c r="AF2644"/>
  <c r="AF2643"/>
  <c r="AF2642"/>
  <c r="AF2641"/>
  <c r="AF2640"/>
  <c r="AF2639"/>
  <c r="AF2638"/>
  <c r="AF2724"/>
  <c r="H2637"/>
  <c r="AF2637" s="1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I1863" l="1"/>
  <c r="J1863"/>
  <c r="K1863"/>
  <c r="L1863"/>
  <c r="M1863"/>
  <c r="N1863"/>
  <c r="O1863"/>
  <c r="Q1863"/>
  <c r="R1863"/>
  <c r="S1863"/>
  <c r="T1863"/>
  <c r="V1863"/>
  <c r="W1863"/>
  <c r="I1864"/>
  <c r="J1864"/>
  <c r="K1864"/>
  <c r="L1864"/>
  <c r="M1864"/>
  <c r="N1864"/>
  <c r="O1864"/>
  <c r="Q1864"/>
  <c r="R1864"/>
  <c r="S1864"/>
  <c r="T1864"/>
  <c r="V1864"/>
  <c r="W1864"/>
  <c r="I1865"/>
  <c r="J1865"/>
  <c r="K1865"/>
  <c r="L1865"/>
  <c r="N1865"/>
  <c r="O1865"/>
  <c r="Q1865"/>
  <c r="R1865"/>
  <c r="S1865"/>
  <c r="T1865"/>
  <c r="V1865"/>
  <c r="W1865"/>
  <c r="I1866"/>
  <c r="J1866"/>
  <c r="K1866"/>
  <c r="L1866"/>
  <c r="M1866"/>
  <c r="N1866"/>
  <c r="O1866"/>
  <c r="Q1866"/>
  <c r="R1866"/>
  <c r="S1866"/>
  <c r="T1866"/>
  <c r="V1866"/>
  <c r="W1866"/>
  <c r="I1867"/>
  <c r="J1867"/>
  <c r="K1867"/>
  <c r="L1867"/>
  <c r="M1867"/>
  <c r="N1867"/>
  <c r="O1867"/>
  <c r="Q1867"/>
  <c r="R1867"/>
  <c r="S1867"/>
  <c r="T1867"/>
  <c r="V1867"/>
  <c r="W1867"/>
  <c r="I1868"/>
  <c r="J1868"/>
  <c r="K1868"/>
  <c r="L1868"/>
  <c r="M1868"/>
  <c r="N1868"/>
  <c r="O1868"/>
  <c r="Q1868"/>
  <c r="R1868"/>
  <c r="S1868"/>
  <c r="T1868"/>
  <c r="V1868"/>
  <c r="W1868"/>
  <c r="I1869"/>
  <c r="J1869"/>
  <c r="K1869"/>
  <c r="L1869"/>
  <c r="M1869"/>
  <c r="N1869"/>
  <c r="O1869"/>
  <c r="Q1869"/>
  <c r="R1869"/>
  <c r="S1869"/>
  <c r="T1869"/>
  <c r="V1869"/>
  <c r="W1869"/>
  <c r="I1870"/>
  <c r="J1870"/>
  <c r="K1870"/>
  <c r="L1870"/>
  <c r="M1870"/>
  <c r="N1870"/>
  <c r="O1870"/>
  <c r="Q1870"/>
  <c r="R1870"/>
  <c r="S1870"/>
  <c r="T1870"/>
  <c r="V1870"/>
  <c r="W1870"/>
  <c r="I1871"/>
  <c r="J1871"/>
  <c r="K1871"/>
  <c r="L1871"/>
  <c r="M1871"/>
  <c r="N1871"/>
  <c r="O1871"/>
  <c r="Q1871"/>
  <c r="R1871"/>
  <c r="S1871"/>
  <c r="T1871"/>
  <c r="V1871"/>
  <c r="W1871"/>
  <c r="I1872"/>
  <c r="J1872"/>
  <c r="K1872"/>
  <c r="L1872"/>
  <c r="M1872"/>
  <c r="N1872"/>
  <c r="O1872"/>
  <c r="Q1872"/>
  <c r="R1872"/>
  <c r="S1872"/>
  <c r="T1872"/>
  <c r="V1872"/>
  <c r="W1872"/>
  <c r="I1873"/>
  <c r="J1873"/>
  <c r="K1873"/>
  <c r="L1873"/>
  <c r="M1873"/>
  <c r="N1873"/>
  <c r="O1873"/>
  <c r="Q1873"/>
  <c r="R1873"/>
  <c r="S1873"/>
  <c r="T1873"/>
  <c r="V1873"/>
  <c r="W1873"/>
  <c r="I1874"/>
  <c r="J1874"/>
  <c r="K1874"/>
  <c r="L1874"/>
  <c r="M1874"/>
  <c r="N1874"/>
  <c r="O1874"/>
  <c r="Q1874"/>
  <c r="R1874"/>
  <c r="S1874"/>
  <c r="T1874"/>
  <c r="V1874"/>
  <c r="W1874"/>
  <c r="I1875"/>
  <c r="J1875"/>
  <c r="K1875"/>
  <c r="L1875"/>
  <c r="M1875"/>
  <c r="N1875"/>
  <c r="O1875"/>
  <c r="Q1875"/>
  <c r="R1875"/>
  <c r="S1875"/>
  <c r="T1875"/>
  <c r="V1875"/>
  <c r="W1875"/>
  <c r="I1876"/>
  <c r="J1876"/>
  <c r="K1876"/>
  <c r="L1876"/>
  <c r="M1876"/>
  <c r="N1876"/>
  <c r="O1876"/>
  <c r="Q1876"/>
  <c r="R1876"/>
  <c r="S1876"/>
  <c r="T1876"/>
  <c r="V1876"/>
  <c r="W1876"/>
  <c r="I1877"/>
  <c r="J1877"/>
  <c r="K1877"/>
  <c r="L1877"/>
  <c r="M1877"/>
  <c r="N1877"/>
  <c r="O1877"/>
  <c r="Q1877"/>
  <c r="R1877"/>
  <c r="S1877"/>
  <c r="T1877"/>
  <c r="V1877"/>
  <c r="W1877"/>
  <c r="I1878"/>
  <c r="J1878"/>
  <c r="K1878"/>
  <c r="L1878"/>
  <c r="M1878"/>
  <c r="N1878"/>
  <c r="O1878"/>
  <c r="Q1878"/>
  <c r="R1878"/>
  <c r="S1878"/>
  <c r="T1878"/>
  <c r="V1878"/>
  <c r="W1878"/>
  <c r="I1879"/>
  <c r="J1879"/>
  <c r="K1879"/>
  <c r="L1879"/>
  <c r="M1879"/>
  <c r="N1879"/>
  <c r="O1879"/>
  <c r="Q1879"/>
  <c r="R1879"/>
  <c r="S1879"/>
  <c r="T1879"/>
  <c r="V1879"/>
  <c r="W1879"/>
  <c r="I1880"/>
  <c r="J1880"/>
  <c r="K1880"/>
  <c r="L1880"/>
  <c r="M1880"/>
  <c r="N1880"/>
  <c r="O1880"/>
  <c r="Q1880"/>
  <c r="R1880"/>
  <c r="S1880"/>
  <c r="T1880"/>
  <c r="V1880"/>
  <c r="W1880"/>
  <c r="I1881"/>
  <c r="J1881"/>
  <c r="K1881"/>
  <c r="L1881"/>
  <c r="M1881"/>
  <c r="N1881"/>
  <c r="O1881"/>
  <c r="Q1881"/>
  <c r="R1881"/>
  <c r="S1881"/>
  <c r="T1881"/>
  <c r="V1881"/>
  <c r="W1881"/>
  <c r="I1882"/>
  <c r="J1882"/>
  <c r="K1882"/>
  <c r="L1882"/>
  <c r="M1882"/>
  <c r="N1882"/>
  <c r="O1882"/>
  <c r="Q1882"/>
  <c r="R1882"/>
  <c r="S1882"/>
  <c r="T1882"/>
  <c r="V1882"/>
  <c r="W1882"/>
  <c r="I1883"/>
  <c r="J1883"/>
  <c r="K1883"/>
  <c r="L1883"/>
  <c r="M1883"/>
  <c r="N1883"/>
  <c r="O1883"/>
  <c r="Q1883"/>
  <c r="R1883"/>
  <c r="S1883"/>
  <c r="T1883"/>
  <c r="V1883"/>
  <c r="W1883"/>
  <c r="I1884"/>
  <c r="J1884"/>
  <c r="K1884"/>
  <c r="L1884"/>
  <c r="M1884"/>
  <c r="N1884"/>
  <c r="O1884"/>
  <c r="Q1884"/>
  <c r="R1884"/>
  <c r="S1884"/>
  <c r="T1884"/>
  <c r="V1884"/>
  <c r="W1884"/>
  <c r="I1885"/>
  <c r="J1885"/>
  <c r="K1885"/>
  <c r="L1885"/>
  <c r="M1885"/>
  <c r="N1885"/>
  <c r="O1885"/>
  <c r="Q1885"/>
  <c r="R1885"/>
  <c r="S1885"/>
  <c r="T1885"/>
  <c r="V1885"/>
  <c r="W1885"/>
  <c r="AC1873" l="1"/>
  <c r="Y1880"/>
  <c r="AB1863"/>
  <c r="AC1869"/>
  <c r="AC1867"/>
  <c r="Y1866"/>
  <c r="AC1864"/>
  <c r="AC1874"/>
  <c r="AB1872"/>
  <c r="AB1873"/>
  <c r="AC1883"/>
  <c r="AB1878"/>
  <c r="AC1875"/>
  <c r="Y1870"/>
  <c r="Y1884"/>
  <c r="AC1880"/>
  <c r="AB1877"/>
  <c r="Y1875"/>
  <c r="Y1873"/>
  <c r="Y1867"/>
  <c r="Y1863"/>
  <c r="AC1881"/>
  <c r="AB1876"/>
  <c r="AB1874"/>
  <c r="Y1871"/>
  <c r="Y1882"/>
  <c r="AB1879"/>
  <c r="AC1879"/>
  <c r="Y1874"/>
  <c r="Y1872"/>
  <c r="Y1868"/>
  <c r="Y1864"/>
  <c r="Y1879"/>
  <c r="Y1878"/>
  <c r="Y1877"/>
  <c r="Y1876"/>
  <c r="AC1872"/>
  <c r="AC1871"/>
  <c r="AB1871"/>
  <c r="AB1866"/>
  <c r="AC1866"/>
  <c r="AC1863"/>
  <c r="AC1885"/>
  <c r="Y1881"/>
  <c r="AB1880"/>
  <c r="AC1878"/>
  <c r="AC1877"/>
  <c r="AC1876"/>
  <c r="AB1870"/>
  <c r="AC1870"/>
  <c r="Y1869"/>
  <c r="AB1868"/>
  <c r="AB1867"/>
  <c r="AB1864"/>
  <c r="AB1884"/>
  <c r="Y1883"/>
  <c r="AB1882"/>
  <c r="AB1881"/>
  <c r="AB1875"/>
  <c r="AB1885"/>
  <c r="AC1884"/>
  <c r="AC1882"/>
  <c r="AB1869"/>
  <c r="AC1868"/>
  <c r="Y1885"/>
  <c r="AB1883"/>
  <c r="K217" i="15"/>
  <c r="M217" s="1"/>
  <c r="J217"/>
  <c r="K216"/>
  <c r="M216" s="1"/>
  <c r="J216"/>
  <c r="K215"/>
  <c r="L215" s="1"/>
  <c r="J215"/>
  <c r="L214"/>
  <c r="K214"/>
  <c r="J214"/>
  <c r="K213"/>
  <c r="M213" s="1"/>
  <c r="J213"/>
  <c r="K212"/>
  <c r="L212" s="1"/>
  <c r="J212"/>
  <c r="K211"/>
  <c r="L211" s="1"/>
  <c r="J211"/>
  <c r="K210"/>
  <c r="M210" s="1"/>
  <c r="J210"/>
  <c r="K209"/>
  <c r="M209" s="1"/>
  <c r="J209"/>
  <c r="K208"/>
  <c r="L208" s="1"/>
  <c r="J208"/>
  <c r="K207"/>
  <c r="L207" s="1"/>
  <c r="J207"/>
  <c r="L206"/>
  <c r="K206"/>
  <c r="J206"/>
  <c r="K205"/>
  <c r="M205" s="1"/>
  <c r="J205"/>
  <c r="K204"/>
  <c r="L204" s="1"/>
  <c r="J204"/>
  <c r="K203"/>
  <c r="L203" s="1"/>
  <c r="J203"/>
  <c r="K202"/>
  <c r="M202" s="1"/>
  <c r="J202"/>
  <c r="K201"/>
  <c r="M201" s="1"/>
  <c r="J201"/>
  <c r="K200"/>
  <c r="L200" s="1"/>
  <c r="J200"/>
  <c r="K199"/>
  <c r="L199" s="1"/>
  <c r="J199"/>
  <c r="L198"/>
  <c r="K198"/>
  <c r="J198"/>
  <c r="K197"/>
  <c r="L197" s="1"/>
  <c r="J197"/>
  <c r="K196"/>
  <c r="L196" s="1"/>
  <c r="J196"/>
  <c r="K195"/>
  <c r="L195" s="1"/>
  <c r="J195"/>
  <c r="K194"/>
  <c r="M194" s="1"/>
  <c r="J194"/>
  <c r="K193"/>
  <c r="M193" s="1"/>
  <c r="J193"/>
  <c r="K192"/>
  <c r="L192" s="1"/>
  <c r="J192"/>
  <c r="K191"/>
  <c r="L191" s="1"/>
  <c r="J191"/>
  <c r="L190"/>
  <c r="K190"/>
  <c r="J190"/>
  <c r="K189"/>
  <c r="M189" s="1"/>
  <c r="J189"/>
  <c r="K188"/>
  <c r="L188" s="1"/>
  <c r="J188"/>
  <c r="K187"/>
  <c r="L187" s="1"/>
  <c r="J187"/>
  <c r="K186"/>
  <c r="M186" s="1"/>
  <c r="J186"/>
  <c r="K185"/>
  <c r="M185" s="1"/>
  <c r="J185"/>
  <c r="K184"/>
  <c r="L184" s="1"/>
  <c r="J184"/>
  <c r="K183"/>
  <c r="L183" s="1"/>
  <c r="J183"/>
  <c r="L182"/>
  <c r="K182"/>
  <c r="J182"/>
  <c r="K181"/>
  <c r="L181" s="1"/>
  <c r="J181"/>
  <c r="K180"/>
  <c r="L180" s="1"/>
  <c r="J180"/>
  <c r="K179"/>
  <c r="L179" s="1"/>
  <c r="J179"/>
  <c r="K178"/>
  <c r="M178" s="1"/>
  <c r="J178"/>
  <c r="K177"/>
  <c r="M177" s="1"/>
  <c r="J177"/>
  <c r="K176"/>
  <c r="L176" s="1"/>
  <c r="J176"/>
  <c r="K175"/>
  <c r="J175"/>
  <c r="L174"/>
  <c r="K174"/>
  <c r="J174"/>
  <c r="K173"/>
  <c r="M173" s="1"/>
  <c r="J173"/>
  <c r="K172"/>
  <c r="L172" s="1"/>
  <c r="J172"/>
  <c r="K171"/>
  <c r="J171"/>
  <c r="K170"/>
  <c r="M170" s="1"/>
  <c r="J170"/>
  <c r="K169"/>
  <c r="M169" s="1"/>
  <c r="J169"/>
  <c r="K168"/>
  <c r="L168" s="1"/>
  <c r="J168"/>
  <c r="K167"/>
  <c r="J167"/>
  <c r="L166"/>
  <c r="K166"/>
  <c r="J166"/>
  <c r="K165"/>
  <c r="L165" s="1"/>
  <c r="J165"/>
  <c r="K164"/>
  <c r="L164" s="1"/>
  <c r="J164"/>
  <c r="K163"/>
  <c r="J163"/>
  <c r="K162"/>
  <c r="M162" s="1"/>
  <c r="J162"/>
  <c r="K161"/>
  <c r="M161" s="1"/>
  <c r="J161"/>
  <c r="K160"/>
  <c r="L160" s="1"/>
  <c r="J160"/>
  <c r="K159"/>
  <c r="J159"/>
  <c r="L158"/>
  <c r="K158"/>
  <c r="J158"/>
  <c r="K157"/>
  <c r="M157" s="1"/>
  <c r="J157"/>
  <c r="K156"/>
  <c r="L156" s="1"/>
  <c r="J156"/>
  <c r="K155"/>
  <c r="J155"/>
  <c r="K154"/>
  <c r="M154" s="1"/>
  <c r="J154"/>
  <c r="K153"/>
  <c r="M153" s="1"/>
  <c r="J153"/>
  <c r="L152"/>
  <c r="K152"/>
  <c r="J152"/>
  <c r="M152" s="1"/>
  <c r="N152" s="1"/>
  <c r="K151"/>
  <c r="J151"/>
  <c r="K150"/>
  <c r="J150"/>
  <c r="K149"/>
  <c r="J149"/>
  <c r="K148"/>
  <c r="L148" s="1"/>
  <c r="J148"/>
  <c r="K147"/>
  <c r="J147"/>
  <c r="K146"/>
  <c r="M146" s="1"/>
  <c r="J146"/>
  <c r="K145"/>
  <c r="M145" s="1"/>
  <c r="J145"/>
  <c r="K144"/>
  <c r="M144" s="1"/>
  <c r="J144"/>
  <c r="K143"/>
  <c r="J143"/>
  <c r="K142"/>
  <c r="M142" s="1"/>
  <c r="J142"/>
  <c r="K141"/>
  <c r="M141" s="1"/>
  <c r="J141"/>
  <c r="K140"/>
  <c r="M140" s="1"/>
  <c r="J140"/>
  <c r="K139"/>
  <c r="J139"/>
  <c r="K138"/>
  <c r="M138" s="1"/>
  <c r="J138"/>
  <c r="K137"/>
  <c r="M137" s="1"/>
  <c r="J137"/>
  <c r="L136"/>
  <c r="K136"/>
  <c r="J136"/>
  <c r="M136" s="1"/>
  <c r="K135"/>
  <c r="L135" s="1"/>
  <c r="J135"/>
  <c r="K134"/>
  <c r="J134"/>
  <c r="K133"/>
  <c r="L133" s="1"/>
  <c r="J133"/>
  <c r="K132"/>
  <c r="M132" s="1"/>
  <c r="J132"/>
  <c r="K131"/>
  <c r="L131" s="1"/>
  <c r="J131"/>
  <c r="L130"/>
  <c r="K130"/>
  <c r="J130"/>
  <c r="K129"/>
  <c r="J129"/>
  <c r="K128"/>
  <c r="L128" s="1"/>
  <c r="J128"/>
  <c r="K127"/>
  <c r="L127" s="1"/>
  <c r="J127"/>
  <c r="L126"/>
  <c r="K126"/>
  <c r="J126"/>
  <c r="K125"/>
  <c r="M125" s="1"/>
  <c r="J125"/>
  <c r="L124"/>
  <c r="K124"/>
  <c r="J124"/>
  <c r="M124" s="1"/>
  <c r="N124" s="1"/>
  <c r="K123"/>
  <c r="L123" s="1"/>
  <c r="J123"/>
  <c r="K122"/>
  <c r="L122" s="1"/>
  <c r="J122"/>
  <c r="K121"/>
  <c r="L121" s="1"/>
  <c r="J121"/>
  <c r="K120"/>
  <c r="L120" s="1"/>
  <c r="J120"/>
  <c r="K119"/>
  <c r="J119"/>
  <c r="K118"/>
  <c r="J118"/>
  <c r="K117"/>
  <c r="J117"/>
  <c r="L116"/>
  <c r="K116"/>
  <c r="J116"/>
  <c r="K115"/>
  <c r="L115" s="1"/>
  <c r="J115"/>
  <c r="K114"/>
  <c r="L114" s="1"/>
  <c r="J114"/>
  <c r="K113"/>
  <c r="M113" s="1"/>
  <c r="J113"/>
  <c r="K112"/>
  <c r="L112" s="1"/>
  <c r="J112"/>
  <c r="M112" s="1"/>
  <c r="K111"/>
  <c r="L111" s="1"/>
  <c r="J111"/>
  <c r="K110"/>
  <c r="L110" s="1"/>
  <c r="J110"/>
  <c r="K109"/>
  <c r="M109" s="1"/>
  <c r="J109"/>
  <c r="K108"/>
  <c r="M108" s="1"/>
  <c r="J108"/>
  <c r="K107"/>
  <c r="L107" s="1"/>
  <c r="J107"/>
  <c r="K106"/>
  <c r="L106" s="1"/>
  <c r="J106"/>
  <c r="K105"/>
  <c r="L105" s="1"/>
  <c r="J105"/>
  <c r="K104"/>
  <c r="J104"/>
  <c r="L103"/>
  <c r="K103"/>
  <c r="J103"/>
  <c r="K102"/>
  <c r="L102" s="1"/>
  <c r="J102"/>
  <c r="K101"/>
  <c r="L101" s="1"/>
  <c r="J101"/>
  <c r="K100"/>
  <c r="J100"/>
  <c r="L99"/>
  <c r="K99"/>
  <c r="J99"/>
  <c r="K98"/>
  <c r="L98" s="1"/>
  <c r="J98"/>
  <c r="K97"/>
  <c r="L97" s="1"/>
  <c r="J97"/>
  <c r="K96"/>
  <c r="J96"/>
  <c r="K95"/>
  <c r="M95" s="1"/>
  <c r="J95"/>
  <c r="M94"/>
  <c r="K94"/>
  <c r="L94" s="1"/>
  <c r="J94"/>
  <c r="K93"/>
  <c r="L93" s="1"/>
  <c r="J93"/>
  <c r="K92"/>
  <c r="J92"/>
  <c r="K91"/>
  <c r="M91" s="1"/>
  <c r="J91"/>
  <c r="K90"/>
  <c r="L90" s="1"/>
  <c r="J90"/>
  <c r="M90" s="1"/>
  <c r="K89"/>
  <c r="L89" s="1"/>
  <c r="J89"/>
  <c r="K88"/>
  <c r="L88" s="1"/>
  <c r="J88"/>
  <c r="K87"/>
  <c r="M87" s="1"/>
  <c r="J87"/>
  <c r="M86"/>
  <c r="K86"/>
  <c r="L86" s="1"/>
  <c r="J86"/>
  <c r="K85"/>
  <c r="L85" s="1"/>
  <c r="J85"/>
  <c r="K84"/>
  <c r="J84"/>
  <c r="K83"/>
  <c r="L83" s="1"/>
  <c r="J83"/>
  <c r="K82"/>
  <c r="L82" s="1"/>
  <c r="J82"/>
  <c r="K81"/>
  <c r="L81" s="1"/>
  <c r="J81"/>
  <c r="L80"/>
  <c r="K80"/>
  <c r="J80"/>
  <c r="K79"/>
  <c r="M79" s="1"/>
  <c r="J79"/>
  <c r="L78"/>
  <c r="K78"/>
  <c r="J78"/>
  <c r="K77"/>
  <c r="L77" s="1"/>
  <c r="J77"/>
  <c r="K76"/>
  <c r="J76"/>
  <c r="K75"/>
  <c r="L75" s="1"/>
  <c r="J75"/>
  <c r="K74"/>
  <c r="L74" s="1"/>
  <c r="J74"/>
  <c r="K73"/>
  <c r="L73" s="1"/>
  <c r="J73"/>
  <c r="K72"/>
  <c r="L72" s="1"/>
  <c r="J72"/>
  <c r="L71"/>
  <c r="K71"/>
  <c r="J71"/>
  <c r="K70"/>
  <c r="L70" s="1"/>
  <c r="J70"/>
  <c r="K69"/>
  <c r="L69" s="1"/>
  <c r="J69"/>
  <c r="K68"/>
  <c r="J68"/>
  <c r="K67"/>
  <c r="J67"/>
  <c r="K66"/>
  <c r="L66" s="1"/>
  <c r="J66"/>
  <c r="K65"/>
  <c r="L65" s="1"/>
  <c r="J65"/>
  <c r="K64"/>
  <c r="L64" s="1"/>
  <c r="J64"/>
  <c r="K63"/>
  <c r="L63" s="1"/>
  <c r="J63"/>
  <c r="M63" s="1"/>
  <c r="K62"/>
  <c r="L62" s="1"/>
  <c r="J62"/>
  <c r="K61"/>
  <c r="L61" s="1"/>
  <c r="J61"/>
  <c r="K60"/>
  <c r="M60" s="1"/>
  <c r="J60"/>
  <c r="M59"/>
  <c r="K59"/>
  <c r="L59" s="1"/>
  <c r="J59"/>
  <c r="K58"/>
  <c r="L58" s="1"/>
  <c r="J58"/>
  <c r="K57"/>
  <c r="L57" s="1"/>
  <c r="J57"/>
  <c r="K56"/>
  <c r="L56" s="1"/>
  <c r="J56"/>
  <c r="K55"/>
  <c r="M55" s="1"/>
  <c r="J55"/>
  <c r="K54"/>
  <c r="M54" s="1"/>
  <c r="J54"/>
  <c r="K53"/>
  <c r="L53" s="1"/>
  <c r="J53"/>
  <c r="K52"/>
  <c r="M52" s="1"/>
  <c r="J52"/>
  <c r="K51"/>
  <c r="M51" s="1"/>
  <c r="J51"/>
  <c r="L50"/>
  <c r="K50"/>
  <c r="J50"/>
  <c r="M50" s="1"/>
  <c r="K49"/>
  <c r="L49" s="1"/>
  <c r="J49"/>
  <c r="K48"/>
  <c r="L48" s="1"/>
  <c r="J48"/>
  <c r="L47"/>
  <c r="K47"/>
  <c r="J47"/>
  <c r="M47" s="1"/>
  <c r="K46"/>
  <c r="L46" s="1"/>
  <c r="J46"/>
  <c r="K45"/>
  <c r="L45" s="1"/>
  <c r="J45"/>
  <c r="K44"/>
  <c r="J44"/>
  <c r="K43"/>
  <c r="L43" s="1"/>
  <c r="J43"/>
  <c r="L42"/>
  <c r="K42"/>
  <c r="J42"/>
  <c r="M42" s="1"/>
  <c r="K41"/>
  <c r="L41" s="1"/>
  <c r="J41"/>
  <c r="M41" s="1"/>
  <c r="N41" s="1"/>
  <c r="K40"/>
  <c r="L40" s="1"/>
  <c r="J40"/>
  <c r="K39"/>
  <c r="L39" s="1"/>
  <c r="J39"/>
  <c r="L38"/>
  <c r="K38"/>
  <c r="J38"/>
  <c r="K37"/>
  <c r="L37" s="1"/>
  <c r="J37"/>
  <c r="K36"/>
  <c r="J36"/>
  <c r="K35"/>
  <c r="J35"/>
  <c r="K34"/>
  <c r="L34" s="1"/>
  <c r="J34"/>
  <c r="K33"/>
  <c r="L33" s="1"/>
  <c r="J33"/>
  <c r="L32"/>
  <c r="K32"/>
  <c r="J32"/>
  <c r="K31"/>
  <c r="M31" s="1"/>
  <c r="J31"/>
  <c r="K30"/>
  <c r="L30" s="1"/>
  <c r="J30"/>
  <c r="K29"/>
  <c r="L29" s="1"/>
  <c r="J29"/>
  <c r="K28"/>
  <c r="L28" s="1"/>
  <c r="J28"/>
  <c r="K27"/>
  <c r="M27" s="1"/>
  <c r="J27"/>
  <c r="K26"/>
  <c r="L26" s="1"/>
  <c r="J26"/>
  <c r="K25"/>
  <c r="J25"/>
  <c r="K24"/>
  <c r="J24"/>
  <c r="L23"/>
  <c r="K23"/>
  <c r="J23"/>
  <c r="M23" s="1"/>
  <c r="K22"/>
  <c r="L22" s="1"/>
  <c r="J22"/>
  <c r="K21"/>
  <c r="L21" s="1"/>
  <c r="J21"/>
  <c r="K20"/>
  <c r="L20" s="1"/>
  <c r="J20"/>
  <c r="K19"/>
  <c r="L19" s="1"/>
  <c r="J19"/>
  <c r="M18"/>
  <c r="K18"/>
  <c r="L18" s="1"/>
  <c r="J18"/>
  <c r="K17"/>
  <c r="J17"/>
  <c r="K16"/>
  <c r="L16" s="1"/>
  <c r="J16"/>
  <c r="K15"/>
  <c r="M15" s="1"/>
  <c r="J15"/>
  <c r="K14"/>
  <c r="L14" s="1"/>
  <c r="J14"/>
  <c r="K13"/>
  <c r="M13" s="1"/>
  <c r="J13"/>
  <c r="K12"/>
  <c r="L12" s="1"/>
  <c r="J12"/>
  <c r="K11"/>
  <c r="M11" s="1"/>
  <c r="J11"/>
  <c r="K10"/>
  <c r="L10" s="1"/>
  <c r="J10"/>
  <c r="K9"/>
  <c r="L9" s="1"/>
  <c r="J9"/>
  <c r="K8"/>
  <c r="L8" s="1"/>
  <c r="J8"/>
  <c r="L7"/>
  <c r="K7"/>
  <c r="J7"/>
  <c r="M7" s="1"/>
  <c r="J6"/>
  <c r="K6"/>
  <c r="M6" s="1"/>
  <c r="L6" l="1"/>
  <c r="N6" s="1"/>
  <c r="M19"/>
  <c r="M34"/>
  <c r="N34" s="1"/>
  <c r="M46"/>
  <c r="N46" s="1"/>
  <c r="M62"/>
  <c r="M70"/>
  <c r="N70" s="1"/>
  <c r="M73"/>
  <c r="N73" s="1"/>
  <c r="M78"/>
  <c r="N78" s="1"/>
  <c r="L79"/>
  <c r="M84"/>
  <c r="M98"/>
  <c r="M111"/>
  <c r="N111" s="1"/>
  <c r="M116"/>
  <c r="N116" s="1"/>
  <c r="M120"/>
  <c r="N120" s="1"/>
  <c r="M129"/>
  <c r="L132"/>
  <c r="M148"/>
  <c r="N148" s="1"/>
  <c r="M149"/>
  <c r="M164"/>
  <c r="M180"/>
  <c r="M196"/>
  <c r="M212"/>
  <c r="L213"/>
  <c r="M10"/>
  <c r="N10" s="1"/>
  <c r="L15"/>
  <c r="N15" s="1"/>
  <c r="M26"/>
  <c r="N26" s="1"/>
  <c r="L31"/>
  <c r="M38"/>
  <c r="N38" s="1"/>
  <c r="M65"/>
  <c r="N65" s="1"/>
  <c r="M74"/>
  <c r="N74" s="1"/>
  <c r="M82"/>
  <c r="N82" s="1"/>
  <c r="M93"/>
  <c r="N93" s="1"/>
  <c r="M97"/>
  <c r="N97" s="1"/>
  <c r="M102"/>
  <c r="L125"/>
  <c r="N125" s="1"/>
  <c r="M128"/>
  <c r="M150"/>
  <c r="L157"/>
  <c r="M165"/>
  <c r="N165" s="1"/>
  <c r="M172"/>
  <c r="L173"/>
  <c r="N173" s="1"/>
  <c r="M181"/>
  <c r="N181" s="1"/>
  <c r="M188"/>
  <c r="N188" s="1"/>
  <c r="L189"/>
  <c r="N189" s="1"/>
  <c r="M197"/>
  <c r="N197" s="1"/>
  <c r="M204"/>
  <c r="N204" s="1"/>
  <c r="L205"/>
  <c r="N205" s="1"/>
  <c r="N7"/>
  <c r="N23"/>
  <c r="N132"/>
  <c r="N136"/>
  <c r="N213"/>
  <c r="N19"/>
  <c r="L11"/>
  <c r="N11" s="1"/>
  <c r="M14"/>
  <c r="M17"/>
  <c r="M24"/>
  <c r="L27"/>
  <c r="N27" s="1"/>
  <c r="M30"/>
  <c r="M35"/>
  <c r="M44"/>
  <c r="M49"/>
  <c r="N49" s="1"/>
  <c r="L54"/>
  <c r="N54" s="1"/>
  <c r="L55"/>
  <c r="N55" s="1"/>
  <c r="M57"/>
  <c r="N57" s="1"/>
  <c r="M68"/>
  <c r="M71"/>
  <c r="N71" s="1"/>
  <c r="M75"/>
  <c r="M99"/>
  <c r="M103"/>
  <c r="M105"/>
  <c r="N105" s="1"/>
  <c r="L108"/>
  <c r="N108" s="1"/>
  <c r="L109"/>
  <c r="M114"/>
  <c r="N114" s="1"/>
  <c r="M115"/>
  <c r="N115" s="1"/>
  <c r="M121"/>
  <c r="M130"/>
  <c r="N130" s="1"/>
  <c r="M131"/>
  <c r="N131" s="1"/>
  <c r="M134"/>
  <c r="L137"/>
  <c r="N137" s="1"/>
  <c r="L140"/>
  <c r="N140" s="1"/>
  <c r="L141"/>
  <c r="L144"/>
  <c r="N144" s="1"/>
  <c r="L145"/>
  <c r="L146"/>
  <c r="L149"/>
  <c r="N149" s="1"/>
  <c r="L150"/>
  <c r="L153"/>
  <c r="N153" s="1"/>
  <c r="M156"/>
  <c r="N156" s="1"/>
  <c r="M166"/>
  <c r="M168"/>
  <c r="N168" s="1"/>
  <c r="L169"/>
  <c r="N169" s="1"/>
  <c r="L170"/>
  <c r="N172"/>
  <c r="M182"/>
  <c r="N182" s="1"/>
  <c r="M184"/>
  <c r="L185"/>
  <c r="N185" s="1"/>
  <c r="L186"/>
  <c r="M198"/>
  <c r="N198" s="1"/>
  <c r="M200"/>
  <c r="L201"/>
  <c r="N201" s="1"/>
  <c r="L202"/>
  <c r="M214"/>
  <c r="N214" s="1"/>
  <c r="N42"/>
  <c r="N50"/>
  <c r="M22"/>
  <c r="N22" s="1"/>
  <c r="M25"/>
  <c r="M33"/>
  <c r="N33" s="1"/>
  <c r="M36"/>
  <c r="M39"/>
  <c r="N39" s="1"/>
  <c r="M43"/>
  <c r="M58"/>
  <c r="N58" s="1"/>
  <c r="M66"/>
  <c r="N66" s="1"/>
  <c r="M67"/>
  <c r="M76"/>
  <c r="M81"/>
  <c r="N81" s="1"/>
  <c r="L87"/>
  <c r="N87" s="1"/>
  <c r="M89"/>
  <c r="N89" s="1"/>
  <c r="L91"/>
  <c r="L95"/>
  <c r="M101"/>
  <c r="N101" s="1"/>
  <c r="L113"/>
  <c r="N113" s="1"/>
  <c r="M127"/>
  <c r="N127" s="1"/>
  <c r="L129"/>
  <c r="N129" s="1"/>
  <c r="M158"/>
  <c r="M160"/>
  <c r="N160" s="1"/>
  <c r="L161"/>
  <c r="N161" s="1"/>
  <c r="L162"/>
  <c r="N164"/>
  <c r="M174"/>
  <c r="M176"/>
  <c r="L177"/>
  <c r="N177" s="1"/>
  <c r="L178"/>
  <c r="N178" s="1"/>
  <c r="M190"/>
  <c r="N190" s="1"/>
  <c r="M192"/>
  <c r="N192" s="1"/>
  <c r="L193"/>
  <c r="N193" s="1"/>
  <c r="L194"/>
  <c r="N194" s="1"/>
  <c r="M206"/>
  <c r="N206" s="1"/>
  <c r="M208"/>
  <c r="N208" s="1"/>
  <c r="L209"/>
  <c r="N209" s="1"/>
  <c r="L210"/>
  <c r="N210" s="1"/>
  <c r="N62"/>
  <c r="N86"/>
  <c r="N128"/>
  <c r="N176"/>
  <c r="N186"/>
  <c r="N202"/>
  <c r="N18"/>
  <c r="N14"/>
  <c r="N30"/>
  <c r="L100"/>
  <c r="M100"/>
  <c r="L119"/>
  <c r="M119"/>
  <c r="L24"/>
  <c r="N24" s="1"/>
  <c r="M8"/>
  <c r="N8" s="1"/>
  <c r="M12"/>
  <c r="N12" s="1"/>
  <c r="L13"/>
  <c r="N13" s="1"/>
  <c r="M16"/>
  <c r="N16" s="1"/>
  <c r="L17"/>
  <c r="N17" s="1"/>
  <c r="M20"/>
  <c r="N20" s="1"/>
  <c r="L25"/>
  <c r="M28"/>
  <c r="N28" s="1"/>
  <c r="M83"/>
  <c r="N83" s="1"/>
  <c r="L96"/>
  <c r="M96"/>
  <c r="L104"/>
  <c r="M104"/>
  <c r="M9"/>
  <c r="N9" s="1"/>
  <c r="M21"/>
  <c r="N21" s="1"/>
  <c r="M29"/>
  <c r="N29" s="1"/>
  <c r="M32"/>
  <c r="N32" s="1"/>
  <c r="L44"/>
  <c r="N44" s="1"/>
  <c r="M45"/>
  <c r="N45" s="1"/>
  <c r="M48"/>
  <c r="N48" s="1"/>
  <c r="L60"/>
  <c r="N60" s="1"/>
  <c r="M61"/>
  <c r="N61" s="1"/>
  <c r="M64"/>
  <c r="N64" s="1"/>
  <c r="L76"/>
  <c r="N76" s="1"/>
  <c r="M77"/>
  <c r="N77" s="1"/>
  <c r="M80"/>
  <c r="N80" s="1"/>
  <c r="N90"/>
  <c r="N95"/>
  <c r="N98"/>
  <c r="N103"/>
  <c r="N59"/>
  <c r="N43"/>
  <c r="N31"/>
  <c r="L35"/>
  <c r="N35" s="1"/>
  <c r="L36"/>
  <c r="N36" s="1"/>
  <c r="M37"/>
  <c r="N37" s="1"/>
  <c r="M40"/>
  <c r="N40" s="1"/>
  <c r="N47"/>
  <c r="L51"/>
  <c r="N51" s="1"/>
  <c r="L52"/>
  <c r="N52" s="1"/>
  <c r="M53"/>
  <c r="N53" s="1"/>
  <c r="M56"/>
  <c r="N56" s="1"/>
  <c r="N63"/>
  <c r="L67"/>
  <c r="N67" s="1"/>
  <c r="L68"/>
  <c r="N68" s="1"/>
  <c r="M69"/>
  <c r="N69" s="1"/>
  <c r="M72"/>
  <c r="N72" s="1"/>
  <c r="N79"/>
  <c r="L84"/>
  <c r="N84" s="1"/>
  <c r="M85"/>
  <c r="N85" s="1"/>
  <c r="M88"/>
  <c r="N88" s="1"/>
  <c r="N91"/>
  <c r="N94"/>
  <c r="N99"/>
  <c r="N102"/>
  <c r="N109"/>
  <c r="N112"/>
  <c r="N75"/>
  <c r="L92"/>
  <c r="M92"/>
  <c r="L117"/>
  <c r="M117"/>
  <c r="M118"/>
  <c r="L118"/>
  <c r="M107"/>
  <c r="N107" s="1"/>
  <c r="M110"/>
  <c r="N110" s="1"/>
  <c r="M123"/>
  <c r="N123" s="1"/>
  <c r="M126"/>
  <c r="N126" s="1"/>
  <c r="M133"/>
  <c r="N133" s="1"/>
  <c r="L138"/>
  <c r="N141"/>
  <c r="L147"/>
  <c r="M147"/>
  <c r="N150"/>
  <c r="L154"/>
  <c r="L159"/>
  <c r="M159"/>
  <c r="L163"/>
  <c r="M163"/>
  <c r="L167"/>
  <c r="M167"/>
  <c r="L171"/>
  <c r="M171"/>
  <c r="L175"/>
  <c r="M175"/>
  <c r="N184"/>
  <c r="N200"/>
  <c r="N121"/>
  <c r="L143"/>
  <c r="M143"/>
  <c r="N146"/>
  <c r="N158"/>
  <c r="N162"/>
  <c r="N166"/>
  <c r="N170"/>
  <c r="N174"/>
  <c r="N180"/>
  <c r="N196"/>
  <c r="N212"/>
  <c r="L139"/>
  <c r="M139"/>
  <c r="L155"/>
  <c r="M155"/>
  <c r="M106"/>
  <c r="N106" s="1"/>
  <c r="M122"/>
  <c r="N122" s="1"/>
  <c r="L134"/>
  <c r="N134" s="1"/>
  <c r="M135"/>
  <c r="N135" s="1"/>
  <c r="N138"/>
  <c r="L142"/>
  <c r="N142" s="1"/>
  <c r="N145"/>
  <c r="L151"/>
  <c r="M151"/>
  <c r="N154"/>
  <c r="N157"/>
  <c r="M179"/>
  <c r="N179" s="1"/>
  <c r="M183"/>
  <c r="N183" s="1"/>
  <c r="M187"/>
  <c r="N187" s="1"/>
  <c r="M191"/>
  <c r="N191" s="1"/>
  <c r="M195"/>
  <c r="N195" s="1"/>
  <c r="M199"/>
  <c r="N199" s="1"/>
  <c r="M203"/>
  <c r="N203" s="1"/>
  <c r="M207"/>
  <c r="N207" s="1"/>
  <c r="M211"/>
  <c r="N211" s="1"/>
  <c r="M215"/>
  <c r="N215" s="1"/>
  <c r="L216"/>
  <c r="N216" s="1"/>
  <c r="L217"/>
  <c r="N217" s="1"/>
  <c r="L2338" i="3"/>
  <c r="N155" i="15" l="1"/>
  <c r="N171"/>
  <c r="N163"/>
  <c r="N175"/>
  <c r="N167"/>
  <c r="N104"/>
  <c r="N100"/>
  <c r="N96"/>
  <c r="N25"/>
  <c r="N119"/>
  <c r="N159"/>
  <c r="N147"/>
  <c r="N118"/>
  <c r="N151"/>
  <c r="N139"/>
  <c r="N143"/>
  <c r="N117"/>
  <c r="N92"/>
  <c r="C6" i="9"/>
  <c r="F6" s="1"/>
  <c r="D6"/>
  <c r="G6"/>
  <c r="B2" i="30" l="1"/>
  <c r="B2" i="11"/>
  <c r="B2" i="17"/>
  <c r="B2" i="7"/>
  <c r="B2" i="8"/>
  <c r="B2" i="9"/>
  <c r="B2" i="2"/>
  <c r="B2" i="29"/>
  <c r="B2" i="12"/>
  <c r="B2" i="13"/>
  <c r="B2" i="14"/>
  <c r="B2" i="15"/>
  <c r="B2" i="16"/>
  <c r="B2" i="18"/>
  <c r="W2531" i="3" l="1"/>
  <c r="V2531"/>
  <c r="U2531"/>
  <c r="T2531"/>
  <c r="S2531"/>
  <c r="R2531"/>
  <c r="Q2531"/>
  <c r="O2531"/>
  <c r="N2531"/>
  <c r="M2531"/>
  <c r="L2531"/>
  <c r="K2531"/>
  <c r="J2531"/>
  <c r="I2531"/>
  <c r="W2530"/>
  <c r="V2530"/>
  <c r="U2530"/>
  <c r="T2530"/>
  <c r="S2530"/>
  <c r="R2530"/>
  <c r="Q2530"/>
  <c r="O2530"/>
  <c r="N2530"/>
  <c r="M2530"/>
  <c r="L2530"/>
  <c r="K2530"/>
  <c r="J2530"/>
  <c r="I2530"/>
  <c r="W2529"/>
  <c r="V2529"/>
  <c r="U2529"/>
  <c r="T2529"/>
  <c r="S2529"/>
  <c r="R2529"/>
  <c r="Q2529"/>
  <c r="O2529"/>
  <c r="N2529"/>
  <c r="M2529"/>
  <c r="L2529"/>
  <c r="K2529"/>
  <c r="J2529"/>
  <c r="I2529"/>
  <c r="W2528"/>
  <c r="V2528"/>
  <c r="U2528"/>
  <c r="T2528"/>
  <c r="S2528"/>
  <c r="R2528"/>
  <c r="Q2528"/>
  <c r="O2528"/>
  <c r="N2528"/>
  <c r="M2528"/>
  <c r="L2528"/>
  <c r="K2528"/>
  <c r="J2528"/>
  <c r="I2528"/>
  <c r="W2527"/>
  <c r="V2527"/>
  <c r="U2527"/>
  <c r="T2527"/>
  <c r="S2527"/>
  <c r="R2527"/>
  <c r="Q2527"/>
  <c r="O2527"/>
  <c r="N2527"/>
  <c r="M2527"/>
  <c r="L2527"/>
  <c r="K2527"/>
  <c r="J2527"/>
  <c r="I2527"/>
  <c r="W2526"/>
  <c r="V2526"/>
  <c r="U2526"/>
  <c r="T2526"/>
  <c r="S2526"/>
  <c r="R2526"/>
  <c r="Q2526"/>
  <c r="O2526"/>
  <c r="N2526"/>
  <c r="M2526"/>
  <c r="L2526"/>
  <c r="K2526"/>
  <c r="J2526"/>
  <c r="I2526"/>
  <c r="W2525"/>
  <c r="V2525"/>
  <c r="U2525"/>
  <c r="T2525"/>
  <c r="S2525"/>
  <c r="R2525"/>
  <c r="Q2525"/>
  <c r="O2525"/>
  <c r="N2525"/>
  <c r="M2525"/>
  <c r="L2525"/>
  <c r="K2525"/>
  <c r="J2525"/>
  <c r="I2525"/>
  <c r="W2524"/>
  <c r="V2524"/>
  <c r="U2524"/>
  <c r="T2524"/>
  <c r="S2524"/>
  <c r="R2524"/>
  <c r="Q2524"/>
  <c r="O2524"/>
  <c r="N2524"/>
  <c r="M2524"/>
  <c r="L2524"/>
  <c r="K2524"/>
  <c r="J2524"/>
  <c r="I2524"/>
  <c r="W2523"/>
  <c r="V2523"/>
  <c r="U2523"/>
  <c r="T2523"/>
  <c r="S2523"/>
  <c r="R2523"/>
  <c r="Q2523"/>
  <c r="O2523"/>
  <c r="N2523"/>
  <c r="M2523"/>
  <c r="L2523"/>
  <c r="K2523"/>
  <c r="J2523"/>
  <c r="I2523"/>
  <c r="W2522"/>
  <c r="V2522"/>
  <c r="U2522"/>
  <c r="T2522"/>
  <c r="S2522"/>
  <c r="R2522"/>
  <c r="Q2522"/>
  <c r="O2522"/>
  <c r="N2522"/>
  <c r="M2522"/>
  <c r="L2522"/>
  <c r="K2522"/>
  <c r="J2522"/>
  <c r="I2522"/>
  <c r="W2521"/>
  <c r="V2521"/>
  <c r="U2521"/>
  <c r="T2521"/>
  <c r="S2521"/>
  <c r="R2521"/>
  <c r="Q2521"/>
  <c r="O2521"/>
  <c r="N2521"/>
  <c r="M2521"/>
  <c r="L2521"/>
  <c r="K2521"/>
  <c r="J2521"/>
  <c r="I2521"/>
  <c r="W2520"/>
  <c r="V2520"/>
  <c r="U2520"/>
  <c r="T2520"/>
  <c r="S2520"/>
  <c r="R2520"/>
  <c r="Q2520"/>
  <c r="O2520"/>
  <c r="N2520"/>
  <c r="M2520"/>
  <c r="L2520"/>
  <c r="K2520"/>
  <c r="J2520"/>
  <c r="I2520"/>
  <c r="W2519"/>
  <c r="V2519"/>
  <c r="U2519"/>
  <c r="T2519"/>
  <c r="S2519"/>
  <c r="R2519"/>
  <c r="Q2519"/>
  <c r="O2519"/>
  <c r="N2519"/>
  <c r="M2519"/>
  <c r="L2519"/>
  <c r="K2519"/>
  <c r="J2519"/>
  <c r="I2519"/>
  <c r="W2518"/>
  <c r="V2518"/>
  <c r="U2518"/>
  <c r="T2518"/>
  <c r="S2518"/>
  <c r="R2518"/>
  <c r="Q2518"/>
  <c r="O2518"/>
  <c r="N2518"/>
  <c r="M2518"/>
  <c r="L2518"/>
  <c r="K2518"/>
  <c r="J2518"/>
  <c r="I2518"/>
  <c r="W2517"/>
  <c r="V2517"/>
  <c r="U2517"/>
  <c r="T2517"/>
  <c r="S2517"/>
  <c r="R2517"/>
  <c r="Q2517"/>
  <c r="O2517"/>
  <c r="N2517"/>
  <c r="M2517"/>
  <c r="L2517"/>
  <c r="K2517"/>
  <c r="J2517"/>
  <c r="I2517"/>
  <c r="W2516"/>
  <c r="V2516"/>
  <c r="U2516"/>
  <c r="T2516"/>
  <c r="S2516"/>
  <c r="R2516"/>
  <c r="Q2516"/>
  <c r="O2516"/>
  <c r="N2516"/>
  <c r="M2516"/>
  <c r="L2516"/>
  <c r="K2516"/>
  <c r="J2516"/>
  <c r="I2516"/>
  <c r="W2515"/>
  <c r="V2515"/>
  <c r="U2515"/>
  <c r="T2515"/>
  <c r="S2515"/>
  <c r="R2515"/>
  <c r="Q2515"/>
  <c r="O2515"/>
  <c r="N2515"/>
  <c r="M2515"/>
  <c r="L2515"/>
  <c r="K2515"/>
  <c r="J2515"/>
  <c r="I2515"/>
  <c r="W2514"/>
  <c r="V2514"/>
  <c r="U2514"/>
  <c r="T2514"/>
  <c r="S2514"/>
  <c r="R2514"/>
  <c r="Q2514"/>
  <c r="O2514"/>
  <c r="N2514"/>
  <c r="M2514"/>
  <c r="L2514"/>
  <c r="K2514"/>
  <c r="J2514"/>
  <c r="I2514"/>
  <c r="W2513"/>
  <c r="V2513"/>
  <c r="U2513"/>
  <c r="T2513"/>
  <c r="S2513"/>
  <c r="R2513"/>
  <c r="Q2513"/>
  <c r="O2513"/>
  <c r="N2513"/>
  <c r="M2513"/>
  <c r="L2513"/>
  <c r="K2513"/>
  <c r="J2513"/>
  <c r="I2513"/>
  <c r="W2512"/>
  <c r="V2512"/>
  <c r="U2512"/>
  <c r="T2512"/>
  <c r="S2512"/>
  <c r="R2512"/>
  <c r="Q2512"/>
  <c r="O2512"/>
  <c r="N2512"/>
  <c r="M2512"/>
  <c r="L2512"/>
  <c r="K2512"/>
  <c r="J2512"/>
  <c r="I2512"/>
  <c r="W2511"/>
  <c r="V2511"/>
  <c r="U2511"/>
  <c r="T2511"/>
  <c r="S2511"/>
  <c r="R2511"/>
  <c r="Q2511"/>
  <c r="O2511"/>
  <c r="N2511"/>
  <c r="M2511"/>
  <c r="L2511"/>
  <c r="K2511"/>
  <c r="J2511"/>
  <c r="I2511"/>
  <c r="W2510"/>
  <c r="V2510"/>
  <c r="U2510"/>
  <c r="T2510"/>
  <c r="S2510"/>
  <c r="R2510"/>
  <c r="Q2510"/>
  <c r="O2510"/>
  <c r="N2510"/>
  <c r="M2510"/>
  <c r="L2510"/>
  <c r="K2510"/>
  <c r="J2510"/>
  <c r="I2510"/>
  <c r="W2509"/>
  <c r="V2509"/>
  <c r="U2509"/>
  <c r="T2509"/>
  <c r="S2509"/>
  <c r="R2509"/>
  <c r="Q2509"/>
  <c r="O2509"/>
  <c r="N2509"/>
  <c r="M2509"/>
  <c r="L2509"/>
  <c r="K2509"/>
  <c r="J2509"/>
  <c r="I2509"/>
  <c r="W2508"/>
  <c r="V2508"/>
  <c r="U2508"/>
  <c r="T2508"/>
  <c r="S2508"/>
  <c r="R2508"/>
  <c r="Q2508"/>
  <c r="O2508"/>
  <c r="N2508"/>
  <c r="M2508"/>
  <c r="L2508"/>
  <c r="K2508"/>
  <c r="J2508"/>
  <c r="I2508"/>
  <c r="W2507"/>
  <c r="V2507"/>
  <c r="U2507"/>
  <c r="T2507"/>
  <c r="S2507"/>
  <c r="R2507"/>
  <c r="Q2507"/>
  <c r="O2507"/>
  <c r="N2507"/>
  <c r="M2507"/>
  <c r="L2507"/>
  <c r="K2507"/>
  <c r="J2507"/>
  <c r="I2507"/>
  <c r="W2506"/>
  <c r="V2506"/>
  <c r="U2506"/>
  <c r="T2506"/>
  <c r="S2506"/>
  <c r="R2506"/>
  <c r="Q2506"/>
  <c r="O2506"/>
  <c r="N2506"/>
  <c r="M2506"/>
  <c r="L2506"/>
  <c r="K2506"/>
  <c r="J2506"/>
  <c r="I2506"/>
  <c r="W2505"/>
  <c r="V2505"/>
  <c r="U2505"/>
  <c r="T2505"/>
  <c r="S2505"/>
  <c r="R2505"/>
  <c r="Q2505"/>
  <c r="O2505"/>
  <c r="N2505"/>
  <c r="M2505"/>
  <c r="L2505"/>
  <c r="K2505"/>
  <c r="J2505"/>
  <c r="I2505"/>
  <c r="W2504"/>
  <c r="V2504"/>
  <c r="U2504"/>
  <c r="T2504"/>
  <c r="S2504"/>
  <c r="R2504"/>
  <c r="Q2504"/>
  <c r="O2504"/>
  <c r="N2504"/>
  <c r="M2504"/>
  <c r="L2504"/>
  <c r="K2504"/>
  <c r="J2504"/>
  <c r="I2504"/>
  <c r="W2503"/>
  <c r="V2503"/>
  <c r="U2503"/>
  <c r="T2503"/>
  <c r="S2503"/>
  <c r="R2503"/>
  <c r="Q2503"/>
  <c r="O2503"/>
  <c r="N2503"/>
  <c r="M2503"/>
  <c r="L2503"/>
  <c r="K2503"/>
  <c r="J2503"/>
  <c r="I2503"/>
  <c r="W2502"/>
  <c r="V2502"/>
  <c r="U2502"/>
  <c r="T2502"/>
  <c r="S2502"/>
  <c r="R2502"/>
  <c r="Q2502"/>
  <c r="O2502"/>
  <c r="N2502"/>
  <c r="M2502"/>
  <c r="L2502"/>
  <c r="K2502"/>
  <c r="J2502"/>
  <c r="I2502"/>
  <c r="W2501"/>
  <c r="V2501"/>
  <c r="U2501"/>
  <c r="T2501"/>
  <c r="S2501"/>
  <c r="R2501"/>
  <c r="Q2501"/>
  <c r="O2501"/>
  <c r="N2501"/>
  <c r="M2501"/>
  <c r="L2501"/>
  <c r="K2501"/>
  <c r="J2501"/>
  <c r="I2501"/>
  <c r="W2500"/>
  <c r="V2500"/>
  <c r="U2500"/>
  <c r="T2500"/>
  <c r="S2500"/>
  <c r="R2500"/>
  <c r="Q2500"/>
  <c r="O2500"/>
  <c r="N2500"/>
  <c r="M2500"/>
  <c r="L2500"/>
  <c r="K2500"/>
  <c r="J2500"/>
  <c r="I2500"/>
  <c r="W2499"/>
  <c r="V2499"/>
  <c r="U2499"/>
  <c r="T2499"/>
  <c r="S2499"/>
  <c r="R2499"/>
  <c r="Q2499"/>
  <c r="O2499"/>
  <c r="N2499"/>
  <c r="M2499"/>
  <c r="L2499"/>
  <c r="K2499"/>
  <c r="J2499"/>
  <c r="I2499"/>
  <c r="W2498"/>
  <c r="V2498"/>
  <c r="U2498"/>
  <c r="T2498"/>
  <c r="S2498"/>
  <c r="R2498"/>
  <c r="Q2498"/>
  <c r="O2498"/>
  <c r="N2498"/>
  <c r="M2498"/>
  <c r="L2498"/>
  <c r="K2498"/>
  <c r="J2498"/>
  <c r="I2498"/>
  <c r="W2497"/>
  <c r="V2497"/>
  <c r="U2497"/>
  <c r="T2497"/>
  <c r="S2497"/>
  <c r="R2497"/>
  <c r="Q2497"/>
  <c r="O2497"/>
  <c r="N2497"/>
  <c r="M2497"/>
  <c r="L2497"/>
  <c r="K2497"/>
  <c r="J2497"/>
  <c r="I2497"/>
  <c r="W2496"/>
  <c r="V2496"/>
  <c r="U2496"/>
  <c r="T2496"/>
  <c r="S2496"/>
  <c r="R2496"/>
  <c r="Q2496"/>
  <c r="O2496"/>
  <c r="N2496"/>
  <c r="M2496"/>
  <c r="L2496"/>
  <c r="K2496"/>
  <c r="J2496"/>
  <c r="I2496"/>
  <c r="W2495"/>
  <c r="V2495"/>
  <c r="U2495"/>
  <c r="T2495"/>
  <c r="S2495"/>
  <c r="R2495"/>
  <c r="Q2495"/>
  <c r="O2495"/>
  <c r="N2495"/>
  <c r="M2495"/>
  <c r="L2495"/>
  <c r="K2495"/>
  <c r="J2495"/>
  <c r="I2495"/>
  <c r="W2494"/>
  <c r="V2494"/>
  <c r="U2494"/>
  <c r="T2494"/>
  <c r="S2494"/>
  <c r="R2494"/>
  <c r="Q2494"/>
  <c r="O2494"/>
  <c r="N2494"/>
  <c r="M2494"/>
  <c r="L2494"/>
  <c r="K2494"/>
  <c r="J2494"/>
  <c r="I2494"/>
  <c r="W2493"/>
  <c r="V2493"/>
  <c r="U2493"/>
  <c r="T2493"/>
  <c r="S2493"/>
  <c r="R2493"/>
  <c r="Q2493"/>
  <c r="O2493"/>
  <c r="N2493"/>
  <c r="M2493"/>
  <c r="L2493"/>
  <c r="K2493"/>
  <c r="J2493"/>
  <c r="I2493"/>
  <c r="W2492"/>
  <c r="V2492"/>
  <c r="U2492"/>
  <c r="T2492"/>
  <c r="S2492"/>
  <c r="R2492"/>
  <c r="Q2492"/>
  <c r="O2492"/>
  <c r="N2492"/>
  <c r="M2492"/>
  <c r="L2492"/>
  <c r="K2492"/>
  <c r="J2492"/>
  <c r="I2492"/>
  <c r="W2491"/>
  <c r="V2491"/>
  <c r="U2491"/>
  <c r="T2491"/>
  <c r="S2491"/>
  <c r="R2491"/>
  <c r="Q2491"/>
  <c r="O2491"/>
  <c r="N2491"/>
  <c r="M2491"/>
  <c r="L2491"/>
  <c r="K2491"/>
  <c r="J2491"/>
  <c r="I2491"/>
  <c r="W2490"/>
  <c r="V2490"/>
  <c r="U2490"/>
  <c r="T2490"/>
  <c r="S2490"/>
  <c r="R2490"/>
  <c r="Q2490"/>
  <c r="O2490"/>
  <c r="N2490"/>
  <c r="M2490"/>
  <c r="L2490"/>
  <c r="K2490"/>
  <c r="J2490"/>
  <c r="I2490"/>
  <c r="W2489"/>
  <c r="V2489"/>
  <c r="U2489"/>
  <c r="T2489"/>
  <c r="S2489"/>
  <c r="R2489"/>
  <c r="Q2489"/>
  <c r="O2489"/>
  <c r="N2489"/>
  <c r="M2489"/>
  <c r="L2489"/>
  <c r="K2489"/>
  <c r="J2489"/>
  <c r="I2489"/>
  <c r="W2488"/>
  <c r="V2488"/>
  <c r="U2488"/>
  <c r="T2488"/>
  <c r="S2488"/>
  <c r="R2488"/>
  <c r="Q2488"/>
  <c r="O2488"/>
  <c r="N2488"/>
  <c r="M2488"/>
  <c r="L2488"/>
  <c r="K2488"/>
  <c r="J2488"/>
  <c r="I2488"/>
  <c r="W2487"/>
  <c r="V2487"/>
  <c r="U2487"/>
  <c r="T2487"/>
  <c r="S2487"/>
  <c r="R2487"/>
  <c r="Q2487"/>
  <c r="O2487"/>
  <c r="N2487"/>
  <c r="M2487"/>
  <c r="L2487"/>
  <c r="K2487"/>
  <c r="J2487"/>
  <c r="I2487"/>
  <c r="W2486"/>
  <c r="V2486"/>
  <c r="U2486"/>
  <c r="T2486"/>
  <c r="S2486"/>
  <c r="R2486"/>
  <c r="Q2486"/>
  <c r="O2486"/>
  <c r="N2486"/>
  <c r="M2486"/>
  <c r="L2486"/>
  <c r="K2486"/>
  <c r="J2486"/>
  <c r="I2486"/>
  <c r="W2485"/>
  <c r="V2485"/>
  <c r="U2485"/>
  <c r="T2485"/>
  <c r="S2485"/>
  <c r="R2485"/>
  <c r="Q2485"/>
  <c r="O2485"/>
  <c r="N2485"/>
  <c r="M2485"/>
  <c r="L2485"/>
  <c r="K2485"/>
  <c r="J2485"/>
  <c r="I2485"/>
  <c r="W2484"/>
  <c r="V2484"/>
  <c r="U2484"/>
  <c r="T2484"/>
  <c r="S2484"/>
  <c r="R2484"/>
  <c r="Q2484"/>
  <c r="O2484"/>
  <c r="N2484"/>
  <c r="M2484"/>
  <c r="L2484"/>
  <c r="K2484"/>
  <c r="J2484"/>
  <c r="I2484"/>
  <c r="W2483"/>
  <c r="V2483"/>
  <c r="U2483"/>
  <c r="T2483"/>
  <c r="S2483"/>
  <c r="R2483"/>
  <c r="Q2483"/>
  <c r="O2483"/>
  <c r="N2483"/>
  <c r="M2483"/>
  <c r="L2483"/>
  <c r="K2483"/>
  <c r="J2483"/>
  <c r="I2483"/>
  <c r="W2482"/>
  <c r="V2482"/>
  <c r="U2482"/>
  <c r="T2482"/>
  <c r="S2482"/>
  <c r="R2482"/>
  <c r="Q2482"/>
  <c r="O2482"/>
  <c r="N2482"/>
  <c r="M2482"/>
  <c r="L2482"/>
  <c r="K2482"/>
  <c r="J2482"/>
  <c r="I2482"/>
  <c r="W2481"/>
  <c r="V2481"/>
  <c r="U2481"/>
  <c r="T2481"/>
  <c r="S2481"/>
  <c r="R2481"/>
  <c r="Q2481"/>
  <c r="O2481"/>
  <c r="N2481"/>
  <c r="M2481"/>
  <c r="L2481"/>
  <c r="K2481"/>
  <c r="J2481"/>
  <c r="I2481"/>
  <c r="W2480"/>
  <c r="V2480"/>
  <c r="U2480"/>
  <c r="T2480"/>
  <c r="S2480"/>
  <c r="R2480"/>
  <c r="Q2480"/>
  <c r="O2480"/>
  <c r="N2480"/>
  <c r="M2480"/>
  <c r="L2480"/>
  <c r="K2480"/>
  <c r="J2480"/>
  <c r="I2480"/>
  <c r="W2479"/>
  <c r="V2479"/>
  <c r="U2479"/>
  <c r="T2479"/>
  <c r="S2479"/>
  <c r="R2479"/>
  <c r="Q2479"/>
  <c r="O2479"/>
  <c r="N2479"/>
  <c r="M2479"/>
  <c r="L2479"/>
  <c r="K2479"/>
  <c r="J2479"/>
  <c r="I2479"/>
  <c r="W2478"/>
  <c r="V2478"/>
  <c r="U2478"/>
  <c r="T2478"/>
  <c r="S2478"/>
  <c r="R2478"/>
  <c r="Q2478"/>
  <c r="O2478"/>
  <c r="N2478"/>
  <c r="M2478"/>
  <c r="L2478"/>
  <c r="K2478"/>
  <c r="J2478"/>
  <c r="I2478"/>
  <c r="W2477"/>
  <c r="V2477"/>
  <c r="U2477"/>
  <c r="T2477"/>
  <c r="S2477"/>
  <c r="R2477"/>
  <c r="Q2477"/>
  <c r="O2477"/>
  <c r="N2477"/>
  <c r="M2477"/>
  <c r="L2477"/>
  <c r="K2477"/>
  <c r="J2477"/>
  <c r="I2477"/>
  <c r="W2476"/>
  <c r="V2476"/>
  <c r="U2476"/>
  <c r="T2476"/>
  <c r="S2476"/>
  <c r="R2476"/>
  <c r="Q2476"/>
  <c r="O2476"/>
  <c r="N2476"/>
  <c r="M2476"/>
  <c r="L2476"/>
  <c r="K2476"/>
  <c r="J2476"/>
  <c r="I2476"/>
  <c r="W2475"/>
  <c r="V2475"/>
  <c r="U2475"/>
  <c r="T2475"/>
  <c r="S2475"/>
  <c r="R2475"/>
  <c r="Q2475"/>
  <c r="O2475"/>
  <c r="N2475"/>
  <c r="M2475"/>
  <c r="L2475"/>
  <c r="K2475"/>
  <c r="J2475"/>
  <c r="I2475"/>
  <c r="W2474"/>
  <c r="V2474"/>
  <c r="U2474"/>
  <c r="T2474"/>
  <c r="S2474"/>
  <c r="R2474"/>
  <c r="Q2474"/>
  <c r="O2474"/>
  <c r="N2474"/>
  <c r="M2474"/>
  <c r="L2474"/>
  <c r="K2474"/>
  <c r="J2474"/>
  <c r="I2474"/>
  <c r="W2473"/>
  <c r="V2473"/>
  <c r="U2473"/>
  <c r="T2473"/>
  <c r="S2473"/>
  <c r="R2473"/>
  <c r="Q2473"/>
  <c r="O2473"/>
  <c r="N2473"/>
  <c r="M2473"/>
  <c r="L2473"/>
  <c r="K2473"/>
  <c r="J2473"/>
  <c r="I2473"/>
  <c r="W2472"/>
  <c r="V2472"/>
  <c r="U2472"/>
  <c r="T2472"/>
  <c r="S2472"/>
  <c r="R2472"/>
  <c r="Q2472"/>
  <c r="O2472"/>
  <c r="N2472"/>
  <c r="M2472"/>
  <c r="L2472"/>
  <c r="K2472"/>
  <c r="J2472"/>
  <c r="I2472"/>
  <c r="W2471"/>
  <c r="V2471"/>
  <c r="U2471"/>
  <c r="T2471"/>
  <c r="S2471"/>
  <c r="R2471"/>
  <c r="Q2471"/>
  <c r="O2471"/>
  <c r="N2471"/>
  <c r="M2471"/>
  <c r="L2471"/>
  <c r="K2471"/>
  <c r="J2471"/>
  <c r="I2471"/>
  <c r="W2470"/>
  <c r="V2470"/>
  <c r="U2470"/>
  <c r="T2470"/>
  <c r="S2470"/>
  <c r="R2470"/>
  <c r="Q2470"/>
  <c r="O2470"/>
  <c r="N2470"/>
  <c r="M2470"/>
  <c r="L2470"/>
  <c r="K2470"/>
  <c r="J2470"/>
  <c r="I2470"/>
  <c r="W2469"/>
  <c r="V2469"/>
  <c r="U2469"/>
  <c r="T2469"/>
  <c r="S2469"/>
  <c r="R2469"/>
  <c r="Q2469"/>
  <c r="O2469"/>
  <c r="N2469"/>
  <c r="M2469"/>
  <c r="L2469"/>
  <c r="K2469"/>
  <c r="J2469"/>
  <c r="I2469"/>
  <c r="W2468"/>
  <c r="V2468"/>
  <c r="U2468"/>
  <c r="T2468"/>
  <c r="S2468"/>
  <c r="R2468"/>
  <c r="Q2468"/>
  <c r="O2468"/>
  <c r="N2468"/>
  <c r="M2468"/>
  <c r="L2468"/>
  <c r="K2468"/>
  <c r="J2468"/>
  <c r="I2468"/>
  <c r="W2467"/>
  <c r="V2467"/>
  <c r="U2467"/>
  <c r="T2467"/>
  <c r="S2467"/>
  <c r="R2467"/>
  <c r="Q2467"/>
  <c r="O2467"/>
  <c r="N2467"/>
  <c r="M2467"/>
  <c r="L2467"/>
  <c r="K2467"/>
  <c r="J2467"/>
  <c r="I2467"/>
  <c r="W2466"/>
  <c r="V2466"/>
  <c r="U2466"/>
  <c r="T2466"/>
  <c r="S2466"/>
  <c r="R2466"/>
  <c r="Q2466"/>
  <c r="O2466"/>
  <c r="N2466"/>
  <c r="M2466"/>
  <c r="L2466"/>
  <c r="K2466"/>
  <c r="J2466"/>
  <c r="I2466"/>
  <c r="W2465"/>
  <c r="V2465"/>
  <c r="U2465"/>
  <c r="T2465"/>
  <c r="S2465"/>
  <c r="R2465"/>
  <c r="Q2465"/>
  <c r="O2465"/>
  <c r="N2465"/>
  <c r="M2465"/>
  <c r="L2465"/>
  <c r="K2465"/>
  <c r="J2465"/>
  <c r="I2465"/>
  <c r="W2464"/>
  <c r="V2464"/>
  <c r="U2464"/>
  <c r="T2464"/>
  <c r="S2464"/>
  <c r="R2464"/>
  <c r="Q2464"/>
  <c r="O2464"/>
  <c r="N2464"/>
  <c r="M2464"/>
  <c r="L2464"/>
  <c r="K2464"/>
  <c r="J2464"/>
  <c r="I2464"/>
  <c r="W2463"/>
  <c r="V2463"/>
  <c r="U2463"/>
  <c r="T2463"/>
  <c r="S2463"/>
  <c r="R2463"/>
  <c r="Q2463"/>
  <c r="O2463"/>
  <c r="N2463"/>
  <c r="M2463"/>
  <c r="L2463"/>
  <c r="K2463"/>
  <c r="J2463"/>
  <c r="I2463"/>
  <c r="W2462"/>
  <c r="V2462"/>
  <c r="U2462"/>
  <c r="T2462"/>
  <c r="S2462"/>
  <c r="R2462"/>
  <c r="Q2462"/>
  <c r="O2462"/>
  <c r="N2462"/>
  <c r="M2462"/>
  <c r="L2462"/>
  <c r="K2462"/>
  <c r="J2462"/>
  <c r="I2462"/>
  <c r="W2461"/>
  <c r="V2461"/>
  <c r="U2461"/>
  <c r="T2461"/>
  <c r="S2461"/>
  <c r="R2461"/>
  <c r="Q2461"/>
  <c r="O2461"/>
  <c r="N2461"/>
  <c r="M2461"/>
  <c r="L2461"/>
  <c r="K2461"/>
  <c r="J2461"/>
  <c r="I2461"/>
  <c r="W2460"/>
  <c r="V2460"/>
  <c r="U2460"/>
  <c r="T2460"/>
  <c r="S2460"/>
  <c r="R2460"/>
  <c r="Q2460"/>
  <c r="O2460"/>
  <c r="N2460"/>
  <c r="M2460"/>
  <c r="L2460"/>
  <c r="K2460"/>
  <c r="J2460"/>
  <c r="I2460"/>
  <c r="W2459"/>
  <c r="V2459"/>
  <c r="U2459"/>
  <c r="T2459"/>
  <c r="S2459"/>
  <c r="R2459"/>
  <c r="Q2459"/>
  <c r="O2459"/>
  <c r="N2459"/>
  <c r="M2459"/>
  <c r="L2459"/>
  <c r="K2459"/>
  <c r="J2459"/>
  <c r="I2459"/>
  <c r="W2458"/>
  <c r="V2458"/>
  <c r="U2458"/>
  <c r="T2458"/>
  <c r="S2458"/>
  <c r="R2458"/>
  <c r="Q2458"/>
  <c r="O2458"/>
  <c r="N2458"/>
  <c r="M2458"/>
  <c r="L2458"/>
  <c r="K2458"/>
  <c r="J2458"/>
  <c r="I2458"/>
  <c r="W2457"/>
  <c r="V2457"/>
  <c r="U2457"/>
  <c r="T2457"/>
  <c r="S2457"/>
  <c r="R2457"/>
  <c r="Q2457"/>
  <c r="O2457"/>
  <c r="N2457"/>
  <c r="M2457"/>
  <c r="L2457"/>
  <c r="K2457"/>
  <c r="J2457"/>
  <c r="I2457"/>
  <c r="W2456"/>
  <c r="V2456"/>
  <c r="U2456"/>
  <c r="T2456"/>
  <c r="S2456"/>
  <c r="R2456"/>
  <c r="Q2456"/>
  <c r="O2456"/>
  <c r="N2456"/>
  <c r="M2456"/>
  <c r="L2456"/>
  <c r="K2456"/>
  <c r="J2456"/>
  <c r="I2456"/>
  <c r="W2455"/>
  <c r="V2455"/>
  <c r="U2455"/>
  <c r="T2455"/>
  <c r="S2455"/>
  <c r="R2455"/>
  <c r="Q2455"/>
  <c r="O2455"/>
  <c r="N2455"/>
  <c r="M2455"/>
  <c r="L2455"/>
  <c r="K2455"/>
  <c r="J2455"/>
  <c r="I2455"/>
  <c r="W2454"/>
  <c r="V2454"/>
  <c r="U2454"/>
  <c r="T2454"/>
  <c r="S2454"/>
  <c r="R2454"/>
  <c r="Q2454"/>
  <c r="O2454"/>
  <c r="N2454"/>
  <c r="M2454"/>
  <c r="L2454"/>
  <c r="K2454"/>
  <c r="J2454"/>
  <c r="I2454"/>
  <c r="W2453"/>
  <c r="V2453"/>
  <c r="U2453"/>
  <c r="T2453"/>
  <c r="S2453"/>
  <c r="R2453"/>
  <c r="Q2453"/>
  <c r="O2453"/>
  <c r="N2453"/>
  <c r="M2453"/>
  <c r="L2453"/>
  <c r="K2453"/>
  <c r="J2453"/>
  <c r="I2453"/>
  <c r="W2452"/>
  <c r="V2452"/>
  <c r="U2452"/>
  <c r="T2452"/>
  <c r="S2452"/>
  <c r="R2452"/>
  <c r="Q2452"/>
  <c r="O2452"/>
  <c r="N2452"/>
  <c r="M2452"/>
  <c r="L2452"/>
  <c r="K2452"/>
  <c r="J2452"/>
  <c r="I2452"/>
  <c r="W2451"/>
  <c r="V2451"/>
  <c r="U2451"/>
  <c r="T2451"/>
  <c r="S2451"/>
  <c r="R2451"/>
  <c r="Q2451"/>
  <c r="O2451"/>
  <c r="N2451"/>
  <c r="M2451"/>
  <c r="L2451"/>
  <c r="K2451"/>
  <c r="J2451"/>
  <c r="I2451"/>
  <c r="W2450"/>
  <c r="V2450"/>
  <c r="U2450"/>
  <c r="T2450"/>
  <c r="S2450"/>
  <c r="R2450"/>
  <c r="Q2450"/>
  <c r="O2450"/>
  <c r="N2450"/>
  <c r="M2450"/>
  <c r="L2450"/>
  <c r="K2450"/>
  <c r="J2450"/>
  <c r="I2450"/>
  <c r="W2449"/>
  <c r="V2449"/>
  <c r="U2449"/>
  <c r="T2449"/>
  <c r="S2449"/>
  <c r="R2449"/>
  <c r="Q2449"/>
  <c r="O2449"/>
  <c r="N2449"/>
  <c r="M2449"/>
  <c r="L2449"/>
  <c r="K2449"/>
  <c r="J2449"/>
  <c r="I2449"/>
  <c r="W2448"/>
  <c r="V2448"/>
  <c r="U2448"/>
  <c r="T2448"/>
  <c r="S2448"/>
  <c r="R2448"/>
  <c r="Q2448"/>
  <c r="O2448"/>
  <c r="N2448"/>
  <c r="M2448"/>
  <c r="L2448"/>
  <c r="K2448"/>
  <c r="J2448"/>
  <c r="I2448"/>
  <c r="W2447"/>
  <c r="V2447"/>
  <c r="U2447"/>
  <c r="T2447"/>
  <c r="S2447"/>
  <c r="R2447"/>
  <c r="Q2447"/>
  <c r="O2447"/>
  <c r="N2447"/>
  <c r="M2447"/>
  <c r="L2447"/>
  <c r="K2447"/>
  <c r="J2447"/>
  <c r="I2447"/>
  <c r="W2446"/>
  <c r="V2446"/>
  <c r="U2446"/>
  <c r="T2446"/>
  <c r="S2446"/>
  <c r="R2446"/>
  <c r="Q2446"/>
  <c r="O2446"/>
  <c r="N2446"/>
  <c r="M2446"/>
  <c r="L2446"/>
  <c r="K2446"/>
  <c r="J2446"/>
  <c r="I2446"/>
  <c r="W2445"/>
  <c r="V2445"/>
  <c r="U2445"/>
  <c r="T2445"/>
  <c r="S2445"/>
  <c r="R2445"/>
  <c r="Q2445"/>
  <c r="O2445"/>
  <c r="N2445"/>
  <c r="M2445"/>
  <c r="L2445"/>
  <c r="K2445"/>
  <c r="J2445"/>
  <c r="I2445"/>
  <c r="W2444"/>
  <c r="V2444"/>
  <c r="U2444"/>
  <c r="T2444"/>
  <c r="S2444"/>
  <c r="R2444"/>
  <c r="Q2444"/>
  <c r="O2444"/>
  <c r="N2444"/>
  <c r="M2444"/>
  <c r="L2444"/>
  <c r="K2444"/>
  <c r="J2444"/>
  <c r="I2444"/>
  <c r="W2443"/>
  <c r="V2443"/>
  <c r="U2443"/>
  <c r="T2443"/>
  <c r="S2443"/>
  <c r="R2443"/>
  <c r="Q2443"/>
  <c r="O2443"/>
  <c r="N2443"/>
  <c r="M2443"/>
  <c r="L2443"/>
  <c r="K2443"/>
  <c r="J2443"/>
  <c r="I2443"/>
  <c r="W2442"/>
  <c r="V2442"/>
  <c r="U2442"/>
  <c r="T2442"/>
  <c r="S2442"/>
  <c r="R2442"/>
  <c r="Q2442"/>
  <c r="O2442"/>
  <c r="N2442"/>
  <c r="M2442"/>
  <c r="L2442"/>
  <c r="K2442"/>
  <c r="J2442"/>
  <c r="I2442"/>
  <c r="W2441"/>
  <c r="V2441"/>
  <c r="U2441"/>
  <c r="T2441"/>
  <c r="S2441"/>
  <c r="R2441"/>
  <c r="Q2441"/>
  <c r="O2441"/>
  <c r="N2441"/>
  <c r="M2441"/>
  <c r="L2441"/>
  <c r="K2441"/>
  <c r="J2441"/>
  <c r="I2441"/>
  <c r="W2440"/>
  <c r="V2440"/>
  <c r="U2440"/>
  <c r="T2440"/>
  <c r="S2440"/>
  <c r="R2440"/>
  <c r="Q2440"/>
  <c r="O2440"/>
  <c r="N2440"/>
  <c r="M2440"/>
  <c r="L2440"/>
  <c r="K2440"/>
  <c r="J2440"/>
  <c r="I2440"/>
  <c r="W2439"/>
  <c r="V2439"/>
  <c r="U2439"/>
  <c r="T2439"/>
  <c r="S2439"/>
  <c r="R2439"/>
  <c r="Q2439"/>
  <c r="O2439"/>
  <c r="N2439"/>
  <c r="M2439"/>
  <c r="L2439"/>
  <c r="K2439"/>
  <c r="J2439"/>
  <c r="I2439"/>
  <c r="W2438"/>
  <c r="V2438"/>
  <c r="U2438"/>
  <c r="T2438"/>
  <c r="S2438"/>
  <c r="R2438"/>
  <c r="Q2438"/>
  <c r="O2438"/>
  <c r="N2438"/>
  <c r="M2438"/>
  <c r="L2438"/>
  <c r="K2438"/>
  <c r="J2438"/>
  <c r="I2438"/>
  <c r="W2437"/>
  <c r="V2437"/>
  <c r="U2437"/>
  <c r="T2437"/>
  <c r="S2437"/>
  <c r="R2437"/>
  <c r="Q2437"/>
  <c r="O2437"/>
  <c r="N2437"/>
  <c r="M2437"/>
  <c r="L2437"/>
  <c r="K2437"/>
  <c r="J2437"/>
  <c r="I2437"/>
  <c r="W2436"/>
  <c r="V2436"/>
  <c r="U2436"/>
  <c r="T2436"/>
  <c r="S2436"/>
  <c r="R2436"/>
  <c r="Q2436"/>
  <c r="O2436"/>
  <c r="N2436"/>
  <c r="M2436"/>
  <c r="L2436"/>
  <c r="K2436"/>
  <c r="J2436"/>
  <c r="I2436"/>
  <c r="W2435"/>
  <c r="V2435"/>
  <c r="U2435"/>
  <c r="T2435"/>
  <c r="S2435"/>
  <c r="R2435"/>
  <c r="Q2435"/>
  <c r="O2435"/>
  <c r="N2435"/>
  <c r="M2435"/>
  <c r="L2435"/>
  <c r="K2435"/>
  <c r="J2435"/>
  <c r="I2435"/>
  <c r="W2434"/>
  <c r="V2434"/>
  <c r="U2434"/>
  <c r="T2434"/>
  <c r="S2434"/>
  <c r="R2434"/>
  <c r="Q2434"/>
  <c r="O2434"/>
  <c r="N2434"/>
  <c r="M2434"/>
  <c r="L2434"/>
  <c r="K2434"/>
  <c r="J2434"/>
  <c r="I2434"/>
  <c r="W2433"/>
  <c r="V2433"/>
  <c r="U2433"/>
  <c r="T2433"/>
  <c r="S2433"/>
  <c r="R2433"/>
  <c r="Q2433"/>
  <c r="O2433"/>
  <c r="N2433"/>
  <c r="M2433"/>
  <c r="L2433"/>
  <c r="K2433"/>
  <c r="J2433"/>
  <c r="I2433"/>
  <c r="W2432"/>
  <c r="V2432"/>
  <c r="U2432"/>
  <c r="T2432"/>
  <c r="S2432"/>
  <c r="R2432"/>
  <c r="Q2432"/>
  <c r="O2432"/>
  <c r="N2432"/>
  <c r="M2432"/>
  <c r="L2432"/>
  <c r="K2432"/>
  <c r="J2432"/>
  <c r="I2432"/>
  <c r="W2431"/>
  <c r="V2431"/>
  <c r="U2431"/>
  <c r="T2431"/>
  <c r="S2431"/>
  <c r="R2431"/>
  <c r="Q2431"/>
  <c r="O2431"/>
  <c r="N2431"/>
  <c r="M2431"/>
  <c r="L2431"/>
  <c r="K2431"/>
  <c r="J2431"/>
  <c r="I2431"/>
  <c r="W2430"/>
  <c r="V2430"/>
  <c r="U2430"/>
  <c r="T2430"/>
  <c r="S2430"/>
  <c r="R2430"/>
  <c r="Q2430"/>
  <c r="O2430"/>
  <c r="N2430"/>
  <c r="M2430"/>
  <c r="L2430"/>
  <c r="K2430"/>
  <c r="J2430"/>
  <c r="I2430"/>
  <c r="W2429"/>
  <c r="V2429"/>
  <c r="U2429"/>
  <c r="T2429"/>
  <c r="S2429"/>
  <c r="R2429"/>
  <c r="Q2429"/>
  <c r="O2429"/>
  <c r="N2429"/>
  <c r="M2429"/>
  <c r="L2429"/>
  <c r="K2429"/>
  <c r="J2429"/>
  <c r="I2429"/>
  <c r="W2428"/>
  <c r="V2428"/>
  <c r="U2428"/>
  <c r="T2428"/>
  <c r="S2428"/>
  <c r="R2428"/>
  <c r="Q2428"/>
  <c r="O2428"/>
  <c r="N2428"/>
  <c r="M2428"/>
  <c r="L2428"/>
  <c r="K2428"/>
  <c r="J2428"/>
  <c r="I2428"/>
  <c r="W2427"/>
  <c r="V2427"/>
  <c r="U2427"/>
  <c r="T2427"/>
  <c r="S2427"/>
  <c r="R2427"/>
  <c r="Q2427"/>
  <c r="O2427"/>
  <c r="N2427"/>
  <c r="M2427"/>
  <c r="L2427"/>
  <c r="K2427"/>
  <c r="J2427"/>
  <c r="I2427"/>
  <c r="W2426"/>
  <c r="V2426"/>
  <c r="U2426"/>
  <c r="T2426"/>
  <c r="S2426"/>
  <c r="R2426"/>
  <c r="Q2426"/>
  <c r="O2426"/>
  <c r="N2426"/>
  <c r="M2426"/>
  <c r="L2426"/>
  <c r="K2426"/>
  <c r="J2426"/>
  <c r="I2426"/>
  <c r="W2425"/>
  <c r="V2425"/>
  <c r="U2425"/>
  <c r="T2425"/>
  <c r="S2425"/>
  <c r="Q2425"/>
  <c r="O2425"/>
  <c r="N2425"/>
  <c r="M2425"/>
  <c r="L2425"/>
  <c r="K2425"/>
  <c r="J2425"/>
  <c r="I2425"/>
  <c r="W2424"/>
  <c r="V2424"/>
  <c r="U2424"/>
  <c r="T2424"/>
  <c r="S2424"/>
  <c r="Q2424"/>
  <c r="O2424"/>
  <c r="N2424"/>
  <c r="M2424"/>
  <c r="L2424"/>
  <c r="K2424"/>
  <c r="J2424"/>
  <c r="I2424"/>
  <c r="W2559"/>
  <c r="V2559"/>
  <c r="U2559"/>
  <c r="T2559"/>
  <c r="S2559"/>
  <c r="R2559"/>
  <c r="Q2559"/>
  <c r="O2559"/>
  <c r="N2559"/>
  <c r="M2559"/>
  <c r="L2559"/>
  <c r="K2559"/>
  <c r="J2559"/>
  <c r="I2559"/>
  <c r="W2558"/>
  <c r="V2558"/>
  <c r="U2558"/>
  <c r="T2558"/>
  <c r="S2558"/>
  <c r="R2558"/>
  <c r="Q2558"/>
  <c r="O2558"/>
  <c r="N2558"/>
  <c r="M2558"/>
  <c r="L2558"/>
  <c r="K2558"/>
  <c r="J2558"/>
  <c r="I2558"/>
  <c r="W2557"/>
  <c r="V2557"/>
  <c r="U2557"/>
  <c r="T2557"/>
  <c r="S2557"/>
  <c r="R2557"/>
  <c r="Q2557"/>
  <c r="O2557"/>
  <c r="N2557"/>
  <c r="M2557"/>
  <c r="L2557"/>
  <c r="K2557"/>
  <c r="J2557"/>
  <c r="I2557"/>
  <c r="W2556"/>
  <c r="V2556"/>
  <c r="U2556"/>
  <c r="T2556"/>
  <c r="S2556"/>
  <c r="R2556"/>
  <c r="Q2556"/>
  <c r="O2556"/>
  <c r="N2556"/>
  <c r="M2556"/>
  <c r="L2556"/>
  <c r="K2556"/>
  <c r="J2556"/>
  <c r="I2556"/>
  <c r="W2555"/>
  <c r="V2555"/>
  <c r="U2555"/>
  <c r="T2555"/>
  <c r="S2555"/>
  <c r="R2555"/>
  <c r="Q2555"/>
  <c r="O2555"/>
  <c r="N2555"/>
  <c r="M2555"/>
  <c r="L2555"/>
  <c r="K2555"/>
  <c r="J2555"/>
  <c r="I2555"/>
  <c r="W2554"/>
  <c r="V2554"/>
  <c r="U2554"/>
  <c r="T2554"/>
  <c r="S2554"/>
  <c r="R2554"/>
  <c r="Q2554"/>
  <c r="O2554"/>
  <c r="N2554"/>
  <c r="M2554"/>
  <c r="L2554"/>
  <c r="K2554"/>
  <c r="J2554"/>
  <c r="I2554"/>
  <c r="W2553"/>
  <c r="V2553"/>
  <c r="U2553"/>
  <c r="T2553"/>
  <c r="S2553"/>
  <c r="R2553"/>
  <c r="Q2553"/>
  <c r="O2553"/>
  <c r="N2553"/>
  <c r="M2553"/>
  <c r="L2553"/>
  <c r="K2553"/>
  <c r="J2553"/>
  <c r="I2553"/>
  <c r="W2552"/>
  <c r="V2552"/>
  <c r="U2552"/>
  <c r="T2552"/>
  <c r="S2552"/>
  <c r="R2552"/>
  <c r="Q2552"/>
  <c r="O2552"/>
  <c r="N2552"/>
  <c r="M2552"/>
  <c r="L2552"/>
  <c r="K2552"/>
  <c r="J2552"/>
  <c r="I2552"/>
  <c r="W2551"/>
  <c r="V2551"/>
  <c r="U2551"/>
  <c r="T2551"/>
  <c r="S2551"/>
  <c r="R2551"/>
  <c r="Q2551"/>
  <c r="O2551"/>
  <c r="N2551"/>
  <c r="M2551"/>
  <c r="L2551"/>
  <c r="K2551"/>
  <c r="J2551"/>
  <c r="I2551"/>
  <c r="W2550"/>
  <c r="V2550"/>
  <c r="U2550"/>
  <c r="T2550"/>
  <c r="S2550"/>
  <c r="R2550"/>
  <c r="Q2550"/>
  <c r="O2550"/>
  <c r="N2550"/>
  <c r="M2550"/>
  <c r="L2550"/>
  <c r="K2550"/>
  <c r="J2550"/>
  <c r="I2550"/>
  <c r="W2549"/>
  <c r="V2549"/>
  <c r="U2549"/>
  <c r="T2549"/>
  <c r="S2549"/>
  <c r="R2549"/>
  <c r="Q2549"/>
  <c r="O2549"/>
  <c r="N2549"/>
  <c r="M2549"/>
  <c r="L2549"/>
  <c r="K2549"/>
  <c r="J2549"/>
  <c r="I2549"/>
  <c r="W2548"/>
  <c r="V2548"/>
  <c r="U2548"/>
  <c r="T2548"/>
  <c r="S2548"/>
  <c r="R2548"/>
  <c r="Q2548"/>
  <c r="O2548"/>
  <c r="N2548"/>
  <c r="M2548"/>
  <c r="L2548"/>
  <c r="K2548"/>
  <c r="J2548"/>
  <c r="I2548"/>
  <c r="W2547"/>
  <c r="V2547"/>
  <c r="U2547"/>
  <c r="T2547"/>
  <c r="S2547"/>
  <c r="R2547"/>
  <c r="Q2547"/>
  <c r="O2547"/>
  <c r="N2547"/>
  <c r="M2547"/>
  <c r="L2547"/>
  <c r="K2547"/>
  <c r="J2547"/>
  <c r="I2547"/>
  <c r="W2546"/>
  <c r="V2546"/>
  <c r="U2546"/>
  <c r="T2546"/>
  <c r="S2546"/>
  <c r="R2546"/>
  <c r="Q2546"/>
  <c r="O2546"/>
  <c r="N2546"/>
  <c r="M2546"/>
  <c r="L2546"/>
  <c r="K2546"/>
  <c r="J2546"/>
  <c r="I2546"/>
  <c r="W2545"/>
  <c r="V2545"/>
  <c r="U2545"/>
  <c r="T2545"/>
  <c r="S2545"/>
  <c r="R2545"/>
  <c r="Q2545"/>
  <c r="O2545"/>
  <c r="N2545"/>
  <c r="M2545"/>
  <c r="L2545"/>
  <c r="K2545"/>
  <c r="J2545"/>
  <c r="I2545"/>
  <c r="W2544"/>
  <c r="V2544"/>
  <c r="U2544"/>
  <c r="T2544"/>
  <c r="S2544"/>
  <c r="R2544"/>
  <c r="Q2544"/>
  <c r="O2544"/>
  <c r="N2544"/>
  <c r="M2544"/>
  <c r="L2544"/>
  <c r="K2544"/>
  <c r="J2544"/>
  <c r="I2544"/>
  <c r="W2543"/>
  <c r="V2543"/>
  <c r="U2543"/>
  <c r="T2543"/>
  <c r="S2543"/>
  <c r="R2543"/>
  <c r="Q2543"/>
  <c r="O2543"/>
  <c r="N2543"/>
  <c r="M2543"/>
  <c r="L2543"/>
  <c r="K2543"/>
  <c r="J2543"/>
  <c r="I2543"/>
  <c r="W2542"/>
  <c r="V2542"/>
  <c r="U2542"/>
  <c r="T2542"/>
  <c r="S2542"/>
  <c r="R2542"/>
  <c r="Q2542"/>
  <c r="O2542"/>
  <c r="N2542"/>
  <c r="M2542"/>
  <c r="L2542"/>
  <c r="K2542"/>
  <c r="J2542"/>
  <c r="I2542"/>
  <c r="W2541"/>
  <c r="V2541"/>
  <c r="U2541"/>
  <c r="T2541"/>
  <c r="S2541"/>
  <c r="R2541"/>
  <c r="Q2541"/>
  <c r="O2541"/>
  <c r="N2541"/>
  <c r="M2541"/>
  <c r="L2541"/>
  <c r="K2541"/>
  <c r="J2541"/>
  <c r="I2541"/>
  <c r="W2540"/>
  <c r="V2540"/>
  <c r="U2540"/>
  <c r="T2540"/>
  <c r="S2540"/>
  <c r="R2540"/>
  <c r="Q2540"/>
  <c r="O2540"/>
  <c r="N2540"/>
  <c r="M2540"/>
  <c r="L2540"/>
  <c r="K2540"/>
  <c r="J2540"/>
  <c r="I2540"/>
  <c r="W2539"/>
  <c r="V2539"/>
  <c r="U2539"/>
  <c r="T2539"/>
  <c r="S2539"/>
  <c r="R2539"/>
  <c r="Q2539"/>
  <c r="O2539"/>
  <c r="N2539"/>
  <c r="M2539"/>
  <c r="L2539"/>
  <c r="K2539"/>
  <c r="J2539"/>
  <c r="I2539"/>
  <c r="W2538"/>
  <c r="V2538"/>
  <c r="U2538"/>
  <c r="T2538"/>
  <c r="S2538"/>
  <c r="R2538"/>
  <c r="Q2538"/>
  <c r="O2538"/>
  <c r="N2538"/>
  <c r="M2538"/>
  <c r="L2538"/>
  <c r="K2538"/>
  <c r="J2538"/>
  <c r="I2538"/>
  <c r="W2537"/>
  <c r="V2537"/>
  <c r="U2537"/>
  <c r="T2537"/>
  <c r="S2537"/>
  <c r="R2537"/>
  <c r="Q2537"/>
  <c r="O2537"/>
  <c r="N2537"/>
  <c r="M2537"/>
  <c r="L2537"/>
  <c r="K2537"/>
  <c r="J2537"/>
  <c r="I2537"/>
  <c r="W2536"/>
  <c r="V2536"/>
  <c r="U2536"/>
  <c r="T2536"/>
  <c r="S2536"/>
  <c r="R2536"/>
  <c r="Q2536"/>
  <c r="O2536"/>
  <c r="N2536"/>
  <c r="M2536"/>
  <c r="L2536"/>
  <c r="K2536"/>
  <c r="J2536"/>
  <c r="I2536"/>
  <c r="W2535"/>
  <c r="V2535"/>
  <c r="U2535"/>
  <c r="T2535"/>
  <c r="S2535"/>
  <c r="R2535"/>
  <c r="Q2535"/>
  <c r="O2535"/>
  <c r="N2535"/>
  <c r="M2535"/>
  <c r="L2535"/>
  <c r="K2535"/>
  <c r="J2535"/>
  <c r="I2535"/>
  <c r="W2534"/>
  <c r="V2534"/>
  <c r="U2534"/>
  <c r="T2534"/>
  <c r="S2534"/>
  <c r="R2534"/>
  <c r="Q2534"/>
  <c r="O2534"/>
  <c r="N2534"/>
  <c r="M2534"/>
  <c r="L2534"/>
  <c r="K2534"/>
  <c r="J2534"/>
  <c r="I2534"/>
  <c r="W2533"/>
  <c r="V2533"/>
  <c r="U2533"/>
  <c r="T2533"/>
  <c r="S2533"/>
  <c r="R2533"/>
  <c r="Q2533"/>
  <c r="O2533"/>
  <c r="N2533"/>
  <c r="M2533"/>
  <c r="L2533"/>
  <c r="K2533"/>
  <c r="J2533"/>
  <c r="I2533"/>
  <c r="W2532"/>
  <c r="V2532"/>
  <c r="U2532"/>
  <c r="T2532"/>
  <c r="S2532"/>
  <c r="R2532"/>
  <c r="Q2532"/>
  <c r="O2532"/>
  <c r="N2532"/>
  <c r="M2532"/>
  <c r="L2532"/>
  <c r="K2532"/>
  <c r="J2532"/>
  <c r="I2532"/>
  <c r="W2423"/>
  <c r="V2423"/>
  <c r="U2423"/>
  <c r="T2423"/>
  <c r="S2423"/>
  <c r="Q2423"/>
  <c r="O2423"/>
  <c r="N2423"/>
  <c r="M2423"/>
  <c r="L2423"/>
  <c r="K2423"/>
  <c r="J2423"/>
  <c r="I2423"/>
  <c r="W2422"/>
  <c r="V2422"/>
  <c r="U2422"/>
  <c r="T2422"/>
  <c r="S2422"/>
  <c r="Q2422"/>
  <c r="O2422"/>
  <c r="N2422"/>
  <c r="M2422"/>
  <c r="L2422"/>
  <c r="K2422"/>
  <c r="J2422"/>
  <c r="I2422"/>
  <c r="W2421"/>
  <c r="V2421"/>
  <c r="U2421"/>
  <c r="T2421"/>
  <c r="S2421"/>
  <c r="Q2421"/>
  <c r="O2421"/>
  <c r="N2421"/>
  <c r="M2421"/>
  <c r="L2421"/>
  <c r="K2421"/>
  <c r="J2421"/>
  <c r="I2421"/>
  <c r="W2420"/>
  <c r="V2420"/>
  <c r="U2420"/>
  <c r="T2420"/>
  <c r="S2420"/>
  <c r="Q2420"/>
  <c r="O2420"/>
  <c r="N2420"/>
  <c r="M2420"/>
  <c r="L2420"/>
  <c r="K2420"/>
  <c r="J2420"/>
  <c r="I2420"/>
  <c r="W2419"/>
  <c r="V2419"/>
  <c r="U2419"/>
  <c r="T2419"/>
  <c r="S2419"/>
  <c r="Q2419"/>
  <c r="O2419"/>
  <c r="N2419"/>
  <c r="M2419"/>
  <c r="L2419"/>
  <c r="K2419"/>
  <c r="J2419"/>
  <c r="I2419"/>
  <c r="W2418"/>
  <c r="V2418"/>
  <c r="U2418"/>
  <c r="T2418"/>
  <c r="S2418"/>
  <c r="Q2418"/>
  <c r="O2418"/>
  <c r="N2418"/>
  <c r="M2418"/>
  <c r="L2418"/>
  <c r="K2418"/>
  <c r="J2418"/>
  <c r="I2418"/>
  <c r="W2417"/>
  <c r="V2417"/>
  <c r="U2417"/>
  <c r="T2417"/>
  <c r="S2417"/>
  <c r="R2417"/>
  <c r="Q2417"/>
  <c r="O2417"/>
  <c r="M2417"/>
  <c r="L2417"/>
  <c r="K2417"/>
  <c r="J2417"/>
  <c r="I2417"/>
  <c r="W2416"/>
  <c r="V2416"/>
  <c r="U2416"/>
  <c r="T2416"/>
  <c r="S2416"/>
  <c r="R2416"/>
  <c r="Q2416"/>
  <c r="O2416"/>
  <c r="M2416"/>
  <c r="L2416"/>
  <c r="K2416"/>
  <c r="J2416"/>
  <c r="I2416"/>
  <c r="W2415"/>
  <c r="V2415"/>
  <c r="U2415"/>
  <c r="T2415"/>
  <c r="S2415"/>
  <c r="R2415"/>
  <c r="Q2415"/>
  <c r="O2415"/>
  <c r="M2415"/>
  <c r="L2415"/>
  <c r="K2415"/>
  <c r="J2415"/>
  <c r="I2415"/>
  <c r="W2414"/>
  <c r="V2414"/>
  <c r="U2414"/>
  <c r="T2414"/>
  <c r="S2414"/>
  <c r="R2414"/>
  <c r="Q2414"/>
  <c r="O2414"/>
  <c r="M2414"/>
  <c r="L2414"/>
  <c r="K2414"/>
  <c r="J2414"/>
  <c r="I2414"/>
  <c r="W2413"/>
  <c r="V2413"/>
  <c r="U2413"/>
  <c r="T2413"/>
  <c r="S2413"/>
  <c r="R2413"/>
  <c r="Q2413"/>
  <c r="O2413"/>
  <c r="M2413"/>
  <c r="L2413"/>
  <c r="K2413"/>
  <c r="J2413"/>
  <c r="I2413"/>
  <c r="W2412"/>
  <c r="V2412"/>
  <c r="U2412"/>
  <c r="T2412"/>
  <c r="S2412"/>
  <c r="R2412"/>
  <c r="Q2412"/>
  <c r="O2412"/>
  <c r="M2412"/>
  <c r="L2412"/>
  <c r="K2412"/>
  <c r="J2412"/>
  <c r="I2412"/>
  <c r="W2411"/>
  <c r="V2411"/>
  <c r="U2411"/>
  <c r="T2411"/>
  <c r="S2411"/>
  <c r="R2411"/>
  <c r="Q2411"/>
  <c r="O2411"/>
  <c r="M2411"/>
  <c r="L2411"/>
  <c r="K2411"/>
  <c r="J2411"/>
  <c r="I2411"/>
  <c r="W2410"/>
  <c r="V2410"/>
  <c r="U2410"/>
  <c r="T2410"/>
  <c r="S2410"/>
  <c r="R2410"/>
  <c r="Q2410"/>
  <c r="O2410"/>
  <c r="M2410"/>
  <c r="L2410"/>
  <c r="K2410"/>
  <c r="J2410"/>
  <c r="I2410"/>
  <c r="W2409"/>
  <c r="V2409"/>
  <c r="U2409"/>
  <c r="T2409"/>
  <c r="S2409"/>
  <c r="R2409"/>
  <c r="Q2409"/>
  <c r="O2409"/>
  <c r="M2409"/>
  <c r="L2409"/>
  <c r="K2409"/>
  <c r="J2409"/>
  <c r="I2409"/>
  <c r="W2408"/>
  <c r="V2408"/>
  <c r="U2408"/>
  <c r="T2408"/>
  <c r="S2408"/>
  <c r="R2408"/>
  <c r="Q2408"/>
  <c r="O2408"/>
  <c r="M2408"/>
  <c r="L2408"/>
  <c r="K2408"/>
  <c r="J2408"/>
  <c r="I2408"/>
  <c r="W2407"/>
  <c r="V2407"/>
  <c r="U2407"/>
  <c r="T2407"/>
  <c r="S2407"/>
  <c r="R2407"/>
  <c r="Q2407"/>
  <c r="O2407"/>
  <c r="M2407"/>
  <c r="L2407"/>
  <c r="K2407"/>
  <c r="J2407"/>
  <c r="I2407"/>
  <c r="W2406"/>
  <c r="V2406"/>
  <c r="U2406"/>
  <c r="T2406"/>
  <c r="S2406"/>
  <c r="R2406"/>
  <c r="Q2406"/>
  <c r="O2406"/>
  <c r="M2406"/>
  <c r="L2406"/>
  <c r="K2406"/>
  <c r="J2406"/>
  <c r="I2406"/>
  <c r="W2405"/>
  <c r="V2405"/>
  <c r="U2405"/>
  <c r="T2405"/>
  <c r="S2405"/>
  <c r="R2405"/>
  <c r="Q2405"/>
  <c r="O2405"/>
  <c r="M2405"/>
  <c r="L2405"/>
  <c r="K2405"/>
  <c r="J2405"/>
  <c r="I2405"/>
  <c r="W2404"/>
  <c r="V2404"/>
  <c r="U2404"/>
  <c r="T2404"/>
  <c r="S2404"/>
  <c r="R2404"/>
  <c r="Q2404"/>
  <c r="O2404"/>
  <c r="M2404"/>
  <c r="L2404"/>
  <c r="K2404"/>
  <c r="J2404"/>
  <c r="I2404"/>
  <c r="W2403"/>
  <c r="V2403"/>
  <c r="U2403"/>
  <c r="T2403"/>
  <c r="S2403"/>
  <c r="R2403"/>
  <c r="Q2403"/>
  <c r="O2403"/>
  <c r="M2403"/>
  <c r="L2403"/>
  <c r="K2403"/>
  <c r="J2403"/>
  <c r="I2403"/>
  <c r="W2402"/>
  <c r="V2402"/>
  <c r="U2402"/>
  <c r="T2402"/>
  <c r="S2402"/>
  <c r="R2402"/>
  <c r="Q2402"/>
  <c r="O2402"/>
  <c r="M2402"/>
  <c r="L2402"/>
  <c r="K2402"/>
  <c r="J2402"/>
  <c r="I2402"/>
  <c r="W2401"/>
  <c r="V2401"/>
  <c r="U2401"/>
  <c r="T2401"/>
  <c r="S2401"/>
  <c r="R2401"/>
  <c r="Q2401"/>
  <c r="O2401"/>
  <c r="M2401"/>
  <c r="L2401"/>
  <c r="K2401"/>
  <c r="J2401"/>
  <c r="I2401"/>
  <c r="W2400"/>
  <c r="V2400"/>
  <c r="U2400"/>
  <c r="T2400"/>
  <c r="S2400"/>
  <c r="R2400"/>
  <c r="Q2400"/>
  <c r="O2400"/>
  <c r="M2400"/>
  <c r="L2400"/>
  <c r="K2400"/>
  <c r="J2400"/>
  <c r="I2400"/>
  <c r="W2399"/>
  <c r="V2399"/>
  <c r="U2399"/>
  <c r="T2399"/>
  <c r="S2399"/>
  <c r="R2399"/>
  <c r="Q2399"/>
  <c r="O2399"/>
  <c r="M2399"/>
  <c r="L2399"/>
  <c r="K2399"/>
  <c r="J2399"/>
  <c r="I2399"/>
  <c r="W1939"/>
  <c r="V1939"/>
  <c r="U1939"/>
  <c r="T1939"/>
  <c r="S1939"/>
  <c r="R1939"/>
  <c r="Q1939"/>
  <c r="O1939"/>
  <c r="M1939"/>
  <c r="L1939"/>
  <c r="K1939"/>
  <c r="J1939"/>
  <c r="I1939"/>
  <c r="W1938"/>
  <c r="V1938"/>
  <c r="U1938"/>
  <c r="T1938"/>
  <c r="S1938"/>
  <c r="R1938"/>
  <c r="Q1938"/>
  <c r="O1938"/>
  <c r="M1938"/>
  <c r="L1938"/>
  <c r="K1938"/>
  <c r="J1938"/>
  <c r="I1938"/>
  <c r="W1937"/>
  <c r="V1937"/>
  <c r="U1937"/>
  <c r="T1937"/>
  <c r="S1937"/>
  <c r="R1937"/>
  <c r="Q1937"/>
  <c r="O1937"/>
  <c r="M1937"/>
  <c r="L1937"/>
  <c r="K1937"/>
  <c r="J1937"/>
  <c r="I1937"/>
  <c r="W1936"/>
  <c r="V1936"/>
  <c r="U1936"/>
  <c r="T1936"/>
  <c r="S1936"/>
  <c r="R1936"/>
  <c r="Q1936"/>
  <c r="O1936"/>
  <c r="M1936"/>
  <c r="L1936"/>
  <c r="K1936"/>
  <c r="J1936"/>
  <c r="I1936"/>
  <c r="W1935"/>
  <c r="V1935"/>
  <c r="U1935"/>
  <c r="T1935"/>
  <c r="S1935"/>
  <c r="R1935"/>
  <c r="Q1935"/>
  <c r="O1935"/>
  <c r="M1935"/>
  <c r="L1935"/>
  <c r="K1935"/>
  <c r="J1935"/>
  <c r="I1935"/>
  <c r="W1934"/>
  <c r="V1934"/>
  <c r="U1934"/>
  <c r="T1934"/>
  <c r="S1934"/>
  <c r="R1934"/>
  <c r="Q1934"/>
  <c r="O1934"/>
  <c r="M1934"/>
  <c r="L1934"/>
  <c r="K1934"/>
  <c r="J1934"/>
  <c r="I1934"/>
  <c r="W1933"/>
  <c r="V1933"/>
  <c r="U1933"/>
  <c r="T1933"/>
  <c r="S1933"/>
  <c r="R1933"/>
  <c r="Q1933"/>
  <c r="O1933"/>
  <c r="M1933"/>
  <c r="L1933"/>
  <c r="K1933"/>
  <c r="J1933"/>
  <c r="I1933"/>
  <c r="W1932"/>
  <c r="V1932"/>
  <c r="U1932"/>
  <c r="T1932"/>
  <c r="S1932"/>
  <c r="Q1932"/>
  <c r="O1932"/>
  <c r="N1932"/>
  <c r="M1932"/>
  <c r="L1932"/>
  <c r="K1932"/>
  <c r="J1932"/>
  <c r="I1932"/>
  <c r="W1931"/>
  <c r="V1931"/>
  <c r="U1931"/>
  <c r="T1931"/>
  <c r="S1931"/>
  <c r="Q1931"/>
  <c r="O1931"/>
  <c r="N1931"/>
  <c r="M1931"/>
  <c r="L1931"/>
  <c r="K1931"/>
  <c r="J1931"/>
  <c r="I1931"/>
  <c r="W1930"/>
  <c r="V1930"/>
  <c r="U1930"/>
  <c r="T1930"/>
  <c r="S1930"/>
  <c r="Q1930"/>
  <c r="O1930"/>
  <c r="N1930"/>
  <c r="M1930"/>
  <c r="L1930"/>
  <c r="K1930"/>
  <c r="J1930"/>
  <c r="I1930"/>
  <c r="W1929"/>
  <c r="V1929"/>
  <c r="U1929"/>
  <c r="T1929"/>
  <c r="S1929"/>
  <c r="Q1929"/>
  <c r="O1929"/>
  <c r="N1929"/>
  <c r="M1929"/>
  <c r="L1929"/>
  <c r="K1929"/>
  <c r="J1929"/>
  <c r="I1929"/>
  <c r="W1928"/>
  <c r="V1928"/>
  <c r="U1928"/>
  <c r="T1928"/>
  <c r="S1928"/>
  <c r="Q1928"/>
  <c r="O1928"/>
  <c r="N1928"/>
  <c r="M1928"/>
  <c r="L1928"/>
  <c r="K1928"/>
  <c r="J1928"/>
  <c r="I1928"/>
  <c r="W1927"/>
  <c r="V1927"/>
  <c r="U1927"/>
  <c r="T1927"/>
  <c r="S1927"/>
  <c r="Q1927"/>
  <c r="O1927"/>
  <c r="N1927"/>
  <c r="M1927"/>
  <c r="L1927"/>
  <c r="K1927"/>
  <c r="J1927"/>
  <c r="I1927"/>
  <c r="W1926"/>
  <c r="V1926"/>
  <c r="U1926"/>
  <c r="T1926"/>
  <c r="S1926"/>
  <c r="Q1926"/>
  <c r="O1926"/>
  <c r="N1926"/>
  <c r="M1926"/>
  <c r="L1926"/>
  <c r="K1926"/>
  <c r="J1926"/>
  <c r="I1926"/>
  <c r="W1925"/>
  <c r="V1925"/>
  <c r="U1925"/>
  <c r="T1925"/>
  <c r="S1925"/>
  <c r="Q1925"/>
  <c r="O1925"/>
  <c r="N1925"/>
  <c r="M1925"/>
  <c r="L1925"/>
  <c r="K1925"/>
  <c r="J1925"/>
  <c r="I1925"/>
  <c r="W1924"/>
  <c r="V1924"/>
  <c r="U1924"/>
  <c r="T1924"/>
  <c r="S1924"/>
  <c r="Q1924"/>
  <c r="O1924"/>
  <c r="N1924"/>
  <c r="M1924"/>
  <c r="L1924"/>
  <c r="K1924"/>
  <c r="J1924"/>
  <c r="I1924"/>
  <c r="W1923"/>
  <c r="V1923"/>
  <c r="U1923"/>
  <c r="T1923"/>
  <c r="S1923"/>
  <c r="Q1923"/>
  <c r="O1923"/>
  <c r="N1923"/>
  <c r="M1923"/>
  <c r="L1923"/>
  <c r="K1923"/>
  <c r="J1923"/>
  <c r="I1923"/>
  <c r="W1922"/>
  <c r="V1922"/>
  <c r="U1922"/>
  <c r="T1922"/>
  <c r="S1922"/>
  <c r="Q1922"/>
  <c r="O1922"/>
  <c r="N1922"/>
  <c r="M1922"/>
  <c r="L1922"/>
  <c r="K1922"/>
  <c r="J1922"/>
  <c r="I1922"/>
  <c r="W1921"/>
  <c r="V1921"/>
  <c r="U1921"/>
  <c r="T1921"/>
  <c r="S1921"/>
  <c r="R1921"/>
  <c r="Q1921"/>
  <c r="O1921"/>
  <c r="N1921"/>
  <c r="L1921"/>
  <c r="K1921"/>
  <c r="J1921"/>
  <c r="I1921"/>
  <c r="W1920"/>
  <c r="V1920"/>
  <c r="U1920"/>
  <c r="T1920"/>
  <c r="S1920"/>
  <c r="R1920"/>
  <c r="Q1920"/>
  <c r="O1920"/>
  <c r="N1920"/>
  <c r="L1920"/>
  <c r="K1920"/>
  <c r="J1920"/>
  <c r="I1920"/>
  <c r="W1919"/>
  <c r="V1919"/>
  <c r="U1919"/>
  <c r="T1919"/>
  <c r="S1919"/>
  <c r="R1919"/>
  <c r="Q1919"/>
  <c r="O1919"/>
  <c r="N1919"/>
  <c r="L1919"/>
  <c r="K1919"/>
  <c r="J1919"/>
  <c r="I1919"/>
  <c r="W1918"/>
  <c r="V1918"/>
  <c r="U1918"/>
  <c r="T1918"/>
  <c r="S1918"/>
  <c r="R1918"/>
  <c r="Q1918"/>
  <c r="O1918"/>
  <c r="N1918"/>
  <c r="L1918"/>
  <c r="K1918"/>
  <c r="J1918"/>
  <c r="I1918"/>
  <c r="W1917"/>
  <c r="V1917"/>
  <c r="U1917"/>
  <c r="T1917"/>
  <c r="S1917"/>
  <c r="R1917"/>
  <c r="Q1917"/>
  <c r="O1917"/>
  <c r="N1917"/>
  <c r="L1917"/>
  <c r="K1917"/>
  <c r="J1917"/>
  <c r="I1917"/>
  <c r="W1916"/>
  <c r="V1916"/>
  <c r="U1916"/>
  <c r="T1916"/>
  <c r="S1916"/>
  <c r="R1916"/>
  <c r="Q1916"/>
  <c r="O1916"/>
  <c r="N1916"/>
  <c r="L1916"/>
  <c r="K1916"/>
  <c r="J1916"/>
  <c r="I1916"/>
  <c r="W1915"/>
  <c r="V1915"/>
  <c r="U1915"/>
  <c r="T1915"/>
  <c r="S1915"/>
  <c r="R1915"/>
  <c r="Q1915"/>
  <c r="O1915"/>
  <c r="N1915"/>
  <c r="L1915"/>
  <c r="K1915"/>
  <c r="J1915"/>
  <c r="I1915"/>
  <c r="W1914"/>
  <c r="V1914"/>
  <c r="U1914"/>
  <c r="T1914"/>
  <c r="S1914"/>
  <c r="R1914"/>
  <c r="Q1914"/>
  <c r="O1914"/>
  <c r="N1914"/>
  <c r="L1914"/>
  <c r="K1914"/>
  <c r="J1914"/>
  <c r="I1914"/>
  <c r="W1913"/>
  <c r="V1913"/>
  <c r="U1913"/>
  <c r="T1913"/>
  <c r="S1913"/>
  <c r="R1913"/>
  <c r="Q1913"/>
  <c r="O1913"/>
  <c r="N1913"/>
  <c r="L1913"/>
  <c r="K1913"/>
  <c r="J1913"/>
  <c r="I1913"/>
  <c r="W1912"/>
  <c r="V1912"/>
  <c r="U1912"/>
  <c r="T1912"/>
  <c r="S1912"/>
  <c r="R1912"/>
  <c r="Q1912"/>
  <c r="O1912"/>
  <c r="N1912"/>
  <c r="L1912"/>
  <c r="K1912"/>
  <c r="J1912"/>
  <c r="I1912"/>
  <c r="W1911"/>
  <c r="V1911"/>
  <c r="U1911"/>
  <c r="T1911"/>
  <c r="S1911"/>
  <c r="R1911"/>
  <c r="Q1911"/>
  <c r="O1911"/>
  <c r="N1911"/>
  <c r="L1911"/>
  <c r="K1911"/>
  <c r="J1911"/>
  <c r="I1911"/>
  <c r="W1910"/>
  <c r="V1910"/>
  <c r="U1910"/>
  <c r="T1910"/>
  <c r="S1910"/>
  <c r="R1910"/>
  <c r="Q1910"/>
  <c r="O1910"/>
  <c r="N1910"/>
  <c r="L1910"/>
  <c r="K1910"/>
  <c r="J1910"/>
  <c r="I1910"/>
  <c r="W1909"/>
  <c r="V1909"/>
  <c r="U1909"/>
  <c r="T1909"/>
  <c r="S1909"/>
  <c r="R1909"/>
  <c r="Q1909"/>
  <c r="O1909"/>
  <c r="N1909"/>
  <c r="L1909"/>
  <c r="K1909"/>
  <c r="J1909"/>
  <c r="I1909"/>
  <c r="W1908"/>
  <c r="V1908"/>
  <c r="U1908"/>
  <c r="T1908"/>
  <c r="S1908"/>
  <c r="R1908"/>
  <c r="Q1908"/>
  <c r="O1908"/>
  <c r="N1908"/>
  <c r="L1908"/>
  <c r="K1908"/>
  <c r="J1908"/>
  <c r="I1908"/>
  <c r="V1907"/>
  <c r="U1907"/>
  <c r="T1907"/>
  <c r="S1907"/>
  <c r="R1907"/>
  <c r="Q1907"/>
  <c r="O1907"/>
  <c r="N1907"/>
  <c r="M1907"/>
  <c r="L1907"/>
  <c r="K1907"/>
  <c r="J1907"/>
  <c r="I1907"/>
  <c r="V1906"/>
  <c r="U1906"/>
  <c r="T1906"/>
  <c r="S1906"/>
  <c r="R1906"/>
  <c r="Q1906"/>
  <c r="O1906"/>
  <c r="N1906"/>
  <c r="M1906"/>
  <c r="L1906"/>
  <c r="K1906"/>
  <c r="J1906"/>
  <c r="I1906"/>
  <c r="V1905"/>
  <c r="U1905"/>
  <c r="T1905"/>
  <c r="S1905"/>
  <c r="R1905"/>
  <c r="Q1905"/>
  <c r="O1905"/>
  <c r="N1905"/>
  <c r="M1905"/>
  <c r="L1905"/>
  <c r="K1905"/>
  <c r="J1905"/>
  <c r="I1905"/>
  <c r="V1904"/>
  <c r="U1904"/>
  <c r="T1904"/>
  <c r="S1904"/>
  <c r="R1904"/>
  <c r="Q1904"/>
  <c r="O1904"/>
  <c r="N1904"/>
  <c r="M1904"/>
  <c r="L1904"/>
  <c r="K1904"/>
  <c r="J1904"/>
  <c r="I1904"/>
  <c r="V1903"/>
  <c r="U1903"/>
  <c r="T1903"/>
  <c r="S1903"/>
  <c r="R1903"/>
  <c r="Q1903"/>
  <c r="O1903"/>
  <c r="N1903"/>
  <c r="M1903"/>
  <c r="L1903"/>
  <c r="K1903"/>
  <c r="J1903"/>
  <c r="I1903"/>
  <c r="V1902"/>
  <c r="U1902"/>
  <c r="T1902"/>
  <c r="S1902"/>
  <c r="R1902"/>
  <c r="Q1902"/>
  <c r="O1902"/>
  <c r="N1902"/>
  <c r="M1902"/>
  <c r="L1902"/>
  <c r="K1902"/>
  <c r="J1902"/>
  <c r="I1902"/>
  <c r="V1901"/>
  <c r="U1901"/>
  <c r="T1901"/>
  <c r="S1901"/>
  <c r="R1901"/>
  <c r="Q1901"/>
  <c r="O1901"/>
  <c r="N1901"/>
  <c r="M1901"/>
  <c r="L1901"/>
  <c r="K1901"/>
  <c r="J1901"/>
  <c r="I1901"/>
  <c r="V1900"/>
  <c r="U1900"/>
  <c r="T1900"/>
  <c r="S1900"/>
  <c r="Q1900"/>
  <c r="O1900"/>
  <c r="N1900"/>
  <c r="M1900"/>
  <c r="L1900"/>
  <c r="K1900"/>
  <c r="J1900"/>
  <c r="I1900"/>
  <c r="V1899"/>
  <c r="U1899"/>
  <c r="T1899"/>
  <c r="S1899"/>
  <c r="R1899"/>
  <c r="Q1899"/>
  <c r="O1899"/>
  <c r="N1899"/>
  <c r="M1899"/>
  <c r="L1899"/>
  <c r="K1899"/>
  <c r="J1899"/>
  <c r="I1899"/>
  <c r="V1898"/>
  <c r="U1898"/>
  <c r="T1898"/>
  <c r="S1898"/>
  <c r="R1898"/>
  <c r="Q1898"/>
  <c r="O1898"/>
  <c r="N1898"/>
  <c r="M1898"/>
  <c r="L1898"/>
  <c r="K1898"/>
  <c r="J1898"/>
  <c r="I1898"/>
  <c r="V1897"/>
  <c r="U1897"/>
  <c r="T1897"/>
  <c r="S1897"/>
  <c r="R1897"/>
  <c r="Q1897"/>
  <c r="O1897"/>
  <c r="N1897"/>
  <c r="M1897"/>
  <c r="L1897"/>
  <c r="K1897"/>
  <c r="J1897"/>
  <c r="I1897"/>
  <c r="V1896"/>
  <c r="U1896"/>
  <c r="T1896"/>
  <c r="S1896"/>
  <c r="R1896"/>
  <c r="Q1896"/>
  <c r="O1896"/>
  <c r="N1896"/>
  <c r="M1896"/>
  <c r="L1896"/>
  <c r="K1896"/>
  <c r="J1896"/>
  <c r="I1896"/>
  <c r="V1895"/>
  <c r="U1895"/>
  <c r="T1895"/>
  <c r="S1895"/>
  <c r="R1895"/>
  <c r="Q1895"/>
  <c r="O1895"/>
  <c r="N1895"/>
  <c r="M1895"/>
  <c r="L1895"/>
  <c r="K1895"/>
  <c r="J1895"/>
  <c r="I1895"/>
  <c r="V1894"/>
  <c r="U1894"/>
  <c r="T1894"/>
  <c r="S1894"/>
  <c r="R1894"/>
  <c r="Q1894"/>
  <c r="O1894"/>
  <c r="N1894"/>
  <c r="M1894"/>
  <c r="L1894"/>
  <c r="K1894"/>
  <c r="J1894"/>
  <c r="I1894"/>
  <c r="V1893"/>
  <c r="U1893"/>
  <c r="T1893"/>
  <c r="S1893"/>
  <c r="R1893"/>
  <c r="Q1893"/>
  <c r="O1893"/>
  <c r="N1893"/>
  <c r="M1893"/>
  <c r="L1893"/>
  <c r="K1893"/>
  <c r="J1893"/>
  <c r="I1893"/>
  <c r="V1892"/>
  <c r="U1892"/>
  <c r="T1892"/>
  <c r="S1892"/>
  <c r="R1892"/>
  <c r="Q1892"/>
  <c r="O1892"/>
  <c r="N1892"/>
  <c r="M1892"/>
  <c r="L1892"/>
  <c r="K1892"/>
  <c r="J1892"/>
  <c r="I1892"/>
  <c r="V1891"/>
  <c r="U1891"/>
  <c r="T1891"/>
  <c r="S1891"/>
  <c r="R1891"/>
  <c r="Q1891"/>
  <c r="O1891"/>
  <c r="N1891"/>
  <c r="M1891"/>
  <c r="L1891"/>
  <c r="K1891"/>
  <c r="J1891"/>
  <c r="I1891"/>
  <c r="V1890"/>
  <c r="U1890"/>
  <c r="T1890"/>
  <c r="S1890"/>
  <c r="R1890"/>
  <c r="Q1890"/>
  <c r="O1890"/>
  <c r="N1890"/>
  <c r="M1890"/>
  <c r="L1890"/>
  <c r="K1890"/>
  <c r="J1890"/>
  <c r="I1890"/>
  <c r="V1889"/>
  <c r="U1889"/>
  <c r="T1889"/>
  <c r="S1889"/>
  <c r="R1889"/>
  <c r="Q1889"/>
  <c r="O1889"/>
  <c r="N1889"/>
  <c r="M1889"/>
  <c r="L1889"/>
  <c r="K1889"/>
  <c r="J1889"/>
  <c r="I1889"/>
  <c r="V1888"/>
  <c r="U1888"/>
  <c r="T1888"/>
  <c r="S1888"/>
  <c r="R1888"/>
  <c r="Q1888"/>
  <c r="O1888"/>
  <c r="N1888"/>
  <c r="M1888"/>
  <c r="L1888"/>
  <c r="K1888"/>
  <c r="J1888"/>
  <c r="I1888"/>
  <c r="V1887"/>
  <c r="U1887"/>
  <c r="T1887"/>
  <c r="S1887"/>
  <c r="R1887"/>
  <c r="Q1887"/>
  <c r="O1887"/>
  <c r="N1887"/>
  <c r="M1887"/>
  <c r="L1887"/>
  <c r="K1887"/>
  <c r="J1887"/>
  <c r="I1887"/>
  <c r="V1886"/>
  <c r="U1886"/>
  <c r="T1886"/>
  <c r="S1886"/>
  <c r="R1886"/>
  <c r="Q1886"/>
  <c r="O1886"/>
  <c r="N1886"/>
  <c r="M1886"/>
  <c r="L1886"/>
  <c r="K1886"/>
  <c r="J1886"/>
  <c r="I1886"/>
  <c r="W1862"/>
  <c r="V1862"/>
  <c r="U1862"/>
  <c r="T1862"/>
  <c r="S1862"/>
  <c r="R1862"/>
  <c r="Q1862"/>
  <c r="O1862"/>
  <c r="N1862"/>
  <c r="M1862"/>
  <c r="K1862"/>
  <c r="J1862"/>
  <c r="I1862"/>
  <c r="W1861"/>
  <c r="V1861"/>
  <c r="U1861"/>
  <c r="T1861"/>
  <c r="S1861"/>
  <c r="R1861"/>
  <c r="Q1861"/>
  <c r="O1861"/>
  <c r="N1861"/>
  <c r="M1861"/>
  <c r="K1861"/>
  <c r="J1861"/>
  <c r="I1861"/>
  <c r="W1860"/>
  <c r="V1860"/>
  <c r="U1860"/>
  <c r="T1860"/>
  <c r="S1860"/>
  <c r="R1860"/>
  <c r="Q1860"/>
  <c r="O1860"/>
  <c r="N1860"/>
  <c r="M1860"/>
  <c r="K1860"/>
  <c r="J1860"/>
  <c r="I1860"/>
  <c r="W1859"/>
  <c r="V1859"/>
  <c r="U1859"/>
  <c r="T1859"/>
  <c r="S1859"/>
  <c r="R1859"/>
  <c r="Q1859"/>
  <c r="O1859"/>
  <c r="N1859"/>
  <c r="M1859"/>
  <c r="K1859"/>
  <c r="J1859"/>
  <c r="I1859"/>
  <c r="W1858"/>
  <c r="V1858"/>
  <c r="U1858"/>
  <c r="T1858"/>
  <c r="S1858"/>
  <c r="R1858"/>
  <c r="Q1858"/>
  <c r="O1858"/>
  <c r="N1858"/>
  <c r="M1858"/>
  <c r="K1858"/>
  <c r="J1858"/>
  <c r="I1858"/>
  <c r="W1857"/>
  <c r="V1857"/>
  <c r="U1857"/>
  <c r="T1857"/>
  <c r="S1857"/>
  <c r="R1857"/>
  <c r="Q1857"/>
  <c r="O1857"/>
  <c r="N1857"/>
  <c r="M1857"/>
  <c r="K1857"/>
  <c r="J1857"/>
  <c r="I1857"/>
  <c r="W1856"/>
  <c r="V1856"/>
  <c r="U1856"/>
  <c r="T1856"/>
  <c r="S1856"/>
  <c r="R1856"/>
  <c r="Q1856"/>
  <c r="O1856"/>
  <c r="N1856"/>
  <c r="M1856"/>
  <c r="K1856"/>
  <c r="J1856"/>
  <c r="I1856"/>
  <c r="W1855"/>
  <c r="V1855"/>
  <c r="U1855"/>
  <c r="T1855"/>
  <c r="S1855"/>
  <c r="R1855"/>
  <c r="Q1855"/>
  <c r="O1855"/>
  <c r="N1855"/>
  <c r="M1855"/>
  <c r="K1855"/>
  <c r="J1855"/>
  <c r="I1855"/>
  <c r="W1854"/>
  <c r="V1854"/>
  <c r="U1854"/>
  <c r="T1854"/>
  <c r="S1854"/>
  <c r="R1854"/>
  <c r="Q1854"/>
  <c r="O1854"/>
  <c r="N1854"/>
  <c r="M1854"/>
  <c r="K1854"/>
  <c r="J1854"/>
  <c r="I1854"/>
  <c r="W1853"/>
  <c r="V1853"/>
  <c r="U1853"/>
  <c r="T1853"/>
  <c r="S1853"/>
  <c r="R1853"/>
  <c r="Q1853"/>
  <c r="O1853"/>
  <c r="N1853"/>
  <c r="M1853"/>
  <c r="K1853"/>
  <c r="J1853"/>
  <c r="I1853"/>
  <c r="W1852"/>
  <c r="V1852"/>
  <c r="U1852"/>
  <c r="T1852"/>
  <c r="S1852"/>
  <c r="R1852"/>
  <c r="Q1852"/>
  <c r="O1852"/>
  <c r="N1852"/>
  <c r="M1852"/>
  <c r="K1852"/>
  <c r="J1852"/>
  <c r="I1852"/>
  <c r="W1851"/>
  <c r="V1851"/>
  <c r="U1851"/>
  <c r="T1851"/>
  <c r="S1851"/>
  <c r="R1851"/>
  <c r="Q1851"/>
  <c r="O1851"/>
  <c r="N1851"/>
  <c r="M1851"/>
  <c r="K1851"/>
  <c r="J1851"/>
  <c r="I1851"/>
  <c r="W1850"/>
  <c r="V1850"/>
  <c r="U1850"/>
  <c r="T1850"/>
  <c r="S1850"/>
  <c r="R1850"/>
  <c r="Q1850"/>
  <c r="O1850"/>
  <c r="N1850"/>
  <c r="M1850"/>
  <c r="K1850"/>
  <c r="J1850"/>
  <c r="I1850"/>
  <c r="W1849"/>
  <c r="V1849"/>
  <c r="U1849"/>
  <c r="T1849"/>
  <c r="S1849"/>
  <c r="R1849"/>
  <c r="Q1849"/>
  <c r="O1849"/>
  <c r="N1849"/>
  <c r="M1849"/>
  <c r="K1849"/>
  <c r="J1849"/>
  <c r="I1849"/>
  <c r="W1848"/>
  <c r="V1848"/>
  <c r="U1848"/>
  <c r="T1848"/>
  <c r="S1848"/>
  <c r="R1848"/>
  <c r="Q1848"/>
  <c r="O1848"/>
  <c r="N1848"/>
  <c r="M1848"/>
  <c r="K1848"/>
  <c r="J1848"/>
  <c r="I1848"/>
  <c r="W1847"/>
  <c r="V1847"/>
  <c r="U1847"/>
  <c r="T1847"/>
  <c r="S1847"/>
  <c r="R1847"/>
  <c r="Q1847"/>
  <c r="O1847"/>
  <c r="N1847"/>
  <c r="M1847"/>
  <c r="K1847"/>
  <c r="J1847"/>
  <c r="I1847"/>
  <c r="W1846"/>
  <c r="V1846"/>
  <c r="U1846"/>
  <c r="T1846"/>
  <c r="S1846"/>
  <c r="R1846"/>
  <c r="Q1846"/>
  <c r="O1846"/>
  <c r="N1846"/>
  <c r="M1846"/>
  <c r="K1846"/>
  <c r="J1846"/>
  <c r="I1846"/>
  <c r="W1845"/>
  <c r="V1845"/>
  <c r="U1845"/>
  <c r="T1845"/>
  <c r="S1845"/>
  <c r="R1845"/>
  <c r="Q1845"/>
  <c r="O1845"/>
  <c r="N1845"/>
  <c r="M1845"/>
  <c r="K1845"/>
  <c r="J1845"/>
  <c r="I1845"/>
  <c r="W1844"/>
  <c r="V1844"/>
  <c r="U1844"/>
  <c r="T1844"/>
  <c r="S1844"/>
  <c r="R1844"/>
  <c r="Q1844"/>
  <c r="O1844"/>
  <c r="N1844"/>
  <c r="M1844"/>
  <c r="K1844"/>
  <c r="J1844"/>
  <c r="I1844"/>
  <c r="W1843"/>
  <c r="V1843"/>
  <c r="U1843"/>
  <c r="T1843"/>
  <c r="S1843"/>
  <c r="R1843"/>
  <c r="Q1843"/>
  <c r="O1843"/>
  <c r="N1843"/>
  <c r="M1843"/>
  <c r="K1843"/>
  <c r="J1843"/>
  <c r="I1843"/>
  <c r="W1842"/>
  <c r="V1842"/>
  <c r="U1842"/>
  <c r="T1842"/>
  <c r="S1842"/>
  <c r="R1842"/>
  <c r="Q1842"/>
  <c r="O1842"/>
  <c r="N1842"/>
  <c r="M1842"/>
  <c r="K1842"/>
  <c r="J1842"/>
  <c r="I1842"/>
  <c r="W1841"/>
  <c r="V1841"/>
  <c r="U1841"/>
  <c r="T1841"/>
  <c r="S1841"/>
  <c r="R1841"/>
  <c r="Q1841"/>
  <c r="O1841"/>
  <c r="N1841"/>
  <c r="M1841"/>
  <c r="K1841"/>
  <c r="J1841"/>
  <c r="I1841"/>
  <c r="W1840"/>
  <c r="V1840"/>
  <c r="U1840"/>
  <c r="T1840"/>
  <c r="S1840"/>
  <c r="R1840"/>
  <c r="Q1840"/>
  <c r="O1840"/>
  <c r="N1840"/>
  <c r="M1840"/>
  <c r="K1840"/>
  <c r="J1840"/>
  <c r="I1840"/>
  <c r="W1839"/>
  <c r="V1839"/>
  <c r="U1839"/>
  <c r="T1839"/>
  <c r="S1839"/>
  <c r="R1839"/>
  <c r="Q1839"/>
  <c r="O1839"/>
  <c r="N1839"/>
  <c r="M1839"/>
  <c r="K1839"/>
  <c r="J1839"/>
  <c r="I1839"/>
  <c r="W1838"/>
  <c r="V1838"/>
  <c r="U1838"/>
  <c r="T1838"/>
  <c r="S1838"/>
  <c r="R1838"/>
  <c r="Q1838"/>
  <c r="O1838"/>
  <c r="N1838"/>
  <c r="M1838"/>
  <c r="K1838"/>
  <c r="J1838"/>
  <c r="I1838"/>
  <c r="W1837"/>
  <c r="V1837"/>
  <c r="U1837"/>
  <c r="T1837"/>
  <c r="S1837"/>
  <c r="R1837"/>
  <c r="Q1837"/>
  <c r="O1837"/>
  <c r="N1837"/>
  <c r="M1837"/>
  <c r="K1837"/>
  <c r="J1837"/>
  <c r="I1837"/>
  <c r="W1836"/>
  <c r="V1836"/>
  <c r="U1836"/>
  <c r="T1836"/>
  <c r="S1836"/>
  <c r="R1836"/>
  <c r="Q1836"/>
  <c r="O1836"/>
  <c r="N1836"/>
  <c r="M1836"/>
  <c r="K1836"/>
  <c r="J1836"/>
  <c r="I1836"/>
  <c r="W1835"/>
  <c r="V1835"/>
  <c r="U1835"/>
  <c r="T1835"/>
  <c r="S1835"/>
  <c r="R1835"/>
  <c r="Q1835"/>
  <c r="O1835"/>
  <c r="N1835"/>
  <c r="M1835"/>
  <c r="K1835"/>
  <c r="J1835"/>
  <c r="I1835"/>
  <c r="W1834"/>
  <c r="V1834"/>
  <c r="U1834"/>
  <c r="T1834"/>
  <c r="S1834"/>
  <c r="R1834"/>
  <c r="Q1834"/>
  <c r="O1834"/>
  <c r="N1834"/>
  <c r="M1834"/>
  <c r="K1834"/>
  <c r="J1834"/>
  <c r="I1834"/>
  <c r="W1833"/>
  <c r="V1833"/>
  <c r="U1833"/>
  <c r="T1833"/>
  <c r="S1833"/>
  <c r="R1833"/>
  <c r="Q1833"/>
  <c r="O1833"/>
  <c r="N1833"/>
  <c r="M1833"/>
  <c r="K1833"/>
  <c r="J1833"/>
  <c r="I1833"/>
  <c r="W1832"/>
  <c r="V1832"/>
  <c r="U1832"/>
  <c r="T1832"/>
  <c r="S1832"/>
  <c r="R1832"/>
  <c r="Q1832"/>
  <c r="O1832"/>
  <c r="N1832"/>
  <c r="M1832"/>
  <c r="K1832"/>
  <c r="J1832"/>
  <c r="I1832"/>
  <c r="W1831"/>
  <c r="V1831"/>
  <c r="U1831"/>
  <c r="T1831"/>
  <c r="S1831"/>
  <c r="R1831"/>
  <c r="Q1831"/>
  <c r="O1831"/>
  <c r="N1831"/>
  <c r="M1831"/>
  <c r="K1831"/>
  <c r="J1831"/>
  <c r="I1831"/>
  <c r="W1830"/>
  <c r="V1830"/>
  <c r="U1830"/>
  <c r="T1830"/>
  <c r="S1830"/>
  <c r="R1830"/>
  <c r="Q1830"/>
  <c r="O1830"/>
  <c r="N1830"/>
  <c r="M1830"/>
  <c r="K1830"/>
  <c r="J1830"/>
  <c r="I1830"/>
  <c r="W1829"/>
  <c r="V1829"/>
  <c r="U1829"/>
  <c r="T1829"/>
  <c r="S1829"/>
  <c r="R1829"/>
  <c r="Q1829"/>
  <c r="O1829"/>
  <c r="N1829"/>
  <c r="M1829"/>
  <c r="K1829"/>
  <c r="J1829"/>
  <c r="I1829"/>
  <c r="W1828"/>
  <c r="V1828"/>
  <c r="U1828"/>
  <c r="T1828"/>
  <c r="S1828"/>
  <c r="R1828"/>
  <c r="Q1828"/>
  <c r="O1828"/>
  <c r="N1828"/>
  <c r="M1828"/>
  <c r="K1828"/>
  <c r="J1828"/>
  <c r="I1828"/>
  <c r="W1827"/>
  <c r="V1827"/>
  <c r="U1827"/>
  <c r="T1827"/>
  <c r="S1827"/>
  <c r="R1827"/>
  <c r="Q1827"/>
  <c r="O1827"/>
  <c r="N1827"/>
  <c r="M1827"/>
  <c r="K1827"/>
  <c r="J1827"/>
  <c r="I1827"/>
  <c r="W1826"/>
  <c r="V1826"/>
  <c r="U1826"/>
  <c r="T1826"/>
  <c r="S1826"/>
  <c r="R1826"/>
  <c r="Q1826"/>
  <c r="O1826"/>
  <c r="N1826"/>
  <c r="M1826"/>
  <c r="K1826"/>
  <c r="J1826"/>
  <c r="I1826"/>
  <c r="W1825"/>
  <c r="V1825"/>
  <c r="U1825"/>
  <c r="T1825"/>
  <c r="S1825"/>
  <c r="R1825"/>
  <c r="Q1825"/>
  <c r="O1825"/>
  <c r="N1825"/>
  <c r="M1825"/>
  <c r="K1825"/>
  <c r="J1825"/>
  <c r="I1825"/>
  <c r="W1824"/>
  <c r="V1824"/>
  <c r="U1824"/>
  <c r="T1824"/>
  <c r="S1824"/>
  <c r="R1824"/>
  <c r="Q1824"/>
  <c r="O1824"/>
  <c r="N1824"/>
  <c r="M1824"/>
  <c r="K1824"/>
  <c r="J1824"/>
  <c r="I1824"/>
  <c r="W1823"/>
  <c r="V1823"/>
  <c r="U1823"/>
  <c r="T1823"/>
  <c r="S1823"/>
  <c r="R1823"/>
  <c r="Q1823"/>
  <c r="O1823"/>
  <c r="N1823"/>
  <c r="M1823"/>
  <c r="K1823"/>
  <c r="J1823"/>
  <c r="I1823"/>
  <c r="W1822"/>
  <c r="V1822"/>
  <c r="U1822"/>
  <c r="T1822"/>
  <c r="S1822"/>
  <c r="R1822"/>
  <c r="Q1822"/>
  <c r="O1822"/>
  <c r="N1822"/>
  <c r="M1822"/>
  <c r="K1822"/>
  <c r="J1822"/>
  <c r="I1822"/>
  <c r="W1821"/>
  <c r="V1821"/>
  <c r="U1821"/>
  <c r="T1821"/>
  <c r="S1821"/>
  <c r="R1821"/>
  <c r="Q1821"/>
  <c r="O1821"/>
  <c r="N1821"/>
  <c r="M1821"/>
  <c r="K1821"/>
  <c r="J1821"/>
  <c r="I1821"/>
  <c r="W1820"/>
  <c r="V1820"/>
  <c r="U1820"/>
  <c r="T1820"/>
  <c r="S1820"/>
  <c r="R1820"/>
  <c r="Q1820"/>
  <c r="O1820"/>
  <c r="N1820"/>
  <c r="M1820"/>
  <c r="K1820"/>
  <c r="J1820"/>
  <c r="I1820"/>
  <c r="W1819"/>
  <c r="V1819"/>
  <c r="U1819"/>
  <c r="T1819"/>
  <c r="S1819"/>
  <c r="R1819"/>
  <c r="Q1819"/>
  <c r="O1819"/>
  <c r="N1819"/>
  <c r="M1819"/>
  <c r="K1819"/>
  <c r="J1819"/>
  <c r="I1819"/>
  <c r="W1818"/>
  <c r="V1818"/>
  <c r="U1818"/>
  <c r="T1818"/>
  <c r="S1818"/>
  <c r="R1818"/>
  <c r="Q1818"/>
  <c r="O1818"/>
  <c r="N1818"/>
  <c r="M1818"/>
  <c r="K1818"/>
  <c r="J1818"/>
  <c r="I1818"/>
  <c r="W1817"/>
  <c r="V1817"/>
  <c r="U1817"/>
  <c r="T1817"/>
  <c r="S1817"/>
  <c r="R1817"/>
  <c r="Q1817"/>
  <c r="O1817"/>
  <c r="N1817"/>
  <c r="M1817"/>
  <c r="K1817"/>
  <c r="J1817"/>
  <c r="I1817"/>
  <c r="W1816"/>
  <c r="V1816"/>
  <c r="U1816"/>
  <c r="T1816"/>
  <c r="S1816"/>
  <c r="R1816"/>
  <c r="Q1816"/>
  <c r="O1816"/>
  <c r="N1816"/>
  <c r="M1816"/>
  <c r="K1816"/>
  <c r="J1816"/>
  <c r="I1816"/>
  <c r="W1815"/>
  <c r="V1815"/>
  <c r="U1815"/>
  <c r="T1815"/>
  <c r="S1815"/>
  <c r="R1815"/>
  <c r="Q1815"/>
  <c r="O1815"/>
  <c r="N1815"/>
  <c r="M1815"/>
  <c r="K1815"/>
  <c r="J1815"/>
  <c r="I1815"/>
  <c r="W1814"/>
  <c r="V1814"/>
  <c r="U1814"/>
  <c r="T1814"/>
  <c r="S1814"/>
  <c r="R1814"/>
  <c r="Q1814"/>
  <c r="O1814"/>
  <c r="N1814"/>
  <c r="M1814"/>
  <c r="K1814"/>
  <c r="J1814"/>
  <c r="I1814"/>
  <c r="W1813"/>
  <c r="V1813"/>
  <c r="U1813"/>
  <c r="S1813"/>
  <c r="R1813"/>
  <c r="Q1813"/>
  <c r="O1813"/>
  <c r="N1813"/>
  <c r="M1813"/>
  <c r="L1813"/>
  <c r="K1813"/>
  <c r="J1813"/>
  <c r="I1813"/>
  <c r="W1812"/>
  <c r="V1812"/>
  <c r="U1812"/>
  <c r="S1812"/>
  <c r="R1812"/>
  <c r="Q1812"/>
  <c r="O1812"/>
  <c r="N1812"/>
  <c r="M1812"/>
  <c r="L1812"/>
  <c r="K1812"/>
  <c r="J1812"/>
  <c r="I1812"/>
  <c r="W1811"/>
  <c r="V1811"/>
  <c r="U1811"/>
  <c r="S1811"/>
  <c r="R1811"/>
  <c r="Q1811"/>
  <c r="O1811"/>
  <c r="N1811"/>
  <c r="M1811"/>
  <c r="L1811"/>
  <c r="K1811"/>
  <c r="J1811"/>
  <c r="I1811"/>
  <c r="W1810"/>
  <c r="V1810"/>
  <c r="U1810"/>
  <c r="S1810"/>
  <c r="R1810"/>
  <c r="Q1810"/>
  <c r="O1810"/>
  <c r="N1810"/>
  <c r="M1810"/>
  <c r="L1810"/>
  <c r="K1810"/>
  <c r="J1810"/>
  <c r="I1810"/>
  <c r="W1809"/>
  <c r="V1809"/>
  <c r="U1809"/>
  <c r="S1809"/>
  <c r="Q1809"/>
  <c r="O1809"/>
  <c r="N1809"/>
  <c r="M1809"/>
  <c r="L1809"/>
  <c r="K1809"/>
  <c r="J1809"/>
  <c r="I1809"/>
  <c r="W1808"/>
  <c r="V1808"/>
  <c r="U1808"/>
  <c r="S1808"/>
  <c r="Q1808"/>
  <c r="O1808"/>
  <c r="N1808"/>
  <c r="M1808"/>
  <c r="L1808"/>
  <c r="K1808"/>
  <c r="J1808"/>
  <c r="I1808"/>
  <c r="W1807"/>
  <c r="V1807"/>
  <c r="S1807"/>
  <c r="R1807"/>
  <c r="Q1807"/>
  <c r="O1807"/>
  <c r="N1807"/>
  <c r="M1807"/>
  <c r="L1807"/>
  <c r="K1807"/>
  <c r="J1807"/>
  <c r="I1807"/>
  <c r="W1806"/>
  <c r="V1806"/>
  <c r="U1806"/>
  <c r="T1806"/>
  <c r="R1806"/>
  <c r="Q1806"/>
  <c r="O1806"/>
  <c r="N1806"/>
  <c r="L1806"/>
  <c r="K1806"/>
  <c r="J1806"/>
  <c r="I1806"/>
  <c r="W1805"/>
  <c r="V1805"/>
  <c r="U1805"/>
  <c r="T1805"/>
  <c r="R1805"/>
  <c r="Q1805"/>
  <c r="O1805"/>
  <c r="N1805"/>
  <c r="M1805"/>
  <c r="L1805"/>
  <c r="K1805"/>
  <c r="J1805"/>
  <c r="I1805"/>
  <c r="W1804"/>
  <c r="V1804"/>
  <c r="U1804"/>
  <c r="T1804"/>
  <c r="R1804"/>
  <c r="Q1804"/>
  <c r="O1804"/>
  <c r="N1804"/>
  <c r="M1804"/>
  <c r="L1804"/>
  <c r="K1804"/>
  <c r="J1804"/>
  <c r="I1804"/>
  <c r="W1803"/>
  <c r="V1803"/>
  <c r="U1803"/>
  <c r="T1803"/>
  <c r="R1803"/>
  <c r="Q1803"/>
  <c r="O1803"/>
  <c r="M1803"/>
  <c r="L1803"/>
  <c r="K1803"/>
  <c r="J1803"/>
  <c r="I1803"/>
  <c r="W1802"/>
  <c r="V1802"/>
  <c r="U1802"/>
  <c r="T1802"/>
  <c r="R1802"/>
  <c r="Q1802"/>
  <c r="O1802"/>
  <c r="N1802"/>
  <c r="M1802"/>
  <c r="L1802"/>
  <c r="K1802"/>
  <c r="J1802"/>
  <c r="I1802"/>
  <c r="W1801"/>
  <c r="V1801"/>
  <c r="U1801"/>
  <c r="T1801"/>
  <c r="R1801"/>
  <c r="Q1801"/>
  <c r="O1801"/>
  <c r="N1801"/>
  <c r="M1801"/>
  <c r="L1801"/>
  <c r="K1801"/>
  <c r="J1801"/>
  <c r="I1801"/>
  <c r="V1800"/>
  <c r="U1800"/>
  <c r="T1800"/>
  <c r="R1800"/>
  <c r="Q1800"/>
  <c r="O1800"/>
  <c r="N1800"/>
  <c r="M1800"/>
  <c r="L1800"/>
  <c r="J1800"/>
  <c r="I1800"/>
  <c r="W1799"/>
  <c r="V1799"/>
  <c r="U1799"/>
  <c r="T1799"/>
  <c r="R1799"/>
  <c r="Q1799"/>
  <c r="O1799"/>
  <c r="N1799"/>
  <c r="M1799"/>
  <c r="L1799"/>
  <c r="K1799"/>
  <c r="J1799"/>
  <c r="I1799"/>
  <c r="W1798"/>
  <c r="V1798"/>
  <c r="U1798"/>
  <c r="T1798"/>
  <c r="R1798"/>
  <c r="Q1798"/>
  <c r="O1798"/>
  <c r="N1798"/>
  <c r="M1798"/>
  <c r="L1798"/>
  <c r="K1798"/>
  <c r="J1798"/>
  <c r="I1798"/>
  <c r="W1797"/>
  <c r="V1797"/>
  <c r="U1797"/>
  <c r="T1797"/>
  <c r="R1797"/>
  <c r="Q1797"/>
  <c r="O1797"/>
  <c r="N1797"/>
  <c r="M1797"/>
  <c r="L1797"/>
  <c r="K1797"/>
  <c r="J1797"/>
  <c r="I1797"/>
  <c r="W1796"/>
  <c r="V1796"/>
  <c r="U1796"/>
  <c r="T1796"/>
  <c r="R1796"/>
  <c r="Q1796"/>
  <c r="O1796"/>
  <c r="N1796"/>
  <c r="M1796"/>
  <c r="L1796"/>
  <c r="K1796"/>
  <c r="J1796"/>
  <c r="I1796"/>
  <c r="W1795"/>
  <c r="V1795"/>
  <c r="U1795"/>
  <c r="T1795"/>
  <c r="R1795"/>
  <c r="Q1795"/>
  <c r="O1795"/>
  <c r="N1795"/>
  <c r="M1795"/>
  <c r="L1795"/>
  <c r="K1795"/>
  <c r="J1795"/>
  <c r="I1795"/>
  <c r="W1794"/>
  <c r="V1794"/>
  <c r="U1794"/>
  <c r="T1794"/>
  <c r="R1794"/>
  <c r="Q1794"/>
  <c r="O1794"/>
  <c r="N1794"/>
  <c r="M1794"/>
  <c r="L1794"/>
  <c r="K1794"/>
  <c r="J1794"/>
  <c r="I1794"/>
  <c r="W1793"/>
  <c r="V1793"/>
  <c r="T1793"/>
  <c r="R1793"/>
  <c r="Q1793"/>
  <c r="O1793"/>
  <c r="N1793"/>
  <c r="M1793"/>
  <c r="L1793"/>
  <c r="K1793"/>
  <c r="J1793"/>
  <c r="I1793"/>
  <c r="W1792"/>
  <c r="V1792"/>
  <c r="U1792"/>
  <c r="T1792"/>
  <c r="R1792"/>
  <c r="Q1792"/>
  <c r="O1792"/>
  <c r="N1792"/>
  <c r="M1792"/>
  <c r="L1792"/>
  <c r="J1792"/>
  <c r="I1792"/>
  <c r="W1791"/>
  <c r="V1791"/>
  <c r="U1791"/>
  <c r="T1791"/>
  <c r="R1791"/>
  <c r="Q1791"/>
  <c r="O1791"/>
  <c r="N1791"/>
  <c r="M1791"/>
  <c r="L1791"/>
  <c r="K1791"/>
  <c r="J1791"/>
  <c r="I1791"/>
  <c r="W1790"/>
  <c r="V1790"/>
  <c r="U1790"/>
  <c r="T1790"/>
  <c r="R1790"/>
  <c r="Q1790"/>
  <c r="O1790"/>
  <c r="N1790"/>
  <c r="M1790"/>
  <c r="L1790"/>
  <c r="K1790"/>
  <c r="J1790"/>
  <c r="I1790"/>
  <c r="W1789"/>
  <c r="V1789"/>
  <c r="U1789"/>
  <c r="T1789"/>
  <c r="R1789"/>
  <c r="Q1789"/>
  <c r="O1789"/>
  <c r="N1789"/>
  <c r="M1789"/>
  <c r="L1789"/>
  <c r="K1789"/>
  <c r="J1789"/>
  <c r="I1789"/>
  <c r="W1788"/>
  <c r="V1788"/>
  <c r="U1788"/>
  <c r="T1788"/>
  <c r="R1788"/>
  <c r="Q1788"/>
  <c r="O1788"/>
  <c r="N1788"/>
  <c r="M1788"/>
  <c r="L1788"/>
  <c r="K1788"/>
  <c r="J1788"/>
  <c r="I1788"/>
  <c r="W1787"/>
  <c r="V1787"/>
  <c r="U1787"/>
  <c r="T1787"/>
  <c r="R1787"/>
  <c r="Q1787"/>
  <c r="O1787"/>
  <c r="N1787"/>
  <c r="M1787"/>
  <c r="L1787"/>
  <c r="K1787"/>
  <c r="J1787"/>
  <c r="I1787"/>
  <c r="W1786"/>
  <c r="V1786"/>
  <c r="U1786"/>
  <c r="T1786"/>
  <c r="R1786"/>
  <c r="Q1786"/>
  <c r="O1786"/>
  <c r="N1786"/>
  <c r="M1786"/>
  <c r="L1786"/>
  <c r="K1786"/>
  <c r="J1786"/>
  <c r="I1786"/>
  <c r="V1785"/>
  <c r="U1785"/>
  <c r="T1785"/>
  <c r="Q1785"/>
  <c r="O1785"/>
  <c r="N1785"/>
  <c r="M1785"/>
  <c r="L1785"/>
  <c r="K1785"/>
  <c r="J1785"/>
  <c r="I1785"/>
  <c r="W1784"/>
  <c r="V1784"/>
  <c r="U1784"/>
  <c r="T1784"/>
  <c r="R1784"/>
  <c r="Q1784"/>
  <c r="O1784"/>
  <c r="N1784"/>
  <c r="M1784"/>
  <c r="L1784"/>
  <c r="K1784"/>
  <c r="J1784"/>
  <c r="I1784"/>
  <c r="W1783"/>
  <c r="V1783"/>
  <c r="U1783"/>
  <c r="T1783"/>
  <c r="R1783"/>
  <c r="Q1783"/>
  <c r="O1783"/>
  <c r="N1783"/>
  <c r="L1783"/>
  <c r="K1783"/>
  <c r="J1783"/>
  <c r="I1783"/>
  <c r="W1782"/>
  <c r="V1782"/>
  <c r="U1782"/>
  <c r="T1782"/>
  <c r="R1782"/>
  <c r="Q1782"/>
  <c r="O1782"/>
  <c r="N1782"/>
  <c r="M1782"/>
  <c r="L1782"/>
  <c r="K1782"/>
  <c r="J1782"/>
  <c r="I1782"/>
  <c r="W1781"/>
  <c r="V1781"/>
  <c r="U1781"/>
  <c r="T1781"/>
  <c r="R1781"/>
  <c r="Q1781"/>
  <c r="O1781"/>
  <c r="N1781"/>
  <c r="M1781"/>
  <c r="L1781"/>
  <c r="K1781"/>
  <c r="J1781"/>
  <c r="I1781"/>
  <c r="W1780"/>
  <c r="V1780"/>
  <c r="T1780"/>
  <c r="R1780"/>
  <c r="Q1780"/>
  <c r="O1780"/>
  <c r="N1780"/>
  <c r="M1780"/>
  <c r="L1780"/>
  <c r="J1780"/>
  <c r="I1780"/>
  <c r="W1779"/>
  <c r="V1779"/>
  <c r="U1779"/>
  <c r="T1779"/>
  <c r="S1779"/>
  <c r="R1779"/>
  <c r="O1779"/>
  <c r="M1779"/>
  <c r="L1779"/>
  <c r="K1779"/>
  <c r="J1779"/>
  <c r="I1779"/>
  <c r="W1778"/>
  <c r="V1778"/>
  <c r="U1778"/>
  <c r="T1778"/>
  <c r="S1778"/>
  <c r="R1778"/>
  <c r="O1778"/>
  <c r="N1778"/>
  <c r="M1778"/>
  <c r="L1778"/>
  <c r="K1778"/>
  <c r="J1778"/>
  <c r="I1778"/>
  <c r="W1777"/>
  <c r="V1777"/>
  <c r="U1777"/>
  <c r="T1777"/>
  <c r="S1777"/>
  <c r="O1777"/>
  <c r="N1777"/>
  <c r="M1777"/>
  <c r="L1777"/>
  <c r="K1777"/>
  <c r="J1777"/>
  <c r="I1777"/>
  <c r="W1776"/>
  <c r="V1776"/>
  <c r="T1776"/>
  <c r="S1776"/>
  <c r="R1776"/>
  <c r="O1776"/>
  <c r="N1776"/>
  <c r="M1776"/>
  <c r="L1776"/>
  <c r="K1776"/>
  <c r="J1776"/>
  <c r="I1776"/>
  <c r="W1775"/>
  <c r="V1775"/>
  <c r="U1775"/>
  <c r="T1775"/>
  <c r="S1775"/>
  <c r="R1775"/>
  <c r="O1775"/>
  <c r="N1775"/>
  <c r="M1775"/>
  <c r="L1775"/>
  <c r="K1775"/>
  <c r="J1775"/>
  <c r="I1775"/>
  <c r="W1774"/>
  <c r="V1774"/>
  <c r="U1774"/>
  <c r="T1774"/>
  <c r="S1774"/>
  <c r="R1774"/>
  <c r="O1774"/>
  <c r="N1774"/>
  <c r="M1774"/>
  <c r="L1774"/>
  <c r="K1774"/>
  <c r="J1774"/>
  <c r="I1774"/>
  <c r="W1773"/>
  <c r="V1773"/>
  <c r="U1773"/>
  <c r="T1773"/>
  <c r="S1773"/>
  <c r="R1773"/>
  <c r="O1773"/>
  <c r="N1773"/>
  <c r="M1773"/>
  <c r="L1773"/>
  <c r="K1773"/>
  <c r="J1773"/>
  <c r="I1773"/>
  <c r="W1772"/>
  <c r="V1772"/>
  <c r="U1772"/>
  <c r="T1772"/>
  <c r="S1772"/>
  <c r="R1772"/>
  <c r="O1772"/>
  <c r="N1772"/>
  <c r="M1772"/>
  <c r="L1772"/>
  <c r="K1772"/>
  <c r="J1772"/>
  <c r="I1772"/>
  <c r="W1771"/>
  <c r="V1771"/>
  <c r="U1771"/>
  <c r="T1771"/>
  <c r="S1771"/>
  <c r="R1771"/>
  <c r="O1771"/>
  <c r="N1771"/>
  <c r="M1771"/>
  <c r="L1771"/>
  <c r="K1771"/>
  <c r="J1771"/>
  <c r="I1771"/>
  <c r="W1770"/>
  <c r="V1770"/>
  <c r="U1770"/>
  <c r="T1770"/>
  <c r="S1770"/>
  <c r="R1770"/>
  <c r="O1770"/>
  <c r="N1770"/>
  <c r="M1770"/>
  <c r="L1770"/>
  <c r="K1770"/>
  <c r="J1770"/>
  <c r="I1770"/>
  <c r="W1769"/>
  <c r="V1769"/>
  <c r="U1769"/>
  <c r="T1769"/>
  <c r="S1769"/>
  <c r="R1769"/>
  <c r="O1769"/>
  <c r="N1769"/>
  <c r="M1769"/>
  <c r="L1769"/>
  <c r="K1769"/>
  <c r="J1769"/>
  <c r="I1769"/>
  <c r="W1768"/>
  <c r="V1768"/>
  <c r="U1768"/>
  <c r="T1768"/>
  <c r="S1768"/>
  <c r="R1768"/>
  <c r="O1768"/>
  <c r="N1768"/>
  <c r="M1768"/>
  <c r="L1768"/>
  <c r="K1768"/>
  <c r="J1768"/>
  <c r="I1768"/>
  <c r="W1767"/>
  <c r="V1767"/>
  <c r="U1767"/>
  <c r="T1767"/>
  <c r="S1767"/>
  <c r="R1767"/>
  <c r="O1767"/>
  <c r="N1767"/>
  <c r="M1767"/>
  <c r="L1767"/>
  <c r="K1767"/>
  <c r="J1767"/>
  <c r="I1767"/>
  <c r="W1766"/>
  <c r="V1766"/>
  <c r="U1766"/>
  <c r="T1766"/>
  <c r="S1766"/>
  <c r="Q1766"/>
  <c r="O1766"/>
  <c r="N1766"/>
  <c r="M1766"/>
  <c r="L1766"/>
  <c r="K1766"/>
  <c r="J1766"/>
  <c r="I1766"/>
  <c r="W1765"/>
  <c r="V1765"/>
  <c r="T1765"/>
  <c r="S1765"/>
  <c r="Q1765"/>
  <c r="O1765"/>
  <c r="N1765"/>
  <c r="M1765"/>
  <c r="L1765"/>
  <c r="K1765"/>
  <c r="J1765"/>
  <c r="I1765"/>
  <c r="V1764"/>
  <c r="U1764"/>
  <c r="T1764"/>
  <c r="S1764"/>
  <c r="Q1764"/>
  <c r="O1764"/>
  <c r="N1764"/>
  <c r="M1764"/>
  <c r="L1764"/>
  <c r="K1764"/>
  <c r="J1764"/>
  <c r="I1764"/>
  <c r="W1763"/>
  <c r="V1763"/>
  <c r="U1763"/>
  <c r="T1763"/>
  <c r="S1763"/>
  <c r="Q1763"/>
  <c r="O1763"/>
  <c r="N1763"/>
  <c r="M1763"/>
  <c r="L1763"/>
  <c r="K1763"/>
  <c r="J1763"/>
  <c r="I1763"/>
  <c r="W1762"/>
  <c r="V1762"/>
  <c r="U1762"/>
  <c r="T1762"/>
  <c r="S1762"/>
  <c r="Q1762"/>
  <c r="O1762"/>
  <c r="N1762"/>
  <c r="M1762"/>
  <c r="L1762"/>
  <c r="K1762"/>
  <c r="J1762"/>
  <c r="I1762"/>
  <c r="W1761"/>
  <c r="V1761"/>
  <c r="U1761"/>
  <c r="T1761"/>
  <c r="S1761"/>
  <c r="Q1761"/>
  <c r="O1761"/>
  <c r="N1761"/>
  <c r="M1761"/>
  <c r="L1761"/>
  <c r="K1761"/>
  <c r="J1761"/>
  <c r="I1761"/>
  <c r="W1760"/>
  <c r="V1760"/>
  <c r="U1760"/>
  <c r="T1760"/>
  <c r="S1760"/>
  <c r="Q1760"/>
  <c r="O1760"/>
  <c r="N1760"/>
  <c r="M1760"/>
  <c r="L1760"/>
  <c r="K1760"/>
  <c r="J1760"/>
  <c r="I1760"/>
  <c r="W1759"/>
  <c r="V1759"/>
  <c r="U1759"/>
  <c r="T1759"/>
  <c r="S1759"/>
  <c r="Q1759"/>
  <c r="O1759"/>
  <c r="N1759"/>
  <c r="M1759"/>
  <c r="L1759"/>
  <c r="K1759"/>
  <c r="J1759"/>
  <c r="I1759"/>
  <c r="V1758"/>
  <c r="T1758"/>
  <c r="S1758"/>
  <c r="Q1758"/>
  <c r="O1758"/>
  <c r="N1758"/>
  <c r="M1758"/>
  <c r="L1758"/>
  <c r="K1758"/>
  <c r="J1758"/>
  <c r="I1758"/>
  <c r="W1757"/>
  <c r="V1757"/>
  <c r="U1757"/>
  <c r="T1757"/>
  <c r="S1757"/>
  <c r="Q1757"/>
  <c r="O1757"/>
  <c r="N1757"/>
  <c r="M1757"/>
  <c r="L1757"/>
  <c r="K1757"/>
  <c r="J1757"/>
  <c r="I1757"/>
  <c r="W1756"/>
  <c r="V1756"/>
  <c r="U1756"/>
  <c r="T1756"/>
  <c r="S1756"/>
  <c r="Q1756"/>
  <c r="O1756"/>
  <c r="N1756"/>
  <c r="M1756"/>
  <c r="L1756"/>
  <c r="K1756"/>
  <c r="J1756"/>
  <c r="I1756"/>
  <c r="W1755"/>
  <c r="V1755"/>
  <c r="U1755"/>
  <c r="T1755"/>
  <c r="S1755"/>
  <c r="Q1755"/>
  <c r="O1755"/>
  <c r="N1755"/>
  <c r="M1755"/>
  <c r="L1755"/>
  <c r="K1755"/>
  <c r="J1755"/>
  <c r="I1755"/>
  <c r="W1754"/>
  <c r="V1754"/>
  <c r="U1754"/>
  <c r="T1754"/>
  <c r="S1754"/>
  <c r="Q1754"/>
  <c r="O1754"/>
  <c r="N1754"/>
  <c r="M1754"/>
  <c r="L1754"/>
  <c r="K1754"/>
  <c r="J1754"/>
  <c r="I1754"/>
  <c r="W1753"/>
  <c r="V1753"/>
  <c r="U1753"/>
  <c r="T1753"/>
  <c r="S1753"/>
  <c r="Q1753"/>
  <c r="O1753"/>
  <c r="N1753"/>
  <c r="M1753"/>
  <c r="L1753"/>
  <c r="K1753"/>
  <c r="J1753"/>
  <c r="I1753"/>
  <c r="W1752"/>
  <c r="V1752"/>
  <c r="U1752"/>
  <c r="T1752"/>
  <c r="S1752"/>
  <c r="Q1752"/>
  <c r="O1752"/>
  <c r="N1752"/>
  <c r="M1752"/>
  <c r="L1752"/>
  <c r="K1752"/>
  <c r="J1752"/>
  <c r="I1752"/>
  <c r="W1751"/>
  <c r="V1751"/>
  <c r="U1751"/>
  <c r="T1751"/>
  <c r="S1751"/>
  <c r="R1751"/>
  <c r="Q1751"/>
  <c r="O1751"/>
  <c r="N1751"/>
  <c r="M1751"/>
  <c r="L1751"/>
  <c r="J1751"/>
  <c r="I1751"/>
  <c r="W1750"/>
  <c r="V1750"/>
  <c r="U1750"/>
  <c r="T1750"/>
  <c r="S1750"/>
  <c r="R1750"/>
  <c r="Q1750"/>
  <c r="O1750"/>
  <c r="N1750"/>
  <c r="M1750"/>
  <c r="L1750"/>
  <c r="J1750"/>
  <c r="I1750"/>
  <c r="W1749"/>
  <c r="V1749"/>
  <c r="U1749"/>
  <c r="T1749"/>
  <c r="S1749"/>
  <c r="R1749"/>
  <c r="Q1749"/>
  <c r="O1749"/>
  <c r="N1749"/>
  <c r="M1749"/>
  <c r="L1749"/>
  <c r="J1749"/>
  <c r="I1749"/>
  <c r="W1748"/>
  <c r="V1748"/>
  <c r="U1748"/>
  <c r="T1748"/>
  <c r="S1748"/>
  <c r="R1748"/>
  <c r="Q1748"/>
  <c r="O1748"/>
  <c r="N1748"/>
  <c r="M1748"/>
  <c r="L1748"/>
  <c r="J1748"/>
  <c r="I1748"/>
  <c r="W1747"/>
  <c r="V1747"/>
  <c r="U1747"/>
  <c r="T1747"/>
  <c r="S1747"/>
  <c r="R1747"/>
  <c r="Q1747"/>
  <c r="O1747"/>
  <c r="M1747"/>
  <c r="L1747"/>
  <c r="J1747"/>
  <c r="I1747"/>
  <c r="W1746"/>
  <c r="V1746"/>
  <c r="U1746"/>
  <c r="T1746"/>
  <c r="S1746"/>
  <c r="R1746"/>
  <c r="Q1746"/>
  <c r="O1746"/>
  <c r="N1746"/>
  <c r="M1746"/>
  <c r="L1746"/>
  <c r="J1746"/>
  <c r="I1746"/>
  <c r="W1745"/>
  <c r="V1745"/>
  <c r="U1745"/>
  <c r="T1745"/>
  <c r="S1745"/>
  <c r="R1745"/>
  <c r="Q1745"/>
  <c r="O1745"/>
  <c r="N1745"/>
  <c r="M1745"/>
  <c r="L1745"/>
  <c r="J1745"/>
  <c r="I1745"/>
  <c r="W1744"/>
  <c r="V1744"/>
  <c r="U1744"/>
  <c r="T1744"/>
  <c r="S1744"/>
  <c r="R1744"/>
  <c r="Q1744"/>
  <c r="O1744"/>
  <c r="N1744"/>
  <c r="M1744"/>
  <c r="L1744"/>
  <c r="J1744"/>
  <c r="I1744"/>
  <c r="W1743"/>
  <c r="V1743"/>
  <c r="U1743"/>
  <c r="T1743"/>
  <c r="S1743"/>
  <c r="R1743"/>
  <c r="Q1743"/>
  <c r="O1743"/>
  <c r="N1743"/>
  <c r="M1743"/>
  <c r="L1743"/>
  <c r="J1743"/>
  <c r="I1743"/>
  <c r="W1742"/>
  <c r="V1742"/>
  <c r="U1742"/>
  <c r="T1742"/>
  <c r="S1742"/>
  <c r="R1742"/>
  <c r="Q1742"/>
  <c r="O1742"/>
  <c r="N1742"/>
  <c r="M1742"/>
  <c r="L1742"/>
  <c r="J1742"/>
  <c r="I1742"/>
  <c r="W1741"/>
  <c r="V1741"/>
  <c r="U1741"/>
  <c r="T1741"/>
  <c r="S1741"/>
  <c r="R1741"/>
  <c r="Q1741"/>
  <c r="O1741"/>
  <c r="N1741"/>
  <c r="M1741"/>
  <c r="L1741"/>
  <c r="J1741"/>
  <c r="I1741"/>
  <c r="W1740"/>
  <c r="V1740"/>
  <c r="U1740"/>
  <c r="T1740"/>
  <c r="S1740"/>
  <c r="R1740"/>
  <c r="Q1740"/>
  <c r="O1740"/>
  <c r="N1740"/>
  <c r="M1740"/>
  <c r="L1740"/>
  <c r="J1740"/>
  <c r="I1740"/>
  <c r="W1739"/>
  <c r="V1739"/>
  <c r="U1739"/>
  <c r="T1739"/>
  <c r="S1739"/>
  <c r="R1739"/>
  <c r="Q1739"/>
  <c r="O1739"/>
  <c r="N1739"/>
  <c r="M1739"/>
  <c r="L1739"/>
  <c r="J1739"/>
  <c r="I1739"/>
  <c r="W1738"/>
  <c r="V1738"/>
  <c r="U1738"/>
  <c r="T1738"/>
  <c r="S1738"/>
  <c r="R1738"/>
  <c r="Q1738"/>
  <c r="O1738"/>
  <c r="N1738"/>
  <c r="M1738"/>
  <c r="L1738"/>
  <c r="J1738"/>
  <c r="I1738"/>
  <c r="W1737"/>
  <c r="V1737"/>
  <c r="U1737"/>
  <c r="T1737"/>
  <c r="S1737"/>
  <c r="R1737"/>
  <c r="Q1737"/>
  <c r="O1737"/>
  <c r="N1737"/>
  <c r="M1737"/>
  <c r="L1737"/>
  <c r="J1737"/>
  <c r="I1737"/>
  <c r="W1736"/>
  <c r="V1736"/>
  <c r="U1736"/>
  <c r="T1736"/>
  <c r="S1736"/>
  <c r="R1736"/>
  <c r="Q1736"/>
  <c r="O1736"/>
  <c r="N1736"/>
  <c r="M1736"/>
  <c r="L1736"/>
  <c r="J1736"/>
  <c r="I1736"/>
  <c r="W1735"/>
  <c r="V1735"/>
  <c r="U1735"/>
  <c r="T1735"/>
  <c r="S1735"/>
  <c r="R1735"/>
  <c r="Q1735"/>
  <c r="O1735"/>
  <c r="N1735"/>
  <c r="M1735"/>
  <c r="L1735"/>
  <c r="J1735"/>
  <c r="I1735"/>
  <c r="W1734"/>
  <c r="V1734"/>
  <c r="U1734"/>
  <c r="T1734"/>
  <c r="S1734"/>
  <c r="R1734"/>
  <c r="Q1734"/>
  <c r="O1734"/>
  <c r="N1734"/>
  <c r="M1734"/>
  <c r="L1734"/>
  <c r="J1734"/>
  <c r="I1734"/>
  <c r="W1733"/>
  <c r="V1733"/>
  <c r="U1733"/>
  <c r="T1733"/>
  <c r="S1733"/>
  <c r="R1733"/>
  <c r="Q1733"/>
  <c r="O1733"/>
  <c r="N1733"/>
  <c r="M1733"/>
  <c r="L1733"/>
  <c r="J1733"/>
  <c r="I1733"/>
  <c r="W1732"/>
  <c r="V1732"/>
  <c r="U1732"/>
  <c r="T1732"/>
  <c r="S1732"/>
  <c r="R1732"/>
  <c r="Q1732"/>
  <c r="O1732"/>
  <c r="N1732"/>
  <c r="M1732"/>
  <c r="L1732"/>
  <c r="J1732"/>
  <c r="I1732"/>
  <c r="W1731"/>
  <c r="V1731"/>
  <c r="U1731"/>
  <c r="T1731"/>
  <c r="S1731"/>
  <c r="R1731"/>
  <c r="Q1731"/>
  <c r="O1731"/>
  <c r="N1731"/>
  <c r="M1731"/>
  <c r="L1731"/>
  <c r="J1731"/>
  <c r="I1731"/>
  <c r="W1730"/>
  <c r="V1730"/>
  <c r="U1730"/>
  <c r="T1730"/>
  <c r="S1730"/>
  <c r="R1730"/>
  <c r="Q1730"/>
  <c r="O1730"/>
  <c r="N1730"/>
  <c r="M1730"/>
  <c r="L1730"/>
  <c r="J1730"/>
  <c r="I1730"/>
  <c r="W1729"/>
  <c r="V1729"/>
  <c r="U1729"/>
  <c r="T1729"/>
  <c r="S1729"/>
  <c r="R1729"/>
  <c r="Q1729"/>
  <c r="O1729"/>
  <c r="N1729"/>
  <c r="M1729"/>
  <c r="L1729"/>
  <c r="J1729"/>
  <c r="I1729"/>
  <c r="W1728"/>
  <c r="V1728"/>
  <c r="U1728"/>
  <c r="T1728"/>
  <c r="S1728"/>
  <c r="R1728"/>
  <c r="Q1728"/>
  <c r="O1728"/>
  <c r="N1728"/>
  <c r="M1728"/>
  <c r="L1728"/>
  <c r="J1728"/>
  <c r="I1728"/>
  <c r="W1727"/>
  <c r="V1727"/>
  <c r="U1727"/>
  <c r="T1727"/>
  <c r="S1727"/>
  <c r="R1727"/>
  <c r="Q1727"/>
  <c r="O1727"/>
  <c r="N1727"/>
  <c r="M1727"/>
  <c r="L1727"/>
  <c r="J1727"/>
  <c r="I1727"/>
  <c r="W1726"/>
  <c r="V1726"/>
  <c r="U1726"/>
  <c r="T1726"/>
  <c r="S1726"/>
  <c r="R1726"/>
  <c r="Q1726"/>
  <c r="O1726"/>
  <c r="N1726"/>
  <c r="M1726"/>
  <c r="L1726"/>
  <c r="K1726"/>
  <c r="I1726"/>
  <c r="W1725"/>
  <c r="V1725"/>
  <c r="U1725"/>
  <c r="T1725"/>
  <c r="S1725"/>
  <c r="R1725"/>
  <c r="Q1725"/>
  <c r="O1725"/>
  <c r="N1725"/>
  <c r="M1725"/>
  <c r="L1725"/>
  <c r="K1725"/>
  <c r="I1725"/>
  <c r="W1724"/>
  <c r="V1724"/>
  <c r="U1724"/>
  <c r="T1724"/>
  <c r="S1724"/>
  <c r="R1724"/>
  <c r="Q1724"/>
  <c r="O1724"/>
  <c r="N1724"/>
  <c r="M1724"/>
  <c r="L1724"/>
  <c r="K1724"/>
  <c r="I1724"/>
  <c r="W1723"/>
  <c r="V1723"/>
  <c r="U1723"/>
  <c r="T1723"/>
  <c r="S1723"/>
  <c r="R1723"/>
  <c r="Q1723"/>
  <c r="O1723"/>
  <c r="N1723"/>
  <c r="M1723"/>
  <c r="L1723"/>
  <c r="K1723"/>
  <c r="I1723"/>
  <c r="W1722"/>
  <c r="V1722"/>
  <c r="U1722"/>
  <c r="T1722"/>
  <c r="S1722"/>
  <c r="R1722"/>
  <c r="Q1722"/>
  <c r="O1722"/>
  <c r="N1722"/>
  <c r="M1722"/>
  <c r="L1722"/>
  <c r="K1722"/>
  <c r="I1722"/>
  <c r="W1721"/>
  <c r="V1721"/>
  <c r="U1721"/>
  <c r="T1721"/>
  <c r="S1721"/>
  <c r="R1721"/>
  <c r="Q1721"/>
  <c r="O1721"/>
  <c r="N1721"/>
  <c r="M1721"/>
  <c r="L1721"/>
  <c r="K1721"/>
  <c r="I1721"/>
  <c r="W1720"/>
  <c r="V1720"/>
  <c r="U1720"/>
  <c r="T1720"/>
  <c r="S1720"/>
  <c r="R1720"/>
  <c r="Q1720"/>
  <c r="O1720"/>
  <c r="N1720"/>
  <c r="L1720"/>
  <c r="K1720"/>
  <c r="I1720"/>
  <c r="W1719"/>
  <c r="V1719"/>
  <c r="U1719"/>
  <c r="T1719"/>
  <c r="S1719"/>
  <c r="R1719"/>
  <c r="Q1719"/>
  <c r="O1719"/>
  <c r="N1719"/>
  <c r="M1719"/>
  <c r="L1719"/>
  <c r="K1719"/>
  <c r="I1719"/>
  <c r="W1718"/>
  <c r="V1718"/>
  <c r="U1718"/>
  <c r="T1718"/>
  <c r="S1718"/>
  <c r="R1718"/>
  <c r="Q1718"/>
  <c r="O1718"/>
  <c r="N1718"/>
  <c r="M1718"/>
  <c r="L1718"/>
  <c r="K1718"/>
  <c r="I1718"/>
  <c r="W1717"/>
  <c r="V1717"/>
  <c r="U1717"/>
  <c r="T1717"/>
  <c r="R1717"/>
  <c r="Q1717"/>
  <c r="O1717"/>
  <c r="N1717"/>
  <c r="M1717"/>
  <c r="L1717"/>
  <c r="K1717"/>
  <c r="I1717"/>
  <c r="W1716"/>
  <c r="V1716"/>
  <c r="U1716"/>
  <c r="T1716"/>
  <c r="S1716"/>
  <c r="R1716"/>
  <c r="Q1716"/>
  <c r="O1716"/>
  <c r="N1716"/>
  <c r="M1716"/>
  <c r="L1716"/>
  <c r="K1716"/>
  <c r="I1716"/>
  <c r="W1715"/>
  <c r="V1715"/>
  <c r="U1715"/>
  <c r="T1715"/>
  <c r="S1715"/>
  <c r="R1715"/>
  <c r="Q1715"/>
  <c r="O1715"/>
  <c r="N1715"/>
  <c r="M1715"/>
  <c r="L1715"/>
  <c r="K1715"/>
  <c r="I1715"/>
  <c r="W1714"/>
  <c r="V1714"/>
  <c r="U1714"/>
  <c r="T1714"/>
  <c r="S1714"/>
  <c r="R1714"/>
  <c r="Q1714"/>
  <c r="O1714"/>
  <c r="N1714"/>
  <c r="M1714"/>
  <c r="L1714"/>
  <c r="K1714"/>
  <c r="I1714"/>
  <c r="W1713"/>
  <c r="V1713"/>
  <c r="U1713"/>
  <c r="T1713"/>
  <c r="S1713"/>
  <c r="R1713"/>
  <c r="Q1713"/>
  <c r="O1713"/>
  <c r="N1713"/>
  <c r="M1713"/>
  <c r="L1713"/>
  <c r="K1713"/>
  <c r="I1713"/>
  <c r="W1712"/>
  <c r="V1712"/>
  <c r="U1712"/>
  <c r="T1712"/>
  <c r="S1712"/>
  <c r="R1712"/>
  <c r="Q1712"/>
  <c r="O1712"/>
  <c r="N1712"/>
  <c r="M1712"/>
  <c r="L1712"/>
  <c r="K1712"/>
  <c r="I1712"/>
  <c r="W1711"/>
  <c r="V1711"/>
  <c r="U1711"/>
  <c r="T1711"/>
  <c r="S1711"/>
  <c r="R1711"/>
  <c r="Q1711"/>
  <c r="O1711"/>
  <c r="N1711"/>
  <c r="M1711"/>
  <c r="L1711"/>
  <c r="K1711"/>
  <c r="I1711"/>
  <c r="W1710"/>
  <c r="V1710"/>
  <c r="U1710"/>
  <c r="T1710"/>
  <c r="S1710"/>
  <c r="R1710"/>
  <c r="Q1710"/>
  <c r="O1710"/>
  <c r="N1710"/>
  <c r="M1710"/>
  <c r="L1710"/>
  <c r="K1710"/>
  <c r="I1710"/>
  <c r="W1709"/>
  <c r="V1709"/>
  <c r="U1709"/>
  <c r="T1709"/>
  <c r="S1709"/>
  <c r="R1709"/>
  <c r="Q1709"/>
  <c r="O1709"/>
  <c r="N1709"/>
  <c r="M1709"/>
  <c r="L1709"/>
  <c r="K1709"/>
  <c r="I1709"/>
  <c r="W1708"/>
  <c r="V1708"/>
  <c r="U1708"/>
  <c r="T1708"/>
  <c r="S1708"/>
  <c r="R1708"/>
  <c r="Q1708"/>
  <c r="O1708"/>
  <c r="N1708"/>
  <c r="M1708"/>
  <c r="L1708"/>
  <c r="K1708"/>
  <c r="I1708"/>
  <c r="W1707"/>
  <c r="V1707"/>
  <c r="U1707"/>
  <c r="T1707"/>
  <c r="S1707"/>
  <c r="R1707"/>
  <c r="Q1707"/>
  <c r="O1707"/>
  <c r="N1707"/>
  <c r="M1707"/>
  <c r="L1707"/>
  <c r="K1707"/>
  <c r="J1707"/>
  <c r="W1706"/>
  <c r="V1706"/>
  <c r="U1706"/>
  <c r="T1706"/>
  <c r="S1706"/>
  <c r="R1706"/>
  <c r="Q1706"/>
  <c r="O1706"/>
  <c r="N1706"/>
  <c r="M1706"/>
  <c r="L1706"/>
  <c r="K1706"/>
  <c r="J1706"/>
  <c r="W1705"/>
  <c r="V1705"/>
  <c r="U1705"/>
  <c r="T1705"/>
  <c r="S1705"/>
  <c r="R1705"/>
  <c r="Q1705"/>
  <c r="O1705"/>
  <c r="N1705"/>
  <c r="M1705"/>
  <c r="L1705"/>
  <c r="K1705"/>
  <c r="J1705"/>
  <c r="W1704"/>
  <c r="V1704"/>
  <c r="U1704"/>
  <c r="T1704"/>
  <c r="S1704"/>
  <c r="R1704"/>
  <c r="Q1704"/>
  <c r="O1704"/>
  <c r="N1704"/>
  <c r="M1704"/>
  <c r="L1704"/>
  <c r="K1704"/>
  <c r="J1704"/>
  <c r="W1703"/>
  <c r="V1703"/>
  <c r="U1703"/>
  <c r="T1703"/>
  <c r="S1703"/>
  <c r="R1703"/>
  <c r="Q1703"/>
  <c r="O1703"/>
  <c r="N1703"/>
  <c r="M1703"/>
  <c r="L1703"/>
  <c r="K1703"/>
  <c r="J1703"/>
  <c r="W1702"/>
  <c r="V1702"/>
  <c r="U1702"/>
  <c r="T1702"/>
  <c r="S1702"/>
  <c r="R1702"/>
  <c r="Q1702"/>
  <c r="O1702"/>
  <c r="N1702"/>
  <c r="M1702"/>
  <c r="L1702"/>
  <c r="K1702"/>
  <c r="J1702"/>
  <c r="W1701"/>
  <c r="V1701"/>
  <c r="U1701"/>
  <c r="T1701"/>
  <c r="S1701"/>
  <c r="R1701"/>
  <c r="Q1701"/>
  <c r="O1701"/>
  <c r="N1701"/>
  <c r="M1701"/>
  <c r="L1701"/>
  <c r="K1701"/>
  <c r="J1701"/>
  <c r="W1700"/>
  <c r="V1700"/>
  <c r="U1700"/>
  <c r="T1700"/>
  <c r="S1700"/>
  <c r="R1700"/>
  <c r="Q1700"/>
  <c r="O1700"/>
  <c r="N1700"/>
  <c r="M1700"/>
  <c r="L1700"/>
  <c r="K1700"/>
  <c r="J1700"/>
  <c r="W1699"/>
  <c r="V1699"/>
  <c r="U1699"/>
  <c r="T1699"/>
  <c r="S1699"/>
  <c r="R1699"/>
  <c r="Q1699"/>
  <c r="O1699"/>
  <c r="N1699"/>
  <c r="M1699"/>
  <c r="L1699"/>
  <c r="K1699"/>
  <c r="J1699"/>
  <c r="W1698"/>
  <c r="V1698"/>
  <c r="U1698"/>
  <c r="T1698"/>
  <c r="S1698"/>
  <c r="R1698"/>
  <c r="Q1698"/>
  <c r="O1698"/>
  <c r="N1698"/>
  <c r="M1698"/>
  <c r="L1698"/>
  <c r="K1698"/>
  <c r="J1698"/>
  <c r="W1686"/>
  <c r="V1686"/>
  <c r="U1686"/>
  <c r="T1686"/>
  <c r="S1686"/>
  <c r="Q1686"/>
  <c r="O1686"/>
  <c r="N1686"/>
  <c r="M1686"/>
  <c r="L1686"/>
  <c r="K1686"/>
  <c r="J1686"/>
  <c r="I1686"/>
  <c r="W1685"/>
  <c r="V1685"/>
  <c r="U1685"/>
  <c r="T1685"/>
  <c r="S1685"/>
  <c r="Q1685"/>
  <c r="O1685"/>
  <c r="N1685"/>
  <c r="M1685"/>
  <c r="L1685"/>
  <c r="K1685"/>
  <c r="J1685"/>
  <c r="I1685"/>
  <c r="W1684"/>
  <c r="V1684"/>
  <c r="U1684"/>
  <c r="T1684"/>
  <c r="S1684"/>
  <c r="Q1684"/>
  <c r="O1684"/>
  <c r="M1684"/>
  <c r="L1684"/>
  <c r="K1684"/>
  <c r="J1684"/>
  <c r="I1684"/>
  <c r="W1683"/>
  <c r="V1683"/>
  <c r="U1683"/>
  <c r="T1683"/>
  <c r="S1683"/>
  <c r="Q1683"/>
  <c r="O1683"/>
  <c r="N1683"/>
  <c r="M1683"/>
  <c r="L1683"/>
  <c r="K1683"/>
  <c r="J1683"/>
  <c r="I1683"/>
  <c r="W1682"/>
  <c r="V1682"/>
  <c r="U1682"/>
  <c r="T1682"/>
  <c r="S1682"/>
  <c r="Q1682"/>
  <c r="O1682"/>
  <c r="N1682"/>
  <c r="M1682"/>
  <c r="L1682"/>
  <c r="K1682"/>
  <c r="J1682"/>
  <c r="I1682"/>
  <c r="W1681"/>
  <c r="V1681"/>
  <c r="U1681"/>
  <c r="T1681"/>
  <c r="S1681"/>
  <c r="Q1681"/>
  <c r="O1681"/>
  <c r="N1681"/>
  <c r="M1681"/>
  <c r="L1681"/>
  <c r="K1681"/>
  <c r="J1681"/>
  <c r="I1681"/>
  <c r="W1680"/>
  <c r="V1680"/>
  <c r="U1680"/>
  <c r="T1680"/>
  <c r="S1680"/>
  <c r="Q1680"/>
  <c r="O1680"/>
  <c r="N1680"/>
  <c r="M1680"/>
  <c r="L1680"/>
  <c r="K1680"/>
  <c r="J1680"/>
  <c r="I1680"/>
  <c r="W1679"/>
  <c r="V1679"/>
  <c r="U1679"/>
  <c r="T1679"/>
  <c r="S1679"/>
  <c r="Q1679"/>
  <c r="O1679"/>
  <c r="N1679"/>
  <c r="M1679"/>
  <c r="L1679"/>
  <c r="K1679"/>
  <c r="J1679"/>
  <c r="I1679"/>
  <c r="W1678"/>
  <c r="V1678"/>
  <c r="U1678"/>
  <c r="T1678"/>
  <c r="S1678"/>
  <c r="Q1678"/>
  <c r="O1678"/>
  <c r="N1678"/>
  <c r="M1678"/>
  <c r="L1678"/>
  <c r="K1678"/>
  <c r="J1678"/>
  <c r="I1678"/>
  <c r="V2370"/>
  <c r="U2370"/>
  <c r="T2370"/>
  <c r="S2370"/>
  <c r="R2370"/>
  <c r="Q2370"/>
  <c r="O2370"/>
  <c r="N2370"/>
  <c r="M2370"/>
  <c r="L2370"/>
  <c r="K2370"/>
  <c r="J2370"/>
  <c r="I2370"/>
  <c r="V2369"/>
  <c r="U2369"/>
  <c r="T2369"/>
  <c r="S2369"/>
  <c r="R2369"/>
  <c r="Q2369"/>
  <c r="O2369"/>
  <c r="N2369"/>
  <c r="M2369"/>
  <c r="L2369"/>
  <c r="K2369"/>
  <c r="J2369"/>
  <c r="I2369"/>
  <c r="V2368"/>
  <c r="U2368"/>
  <c r="T2368"/>
  <c r="S2368"/>
  <c r="R2368"/>
  <c r="Q2368"/>
  <c r="O2368"/>
  <c r="N2368"/>
  <c r="M2368"/>
  <c r="L2368"/>
  <c r="K2368"/>
  <c r="J2368"/>
  <c r="I2368"/>
  <c r="V2367"/>
  <c r="U2367"/>
  <c r="T2367"/>
  <c r="S2367"/>
  <c r="R2367"/>
  <c r="Q2367"/>
  <c r="O2367"/>
  <c r="N2367"/>
  <c r="M2367"/>
  <c r="L2367"/>
  <c r="K2367"/>
  <c r="J2367"/>
  <c r="I2367"/>
  <c r="V2366"/>
  <c r="U2366"/>
  <c r="T2366"/>
  <c r="S2366"/>
  <c r="R2366"/>
  <c r="Q2366"/>
  <c r="O2366"/>
  <c r="N2366"/>
  <c r="M2366"/>
  <c r="L2366"/>
  <c r="K2366"/>
  <c r="J2366"/>
  <c r="I2366"/>
  <c r="V2365"/>
  <c r="U2365"/>
  <c r="T2365"/>
  <c r="S2365"/>
  <c r="R2365"/>
  <c r="Q2365"/>
  <c r="O2365"/>
  <c r="N2365"/>
  <c r="M2365"/>
  <c r="L2365"/>
  <c r="K2365"/>
  <c r="J2365"/>
  <c r="I2365"/>
  <c r="V2364"/>
  <c r="U2364"/>
  <c r="T2364"/>
  <c r="S2364"/>
  <c r="R2364"/>
  <c r="Q2364"/>
  <c r="O2364"/>
  <c r="N2364"/>
  <c r="M2364"/>
  <c r="L2364"/>
  <c r="K2364"/>
  <c r="J2364"/>
  <c r="I2364"/>
  <c r="V2363"/>
  <c r="U2363"/>
  <c r="T2363"/>
  <c r="S2363"/>
  <c r="R2363"/>
  <c r="Q2363"/>
  <c r="O2363"/>
  <c r="N2363"/>
  <c r="M2363"/>
  <c r="L2363"/>
  <c r="K2363"/>
  <c r="J2363"/>
  <c r="I2363"/>
  <c r="V2362"/>
  <c r="U2362"/>
  <c r="T2362"/>
  <c r="S2362"/>
  <c r="R2362"/>
  <c r="Q2362"/>
  <c r="O2362"/>
  <c r="N2362"/>
  <c r="M2362"/>
  <c r="L2362"/>
  <c r="K2362"/>
  <c r="J2362"/>
  <c r="I2362"/>
  <c r="V2361"/>
  <c r="U2361"/>
  <c r="T2361"/>
  <c r="S2361"/>
  <c r="R2361"/>
  <c r="Q2361"/>
  <c r="O2361"/>
  <c r="N2361"/>
  <c r="M2361"/>
  <c r="L2361"/>
  <c r="K2361"/>
  <c r="J2361"/>
  <c r="I2361"/>
  <c r="V2360"/>
  <c r="U2360"/>
  <c r="T2360"/>
  <c r="S2360"/>
  <c r="R2360"/>
  <c r="Q2360"/>
  <c r="O2360"/>
  <c r="N2360"/>
  <c r="M2360"/>
  <c r="L2360"/>
  <c r="K2360"/>
  <c r="J2360"/>
  <c r="I2360"/>
  <c r="V2359"/>
  <c r="U2359"/>
  <c r="T2359"/>
  <c r="S2359"/>
  <c r="R2359"/>
  <c r="Q2359"/>
  <c r="O2359"/>
  <c r="N2359"/>
  <c r="M2359"/>
  <c r="L2359"/>
  <c r="K2359"/>
  <c r="J2359"/>
  <c r="I2359"/>
  <c r="V2358"/>
  <c r="U2358"/>
  <c r="T2358"/>
  <c r="S2358"/>
  <c r="R2358"/>
  <c r="Q2358"/>
  <c r="O2358"/>
  <c r="N2358"/>
  <c r="M2358"/>
  <c r="L2358"/>
  <c r="K2358"/>
  <c r="J2358"/>
  <c r="I2358"/>
  <c r="V2357"/>
  <c r="U2357"/>
  <c r="T2357"/>
  <c r="S2357"/>
  <c r="R2357"/>
  <c r="Q2357"/>
  <c r="O2357"/>
  <c r="N2357"/>
  <c r="M2357"/>
  <c r="L2357"/>
  <c r="K2357"/>
  <c r="J2357"/>
  <c r="I2357"/>
  <c r="V2356"/>
  <c r="U2356"/>
  <c r="T2356"/>
  <c r="S2356"/>
  <c r="R2356"/>
  <c r="Q2356"/>
  <c r="O2356"/>
  <c r="N2356"/>
  <c r="M2356"/>
  <c r="L2356"/>
  <c r="K2356"/>
  <c r="J2356"/>
  <c r="I2356"/>
  <c r="V2355"/>
  <c r="U2355"/>
  <c r="T2355"/>
  <c r="S2355"/>
  <c r="R2355"/>
  <c r="Q2355"/>
  <c r="O2355"/>
  <c r="N2355"/>
  <c r="M2355"/>
  <c r="L2355"/>
  <c r="K2355"/>
  <c r="J2355"/>
  <c r="I2355"/>
  <c r="W2354"/>
  <c r="V2354"/>
  <c r="T2354"/>
  <c r="S2354"/>
  <c r="R2354"/>
  <c r="Q2354"/>
  <c r="O2354"/>
  <c r="N2354"/>
  <c r="M2354"/>
  <c r="L2354"/>
  <c r="K2354"/>
  <c r="J2354"/>
  <c r="I2354"/>
  <c r="W2353"/>
  <c r="V2353"/>
  <c r="T2353"/>
  <c r="S2353"/>
  <c r="R2353"/>
  <c r="Q2353"/>
  <c r="O2353"/>
  <c r="N2353"/>
  <c r="M2353"/>
  <c r="L2353"/>
  <c r="K2353"/>
  <c r="J2353"/>
  <c r="I2353"/>
  <c r="W2352"/>
  <c r="V2352"/>
  <c r="T2352"/>
  <c r="S2352"/>
  <c r="R2352"/>
  <c r="Q2352"/>
  <c r="O2352"/>
  <c r="N2352"/>
  <c r="M2352"/>
  <c r="L2352"/>
  <c r="K2352"/>
  <c r="J2352"/>
  <c r="I2352"/>
  <c r="W2351"/>
  <c r="V2351"/>
  <c r="T2351"/>
  <c r="S2351"/>
  <c r="R2351"/>
  <c r="Q2351"/>
  <c r="O2351"/>
  <c r="N2351"/>
  <c r="L2351"/>
  <c r="K2351"/>
  <c r="J2351"/>
  <c r="I2351"/>
  <c r="W2350"/>
  <c r="V2350"/>
  <c r="T2350"/>
  <c r="S2350"/>
  <c r="R2350"/>
  <c r="Q2350"/>
  <c r="O2350"/>
  <c r="N2350"/>
  <c r="M2350"/>
  <c r="L2350"/>
  <c r="K2350"/>
  <c r="J2350"/>
  <c r="I2350"/>
  <c r="W2349"/>
  <c r="V2349"/>
  <c r="T2349"/>
  <c r="S2349"/>
  <c r="R2349"/>
  <c r="Q2349"/>
  <c r="O2349"/>
  <c r="N2349"/>
  <c r="M2349"/>
  <c r="L2349"/>
  <c r="K2349"/>
  <c r="J2349"/>
  <c r="I2349"/>
  <c r="W2348"/>
  <c r="V2348"/>
  <c r="T2348"/>
  <c r="S2348"/>
  <c r="R2348"/>
  <c r="Q2348"/>
  <c r="O2348"/>
  <c r="N2348"/>
  <c r="M2348"/>
  <c r="L2348"/>
  <c r="K2348"/>
  <c r="J2348"/>
  <c r="I2348"/>
  <c r="W2347"/>
  <c r="V2347"/>
  <c r="T2347"/>
  <c r="S2347"/>
  <c r="R2347"/>
  <c r="Q2347"/>
  <c r="O2347"/>
  <c r="N2347"/>
  <c r="M2347"/>
  <c r="L2347"/>
  <c r="K2347"/>
  <c r="J2347"/>
  <c r="I2347"/>
  <c r="W2346"/>
  <c r="V2346"/>
  <c r="T2346"/>
  <c r="S2346"/>
  <c r="R2346"/>
  <c r="Q2346"/>
  <c r="O2346"/>
  <c r="N2346"/>
  <c r="M2346"/>
  <c r="L2346"/>
  <c r="K2346"/>
  <c r="J2346"/>
  <c r="I2346"/>
  <c r="V2345"/>
  <c r="T2345"/>
  <c r="S2345"/>
  <c r="R2345"/>
  <c r="Q2345"/>
  <c r="O2345"/>
  <c r="N2345"/>
  <c r="M2345"/>
  <c r="L2345"/>
  <c r="K2345"/>
  <c r="J2345"/>
  <c r="I2345"/>
  <c r="W2344"/>
  <c r="V2344"/>
  <c r="T2344"/>
  <c r="S2344"/>
  <c r="R2344"/>
  <c r="Q2344"/>
  <c r="O2344"/>
  <c r="N2344"/>
  <c r="M2344"/>
  <c r="L2344"/>
  <c r="K2344"/>
  <c r="J2344"/>
  <c r="I2344"/>
  <c r="W2343"/>
  <c r="V2343"/>
  <c r="T2343"/>
  <c r="S2343"/>
  <c r="R2343"/>
  <c r="Q2343"/>
  <c r="O2343"/>
  <c r="N2343"/>
  <c r="M2343"/>
  <c r="L2343"/>
  <c r="K2343"/>
  <c r="J2343"/>
  <c r="I2343"/>
  <c r="W2342"/>
  <c r="V2342"/>
  <c r="T2342"/>
  <c r="S2342"/>
  <c r="R2342"/>
  <c r="Q2342"/>
  <c r="O2342"/>
  <c r="N2342"/>
  <c r="M2342"/>
  <c r="L2342"/>
  <c r="K2342"/>
  <c r="J2342"/>
  <c r="I2342"/>
  <c r="W2341"/>
  <c r="V2341"/>
  <c r="T2341"/>
  <c r="S2341"/>
  <c r="R2341"/>
  <c r="Q2341"/>
  <c r="O2341"/>
  <c r="N2341"/>
  <c r="M2341"/>
  <c r="L2341"/>
  <c r="K2341"/>
  <c r="J2341"/>
  <c r="I2341"/>
  <c r="W2340"/>
  <c r="V2340"/>
  <c r="T2340"/>
  <c r="S2340"/>
  <c r="R2340"/>
  <c r="Q2340"/>
  <c r="O2340"/>
  <c r="N2340"/>
  <c r="M2340"/>
  <c r="L2340"/>
  <c r="K2340"/>
  <c r="J2340"/>
  <c r="I2340"/>
  <c r="W2339"/>
  <c r="V2339"/>
  <c r="T2339"/>
  <c r="S2339"/>
  <c r="R2339"/>
  <c r="Q2339"/>
  <c r="O2339"/>
  <c r="N2339"/>
  <c r="M2339"/>
  <c r="L2339"/>
  <c r="K2339"/>
  <c r="J2339"/>
  <c r="I2339"/>
  <c r="W2338"/>
  <c r="V2338"/>
  <c r="T2338"/>
  <c r="S2338"/>
  <c r="Q2338"/>
  <c r="O2338"/>
  <c r="N2338"/>
  <c r="M2338"/>
  <c r="K2338"/>
  <c r="J2338"/>
  <c r="I2338"/>
  <c r="W2337"/>
  <c r="V2337"/>
  <c r="U2337"/>
  <c r="T2337"/>
  <c r="S2337"/>
  <c r="R2337"/>
  <c r="Q2337"/>
  <c r="O2337"/>
  <c r="N2337"/>
  <c r="M2337"/>
  <c r="K2337"/>
  <c r="J2337"/>
  <c r="I2337"/>
  <c r="W2336"/>
  <c r="V2336"/>
  <c r="U2336"/>
  <c r="T2336"/>
  <c r="S2336"/>
  <c r="R2336"/>
  <c r="Q2336"/>
  <c r="O2336"/>
  <c r="N2336"/>
  <c r="M2336"/>
  <c r="K2336"/>
  <c r="J2336"/>
  <c r="I2336"/>
  <c r="W2335"/>
  <c r="V2335"/>
  <c r="U2335"/>
  <c r="T2335"/>
  <c r="S2335"/>
  <c r="R2335"/>
  <c r="Q2335"/>
  <c r="O2335"/>
  <c r="N2335"/>
  <c r="M2335"/>
  <c r="K2335"/>
  <c r="J2335"/>
  <c r="I2335"/>
  <c r="W2334"/>
  <c r="V2334"/>
  <c r="U2334"/>
  <c r="T2334"/>
  <c r="S2334"/>
  <c r="R2334"/>
  <c r="Q2334"/>
  <c r="O2334"/>
  <c r="N2334"/>
  <c r="M2334"/>
  <c r="K2334"/>
  <c r="J2334"/>
  <c r="I2334"/>
  <c r="W2333"/>
  <c r="V2333"/>
  <c r="U2333"/>
  <c r="T2333"/>
  <c r="S2333"/>
  <c r="R2333"/>
  <c r="Q2333"/>
  <c r="O2333"/>
  <c r="N2333"/>
  <c r="M2333"/>
  <c r="K2333"/>
  <c r="J2333"/>
  <c r="I2333"/>
  <c r="W2332"/>
  <c r="V2332"/>
  <c r="U2332"/>
  <c r="T2332"/>
  <c r="S2332"/>
  <c r="R2332"/>
  <c r="Q2332"/>
  <c r="O2332"/>
  <c r="M2332"/>
  <c r="J2332"/>
  <c r="I2332"/>
  <c r="W2331"/>
  <c r="V2331"/>
  <c r="U2331"/>
  <c r="T2331"/>
  <c r="S2331"/>
  <c r="R2331"/>
  <c r="Q2331"/>
  <c r="O2331"/>
  <c r="N2331"/>
  <c r="M2331"/>
  <c r="K2331"/>
  <c r="J2331"/>
  <c r="I2331"/>
  <c r="W2330"/>
  <c r="V2330"/>
  <c r="U2330"/>
  <c r="T2330"/>
  <c r="S2330"/>
  <c r="R2330"/>
  <c r="Q2330"/>
  <c r="O2330"/>
  <c r="N2330"/>
  <c r="M2330"/>
  <c r="K2330"/>
  <c r="J2330"/>
  <c r="I2330"/>
  <c r="W2329"/>
  <c r="V2329"/>
  <c r="U2329"/>
  <c r="T2329"/>
  <c r="S2329"/>
  <c r="R2329"/>
  <c r="Q2329"/>
  <c r="O2329"/>
  <c r="N2329"/>
  <c r="M2329"/>
  <c r="K2329"/>
  <c r="J2329"/>
  <c r="I2329"/>
  <c r="W2328"/>
  <c r="V2328"/>
  <c r="U2328"/>
  <c r="T2328"/>
  <c r="S2328"/>
  <c r="R2328"/>
  <c r="Q2328"/>
  <c r="O2328"/>
  <c r="N2328"/>
  <c r="M2328"/>
  <c r="K2328"/>
  <c r="J2328"/>
  <c r="I2328"/>
  <c r="W2327"/>
  <c r="V2327"/>
  <c r="U2327"/>
  <c r="T2327"/>
  <c r="S2327"/>
  <c r="R2327"/>
  <c r="Q2327"/>
  <c r="O2327"/>
  <c r="N2327"/>
  <c r="M2327"/>
  <c r="K2327"/>
  <c r="J2327"/>
  <c r="I2327"/>
  <c r="W2326"/>
  <c r="V2326"/>
  <c r="U2326"/>
  <c r="T2326"/>
  <c r="S2326"/>
  <c r="R2326"/>
  <c r="Q2326"/>
  <c r="O2326"/>
  <c r="N2326"/>
  <c r="M2326"/>
  <c r="K2326"/>
  <c r="J2326"/>
  <c r="I2326"/>
  <c r="W2325"/>
  <c r="V2325"/>
  <c r="U2325"/>
  <c r="T2325"/>
  <c r="S2325"/>
  <c r="R2325"/>
  <c r="Q2325"/>
  <c r="O2325"/>
  <c r="N2325"/>
  <c r="M2325"/>
  <c r="K2325"/>
  <c r="J2325"/>
  <c r="I2325"/>
  <c r="W2324"/>
  <c r="V2324"/>
  <c r="U2324"/>
  <c r="T2324"/>
  <c r="S2324"/>
  <c r="R2324"/>
  <c r="Q2324"/>
  <c r="O2324"/>
  <c r="N2324"/>
  <c r="M2324"/>
  <c r="K2324"/>
  <c r="J2324"/>
  <c r="I2324"/>
  <c r="W2323"/>
  <c r="V2323"/>
  <c r="U2323"/>
  <c r="T2323"/>
  <c r="S2323"/>
  <c r="R2323"/>
  <c r="Q2323"/>
  <c r="O2323"/>
  <c r="N2323"/>
  <c r="M2323"/>
  <c r="K2323"/>
  <c r="J2323"/>
  <c r="I2323"/>
  <c r="W2322"/>
  <c r="V2322"/>
  <c r="U2322"/>
  <c r="T2322"/>
  <c r="S2322"/>
  <c r="R2322"/>
  <c r="Q2322"/>
  <c r="O2322"/>
  <c r="N2322"/>
  <c r="M2322"/>
  <c r="K2322"/>
  <c r="J2322"/>
  <c r="I2322"/>
  <c r="W2321"/>
  <c r="V2321"/>
  <c r="U2321"/>
  <c r="T2321"/>
  <c r="S2321"/>
  <c r="R2321"/>
  <c r="Q2321"/>
  <c r="O2321"/>
  <c r="N2321"/>
  <c r="M2321"/>
  <c r="K2321"/>
  <c r="J2321"/>
  <c r="I2321"/>
  <c r="W2320"/>
  <c r="V2320"/>
  <c r="U2320"/>
  <c r="T2320"/>
  <c r="S2320"/>
  <c r="R2320"/>
  <c r="Q2320"/>
  <c r="O2320"/>
  <c r="N2320"/>
  <c r="M2320"/>
  <c r="K2320"/>
  <c r="J2320"/>
  <c r="I2320"/>
  <c r="W2319"/>
  <c r="V2319"/>
  <c r="U2319"/>
  <c r="T2319"/>
  <c r="S2319"/>
  <c r="R2319"/>
  <c r="Q2319"/>
  <c r="O2319"/>
  <c r="N2319"/>
  <c r="M2319"/>
  <c r="K2319"/>
  <c r="J2319"/>
  <c r="I2319"/>
  <c r="W2318"/>
  <c r="V2318"/>
  <c r="U2318"/>
  <c r="T2318"/>
  <c r="S2318"/>
  <c r="R2318"/>
  <c r="Q2318"/>
  <c r="O2318"/>
  <c r="N2318"/>
  <c r="M2318"/>
  <c r="K2318"/>
  <c r="J2318"/>
  <c r="I2318"/>
  <c r="W2317"/>
  <c r="V2317"/>
  <c r="U2317"/>
  <c r="T2317"/>
  <c r="S2317"/>
  <c r="R2317"/>
  <c r="Q2317"/>
  <c r="O2317"/>
  <c r="N2317"/>
  <c r="M2317"/>
  <c r="K2317"/>
  <c r="J2317"/>
  <c r="I2317"/>
  <c r="W2316"/>
  <c r="V2316"/>
  <c r="U2316"/>
  <c r="T2316"/>
  <c r="S2316"/>
  <c r="R2316"/>
  <c r="Q2316"/>
  <c r="O2316"/>
  <c r="N2316"/>
  <c r="M2316"/>
  <c r="K2316"/>
  <c r="J2316"/>
  <c r="I2316"/>
  <c r="W2315"/>
  <c r="V2315"/>
  <c r="U2315"/>
  <c r="T2315"/>
  <c r="S2315"/>
  <c r="R2315"/>
  <c r="Q2315"/>
  <c r="O2315"/>
  <c r="N2315"/>
  <c r="M2315"/>
  <c r="K2315"/>
  <c r="J2315"/>
  <c r="I2315"/>
  <c r="W2314"/>
  <c r="V2314"/>
  <c r="U2314"/>
  <c r="T2314"/>
  <c r="S2314"/>
  <c r="R2314"/>
  <c r="Q2314"/>
  <c r="O2314"/>
  <c r="N2314"/>
  <c r="M2314"/>
  <c r="K2314"/>
  <c r="J2314"/>
  <c r="I2314"/>
  <c r="W2313"/>
  <c r="V2313"/>
  <c r="U2313"/>
  <c r="T2313"/>
  <c r="S2313"/>
  <c r="R2313"/>
  <c r="Q2313"/>
  <c r="O2313"/>
  <c r="N2313"/>
  <c r="M2313"/>
  <c r="K2313"/>
  <c r="J2313"/>
  <c r="I2313"/>
  <c r="W2312"/>
  <c r="V2312"/>
  <c r="U2312"/>
  <c r="T2312"/>
  <c r="S2312"/>
  <c r="R2312"/>
  <c r="Q2312"/>
  <c r="O2312"/>
  <c r="N2312"/>
  <c r="M2312"/>
  <c r="K2312"/>
  <c r="J2312"/>
  <c r="I2312"/>
  <c r="W2311"/>
  <c r="V2311"/>
  <c r="U2311"/>
  <c r="T2311"/>
  <c r="S2311"/>
  <c r="R2311"/>
  <c r="Q2311"/>
  <c r="O2311"/>
  <c r="N2311"/>
  <c r="M2311"/>
  <c r="K2311"/>
  <c r="J2311"/>
  <c r="I2311"/>
  <c r="W2310"/>
  <c r="V2310"/>
  <c r="U2310"/>
  <c r="T2310"/>
  <c r="S2310"/>
  <c r="R2310"/>
  <c r="Q2310"/>
  <c r="O2310"/>
  <c r="N2310"/>
  <c r="M2310"/>
  <c r="K2310"/>
  <c r="J2310"/>
  <c r="I2310"/>
  <c r="W2309"/>
  <c r="V2309"/>
  <c r="U2309"/>
  <c r="T2309"/>
  <c r="S2309"/>
  <c r="R2309"/>
  <c r="Q2309"/>
  <c r="O2309"/>
  <c r="N2309"/>
  <c r="M2309"/>
  <c r="K2309"/>
  <c r="J2309"/>
  <c r="I2309"/>
  <c r="W2308"/>
  <c r="V2308"/>
  <c r="U2308"/>
  <c r="T2308"/>
  <c r="S2308"/>
  <c r="R2308"/>
  <c r="Q2308"/>
  <c r="O2308"/>
  <c r="N2308"/>
  <c r="M2308"/>
  <c r="K2308"/>
  <c r="J2308"/>
  <c r="I2308"/>
  <c r="W2307"/>
  <c r="V2307"/>
  <c r="U2307"/>
  <c r="T2307"/>
  <c r="S2307"/>
  <c r="R2307"/>
  <c r="Q2307"/>
  <c r="O2307"/>
  <c r="N2307"/>
  <c r="M2307"/>
  <c r="K2307"/>
  <c r="J2307"/>
  <c r="I2307"/>
  <c r="W2306"/>
  <c r="V2306"/>
  <c r="U2306"/>
  <c r="T2306"/>
  <c r="S2306"/>
  <c r="R2306"/>
  <c r="Q2306"/>
  <c r="O2306"/>
  <c r="N2306"/>
  <c r="M2306"/>
  <c r="K2306"/>
  <c r="J2306"/>
  <c r="I2306"/>
  <c r="W2305"/>
  <c r="V2305"/>
  <c r="U2305"/>
  <c r="T2305"/>
  <c r="S2305"/>
  <c r="R2305"/>
  <c r="Q2305"/>
  <c r="O2305"/>
  <c r="N2305"/>
  <c r="M2305"/>
  <c r="K2305"/>
  <c r="J2305"/>
  <c r="I2305"/>
  <c r="W2304"/>
  <c r="V2304"/>
  <c r="U2304"/>
  <c r="T2304"/>
  <c r="S2304"/>
  <c r="R2304"/>
  <c r="Q2304"/>
  <c r="O2304"/>
  <c r="N2304"/>
  <c r="M2304"/>
  <c r="K2304"/>
  <c r="J2304"/>
  <c r="I2304"/>
  <c r="W2303"/>
  <c r="V2303"/>
  <c r="U2303"/>
  <c r="T2303"/>
  <c r="S2303"/>
  <c r="R2303"/>
  <c r="Q2303"/>
  <c r="O2303"/>
  <c r="N2303"/>
  <c r="M2303"/>
  <c r="K2303"/>
  <c r="J2303"/>
  <c r="I2303"/>
  <c r="W2302"/>
  <c r="V2302"/>
  <c r="U2302"/>
  <c r="T2302"/>
  <c r="S2302"/>
  <c r="R2302"/>
  <c r="Q2302"/>
  <c r="O2302"/>
  <c r="N2302"/>
  <c r="M2302"/>
  <c r="K2302"/>
  <c r="J2302"/>
  <c r="I2302"/>
  <c r="W2301"/>
  <c r="V2301"/>
  <c r="U2301"/>
  <c r="T2301"/>
  <c r="S2301"/>
  <c r="R2301"/>
  <c r="Q2301"/>
  <c r="O2301"/>
  <c r="N2301"/>
  <c r="M2301"/>
  <c r="K2301"/>
  <c r="J2301"/>
  <c r="I2301"/>
  <c r="W2300"/>
  <c r="V2300"/>
  <c r="U2300"/>
  <c r="T2300"/>
  <c r="S2300"/>
  <c r="R2300"/>
  <c r="Q2300"/>
  <c r="O2300"/>
  <c r="N2300"/>
  <c r="M2300"/>
  <c r="K2300"/>
  <c r="J2300"/>
  <c r="I2300"/>
  <c r="W2299"/>
  <c r="V2299"/>
  <c r="U2299"/>
  <c r="T2299"/>
  <c r="S2299"/>
  <c r="R2299"/>
  <c r="Q2299"/>
  <c r="O2299"/>
  <c r="N2299"/>
  <c r="M2299"/>
  <c r="K2299"/>
  <c r="J2299"/>
  <c r="I2299"/>
  <c r="W2298"/>
  <c r="V2298"/>
  <c r="U2298"/>
  <c r="S2298"/>
  <c r="R2298"/>
  <c r="Q2298"/>
  <c r="O2298"/>
  <c r="N2298"/>
  <c r="M2298"/>
  <c r="L2298"/>
  <c r="K2298"/>
  <c r="J2298"/>
  <c r="I2298"/>
  <c r="W2297"/>
  <c r="V2297"/>
  <c r="U2297"/>
  <c r="S2297"/>
  <c r="R2297"/>
  <c r="Q2297"/>
  <c r="O2297"/>
  <c r="N2297"/>
  <c r="M2297"/>
  <c r="L2297"/>
  <c r="K2297"/>
  <c r="J2297"/>
  <c r="I2297"/>
  <c r="W2296"/>
  <c r="V2296"/>
  <c r="U2296"/>
  <c r="S2296"/>
  <c r="R2296"/>
  <c r="Q2296"/>
  <c r="O2296"/>
  <c r="N2296"/>
  <c r="M2296"/>
  <c r="L2296"/>
  <c r="K2296"/>
  <c r="J2296"/>
  <c r="I2296"/>
  <c r="W2295"/>
  <c r="V2295"/>
  <c r="U2295"/>
  <c r="S2295"/>
  <c r="R2295"/>
  <c r="Q2295"/>
  <c r="O2295"/>
  <c r="N2295"/>
  <c r="M2295"/>
  <c r="L2295"/>
  <c r="K2295"/>
  <c r="J2295"/>
  <c r="I2295"/>
  <c r="W2294"/>
  <c r="V2294"/>
  <c r="U2294"/>
  <c r="S2294"/>
  <c r="R2294"/>
  <c r="Q2294"/>
  <c r="O2294"/>
  <c r="N2294"/>
  <c r="M2294"/>
  <c r="L2294"/>
  <c r="K2294"/>
  <c r="J2294"/>
  <c r="I2294"/>
  <c r="W2293"/>
  <c r="V2293"/>
  <c r="U2293"/>
  <c r="S2293"/>
  <c r="R2293"/>
  <c r="Q2293"/>
  <c r="O2293"/>
  <c r="N2293"/>
  <c r="M2293"/>
  <c r="L2293"/>
  <c r="K2293"/>
  <c r="J2293"/>
  <c r="I2293"/>
  <c r="V2292"/>
  <c r="U2292"/>
  <c r="S2292"/>
  <c r="Q2292"/>
  <c r="O2292"/>
  <c r="N2292"/>
  <c r="M2292"/>
  <c r="K2292"/>
  <c r="J2292"/>
  <c r="I2292"/>
  <c r="W2291"/>
  <c r="V2291"/>
  <c r="U2291"/>
  <c r="S2291"/>
  <c r="R2291"/>
  <c r="Q2291"/>
  <c r="O2291"/>
  <c r="N2291"/>
  <c r="M2291"/>
  <c r="L2291"/>
  <c r="K2291"/>
  <c r="J2291"/>
  <c r="I2291"/>
  <c r="W2290"/>
  <c r="V2290"/>
  <c r="U2290"/>
  <c r="S2290"/>
  <c r="R2290"/>
  <c r="Q2290"/>
  <c r="O2290"/>
  <c r="N2290"/>
  <c r="M2290"/>
  <c r="L2290"/>
  <c r="K2290"/>
  <c r="J2290"/>
  <c r="I2290"/>
  <c r="W2289"/>
  <c r="V2289"/>
  <c r="U2289"/>
  <c r="S2289"/>
  <c r="R2289"/>
  <c r="Q2289"/>
  <c r="O2289"/>
  <c r="N2289"/>
  <c r="M2289"/>
  <c r="L2289"/>
  <c r="K2289"/>
  <c r="J2289"/>
  <c r="I2289"/>
  <c r="W2288"/>
  <c r="V2288"/>
  <c r="U2288"/>
  <c r="S2288"/>
  <c r="R2288"/>
  <c r="Q2288"/>
  <c r="O2288"/>
  <c r="N2288"/>
  <c r="M2288"/>
  <c r="L2288"/>
  <c r="K2288"/>
  <c r="J2288"/>
  <c r="I2288"/>
  <c r="V2287"/>
  <c r="U2287"/>
  <c r="S2287"/>
  <c r="R2287"/>
  <c r="Q2287"/>
  <c r="O2287"/>
  <c r="N2287"/>
  <c r="M2287"/>
  <c r="L2287"/>
  <c r="K2287"/>
  <c r="J2287"/>
  <c r="I2287"/>
  <c r="W2286"/>
  <c r="V2286"/>
  <c r="U2286"/>
  <c r="S2286"/>
  <c r="R2286"/>
  <c r="Q2286"/>
  <c r="O2286"/>
  <c r="N2286"/>
  <c r="M2286"/>
  <c r="L2286"/>
  <c r="J2286"/>
  <c r="I2286"/>
  <c r="W2285"/>
  <c r="V2285"/>
  <c r="U2285"/>
  <c r="S2285"/>
  <c r="R2285"/>
  <c r="Q2285"/>
  <c r="O2285"/>
  <c r="N2285"/>
  <c r="M2285"/>
  <c r="L2285"/>
  <c r="K2285"/>
  <c r="J2285"/>
  <c r="I2285"/>
  <c r="W2284"/>
  <c r="V2284"/>
  <c r="U2284"/>
  <c r="T2284"/>
  <c r="R2284"/>
  <c r="Q2284"/>
  <c r="O2284"/>
  <c r="N2284"/>
  <c r="M2284"/>
  <c r="L2284"/>
  <c r="K2284"/>
  <c r="J2284"/>
  <c r="I2284"/>
  <c r="W2283"/>
  <c r="V2283"/>
  <c r="U2283"/>
  <c r="T2283"/>
  <c r="R2283"/>
  <c r="Q2283"/>
  <c r="O2283"/>
  <c r="N2283"/>
  <c r="M2283"/>
  <c r="L2283"/>
  <c r="K2283"/>
  <c r="J2283"/>
  <c r="I2283"/>
  <c r="W2282"/>
  <c r="V2282"/>
  <c r="U2282"/>
  <c r="T2282"/>
  <c r="R2282"/>
  <c r="Q2282"/>
  <c r="O2282"/>
  <c r="N2282"/>
  <c r="M2282"/>
  <c r="L2282"/>
  <c r="K2282"/>
  <c r="J2282"/>
  <c r="I2282"/>
  <c r="W2281"/>
  <c r="V2281"/>
  <c r="U2281"/>
  <c r="T2281"/>
  <c r="R2281"/>
  <c r="Q2281"/>
  <c r="O2281"/>
  <c r="N2281"/>
  <c r="M2281"/>
  <c r="L2281"/>
  <c r="K2281"/>
  <c r="J2281"/>
  <c r="I2281"/>
  <c r="W2280"/>
  <c r="V2280"/>
  <c r="U2280"/>
  <c r="T2280"/>
  <c r="R2280"/>
  <c r="Q2280"/>
  <c r="O2280"/>
  <c r="N2280"/>
  <c r="M2280"/>
  <c r="L2280"/>
  <c r="K2280"/>
  <c r="J2280"/>
  <c r="I2280"/>
  <c r="W2279"/>
  <c r="V2279"/>
  <c r="U2279"/>
  <c r="T2279"/>
  <c r="R2279"/>
  <c r="Q2279"/>
  <c r="O2279"/>
  <c r="N2279"/>
  <c r="M2279"/>
  <c r="L2279"/>
  <c r="K2279"/>
  <c r="J2279"/>
  <c r="I2279"/>
  <c r="W2278"/>
  <c r="V2278"/>
  <c r="U2278"/>
  <c r="T2278"/>
  <c r="R2278"/>
  <c r="Q2278"/>
  <c r="O2278"/>
  <c r="N2278"/>
  <c r="M2278"/>
  <c r="L2278"/>
  <c r="K2278"/>
  <c r="J2278"/>
  <c r="I2278"/>
  <c r="W2277"/>
  <c r="V2277"/>
  <c r="U2277"/>
  <c r="T2277"/>
  <c r="R2277"/>
  <c r="Q2277"/>
  <c r="O2277"/>
  <c r="N2277"/>
  <c r="M2277"/>
  <c r="L2277"/>
  <c r="K2277"/>
  <c r="J2277"/>
  <c r="I2277"/>
  <c r="W2276"/>
  <c r="V2276"/>
  <c r="U2276"/>
  <c r="T2276"/>
  <c r="R2276"/>
  <c r="Q2276"/>
  <c r="O2276"/>
  <c r="N2276"/>
  <c r="M2276"/>
  <c r="L2276"/>
  <c r="K2276"/>
  <c r="J2276"/>
  <c r="I2276"/>
  <c r="W2275"/>
  <c r="V2275"/>
  <c r="U2275"/>
  <c r="T2275"/>
  <c r="R2275"/>
  <c r="Q2275"/>
  <c r="O2275"/>
  <c r="N2275"/>
  <c r="M2275"/>
  <c r="L2275"/>
  <c r="K2275"/>
  <c r="J2275"/>
  <c r="I2275"/>
  <c r="W2274"/>
  <c r="V2274"/>
  <c r="U2274"/>
  <c r="T2274"/>
  <c r="R2274"/>
  <c r="Q2274"/>
  <c r="O2274"/>
  <c r="N2274"/>
  <c r="M2274"/>
  <c r="L2274"/>
  <c r="K2274"/>
  <c r="J2274"/>
  <c r="I2274"/>
  <c r="W2273"/>
  <c r="V2273"/>
  <c r="U2273"/>
  <c r="T2273"/>
  <c r="R2273"/>
  <c r="Q2273"/>
  <c r="O2273"/>
  <c r="N2273"/>
  <c r="M2273"/>
  <c r="L2273"/>
  <c r="K2273"/>
  <c r="J2273"/>
  <c r="I2273"/>
  <c r="W2272"/>
  <c r="V2272"/>
  <c r="U2272"/>
  <c r="T2272"/>
  <c r="R2272"/>
  <c r="Q2272"/>
  <c r="O2272"/>
  <c r="N2272"/>
  <c r="M2272"/>
  <c r="L2272"/>
  <c r="K2272"/>
  <c r="J2272"/>
  <c r="I2272"/>
  <c r="W2271"/>
  <c r="V2271"/>
  <c r="U2271"/>
  <c r="T2271"/>
  <c r="R2271"/>
  <c r="Q2271"/>
  <c r="O2271"/>
  <c r="N2271"/>
  <c r="M2271"/>
  <c r="L2271"/>
  <c r="K2271"/>
  <c r="J2271"/>
  <c r="I2271"/>
  <c r="W2270"/>
  <c r="V2270"/>
  <c r="U2270"/>
  <c r="T2270"/>
  <c r="R2270"/>
  <c r="Q2270"/>
  <c r="O2270"/>
  <c r="N2270"/>
  <c r="M2270"/>
  <c r="L2270"/>
  <c r="K2270"/>
  <c r="J2270"/>
  <c r="I2270"/>
  <c r="W2269"/>
  <c r="V2269"/>
  <c r="U2269"/>
  <c r="T2269"/>
  <c r="R2269"/>
  <c r="Q2269"/>
  <c r="O2269"/>
  <c r="N2269"/>
  <c r="M2269"/>
  <c r="L2269"/>
  <c r="K2269"/>
  <c r="J2269"/>
  <c r="I2269"/>
  <c r="W2268"/>
  <c r="V2268"/>
  <c r="U2268"/>
  <c r="T2268"/>
  <c r="R2268"/>
  <c r="Q2268"/>
  <c r="O2268"/>
  <c r="N2268"/>
  <c r="M2268"/>
  <c r="L2268"/>
  <c r="K2268"/>
  <c r="J2268"/>
  <c r="I2268"/>
  <c r="W2267"/>
  <c r="V2267"/>
  <c r="U2267"/>
  <c r="T2267"/>
  <c r="S2267"/>
  <c r="R2267"/>
  <c r="O2267"/>
  <c r="N2267"/>
  <c r="M2267"/>
  <c r="L2267"/>
  <c r="K2267"/>
  <c r="J2267"/>
  <c r="I2267"/>
  <c r="W2266"/>
  <c r="V2266"/>
  <c r="U2266"/>
  <c r="T2266"/>
  <c r="S2266"/>
  <c r="O2266"/>
  <c r="N2266"/>
  <c r="M2266"/>
  <c r="L2266"/>
  <c r="K2266"/>
  <c r="J2266"/>
  <c r="I2266"/>
  <c r="W2265"/>
  <c r="V2265"/>
  <c r="U2265"/>
  <c r="T2265"/>
  <c r="S2265"/>
  <c r="R2265"/>
  <c r="O2265"/>
  <c r="N2265"/>
  <c r="M2265"/>
  <c r="L2265"/>
  <c r="K2265"/>
  <c r="J2265"/>
  <c r="I2265"/>
  <c r="W2264"/>
  <c r="V2264"/>
  <c r="U2264"/>
  <c r="T2264"/>
  <c r="S2264"/>
  <c r="R2264"/>
  <c r="O2264"/>
  <c r="N2264"/>
  <c r="M2264"/>
  <c r="L2264"/>
  <c r="K2264"/>
  <c r="J2264"/>
  <c r="I2264"/>
  <c r="W2263"/>
  <c r="V2263"/>
  <c r="U2263"/>
  <c r="T2263"/>
  <c r="S2263"/>
  <c r="R2263"/>
  <c r="O2263"/>
  <c r="N2263"/>
  <c r="M2263"/>
  <c r="L2263"/>
  <c r="K2263"/>
  <c r="J2263"/>
  <c r="I2263"/>
  <c r="W2262"/>
  <c r="V2262"/>
  <c r="U2262"/>
  <c r="T2262"/>
  <c r="S2262"/>
  <c r="R2262"/>
  <c r="O2262"/>
  <c r="N2262"/>
  <c r="M2262"/>
  <c r="L2262"/>
  <c r="K2262"/>
  <c r="J2262"/>
  <c r="I2262"/>
  <c r="W2261"/>
  <c r="V2261"/>
  <c r="U2261"/>
  <c r="T2261"/>
  <c r="S2261"/>
  <c r="R2261"/>
  <c r="O2261"/>
  <c r="N2261"/>
  <c r="M2261"/>
  <c r="L2261"/>
  <c r="J2261"/>
  <c r="I2261"/>
  <c r="W2260"/>
  <c r="V2260"/>
  <c r="U2260"/>
  <c r="T2260"/>
  <c r="S2260"/>
  <c r="R2260"/>
  <c r="O2260"/>
  <c r="N2260"/>
  <c r="M2260"/>
  <c r="L2260"/>
  <c r="K2260"/>
  <c r="J2260"/>
  <c r="I2260"/>
  <c r="W2259"/>
  <c r="V2259"/>
  <c r="U2259"/>
  <c r="T2259"/>
  <c r="S2259"/>
  <c r="R2259"/>
  <c r="O2259"/>
  <c r="N2259"/>
  <c r="M2259"/>
  <c r="L2259"/>
  <c r="K2259"/>
  <c r="J2259"/>
  <c r="I2259"/>
  <c r="W2258"/>
  <c r="V2258"/>
  <c r="U2258"/>
  <c r="T2258"/>
  <c r="S2258"/>
  <c r="R2258"/>
  <c r="O2258"/>
  <c r="N2258"/>
  <c r="M2258"/>
  <c r="L2258"/>
  <c r="K2258"/>
  <c r="J2258"/>
  <c r="I2258"/>
  <c r="W2257"/>
  <c r="V2257"/>
  <c r="U2257"/>
  <c r="T2257"/>
  <c r="S2257"/>
  <c r="R2257"/>
  <c r="O2257"/>
  <c r="N2257"/>
  <c r="M2257"/>
  <c r="L2257"/>
  <c r="K2257"/>
  <c r="J2257"/>
  <c r="I2257"/>
  <c r="W2256"/>
  <c r="V2256"/>
  <c r="U2256"/>
  <c r="T2256"/>
  <c r="S2256"/>
  <c r="R2256"/>
  <c r="O2256"/>
  <c r="N2256"/>
  <c r="M2256"/>
  <c r="L2256"/>
  <c r="K2256"/>
  <c r="J2256"/>
  <c r="I2256"/>
  <c r="W2255"/>
  <c r="V2255"/>
  <c r="U2255"/>
  <c r="T2255"/>
  <c r="S2255"/>
  <c r="R2255"/>
  <c r="O2255"/>
  <c r="N2255"/>
  <c r="M2255"/>
  <c r="L2255"/>
  <c r="K2255"/>
  <c r="J2255"/>
  <c r="I2255"/>
  <c r="W2254"/>
  <c r="V2254"/>
  <c r="U2254"/>
  <c r="T2254"/>
  <c r="S2254"/>
  <c r="R2254"/>
  <c r="O2254"/>
  <c r="N2254"/>
  <c r="M2254"/>
  <c r="L2254"/>
  <c r="K2254"/>
  <c r="J2254"/>
  <c r="I2254"/>
  <c r="W2253"/>
  <c r="V2253"/>
  <c r="U2253"/>
  <c r="T2253"/>
  <c r="S2253"/>
  <c r="R2253"/>
  <c r="O2253"/>
  <c r="N2253"/>
  <c r="M2253"/>
  <c r="L2253"/>
  <c r="K2253"/>
  <c r="J2253"/>
  <c r="I2253"/>
  <c r="W2252"/>
  <c r="V2252"/>
  <c r="U2252"/>
  <c r="T2252"/>
  <c r="S2252"/>
  <c r="R2252"/>
  <c r="O2252"/>
  <c r="N2252"/>
  <c r="M2252"/>
  <c r="L2252"/>
  <c r="K2252"/>
  <c r="J2252"/>
  <c r="I2252"/>
  <c r="V2251"/>
  <c r="U2251"/>
  <c r="T2251"/>
  <c r="S2251"/>
  <c r="R2251"/>
  <c r="O2251"/>
  <c r="N2251"/>
  <c r="M2251"/>
  <c r="L2251"/>
  <c r="K2251"/>
  <c r="J2251"/>
  <c r="I2251"/>
  <c r="W2250"/>
  <c r="V2250"/>
  <c r="U2250"/>
  <c r="T2250"/>
  <c r="S2250"/>
  <c r="Q2250"/>
  <c r="O2250"/>
  <c r="N2250"/>
  <c r="M2250"/>
  <c r="L2250"/>
  <c r="K2250"/>
  <c r="J2250"/>
  <c r="I2250"/>
  <c r="W2249"/>
  <c r="V2249"/>
  <c r="U2249"/>
  <c r="T2249"/>
  <c r="S2249"/>
  <c r="Q2249"/>
  <c r="O2249"/>
  <c r="N2249"/>
  <c r="M2249"/>
  <c r="L2249"/>
  <c r="K2249"/>
  <c r="J2249"/>
  <c r="I2249"/>
  <c r="W2248"/>
  <c r="V2248"/>
  <c r="T2248"/>
  <c r="S2248"/>
  <c r="Q2248"/>
  <c r="O2248"/>
  <c r="N2248"/>
  <c r="M2248"/>
  <c r="L2248"/>
  <c r="K2248"/>
  <c r="J2248"/>
  <c r="I2248"/>
  <c r="W2247"/>
  <c r="V2247"/>
  <c r="U2247"/>
  <c r="T2247"/>
  <c r="S2247"/>
  <c r="Q2247"/>
  <c r="O2247"/>
  <c r="N2247"/>
  <c r="M2247"/>
  <c r="L2247"/>
  <c r="K2247"/>
  <c r="J2247"/>
  <c r="I2247"/>
  <c r="W2246"/>
  <c r="V2246"/>
  <c r="U2246"/>
  <c r="T2246"/>
  <c r="S2246"/>
  <c r="Q2246"/>
  <c r="O2246"/>
  <c r="N2246"/>
  <c r="M2246"/>
  <c r="L2246"/>
  <c r="K2246"/>
  <c r="J2246"/>
  <c r="I2246"/>
  <c r="W2245"/>
  <c r="V2245"/>
  <c r="U2245"/>
  <c r="T2245"/>
  <c r="S2245"/>
  <c r="Q2245"/>
  <c r="O2245"/>
  <c r="N2245"/>
  <c r="M2245"/>
  <c r="L2245"/>
  <c r="K2245"/>
  <c r="J2245"/>
  <c r="I2245"/>
  <c r="W2244"/>
  <c r="V2244"/>
  <c r="U2244"/>
  <c r="T2244"/>
  <c r="S2244"/>
  <c r="Q2244"/>
  <c r="O2244"/>
  <c r="N2244"/>
  <c r="M2244"/>
  <c r="L2244"/>
  <c r="K2244"/>
  <c r="J2244"/>
  <c r="I2244"/>
  <c r="W2243"/>
  <c r="V2243"/>
  <c r="U2243"/>
  <c r="T2243"/>
  <c r="S2243"/>
  <c r="Q2243"/>
  <c r="O2243"/>
  <c r="N2243"/>
  <c r="M2243"/>
  <c r="L2243"/>
  <c r="K2243"/>
  <c r="J2243"/>
  <c r="I2243"/>
  <c r="W2242"/>
  <c r="V2242"/>
  <c r="U2242"/>
  <c r="T2242"/>
  <c r="S2242"/>
  <c r="Q2242"/>
  <c r="O2242"/>
  <c r="N2242"/>
  <c r="M2242"/>
  <c r="L2242"/>
  <c r="K2242"/>
  <c r="J2242"/>
  <c r="I2242"/>
  <c r="W2241"/>
  <c r="V2241"/>
  <c r="U2241"/>
  <c r="T2241"/>
  <c r="S2241"/>
  <c r="Q2241"/>
  <c r="O2241"/>
  <c r="N2241"/>
  <c r="M2241"/>
  <c r="L2241"/>
  <c r="K2241"/>
  <c r="J2241"/>
  <c r="I2241"/>
  <c r="W2240"/>
  <c r="V2240"/>
  <c r="U2240"/>
  <c r="T2240"/>
  <c r="S2240"/>
  <c r="Q2240"/>
  <c r="O2240"/>
  <c r="N2240"/>
  <c r="M2240"/>
  <c r="L2240"/>
  <c r="K2240"/>
  <c r="J2240"/>
  <c r="I2240"/>
  <c r="W2239"/>
  <c r="V2239"/>
  <c r="U2239"/>
  <c r="T2239"/>
  <c r="S2239"/>
  <c r="Q2239"/>
  <c r="O2239"/>
  <c r="N2239"/>
  <c r="M2239"/>
  <c r="L2239"/>
  <c r="K2239"/>
  <c r="J2239"/>
  <c r="I2239"/>
  <c r="W2238"/>
  <c r="V2238"/>
  <c r="U2238"/>
  <c r="T2238"/>
  <c r="S2238"/>
  <c r="Q2238"/>
  <c r="O2238"/>
  <c r="N2238"/>
  <c r="M2238"/>
  <c r="L2238"/>
  <c r="K2238"/>
  <c r="J2238"/>
  <c r="I2238"/>
  <c r="W2237"/>
  <c r="V2237"/>
  <c r="U2237"/>
  <c r="T2237"/>
  <c r="S2237"/>
  <c r="Q2237"/>
  <c r="O2237"/>
  <c r="N2237"/>
  <c r="M2237"/>
  <c r="L2237"/>
  <c r="K2237"/>
  <c r="J2237"/>
  <c r="I2237"/>
  <c r="W2236"/>
  <c r="V2236"/>
  <c r="U2236"/>
  <c r="T2236"/>
  <c r="S2236"/>
  <c r="R2236"/>
  <c r="Q2236"/>
  <c r="O2236"/>
  <c r="N2236"/>
  <c r="M2236"/>
  <c r="L2236"/>
  <c r="J2236"/>
  <c r="I2236"/>
  <c r="W2235"/>
  <c r="V2235"/>
  <c r="U2235"/>
  <c r="T2235"/>
  <c r="S2235"/>
  <c r="R2235"/>
  <c r="Q2235"/>
  <c r="O2235"/>
  <c r="N2235"/>
  <c r="M2235"/>
  <c r="L2235"/>
  <c r="J2235"/>
  <c r="I2235"/>
  <c r="W2234"/>
  <c r="V2234"/>
  <c r="U2234"/>
  <c r="T2234"/>
  <c r="S2234"/>
  <c r="R2234"/>
  <c r="Q2234"/>
  <c r="O2234"/>
  <c r="N2234"/>
  <c r="M2234"/>
  <c r="L2234"/>
  <c r="J2234"/>
  <c r="I2234"/>
  <c r="W2233"/>
  <c r="V2233"/>
  <c r="U2233"/>
  <c r="T2233"/>
  <c r="S2233"/>
  <c r="R2233"/>
  <c r="Q2233"/>
  <c r="O2233"/>
  <c r="N2233"/>
  <c r="M2233"/>
  <c r="L2233"/>
  <c r="J2233"/>
  <c r="I2233"/>
  <c r="W2232"/>
  <c r="V2232"/>
  <c r="U2232"/>
  <c r="T2232"/>
  <c r="S2232"/>
  <c r="R2232"/>
  <c r="Q2232"/>
  <c r="O2232"/>
  <c r="N2232"/>
  <c r="M2232"/>
  <c r="L2232"/>
  <c r="J2232"/>
  <c r="I2232"/>
  <c r="W2231"/>
  <c r="V2231"/>
  <c r="U2231"/>
  <c r="T2231"/>
  <c r="S2231"/>
  <c r="R2231"/>
  <c r="Q2231"/>
  <c r="O2231"/>
  <c r="N2231"/>
  <c r="M2231"/>
  <c r="L2231"/>
  <c r="J2231"/>
  <c r="I2231"/>
  <c r="W2230"/>
  <c r="V2230"/>
  <c r="U2230"/>
  <c r="T2230"/>
  <c r="S2230"/>
  <c r="R2230"/>
  <c r="Q2230"/>
  <c r="O2230"/>
  <c r="N2230"/>
  <c r="M2230"/>
  <c r="L2230"/>
  <c r="J2230"/>
  <c r="I2230"/>
  <c r="W2229"/>
  <c r="V2229"/>
  <c r="U2229"/>
  <c r="T2229"/>
  <c r="S2229"/>
  <c r="R2229"/>
  <c r="Q2229"/>
  <c r="O2229"/>
  <c r="N2229"/>
  <c r="M2229"/>
  <c r="L2229"/>
  <c r="J2229"/>
  <c r="I2229"/>
  <c r="W2228"/>
  <c r="V2228"/>
  <c r="U2228"/>
  <c r="T2228"/>
  <c r="S2228"/>
  <c r="R2228"/>
  <c r="Q2228"/>
  <c r="O2228"/>
  <c r="N2228"/>
  <c r="M2228"/>
  <c r="L2228"/>
  <c r="J2228"/>
  <c r="I2228"/>
  <c r="W2227"/>
  <c r="V2227"/>
  <c r="U2227"/>
  <c r="T2227"/>
  <c r="S2227"/>
  <c r="R2227"/>
  <c r="Q2227"/>
  <c r="O2227"/>
  <c r="N2227"/>
  <c r="M2227"/>
  <c r="L2227"/>
  <c r="J2227"/>
  <c r="I2227"/>
  <c r="W2226"/>
  <c r="V2226"/>
  <c r="U2226"/>
  <c r="T2226"/>
  <c r="S2226"/>
  <c r="R2226"/>
  <c r="Q2226"/>
  <c r="O2226"/>
  <c r="N2226"/>
  <c r="M2226"/>
  <c r="L2226"/>
  <c r="J2226"/>
  <c r="I2226"/>
  <c r="W2225"/>
  <c r="V2225"/>
  <c r="U2225"/>
  <c r="T2225"/>
  <c r="S2225"/>
  <c r="R2225"/>
  <c r="Q2225"/>
  <c r="O2225"/>
  <c r="N2225"/>
  <c r="M2225"/>
  <c r="L2225"/>
  <c r="J2225"/>
  <c r="I2225"/>
  <c r="W2224"/>
  <c r="V2224"/>
  <c r="U2224"/>
  <c r="T2224"/>
  <c r="S2224"/>
  <c r="R2224"/>
  <c r="Q2224"/>
  <c r="O2224"/>
  <c r="M2224"/>
  <c r="L2224"/>
  <c r="J2224"/>
  <c r="I2224"/>
  <c r="W2223"/>
  <c r="V2223"/>
  <c r="U2223"/>
  <c r="T2223"/>
  <c r="S2223"/>
  <c r="R2223"/>
  <c r="Q2223"/>
  <c r="O2223"/>
  <c r="N2223"/>
  <c r="M2223"/>
  <c r="L2223"/>
  <c r="J2223"/>
  <c r="I2223"/>
  <c r="W2222"/>
  <c r="V2222"/>
  <c r="U2222"/>
  <c r="T2222"/>
  <c r="S2222"/>
  <c r="R2222"/>
  <c r="Q2222"/>
  <c r="O2222"/>
  <c r="N2222"/>
  <c r="M2222"/>
  <c r="L2222"/>
  <c r="J2222"/>
  <c r="I2222"/>
  <c r="W2221"/>
  <c r="V2221"/>
  <c r="U2221"/>
  <c r="T2221"/>
  <c r="S2221"/>
  <c r="R2221"/>
  <c r="Q2221"/>
  <c r="O2221"/>
  <c r="N2221"/>
  <c r="M2221"/>
  <c r="L2221"/>
  <c r="J2221"/>
  <c r="I2221"/>
  <c r="W2220"/>
  <c r="V2220"/>
  <c r="U2220"/>
  <c r="T2220"/>
  <c r="S2220"/>
  <c r="R2220"/>
  <c r="Q2220"/>
  <c r="O2220"/>
  <c r="M2220"/>
  <c r="L2220"/>
  <c r="J2220"/>
  <c r="I2220"/>
  <c r="W2219"/>
  <c r="V2219"/>
  <c r="U2219"/>
  <c r="T2219"/>
  <c r="S2219"/>
  <c r="R2219"/>
  <c r="Q2219"/>
  <c r="O2219"/>
  <c r="N2219"/>
  <c r="M2219"/>
  <c r="L2219"/>
  <c r="J2219"/>
  <c r="I2219"/>
  <c r="W2218"/>
  <c r="V2218"/>
  <c r="U2218"/>
  <c r="T2218"/>
  <c r="S2218"/>
  <c r="R2218"/>
  <c r="Q2218"/>
  <c r="O2218"/>
  <c r="N2218"/>
  <c r="M2218"/>
  <c r="L2218"/>
  <c r="J2218"/>
  <c r="I2218"/>
  <c r="W2217"/>
  <c r="V2217"/>
  <c r="U2217"/>
  <c r="T2217"/>
  <c r="S2217"/>
  <c r="R2217"/>
  <c r="Q2217"/>
  <c r="O2217"/>
  <c r="N2217"/>
  <c r="M2217"/>
  <c r="L2217"/>
  <c r="J2217"/>
  <c r="I2217"/>
  <c r="W2216"/>
  <c r="V2216"/>
  <c r="U2216"/>
  <c r="T2216"/>
  <c r="S2216"/>
  <c r="R2216"/>
  <c r="Q2216"/>
  <c r="O2216"/>
  <c r="N2216"/>
  <c r="M2216"/>
  <c r="L2216"/>
  <c r="J2216"/>
  <c r="I2216"/>
  <c r="W2215"/>
  <c r="V2215"/>
  <c r="U2215"/>
  <c r="T2215"/>
  <c r="S2215"/>
  <c r="R2215"/>
  <c r="Q2215"/>
  <c r="O2215"/>
  <c r="N2215"/>
  <c r="M2215"/>
  <c r="L2215"/>
  <c r="J2215"/>
  <c r="I2215"/>
  <c r="W2214"/>
  <c r="V2214"/>
  <c r="U2214"/>
  <c r="T2214"/>
  <c r="S2214"/>
  <c r="R2214"/>
  <c r="Q2214"/>
  <c r="O2214"/>
  <c r="N2214"/>
  <c r="M2214"/>
  <c r="L2214"/>
  <c r="J2214"/>
  <c r="I2214"/>
  <c r="W2213"/>
  <c r="V2213"/>
  <c r="U2213"/>
  <c r="T2213"/>
  <c r="S2213"/>
  <c r="R2213"/>
  <c r="Q2213"/>
  <c r="O2213"/>
  <c r="N2213"/>
  <c r="M2213"/>
  <c r="L2213"/>
  <c r="J2213"/>
  <c r="I2213"/>
  <c r="W2212"/>
  <c r="V2212"/>
  <c r="U2212"/>
  <c r="T2212"/>
  <c r="S2212"/>
  <c r="R2212"/>
  <c r="Q2212"/>
  <c r="O2212"/>
  <c r="N2212"/>
  <c r="M2212"/>
  <c r="L2212"/>
  <c r="J2212"/>
  <c r="I2212"/>
  <c r="W2211"/>
  <c r="V2211"/>
  <c r="U2211"/>
  <c r="T2211"/>
  <c r="S2211"/>
  <c r="R2211"/>
  <c r="Q2211"/>
  <c r="O2211"/>
  <c r="N2211"/>
  <c r="M2211"/>
  <c r="L2211"/>
  <c r="J2211"/>
  <c r="I2211"/>
  <c r="V2210"/>
  <c r="T2210"/>
  <c r="S2210"/>
  <c r="R2210"/>
  <c r="Q2210"/>
  <c r="O2210"/>
  <c r="N2210"/>
  <c r="M2210"/>
  <c r="L2210"/>
  <c r="J2210"/>
  <c r="I2210"/>
  <c r="W2209"/>
  <c r="V2209"/>
  <c r="U2209"/>
  <c r="T2209"/>
  <c r="S2209"/>
  <c r="R2209"/>
  <c r="Q2209"/>
  <c r="O2209"/>
  <c r="N2209"/>
  <c r="M2209"/>
  <c r="L2209"/>
  <c r="J2209"/>
  <c r="I2209"/>
  <c r="W2208"/>
  <c r="V2208"/>
  <c r="U2208"/>
  <c r="T2208"/>
  <c r="S2208"/>
  <c r="R2208"/>
  <c r="Q2208"/>
  <c r="O2208"/>
  <c r="N2208"/>
  <c r="M2208"/>
  <c r="L2208"/>
  <c r="J2208"/>
  <c r="I2208"/>
  <c r="W2207"/>
  <c r="V2207"/>
  <c r="U2207"/>
  <c r="T2207"/>
  <c r="S2207"/>
  <c r="R2207"/>
  <c r="Q2207"/>
  <c r="O2207"/>
  <c r="N2207"/>
  <c r="M2207"/>
  <c r="L2207"/>
  <c r="J2207"/>
  <c r="I2207"/>
  <c r="W2206"/>
  <c r="V2206"/>
  <c r="U2206"/>
  <c r="T2206"/>
  <c r="S2206"/>
  <c r="R2206"/>
  <c r="Q2206"/>
  <c r="O2206"/>
  <c r="N2206"/>
  <c r="M2206"/>
  <c r="L2206"/>
  <c r="J2206"/>
  <c r="I2206"/>
  <c r="W2205"/>
  <c r="V2205"/>
  <c r="U2205"/>
  <c r="T2205"/>
  <c r="S2205"/>
  <c r="R2205"/>
  <c r="Q2205"/>
  <c r="O2205"/>
  <c r="N2205"/>
  <c r="M2205"/>
  <c r="L2205"/>
  <c r="J2205"/>
  <c r="I2205"/>
  <c r="W2204"/>
  <c r="V2204"/>
  <c r="U2204"/>
  <c r="T2204"/>
  <c r="S2204"/>
  <c r="R2204"/>
  <c r="Q2204"/>
  <c r="O2204"/>
  <c r="M2204"/>
  <c r="L2204"/>
  <c r="J2204"/>
  <c r="I2204"/>
  <c r="W2203"/>
  <c r="V2203"/>
  <c r="U2203"/>
  <c r="T2203"/>
  <c r="S2203"/>
  <c r="R2203"/>
  <c r="Q2203"/>
  <c r="O2203"/>
  <c r="N2203"/>
  <c r="M2203"/>
  <c r="L2203"/>
  <c r="K2203"/>
  <c r="I2203"/>
  <c r="W2202"/>
  <c r="V2202"/>
  <c r="U2202"/>
  <c r="T2202"/>
  <c r="S2202"/>
  <c r="R2202"/>
  <c r="Q2202"/>
  <c r="O2202"/>
  <c r="N2202"/>
  <c r="M2202"/>
  <c r="L2202"/>
  <c r="K2202"/>
  <c r="I2202"/>
  <c r="W2201"/>
  <c r="V2201"/>
  <c r="U2201"/>
  <c r="T2201"/>
  <c r="S2201"/>
  <c r="R2201"/>
  <c r="Q2201"/>
  <c r="O2201"/>
  <c r="N2201"/>
  <c r="M2201"/>
  <c r="L2201"/>
  <c r="K2201"/>
  <c r="I2201"/>
  <c r="W2200"/>
  <c r="V2200"/>
  <c r="U2200"/>
  <c r="S2200"/>
  <c r="R2200"/>
  <c r="Q2200"/>
  <c r="O2200"/>
  <c r="N2200"/>
  <c r="M2200"/>
  <c r="L2200"/>
  <c r="K2200"/>
  <c r="I2200"/>
  <c r="W2199"/>
  <c r="V2199"/>
  <c r="U2199"/>
  <c r="T2199"/>
  <c r="S2199"/>
  <c r="R2199"/>
  <c r="Q2199"/>
  <c r="O2199"/>
  <c r="N2199"/>
  <c r="M2199"/>
  <c r="L2199"/>
  <c r="K2199"/>
  <c r="I2199"/>
  <c r="W2198"/>
  <c r="V2198"/>
  <c r="U2198"/>
  <c r="T2198"/>
  <c r="S2198"/>
  <c r="R2198"/>
  <c r="Q2198"/>
  <c r="O2198"/>
  <c r="N2198"/>
  <c r="M2198"/>
  <c r="L2198"/>
  <c r="K2198"/>
  <c r="I2198"/>
  <c r="W2197"/>
  <c r="V2197"/>
  <c r="U2197"/>
  <c r="T2197"/>
  <c r="R2197"/>
  <c r="Q2197"/>
  <c r="O2197"/>
  <c r="N2197"/>
  <c r="M2197"/>
  <c r="L2197"/>
  <c r="K2197"/>
  <c r="I2197"/>
  <c r="W2196"/>
  <c r="V2196"/>
  <c r="U2196"/>
  <c r="T2196"/>
  <c r="S2196"/>
  <c r="R2196"/>
  <c r="Q2196"/>
  <c r="O2196"/>
  <c r="N2196"/>
  <c r="M2196"/>
  <c r="L2196"/>
  <c r="K2196"/>
  <c r="I2196"/>
  <c r="W2195"/>
  <c r="V2195"/>
  <c r="U2195"/>
  <c r="T2195"/>
  <c r="S2195"/>
  <c r="R2195"/>
  <c r="Q2195"/>
  <c r="O2195"/>
  <c r="N2195"/>
  <c r="M2195"/>
  <c r="L2195"/>
  <c r="K2195"/>
  <c r="I2195"/>
  <c r="W2194"/>
  <c r="V2194"/>
  <c r="U2194"/>
  <c r="T2194"/>
  <c r="S2194"/>
  <c r="R2194"/>
  <c r="Q2194"/>
  <c r="O2194"/>
  <c r="M2194"/>
  <c r="L2194"/>
  <c r="K2194"/>
  <c r="I2194"/>
  <c r="W2193"/>
  <c r="V2193"/>
  <c r="U2193"/>
  <c r="T2193"/>
  <c r="S2193"/>
  <c r="R2193"/>
  <c r="Q2193"/>
  <c r="O2193"/>
  <c r="N2193"/>
  <c r="M2193"/>
  <c r="L2193"/>
  <c r="K2193"/>
  <c r="I2193"/>
  <c r="W2192"/>
  <c r="V2192"/>
  <c r="U2192"/>
  <c r="T2192"/>
  <c r="S2192"/>
  <c r="R2192"/>
  <c r="Q2192"/>
  <c r="O2192"/>
  <c r="N2192"/>
  <c r="L2192"/>
  <c r="K2192"/>
  <c r="I2192"/>
  <c r="W2191"/>
  <c r="V2191"/>
  <c r="U2191"/>
  <c r="T2191"/>
  <c r="S2191"/>
  <c r="R2191"/>
  <c r="Q2191"/>
  <c r="O2191"/>
  <c r="N2191"/>
  <c r="M2191"/>
  <c r="L2191"/>
  <c r="K2191"/>
  <c r="I2191"/>
  <c r="W2190"/>
  <c r="V2190"/>
  <c r="U2190"/>
  <c r="T2190"/>
  <c r="S2190"/>
  <c r="R2190"/>
  <c r="Q2190"/>
  <c r="O2190"/>
  <c r="N2190"/>
  <c r="M2190"/>
  <c r="L2190"/>
  <c r="K2190"/>
  <c r="I2190"/>
  <c r="W2189"/>
  <c r="V2189"/>
  <c r="U2189"/>
  <c r="T2189"/>
  <c r="S2189"/>
  <c r="R2189"/>
  <c r="Q2189"/>
  <c r="O2189"/>
  <c r="N2189"/>
  <c r="M2189"/>
  <c r="L2189"/>
  <c r="K2189"/>
  <c r="I2189"/>
  <c r="W2188"/>
  <c r="V2188"/>
  <c r="U2188"/>
  <c r="T2188"/>
  <c r="S2188"/>
  <c r="R2188"/>
  <c r="Q2188"/>
  <c r="O2188"/>
  <c r="N2188"/>
  <c r="M2188"/>
  <c r="L2188"/>
  <c r="K2188"/>
  <c r="I2188"/>
  <c r="W2187"/>
  <c r="V2187"/>
  <c r="U2187"/>
  <c r="T2187"/>
  <c r="S2187"/>
  <c r="R2187"/>
  <c r="Q2187"/>
  <c r="O2187"/>
  <c r="N2187"/>
  <c r="M2187"/>
  <c r="L2187"/>
  <c r="K2187"/>
  <c r="I2187"/>
  <c r="W2186"/>
  <c r="V2186"/>
  <c r="U2186"/>
  <c r="T2186"/>
  <c r="S2186"/>
  <c r="R2186"/>
  <c r="Q2186"/>
  <c r="O2186"/>
  <c r="N2186"/>
  <c r="M2186"/>
  <c r="L2186"/>
  <c r="K2186"/>
  <c r="I2186"/>
  <c r="W2185"/>
  <c r="V2185"/>
  <c r="U2185"/>
  <c r="T2185"/>
  <c r="S2185"/>
  <c r="R2185"/>
  <c r="Q2185"/>
  <c r="O2185"/>
  <c r="N2185"/>
  <c r="M2185"/>
  <c r="L2185"/>
  <c r="K2185"/>
  <c r="I2185"/>
  <c r="W2184"/>
  <c r="V2184"/>
  <c r="U2184"/>
  <c r="T2184"/>
  <c r="S2184"/>
  <c r="R2184"/>
  <c r="Q2184"/>
  <c r="O2184"/>
  <c r="N2184"/>
  <c r="M2184"/>
  <c r="L2184"/>
  <c r="K2184"/>
  <c r="I2184"/>
  <c r="W2183"/>
  <c r="V2183"/>
  <c r="U2183"/>
  <c r="T2183"/>
  <c r="S2183"/>
  <c r="R2183"/>
  <c r="Q2183"/>
  <c r="O2183"/>
  <c r="N2183"/>
  <c r="M2183"/>
  <c r="L2183"/>
  <c r="K2183"/>
  <c r="I2183"/>
  <c r="W2182"/>
  <c r="V2182"/>
  <c r="U2182"/>
  <c r="T2182"/>
  <c r="S2182"/>
  <c r="R2182"/>
  <c r="Q2182"/>
  <c r="O2182"/>
  <c r="N2182"/>
  <c r="M2182"/>
  <c r="L2182"/>
  <c r="K2182"/>
  <c r="I2182"/>
  <c r="W2181"/>
  <c r="V2181"/>
  <c r="U2181"/>
  <c r="T2181"/>
  <c r="S2181"/>
  <c r="R2181"/>
  <c r="Q2181"/>
  <c r="O2181"/>
  <c r="N2181"/>
  <c r="M2181"/>
  <c r="L2181"/>
  <c r="K2181"/>
  <c r="I2181"/>
  <c r="W2180"/>
  <c r="V2180"/>
  <c r="U2180"/>
  <c r="T2180"/>
  <c r="S2180"/>
  <c r="R2180"/>
  <c r="Q2180"/>
  <c r="O2180"/>
  <c r="N2180"/>
  <c r="M2180"/>
  <c r="L2180"/>
  <c r="K2180"/>
  <c r="I2180"/>
  <c r="W2179"/>
  <c r="V2179"/>
  <c r="U2179"/>
  <c r="T2179"/>
  <c r="S2179"/>
  <c r="R2179"/>
  <c r="Q2179"/>
  <c r="O2179"/>
  <c r="N2179"/>
  <c r="M2179"/>
  <c r="L2179"/>
  <c r="K2179"/>
  <c r="I2179"/>
  <c r="W2178"/>
  <c r="V2178"/>
  <c r="U2178"/>
  <c r="T2178"/>
  <c r="S2178"/>
  <c r="R2178"/>
  <c r="Q2178"/>
  <c r="O2178"/>
  <c r="N2178"/>
  <c r="M2178"/>
  <c r="L2178"/>
  <c r="K2178"/>
  <c r="I2178"/>
  <c r="W2177"/>
  <c r="V2177"/>
  <c r="U2177"/>
  <c r="T2177"/>
  <c r="R2177"/>
  <c r="Q2177"/>
  <c r="O2177"/>
  <c r="N2177"/>
  <c r="M2177"/>
  <c r="L2177"/>
  <c r="K2177"/>
  <c r="I2177"/>
  <c r="W2176"/>
  <c r="V2176"/>
  <c r="U2176"/>
  <c r="T2176"/>
  <c r="S2176"/>
  <c r="R2176"/>
  <c r="Q2176"/>
  <c r="O2176"/>
  <c r="N2176"/>
  <c r="M2176"/>
  <c r="L2176"/>
  <c r="K2176"/>
  <c r="I2176"/>
  <c r="W2175"/>
  <c r="V2175"/>
  <c r="U2175"/>
  <c r="T2175"/>
  <c r="S2175"/>
  <c r="R2175"/>
  <c r="Q2175"/>
  <c r="O2175"/>
  <c r="N2175"/>
  <c r="M2175"/>
  <c r="L2175"/>
  <c r="K2175"/>
  <c r="I2175"/>
  <c r="W2174"/>
  <c r="V2174"/>
  <c r="U2174"/>
  <c r="T2174"/>
  <c r="S2174"/>
  <c r="R2174"/>
  <c r="Q2174"/>
  <c r="O2174"/>
  <c r="N2174"/>
  <c r="M2174"/>
  <c r="L2174"/>
  <c r="K2174"/>
  <c r="I2174"/>
  <c r="W2173"/>
  <c r="V2173"/>
  <c r="U2173"/>
  <c r="T2173"/>
  <c r="S2173"/>
  <c r="R2173"/>
  <c r="Q2173"/>
  <c r="O2173"/>
  <c r="N2173"/>
  <c r="M2173"/>
  <c r="L2173"/>
  <c r="K2173"/>
  <c r="I2173"/>
  <c r="W2172"/>
  <c r="V2172"/>
  <c r="U2172"/>
  <c r="T2172"/>
  <c r="S2172"/>
  <c r="R2172"/>
  <c r="Q2172"/>
  <c r="O2172"/>
  <c r="N2172"/>
  <c r="M2172"/>
  <c r="L2172"/>
  <c r="K2172"/>
  <c r="I2172"/>
  <c r="W2171"/>
  <c r="V2171"/>
  <c r="U2171"/>
  <c r="T2171"/>
  <c r="S2171"/>
  <c r="R2171"/>
  <c r="Q2171"/>
  <c r="O2171"/>
  <c r="N2171"/>
  <c r="M2171"/>
  <c r="L2171"/>
  <c r="K2171"/>
  <c r="J2171"/>
  <c r="W2170"/>
  <c r="V2170"/>
  <c r="U2170"/>
  <c r="T2170"/>
  <c r="S2170"/>
  <c r="R2170"/>
  <c r="Q2170"/>
  <c r="O2170"/>
  <c r="N2170"/>
  <c r="M2170"/>
  <c r="L2170"/>
  <c r="K2170"/>
  <c r="W2169"/>
  <c r="V2169"/>
  <c r="U2169"/>
  <c r="T2169"/>
  <c r="S2169"/>
  <c r="R2169"/>
  <c r="Q2169"/>
  <c r="O2169"/>
  <c r="N2169"/>
  <c r="M2169"/>
  <c r="L2169"/>
  <c r="K2169"/>
  <c r="J2169"/>
  <c r="W2153"/>
  <c r="V2153"/>
  <c r="U2153"/>
  <c r="T2153"/>
  <c r="S2153"/>
  <c r="R2153"/>
  <c r="Q2153"/>
  <c r="O2153"/>
  <c r="N2153"/>
  <c r="M2153"/>
  <c r="L2153"/>
  <c r="K2153"/>
  <c r="J2153"/>
  <c r="I2153"/>
  <c r="W2152"/>
  <c r="V2152"/>
  <c r="U2152"/>
  <c r="T2152"/>
  <c r="S2152"/>
  <c r="R2152"/>
  <c r="Q2152"/>
  <c r="O2152"/>
  <c r="N2152"/>
  <c r="M2152"/>
  <c r="L2152"/>
  <c r="K2152"/>
  <c r="J2152"/>
  <c r="I2152"/>
  <c r="W2151"/>
  <c r="V2151"/>
  <c r="U2151"/>
  <c r="T2151"/>
  <c r="S2151"/>
  <c r="R2151"/>
  <c r="Q2151"/>
  <c r="O2151"/>
  <c r="N2151"/>
  <c r="M2151"/>
  <c r="L2151"/>
  <c r="K2151"/>
  <c r="J2151"/>
  <c r="I2151"/>
  <c r="W2150"/>
  <c r="V2150"/>
  <c r="U2150"/>
  <c r="T2150"/>
  <c r="S2150"/>
  <c r="R2150"/>
  <c r="Q2150"/>
  <c r="O2150"/>
  <c r="N2150"/>
  <c r="M2150"/>
  <c r="L2150"/>
  <c r="K2150"/>
  <c r="J2150"/>
  <c r="I2150"/>
  <c r="W2149"/>
  <c r="V2149"/>
  <c r="U2149"/>
  <c r="T2149"/>
  <c r="S2149"/>
  <c r="R2149"/>
  <c r="Q2149"/>
  <c r="O2149"/>
  <c r="N2149"/>
  <c r="M2149"/>
  <c r="L2149"/>
  <c r="K2149"/>
  <c r="J2149"/>
  <c r="I2149"/>
  <c r="W2148"/>
  <c r="V2148"/>
  <c r="U2148"/>
  <c r="T2148"/>
  <c r="S2148"/>
  <c r="R2148"/>
  <c r="Q2148"/>
  <c r="O2148"/>
  <c r="N2148"/>
  <c r="M2148"/>
  <c r="L2148"/>
  <c r="K2148"/>
  <c r="J2148"/>
  <c r="I2148"/>
  <c r="W2147"/>
  <c r="V2147"/>
  <c r="U2147"/>
  <c r="T2147"/>
  <c r="S2147"/>
  <c r="R2147"/>
  <c r="Q2147"/>
  <c r="O2147"/>
  <c r="N2147"/>
  <c r="M2147"/>
  <c r="L2147"/>
  <c r="K2147"/>
  <c r="J2147"/>
  <c r="I2147"/>
  <c r="W2146"/>
  <c r="V2146"/>
  <c r="U2146"/>
  <c r="T2146"/>
  <c r="S2146"/>
  <c r="R2146"/>
  <c r="Q2146"/>
  <c r="O2146"/>
  <c r="N2146"/>
  <c r="M2146"/>
  <c r="L2146"/>
  <c r="K2146"/>
  <c r="J2146"/>
  <c r="I2146"/>
  <c r="W2145"/>
  <c r="V2145"/>
  <c r="U2145"/>
  <c r="T2145"/>
  <c r="S2145"/>
  <c r="R2145"/>
  <c r="Q2145"/>
  <c r="O2145"/>
  <c r="N2145"/>
  <c r="M2145"/>
  <c r="L2145"/>
  <c r="K2145"/>
  <c r="J2145"/>
  <c r="I2145"/>
  <c r="W2144"/>
  <c r="V2144"/>
  <c r="U2144"/>
  <c r="T2144"/>
  <c r="S2144"/>
  <c r="R2144"/>
  <c r="Q2144"/>
  <c r="O2144"/>
  <c r="N2144"/>
  <c r="M2144"/>
  <c r="L2144"/>
  <c r="K2144"/>
  <c r="J2144"/>
  <c r="I2144"/>
  <c r="W2143"/>
  <c r="V2143"/>
  <c r="U2143"/>
  <c r="T2143"/>
  <c r="S2143"/>
  <c r="R2143"/>
  <c r="Q2143"/>
  <c r="O2143"/>
  <c r="N2143"/>
  <c r="M2143"/>
  <c r="L2143"/>
  <c r="K2143"/>
  <c r="J2143"/>
  <c r="I2143"/>
  <c r="W2142"/>
  <c r="V2142"/>
  <c r="U2142"/>
  <c r="T2142"/>
  <c r="S2142"/>
  <c r="R2142"/>
  <c r="Q2142"/>
  <c r="O2142"/>
  <c r="N2142"/>
  <c r="M2142"/>
  <c r="L2142"/>
  <c r="K2142"/>
  <c r="J2142"/>
  <c r="I2142"/>
  <c r="W2141"/>
  <c r="V2141"/>
  <c r="U2141"/>
  <c r="T2141"/>
  <c r="S2141"/>
  <c r="R2141"/>
  <c r="Q2141"/>
  <c r="O2141"/>
  <c r="N2141"/>
  <c r="M2141"/>
  <c r="L2141"/>
  <c r="K2141"/>
  <c r="J2141"/>
  <c r="I2141"/>
  <c r="W2140"/>
  <c r="V2140"/>
  <c r="U2140"/>
  <c r="T2140"/>
  <c r="S2140"/>
  <c r="R2140"/>
  <c r="Q2140"/>
  <c r="O2140"/>
  <c r="N2140"/>
  <c r="M2140"/>
  <c r="L2140"/>
  <c r="K2140"/>
  <c r="J2140"/>
  <c r="I2140"/>
  <c r="W2139"/>
  <c r="V2139"/>
  <c r="U2139"/>
  <c r="T2139"/>
  <c r="S2139"/>
  <c r="R2139"/>
  <c r="Q2139"/>
  <c r="O2139"/>
  <c r="N2139"/>
  <c r="M2139"/>
  <c r="L2139"/>
  <c r="K2139"/>
  <c r="J2139"/>
  <c r="I2139"/>
  <c r="W2138"/>
  <c r="V2138"/>
  <c r="U2138"/>
  <c r="T2138"/>
  <c r="S2138"/>
  <c r="R2138"/>
  <c r="Q2138"/>
  <c r="O2138"/>
  <c r="N2138"/>
  <c r="M2138"/>
  <c r="L2138"/>
  <c r="K2138"/>
  <c r="J2138"/>
  <c r="I2138"/>
  <c r="W2137"/>
  <c r="V2137"/>
  <c r="U2137"/>
  <c r="T2137"/>
  <c r="S2137"/>
  <c r="R2137"/>
  <c r="Q2137"/>
  <c r="O2137"/>
  <c r="N2137"/>
  <c r="M2137"/>
  <c r="L2137"/>
  <c r="K2137"/>
  <c r="J2137"/>
  <c r="I2137"/>
  <c r="W2136"/>
  <c r="V2136"/>
  <c r="U2136"/>
  <c r="T2136"/>
  <c r="S2136"/>
  <c r="R2136"/>
  <c r="Q2136"/>
  <c r="O2136"/>
  <c r="N2136"/>
  <c r="M2136"/>
  <c r="L2136"/>
  <c r="K2136"/>
  <c r="J2136"/>
  <c r="I2136"/>
  <c r="W2135"/>
  <c r="V2135"/>
  <c r="U2135"/>
  <c r="T2135"/>
  <c r="S2135"/>
  <c r="R2135"/>
  <c r="Q2135"/>
  <c r="O2135"/>
  <c r="N2135"/>
  <c r="M2135"/>
  <c r="L2135"/>
  <c r="K2135"/>
  <c r="J2135"/>
  <c r="I2135"/>
  <c r="W2134"/>
  <c r="V2134"/>
  <c r="U2134"/>
  <c r="T2134"/>
  <c r="S2134"/>
  <c r="R2134"/>
  <c r="Q2134"/>
  <c r="O2134"/>
  <c r="N2134"/>
  <c r="M2134"/>
  <c r="L2134"/>
  <c r="K2134"/>
  <c r="J2134"/>
  <c r="I2134"/>
  <c r="W2133"/>
  <c r="V2133"/>
  <c r="U2133"/>
  <c r="T2133"/>
  <c r="S2133"/>
  <c r="R2133"/>
  <c r="Q2133"/>
  <c r="O2133"/>
  <c r="N2133"/>
  <c r="M2133"/>
  <c r="L2133"/>
  <c r="K2133"/>
  <c r="J2133"/>
  <c r="I2133"/>
  <c r="W2132"/>
  <c r="V2132"/>
  <c r="U2132"/>
  <c r="T2132"/>
  <c r="S2132"/>
  <c r="R2132"/>
  <c r="Q2132"/>
  <c r="O2132"/>
  <c r="N2132"/>
  <c r="M2132"/>
  <c r="L2132"/>
  <c r="K2132"/>
  <c r="J2132"/>
  <c r="I2132"/>
  <c r="W2131"/>
  <c r="V2131"/>
  <c r="U2131"/>
  <c r="T2131"/>
  <c r="S2131"/>
  <c r="R2131"/>
  <c r="Q2131"/>
  <c r="O2131"/>
  <c r="N2131"/>
  <c r="M2131"/>
  <c r="L2131"/>
  <c r="K2131"/>
  <c r="J2131"/>
  <c r="I2131"/>
  <c r="W2130"/>
  <c r="V2130"/>
  <c r="U2130"/>
  <c r="T2130"/>
  <c r="S2130"/>
  <c r="R2130"/>
  <c r="Q2130"/>
  <c r="O2130"/>
  <c r="N2130"/>
  <c r="M2130"/>
  <c r="L2130"/>
  <c r="K2130"/>
  <c r="J2130"/>
  <c r="I2130"/>
  <c r="W2129"/>
  <c r="V2129"/>
  <c r="U2129"/>
  <c r="T2129"/>
  <c r="S2129"/>
  <c r="R2129"/>
  <c r="Q2129"/>
  <c r="O2129"/>
  <c r="N2129"/>
  <c r="M2129"/>
  <c r="L2129"/>
  <c r="K2129"/>
  <c r="J2129"/>
  <c r="I2129"/>
  <c r="W2128"/>
  <c r="V2128"/>
  <c r="U2128"/>
  <c r="T2128"/>
  <c r="S2128"/>
  <c r="R2128"/>
  <c r="Q2128"/>
  <c r="O2128"/>
  <c r="N2128"/>
  <c r="M2128"/>
  <c r="L2128"/>
  <c r="K2128"/>
  <c r="J2128"/>
  <c r="I2128"/>
  <c r="W2127"/>
  <c r="V2127"/>
  <c r="U2127"/>
  <c r="T2127"/>
  <c r="S2127"/>
  <c r="R2127"/>
  <c r="Q2127"/>
  <c r="O2127"/>
  <c r="N2127"/>
  <c r="M2127"/>
  <c r="L2127"/>
  <c r="K2127"/>
  <c r="J2127"/>
  <c r="I2127"/>
  <c r="W2126"/>
  <c r="V2126"/>
  <c r="U2126"/>
  <c r="T2126"/>
  <c r="S2126"/>
  <c r="R2126"/>
  <c r="Q2126"/>
  <c r="O2126"/>
  <c r="N2126"/>
  <c r="M2126"/>
  <c r="L2126"/>
  <c r="K2126"/>
  <c r="J2126"/>
  <c r="I2126"/>
  <c r="W2125"/>
  <c r="V2125"/>
  <c r="U2125"/>
  <c r="T2125"/>
  <c r="S2125"/>
  <c r="R2125"/>
  <c r="Q2125"/>
  <c r="O2125"/>
  <c r="N2125"/>
  <c r="M2125"/>
  <c r="L2125"/>
  <c r="K2125"/>
  <c r="J2125"/>
  <c r="I2125"/>
  <c r="W2124"/>
  <c r="V2124"/>
  <c r="U2124"/>
  <c r="T2124"/>
  <c r="S2124"/>
  <c r="R2124"/>
  <c r="Q2124"/>
  <c r="O2124"/>
  <c r="N2124"/>
  <c r="M2124"/>
  <c r="L2124"/>
  <c r="K2124"/>
  <c r="J2124"/>
  <c r="I2124"/>
  <c r="W2123"/>
  <c r="V2123"/>
  <c r="U2123"/>
  <c r="T2123"/>
  <c r="S2123"/>
  <c r="R2123"/>
  <c r="Q2123"/>
  <c r="O2123"/>
  <c r="N2123"/>
  <c r="M2123"/>
  <c r="L2123"/>
  <c r="K2123"/>
  <c r="J2123"/>
  <c r="I2123"/>
  <c r="W2122"/>
  <c r="V2122"/>
  <c r="U2122"/>
  <c r="T2122"/>
  <c r="S2122"/>
  <c r="R2122"/>
  <c r="Q2122"/>
  <c r="O2122"/>
  <c r="N2122"/>
  <c r="M2122"/>
  <c r="L2122"/>
  <c r="K2122"/>
  <c r="J2122"/>
  <c r="I2122"/>
  <c r="W2121"/>
  <c r="V2121"/>
  <c r="U2121"/>
  <c r="T2121"/>
  <c r="S2121"/>
  <c r="R2121"/>
  <c r="Q2121"/>
  <c r="O2121"/>
  <c r="N2121"/>
  <c r="M2121"/>
  <c r="L2121"/>
  <c r="K2121"/>
  <c r="J2121"/>
  <c r="I2121"/>
  <c r="W2120"/>
  <c r="V2120"/>
  <c r="U2120"/>
  <c r="T2120"/>
  <c r="S2120"/>
  <c r="R2120"/>
  <c r="Q2120"/>
  <c r="O2120"/>
  <c r="N2120"/>
  <c r="M2120"/>
  <c r="L2120"/>
  <c r="K2120"/>
  <c r="J2120"/>
  <c r="I2120"/>
  <c r="W2119"/>
  <c r="V2119"/>
  <c r="U2119"/>
  <c r="T2119"/>
  <c r="S2119"/>
  <c r="R2119"/>
  <c r="Q2119"/>
  <c r="O2119"/>
  <c r="N2119"/>
  <c r="M2119"/>
  <c r="L2119"/>
  <c r="K2119"/>
  <c r="J2119"/>
  <c r="I2119"/>
  <c r="W2118"/>
  <c r="V2118"/>
  <c r="U2118"/>
  <c r="T2118"/>
  <c r="S2118"/>
  <c r="R2118"/>
  <c r="Q2118"/>
  <c r="O2118"/>
  <c r="N2118"/>
  <c r="M2118"/>
  <c r="L2118"/>
  <c r="K2118"/>
  <c r="J2118"/>
  <c r="I2118"/>
  <c r="W2117"/>
  <c r="V2117"/>
  <c r="U2117"/>
  <c r="T2117"/>
  <c r="S2117"/>
  <c r="R2117"/>
  <c r="Q2117"/>
  <c r="O2117"/>
  <c r="N2117"/>
  <c r="M2117"/>
  <c r="L2117"/>
  <c r="K2117"/>
  <c r="J2117"/>
  <c r="I2117"/>
  <c r="W2116"/>
  <c r="V2116"/>
  <c r="U2116"/>
  <c r="T2116"/>
  <c r="S2116"/>
  <c r="R2116"/>
  <c r="Q2116"/>
  <c r="O2116"/>
  <c r="N2116"/>
  <c r="M2116"/>
  <c r="L2116"/>
  <c r="K2116"/>
  <c r="J2116"/>
  <c r="I2116"/>
  <c r="W2115"/>
  <c r="V2115"/>
  <c r="U2115"/>
  <c r="T2115"/>
  <c r="S2115"/>
  <c r="R2115"/>
  <c r="Q2115"/>
  <c r="O2115"/>
  <c r="N2115"/>
  <c r="M2115"/>
  <c r="L2115"/>
  <c r="K2115"/>
  <c r="J2115"/>
  <c r="I2115"/>
  <c r="W2114"/>
  <c r="V2114"/>
  <c r="U2114"/>
  <c r="T2114"/>
  <c r="S2114"/>
  <c r="R2114"/>
  <c r="Q2114"/>
  <c r="O2114"/>
  <c r="N2114"/>
  <c r="M2114"/>
  <c r="L2114"/>
  <c r="K2114"/>
  <c r="J2114"/>
  <c r="I2114"/>
  <c r="W2113"/>
  <c r="V2113"/>
  <c r="U2113"/>
  <c r="T2113"/>
  <c r="S2113"/>
  <c r="R2113"/>
  <c r="Q2113"/>
  <c r="O2113"/>
  <c r="N2113"/>
  <c r="M2113"/>
  <c r="L2113"/>
  <c r="K2113"/>
  <c r="J2113"/>
  <c r="I2113"/>
  <c r="W2112"/>
  <c r="V2112"/>
  <c r="U2112"/>
  <c r="T2112"/>
  <c r="S2112"/>
  <c r="R2112"/>
  <c r="Q2112"/>
  <c r="O2112"/>
  <c r="N2112"/>
  <c r="M2112"/>
  <c r="L2112"/>
  <c r="K2112"/>
  <c r="J2112"/>
  <c r="I2112"/>
  <c r="W2111"/>
  <c r="V2111"/>
  <c r="U2111"/>
  <c r="T2111"/>
  <c r="S2111"/>
  <c r="R2111"/>
  <c r="Q2111"/>
  <c r="O2111"/>
  <c r="N2111"/>
  <c r="M2111"/>
  <c r="L2111"/>
  <c r="K2111"/>
  <c r="J2111"/>
  <c r="I2111"/>
  <c r="W2110"/>
  <c r="V2110"/>
  <c r="U2110"/>
  <c r="T2110"/>
  <c r="S2110"/>
  <c r="R2110"/>
  <c r="Q2110"/>
  <c r="O2110"/>
  <c r="N2110"/>
  <c r="M2110"/>
  <c r="L2110"/>
  <c r="K2110"/>
  <c r="J2110"/>
  <c r="I2110"/>
  <c r="W2109"/>
  <c r="V2109"/>
  <c r="U2109"/>
  <c r="T2109"/>
  <c r="S2109"/>
  <c r="R2109"/>
  <c r="Q2109"/>
  <c r="O2109"/>
  <c r="N2109"/>
  <c r="M2109"/>
  <c r="L2109"/>
  <c r="K2109"/>
  <c r="J2109"/>
  <c r="I2109"/>
  <c r="W2108"/>
  <c r="V2108"/>
  <c r="U2108"/>
  <c r="T2108"/>
  <c r="S2108"/>
  <c r="R2108"/>
  <c r="Q2108"/>
  <c r="O2108"/>
  <c r="N2108"/>
  <c r="M2108"/>
  <c r="L2108"/>
  <c r="K2108"/>
  <c r="J2108"/>
  <c r="I2108"/>
  <c r="W2107"/>
  <c r="V2107"/>
  <c r="U2107"/>
  <c r="T2107"/>
  <c r="S2107"/>
  <c r="R2107"/>
  <c r="Q2107"/>
  <c r="O2107"/>
  <c r="N2107"/>
  <c r="M2107"/>
  <c r="L2107"/>
  <c r="K2107"/>
  <c r="J2107"/>
  <c r="I2107"/>
  <c r="W2106"/>
  <c r="V2106"/>
  <c r="U2106"/>
  <c r="T2106"/>
  <c r="S2106"/>
  <c r="R2106"/>
  <c r="Q2106"/>
  <c r="O2106"/>
  <c r="N2106"/>
  <c r="M2106"/>
  <c r="L2106"/>
  <c r="K2106"/>
  <c r="J2106"/>
  <c r="I2106"/>
  <c r="W2105"/>
  <c r="V2105"/>
  <c r="U2105"/>
  <c r="T2105"/>
  <c r="S2105"/>
  <c r="R2105"/>
  <c r="Q2105"/>
  <c r="O2105"/>
  <c r="N2105"/>
  <c r="M2105"/>
  <c r="L2105"/>
  <c r="K2105"/>
  <c r="J2105"/>
  <c r="I2105"/>
  <c r="W2104"/>
  <c r="V2104"/>
  <c r="U2104"/>
  <c r="T2104"/>
  <c r="S2104"/>
  <c r="R2104"/>
  <c r="Q2104"/>
  <c r="O2104"/>
  <c r="N2104"/>
  <c r="M2104"/>
  <c r="L2104"/>
  <c r="K2104"/>
  <c r="J2104"/>
  <c r="I2104"/>
  <c r="W2103"/>
  <c r="V2103"/>
  <c r="U2103"/>
  <c r="T2103"/>
  <c r="S2103"/>
  <c r="R2103"/>
  <c r="Q2103"/>
  <c r="O2103"/>
  <c r="N2103"/>
  <c r="M2103"/>
  <c r="L2103"/>
  <c r="K2103"/>
  <c r="J2103"/>
  <c r="I2103"/>
  <c r="W2102"/>
  <c r="V2102"/>
  <c r="U2102"/>
  <c r="T2102"/>
  <c r="S2102"/>
  <c r="R2102"/>
  <c r="Q2102"/>
  <c r="O2102"/>
  <c r="N2102"/>
  <c r="M2102"/>
  <c r="L2102"/>
  <c r="K2102"/>
  <c r="J2102"/>
  <c r="I2102"/>
  <c r="W2101"/>
  <c r="V2101"/>
  <c r="U2101"/>
  <c r="T2101"/>
  <c r="S2101"/>
  <c r="R2101"/>
  <c r="Q2101"/>
  <c r="O2101"/>
  <c r="N2101"/>
  <c r="M2101"/>
  <c r="L2101"/>
  <c r="K2101"/>
  <c r="J2101"/>
  <c r="I2101"/>
  <c r="W2100"/>
  <c r="V2100"/>
  <c r="U2100"/>
  <c r="T2100"/>
  <c r="S2100"/>
  <c r="R2100"/>
  <c r="Q2100"/>
  <c r="O2100"/>
  <c r="N2100"/>
  <c r="M2100"/>
  <c r="L2100"/>
  <c r="K2100"/>
  <c r="J2100"/>
  <c r="I2100"/>
  <c r="W2099"/>
  <c r="V2099"/>
  <c r="U2099"/>
  <c r="T2099"/>
  <c r="S2099"/>
  <c r="R2099"/>
  <c r="Q2099"/>
  <c r="O2099"/>
  <c r="N2099"/>
  <c r="M2099"/>
  <c r="L2099"/>
  <c r="K2099"/>
  <c r="J2099"/>
  <c r="I2099"/>
  <c r="W2098"/>
  <c r="V2098"/>
  <c r="U2098"/>
  <c r="T2098"/>
  <c r="S2098"/>
  <c r="R2098"/>
  <c r="Q2098"/>
  <c r="O2098"/>
  <c r="N2098"/>
  <c r="M2098"/>
  <c r="L2098"/>
  <c r="K2098"/>
  <c r="J2098"/>
  <c r="I2098"/>
  <c r="W2097"/>
  <c r="V2097"/>
  <c r="U2097"/>
  <c r="T2097"/>
  <c r="S2097"/>
  <c r="R2097"/>
  <c r="Q2097"/>
  <c r="O2097"/>
  <c r="N2097"/>
  <c r="M2097"/>
  <c r="L2097"/>
  <c r="K2097"/>
  <c r="J2097"/>
  <c r="I2097"/>
  <c r="W2096"/>
  <c r="V2096"/>
  <c r="U2096"/>
  <c r="T2096"/>
  <c r="S2096"/>
  <c r="R2096"/>
  <c r="Q2096"/>
  <c r="O2096"/>
  <c r="N2096"/>
  <c r="M2096"/>
  <c r="L2096"/>
  <c r="K2096"/>
  <c r="J2096"/>
  <c r="I2096"/>
  <c r="W2095"/>
  <c r="V2095"/>
  <c r="U2095"/>
  <c r="T2095"/>
  <c r="S2095"/>
  <c r="R2095"/>
  <c r="Q2095"/>
  <c r="O2095"/>
  <c r="N2095"/>
  <c r="M2095"/>
  <c r="L2095"/>
  <c r="K2095"/>
  <c r="J2095"/>
  <c r="I2095"/>
  <c r="W2094"/>
  <c r="V2094"/>
  <c r="U2094"/>
  <c r="T2094"/>
  <c r="S2094"/>
  <c r="R2094"/>
  <c r="Q2094"/>
  <c r="O2094"/>
  <c r="N2094"/>
  <c r="M2094"/>
  <c r="L2094"/>
  <c r="K2094"/>
  <c r="J2094"/>
  <c r="I2094"/>
  <c r="W2093"/>
  <c r="V2093"/>
  <c r="U2093"/>
  <c r="T2093"/>
  <c r="S2093"/>
  <c r="R2093"/>
  <c r="Q2093"/>
  <c r="O2093"/>
  <c r="N2093"/>
  <c r="M2093"/>
  <c r="L2093"/>
  <c r="K2093"/>
  <c r="J2093"/>
  <c r="I2093"/>
  <c r="W2092"/>
  <c r="V2092"/>
  <c r="U2092"/>
  <c r="T2092"/>
  <c r="S2092"/>
  <c r="R2092"/>
  <c r="Q2092"/>
  <c r="O2092"/>
  <c r="N2092"/>
  <c r="M2092"/>
  <c r="L2092"/>
  <c r="K2092"/>
  <c r="J2092"/>
  <c r="I2092"/>
  <c r="W2091"/>
  <c r="V2091"/>
  <c r="U2091"/>
  <c r="T2091"/>
  <c r="S2091"/>
  <c r="R2091"/>
  <c r="Q2091"/>
  <c r="O2091"/>
  <c r="N2091"/>
  <c r="M2091"/>
  <c r="L2091"/>
  <c r="K2091"/>
  <c r="J2091"/>
  <c r="I2091"/>
  <c r="W2090"/>
  <c r="V2090"/>
  <c r="U2090"/>
  <c r="T2090"/>
  <c r="S2090"/>
  <c r="R2090"/>
  <c r="Q2090"/>
  <c r="O2090"/>
  <c r="N2090"/>
  <c r="M2090"/>
  <c r="L2090"/>
  <c r="K2090"/>
  <c r="J2090"/>
  <c r="I2090"/>
  <c r="W2089"/>
  <c r="V2089"/>
  <c r="U2089"/>
  <c r="T2089"/>
  <c r="S2089"/>
  <c r="R2089"/>
  <c r="Q2089"/>
  <c r="O2089"/>
  <c r="N2089"/>
  <c r="M2089"/>
  <c r="L2089"/>
  <c r="K2089"/>
  <c r="J2089"/>
  <c r="I2089"/>
  <c r="W2088"/>
  <c r="V2088"/>
  <c r="U2088"/>
  <c r="T2088"/>
  <c r="S2088"/>
  <c r="R2088"/>
  <c r="Q2088"/>
  <c r="O2088"/>
  <c r="N2088"/>
  <c r="M2088"/>
  <c r="L2088"/>
  <c r="K2088"/>
  <c r="J2088"/>
  <c r="I2088"/>
  <c r="W2087"/>
  <c r="V2087"/>
  <c r="U2087"/>
  <c r="T2087"/>
  <c r="S2087"/>
  <c r="R2087"/>
  <c r="Q2087"/>
  <c r="O2087"/>
  <c r="N2087"/>
  <c r="M2087"/>
  <c r="L2087"/>
  <c r="K2087"/>
  <c r="J2087"/>
  <c r="I2087"/>
  <c r="W2086"/>
  <c r="V2086"/>
  <c r="U2086"/>
  <c r="T2086"/>
  <c r="S2086"/>
  <c r="R2086"/>
  <c r="Q2086"/>
  <c r="O2086"/>
  <c r="N2086"/>
  <c r="M2086"/>
  <c r="L2086"/>
  <c r="K2086"/>
  <c r="J2086"/>
  <c r="I2086"/>
  <c r="W2085"/>
  <c r="V2085"/>
  <c r="U2085"/>
  <c r="T2085"/>
  <c r="S2085"/>
  <c r="R2085"/>
  <c r="Q2085"/>
  <c r="O2085"/>
  <c r="N2085"/>
  <c r="M2085"/>
  <c r="L2085"/>
  <c r="K2085"/>
  <c r="J2085"/>
  <c r="I2085"/>
  <c r="W2084"/>
  <c r="V2084"/>
  <c r="U2084"/>
  <c r="T2084"/>
  <c r="S2084"/>
  <c r="R2084"/>
  <c r="Q2084"/>
  <c r="O2084"/>
  <c r="N2084"/>
  <c r="M2084"/>
  <c r="L2084"/>
  <c r="K2084"/>
  <c r="J2084"/>
  <c r="I2084"/>
  <c r="W2083"/>
  <c r="V2083"/>
  <c r="U2083"/>
  <c r="T2083"/>
  <c r="S2083"/>
  <c r="R2083"/>
  <c r="Q2083"/>
  <c r="O2083"/>
  <c r="N2083"/>
  <c r="M2083"/>
  <c r="L2083"/>
  <c r="K2083"/>
  <c r="J2083"/>
  <c r="I2083"/>
  <c r="W2082"/>
  <c r="V2082"/>
  <c r="U2082"/>
  <c r="T2082"/>
  <c r="S2082"/>
  <c r="R2082"/>
  <c r="Q2082"/>
  <c r="O2082"/>
  <c r="N2082"/>
  <c r="M2082"/>
  <c r="L2082"/>
  <c r="K2082"/>
  <c r="J2082"/>
  <c r="I2082"/>
  <c r="W2081"/>
  <c r="V2081"/>
  <c r="U2081"/>
  <c r="T2081"/>
  <c r="S2081"/>
  <c r="R2081"/>
  <c r="Q2081"/>
  <c r="O2081"/>
  <c r="N2081"/>
  <c r="M2081"/>
  <c r="L2081"/>
  <c r="K2081"/>
  <c r="J2081"/>
  <c r="I2081"/>
  <c r="W2080"/>
  <c r="V2080"/>
  <c r="U2080"/>
  <c r="T2080"/>
  <c r="S2080"/>
  <c r="R2080"/>
  <c r="Q2080"/>
  <c r="O2080"/>
  <c r="N2080"/>
  <c r="M2080"/>
  <c r="L2080"/>
  <c r="K2080"/>
  <c r="J2080"/>
  <c r="I2080"/>
  <c r="W2079"/>
  <c r="V2079"/>
  <c r="U2079"/>
  <c r="T2079"/>
  <c r="S2079"/>
  <c r="R2079"/>
  <c r="Q2079"/>
  <c r="O2079"/>
  <c r="N2079"/>
  <c r="M2079"/>
  <c r="L2079"/>
  <c r="K2079"/>
  <c r="J2079"/>
  <c r="I2079"/>
  <c r="W2078"/>
  <c r="V2078"/>
  <c r="U2078"/>
  <c r="T2078"/>
  <c r="S2078"/>
  <c r="R2078"/>
  <c r="Q2078"/>
  <c r="O2078"/>
  <c r="N2078"/>
  <c r="M2078"/>
  <c r="L2078"/>
  <c r="K2078"/>
  <c r="J2078"/>
  <c r="I2078"/>
  <c r="W2077"/>
  <c r="V2077"/>
  <c r="U2077"/>
  <c r="T2077"/>
  <c r="S2077"/>
  <c r="R2077"/>
  <c r="Q2077"/>
  <c r="O2077"/>
  <c r="N2077"/>
  <c r="M2077"/>
  <c r="L2077"/>
  <c r="K2077"/>
  <c r="J2077"/>
  <c r="I2077"/>
  <c r="W2076"/>
  <c r="V2076"/>
  <c r="U2076"/>
  <c r="T2076"/>
  <c r="S2076"/>
  <c r="R2076"/>
  <c r="Q2076"/>
  <c r="O2076"/>
  <c r="N2076"/>
  <c r="M2076"/>
  <c r="L2076"/>
  <c r="K2076"/>
  <c r="J2076"/>
  <c r="I2076"/>
  <c r="W2075"/>
  <c r="V2075"/>
  <c r="U2075"/>
  <c r="T2075"/>
  <c r="S2075"/>
  <c r="R2075"/>
  <c r="Q2075"/>
  <c r="O2075"/>
  <c r="N2075"/>
  <c r="M2075"/>
  <c r="L2075"/>
  <c r="K2075"/>
  <c r="J2075"/>
  <c r="I2075"/>
  <c r="W2074"/>
  <c r="V2074"/>
  <c r="U2074"/>
  <c r="T2074"/>
  <c r="S2074"/>
  <c r="R2074"/>
  <c r="Q2074"/>
  <c r="O2074"/>
  <c r="N2074"/>
  <c r="M2074"/>
  <c r="L2074"/>
  <c r="K2074"/>
  <c r="J2074"/>
  <c r="I2074"/>
  <c r="W2073"/>
  <c r="V2073"/>
  <c r="U2073"/>
  <c r="T2073"/>
  <c r="S2073"/>
  <c r="R2073"/>
  <c r="Q2073"/>
  <c r="O2073"/>
  <c r="N2073"/>
  <c r="M2073"/>
  <c r="L2073"/>
  <c r="K2073"/>
  <c r="J2073"/>
  <c r="I2073"/>
  <c r="W2072"/>
  <c r="V2072"/>
  <c r="U2072"/>
  <c r="T2072"/>
  <c r="S2072"/>
  <c r="R2072"/>
  <c r="Q2072"/>
  <c r="O2072"/>
  <c r="N2072"/>
  <c r="M2072"/>
  <c r="L2072"/>
  <c r="K2072"/>
  <c r="J2072"/>
  <c r="I2072"/>
  <c r="W2071"/>
  <c r="V2071"/>
  <c r="U2071"/>
  <c r="T2071"/>
  <c r="S2071"/>
  <c r="R2071"/>
  <c r="Q2071"/>
  <c r="O2071"/>
  <c r="N2071"/>
  <c r="M2071"/>
  <c r="L2071"/>
  <c r="K2071"/>
  <c r="J2071"/>
  <c r="I2071"/>
  <c r="W2070"/>
  <c r="V2070"/>
  <c r="U2070"/>
  <c r="T2070"/>
  <c r="S2070"/>
  <c r="R2070"/>
  <c r="Q2070"/>
  <c r="O2070"/>
  <c r="N2070"/>
  <c r="M2070"/>
  <c r="L2070"/>
  <c r="K2070"/>
  <c r="J2070"/>
  <c r="I2070"/>
  <c r="W2069"/>
  <c r="V2069"/>
  <c r="U2069"/>
  <c r="T2069"/>
  <c r="S2069"/>
  <c r="R2069"/>
  <c r="Q2069"/>
  <c r="O2069"/>
  <c r="N2069"/>
  <c r="M2069"/>
  <c r="L2069"/>
  <c r="K2069"/>
  <c r="J2069"/>
  <c r="I2069"/>
  <c r="W2068"/>
  <c r="V2068"/>
  <c r="U2068"/>
  <c r="T2068"/>
  <c r="S2068"/>
  <c r="R2068"/>
  <c r="Q2068"/>
  <c r="O2068"/>
  <c r="N2068"/>
  <c r="M2068"/>
  <c r="L2068"/>
  <c r="K2068"/>
  <c r="J2068"/>
  <c r="I2068"/>
  <c r="W2067"/>
  <c r="V2067"/>
  <c r="U2067"/>
  <c r="T2067"/>
  <c r="S2067"/>
  <c r="R2067"/>
  <c r="Q2067"/>
  <c r="O2067"/>
  <c r="N2067"/>
  <c r="M2067"/>
  <c r="L2067"/>
  <c r="K2067"/>
  <c r="J2067"/>
  <c r="I2067"/>
  <c r="W2066"/>
  <c r="V2066"/>
  <c r="U2066"/>
  <c r="T2066"/>
  <c r="S2066"/>
  <c r="R2066"/>
  <c r="Q2066"/>
  <c r="O2066"/>
  <c r="N2066"/>
  <c r="M2066"/>
  <c r="L2066"/>
  <c r="K2066"/>
  <c r="J2066"/>
  <c r="I2066"/>
  <c r="W2065"/>
  <c r="V2065"/>
  <c r="U2065"/>
  <c r="T2065"/>
  <c r="S2065"/>
  <c r="R2065"/>
  <c r="Q2065"/>
  <c r="O2065"/>
  <c r="N2065"/>
  <c r="M2065"/>
  <c r="L2065"/>
  <c r="K2065"/>
  <c r="J2065"/>
  <c r="I2065"/>
  <c r="W2064"/>
  <c r="V2064"/>
  <c r="U2064"/>
  <c r="T2064"/>
  <c r="S2064"/>
  <c r="R2064"/>
  <c r="Q2064"/>
  <c r="O2064"/>
  <c r="N2064"/>
  <c r="M2064"/>
  <c r="L2064"/>
  <c r="K2064"/>
  <c r="J2064"/>
  <c r="I2064"/>
  <c r="W2063"/>
  <c r="V2063"/>
  <c r="U2063"/>
  <c r="T2063"/>
  <c r="S2063"/>
  <c r="R2063"/>
  <c r="Q2063"/>
  <c r="O2063"/>
  <c r="N2063"/>
  <c r="M2063"/>
  <c r="L2063"/>
  <c r="K2063"/>
  <c r="J2063"/>
  <c r="I2063"/>
  <c r="W2062"/>
  <c r="V2062"/>
  <c r="U2062"/>
  <c r="T2062"/>
  <c r="S2062"/>
  <c r="R2062"/>
  <c r="Q2062"/>
  <c r="O2062"/>
  <c r="N2062"/>
  <c r="M2062"/>
  <c r="L2062"/>
  <c r="K2062"/>
  <c r="J2062"/>
  <c r="I2062"/>
  <c r="W2061"/>
  <c r="V2061"/>
  <c r="U2061"/>
  <c r="T2061"/>
  <c r="S2061"/>
  <c r="R2061"/>
  <c r="Q2061"/>
  <c r="O2061"/>
  <c r="N2061"/>
  <c r="M2061"/>
  <c r="L2061"/>
  <c r="K2061"/>
  <c r="J2061"/>
  <c r="I2061"/>
  <c r="W2060"/>
  <c r="V2060"/>
  <c r="U2060"/>
  <c r="T2060"/>
  <c r="S2060"/>
  <c r="R2060"/>
  <c r="Q2060"/>
  <c r="O2060"/>
  <c r="N2060"/>
  <c r="M2060"/>
  <c r="L2060"/>
  <c r="K2060"/>
  <c r="J2060"/>
  <c r="I2060"/>
  <c r="W2059"/>
  <c r="V2059"/>
  <c r="U2059"/>
  <c r="T2059"/>
  <c r="S2059"/>
  <c r="R2059"/>
  <c r="Q2059"/>
  <c r="O2059"/>
  <c r="N2059"/>
  <c r="M2059"/>
  <c r="L2059"/>
  <c r="K2059"/>
  <c r="J2059"/>
  <c r="I2059"/>
  <c r="W2058"/>
  <c r="V2058"/>
  <c r="U2058"/>
  <c r="T2058"/>
  <c r="S2058"/>
  <c r="R2058"/>
  <c r="Q2058"/>
  <c r="O2058"/>
  <c r="N2058"/>
  <c r="M2058"/>
  <c r="L2058"/>
  <c r="K2058"/>
  <c r="J2058"/>
  <c r="I2058"/>
  <c r="W2057"/>
  <c r="V2057"/>
  <c r="U2057"/>
  <c r="T2057"/>
  <c r="S2057"/>
  <c r="R2057"/>
  <c r="Q2057"/>
  <c r="O2057"/>
  <c r="N2057"/>
  <c r="M2057"/>
  <c r="L2057"/>
  <c r="K2057"/>
  <c r="J2057"/>
  <c r="I2057"/>
  <c r="W2056"/>
  <c r="V2056"/>
  <c r="U2056"/>
  <c r="T2056"/>
  <c r="S2056"/>
  <c r="R2056"/>
  <c r="Q2056"/>
  <c r="O2056"/>
  <c r="N2056"/>
  <c r="M2056"/>
  <c r="L2056"/>
  <c r="K2056"/>
  <c r="J2056"/>
  <c r="I2056"/>
  <c r="W2055"/>
  <c r="V2055"/>
  <c r="U2055"/>
  <c r="T2055"/>
  <c r="S2055"/>
  <c r="R2055"/>
  <c r="Q2055"/>
  <c r="O2055"/>
  <c r="N2055"/>
  <c r="M2055"/>
  <c r="L2055"/>
  <c r="K2055"/>
  <c r="J2055"/>
  <c r="I2055"/>
  <c r="W2054"/>
  <c r="V2054"/>
  <c r="U2054"/>
  <c r="T2054"/>
  <c r="S2054"/>
  <c r="R2054"/>
  <c r="Q2054"/>
  <c r="O2054"/>
  <c r="N2054"/>
  <c r="M2054"/>
  <c r="L2054"/>
  <c r="K2054"/>
  <c r="J2054"/>
  <c r="I2054"/>
  <c r="W2053"/>
  <c r="V2053"/>
  <c r="U2053"/>
  <c r="T2053"/>
  <c r="S2053"/>
  <c r="R2053"/>
  <c r="Q2053"/>
  <c r="O2053"/>
  <c r="N2053"/>
  <c r="M2053"/>
  <c r="L2053"/>
  <c r="K2053"/>
  <c r="J2053"/>
  <c r="I2053"/>
  <c r="W2052"/>
  <c r="V2052"/>
  <c r="U2052"/>
  <c r="T2052"/>
  <c r="S2052"/>
  <c r="R2052"/>
  <c r="Q2052"/>
  <c r="O2052"/>
  <c r="N2052"/>
  <c r="M2052"/>
  <c r="L2052"/>
  <c r="K2052"/>
  <c r="J2052"/>
  <c r="I2052"/>
  <c r="W2051"/>
  <c r="V2051"/>
  <c r="U2051"/>
  <c r="T2051"/>
  <c r="S2051"/>
  <c r="R2051"/>
  <c r="Q2051"/>
  <c r="O2051"/>
  <c r="N2051"/>
  <c r="M2051"/>
  <c r="L2051"/>
  <c r="K2051"/>
  <c r="J2051"/>
  <c r="I2051"/>
  <c r="W2050"/>
  <c r="V2050"/>
  <c r="U2050"/>
  <c r="T2050"/>
  <c r="S2050"/>
  <c r="R2050"/>
  <c r="Q2050"/>
  <c r="O2050"/>
  <c r="N2050"/>
  <c r="M2050"/>
  <c r="L2050"/>
  <c r="K2050"/>
  <c r="J2050"/>
  <c r="I2050"/>
  <c r="W2049"/>
  <c r="V2049"/>
  <c r="U2049"/>
  <c r="T2049"/>
  <c r="S2049"/>
  <c r="R2049"/>
  <c r="Q2049"/>
  <c r="O2049"/>
  <c r="N2049"/>
  <c r="M2049"/>
  <c r="L2049"/>
  <c r="K2049"/>
  <c r="J2049"/>
  <c r="I2049"/>
  <c r="W2048"/>
  <c r="V2048"/>
  <c r="U2048"/>
  <c r="T2048"/>
  <c r="S2048"/>
  <c r="R2048"/>
  <c r="Q2048"/>
  <c r="O2048"/>
  <c r="N2048"/>
  <c r="M2048"/>
  <c r="L2048"/>
  <c r="K2048"/>
  <c r="J2048"/>
  <c r="I2048"/>
  <c r="W2047"/>
  <c r="V2047"/>
  <c r="U2047"/>
  <c r="T2047"/>
  <c r="S2047"/>
  <c r="R2047"/>
  <c r="Q2047"/>
  <c r="O2047"/>
  <c r="N2047"/>
  <c r="M2047"/>
  <c r="L2047"/>
  <c r="K2047"/>
  <c r="J2047"/>
  <c r="I2047"/>
  <c r="W2046"/>
  <c r="V2046"/>
  <c r="U2046"/>
  <c r="T2046"/>
  <c r="S2046"/>
  <c r="R2046"/>
  <c r="Q2046"/>
  <c r="O2046"/>
  <c r="N2046"/>
  <c r="M2046"/>
  <c r="L2046"/>
  <c r="K2046"/>
  <c r="J2046"/>
  <c r="I2046"/>
  <c r="W2045"/>
  <c r="V2045"/>
  <c r="U2045"/>
  <c r="T2045"/>
  <c r="S2045"/>
  <c r="R2045"/>
  <c r="Q2045"/>
  <c r="O2045"/>
  <c r="N2045"/>
  <c r="M2045"/>
  <c r="L2045"/>
  <c r="K2045"/>
  <c r="J2045"/>
  <c r="I2045"/>
  <c r="W2044"/>
  <c r="V2044"/>
  <c r="U2044"/>
  <c r="T2044"/>
  <c r="S2044"/>
  <c r="R2044"/>
  <c r="Q2044"/>
  <c r="O2044"/>
  <c r="N2044"/>
  <c r="M2044"/>
  <c r="L2044"/>
  <c r="K2044"/>
  <c r="J2044"/>
  <c r="I2044"/>
  <c r="W2043"/>
  <c r="V2043"/>
  <c r="U2043"/>
  <c r="T2043"/>
  <c r="S2043"/>
  <c r="R2043"/>
  <c r="Q2043"/>
  <c r="O2043"/>
  <c r="N2043"/>
  <c r="M2043"/>
  <c r="L2043"/>
  <c r="K2043"/>
  <c r="J2043"/>
  <c r="I2043"/>
  <c r="W2042"/>
  <c r="V2042"/>
  <c r="U2042"/>
  <c r="T2042"/>
  <c r="S2042"/>
  <c r="R2042"/>
  <c r="Q2042"/>
  <c r="O2042"/>
  <c r="N2042"/>
  <c r="M2042"/>
  <c r="L2042"/>
  <c r="K2042"/>
  <c r="J2042"/>
  <c r="I2042"/>
  <c r="W2041"/>
  <c r="V2041"/>
  <c r="U2041"/>
  <c r="T2041"/>
  <c r="S2041"/>
  <c r="R2041"/>
  <c r="Q2041"/>
  <c r="O2041"/>
  <c r="N2041"/>
  <c r="M2041"/>
  <c r="L2041"/>
  <c r="K2041"/>
  <c r="J2041"/>
  <c r="I2041"/>
  <c r="W2040"/>
  <c r="V2040"/>
  <c r="U2040"/>
  <c r="T2040"/>
  <c r="S2040"/>
  <c r="R2040"/>
  <c r="Q2040"/>
  <c r="O2040"/>
  <c r="N2040"/>
  <c r="M2040"/>
  <c r="L2040"/>
  <c r="K2040"/>
  <c r="J2040"/>
  <c r="I2040"/>
  <c r="W2039"/>
  <c r="V2039"/>
  <c r="U2039"/>
  <c r="T2039"/>
  <c r="S2039"/>
  <c r="R2039"/>
  <c r="Q2039"/>
  <c r="O2039"/>
  <c r="N2039"/>
  <c r="M2039"/>
  <c r="L2039"/>
  <c r="K2039"/>
  <c r="J2039"/>
  <c r="I2039"/>
  <c r="W2038"/>
  <c r="V2038"/>
  <c r="U2038"/>
  <c r="T2038"/>
  <c r="S2038"/>
  <c r="R2038"/>
  <c r="Q2038"/>
  <c r="O2038"/>
  <c r="N2038"/>
  <c r="M2038"/>
  <c r="L2038"/>
  <c r="K2038"/>
  <c r="J2038"/>
  <c r="I2038"/>
  <c r="W2037"/>
  <c r="V2037"/>
  <c r="U2037"/>
  <c r="T2037"/>
  <c r="S2037"/>
  <c r="R2037"/>
  <c r="Q2037"/>
  <c r="O2037"/>
  <c r="N2037"/>
  <c r="M2037"/>
  <c r="L2037"/>
  <c r="K2037"/>
  <c r="J2037"/>
  <c r="I2037"/>
  <c r="W2036"/>
  <c r="V2036"/>
  <c r="U2036"/>
  <c r="T2036"/>
  <c r="S2036"/>
  <c r="R2036"/>
  <c r="Q2036"/>
  <c r="O2036"/>
  <c r="N2036"/>
  <c r="M2036"/>
  <c r="L2036"/>
  <c r="K2036"/>
  <c r="J2036"/>
  <c r="I2036"/>
  <c r="W2035"/>
  <c r="V2035"/>
  <c r="U2035"/>
  <c r="T2035"/>
  <c r="S2035"/>
  <c r="R2035"/>
  <c r="Q2035"/>
  <c r="O2035"/>
  <c r="N2035"/>
  <c r="M2035"/>
  <c r="L2035"/>
  <c r="K2035"/>
  <c r="J2035"/>
  <c r="I2035"/>
  <c r="W2034"/>
  <c r="V2034"/>
  <c r="U2034"/>
  <c r="T2034"/>
  <c r="S2034"/>
  <c r="R2034"/>
  <c r="Q2034"/>
  <c r="O2034"/>
  <c r="N2034"/>
  <c r="M2034"/>
  <c r="L2034"/>
  <c r="K2034"/>
  <c r="J2034"/>
  <c r="I2034"/>
  <c r="W2033"/>
  <c r="V2033"/>
  <c r="U2033"/>
  <c r="T2033"/>
  <c r="S2033"/>
  <c r="R2033"/>
  <c r="Q2033"/>
  <c r="O2033"/>
  <c r="N2033"/>
  <c r="M2033"/>
  <c r="L2033"/>
  <c r="K2033"/>
  <c r="J2033"/>
  <c r="I2033"/>
  <c r="W2032"/>
  <c r="V2032"/>
  <c r="U2032"/>
  <c r="T2032"/>
  <c r="S2032"/>
  <c r="R2032"/>
  <c r="Q2032"/>
  <c r="O2032"/>
  <c r="N2032"/>
  <c r="M2032"/>
  <c r="L2032"/>
  <c r="K2032"/>
  <c r="J2032"/>
  <c r="I2032"/>
  <c r="W2031"/>
  <c r="V2031"/>
  <c r="U2031"/>
  <c r="T2031"/>
  <c r="S2031"/>
  <c r="R2031"/>
  <c r="Q2031"/>
  <c r="O2031"/>
  <c r="N2031"/>
  <c r="M2031"/>
  <c r="L2031"/>
  <c r="K2031"/>
  <c r="J2031"/>
  <c r="I2031"/>
  <c r="W2030"/>
  <c r="V2030"/>
  <c r="U2030"/>
  <c r="T2030"/>
  <c r="S2030"/>
  <c r="R2030"/>
  <c r="Q2030"/>
  <c r="O2030"/>
  <c r="N2030"/>
  <c r="M2030"/>
  <c r="L2030"/>
  <c r="K2030"/>
  <c r="J2030"/>
  <c r="I2030"/>
  <c r="W2029"/>
  <c r="V2029"/>
  <c r="U2029"/>
  <c r="T2029"/>
  <c r="S2029"/>
  <c r="R2029"/>
  <c r="Q2029"/>
  <c r="O2029"/>
  <c r="N2029"/>
  <c r="M2029"/>
  <c r="L2029"/>
  <c r="K2029"/>
  <c r="J2029"/>
  <c r="I2029"/>
  <c r="W2028"/>
  <c r="V2028"/>
  <c r="U2028"/>
  <c r="T2028"/>
  <c r="S2028"/>
  <c r="R2028"/>
  <c r="Q2028"/>
  <c r="O2028"/>
  <c r="N2028"/>
  <c r="M2028"/>
  <c r="L2028"/>
  <c r="K2028"/>
  <c r="J2028"/>
  <c r="I2028"/>
  <c r="W2027"/>
  <c r="V2027"/>
  <c r="U2027"/>
  <c r="T2027"/>
  <c r="S2027"/>
  <c r="R2027"/>
  <c r="Q2027"/>
  <c r="O2027"/>
  <c r="N2027"/>
  <c r="M2027"/>
  <c r="L2027"/>
  <c r="K2027"/>
  <c r="J2027"/>
  <c r="I2027"/>
  <c r="W2026"/>
  <c r="V2026"/>
  <c r="U2026"/>
  <c r="T2026"/>
  <c r="S2026"/>
  <c r="R2026"/>
  <c r="Q2026"/>
  <c r="O2026"/>
  <c r="N2026"/>
  <c r="M2026"/>
  <c r="L2026"/>
  <c r="K2026"/>
  <c r="J2026"/>
  <c r="I2026"/>
  <c r="W2025"/>
  <c r="V2025"/>
  <c r="U2025"/>
  <c r="T2025"/>
  <c r="S2025"/>
  <c r="R2025"/>
  <c r="Q2025"/>
  <c r="O2025"/>
  <c r="N2025"/>
  <c r="M2025"/>
  <c r="L2025"/>
  <c r="K2025"/>
  <c r="J2025"/>
  <c r="I2025"/>
  <c r="W2024"/>
  <c r="V2024"/>
  <c r="U2024"/>
  <c r="T2024"/>
  <c r="S2024"/>
  <c r="R2024"/>
  <c r="Q2024"/>
  <c r="O2024"/>
  <c r="N2024"/>
  <c r="M2024"/>
  <c r="L2024"/>
  <c r="K2024"/>
  <c r="J2024"/>
  <c r="I2024"/>
  <c r="W2023"/>
  <c r="V2023"/>
  <c r="U2023"/>
  <c r="T2023"/>
  <c r="S2023"/>
  <c r="R2023"/>
  <c r="Q2023"/>
  <c r="O2023"/>
  <c r="N2023"/>
  <c r="M2023"/>
  <c r="L2023"/>
  <c r="K2023"/>
  <c r="J2023"/>
  <c r="I2023"/>
  <c r="W2022"/>
  <c r="V2022"/>
  <c r="U2022"/>
  <c r="T2022"/>
  <c r="S2022"/>
  <c r="R2022"/>
  <c r="Q2022"/>
  <c r="O2022"/>
  <c r="N2022"/>
  <c r="M2022"/>
  <c r="L2022"/>
  <c r="K2022"/>
  <c r="J2022"/>
  <c r="I2022"/>
  <c r="W2021"/>
  <c r="V2021"/>
  <c r="U2021"/>
  <c r="T2021"/>
  <c r="S2021"/>
  <c r="R2021"/>
  <c r="Q2021"/>
  <c r="O2021"/>
  <c r="N2021"/>
  <c r="M2021"/>
  <c r="L2021"/>
  <c r="K2021"/>
  <c r="J2021"/>
  <c r="I2021"/>
  <c r="W2020"/>
  <c r="V2020"/>
  <c r="U2020"/>
  <c r="T2020"/>
  <c r="S2020"/>
  <c r="R2020"/>
  <c r="Q2020"/>
  <c r="O2020"/>
  <c r="N2020"/>
  <c r="M2020"/>
  <c r="L2020"/>
  <c r="K2020"/>
  <c r="J2020"/>
  <c r="I2020"/>
  <c r="W2019"/>
  <c r="V2019"/>
  <c r="U2019"/>
  <c r="T2019"/>
  <c r="S2019"/>
  <c r="R2019"/>
  <c r="Q2019"/>
  <c r="O2019"/>
  <c r="N2019"/>
  <c r="M2019"/>
  <c r="L2019"/>
  <c r="K2019"/>
  <c r="J2019"/>
  <c r="I2019"/>
  <c r="W2018"/>
  <c r="V2018"/>
  <c r="U2018"/>
  <c r="T2018"/>
  <c r="S2018"/>
  <c r="R2018"/>
  <c r="Q2018"/>
  <c r="O2018"/>
  <c r="N2018"/>
  <c r="M2018"/>
  <c r="L2018"/>
  <c r="K2018"/>
  <c r="J2018"/>
  <c r="I2018"/>
  <c r="W2017"/>
  <c r="V2017"/>
  <c r="U2017"/>
  <c r="T2017"/>
  <c r="S2017"/>
  <c r="R2017"/>
  <c r="Q2017"/>
  <c r="O2017"/>
  <c r="N2017"/>
  <c r="M2017"/>
  <c r="L2017"/>
  <c r="K2017"/>
  <c r="J2017"/>
  <c r="I2017"/>
  <c r="W2016"/>
  <c r="V2016"/>
  <c r="U2016"/>
  <c r="T2016"/>
  <c r="S2016"/>
  <c r="R2016"/>
  <c r="Q2016"/>
  <c r="O2016"/>
  <c r="N2016"/>
  <c r="M2016"/>
  <c r="L2016"/>
  <c r="K2016"/>
  <c r="J2016"/>
  <c r="I2016"/>
  <c r="W2015"/>
  <c r="V2015"/>
  <c r="U2015"/>
  <c r="T2015"/>
  <c r="S2015"/>
  <c r="R2015"/>
  <c r="Q2015"/>
  <c r="O2015"/>
  <c r="N2015"/>
  <c r="M2015"/>
  <c r="L2015"/>
  <c r="K2015"/>
  <c r="J2015"/>
  <c r="I2015"/>
  <c r="W2014"/>
  <c r="V2014"/>
  <c r="U2014"/>
  <c r="T2014"/>
  <c r="S2014"/>
  <c r="R2014"/>
  <c r="Q2014"/>
  <c r="O2014"/>
  <c r="N2014"/>
  <c r="M2014"/>
  <c r="L2014"/>
  <c r="K2014"/>
  <c r="J2014"/>
  <c r="I2014"/>
  <c r="W2013"/>
  <c r="V2013"/>
  <c r="U2013"/>
  <c r="T2013"/>
  <c r="S2013"/>
  <c r="R2013"/>
  <c r="Q2013"/>
  <c r="O2013"/>
  <c r="N2013"/>
  <c r="M2013"/>
  <c r="L2013"/>
  <c r="K2013"/>
  <c r="J2013"/>
  <c r="I2013"/>
  <c r="W2012"/>
  <c r="V2012"/>
  <c r="U2012"/>
  <c r="T2012"/>
  <c r="S2012"/>
  <c r="R2012"/>
  <c r="Q2012"/>
  <c r="O2012"/>
  <c r="N2012"/>
  <c r="M2012"/>
  <c r="L2012"/>
  <c r="K2012"/>
  <c r="J2012"/>
  <c r="I2012"/>
  <c r="W2011"/>
  <c r="V2011"/>
  <c r="U2011"/>
  <c r="T2011"/>
  <c r="S2011"/>
  <c r="R2011"/>
  <c r="Q2011"/>
  <c r="O2011"/>
  <c r="N2011"/>
  <c r="M2011"/>
  <c r="L2011"/>
  <c r="K2011"/>
  <c r="J2011"/>
  <c r="I2011"/>
  <c r="W2010"/>
  <c r="V2010"/>
  <c r="U2010"/>
  <c r="T2010"/>
  <c r="S2010"/>
  <c r="R2010"/>
  <c r="Q2010"/>
  <c r="O2010"/>
  <c r="N2010"/>
  <c r="M2010"/>
  <c r="L2010"/>
  <c r="K2010"/>
  <c r="J2010"/>
  <c r="I2010"/>
  <c r="W2009"/>
  <c r="V2009"/>
  <c r="U2009"/>
  <c r="T2009"/>
  <c r="S2009"/>
  <c r="R2009"/>
  <c r="Q2009"/>
  <c r="O2009"/>
  <c r="N2009"/>
  <c r="M2009"/>
  <c r="L2009"/>
  <c r="K2009"/>
  <c r="J2009"/>
  <c r="I2009"/>
  <c r="W2008"/>
  <c r="V2008"/>
  <c r="U2008"/>
  <c r="T2008"/>
  <c r="S2008"/>
  <c r="R2008"/>
  <c r="Q2008"/>
  <c r="O2008"/>
  <c r="N2008"/>
  <c r="M2008"/>
  <c r="L2008"/>
  <c r="K2008"/>
  <c r="J2008"/>
  <c r="I2008"/>
  <c r="W2007"/>
  <c r="V2007"/>
  <c r="U2007"/>
  <c r="T2007"/>
  <c r="S2007"/>
  <c r="R2007"/>
  <c r="Q2007"/>
  <c r="O2007"/>
  <c r="N2007"/>
  <c r="M2007"/>
  <c r="L2007"/>
  <c r="K2007"/>
  <c r="J2007"/>
  <c r="I2007"/>
  <c r="W2006"/>
  <c r="V2006"/>
  <c r="U2006"/>
  <c r="T2006"/>
  <c r="S2006"/>
  <c r="R2006"/>
  <c r="Q2006"/>
  <c r="O2006"/>
  <c r="N2006"/>
  <c r="M2006"/>
  <c r="L2006"/>
  <c r="K2006"/>
  <c r="J2006"/>
  <c r="I2006"/>
  <c r="W2005"/>
  <c r="V2005"/>
  <c r="U2005"/>
  <c r="T2005"/>
  <c r="S2005"/>
  <c r="R2005"/>
  <c r="Q2005"/>
  <c r="O2005"/>
  <c r="N2005"/>
  <c r="M2005"/>
  <c r="L2005"/>
  <c r="K2005"/>
  <c r="J2005"/>
  <c r="I2005"/>
  <c r="W2004"/>
  <c r="V2004"/>
  <c r="U2004"/>
  <c r="T2004"/>
  <c r="S2004"/>
  <c r="R2004"/>
  <c r="Q2004"/>
  <c r="O2004"/>
  <c r="N2004"/>
  <c r="M2004"/>
  <c r="L2004"/>
  <c r="K2004"/>
  <c r="J2004"/>
  <c r="I2004"/>
  <c r="W2003"/>
  <c r="V2003"/>
  <c r="U2003"/>
  <c r="T2003"/>
  <c r="S2003"/>
  <c r="R2003"/>
  <c r="Q2003"/>
  <c r="O2003"/>
  <c r="N2003"/>
  <c r="M2003"/>
  <c r="L2003"/>
  <c r="K2003"/>
  <c r="J2003"/>
  <c r="I2003"/>
  <c r="W2002"/>
  <c r="V2002"/>
  <c r="U2002"/>
  <c r="T2002"/>
  <c r="S2002"/>
  <c r="R2002"/>
  <c r="Q2002"/>
  <c r="O2002"/>
  <c r="N2002"/>
  <c r="M2002"/>
  <c r="L2002"/>
  <c r="K2002"/>
  <c r="J2002"/>
  <c r="I2002"/>
  <c r="W2001"/>
  <c r="V2001"/>
  <c r="U2001"/>
  <c r="T2001"/>
  <c r="S2001"/>
  <c r="R2001"/>
  <c r="Q2001"/>
  <c r="O2001"/>
  <c r="N2001"/>
  <c r="M2001"/>
  <c r="L2001"/>
  <c r="K2001"/>
  <c r="J2001"/>
  <c r="I2001"/>
  <c r="W2000"/>
  <c r="V2000"/>
  <c r="U2000"/>
  <c r="T2000"/>
  <c r="S2000"/>
  <c r="R2000"/>
  <c r="Q2000"/>
  <c r="O2000"/>
  <c r="N2000"/>
  <c r="M2000"/>
  <c r="L2000"/>
  <c r="K2000"/>
  <c r="J2000"/>
  <c r="I2000"/>
  <c r="W1999"/>
  <c r="V1999"/>
  <c r="U1999"/>
  <c r="T1999"/>
  <c r="S1999"/>
  <c r="R1999"/>
  <c r="Q1999"/>
  <c r="O1999"/>
  <c r="N1999"/>
  <c r="M1999"/>
  <c r="L1999"/>
  <c r="K1999"/>
  <c r="J1999"/>
  <c r="I1999"/>
  <c r="W1998"/>
  <c r="V1998"/>
  <c r="U1998"/>
  <c r="T1998"/>
  <c r="S1998"/>
  <c r="R1998"/>
  <c r="Q1998"/>
  <c r="O1998"/>
  <c r="N1998"/>
  <c r="M1998"/>
  <c r="L1998"/>
  <c r="K1998"/>
  <c r="J1998"/>
  <c r="I1998"/>
  <c r="W1997"/>
  <c r="V1997"/>
  <c r="U1997"/>
  <c r="T1997"/>
  <c r="S1997"/>
  <c r="R1997"/>
  <c r="Q1997"/>
  <c r="O1997"/>
  <c r="N1997"/>
  <c r="M1997"/>
  <c r="L1997"/>
  <c r="K1997"/>
  <c r="J1997"/>
  <c r="I1997"/>
  <c r="W1996"/>
  <c r="V1996"/>
  <c r="U1996"/>
  <c r="T1996"/>
  <c r="S1996"/>
  <c r="R1996"/>
  <c r="Q1996"/>
  <c r="O1996"/>
  <c r="N1996"/>
  <c r="M1996"/>
  <c r="L1996"/>
  <c r="K1996"/>
  <c r="J1996"/>
  <c r="I1996"/>
  <c r="W1995"/>
  <c r="V1995"/>
  <c r="U1995"/>
  <c r="T1995"/>
  <c r="S1995"/>
  <c r="R1995"/>
  <c r="Q1995"/>
  <c r="O1995"/>
  <c r="N1995"/>
  <c r="M1995"/>
  <c r="L1995"/>
  <c r="K1995"/>
  <c r="J1995"/>
  <c r="I1995"/>
  <c r="W1994"/>
  <c r="V1994"/>
  <c r="U1994"/>
  <c r="T1994"/>
  <c r="S1994"/>
  <c r="R1994"/>
  <c r="Q1994"/>
  <c r="O1994"/>
  <c r="N1994"/>
  <c r="M1994"/>
  <c r="L1994"/>
  <c r="K1994"/>
  <c r="J1994"/>
  <c r="I1994"/>
  <c r="W1993"/>
  <c r="V1993"/>
  <c r="U1993"/>
  <c r="T1993"/>
  <c r="S1993"/>
  <c r="R1993"/>
  <c r="Q1993"/>
  <c r="O1993"/>
  <c r="N1993"/>
  <c r="M1993"/>
  <c r="L1993"/>
  <c r="K1993"/>
  <c r="J1993"/>
  <c r="I1993"/>
  <c r="W1992"/>
  <c r="V1992"/>
  <c r="U1992"/>
  <c r="T1992"/>
  <c r="S1992"/>
  <c r="R1992"/>
  <c r="Q1992"/>
  <c r="O1992"/>
  <c r="N1992"/>
  <c r="M1992"/>
  <c r="L1992"/>
  <c r="K1992"/>
  <c r="J1992"/>
  <c r="I1992"/>
  <c r="W1991"/>
  <c r="V1991"/>
  <c r="U1991"/>
  <c r="T1991"/>
  <c r="S1991"/>
  <c r="R1991"/>
  <c r="Q1991"/>
  <c r="O1991"/>
  <c r="N1991"/>
  <c r="M1991"/>
  <c r="L1991"/>
  <c r="K1991"/>
  <c r="J1991"/>
  <c r="I1991"/>
  <c r="W1990"/>
  <c r="V1990"/>
  <c r="U1990"/>
  <c r="T1990"/>
  <c r="S1990"/>
  <c r="R1990"/>
  <c r="Q1990"/>
  <c r="O1990"/>
  <c r="N1990"/>
  <c r="M1990"/>
  <c r="L1990"/>
  <c r="K1990"/>
  <c r="J1990"/>
  <c r="I1990"/>
  <c r="W1989"/>
  <c r="V1989"/>
  <c r="U1989"/>
  <c r="T1989"/>
  <c r="S1989"/>
  <c r="R1989"/>
  <c r="Q1989"/>
  <c r="O1989"/>
  <c r="N1989"/>
  <c r="M1989"/>
  <c r="L1989"/>
  <c r="K1989"/>
  <c r="J1989"/>
  <c r="I1989"/>
  <c r="W1988"/>
  <c r="V1988"/>
  <c r="U1988"/>
  <c r="T1988"/>
  <c r="S1988"/>
  <c r="R1988"/>
  <c r="Q1988"/>
  <c r="O1988"/>
  <c r="N1988"/>
  <c r="M1988"/>
  <c r="L1988"/>
  <c r="K1988"/>
  <c r="J1988"/>
  <c r="I1988"/>
  <c r="W1987"/>
  <c r="V1987"/>
  <c r="U1987"/>
  <c r="T1987"/>
  <c r="S1987"/>
  <c r="R1987"/>
  <c r="Q1987"/>
  <c r="O1987"/>
  <c r="N1987"/>
  <c r="M1987"/>
  <c r="L1987"/>
  <c r="K1987"/>
  <c r="J1987"/>
  <c r="I1987"/>
  <c r="W1986"/>
  <c r="V1986"/>
  <c r="U1986"/>
  <c r="T1986"/>
  <c r="S1986"/>
  <c r="R1986"/>
  <c r="Q1986"/>
  <c r="O1986"/>
  <c r="N1986"/>
  <c r="M1986"/>
  <c r="L1986"/>
  <c r="K1986"/>
  <c r="J1986"/>
  <c r="I1986"/>
  <c r="W1985"/>
  <c r="V1985"/>
  <c r="U1985"/>
  <c r="T1985"/>
  <c r="S1985"/>
  <c r="R1985"/>
  <c r="Q1985"/>
  <c r="O1985"/>
  <c r="N1985"/>
  <c r="M1985"/>
  <c r="L1985"/>
  <c r="K1985"/>
  <c r="J1985"/>
  <c r="I1985"/>
  <c r="W1984"/>
  <c r="V1984"/>
  <c r="U1984"/>
  <c r="T1984"/>
  <c r="S1984"/>
  <c r="R1984"/>
  <c r="Q1984"/>
  <c r="O1984"/>
  <c r="N1984"/>
  <c r="M1984"/>
  <c r="L1984"/>
  <c r="K1984"/>
  <c r="J1984"/>
  <c r="I1984"/>
  <c r="W1983"/>
  <c r="V1983"/>
  <c r="U1983"/>
  <c r="T1983"/>
  <c r="S1983"/>
  <c r="R1983"/>
  <c r="Q1983"/>
  <c r="O1983"/>
  <c r="N1983"/>
  <c r="M1983"/>
  <c r="L1983"/>
  <c r="K1983"/>
  <c r="J1983"/>
  <c r="I1983"/>
  <c r="W1982"/>
  <c r="V1982"/>
  <c r="U1982"/>
  <c r="T1982"/>
  <c r="S1982"/>
  <c r="R1982"/>
  <c r="Q1982"/>
  <c r="O1982"/>
  <c r="N1982"/>
  <c r="M1982"/>
  <c r="L1982"/>
  <c r="K1982"/>
  <c r="J1982"/>
  <c r="I1982"/>
  <c r="W1981"/>
  <c r="V1981"/>
  <c r="U1981"/>
  <c r="T1981"/>
  <c r="S1981"/>
  <c r="R1981"/>
  <c r="Q1981"/>
  <c r="O1981"/>
  <c r="N1981"/>
  <c r="M1981"/>
  <c r="L1981"/>
  <c r="K1981"/>
  <c r="J1981"/>
  <c r="I1981"/>
  <c r="W1980"/>
  <c r="V1980"/>
  <c r="U1980"/>
  <c r="T1980"/>
  <c r="S1980"/>
  <c r="R1980"/>
  <c r="Q1980"/>
  <c r="O1980"/>
  <c r="N1980"/>
  <c r="M1980"/>
  <c r="L1980"/>
  <c r="K1980"/>
  <c r="J1980"/>
  <c r="I1980"/>
  <c r="W1979"/>
  <c r="V1979"/>
  <c r="U1979"/>
  <c r="T1979"/>
  <c r="S1979"/>
  <c r="R1979"/>
  <c r="Q1979"/>
  <c r="O1979"/>
  <c r="N1979"/>
  <c r="M1979"/>
  <c r="L1979"/>
  <c r="K1979"/>
  <c r="J1979"/>
  <c r="I1979"/>
  <c r="W1978"/>
  <c r="V1978"/>
  <c r="U1978"/>
  <c r="T1978"/>
  <c r="S1978"/>
  <c r="R1978"/>
  <c r="Q1978"/>
  <c r="O1978"/>
  <c r="N1978"/>
  <c r="M1978"/>
  <c r="L1978"/>
  <c r="K1978"/>
  <c r="J1978"/>
  <c r="I1978"/>
  <c r="W1977"/>
  <c r="V1977"/>
  <c r="U1977"/>
  <c r="T1977"/>
  <c r="S1977"/>
  <c r="R1977"/>
  <c r="Q1977"/>
  <c r="O1977"/>
  <c r="N1977"/>
  <c r="M1977"/>
  <c r="L1977"/>
  <c r="K1977"/>
  <c r="J1977"/>
  <c r="I1977"/>
  <c r="W1976"/>
  <c r="V1976"/>
  <c r="U1976"/>
  <c r="T1976"/>
  <c r="S1976"/>
  <c r="R1976"/>
  <c r="Q1976"/>
  <c r="O1976"/>
  <c r="N1976"/>
  <c r="M1976"/>
  <c r="L1976"/>
  <c r="K1976"/>
  <c r="J1976"/>
  <c r="I1976"/>
  <c r="W1975"/>
  <c r="V1975"/>
  <c r="U1975"/>
  <c r="T1975"/>
  <c r="S1975"/>
  <c r="R1975"/>
  <c r="Q1975"/>
  <c r="O1975"/>
  <c r="N1975"/>
  <c r="M1975"/>
  <c r="L1975"/>
  <c r="K1975"/>
  <c r="J1975"/>
  <c r="I1975"/>
  <c r="W1974"/>
  <c r="V1974"/>
  <c r="U1974"/>
  <c r="T1974"/>
  <c r="S1974"/>
  <c r="R1974"/>
  <c r="Q1974"/>
  <c r="O1974"/>
  <c r="N1974"/>
  <c r="M1974"/>
  <c r="L1974"/>
  <c r="K1974"/>
  <c r="J1974"/>
  <c r="I1974"/>
  <c r="W1973"/>
  <c r="V1973"/>
  <c r="U1973"/>
  <c r="T1973"/>
  <c r="S1973"/>
  <c r="R1973"/>
  <c r="Q1973"/>
  <c r="O1973"/>
  <c r="N1973"/>
  <c r="M1973"/>
  <c r="L1973"/>
  <c r="K1973"/>
  <c r="J1973"/>
  <c r="I1973"/>
  <c r="W1972"/>
  <c r="V1972"/>
  <c r="U1972"/>
  <c r="T1972"/>
  <c r="S1972"/>
  <c r="R1972"/>
  <c r="Q1972"/>
  <c r="O1972"/>
  <c r="N1972"/>
  <c r="M1972"/>
  <c r="L1972"/>
  <c r="K1972"/>
  <c r="J1972"/>
  <c r="I1972"/>
  <c r="W1971"/>
  <c r="V1971"/>
  <c r="U1971"/>
  <c r="T1971"/>
  <c r="S1971"/>
  <c r="R1971"/>
  <c r="Q1971"/>
  <c r="O1971"/>
  <c r="N1971"/>
  <c r="M1971"/>
  <c r="L1971"/>
  <c r="K1971"/>
  <c r="J1971"/>
  <c r="I1971"/>
  <c r="W1970"/>
  <c r="V1970"/>
  <c r="U1970"/>
  <c r="T1970"/>
  <c r="S1970"/>
  <c r="R1970"/>
  <c r="Q1970"/>
  <c r="O1970"/>
  <c r="N1970"/>
  <c r="M1970"/>
  <c r="L1970"/>
  <c r="K1970"/>
  <c r="J1970"/>
  <c r="I1970"/>
  <c r="W1969"/>
  <c r="V1969"/>
  <c r="U1969"/>
  <c r="T1969"/>
  <c r="S1969"/>
  <c r="R1969"/>
  <c r="Q1969"/>
  <c r="O1969"/>
  <c r="N1969"/>
  <c r="M1969"/>
  <c r="L1969"/>
  <c r="K1969"/>
  <c r="J1969"/>
  <c r="I1969"/>
  <c r="W1968"/>
  <c r="V1968"/>
  <c r="U1968"/>
  <c r="T1968"/>
  <c r="S1968"/>
  <c r="R1968"/>
  <c r="Q1968"/>
  <c r="O1968"/>
  <c r="N1968"/>
  <c r="M1968"/>
  <c r="L1968"/>
  <c r="K1968"/>
  <c r="J1968"/>
  <c r="I1968"/>
  <c r="W1967"/>
  <c r="V1967"/>
  <c r="U1967"/>
  <c r="T1967"/>
  <c r="S1967"/>
  <c r="R1967"/>
  <c r="Q1967"/>
  <c r="O1967"/>
  <c r="N1967"/>
  <c r="M1967"/>
  <c r="L1967"/>
  <c r="K1967"/>
  <c r="J1967"/>
  <c r="I1967"/>
  <c r="W1966"/>
  <c r="V1966"/>
  <c r="U1966"/>
  <c r="T1966"/>
  <c r="S1966"/>
  <c r="R1966"/>
  <c r="Q1966"/>
  <c r="O1966"/>
  <c r="N1966"/>
  <c r="M1966"/>
  <c r="L1966"/>
  <c r="K1966"/>
  <c r="J1966"/>
  <c r="I1966"/>
  <c r="W1965"/>
  <c r="V1965"/>
  <c r="U1965"/>
  <c r="T1965"/>
  <c r="S1965"/>
  <c r="R1965"/>
  <c r="Q1965"/>
  <c r="O1965"/>
  <c r="N1965"/>
  <c r="M1965"/>
  <c r="L1965"/>
  <c r="K1965"/>
  <c r="J1965"/>
  <c r="I1965"/>
  <c r="W1964"/>
  <c r="V1964"/>
  <c r="U1964"/>
  <c r="T1964"/>
  <c r="S1964"/>
  <c r="R1964"/>
  <c r="Q1964"/>
  <c r="O1964"/>
  <c r="N1964"/>
  <c r="M1964"/>
  <c r="L1964"/>
  <c r="K1964"/>
  <c r="J1964"/>
  <c r="I1964"/>
  <c r="W1963"/>
  <c r="V1963"/>
  <c r="U1963"/>
  <c r="T1963"/>
  <c r="S1963"/>
  <c r="R1963"/>
  <c r="Q1963"/>
  <c r="O1963"/>
  <c r="N1963"/>
  <c r="M1963"/>
  <c r="L1963"/>
  <c r="K1963"/>
  <c r="J1963"/>
  <c r="I1963"/>
  <c r="W1962"/>
  <c r="V1962"/>
  <c r="U1962"/>
  <c r="T1962"/>
  <c r="S1962"/>
  <c r="R1962"/>
  <c r="Q1962"/>
  <c r="O1962"/>
  <c r="N1962"/>
  <c r="M1962"/>
  <c r="L1962"/>
  <c r="K1962"/>
  <c r="J1962"/>
  <c r="I1962"/>
  <c r="W1961"/>
  <c r="V1961"/>
  <c r="U1961"/>
  <c r="T1961"/>
  <c r="S1961"/>
  <c r="R1961"/>
  <c r="Q1961"/>
  <c r="O1961"/>
  <c r="N1961"/>
  <c r="M1961"/>
  <c r="L1961"/>
  <c r="K1961"/>
  <c r="J1961"/>
  <c r="I1961"/>
  <c r="W1960"/>
  <c r="V1960"/>
  <c r="U1960"/>
  <c r="T1960"/>
  <c r="S1960"/>
  <c r="R1960"/>
  <c r="Q1960"/>
  <c r="O1960"/>
  <c r="N1960"/>
  <c r="M1960"/>
  <c r="L1960"/>
  <c r="K1960"/>
  <c r="J1960"/>
  <c r="I1960"/>
  <c r="W1959"/>
  <c r="V1959"/>
  <c r="U1959"/>
  <c r="T1959"/>
  <c r="S1959"/>
  <c r="R1959"/>
  <c r="Q1959"/>
  <c r="O1959"/>
  <c r="N1959"/>
  <c r="M1959"/>
  <c r="L1959"/>
  <c r="K1959"/>
  <c r="J1959"/>
  <c r="I1959"/>
  <c r="W1958"/>
  <c r="V1958"/>
  <c r="U1958"/>
  <c r="T1958"/>
  <c r="S1958"/>
  <c r="R1958"/>
  <c r="Q1958"/>
  <c r="O1958"/>
  <c r="N1958"/>
  <c r="M1958"/>
  <c r="L1958"/>
  <c r="K1958"/>
  <c r="J1958"/>
  <c r="I1958"/>
  <c r="W1957"/>
  <c r="V1957"/>
  <c r="U1957"/>
  <c r="T1957"/>
  <c r="S1957"/>
  <c r="R1957"/>
  <c r="Q1957"/>
  <c r="O1957"/>
  <c r="M1957"/>
  <c r="L1957"/>
  <c r="K1957"/>
  <c r="J1957"/>
  <c r="I1957"/>
  <c r="W1956"/>
  <c r="V1956"/>
  <c r="U1956"/>
  <c r="T1956"/>
  <c r="S1956"/>
  <c r="R1956"/>
  <c r="Q1956"/>
  <c r="O1956"/>
  <c r="M1956"/>
  <c r="L1956"/>
  <c r="K1956"/>
  <c r="J1956"/>
  <c r="I1956"/>
  <c r="W1955"/>
  <c r="V1955"/>
  <c r="U1955"/>
  <c r="T1955"/>
  <c r="S1955"/>
  <c r="R1955"/>
  <c r="Q1955"/>
  <c r="O1955"/>
  <c r="M1955"/>
  <c r="L1955"/>
  <c r="K1955"/>
  <c r="J1955"/>
  <c r="I1955"/>
  <c r="W1954"/>
  <c r="V1954"/>
  <c r="U1954"/>
  <c r="T1954"/>
  <c r="S1954"/>
  <c r="R1954"/>
  <c r="Q1954"/>
  <c r="O1954"/>
  <c r="M1954"/>
  <c r="L1954"/>
  <c r="K1954"/>
  <c r="J1954"/>
  <c r="I1954"/>
  <c r="W1953"/>
  <c r="V1953"/>
  <c r="U1953"/>
  <c r="T1953"/>
  <c r="S1953"/>
  <c r="R1953"/>
  <c r="Q1953"/>
  <c r="O1953"/>
  <c r="M1953"/>
  <c r="L1953"/>
  <c r="K1953"/>
  <c r="J1953"/>
  <c r="I1953"/>
  <c r="W1952"/>
  <c r="V1952"/>
  <c r="U1952"/>
  <c r="T1952"/>
  <c r="S1952"/>
  <c r="R1952"/>
  <c r="Q1952"/>
  <c r="O1952"/>
  <c r="M1952"/>
  <c r="L1952"/>
  <c r="K1952"/>
  <c r="J1952"/>
  <c r="I1952"/>
  <c r="W1951"/>
  <c r="V1951"/>
  <c r="U1951"/>
  <c r="T1951"/>
  <c r="S1951"/>
  <c r="R1951"/>
  <c r="Q1951"/>
  <c r="O1951"/>
  <c r="M1951"/>
  <c r="L1951"/>
  <c r="K1951"/>
  <c r="J1951"/>
  <c r="I1951"/>
  <c r="W1950"/>
  <c r="V1950"/>
  <c r="U1950"/>
  <c r="T1950"/>
  <c r="S1950"/>
  <c r="R1950"/>
  <c r="Q1950"/>
  <c r="O1950"/>
  <c r="M1950"/>
  <c r="L1950"/>
  <c r="K1950"/>
  <c r="J1950"/>
  <c r="I1950"/>
  <c r="W1949"/>
  <c r="V1949"/>
  <c r="U1949"/>
  <c r="T1949"/>
  <c r="S1949"/>
  <c r="R1949"/>
  <c r="Q1949"/>
  <c r="O1949"/>
  <c r="M1949"/>
  <c r="L1949"/>
  <c r="K1949"/>
  <c r="J1949"/>
  <c r="I1949"/>
  <c r="W1948"/>
  <c r="V1948"/>
  <c r="U1948"/>
  <c r="T1948"/>
  <c r="S1948"/>
  <c r="R1948"/>
  <c r="Q1948"/>
  <c r="O1948"/>
  <c r="M1948"/>
  <c r="L1948"/>
  <c r="K1948"/>
  <c r="J1948"/>
  <c r="I1948"/>
  <c r="W1947"/>
  <c r="V1947"/>
  <c r="U1947"/>
  <c r="T1947"/>
  <c r="S1947"/>
  <c r="R1947"/>
  <c r="Q1947"/>
  <c r="O1947"/>
  <c r="M1947"/>
  <c r="L1947"/>
  <c r="K1947"/>
  <c r="J1947"/>
  <c r="I1947"/>
  <c r="W1946"/>
  <c r="V1946"/>
  <c r="U1946"/>
  <c r="T1946"/>
  <c r="S1946"/>
  <c r="R1946"/>
  <c r="Q1946"/>
  <c r="O1946"/>
  <c r="M1946"/>
  <c r="L1946"/>
  <c r="K1946"/>
  <c r="J1946"/>
  <c r="I1946"/>
  <c r="W1945"/>
  <c r="V1945"/>
  <c r="U1945"/>
  <c r="T1945"/>
  <c r="S1945"/>
  <c r="R1945"/>
  <c r="Q1945"/>
  <c r="O1945"/>
  <c r="M1945"/>
  <c r="L1945"/>
  <c r="K1945"/>
  <c r="J1945"/>
  <c r="I1945"/>
  <c r="W1944"/>
  <c r="V1944"/>
  <c r="U1944"/>
  <c r="T1944"/>
  <c r="S1944"/>
  <c r="R1944"/>
  <c r="Q1944"/>
  <c r="O1944"/>
  <c r="M1944"/>
  <c r="L1944"/>
  <c r="K1944"/>
  <c r="J1944"/>
  <c r="I1944"/>
  <c r="W1943"/>
  <c r="V1943"/>
  <c r="U1943"/>
  <c r="T1943"/>
  <c r="S1943"/>
  <c r="R1943"/>
  <c r="Q1943"/>
  <c r="O1943"/>
  <c r="M1943"/>
  <c r="L1943"/>
  <c r="K1943"/>
  <c r="J1943"/>
  <c r="I1943"/>
  <c r="W1942"/>
  <c r="V1942"/>
  <c r="U1942"/>
  <c r="T1942"/>
  <c r="S1942"/>
  <c r="R1942"/>
  <c r="Q1942"/>
  <c r="O1942"/>
  <c r="M1942"/>
  <c r="L1942"/>
  <c r="K1942"/>
  <c r="J1942"/>
  <c r="I1942"/>
  <c r="W1941"/>
  <c r="V1941"/>
  <c r="U1941"/>
  <c r="T1941"/>
  <c r="S1941"/>
  <c r="R1941"/>
  <c r="Q1941"/>
  <c r="O1941"/>
  <c r="M1941"/>
  <c r="L1941"/>
  <c r="K1941"/>
  <c r="J1941"/>
  <c r="I1941"/>
  <c r="W1940"/>
  <c r="V1940"/>
  <c r="U1940"/>
  <c r="T1940"/>
  <c r="S1940"/>
  <c r="R1940"/>
  <c r="Q1940"/>
  <c r="O1940"/>
  <c r="M1940"/>
  <c r="L1940"/>
  <c r="K1940"/>
  <c r="J1940"/>
  <c r="I1940"/>
  <c r="W1475"/>
  <c r="V1475"/>
  <c r="T1475"/>
  <c r="S1475"/>
  <c r="R1475"/>
  <c r="Q1475"/>
  <c r="O1475"/>
  <c r="N1475"/>
  <c r="M1475"/>
  <c r="L1475"/>
  <c r="K1475"/>
  <c r="J1475"/>
  <c r="I1475"/>
  <c r="W1474"/>
  <c r="V1474"/>
  <c r="T1474"/>
  <c r="S1474"/>
  <c r="R1474"/>
  <c r="Q1474"/>
  <c r="O1474"/>
  <c r="N1474"/>
  <c r="M1474"/>
  <c r="L1474"/>
  <c r="K1474"/>
  <c r="J1474"/>
  <c r="I1474"/>
  <c r="W1473"/>
  <c r="V1473"/>
  <c r="T1473"/>
  <c r="S1473"/>
  <c r="R1473"/>
  <c r="Q1473"/>
  <c r="O1473"/>
  <c r="N1473"/>
  <c r="M1473"/>
  <c r="L1473"/>
  <c r="K1473"/>
  <c r="J1473"/>
  <c r="I1473"/>
  <c r="W1472"/>
  <c r="V1472"/>
  <c r="T1472"/>
  <c r="S1472"/>
  <c r="R1472"/>
  <c r="Q1472"/>
  <c r="O1472"/>
  <c r="N1472"/>
  <c r="M1472"/>
  <c r="L1472"/>
  <c r="K1472"/>
  <c r="J1472"/>
  <c r="I1472"/>
  <c r="W1471"/>
  <c r="V1471"/>
  <c r="T1471"/>
  <c r="S1471"/>
  <c r="R1471"/>
  <c r="Q1471"/>
  <c r="O1471"/>
  <c r="N1471"/>
  <c r="M1471"/>
  <c r="L1471"/>
  <c r="K1471"/>
  <c r="J1471"/>
  <c r="I1471"/>
  <c r="W1470"/>
  <c r="V1470"/>
  <c r="T1470"/>
  <c r="S1470"/>
  <c r="R1470"/>
  <c r="Q1470"/>
  <c r="O1470"/>
  <c r="N1470"/>
  <c r="M1470"/>
  <c r="L1470"/>
  <c r="K1470"/>
  <c r="J1470"/>
  <c r="I1470"/>
  <c r="V1469"/>
  <c r="T1469"/>
  <c r="S1469"/>
  <c r="R1469"/>
  <c r="Q1469"/>
  <c r="O1469"/>
  <c r="N1469"/>
  <c r="M1469"/>
  <c r="L1469"/>
  <c r="K1469"/>
  <c r="J1469"/>
  <c r="I1469"/>
  <c r="W1468"/>
  <c r="V1468"/>
  <c r="T1468"/>
  <c r="S1468"/>
  <c r="R1468"/>
  <c r="Q1468"/>
  <c r="O1468"/>
  <c r="N1468"/>
  <c r="M1468"/>
  <c r="L1468"/>
  <c r="K1468"/>
  <c r="J1468"/>
  <c r="I1468"/>
  <c r="W1467"/>
  <c r="V1467"/>
  <c r="T1467"/>
  <c r="S1467"/>
  <c r="R1467"/>
  <c r="Q1467"/>
  <c r="O1467"/>
  <c r="N1467"/>
  <c r="M1467"/>
  <c r="L1467"/>
  <c r="K1467"/>
  <c r="J1467"/>
  <c r="I1467"/>
  <c r="V1466"/>
  <c r="T1466"/>
  <c r="S1466"/>
  <c r="R1466"/>
  <c r="Q1466"/>
  <c r="O1466"/>
  <c r="N1466"/>
  <c r="M1466"/>
  <c r="L1466"/>
  <c r="K1466"/>
  <c r="J1466"/>
  <c r="I1466"/>
  <c r="W1465"/>
  <c r="V1465"/>
  <c r="T1465"/>
  <c r="S1465"/>
  <c r="R1465"/>
  <c r="Q1465"/>
  <c r="O1465"/>
  <c r="N1465"/>
  <c r="M1465"/>
  <c r="L1465"/>
  <c r="K1465"/>
  <c r="J1465"/>
  <c r="I1465"/>
  <c r="V1464"/>
  <c r="T1464"/>
  <c r="S1464"/>
  <c r="R1464"/>
  <c r="Q1464"/>
  <c r="O1464"/>
  <c r="N1464"/>
  <c r="M1464"/>
  <c r="L1464"/>
  <c r="K1464"/>
  <c r="J1464"/>
  <c r="I1464"/>
  <c r="W1463"/>
  <c r="V1463"/>
  <c r="T1463"/>
  <c r="S1463"/>
  <c r="R1463"/>
  <c r="Q1463"/>
  <c r="O1463"/>
  <c r="N1463"/>
  <c r="M1463"/>
  <c r="L1463"/>
  <c r="K1463"/>
  <c r="J1463"/>
  <c r="I1463"/>
  <c r="W1462"/>
  <c r="V1462"/>
  <c r="T1462"/>
  <c r="S1462"/>
  <c r="R1462"/>
  <c r="Q1462"/>
  <c r="O1462"/>
  <c r="N1462"/>
  <c r="M1462"/>
  <c r="L1462"/>
  <c r="K1462"/>
  <c r="J1462"/>
  <c r="I1462"/>
  <c r="W1461"/>
  <c r="V1461"/>
  <c r="T1461"/>
  <c r="S1461"/>
  <c r="R1461"/>
  <c r="Q1461"/>
  <c r="O1461"/>
  <c r="N1461"/>
  <c r="M1461"/>
  <c r="L1461"/>
  <c r="K1461"/>
  <c r="J1461"/>
  <c r="I1461"/>
  <c r="W1460"/>
  <c r="V1460"/>
  <c r="T1460"/>
  <c r="S1460"/>
  <c r="R1460"/>
  <c r="Q1460"/>
  <c r="O1460"/>
  <c r="N1460"/>
  <c r="M1460"/>
  <c r="L1460"/>
  <c r="K1460"/>
  <c r="J1460"/>
  <c r="I1460"/>
  <c r="W1459"/>
  <c r="V1459"/>
  <c r="T1459"/>
  <c r="S1459"/>
  <c r="R1459"/>
  <c r="Q1459"/>
  <c r="O1459"/>
  <c r="N1459"/>
  <c r="M1459"/>
  <c r="L1459"/>
  <c r="K1459"/>
  <c r="J1459"/>
  <c r="I1459"/>
  <c r="W1458"/>
  <c r="V1458"/>
  <c r="T1458"/>
  <c r="S1458"/>
  <c r="R1458"/>
  <c r="Q1458"/>
  <c r="O1458"/>
  <c r="N1458"/>
  <c r="M1458"/>
  <c r="L1458"/>
  <c r="K1458"/>
  <c r="J1458"/>
  <c r="I1458"/>
  <c r="W1457"/>
  <c r="V1457"/>
  <c r="T1457"/>
  <c r="S1457"/>
  <c r="R1457"/>
  <c r="Q1457"/>
  <c r="O1457"/>
  <c r="N1457"/>
  <c r="M1457"/>
  <c r="L1457"/>
  <c r="K1457"/>
  <c r="J1457"/>
  <c r="I1457"/>
  <c r="W1456"/>
  <c r="V1456"/>
  <c r="T1456"/>
  <c r="S1456"/>
  <c r="R1456"/>
  <c r="Q1456"/>
  <c r="O1456"/>
  <c r="N1456"/>
  <c r="M1456"/>
  <c r="L1456"/>
  <c r="K1456"/>
  <c r="J1456"/>
  <c r="I1456"/>
  <c r="W1455"/>
  <c r="V1455"/>
  <c r="T1455"/>
  <c r="S1455"/>
  <c r="R1455"/>
  <c r="Q1455"/>
  <c r="O1455"/>
  <c r="N1455"/>
  <c r="M1455"/>
  <c r="L1455"/>
  <c r="K1455"/>
  <c r="J1455"/>
  <c r="I1455"/>
  <c r="W1454"/>
  <c r="V1454"/>
  <c r="T1454"/>
  <c r="S1454"/>
  <c r="R1454"/>
  <c r="Q1454"/>
  <c r="O1454"/>
  <c r="N1454"/>
  <c r="M1454"/>
  <c r="L1454"/>
  <c r="K1454"/>
  <c r="J1454"/>
  <c r="I1454"/>
  <c r="W1453"/>
  <c r="V1453"/>
  <c r="T1453"/>
  <c r="S1453"/>
  <c r="R1453"/>
  <c r="Q1453"/>
  <c r="O1453"/>
  <c r="N1453"/>
  <c r="M1453"/>
  <c r="L1453"/>
  <c r="K1453"/>
  <c r="J1453"/>
  <c r="I1453"/>
  <c r="W1452"/>
  <c r="V1452"/>
  <c r="T1452"/>
  <c r="S1452"/>
  <c r="R1452"/>
  <c r="Q1452"/>
  <c r="O1452"/>
  <c r="N1452"/>
  <c r="M1452"/>
  <c r="L1452"/>
  <c r="K1452"/>
  <c r="J1452"/>
  <c r="I1452"/>
  <c r="W1451"/>
  <c r="V1451"/>
  <c r="T1451"/>
  <c r="S1451"/>
  <c r="R1451"/>
  <c r="Q1451"/>
  <c r="O1451"/>
  <c r="N1451"/>
  <c r="M1451"/>
  <c r="L1451"/>
  <c r="K1451"/>
  <c r="J1451"/>
  <c r="I1451"/>
  <c r="W1450"/>
  <c r="V1450"/>
  <c r="T1450"/>
  <c r="S1450"/>
  <c r="R1450"/>
  <c r="Q1450"/>
  <c r="O1450"/>
  <c r="N1450"/>
  <c r="M1450"/>
  <c r="L1450"/>
  <c r="K1450"/>
  <c r="J1450"/>
  <c r="I1450"/>
  <c r="W1449"/>
  <c r="V1449"/>
  <c r="T1449"/>
  <c r="S1449"/>
  <c r="R1449"/>
  <c r="Q1449"/>
  <c r="O1449"/>
  <c r="N1449"/>
  <c r="M1449"/>
  <c r="L1449"/>
  <c r="K1449"/>
  <c r="J1449"/>
  <c r="I1449"/>
  <c r="W1448"/>
  <c r="V1448"/>
  <c r="T1448"/>
  <c r="S1448"/>
  <c r="R1448"/>
  <c r="Q1448"/>
  <c r="O1448"/>
  <c r="N1448"/>
  <c r="M1448"/>
  <c r="L1448"/>
  <c r="K1448"/>
  <c r="J1448"/>
  <c r="I1448"/>
  <c r="W1447"/>
  <c r="V1447"/>
  <c r="T1447"/>
  <c r="S1447"/>
  <c r="R1447"/>
  <c r="Q1447"/>
  <c r="O1447"/>
  <c r="N1447"/>
  <c r="M1447"/>
  <c r="L1447"/>
  <c r="K1447"/>
  <c r="J1447"/>
  <c r="I1447"/>
  <c r="W1446"/>
  <c r="V1446"/>
  <c r="T1446"/>
  <c r="S1446"/>
  <c r="R1446"/>
  <c r="Q1446"/>
  <c r="O1446"/>
  <c r="N1446"/>
  <c r="M1446"/>
  <c r="L1446"/>
  <c r="K1446"/>
  <c r="J1446"/>
  <c r="I1446"/>
  <c r="W1445"/>
  <c r="V1445"/>
  <c r="T1445"/>
  <c r="S1445"/>
  <c r="R1445"/>
  <c r="Q1445"/>
  <c r="O1445"/>
  <c r="N1445"/>
  <c r="M1445"/>
  <c r="L1445"/>
  <c r="K1445"/>
  <c r="J1445"/>
  <c r="I1445"/>
  <c r="W1444"/>
  <c r="V1444"/>
  <c r="T1444"/>
  <c r="S1444"/>
  <c r="Q1444"/>
  <c r="O1444"/>
  <c r="N1444"/>
  <c r="M1444"/>
  <c r="L1444"/>
  <c r="K1444"/>
  <c r="J1444"/>
  <c r="I1444"/>
  <c r="W1443"/>
  <c r="V1443"/>
  <c r="T1443"/>
  <c r="S1443"/>
  <c r="R1443"/>
  <c r="Q1443"/>
  <c r="O1443"/>
  <c r="N1443"/>
  <c r="M1443"/>
  <c r="L1443"/>
  <c r="K1443"/>
  <c r="J1443"/>
  <c r="I1443"/>
  <c r="W1442"/>
  <c r="V1442"/>
  <c r="T1442"/>
  <c r="S1442"/>
  <c r="R1442"/>
  <c r="Q1442"/>
  <c r="O1442"/>
  <c r="N1442"/>
  <c r="M1442"/>
  <c r="L1442"/>
  <c r="K1442"/>
  <c r="J1442"/>
  <c r="I1442"/>
  <c r="W1441"/>
  <c r="V1441"/>
  <c r="T1441"/>
  <c r="S1441"/>
  <c r="Q1441"/>
  <c r="O1441"/>
  <c r="N1441"/>
  <c r="M1441"/>
  <c r="L1441"/>
  <c r="K1441"/>
  <c r="J1441"/>
  <c r="I1441"/>
  <c r="W1440"/>
  <c r="V1440"/>
  <c r="T1440"/>
  <c r="S1440"/>
  <c r="R1440"/>
  <c r="Q1440"/>
  <c r="O1440"/>
  <c r="N1440"/>
  <c r="M1440"/>
  <c r="L1440"/>
  <c r="K1440"/>
  <c r="J1440"/>
  <c r="I1440"/>
  <c r="W1439"/>
  <c r="V1439"/>
  <c r="T1439"/>
  <c r="S1439"/>
  <c r="R1439"/>
  <c r="Q1439"/>
  <c r="O1439"/>
  <c r="N1439"/>
  <c r="M1439"/>
  <c r="L1439"/>
  <c r="K1439"/>
  <c r="J1439"/>
  <c r="I1439"/>
  <c r="W1438"/>
  <c r="V1438"/>
  <c r="T1438"/>
  <c r="S1438"/>
  <c r="R1438"/>
  <c r="Q1438"/>
  <c r="O1438"/>
  <c r="N1438"/>
  <c r="M1438"/>
  <c r="L1438"/>
  <c r="K1438"/>
  <c r="J1438"/>
  <c r="I1438"/>
  <c r="V1437"/>
  <c r="U1437"/>
  <c r="T1437"/>
  <c r="R1437"/>
  <c r="Q1437"/>
  <c r="O1437"/>
  <c r="M1437"/>
  <c r="J1437"/>
  <c r="I1437"/>
  <c r="W1436"/>
  <c r="V1436"/>
  <c r="U1436"/>
  <c r="T1436"/>
  <c r="S1436"/>
  <c r="R1436"/>
  <c r="Q1436"/>
  <c r="O1436"/>
  <c r="N1436"/>
  <c r="M1436"/>
  <c r="K1436"/>
  <c r="J1436"/>
  <c r="I1436"/>
  <c r="W1435"/>
  <c r="V1435"/>
  <c r="U1435"/>
  <c r="T1435"/>
  <c r="S1435"/>
  <c r="R1435"/>
  <c r="Q1435"/>
  <c r="O1435"/>
  <c r="N1435"/>
  <c r="M1435"/>
  <c r="K1435"/>
  <c r="J1435"/>
  <c r="I1435"/>
  <c r="W1434"/>
  <c r="V1434"/>
  <c r="U1434"/>
  <c r="T1434"/>
  <c r="S1434"/>
  <c r="R1434"/>
  <c r="Q1434"/>
  <c r="O1434"/>
  <c r="N1434"/>
  <c r="M1434"/>
  <c r="K1434"/>
  <c r="J1434"/>
  <c r="I1434"/>
  <c r="W1433"/>
  <c r="V1433"/>
  <c r="U1433"/>
  <c r="T1433"/>
  <c r="S1433"/>
  <c r="R1433"/>
  <c r="Q1433"/>
  <c r="O1433"/>
  <c r="N1433"/>
  <c r="M1433"/>
  <c r="K1433"/>
  <c r="J1433"/>
  <c r="I1433"/>
  <c r="W1432"/>
  <c r="V1432"/>
  <c r="U1432"/>
  <c r="T1432"/>
  <c r="S1432"/>
  <c r="Q1432"/>
  <c r="O1432"/>
  <c r="N1432"/>
  <c r="M1432"/>
  <c r="K1432"/>
  <c r="J1432"/>
  <c r="I1432"/>
  <c r="W1431"/>
  <c r="V1431"/>
  <c r="U1431"/>
  <c r="T1431"/>
  <c r="S1431"/>
  <c r="R1431"/>
  <c r="Q1431"/>
  <c r="O1431"/>
  <c r="N1431"/>
  <c r="M1431"/>
  <c r="K1431"/>
  <c r="J1431"/>
  <c r="I1431"/>
  <c r="W1430"/>
  <c r="V1430"/>
  <c r="U1430"/>
  <c r="T1430"/>
  <c r="S1430"/>
  <c r="R1430"/>
  <c r="Q1430"/>
  <c r="O1430"/>
  <c r="N1430"/>
  <c r="M1430"/>
  <c r="K1430"/>
  <c r="J1430"/>
  <c r="I1430"/>
  <c r="W1429"/>
  <c r="V1429"/>
  <c r="U1429"/>
  <c r="T1429"/>
  <c r="S1429"/>
  <c r="R1429"/>
  <c r="Q1429"/>
  <c r="O1429"/>
  <c r="N1429"/>
  <c r="M1429"/>
  <c r="K1429"/>
  <c r="J1429"/>
  <c r="I1429"/>
  <c r="W1428"/>
  <c r="V1428"/>
  <c r="U1428"/>
  <c r="T1428"/>
  <c r="S1428"/>
  <c r="R1428"/>
  <c r="Q1428"/>
  <c r="O1428"/>
  <c r="N1428"/>
  <c r="M1428"/>
  <c r="K1428"/>
  <c r="J1428"/>
  <c r="I1428"/>
  <c r="W1427"/>
  <c r="V1427"/>
  <c r="U1427"/>
  <c r="T1427"/>
  <c r="S1427"/>
  <c r="R1427"/>
  <c r="Q1427"/>
  <c r="O1427"/>
  <c r="N1427"/>
  <c r="M1427"/>
  <c r="K1427"/>
  <c r="J1427"/>
  <c r="I1427"/>
  <c r="W1426"/>
  <c r="V1426"/>
  <c r="U1426"/>
  <c r="T1426"/>
  <c r="S1426"/>
  <c r="R1426"/>
  <c r="Q1426"/>
  <c r="O1426"/>
  <c r="N1426"/>
  <c r="M1426"/>
  <c r="K1426"/>
  <c r="J1426"/>
  <c r="I1426"/>
  <c r="W1425"/>
  <c r="V1425"/>
  <c r="U1425"/>
  <c r="T1425"/>
  <c r="S1425"/>
  <c r="R1425"/>
  <c r="Q1425"/>
  <c r="O1425"/>
  <c r="N1425"/>
  <c r="M1425"/>
  <c r="K1425"/>
  <c r="J1425"/>
  <c r="I1425"/>
  <c r="W1424"/>
  <c r="V1424"/>
  <c r="U1424"/>
  <c r="T1424"/>
  <c r="S1424"/>
  <c r="R1424"/>
  <c r="Q1424"/>
  <c r="O1424"/>
  <c r="N1424"/>
  <c r="M1424"/>
  <c r="K1424"/>
  <c r="J1424"/>
  <c r="I1424"/>
  <c r="W1423"/>
  <c r="V1423"/>
  <c r="U1423"/>
  <c r="T1423"/>
  <c r="S1423"/>
  <c r="R1423"/>
  <c r="Q1423"/>
  <c r="O1423"/>
  <c r="N1423"/>
  <c r="M1423"/>
  <c r="K1423"/>
  <c r="J1423"/>
  <c r="I1423"/>
  <c r="W1422"/>
  <c r="V1422"/>
  <c r="U1422"/>
  <c r="T1422"/>
  <c r="S1422"/>
  <c r="R1422"/>
  <c r="Q1422"/>
  <c r="O1422"/>
  <c r="N1422"/>
  <c r="M1422"/>
  <c r="K1422"/>
  <c r="J1422"/>
  <c r="I1422"/>
  <c r="W1421"/>
  <c r="V1421"/>
  <c r="U1421"/>
  <c r="T1421"/>
  <c r="S1421"/>
  <c r="R1421"/>
  <c r="Q1421"/>
  <c r="O1421"/>
  <c r="N1421"/>
  <c r="M1421"/>
  <c r="K1421"/>
  <c r="J1421"/>
  <c r="I1421"/>
  <c r="W1420"/>
  <c r="V1420"/>
  <c r="U1420"/>
  <c r="T1420"/>
  <c r="S1420"/>
  <c r="R1420"/>
  <c r="Q1420"/>
  <c r="O1420"/>
  <c r="N1420"/>
  <c r="M1420"/>
  <c r="K1420"/>
  <c r="J1420"/>
  <c r="I1420"/>
  <c r="W1419"/>
  <c r="V1419"/>
  <c r="U1419"/>
  <c r="T1419"/>
  <c r="S1419"/>
  <c r="R1419"/>
  <c r="Q1419"/>
  <c r="O1419"/>
  <c r="N1419"/>
  <c r="M1419"/>
  <c r="K1419"/>
  <c r="J1419"/>
  <c r="I1419"/>
  <c r="W1418"/>
  <c r="V1418"/>
  <c r="U1418"/>
  <c r="T1418"/>
  <c r="S1418"/>
  <c r="R1418"/>
  <c r="Q1418"/>
  <c r="O1418"/>
  <c r="N1418"/>
  <c r="M1418"/>
  <c r="K1418"/>
  <c r="J1418"/>
  <c r="I1418"/>
  <c r="W1417"/>
  <c r="V1417"/>
  <c r="U1417"/>
  <c r="T1417"/>
  <c r="S1417"/>
  <c r="R1417"/>
  <c r="Q1417"/>
  <c r="O1417"/>
  <c r="N1417"/>
  <c r="M1417"/>
  <c r="K1417"/>
  <c r="J1417"/>
  <c r="I1417"/>
  <c r="W1416"/>
  <c r="V1416"/>
  <c r="U1416"/>
  <c r="T1416"/>
  <c r="S1416"/>
  <c r="R1416"/>
  <c r="Q1416"/>
  <c r="O1416"/>
  <c r="N1416"/>
  <c r="M1416"/>
  <c r="K1416"/>
  <c r="J1416"/>
  <c r="I1416"/>
  <c r="W1415"/>
  <c r="V1415"/>
  <c r="U1415"/>
  <c r="T1415"/>
  <c r="S1415"/>
  <c r="R1415"/>
  <c r="Q1415"/>
  <c r="O1415"/>
  <c r="N1415"/>
  <c r="M1415"/>
  <c r="K1415"/>
  <c r="J1415"/>
  <c r="I1415"/>
  <c r="V1414"/>
  <c r="U1414"/>
  <c r="T1414"/>
  <c r="S1414"/>
  <c r="Q1414"/>
  <c r="O1414"/>
  <c r="N1414"/>
  <c r="M1414"/>
  <c r="K1414"/>
  <c r="J1414"/>
  <c r="I1414"/>
  <c r="W1413"/>
  <c r="V1413"/>
  <c r="U1413"/>
  <c r="T1413"/>
  <c r="S1413"/>
  <c r="R1413"/>
  <c r="Q1413"/>
  <c r="O1413"/>
  <c r="N1413"/>
  <c r="M1413"/>
  <c r="K1413"/>
  <c r="J1413"/>
  <c r="I1413"/>
  <c r="W1412"/>
  <c r="V1412"/>
  <c r="U1412"/>
  <c r="T1412"/>
  <c r="S1412"/>
  <c r="R1412"/>
  <c r="Q1412"/>
  <c r="O1412"/>
  <c r="N1412"/>
  <c r="M1412"/>
  <c r="K1412"/>
  <c r="J1412"/>
  <c r="I1412"/>
  <c r="W1411"/>
  <c r="V1411"/>
  <c r="U1411"/>
  <c r="T1411"/>
  <c r="S1411"/>
  <c r="R1411"/>
  <c r="Q1411"/>
  <c r="O1411"/>
  <c r="N1411"/>
  <c r="M1411"/>
  <c r="K1411"/>
  <c r="J1411"/>
  <c r="I1411"/>
  <c r="W1410"/>
  <c r="V1410"/>
  <c r="U1410"/>
  <c r="T1410"/>
  <c r="S1410"/>
  <c r="R1410"/>
  <c r="Q1410"/>
  <c r="O1410"/>
  <c r="N1410"/>
  <c r="M1410"/>
  <c r="K1410"/>
  <c r="J1410"/>
  <c r="I1410"/>
  <c r="W1409"/>
  <c r="V1409"/>
  <c r="U1409"/>
  <c r="T1409"/>
  <c r="S1409"/>
  <c r="R1409"/>
  <c r="Q1409"/>
  <c r="O1409"/>
  <c r="N1409"/>
  <c r="M1409"/>
  <c r="K1409"/>
  <c r="J1409"/>
  <c r="I1409"/>
  <c r="W1408"/>
  <c r="V1408"/>
  <c r="U1408"/>
  <c r="T1408"/>
  <c r="S1408"/>
  <c r="R1408"/>
  <c r="Q1408"/>
  <c r="O1408"/>
  <c r="N1408"/>
  <c r="M1408"/>
  <c r="K1408"/>
  <c r="J1408"/>
  <c r="I1408"/>
  <c r="W1407"/>
  <c r="V1407"/>
  <c r="U1407"/>
  <c r="T1407"/>
  <c r="S1407"/>
  <c r="R1407"/>
  <c r="Q1407"/>
  <c r="O1407"/>
  <c r="N1407"/>
  <c r="M1407"/>
  <c r="K1407"/>
  <c r="J1407"/>
  <c r="I1407"/>
  <c r="W1406"/>
  <c r="V1406"/>
  <c r="U1406"/>
  <c r="T1406"/>
  <c r="S1406"/>
  <c r="R1406"/>
  <c r="Q1406"/>
  <c r="O1406"/>
  <c r="N1406"/>
  <c r="M1406"/>
  <c r="K1406"/>
  <c r="J1406"/>
  <c r="I1406"/>
  <c r="W1405"/>
  <c r="V1405"/>
  <c r="U1405"/>
  <c r="T1405"/>
  <c r="S1405"/>
  <c r="R1405"/>
  <c r="Q1405"/>
  <c r="O1405"/>
  <c r="N1405"/>
  <c r="M1405"/>
  <c r="K1405"/>
  <c r="J1405"/>
  <c r="I1405"/>
  <c r="W1404"/>
  <c r="V1404"/>
  <c r="U1404"/>
  <c r="T1404"/>
  <c r="S1404"/>
  <c r="R1404"/>
  <c r="Q1404"/>
  <c r="O1404"/>
  <c r="N1404"/>
  <c r="M1404"/>
  <c r="K1404"/>
  <c r="J1404"/>
  <c r="I1404"/>
  <c r="W1403"/>
  <c r="V1403"/>
  <c r="U1403"/>
  <c r="T1403"/>
  <c r="S1403"/>
  <c r="R1403"/>
  <c r="Q1403"/>
  <c r="O1403"/>
  <c r="N1403"/>
  <c r="M1403"/>
  <c r="K1403"/>
  <c r="J1403"/>
  <c r="I1403"/>
  <c r="W1402"/>
  <c r="V1402"/>
  <c r="U1402"/>
  <c r="T1402"/>
  <c r="S1402"/>
  <c r="R1402"/>
  <c r="Q1402"/>
  <c r="O1402"/>
  <c r="N1402"/>
  <c r="M1402"/>
  <c r="K1402"/>
  <c r="J1402"/>
  <c r="I1402"/>
  <c r="W1401"/>
  <c r="V1401"/>
  <c r="U1401"/>
  <c r="T1401"/>
  <c r="S1401"/>
  <c r="R1401"/>
  <c r="Q1401"/>
  <c r="O1401"/>
  <c r="N1401"/>
  <c r="M1401"/>
  <c r="K1401"/>
  <c r="J1401"/>
  <c r="I1401"/>
  <c r="W1400"/>
  <c r="V1400"/>
  <c r="U1400"/>
  <c r="T1400"/>
  <c r="S1400"/>
  <c r="R1400"/>
  <c r="Q1400"/>
  <c r="O1400"/>
  <c r="N1400"/>
  <c r="M1400"/>
  <c r="K1400"/>
  <c r="J1400"/>
  <c r="I1400"/>
  <c r="W1399"/>
  <c r="V1399"/>
  <c r="U1399"/>
  <c r="T1399"/>
  <c r="S1399"/>
  <c r="R1399"/>
  <c r="Q1399"/>
  <c r="O1399"/>
  <c r="N1399"/>
  <c r="M1399"/>
  <c r="K1399"/>
  <c r="J1399"/>
  <c r="I1399"/>
  <c r="W1398"/>
  <c r="V1398"/>
  <c r="U1398"/>
  <c r="T1398"/>
  <c r="S1398"/>
  <c r="R1398"/>
  <c r="Q1398"/>
  <c r="O1398"/>
  <c r="N1398"/>
  <c r="K1398"/>
  <c r="J1398"/>
  <c r="I1398"/>
  <c r="W1397"/>
  <c r="V1397"/>
  <c r="U1397"/>
  <c r="T1397"/>
  <c r="S1397"/>
  <c r="R1397"/>
  <c r="Q1397"/>
  <c r="O1397"/>
  <c r="N1397"/>
  <c r="M1397"/>
  <c r="K1397"/>
  <c r="J1397"/>
  <c r="I1397"/>
  <c r="W1396"/>
  <c r="V1396"/>
  <c r="U1396"/>
  <c r="T1396"/>
  <c r="S1396"/>
  <c r="R1396"/>
  <c r="Q1396"/>
  <c r="O1396"/>
  <c r="N1396"/>
  <c r="M1396"/>
  <c r="K1396"/>
  <c r="J1396"/>
  <c r="I1396"/>
  <c r="W1395"/>
  <c r="V1395"/>
  <c r="U1395"/>
  <c r="T1395"/>
  <c r="S1395"/>
  <c r="R1395"/>
  <c r="Q1395"/>
  <c r="O1395"/>
  <c r="N1395"/>
  <c r="M1395"/>
  <c r="K1395"/>
  <c r="J1395"/>
  <c r="I1395"/>
  <c r="W1394"/>
  <c r="V1394"/>
  <c r="U1394"/>
  <c r="T1394"/>
  <c r="S1394"/>
  <c r="R1394"/>
  <c r="Q1394"/>
  <c r="O1394"/>
  <c r="N1394"/>
  <c r="M1394"/>
  <c r="K1394"/>
  <c r="J1394"/>
  <c r="I1394"/>
  <c r="W1393"/>
  <c r="V1393"/>
  <c r="U1393"/>
  <c r="T1393"/>
  <c r="S1393"/>
  <c r="R1393"/>
  <c r="Q1393"/>
  <c r="O1393"/>
  <c r="N1393"/>
  <c r="M1393"/>
  <c r="K1393"/>
  <c r="J1393"/>
  <c r="I1393"/>
  <c r="W1392"/>
  <c r="V1392"/>
  <c r="U1392"/>
  <c r="T1392"/>
  <c r="S1392"/>
  <c r="R1392"/>
  <c r="Q1392"/>
  <c r="O1392"/>
  <c r="N1392"/>
  <c r="M1392"/>
  <c r="K1392"/>
  <c r="J1392"/>
  <c r="I1392"/>
  <c r="W1391"/>
  <c r="V1391"/>
  <c r="U1391"/>
  <c r="T1391"/>
  <c r="S1391"/>
  <c r="R1391"/>
  <c r="Q1391"/>
  <c r="O1391"/>
  <c r="N1391"/>
  <c r="M1391"/>
  <c r="K1391"/>
  <c r="J1391"/>
  <c r="I1391"/>
  <c r="W1390"/>
  <c r="V1390"/>
  <c r="U1390"/>
  <c r="T1390"/>
  <c r="S1390"/>
  <c r="R1390"/>
  <c r="Q1390"/>
  <c r="O1390"/>
  <c r="N1390"/>
  <c r="M1390"/>
  <c r="K1390"/>
  <c r="J1390"/>
  <c r="I1390"/>
  <c r="W1389"/>
  <c r="V1389"/>
  <c r="U1389"/>
  <c r="T1389"/>
  <c r="S1389"/>
  <c r="R1389"/>
  <c r="Q1389"/>
  <c r="O1389"/>
  <c r="N1389"/>
  <c r="M1389"/>
  <c r="K1389"/>
  <c r="J1389"/>
  <c r="I1389"/>
  <c r="W1388"/>
  <c r="V1388"/>
  <c r="U1388"/>
  <c r="T1388"/>
  <c r="S1388"/>
  <c r="R1388"/>
  <c r="Q1388"/>
  <c r="O1388"/>
  <c r="N1388"/>
  <c r="M1388"/>
  <c r="K1388"/>
  <c r="J1388"/>
  <c r="I1388"/>
  <c r="W1387"/>
  <c r="V1387"/>
  <c r="U1387"/>
  <c r="T1387"/>
  <c r="S1387"/>
  <c r="R1387"/>
  <c r="Q1387"/>
  <c r="O1387"/>
  <c r="N1387"/>
  <c r="M1387"/>
  <c r="K1387"/>
  <c r="J1387"/>
  <c r="I1387"/>
  <c r="W1386"/>
  <c r="V1386"/>
  <c r="U1386"/>
  <c r="T1386"/>
  <c r="S1386"/>
  <c r="R1386"/>
  <c r="Q1386"/>
  <c r="O1386"/>
  <c r="N1386"/>
  <c r="M1386"/>
  <c r="K1386"/>
  <c r="J1386"/>
  <c r="I1386"/>
  <c r="W1385"/>
  <c r="V1385"/>
  <c r="U1385"/>
  <c r="T1385"/>
  <c r="S1385"/>
  <c r="R1385"/>
  <c r="Q1385"/>
  <c r="O1385"/>
  <c r="N1385"/>
  <c r="M1385"/>
  <c r="K1385"/>
  <c r="J1385"/>
  <c r="I1385"/>
  <c r="W1384"/>
  <c r="V1384"/>
  <c r="U1384"/>
  <c r="T1384"/>
  <c r="S1384"/>
  <c r="R1384"/>
  <c r="Q1384"/>
  <c r="O1384"/>
  <c r="N1384"/>
  <c r="M1384"/>
  <c r="K1384"/>
  <c r="J1384"/>
  <c r="I1384"/>
  <c r="W1383"/>
  <c r="V1383"/>
  <c r="U1383"/>
  <c r="T1383"/>
  <c r="S1383"/>
  <c r="R1383"/>
  <c r="Q1383"/>
  <c r="O1383"/>
  <c r="N1383"/>
  <c r="M1383"/>
  <c r="K1383"/>
  <c r="J1383"/>
  <c r="I1383"/>
  <c r="W1382"/>
  <c r="V1382"/>
  <c r="U1382"/>
  <c r="T1382"/>
  <c r="S1382"/>
  <c r="R1382"/>
  <c r="Q1382"/>
  <c r="O1382"/>
  <c r="N1382"/>
  <c r="M1382"/>
  <c r="K1382"/>
  <c r="J1382"/>
  <c r="I1382"/>
  <c r="W1381"/>
  <c r="V1381"/>
  <c r="U1381"/>
  <c r="T1381"/>
  <c r="S1381"/>
  <c r="R1381"/>
  <c r="Q1381"/>
  <c r="O1381"/>
  <c r="N1381"/>
  <c r="M1381"/>
  <c r="K1381"/>
  <c r="J1381"/>
  <c r="I1381"/>
  <c r="W1380"/>
  <c r="V1380"/>
  <c r="U1380"/>
  <c r="T1380"/>
  <c r="S1380"/>
  <c r="R1380"/>
  <c r="Q1380"/>
  <c r="O1380"/>
  <c r="N1380"/>
  <c r="M1380"/>
  <c r="K1380"/>
  <c r="J1380"/>
  <c r="I1380"/>
  <c r="V1379"/>
  <c r="U1379"/>
  <c r="T1379"/>
  <c r="S1379"/>
  <c r="Q1379"/>
  <c r="O1379"/>
  <c r="N1379"/>
  <c r="M1379"/>
  <c r="K1379"/>
  <c r="J1379"/>
  <c r="I1379"/>
  <c r="W1378"/>
  <c r="V1378"/>
  <c r="U1378"/>
  <c r="T1378"/>
  <c r="S1378"/>
  <c r="R1378"/>
  <c r="Q1378"/>
  <c r="O1378"/>
  <c r="N1378"/>
  <c r="M1378"/>
  <c r="K1378"/>
  <c r="J1378"/>
  <c r="I1378"/>
  <c r="W1377"/>
  <c r="V1377"/>
  <c r="U1377"/>
  <c r="T1377"/>
  <c r="S1377"/>
  <c r="R1377"/>
  <c r="Q1377"/>
  <c r="O1377"/>
  <c r="N1377"/>
  <c r="M1377"/>
  <c r="K1377"/>
  <c r="J1377"/>
  <c r="I1377"/>
  <c r="W1376"/>
  <c r="V1376"/>
  <c r="U1376"/>
  <c r="T1376"/>
  <c r="S1376"/>
  <c r="R1376"/>
  <c r="Q1376"/>
  <c r="O1376"/>
  <c r="N1376"/>
  <c r="M1376"/>
  <c r="K1376"/>
  <c r="J1376"/>
  <c r="I1376"/>
  <c r="W1375"/>
  <c r="V1375"/>
  <c r="U1375"/>
  <c r="T1375"/>
  <c r="S1375"/>
  <c r="R1375"/>
  <c r="Q1375"/>
  <c r="O1375"/>
  <c r="N1375"/>
  <c r="M1375"/>
  <c r="K1375"/>
  <c r="J1375"/>
  <c r="I1375"/>
  <c r="W1374"/>
  <c r="V1374"/>
  <c r="U1374"/>
  <c r="T1374"/>
  <c r="S1374"/>
  <c r="R1374"/>
  <c r="Q1374"/>
  <c r="O1374"/>
  <c r="N1374"/>
  <c r="M1374"/>
  <c r="K1374"/>
  <c r="J1374"/>
  <c r="I1374"/>
  <c r="W1373"/>
  <c r="V1373"/>
  <c r="U1373"/>
  <c r="T1373"/>
  <c r="S1373"/>
  <c r="R1373"/>
  <c r="Q1373"/>
  <c r="O1373"/>
  <c r="N1373"/>
  <c r="M1373"/>
  <c r="K1373"/>
  <c r="J1373"/>
  <c r="I1373"/>
  <c r="W1372"/>
  <c r="V1372"/>
  <c r="U1372"/>
  <c r="T1372"/>
  <c r="S1372"/>
  <c r="R1372"/>
  <c r="Q1372"/>
  <c r="O1372"/>
  <c r="N1372"/>
  <c r="M1372"/>
  <c r="K1372"/>
  <c r="J1372"/>
  <c r="I1372"/>
  <c r="W1371"/>
  <c r="V1371"/>
  <c r="U1371"/>
  <c r="T1371"/>
  <c r="S1371"/>
  <c r="R1371"/>
  <c r="Q1371"/>
  <c r="O1371"/>
  <c r="N1371"/>
  <c r="M1371"/>
  <c r="K1371"/>
  <c r="J1371"/>
  <c r="I1371"/>
  <c r="W1370"/>
  <c r="V1370"/>
  <c r="U1370"/>
  <c r="T1370"/>
  <c r="S1370"/>
  <c r="R1370"/>
  <c r="Q1370"/>
  <c r="O1370"/>
  <c r="N1370"/>
  <c r="M1370"/>
  <c r="K1370"/>
  <c r="J1370"/>
  <c r="I1370"/>
  <c r="W1369"/>
  <c r="V1369"/>
  <c r="U1369"/>
  <c r="T1369"/>
  <c r="S1369"/>
  <c r="R1369"/>
  <c r="Q1369"/>
  <c r="O1369"/>
  <c r="N1369"/>
  <c r="M1369"/>
  <c r="K1369"/>
  <c r="J1369"/>
  <c r="I1369"/>
  <c r="W1368"/>
  <c r="V1368"/>
  <c r="U1368"/>
  <c r="T1368"/>
  <c r="S1368"/>
  <c r="R1368"/>
  <c r="Q1368"/>
  <c r="O1368"/>
  <c r="N1368"/>
  <c r="M1368"/>
  <c r="K1368"/>
  <c r="J1368"/>
  <c r="I1368"/>
  <c r="W1367"/>
  <c r="V1367"/>
  <c r="U1367"/>
  <c r="T1367"/>
  <c r="S1367"/>
  <c r="R1367"/>
  <c r="Q1367"/>
  <c r="O1367"/>
  <c r="N1367"/>
  <c r="M1367"/>
  <c r="K1367"/>
  <c r="J1367"/>
  <c r="I1367"/>
  <c r="W1366"/>
  <c r="V1366"/>
  <c r="U1366"/>
  <c r="T1366"/>
  <c r="S1366"/>
  <c r="R1366"/>
  <c r="Q1366"/>
  <c r="O1366"/>
  <c r="N1366"/>
  <c r="M1366"/>
  <c r="K1366"/>
  <c r="J1366"/>
  <c r="I1366"/>
  <c r="W1365"/>
  <c r="V1365"/>
  <c r="U1365"/>
  <c r="T1365"/>
  <c r="S1365"/>
  <c r="R1365"/>
  <c r="Q1365"/>
  <c r="O1365"/>
  <c r="N1365"/>
  <c r="M1365"/>
  <c r="K1365"/>
  <c r="J1365"/>
  <c r="I1365"/>
  <c r="W1364"/>
  <c r="V1364"/>
  <c r="U1364"/>
  <c r="T1364"/>
  <c r="S1364"/>
  <c r="R1364"/>
  <c r="Q1364"/>
  <c r="O1364"/>
  <c r="N1364"/>
  <c r="M1364"/>
  <c r="K1364"/>
  <c r="J1364"/>
  <c r="I1364"/>
  <c r="W1363"/>
  <c r="V1363"/>
  <c r="U1363"/>
  <c r="T1363"/>
  <c r="S1363"/>
  <c r="R1363"/>
  <c r="Q1363"/>
  <c r="O1363"/>
  <c r="N1363"/>
  <c r="M1363"/>
  <c r="K1363"/>
  <c r="J1363"/>
  <c r="I1363"/>
  <c r="W1362"/>
  <c r="V1362"/>
  <c r="U1362"/>
  <c r="T1362"/>
  <c r="S1362"/>
  <c r="R1362"/>
  <c r="Q1362"/>
  <c r="O1362"/>
  <c r="N1362"/>
  <c r="M1362"/>
  <c r="K1362"/>
  <c r="J1362"/>
  <c r="I1362"/>
  <c r="W1361"/>
  <c r="V1361"/>
  <c r="U1361"/>
  <c r="T1361"/>
  <c r="S1361"/>
  <c r="R1361"/>
  <c r="Q1361"/>
  <c r="O1361"/>
  <c r="N1361"/>
  <c r="M1361"/>
  <c r="K1361"/>
  <c r="J1361"/>
  <c r="I1361"/>
  <c r="W1360"/>
  <c r="V1360"/>
  <c r="U1360"/>
  <c r="T1360"/>
  <c r="S1360"/>
  <c r="R1360"/>
  <c r="Q1360"/>
  <c r="O1360"/>
  <c r="N1360"/>
  <c r="M1360"/>
  <c r="K1360"/>
  <c r="J1360"/>
  <c r="I1360"/>
  <c r="W1359"/>
  <c r="V1359"/>
  <c r="U1359"/>
  <c r="T1359"/>
  <c r="S1359"/>
  <c r="R1359"/>
  <c r="Q1359"/>
  <c r="O1359"/>
  <c r="N1359"/>
  <c r="M1359"/>
  <c r="K1359"/>
  <c r="J1359"/>
  <c r="I1359"/>
  <c r="W1358"/>
  <c r="V1358"/>
  <c r="U1358"/>
  <c r="T1358"/>
  <c r="S1358"/>
  <c r="R1358"/>
  <c r="Q1358"/>
  <c r="O1358"/>
  <c r="N1358"/>
  <c r="M1358"/>
  <c r="K1358"/>
  <c r="J1358"/>
  <c r="I1358"/>
  <c r="W1357"/>
  <c r="V1357"/>
  <c r="U1357"/>
  <c r="T1357"/>
  <c r="S1357"/>
  <c r="R1357"/>
  <c r="Q1357"/>
  <c r="O1357"/>
  <c r="N1357"/>
  <c r="M1357"/>
  <c r="K1357"/>
  <c r="J1357"/>
  <c r="I1357"/>
  <c r="W1356"/>
  <c r="V1356"/>
  <c r="U1356"/>
  <c r="T1356"/>
  <c r="S1356"/>
  <c r="R1356"/>
  <c r="Q1356"/>
  <c r="O1356"/>
  <c r="N1356"/>
  <c r="M1356"/>
  <c r="K1356"/>
  <c r="J1356"/>
  <c r="I1356"/>
  <c r="W1355"/>
  <c r="V1355"/>
  <c r="U1355"/>
  <c r="T1355"/>
  <c r="S1355"/>
  <c r="R1355"/>
  <c r="Q1355"/>
  <c r="O1355"/>
  <c r="N1355"/>
  <c r="M1355"/>
  <c r="K1355"/>
  <c r="J1355"/>
  <c r="I1355"/>
  <c r="W1354"/>
  <c r="V1354"/>
  <c r="U1354"/>
  <c r="T1354"/>
  <c r="S1354"/>
  <c r="R1354"/>
  <c r="Q1354"/>
  <c r="O1354"/>
  <c r="N1354"/>
  <c r="M1354"/>
  <c r="K1354"/>
  <c r="J1354"/>
  <c r="I1354"/>
  <c r="W1353"/>
  <c r="V1353"/>
  <c r="U1353"/>
  <c r="T1353"/>
  <c r="S1353"/>
  <c r="R1353"/>
  <c r="Q1353"/>
  <c r="O1353"/>
  <c r="N1353"/>
  <c r="M1353"/>
  <c r="K1353"/>
  <c r="J1353"/>
  <c r="I1353"/>
  <c r="W1352"/>
  <c r="V1352"/>
  <c r="U1352"/>
  <c r="T1352"/>
  <c r="S1352"/>
  <c r="R1352"/>
  <c r="Q1352"/>
  <c r="O1352"/>
  <c r="N1352"/>
  <c r="M1352"/>
  <c r="K1352"/>
  <c r="J1352"/>
  <c r="I1352"/>
  <c r="W1351"/>
  <c r="V1351"/>
  <c r="U1351"/>
  <c r="T1351"/>
  <c r="S1351"/>
  <c r="R1351"/>
  <c r="Q1351"/>
  <c r="O1351"/>
  <c r="N1351"/>
  <c r="M1351"/>
  <c r="K1351"/>
  <c r="J1351"/>
  <c r="I1351"/>
  <c r="W1350"/>
  <c r="V1350"/>
  <c r="U1350"/>
  <c r="T1350"/>
  <c r="S1350"/>
  <c r="R1350"/>
  <c r="Q1350"/>
  <c r="O1350"/>
  <c r="N1350"/>
  <c r="M1350"/>
  <c r="K1350"/>
  <c r="J1350"/>
  <c r="I1350"/>
  <c r="W1349"/>
  <c r="V1349"/>
  <c r="U1349"/>
  <c r="T1349"/>
  <c r="S1349"/>
  <c r="R1349"/>
  <c r="Q1349"/>
  <c r="O1349"/>
  <c r="N1349"/>
  <c r="M1349"/>
  <c r="K1349"/>
  <c r="J1349"/>
  <c r="I1349"/>
  <c r="W1348"/>
  <c r="V1348"/>
  <c r="U1348"/>
  <c r="T1348"/>
  <c r="S1348"/>
  <c r="R1348"/>
  <c r="Q1348"/>
  <c r="O1348"/>
  <c r="N1348"/>
  <c r="M1348"/>
  <c r="K1348"/>
  <c r="J1348"/>
  <c r="I1348"/>
  <c r="W1347"/>
  <c r="V1347"/>
  <c r="U1347"/>
  <c r="T1347"/>
  <c r="S1347"/>
  <c r="R1347"/>
  <c r="Q1347"/>
  <c r="O1347"/>
  <c r="N1347"/>
  <c r="M1347"/>
  <c r="K1347"/>
  <c r="J1347"/>
  <c r="I1347"/>
  <c r="W1346"/>
  <c r="V1346"/>
  <c r="U1346"/>
  <c r="T1346"/>
  <c r="S1346"/>
  <c r="R1346"/>
  <c r="Q1346"/>
  <c r="O1346"/>
  <c r="N1346"/>
  <c r="M1346"/>
  <c r="K1346"/>
  <c r="J1346"/>
  <c r="I1346"/>
  <c r="W1345"/>
  <c r="V1345"/>
  <c r="U1345"/>
  <c r="T1345"/>
  <c r="S1345"/>
  <c r="R1345"/>
  <c r="Q1345"/>
  <c r="O1345"/>
  <c r="N1345"/>
  <c r="M1345"/>
  <c r="K1345"/>
  <c r="J1345"/>
  <c r="I1345"/>
  <c r="W1344"/>
  <c r="V1344"/>
  <c r="U1344"/>
  <c r="T1344"/>
  <c r="S1344"/>
  <c r="R1344"/>
  <c r="Q1344"/>
  <c r="O1344"/>
  <c r="N1344"/>
  <c r="M1344"/>
  <c r="K1344"/>
  <c r="J1344"/>
  <c r="I1344"/>
  <c r="W1343"/>
  <c r="V1343"/>
  <c r="U1343"/>
  <c r="T1343"/>
  <c r="S1343"/>
  <c r="R1343"/>
  <c r="Q1343"/>
  <c r="O1343"/>
  <c r="N1343"/>
  <c r="M1343"/>
  <c r="K1343"/>
  <c r="J1343"/>
  <c r="I1343"/>
  <c r="W1342"/>
  <c r="V1342"/>
  <c r="U1342"/>
  <c r="S1342"/>
  <c r="R1342"/>
  <c r="Q1342"/>
  <c r="O1342"/>
  <c r="N1342"/>
  <c r="M1342"/>
  <c r="L1342"/>
  <c r="K1342"/>
  <c r="J1342"/>
  <c r="I1342"/>
  <c r="W1341"/>
  <c r="V1341"/>
  <c r="U1341"/>
  <c r="S1341"/>
  <c r="Q1341"/>
  <c r="O1341"/>
  <c r="N1341"/>
  <c r="M1341"/>
  <c r="L1341"/>
  <c r="K1341"/>
  <c r="J1341"/>
  <c r="I1341"/>
  <c r="V1340"/>
  <c r="U1340"/>
  <c r="S1340"/>
  <c r="R1340"/>
  <c r="Q1340"/>
  <c r="O1340"/>
  <c r="N1340"/>
  <c r="M1340"/>
  <c r="L1340"/>
  <c r="K1340"/>
  <c r="J1340"/>
  <c r="I1340"/>
  <c r="W1339"/>
  <c r="V1339"/>
  <c r="S1339"/>
  <c r="R1339"/>
  <c r="Q1339"/>
  <c r="O1339"/>
  <c r="N1339"/>
  <c r="M1339"/>
  <c r="L1339"/>
  <c r="K1339"/>
  <c r="J1339"/>
  <c r="I1339"/>
  <c r="W1338"/>
  <c r="V1338"/>
  <c r="U1338"/>
  <c r="S1338"/>
  <c r="R1338"/>
  <c r="Q1338"/>
  <c r="O1338"/>
  <c r="N1338"/>
  <c r="M1338"/>
  <c r="L1338"/>
  <c r="K1338"/>
  <c r="J1338"/>
  <c r="I1338"/>
  <c r="V1337"/>
  <c r="U1337"/>
  <c r="S1337"/>
  <c r="R1337"/>
  <c r="Q1337"/>
  <c r="O1337"/>
  <c r="N1337"/>
  <c r="M1337"/>
  <c r="L1337"/>
  <c r="K1337"/>
  <c r="J1337"/>
  <c r="I1337"/>
  <c r="W1336"/>
  <c r="V1336"/>
  <c r="U1336"/>
  <c r="S1336"/>
  <c r="R1336"/>
  <c r="Q1336"/>
  <c r="O1336"/>
  <c r="N1336"/>
  <c r="M1336"/>
  <c r="L1336"/>
  <c r="K1336"/>
  <c r="J1336"/>
  <c r="I1336"/>
  <c r="W1335"/>
  <c r="V1335"/>
  <c r="U1335"/>
  <c r="S1335"/>
  <c r="R1335"/>
  <c r="Q1335"/>
  <c r="O1335"/>
  <c r="N1335"/>
  <c r="M1335"/>
  <c r="L1335"/>
  <c r="K1335"/>
  <c r="J1335"/>
  <c r="I1335"/>
  <c r="W1334"/>
  <c r="V1334"/>
  <c r="U1334"/>
  <c r="S1334"/>
  <c r="R1334"/>
  <c r="Q1334"/>
  <c r="O1334"/>
  <c r="N1334"/>
  <c r="M1334"/>
  <c r="L1334"/>
  <c r="K1334"/>
  <c r="J1334"/>
  <c r="I1334"/>
  <c r="W1333"/>
  <c r="V1333"/>
  <c r="U1333"/>
  <c r="S1333"/>
  <c r="R1333"/>
  <c r="Q1333"/>
  <c r="O1333"/>
  <c r="N1333"/>
  <c r="M1333"/>
  <c r="L1333"/>
  <c r="K1333"/>
  <c r="J1333"/>
  <c r="I1333"/>
  <c r="W1332"/>
  <c r="V1332"/>
  <c r="U1332"/>
  <c r="S1332"/>
  <c r="R1332"/>
  <c r="Q1332"/>
  <c r="O1332"/>
  <c r="N1332"/>
  <c r="M1332"/>
  <c r="L1332"/>
  <c r="K1332"/>
  <c r="J1332"/>
  <c r="I1332"/>
  <c r="V1331"/>
  <c r="U1331"/>
  <c r="S1331"/>
  <c r="R1331"/>
  <c r="Q1331"/>
  <c r="O1331"/>
  <c r="N1331"/>
  <c r="M1331"/>
  <c r="L1331"/>
  <c r="K1331"/>
  <c r="J1331"/>
  <c r="I1331"/>
  <c r="W1330"/>
  <c r="V1330"/>
  <c r="U1330"/>
  <c r="S1330"/>
  <c r="R1330"/>
  <c r="Q1330"/>
  <c r="O1330"/>
  <c r="N1330"/>
  <c r="M1330"/>
  <c r="L1330"/>
  <c r="K1330"/>
  <c r="J1330"/>
  <c r="I1330"/>
  <c r="V1329"/>
  <c r="U1329"/>
  <c r="S1329"/>
  <c r="R1329"/>
  <c r="Q1329"/>
  <c r="O1329"/>
  <c r="N1329"/>
  <c r="M1329"/>
  <c r="L1329"/>
  <c r="K1329"/>
  <c r="J1329"/>
  <c r="I1329"/>
  <c r="W1328"/>
  <c r="V1328"/>
  <c r="U1328"/>
  <c r="S1328"/>
  <c r="R1328"/>
  <c r="Q1328"/>
  <c r="O1328"/>
  <c r="N1328"/>
  <c r="M1328"/>
  <c r="L1328"/>
  <c r="K1328"/>
  <c r="J1328"/>
  <c r="I1328"/>
  <c r="W1327"/>
  <c r="V1327"/>
  <c r="U1327"/>
  <c r="S1327"/>
  <c r="R1327"/>
  <c r="Q1327"/>
  <c r="O1327"/>
  <c r="N1327"/>
  <c r="M1327"/>
  <c r="L1327"/>
  <c r="K1327"/>
  <c r="J1327"/>
  <c r="I1327"/>
  <c r="W1326"/>
  <c r="V1326"/>
  <c r="U1326"/>
  <c r="S1326"/>
  <c r="R1326"/>
  <c r="Q1326"/>
  <c r="O1326"/>
  <c r="N1326"/>
  <c r="M1326"/>
  <c r="L1326"/>
  <c r="K1326"/>
  <c r="J1326"/>
  <c r="I1326"/>
  <c r="W1325"/>
  <c r="V1325"/>
  <c r="U1325"/>
  <c r="S1325"/>
  <c r="R1325"/>
  <c r="Q1325"/>
  <c r="O1325"/>
  <c r="N1325"/>
  <c r="M1325"/>
  <c r="L1325"/>
  <c r="K1325"/>
  <c r="J1325"/>
  <c r="I1325"/>
  <c r="W1324"/>
  <c r="V1324"/>
  <c r="U1324"/>
  <c r="S1324"/>
  <c r="R1324"/>
  <c r="Q1324"/>
  <c r="O1324"/>
  <c r="N1324"/>
  <c r="M1324"/>
  <c r="L1324"/>
  <c r="K1324"/>
  <c r="J1324"/>
  <c r="I1324"/>
  <c r="W1323"/>
  <c r="V1323"/>
  <c r="U1323"/>
  <c r="S1323"/>
  <c r="R1323"/>
  <c r="Q1323"/>
  <c r="O1323"/>
  <c r="N1323"/>
  <c r="M1323"/>
  <c r="L1323"/>
  <c r="K1323"/>
  <c r="J1323"/>
  <c r="I1323"/>
  <c r="W1322"/>
  <c r="V1322"/>
  <c r="U1322"/>
  <c r="S1322"/>
  <c r="R1322"/>
  <c r="Q1322"/>
  <c r="O1322"/>
  <c r="N1322"/>
  <c r="M1322"/>
  <c r="L1322"/>
  <c r="K1322"/>
  <c r="J1322"/>
  <c r="I1322"/>
  <c r="W1321"/>
  <c r="V1321"/>
  <c r="U1321"/>
  <c r="S1321"/>
  <c r="R1321"/>
  <c r="Q1321"/>
  <c r="O1321"/>
  <c r="N1321"/>
  <c r="M1321"/>
  <c r="L1321"/>
  <c r="K1321"/>
  <c r="J1321"/>
  <c r="I1321"/>
  <c r="W1320"/>
  <c r="V1320"/>
  <c r="U1320"/>
  <c r="S1320"/>
  <c r="R1320"/>
  <c r="Q1320"/>
  <c r="O1320"/>
  <c r="N1320"/>
  <c r="M1320"/>
  <c r="L1320"/>
  <c r="K1320"/>
  <c r="J1320"/>
  <c r="I1320"/>
  <c r="W1319"/>
  <c r="V1319"/>
  <c r="U1319"/>
  <c r="S1319"/>
  <c r="R1319"/>
  <c r="Q1319"/>
  <c r="O1319"/>
  <c r="N1319"/>
  <c r="M1319"/>
  <c r="L1319"/>
  <c r="K1319"/>
  <c r="J1319"/>
  <c r="I1319"/>
  <c r="W1318"/>
  <c r="V1318"/>
  <c r="U1318"/>
  <c r="S1318"/>
  <c r="R1318"/>
  <c r="Q1318"/>
  <c r="O1318"/>
  <c r="N1318"/>
  <c r="M1318"/>
  <c r="L1318"/>
  <c r="K1318"/>
  <c r="J1318"/>
  <c r="I1318"/>
  <c r="W1317"/>
  <c r="V1317"/>
  <c r="U1317"/>
  <c r="S1317"/>
  <c r="R1317"/>
  <c r="Q1317"/>
  <c r="O1317"/>
  <c r="N1317"/>
  <c r="M1317"/>
  <c r="L1317"/>
  <c r="K1317"/>
  <c r="J1317"/>
  <c r="I1317"/>
  <c r="W1316"/>
  <c r="V1316"/>
  <c r="U1316"/>
  <c r="S1316"/>
  <c r="R1316"/>
  <c r="Q1316"/>
  <c r="O1316"/>
  <c r="N1316"/>
  <c r="M1316"/>
  <c r="L1316"/>
  <c r="K1316"/>
  <c r="J1316"/>
  <c r="I1316"/>
  <c r="W1315"/>
  <c r="V1315"/>
  <c r="U1315"/>
  <c r="S1315"/>
  <c r="R1315"/>
  <c r="Q1315"/>
  <c r="O1315"/>
  <c r="N1315"/>
  <c r="M1315"/>
  <c r="L1315"/>
  <c r="K1315"/>
  <c r="J1315"/>
  <c r="I1315"/>
  <c r="W1314"/>
  <c r="V1314"/>
  <c r="U1314"/>
  <c r="S1314"/>
  <c r="R1314"/>
  <c r="Q1314"/>
  <c r="O1314"/>
  <c r="N1314"/>
  <c r="M1314"/>
  <c r="L1314"/>
  <c r="K1314"/>
  <c r="J1314"/>
  <c r="I1314"/>
  <c r="W1313"/>
  <c r="V1313"/>
  <c r="U1313"/>
  <c r="S1313"/>
  <c r="R1313"/>
  <c r="Q1313"/>
  <c r="O1313"/>
  <c r="N1313"/>
  <c r="M1313"/>
  <c r="L1313"/>
  <c r="K1313"/>
  <c r="J1313"/>
  <c r="I1313"/>
  <c r="W1312"/>
  <c r="V1312"/>
  <c r="U1312"/>
  <c r="S1312"/>
  <c r="Q1312"/>
  <c r="O1312"/>
  <c r="N1312"/>
  <c r="M1312"/>
  <c r="L1312"/>
  <c r="K1312"/>
  <c r="J1312"/>
  <c r="I1312"/>
  <c r="W1311"/>
  <c r="V1311"/>
  <c r="U1311"/>
  <c r="S1311"/>
  <c r="R1311"/>
  <c r="Q1311"/>
  <c r="O1311"/>
  <c r="N1311"/>
  <c r="M1311"/>
  <c r="L1311"/>
  <c r="K1311"/>
  <c r="J1311"/>
  <c r="I1311"/>
  <c r="W1310"/>
  <c r="V1310"/>
  <c r="U1310"/>
  <c r="S1310"/>
  <c r="R1310"/>
  <c r="Q1310"/>
  <c r="O1310"/>
  <c r="N1310"/>
  <c r="M1310"/>
  <c r="L1310"/>
  <c r="K1310"/>
  <c r="J1310"/>
  <c r="I1310"/>
  <c r="W1309"/>
  <c r="V1309"/>
  <c r="U1309"/>
  <c r="S1309"/>
  <c r="R1309"/>
  <c r="Q1309"/>
  <c r="O1309"/>
  <c r="N1309"/>
  <c r="M1309"/>
  <c r="L1309"/>
  <c r="K1309"/>
  <c r="J1309"/>
  <c r="I1309"/>
  <c r="W1308"/>
  <c r="V1308"/>
  <c r="U1308"/>
  <c r="S1308"/>
  <c r="R1308"/>
  <c r="Q1308"/>
  <c r="O1308"/>
  <c r="N1308"/>
  <c r="M1308"/>
  <c r="L1308"/>
  <c r="K1308"/>
  <c r="J1308"/>
  <c r="I1308"/>
  <c r="W1307"/>
  <c r="V1307"/>
  <c r="U1307"/>
  <c r="S1307"/>
  <c r="R1307"/>
  <c r="Q1307"/>
  <c r="O1307"/>
  <c r="N1307"/>
  <c r="M1307"/>
  <c r="L1307"/>
  <c r="K1307"/>
  <c r="J1307"/>
  <c r="I1307"/>
  <c r="W1306"/>
  <c r="V1306"/>
  <c r="U1306"/>
  <c r="S1306"/>
  <c r="R1306"/>
  <c r="Q1306"/>
  <c r="O1306"/>
  <c r="N1306"/>
  <c r="M1306"/>
  <c r="L1306"/>
  <c r="K1306"/>
  <c r="J1306"/>
  <c r="I1306"/>
  <c r="W1305"/>
  <c r="V1305"/>
  <c r="U1305"/>
  <c r="S1305"/>
  <c r="R1305"/>
  <c r="Q1305"/>
  <c r="O1305"/>
  <c r="N1305"/>
  <c r="M1305"/>
  <c r="L1305"/>
  <c r="K1305"/>
  <c r="J1305"/>
  <c r="I1305"/>
  <c r="W1304"/>
  <c r="V1304"/>
  <c r="U1304"/>
  <c r="S1304"/>
  <c r="R1304"/>
  <c r="Q1304"/>
  <c r="O1304"/>
  <c r="N1304"/>
  <c r="M1304"/>
  <c r="L1304"/>
  <c r="K1304"/>
  <c r="J1304"/>
  <c r="I1304"/>
  <c r="W1303"/>
  <c r="V1303"/>
  <c r="U1303"/>
  <c r="S1303"/>
  <c r="R1303"/>
  <c r="Q1303"/>
  <c r="O1303"/>
  <c r="N1303"/>
  <c r="M1303"/>
  <c r="L1303"/>
  <c r="K1303"/>
  <c r="J1303"/>
  <c r="I1303"/>
  <c r="W1302"/>
  <c r="V1302"/>
  <c r="U1302"/>
  <c r="S1302"/>
  <c r="R1302"/>
  <c r="Q1302"/>
  <c r="O1302"/>
  <c r="N1302"/>
  <c r="M1302"/>
  <c r="L1302"/>
  <c r="K1302"/>
  <c r="J1302"/>
  <c r="I1302"/>
  <c r="W1301"/>
  <c r="V1301"/>
  <c r="U1301"/>
  <c r="S1301"/>
  <c r="R1301"/>
  <c r="Q1301"/>
  <c r="O1301"/>
  <c r="N1301"/>
  <c r="M1301"/>
  <c r="L1301"/>
  <c r="K1301"/>
  <c r="J1301"/>
  <c r="I1301"/>
  <c r="W1300"/>
  <c r="V1300"/>
  <c r="U1300"/>
  <c r="S1300"/>
  <c r="R1300"/>
  <c r="Q1300"/>
  <c r="O1300"/>
  <c r="N1300"/>
  <c r="M1300"/>
  <c r="L1300"/>
  <c r="K1300"/>
  <c r="J1300"/>
  <c r="I1300"/>
  <c r="W1299"/>
  <c r="V1299"/>
  <c r="U1299"/>
  <c r="S1299"/>
  <c r="R1299"/>
  <c r="Q1299"/>
  <c r="O1299"/>
  <c r="N1299"/>
  <c r="M1299"/>
  <c r="L1299"/>
  <c r="K1299"/>
  <c r="J1299"/>
  <c r="I1299"/>
  <c r="W1298"/>
  <c r="V1298"/>
  <c r="U1298"/>
  <c r="S1298"/>
  <c r="R1298"/>
  <c r="Q1298"/>
  <c r="O1298"/>
  <c r="N1298"/>
  <c r="M1298"/>
  <c r="L1298"/>
  <c r="K1298"/>
  <c r="J1298"/>
  <c r="I1298"/>
  <c r="W1297"/>
  <c r="V1297"/>
  <c r="U1297"/>
  <c r="S1297"/>
  <c r="R1297"/>
  <c r="Q1297"/>
  <c r="O1297"/>
  <c r="N1297"/>
  <c r="M1297"/>
  <c r="L1297"/>
  <c r="K1297"/>
  <c r="J1297"/>
  <c r="I1297"/>
  <c r="W1296"/>
  <c r="V1296"/>
  <c r="U1296"/>
  <c r="S1296"/>
  <c r="R1296"/>
  <c r="Q1296"/>
  <c r="O1296"/>
  <c r="N1296"/>
  <c r="M1296"/>
  <c r="L1296"/>
  <c r="K1296"/>
  <c r="J1296"/>
  <c r="I1296"/>
  <c r="W1295"/>
  <c r="V1295"/>
  <c r="U1295"/>
  <c r="S1295"/>
  <c r="R1295"/>
  <c r="Q1295"/>
  <c r="O1295"/>
  <c r="N1295"/>
  <c r="M1295"/>
  <c r="L1295"/>
  <c r="K1295"/>
  <c r="J1295"/>
  <c r="I1295"/>
  <c r="W1294"/>
  <c r="V1294"/>
  <c r="U1294"/>
  <c r="S1294"/>
  <c r="R1294"/>
  <c r="Q1294"/>
  <c r="O1294"/>
  <c r="N1294"/>
  <c r="M1294"/>
  <c r="L1294"/>
  <c r="K1294"/>
  <c r="J1294"/>
  <c r="I1294"/>
  <c r="W1293"/>
  <c r="V1293"/>
  <c r="U1293"/>
  <c r="S1293"/>
  <c r="R1293"/>
  <c r="Q1293"/>
  <c r="O1293"/>
  <c r="N1293"/>
  <c r="M1293"/>
  <c r="L1293"/>
  <c r="K1293"/>
  <c r="J1293"/>
  <c r="I1293"/>
  <c r="W1292"/>
  <c r="V1292"/>
  <c r="U1292"/>
  <c r="S1292"/>
  <c r="R1292"/>
  <c r="Q1292"/>
  <c r="O1292"/>
  <c r="N1292"/>
  <c r="M1292"/>
  <c r="L1292"/>
  <c r="K1292"/>
  <c r="J1292"/>
  <c r="I1292"/>
  <c r="W1291"/>
  <c r="V1291"/>
  <c r="U1291"/>
  <c r="S1291"/>
  <c r="R1291"/>
  <c r="Q1291"/>
  <c r="O1291"/>
  <c r="N1291"/>
  <c r="M1291"/>
  <c r="L1291"/>
  <c r="K1291"/>
  <c r="J1291"/>
  <c r="I1291"/>
  <c r="V1290"/>
  <c r="U1290"/>
  <c r="S1290"/>
  <c r="R1290"/>
  <c r="Q1290"/>
  <c r="O1290"/>
  <c r="N1290"/>
  <c r="M1290"/>
  <c r="L1290"/>
  <c r="K1290"/>
  <c r="J1290"/>
  <c r="I1290"/>
  <c r="W1289"/>
  <c r="V1289"/>
  <c r="U1289"/>
  <c r="S1289"/>
  <c r="R1289"/>
  <c r="Q1289"/>
  <c r="O1289"/>
  <c r="N1289"/>
  <c r="M1289"/>
  <c r="L1289"/>
  <c r="K1289"/>
  <c r="J1289"/>
  <c r="I1289"/>
  <c r="V1288"/>
  <c r="U1288"/>
  <c r="S1288"/>
  <c r="R1288"/>
  <c r="Q1288"/>
  <c r="O1288"/>
  <c r="N1288"/>
  <c r="M1288"/>
  <c r="L1288"/>
  <c r="K1288"/>
  <c r="J1288"/>
  <c r="I1288"/>
  <c r="W1287"/>
  <c r="V1287"/>
  <c r="U1287"/>
  <c r="S1287"/>
  <c r="R1287"/>
  <c r="Q1287"/>
  <c r="O1287"/>
  <c r="N1287"/>
  <c r="M1287"/>
  <c r="L1287"/>
  <c r="K1287"/>
  <c r="J1287"/>
  <c r="I1287"/>
  <c r="W1286"/>
  <c r="V1286"/>
  <c r="U1286"/>
  <c r="S1286"/>
  <c r="R1286"/>
  <c r="Q1286"/>
  <c r="O1286"/>
  <c r="N1286"/>
  <c r="M1286"/>
  <c r="L1286"/>
  <c r="K1286"/>
  <c r="J1286"/>
  <c r="I1286"/>
  <c r="W1285"/>
  <c r="V1285"/>
  <c r="U1285"/>
  <c r="S1285"/>
  <c r="R1285"/>
  <c r="Q1285"/>
  <c r="O1285"/>
  <c r="N1285"/>
  <c r="M1285"/>
  <c r="L1285"/>
  <c r="K1285"/>
  <c r="J1285"/>
  <c r="I1285"/>
  <c r="W1284"/>
  <c r="V1284"/>
  <c r="U1284"/>
  <c r="S1284"/>
  <c r="R1284"/>
  <c r="Q1284"/>
  <c r="O1284"/>
  <c r="N1284"/>
  <c r="M1284"/>
  <c r="L1284"/>
  <c r="K1284"/>
  <c r="J1284"/>
  <c r="I1284"/>
  <c r="W1283"/>
  <c r="V1283"/>
  <c r="U1283"/>
  <c r="S1283"/>
  <c r="R1283"/>
  <c r="Q1283"/>
  <c r="O1283"/>
  <c r="N1283"/>
  <c r="M1283"/>
  <c r="L1283"/>
  <c r="K1283"/>
  <c r="J1283"/>
  <c r="I1283"/>
  <c r="W1282"/>
  <c r="V1282"/>
  <c r="U1282"/>
  <c r="S1282"/>
  <c r="R1282"/>
  <c r="Q1282"/>
  <c r="O1282"/>
  <c r="N1282"/>
  <c r="M1282"/>
  <c r="L1282"/>
  <c r="K1282"/>
  <c r="J1282"/>
  <c r="I1282"/>
  <c r="W1281"/>
  <c r="V1281"/>
  <c r="U1281"/>
  <c r="S1281"/>
  <c r="R1281"/>
  <c r="Q1281"/>
  <c r="O1281"/>
  <c r="N1281"/>
  <c r="M1281"/>
  <c r="L1281"/>
  <c r="K1281"/>
  <c r="J1281"/>
  <c r="I1281"/>
  <c r="W1280"/>
  <c r="V1280"/>
  <c r="U1280"/>
  <c r="S1280"/>
  <c r="R1280"/>
  <c r="Q1280"/>
  <c r="O1280"/>
  <c r="N1280"/>
  <c r="M1280"/>
  <c r="L1280"/>
  <c r="K1280"/>
  <c r="J1280"/>
  <c r="I1280"/>
  <c r="W1279"/>
  <c r="V1279"/>
  <c r="U1279"/>
  <c r="S1279"/>
  <c r="R1279"/>
  <c r="Q1279"/>
  <c r="O1279"/>
  <c r="N1279"/>
  <c r="M1279"/>
  <c r="L1279"/>
  <c r="K1279"/>
  <c r="J1279"/>
  <c r="I1279"/>
  <c r="W1278"/>
  <c r="V1278"/>
  <c r="U1278"/>
  <c r="S1278"/>
  <c r="R1278"/>
  <c r="Q1278"/>
  <c r="O1278"/>
  <c r="N1278"/>
  <c r="M1278"/>
  <c r="L1278"/>
  <c r="K1278"/>
  <c r="J1278"/>
  <c r="I1278"/>
  <c r="W1277"/>
  <c r="V1277"/>
  <c r="U1277"/>
  <c r="S1277"/>
  <c r="R1277"/>
  <c r="Q1277"/>
  <c r="O1277"/>
  <c r="N1277"/>
  <c r="M1277"/>
  <c r="L1277"/>
  <c r="K1277"/>
  <c r="J1277"/>
  <c r="I1277"/>
  <c r="W1276"/>
  <c r="V1276"/>
  <c r="U1276"/>
  <c r="S1276"/>
  <c r="R1276"/>
  <c r="Q1276"/>
  <c r="O1276"/>
  <c r="N1276"/>
  <c r="L1276"/>
  <c r="K1276"/>
  <c r="J1276"/>
  <c r="I1276"/>
  <c r="W1275"/>
  <c r="V1275"/>
  <c r="U1275"/>
  <c r="S1275"/>
  <c r="R1275"/>
  <c r="Q1275"/>
  <c r="O1275"/>
  <c r="N1275"/>
  <c r="M1275"/>
  <c r="L1275"/>
  <c r="K1275"/>
  <c r="J1275"/>
  <c r="I1275"/>
  <c r="W1274"/>
  <c r="V1274"/>
  <c r="S1274"/>
  <c r="Q1274"/>
  <c r="O1274"/>
  <c r="N1274"/>
  <c r="M1274"/>
  <c r="L1274"/>
  <c r="K1274"/>
  <c r="J1274"/>
  <c r="I1274"/>
  <c r="W1273"/>
  <c r="V1273"/>
  <c r="U1273"/>
  <c r="T1273"/>
  <c r="R1273"/>
  <c r="Q1273"/>
  <c r="O1273"/>
  <c r="N1273"/>
  <c r="M1273"/>
  <c r="L1273"/>
  <c r="K1273"/>
  <c r="J1273"/>
  <c r="I1273"/>
  <c r="W1272"/>
  <c r="V1272"/>
  <c r="U1272"/>
  <c r="T1272"/>
  <c r="R1272"/>
  <c r="Q1272"/>
  <c r="O1272"/>
  <c r="N1272"/>
  <c r="M1272"/>
  <c r="L1272"/>
  <c r="K1272"/>
  <c r="J1272"/>
  <c r="I1272"/>
  <c r="W1271"/>
  <c r="V1271"/>
  <c r="U1271"/>
  <c r="T1271"/>
  <c r="R1271"/>
  <c r="Q1271"/>
  <c r="O1271"/>
  <c r="N1271"/>
  <c r="M1271"/>
  <c r="L1271"/>
  <c r="K1271"/>
  <c r="J1271"/>
  <c r="I1271"/>
  <c r="W1270"/>
  <c r="V1270"/>
  <c r="U1270"/>
  <c r="T1270"/>
  <c r="R1270"/>
  <c r="Q1270"/>
  <c r="O1270"/>
  <c r="M1270"/>
  <c r="L1270"/>
  <c r="J1270"/>
  <c r="I1270"/>
  <c r="W1269"/>
  <c r="V1269"/>
  <c r="U1269"/>
  <c r="T1269"/>
  <c r="R1269"/>
  <c r="Q1269"/>
  <c r="O1269"/>
  <c r="N1269"/>
  <c r="M1269"/>
  <c r="L1269"/>
  <c r="J1269"/>
  <c r="I1269"/>
  <c r="W1268"/>
  <c r="V1268"/>
  <c r="U1268"/>
  <c r="T1268"/>
  <c r="R1268"/>
  <c r="Q1268"/>
  <c r="O1268"/>
  <c r="N1268"/>
  <c r="M1268"/>
  <c r="L1268"/>
  <c r="K1268"/>
  <c r="J1268"/>
  <c r="I1268"/>
  <c r="W1267"/>
  <c r="V1267"/>
  <c r="U1267"/>
  <c r="T1267"/>
  <c r="R1267"/>
  <c r="Q1267"/>
  <c r="O1267"/>
  <c r="N1267"/>
  <c r="M1267"/>
  <c r="L1267"/>
  <c r="K1267"/>
  <c r="J1267"/>
  <c r="I1267"/>
  <c r="W1266"/>
  <c r="V1266"/>
  <c r="U1266"/>
  <c r="T1266"/>
  <c r="R1266"/>
  <c r="Q1266"/>
  <c r="O1266"/>
  <c r="N1266"/>
  <c r="M1266"/>
  <c r="L1266"/>
  <c r="K1266"/>
  <c r="J1266"/>
  <c r="I1266"/>
  <c r="W1265"/>
  <c r="V1265"/>
  <c r="U1265"/>
  <c r="T1265"/>
  <c r="R1265"/>
  <c r="Q1265"/>
  <c r="O1265"/>
  <c r="N1265"/>
  <c r="M1265"/>
  <c r="L1265"/>
  <c r="K1265"/>
  <c r="J1265"/>
  <c r="I1265"/>
  <c r="V1264"/>
  <c r="U1264"/>
  <c r="T1264"/>
  <c r="R1264"/>
  <c r="Q1264"/>
  <c r="O1264"/>
  <c r="N1264"/>
  <c r="M1264"/>
  <c r="L1264"/>
  <c r="K1264"/>
  <c r="J1264"/>
  <c r="I1264"/>
  <c r="W1263"/>
  <c r="V1263"/>
  <c r="U1263"/>
  <c r="T1263"/>
  <c r="R1263"/>
  <c r="Q1263"/>
  <c r="O1263"/>
  <c r="M1263"/>
  <c r="L1263"/>
  <c r="K1263"/>
  <c r="J1263"/>
  <c r="I1263"/>
  <c r="W1262"/>
  <c r="V1262"/>
  <c r="U1262"/>
  <c r="T1262"/>
  <c r="R1262"/>
  <c r="Q1262"/>
  <c r="O1262"/>
  <c r="N1262"/>
  <c r="M1262"/>
  <c r="L1262"/>
  <c r="K1262"/>
  <c r="J1262"/>
  <c r="I1262"/>
  <c r="W1261"/>
  <c r="V1261"/>
  <c r="U1261"/>
  <c r="T1261"/>
  <c r="R1261"/>
  <c r="Q1261"/>
  <c r="O1261"/>
  <c r="N1261"/>
  <c r="M1261"/>
  <c r="L1261"/>
  <c r="K1261"/>
  <c r="J1261"/>
  <c r="I1261"/>
  <c r="W1260"/>
  <c r="V1260"/>
  <c r="T1260"/>
  <c r="R1260"/>
  <c r="Q1260"/>
  <c r="O1260"/>
  <c r="N1260"/>
  <c r="M1260"/>
  <c r="L1260"/>
  <c r="J1260"/>
  <c r="I1260"/>
  <c r="W1259"/>
  <c r="V1259"/>
  <c r="U1259"/>
  <c r="T1259"/>
  <c r="R1259"/>
  <c r="Q1259"/>
  <c r="O1259"/>
  <c r="N1259"/>
  <c r="M1259"/>
  <c r="L1259"/>
  <c r="K1259"/>
  <c r="J1259"/>
  <c r="I1259"/>
  <c r="W1258"/>
  <c r="V1258"/>
  <c r="U1258"/>
  <c r="T1258"/>
  <c r="Q1258"/>
  <c r="O1258"/>
  <c r="N1258"/>
  <c r="M1258"/>
  <c r="L1258"/>
  <c r="K1258"/>
  <c r="J1258"/>
  <c r="I1258"/>
  <c r="W1257"/>
  <c r="V1257"/>
  <c r="U1257"/>
  <c r="T1257"/>
  <c r="R1257"/>
  <c r="Q1257"/>
  <c r="O1257"/>
  <c r="N1257"/>
  <c r="M1257"/>
  <c r="L1257"/>
  <c r="J1257"/>
  <c r="I1257"/>
  <c r="W1256"/>
  <c r="V1256"/>
  <c r="U1256"/>
  <c r="T1256"/>
  <c r="R1256"/>
  <c r="Q1256"/>
  <c r="O1256"/>
  <c r="N1256"/>
  <c r="M1256"/>
  <c r="L1256"/>
  <c r="K1256"/>
  <c r="J1256"/>
  <c r="I1256"/>
  <c r="W1255"/>
  <c r="V1255"/>
  <c r="U1255"/>
  <c r="T1255"/>
  <c r="R1255"/>
  <c r="Q1255"/>
  <c r="O1255"/>
  <c r="N1255"/>
  <c r="L1255"/>
  <c r="K1255"/>
  <c r="J1255"/>
  <c r="I1255"/>
  <c r="W1254"/>
  <c r="V1254"/>
  <c r="U1254"/>
  <c r="T1254"/>
  <c r="R1254"/>
  <c r="Q1254"/>
  <c r="O1254"/>
  <c r="N1254"/>
  <c r="M1254"/>
  <c r="L1254"/>
  <c r="K1254"/>
  <c r="J1254"/>
  <c r="I1254"/>
  <c r="W1253"/>
  <c r="V1253"/>
  <c r="U1253"/>
  <c r="T1253"/>
  <c r="R1253"/>
  <c r="Q1253"/>
  <c r="O1253"/>
  <c r="N1253"/>
  <c r="M1253"/>
  <c r="L1253"/>
  <c r="K1253"/>
  <c r="J1253"/>
  <c r="I1253"/>
  <c r="W1252"/>
  <c r="V1252"/>
  <c r="U1252"/>
  <c r="T1252"/>
  <c r="R1252"/>
  <c r="Q1252"/>
  <c r="O1252"/>
  <c r="N1252"/>
  <c r="M1252"/>
  <c r="L1252"/>
  <c r="K1252"/>
  <c r="J1252"/>
  <c r="I1252"/>
  <c r="W1251"/>
  <c r="V1251"/>
  <c r="U1251"/>
  <c r="T1251"/>
  <c r="R1251"/>
  <c r="Q1251"/>
  <c r="O1251"/>
  <c r="N1251"/>
  <c r="M1251"/>
  <c r="L1251"/>
  <c r="K1251"/>
  <c r="J1251"/>
  <c r="I1251"/>
  <c r="V1250"/>
  <c r="U1250"/>
  <c r="T1250"/>
  <c r="R1250"/>
  <c r="Q1250"/>
  <c r="O1250"/>
  <c r="N1250"/>
  <c r="M1250"/>
  <c r="L1250"/>
  <c r="K1250"/>
  <c r="J1250"/>
  <c r="I1250"/>
  <c r="W1249"/>
  <c r="V1249"/>
  <c r="U1249"/>
  <c r="T1249"/>
  <c r="R1249"/>
  <c r="Q1249"/>
  <c r="O1249"/>
  <c r="N1249"/>
  <c r="M1249"/>
  <c r="L1249"/>
  <c r="K1249"/>
  <c r="J1249"/>
  <c r="I1249"/>
  <c r="W1248"/>
  <c r="V1248"/>
  <c r="U1248"/>
  <c r="T1248"/>
  <c r="R1248"/>
  <c r="Q1248"/>
  <c r="O1248"/>
  <c r="N1248"/>
  <c r="M1248"/>
  <c r="L1248"/>
  <c r="K1248"/>
  <c r="J1248"/>
  <c r="I1248"/>
  <c r="W1247"/>
  <c r="V1247"/>
  <c r="U1247"/>
  <c r="T1247"/>
  <c r="R1247"/>
  <c r="Q1247"/>
  <c r="O1247"/>
  <c r="N1247"/>
  <c r="M1247"/>
  <c r="L1247"/>
  <c r="K1247"/>
  <c r="J1247"/>
  <c r="I1247"/>
  <c r="W1246"/>
  <c r="V1246"/>
  <c r="U1246"/>
  <c r="T1246"/>
  <c r="R1246"/>
  <c r="Q1246"/>
  <c r="O1246"/>
  <c r="N1246"/>
  <c r="M1246"/>
  <c r="L1246"/>
  <c r="K1246"/>
  <c r="J1246"/>
  <c r="I1246"/>
  <c r="V1245"/>
  <c r="U1245"/>
  <c r="T1245"/>
  <c r="R1245"/>
  <c r="Q1245"/>
  <c r="O1245"/>
  <c r="N1245"/>
  <c r="M1245"/>
  <c r="L1245"/>
  <c r="J1245"/>
  <c r="I1245"/>
  <c r="W1244"/>
  <c r="V1244"/>
  <c r="U1244"/>
  <c r="T1244"/>
  <c r="R1244"/>
  <c r="Q1244"/>
  <c r="O1244"/>
  <c r="N1244"/>
  <c r="M1244"/>
  <c r="L1244"/>
  <c r="K1244"/>
  <c r="J1244"/>
  <c r="I1244"/>
  <c r="W1243"/>
  <c r="V1243"/>
  <c r="U1243"/>
  <c r="T1243"/>
  <c r="R1243"/>
  <c r="Q1243"/>
  <c r="O1243"/>
  <c r="N1243"/>
  <c r="M1243"/>
  <c r="L1243"/>
  <c r="K1243"/>
  <c r="J1243"/>
  <c r="I1243"/>
  <c r="W1242"/>
  <c r="V1242"/>
  <c r="U1242"/>
  <c r="T1242"/>
  <c r="R1242"/>
  <c r="Q1242"/>
  <c r="O1242"/>
  <c r="N1242"/>
  <c r="M1242"/>
  <c r="L1242"/>
  <c r="K1242"/>
  <c r="J1242"/>
  <c r="I1242"/>
  <c r="W1241"/>
  <c r="V1241"/>
  <c r="U1241"/>
  <c r="T1241"/>
  <c r="R1241"/>
  <c r="Q1241"/>
  <c r="O1241"/>
  <c r="N1241"/>
  <c r="M1241"/>
  <c r="L1241"/>
  <c r="K1241"/>
  <c r="J1241"/>
  <c r="I1241"/>
  <c r="W1240"/>
  <c r="V1240"/>
  <c r="U1240"/>
  <c r="T1240"/>
  <c r="R1240"/>
  <c r="Q1240"/>
  <c r="O1240"/>
  <c r="N1240"/>
  <c r="L1240"/>
  <c r="K1240"/>
  <c r="J1240"/>
  <c r="I1240"/>
  <c r="W1239"/>
  <c r="V1239"/>
  <c r="U1239"/>
  <c r="T1239"/>
  <c r="R1239"/>
  <c r="Q1239"/>
  <c r="O1239"/>
  <c r="N1239"/>
  <c r="M1239"/>
  <c r="L1239"/>
  <c r="K1239"/>
  <c r="J1239"/>
  <c r="I1239"/>
  <c r="W1238"/>
  <c r="V1238"/>
  <c r="U1238"/>
  <c r="T1238"/>
  <c r="R1238"/>
  <c r="Q1238"/>
  <c r="O1238"/>
  <c r="N1238"/>
  <c r="M1238"/>
  <c r="L1238"/>
  <c r="K1238"/>
  <c r="J1238"/>
  <c r="I1238"/>
  <c r="W1237"/>
  <c r="V1237"/>
  <c r="U1237"/>
  <c r="T1237"/>
  <c r="R1237"/>
  <c r="Q1237"/>
  <c r="O1237"/>
  <c r="N1237"/>
  <c r="M1237"/>
  <c r="L1237"/>
  <c r="K1237"/>
  <c r="J1237"/>
  <c r="I1237"/>
  <c r="W1236"/>
  <c r="V1236"/>
  <c r="U1236"/>
  <c r="T1236"/>
  <c r="R1236"/>
  <c r="Q1236"/>
  <c r="O1236"/>
  <c r="N1236"/>
  <c r="M1236"/>
  <c r="L1236"/>
  <c r="K1236"/>
  <c r="J1236"/>
  <c r="I1236"/>
  <c r="W1235"/>
  <c r="V1235"/>
  <c r="U1235"/>
  <c r="T1235"/>
  <c r="R1235"/>
  <c r="Q1235"/>
  <c r="O1235"/>
  <c r="N1235"/>
  <c r="M1235"/>
  <c r="L1235"/>
  <c r="K1235"/>
  <c r="J1235"/>
  <c r="I1235"/>
  <c r="W1234"/>
  <c r="V1234"/>
  <c r="U1234"/>
  <c r="T1234"/>
  <c r="R1234"/>
  <c r="Q1234"/>
  <c r="O1234"/>
  <c r="N1234"/>
  <c r="M1234"/>
  <c r="L1234"/>
  <c r="K1234"/>
  <c r="J1234"/>
  <c r="I1234"/>
  <c r="W1233"/>
  <c r="V1233"/>
  <c r="U1233"/>
  <c r="T1233"/>
  <c r="R1233"/>
  <c r="Q1233"/>
  <c r="O1233"/>
  <c r="N1233"/>
  <c r="M1233"/>
  <c r="L1233"/>
  <c r="K1233"/>
  <c r="J1233"/>
  <c r="I1233"/>
  <c r="W1232"/>
  <c r="V1232"/>
  <c r="U1232"/>
  <c r="T1232"/>
  <c r="R1232"/>
  <c r="Q1232"/>
  <c r="O1232"/>
  <c r="N1232"/>
  <c r="M1232"/>
  <c r="L1232"/>
  <c r="K1232"/>
  <c r="J1232"/>
  <c r="I1232"/>
  <c r="W1231"/>
  <c r="V1231"/>
  <c r="U1231"/>
  <c r="T1231"/>
  <c r="R1231"/>
  <c r="Q1231"/>
  <c r="O1231"/>
  <c r="N1231"/>
  <c r="M1231"/>
  <c r="L1231"/>
  <c r="K1231"/>
  <c r="J1231"/>
  <c r="I1231"/>
  <c r="W1230"/>
  <c r="V1230"/>
  <c r="U1230"/>
  <c r="T1230"/>
  <c r="R1230"/>
  <c r="Q1230"/>
  <c r="O1230"/>
  <c r="N1230"/>
  <c r="M1230"/>
  <c r="L1230"/>
  <c r="K1230"/>
  <c r="J1230"/>
  <c r="I1230"/>
  <c r="W1229"/>
  <c r="V1229"/>
  <c r="U1229"/>
  <c r="T1229"/>
  <c r="R1229"/>
  <c r="Q1229"/>
  <c r="O1229"/>
  <c r="N1229"/>
  <c r="M1229"/>
  <c r="L1229"/>
  <c r="K1229"/>
  <c r="J1229"/>
  <c r="I1229"/>
  <c r="W1228"/>
  <c r="V1228"/>
  <c r="U1228"/>
  <c r="T1228"/>
  <c r="R1228"/>
  <c r="Q1228"/>
  <c r="O1228"/>
  <c r="N1228"/>
  <c r="M1228"/>
  <c r="L1228"/>
  <c r="K1228"/>
  <c r="J1228"/>
  <c r="I1228"/>
  <c r="W1227"/>
  <c r="V1227"/>
  <c r="U1227"/>
  <c r="T1227"/>
  <c r="R1227"/>
  <c r="Q1227"/>
  <c r="O1227"/>
  <c r="N1227"/>
  <c r="M1227"/>
  <c r="L1227"/>
  <c r="K1227"/>
  <c r="J1227"/>
  <c r="I1227"/>
  <c r="W1226"/>
  <c r="V1226"/>
  <c r="U1226"/>
  <c r="T1226"/>
  <c r="R1226"/>
  <c r="Q1226"/>
  <c r="O1226"/>
  <c r="N1226"/>
  <c r="M1226"/>
  <c r="L1226"/>
  <c r="K1226"/>
  <c r="J1226"/>
  <c r="I1226"/>
  <c r="W1225"/>
  <c r="V1225"/>
  <c r="U1225"/>
  <c r="T1225"/>
  <c r="R1225"/>
  <c r="Q1225"/>
  <c r="O1225"/>
  <c r="N1225"/>
  <c r="M1225"/>
  <c r="L1225"/>
  <c r="K1225"/>
  <c r="J1225"/>
  <c r="I1225"/>
  <c r="W1224"/>
  <c r="V1224"/>
  <c r="U1224"/>
  <c r="T1224"/>
  <c r="R1224"/>
  <c r="Q1224"/>
  <c r="O1224"/>
  <c r="N1224"/>
  <c r="M1224"/>
  <c r="L1224"/>
  <c r="K1224"/>
  <c r="J1224"/>
  <c r="I1224"/>
  <c r="W1223"/>
  <c r="V1223"/>
  <c r="U1223"/>
  <c r="T1223"/>
  <c r="R1223"/>
  <c r="Q1223"/>
  <c r="O1223"/>
  <c r="N1223"/>
  <c r="M1223"/>
  <c r="L1223"/>
  <c r="K1223"/>
  <c r="J1223"/>
  <c r="I1223"/>
  <c r="W1222"/>
  <c r="V1222"/>
  <c r="U1222"/>
  <c r="T1222"/>
  <c r="R1222"/>
  <c r="Q1222"/>
  <c r="O1222"/>
  <c r="M1222"/>
  <c r="L1222"/>
  <c r="J1222"/>
  <c r="I1222"/>
  <c r="W1221"/>
  <c r="V1221"/>
  <c r="U1221"/>
  <c r="T1221"/>
  <c r="R1221"/>
  <c r="Q1221"/>
  <c r="O1221"/>
  <c r="N1221"/>
  <c r="M1221"/>
  <c r="L1221"/>
  <c r="K1221"/>
  <c r="J1221"/>
  <c r="I1221"/>
  <c r="W1220"/>
  <c r="V1220"/>
  <c r="U1220"/>
  <c r="T1220"/>
  <c r="R1220"/>
  <c r="Q1220"/>
  <c r="O1220"/>
  <c r="N1220"/>
  <c r="M1220"/>
  <c r="L1220"/>
  <c r="K1220"/>
  <c r="J1220"/>
  <c r="I1220"/>
  <c r="W1219"/>
  <c r="V1219"/>
  <c r="U1219"/>
  <c r="T1219"/>
  <c r="R1219"/>
  <c r="Q1219"/>
  <c r="O1219"/>
  <c r="N1219"/>
  <c r="M1219"/>
  <c r="L1219"/>
  <c r="K1219"/>
  <c r="J1219"/>
  <c r="I1219"/>
  <c r="V1218"/>
  <c r="U1218"/>
  <c r="T1218"/>
  <c r="R1218"/>
  <c r="Q1218"/>
  <c r="O1218"/>
  <c r="N1218"/>
  <c r="M1218"/>
  <c r="L1218"/>
  <c r="K1218"/>
  <c r="J1218"/>
  <c r="I1218"/>
  <c r="W1217"/>
  <c r="V1217"/>
  <c r="U1217"/>
  <c r="T1217"/>
  <c r="R1217"/>
  <c r="Q1217"/>
  <c r="O1217"/>
  <c r="N1217"/>
  <c r="M1217"/>
  <c r="L1217"/>
  <c r="K1217"/>
  <c r="J1217"/>
  <c r="I1217"/>
  <c r="W1216"/>
  <c r="V1216"/>
  <c r="U1216"/>
  <c r="T1216"/>
  <c r="R1216"/>
  <c r="Q1216"/>
  <c r="O1216"/>
  <c r="N1216"/>
  <c r="M1216"/>
  <c r="L1216"/>
  <c r="K1216"/>
  <c r="J1216"/>
  <c r="I1216"/>
  <c r="W1215"/>
  <c r="V1215"/>
  <c r="U1215"/>
  <c r="T1215"/>
  <c r="R1215"/>
  <c r="Q1215"/>
  <c r="O1215"/>
  <c r="N1215"/>
  <c r="M1215"/>
  <c r="L1215"/>
  <c r="K1215"/>
  <c r="J1215"/>
  <c r="I1215"/>
  <c r="W1214"/>
  <c r="V1214"/>
  <c r="U1214"/>
  <c r="T1214"/>
  <c r="R1214"/>
  <c r="Q1214"/>
  <c r="O1214"/>
  <c r="N1214"/>
  <c r="M1214"/>
  <c r="L1214"/>
  <c r="K1214"/>
  <c r="J1214"/>
  <c r="I1214"/>
  <c r="V1213"/>
  <c r="U1213"/>
  <c r="T1213"/>
  <c r="R1213"/>
  <c r="Q1213"/>
  <c r="O1213"/>
  <c r="N1213"/>
  <c r="M1213"/>
  <c r="L1213"/>
  <c r="K1213"/>
  <c r="J1213"/>
  <c r="I1213"/>
  <c r="W1212"/>
  <c r="V1212"/>
  <c r="U1212"/>
  <c r="T1212"/>
  <c r="R1212"/>
  <c r="Q1212"/>
  <c r="O1212"/>
  <c r="N1212"/>
  <c r="M1212"/>
  <c r="L1212"/>
  <c r="K1212"/>
  <c r="J1212"/>
  <c r="I1212"/>
  <c r="W1211"/>
  <c r="V1211"/>
  <c r="U1211"/>
  <c r="T1211"/>
  <c r="R1211"/>
  <c r="Q1211"/>
  <c r="O1211"/>
  <c r="N1211"/>
  <c r="M1211"/>
  <c r="L1211"/>
  <c r="K1211"/>
  <c r="J1211"/>
  <c r="I1211"/>
  <c r="W1210"/>
  <c r="V1210"/>
  <c r="U1210"/>
  <c r="T1210"/>
  <c r="R1210"/>
  <c r="Q1210"/>
  <c r="O1210"/>
  <c r="N1210"/>
  <c r="L1210"/>
  <c r="K1210"/>
  <c r="J1210"/>
  <c r="I1210"/>
  <c r="W1209"/>
  <c r="V1209"/>
  <c r="U1209"/>
  <c r="T1209"/>
  <c r="R1209"/>
  <c r="Q1209"/>
  <c r="O1209"/>
  <c r="N1209"/>
  <c r="M1209"/>
  <c r="L1209"/>
  <c r="K1209"/>
  <c r="J1209"/>
  <c r="I1209"/>
  <c r="W1208"/>
  <c r="V1208"/>
  <c r="U1208"/>
  <c r="T1208"/>
  <c r="R1208"/>
  <c r="Q1208"/>
  <c r="O1208"/>
  <c r="N1208"/>
  <c r="M1208"/>
  <c r="L1208"/>
  <c r="K1208"/>
  <c r="J1208"/>
  <c r="I1208"/>
  <c r="W1207"/>
  <c r="V1207"/>
  <c r="U1207"/>
  <c r="T1207"/>
  <c r="R1207"/>
  <c r="Q1207"/>
  <c r="O1207"/>
  <c r="N1207"/>
  <c r="M1207"/>
  <c r="L1207"/>
  <c r="K1207"/>
  <c r="J1207"/>
  <c r="I1207"/>
  <c r="W1206"/>
  <c r="V1206"/>
  <c r="U1206"/>
  <c r="T1206"/>
  <c r="R1206"/>
  <c r="Q1206"/>
  <c r="O1206"/>
  <c r="N1206"/>
  <c r="L1206"/>
  <c r="K1206"/>
  <c r="J1206"/>
  <c r="I1206"/>
  <c r="W1205"/>
  <c r="V1205"/>
  <c r="U1205"/>
  <c r="T1205"/>
  <c r="R1205"/>
  <c r="Q1205"/>
  <c r="O1205"/>
  <c r="N1205"/>
  <c r="M1205"/>
  <c r="L1205"/>
  <c r="J1205"/>
  <c r="I1205"/>
  <c r="W1204"/>
  <c r="V1204"/>
  <c r="U1204"/>
  <c r="T1204"/>
  <c r="S1204"/>
  <c r="R1204"/>
  <c r="O1204"/>
  <c r="N1204"/>
  <c r="M1204"/>
  <c r="L1204"/>
  <c r="K1204"/>
  <c r="J1204"/>
  <c r="I1204"/>
  <c r="W1203"/>
  <c r="V1203"/>
  <c r="U1203"/>
  <c r="T1203"/>
  <c r="S1203"/>
  <c r="R1203"/>
  <c r="O1203"/>
  <c r="N1203"/>
  <c r="M1203"/>
  <c r="L1203"/>
  <c r="K1203"/>
  <c r="J1203"/>
  <c r="I1203"/>
  <c r="W1202"/>
  <c r="V1202"/>
  <c r="U1202"/>
  <c r="T1202"/>
  <c r="S1202"/>
  <c r="R1202"/>
  <c r="O1202"/>
  <c r="N1202"/>
  <c r="M1202"/>
  <c r="L1202"/>
  <c r="K1202"/>
  <c r="J1202"/>
  <c r="I1202"/>
  <c r="W1201"/>
  <c r="V1201"/>
  <c r="U1201"/>
  <c r="T1201"/>
  <c r="S1201"/>
  <c r="R1201"/>
  <c r="O1201"/>
  <c r="N1201"/>
  <c r="M1201"/>
  <c r="L1201"/>
  <c r="K1201"/>
  <c r="J1201"/>
  <c r="I1201"/>
  <c r="W1200"/>
  <c r="V1200"/>
  <c r="U1200"/>
  <c r="T1200"/>
  <c r="S1200"/>
  <c r="R1200"/>
  <c r="O1200"/>
  <c r="N1200"/>
  <c r="M1200"/>
  <c r="L1200"/>
  <c r="K1200"/>
  <c r="J1200"/>
  <c r="I1200"/>
  <c r="W1199"/>
  <c r="V1199"/>
  <c r="U1199"/>
  <c r="T1199"/>
  <c r="S1199"/>
  <c r="R1199"/>
  <c r="O1199"/>
  <c r="N1199"/>
  <c r="M1199"/>
  <c r="L1199"/>
  <c r="K1199"/>
  <c r="J1199"/>
  <c r="I1199"/>
  <c r="W1198"/>
  <c r="V1198"/>
  <c r="U1198"/>
  <c r="T1198"/>
  <c r="S1198"/>
  <c r="R1198"/>
  <c r="O1198"/>
  <c r="N1198"/>
  <c r="M1198"/>
  <c r="L1198"/>
  <c r="K1198"/>
  <c r="J1198"/>
  <c r="I1198"/>
  <c r="W1197"/>
  <c r="V1197"/>
  <c r="U1197"/>
  <c r="T1197"/>
  <c r="S1197"/>
  <c r="R1197"/>
  <c r="O1197"/>
  <c r="N1197"/>
  <c r="M1197"/>
  <c r="L1197"/>
  <c r="K1197"/>
  <c r="J1197"/>
  <c r="I1197"/>
  <c r="W1196"/>
  <c r="V1196"/>
  <c r="U1196"/>
  <c r="T1196"/>
  <c r="S1196"/>
  <c r="R1196"/>
  <c r="O1196"/>
  <c r="N1196"/>
  <c r="M1196"/>
  <c r="L1196"/>
  <c r="K1196"/>
  <c r="J1196"/>
  <c r="I1196"/>
  <c r="W1195"/>
  <c r="V1195"/>
  <c r="U1195"/>
  <c r="T1195"/>
  <c r="S1195"/>
  <c r="R1195"/>
  <c r="O1195"/>
  <c r="N1195"/>
  <c r="M1195"/>
  <c r="L1195"/>
  <c r="K1195"/>
  <c r="J1195"/>
  <c r="I1195"/>
  <c r="W1194"/>
  <c r="V1194"/>
  <c r="U1194"/>
  <c r="T1194"/>
  <c r="S1194"/>
  <c r="R1194"/>
  <c r="O1194"/>
  <c r="N1194"/>
  <c r="M1194"/>
  <c r="L1194"/>
  <c r="K1194"/>
  <c r="J1194"/>
  <c r="I1194"/>
  <c r="W1193"/>
  <c r="V1193"/>
  <c r="U1193"/>
  <c r="T1193"/>
  <c r="S1193"/>
  <c r="R1193"/>
  <c r="O1193"/>
  <c r="N1193"/>
  <c r="M1193"/>
  <c r="L1193"/>
  <c r="K1193"/>
  <c r="J1193"/>
  <c r="I1193"/>
  <c r="W1192"/>
  <c r="V1192"/>
  <c r="U1192"/>
  <c r="T1192"/>
  <c r="S1192"/>
  <c r="R1192"/>
  <c r="O1192"/>
  <c r="N1192"/>
  <c r="M1192"/>
  <c r="L1192"/>
  <c r="K1192"/>
  <c r="J1192"/>
  <c r="I1192"/>
  <c r="W1191"/>
  <c r="V1191"/>
  <c r="U1191"/>
  <c r="T1191"/>
  <c r="S1191"/>
  <c r="R1191"/>
  <c r="O1191"/>
  <c r="N1191"/>
  <c r="M1191"/>
  <c r="L1191"/>
  <c r="K1191"/>
  <c r="J1191"/>
  <c r="I1191"/>
  <c r="W1190"/>
  <c r="V1190"/>
  <c r="U1190"/>
  <c r="T1190"/>
  <c r="S1190"/>
  <c r="R1190"/>
  <c r="O1190"/>
  <c r="N1190"/>
  <c r="M1190"/>
  <c r="L1190"/>
  <c r="K1190"/>
  <c r="J1190"/>
  <c r="I1190"/>
  <c r="W1189"/>
  <c r="V1189"/>
  <c r="U1189"/>
  <c r="T1189"/>
  <c r="S1189"/>
  <c r="R1189"/>
  <c r="O1189"/>
  <c r="N1189"/>
  <c r="M1189"/>
  <c r="L1189"/>
  <c r="J1189"/>
  <c r="I1189"/>
  <c r="W1188"/>
  <c r="V1188"/>
  <c r="U1188"/>
  <c r="T1188"/>
  <c r="S1188"/>
  <c r="R1188"/>
  <c r="O1188"/>
  <c r="N1188"/>
  <c r="M1188"/>
  <c r="L1188"/>
  <c r="K1188"/>
  <c r="J1188"/>
  <c r="I1188"/>
  <c r="W1187"/>
  <c r="V1187"/>
  <c r="U1187"/>
  <c r="T1187"/>
  <c r="S1187"/>
  <c r="R1187"/>
  <c r="O1187"/>
  <c r="N1187"/>
  <c r="M1187"/>
  <c r="L1187"/>
  <c r="K1187"/>
  <c r="J1187"/>
  <c r="I1187"/>
  <c r="W1186"/>
  <c r="V1186"/>
  <c r="U1186"/>
  <c r="T1186"/>
  <c r="S1186"/>
  <c r="R1186"/>
  <c r="O1186"/>
  <c r="N1186"/>
  <c r="M1186"/>
  <c r="L1186"/>
  <c r="K1186"/>
  <c r="J1186"/>
  <c r="I1186"/>
  <c r="W1185"/>
  <c r="V1185"/>
  <c r="U1185"/>
  <c r="S1185"/>
  <c r="R1185"/>
  <c r="O1185"/>
  <c r="N1185"/>
  <c r="M1185"/>
  <c r="L1185"/>
  <c r="K1185"/>
  <c r="J1185"/>
  <c r="I1185"/>
  <c r="W1184"/>
  <c r="V1184"/>
  <c r="U1184"/>
  <c r="T1184"/>
  <c r="S1184"/>
  <c r="R1184"/>
  <c r="O1184"/>
  <c r="N1184"/>
  <c r="M1184"/>
  <c r="L1184"/>
  <c r="K1184"/>
  <c r="J1184"/>
  <c r="I1184"/>
  <c r="W1183"/>
  <c r="V1183"/>
  <c r="U1183"/>
  <c r="T1183"/>
  <c r="S1183"/>
  <c r="R1183"/>
  <c r="O1183"/>
  <c r="N1183"/>
  <c r="M1183"/>
  <c r="L1183"/>
  <c r="K1183"/>
  <c r="J1183"/>
  <c r="I1183"/>
  <c r="W1182"/>
  <c r="V1182"/>
  <c r="U1182"/>
  <c r="T1182"/>
  <c r="S1182"/>
  <c r="R1182"/>
  <c r="O1182"/>
  <c r="N1182"/>
  <c r="M1182"/>
  <c r="L1182"/>
  <c r="K1182"/>
  <c r="J1182"/>
  <c r="I1182"/>
  <c r="W1181"/>
  <c r="V1181"/>
  <c r="T1181"/>
  <c r="S1181"/>
  <c r="R1181"/>
  <c r="O1181"/>
  <c r="N1181"/>
  <c r="M1181"/>
  <c r="L1181"/>
  <c r="K1181"/>
  <c r="J1181"/>
  <c r="I1181"/>
  <c r="W1180"/>
  <c r="V1180"/>
  <c r="U1180"/>
  <c r="T1180"/>
  <c r="S1180"/>
  <c r="R1180"/>
  <c r="O1180"/>
  <c r="N1180"/>
  <c r="M1180"/>
  <c r="L1180"/>
  <c r="K1180"/>
  <c r="J1180"/>
  <c r="I1180"/>
  <c r="W1179"/>
  <c r="V1179"/>
  <c r="U1179"/>
  <c r="S1179"/>
  <c r="R1179"/>
  <c r="O1179"/>
  <c r="N1179"/>
  <c r="M1179"/>
  <c r="L1179"/>
  <c r="K1179"/>
  <c r="J1179"/>
  <c r="I1179"/>
  <c r="W1178"/>
  <c r="V1178"/>
  <c r="U1178"/>
  <c r="T1178"/>
  <c r="S1178"/>
  <c r="R1178"/>
  <c r="O1178"/>
  <c r="N1178"/>
  <c r="M1178"/>
  <c r="L1178"/>
  <c r="K1178"/>
  <c r="J1178"/>
  <c r="I1178"/>
  <c r="W1177"/>
  <c r="V1177"/>
  <c r="U1177"/>
  <c r="T1177"/>
  <c r="S1177"/>
  <c r="R1177"/>
  <c r="O1177"/>
  <c r="N1177"/>
  <c r="M1177"/>
  <c r="L1177"/>
  <c r="K1177"/>
  <c r="J1177"/>
  <c r="I1177"/>
  <c r="W1176"/>
  <c r="V1176"/>
  <c r="U1176"/>
  <c r="T1176"/>
  <c r="S1176"/>
  <c r="R1176"/>
  <c r="O1176"/>
  <c r="N1176"/>
  <c r="M1176"/>
  <c r="L1176"/>
  <c r="K1176"/>
  <c r="J1176"/>
  <c r="I1176"/>
  <c r="W1175"/>
  <c r="V1175"/>
  <c r="U1175"/>
  <c r="T1175"/>
  <c r="S1175"/>
  <c r="R1175"/>
  <c r="O1175"/>
  <c r="N1175"/>
  <c r="M1175"/>
  <c r="L1175"/>
  <c r="K1175"/>
  <c r="J1175"/>
  <c r="I1175"/>
  <c r="W1174"/>
  <c r="V1174"/>
  <c r="U1174"/>
  <c r="T1174"/>
  <c r="S1174"/>
  <c r="R1174"/>
  <c r="O1174"/>
  <c r="N1174"/>
  <c r="M1174"/>
  <c r="L1174"/>
  <c r="K1174"/>
  <c r="J1174"/>
  <c r="I1174"/>
  <c r="W1173"/>
  <c r="V1173"/>
  <c r="U1173"/>
  <c r="T1173"/>
  <c r="S1173"/>
  <c r="R1173"/>
  <c r="O1173"/>
  <c r="N1173"/>
  <c r="M1173"/>
  <c r="L1173"/>
  <c r="K1173"/>
  <c r="J1173"/>
  <c r="I1173"/>
  <c r="W1172"/>
  <c r="V1172"/>
  <c r="U1172"/>
  <c r="T1172"/>
  <c r="S1172"/>
  <c r="R1172"/>
  <c r="O1172"/>
  <c r="N1172"/>
  <c r="M1172"/>
  <c r="L1172"/>
  <c r="K1172"/>
  <c r="J1172"/>
  <c r="I1172"/>
  <c r="W1171"/>
  <c r="V1171"/>
  <c r="U1171"/>
  <c r="T1171"/>
  <c r="S1171"/>
  <c r="R1171"/>
  <c r="O1171"/>
  <c r="N1171"/>
  <c r="M1171"/>
  <c r="L1171"/>
  <c r="K1171"/>
  <c r="J1171"/>
  <c r="I1171"/>
  <c r="W1170"/>
  <c r="V1170"/>
  <c r="U1170"/>
  <c r="T1170"/>
  <c r="S1170"/>
  <c r="R1170"/>
  <c r="O1170"/>
  <c r="N1170"/>
  <c r="M1170"/>
  <c r="L1170"/>
  <c r="K1170"/>
  <c r="J1170"/>
  <c r="I1170"/>
  <c r="W1169"/>
  <c r="V1169"/>
  <c r="U1169"/>
  <c r="T1169"/>
  <c r="S1169"/>
  <c r="R1169"/>
  <c r="O1169"/>
  <c r="N1169"/>
  <c r="M1169"/>
  <c r="L1169"/>
  <c r="K1169"/>
  <c r="J1169"/>
  <c r="I1169"/>
  <c r="W1168"/>
  <c r="V1168"/>
  <c r="U1168"/>
  <c r="T1168"/>
  <c r="S1168"/>
  <c r="R1168"/>
  <c r="O1168"/>
  <c r="N1168"/>
  <c r="M1168"/>
  <c r="L1168"/>
  <c r="K1168"/>
  <c r="J1168"/>
  <c r="I1168"/>
  <c r="W1167"/>
  <c r="V1167"/>
  <c r="U1167"/>
  <c r="T1167"/>
  <c r="S1167"/>
  <c r="R1167"/>
  <c r="O1167"/>
  <c r="N1167"/>
  <c r="M1167"/>
  <c r="L1167"/>
  <c r="K1167"/>
  <c r="J1167"/>
  <c r="I1167"/>
  <c r="W1166"/>
  <c r="V1166"/>
  <c r="U1166"/>
  <c r="T1166"/>
  <c r="S1166"/>
  <c r="R1166"/>
  <c r="O1166"/>
  <c r="N1166"/>
  <c r="M1166"/>
  <c r="L1166"/>
  <c r="K1166"/>
  <c r="J1166"/>
  <c r="I1166"/>
  <c r="W1165"/>
  <c r="V1165"/>
  <c r="U1165"/>
  <c r="T1165"/>
  <c r="S1165"/>
  <c r="R1165"/>
  <c r="O1165"/>
  <c r="N1165"/>
  <c r="M1165"/>
  <c r="L1165"/>
  <c r="K1165"/>
  <c r="J1165"/>
  <c r="I1165"/>
  <c r="W1164"/>
  <c r="V1164"/>
  <c r="U1164"/>
  <c r="T1164"/>
  <c r="S1164"/>
  <c r="R1164"/>
  <c r="O1164"/>
  <c r="N1164"/>
  <c r="M1164"/>
  <c r="L1164"/>
  <c r="K1164"/>
  <c r="J1164"/>
  <c r="I1164"/>
  <c r="W1163"/>
  <c r="V1163"/>
  <c r="U1163"/>
  <c r="T1163"/>
  <c r="S1163"/>
  <c r="R1163"/>
  <c r="O1163"/>
  <c r="N1163"/>
  <c r="M1163"/>
  <c r="L1163"/>
  <c r="K1163"/>
  <c r="J1163"/>
  <c r="I1163"/>
  <c r="W1162"/>
  <c r="V1162"/>
  <c r="U1162"/>
  <c r="T1162"/>
  <c r="S1162"/>
  <c r="R1162"/>
  <c r="O1162"/>
  <c r="N1162"/>
  <c r="M1162"/>
  <c r="L1162"/>
  <c r="K1162"/>
  <c r="J1162"/>
  <c r="I1162"/>
  <c r="W1161"/>
  <c r="V1161"/>
  <c r="U1161"/>
  <c r="T1161"/>
  <c r="S1161"/>
  <c r="R1161"/>
  <c r="O1161"/>
  <c r="N1161"/>
  <c r="M1161"/>
  <c r="L1161"/>
  <c r="K1161"/>
  <c r="J1161"/>
  <c r="I1161"/>
  <c r="W1160"/>
  <c r="V1160"/>
  <c r="U1160"/>
  <c r="T1160"/>
  <c r="S1160"/>
  <c r="R1160"/>
  <c r="O1160"/>
  <c r="N1160"/>
  <c r="M1160"/>
  <c r="L1160"/>
  <c r="K1160"/>
  <c r="J1160"/>
  <c r="I1160"/>
  <c r="W1159"/>
  <c r="V1159"/>
  <c r="U1159"/>
  <c r="T1159"/>
  <c r="S1159"/>
  <c r="R1159"/>
  <c r="O1159"/>
  <c r="N1159"/>
  <c r="M1159"/>
  <c r="L1159"/>
  <c r="K1159"/>
  <c r="J1159"/>
  <c r="I1159"/>
  <c r="W1158"/>
  <c r="V1158"/>
  <c r="U1158"/>
  <c r="T1158"/>
  <c r="S1158"/>
  <c r="R1158"/>
  <c r="O1158"/>
  <c r="N1158"/>
  <c r="M1158"/>
  <c r="L1158"/>
  <c r="K1158"/>
  <c r="J1158"/>
  <c r="I1158"/>
  <c r="W1157"/>
  <c r="V1157"/>
  <c r="U1157"/>
  <c r="T1157"/>
  <c r="S1157"/>
  <c r="R1157"/>
  <c r="O1157"/>
  <c r="N1157"/>
  <c r="M1157"/>
  <c r="L1157"/>
  <c r="K1157"/>
  <c r="J1157"/>
  <c r="I1157"/>
  <c r="W1156"/>
  <c r="V1156"/>
  <c r="U1156"/>
  <c r="T1156"/>
  <c r="S1156"/>
  <c r="R1156"/>
  <c r="O1156"/>
  <c r="N1156"/>
  <c r="M1156"/>
  <c r="L1156"/>
  <c r="K1156"/>
  <c r="J1156"/>
  <c r="I1156"/>
  <c r="W1155"/>
  <c r="V1155"/>
  <c r="U1155"/>
  <c r="T1155"/>
  <c r="S1155"/>
  <c r="R1155"/>
  <c r="O1155"/>
  <c r="N1155"/>
  <c r="M1155"/>
  <c r="L1155"/>
  <c r="K1155"/>
  <c r="J1155"/>
  <c r="I1155"/>
  <c r="W1154"/>
  <c r="V1154"/>
  <c r="U1154"/>
  <c r="T1154"/>
  <c r="S1154"/>
  <c r="R1154"/>
  <c r="O1154"/>
  <c r="N1154"/>
  <c r="M1154"/>
  <c r="L1154"/>
  <c r="K1154"/>
  <c r="J1154"/>
  <c r="I1154"/>
  <c r="W1153"/>
  <c r="V1153"/>
  <c r="U1153"/>
  <c r="T1153"/>
  <c r="S1153"/>
  <c r="R1153"/>
  <c r="O1153"/>
  <c r="N1153"/>
  <c r="M1153"/>
  <c r="L1153"/>
  <c r="K1153"/>
  <c r="J1153"/>
  <c r="I1153"/>
  <c r="W1152"/>
  <c r="V1152"/>
  <c r="U1152"/>
  <c r="T1152"/>
  <c r="S1152"/>
  <c r="R1152"/>
  <c r="O1152"/>
  <c r="N1152"/>
  <c r="M1152"/>
  <c r="L1152"/>
  <c r="K1152"/>
  <c r="J1152"/>
  <c r="I1152"/>
  <c r="W1151"/>
  <c r="V1151"/>
  <c r="U1151"/>
  <c r="T1151"/>
  <c r="S1151"/>
  <c r="R1151"/>
  <c r="O1151"/>
  <c r="N1151"/>
  <c r="M1151"/>
  <c r="L1151"/>
  <c r="K1151"/>
  <c r="J1151"/>
  <c r="I1151"/>
  <c r="W1150"/>
  <c r="V1150"/>
  <c r="U1150"/>
  <c r="T1150"/>
  <c r="S1150"/>
  <c r="R1150"/>
  <c r="O1150"/>
  <c r="N1150"/>
  <c r="M1150"/>
  <c r="L1150"/>
  <c r="J1150"/>
  <c r="I1150"/>
  <c r="W1149"/>
  <c r="V1149"/>
  <c r="U1149"/>
  <c r="T1149"/>
  <c r="S1149"/>
  <c r="R1149"/>
  <c r="O1149"/>
  <c r="N1149"/>
  <c r="M1149"/>
  <c r="L1149"/>
  <c r="K1149"/>
  <c r="J1149"/>
  <c r="I1149"/>
  <c r="W1148"/>
  <c r="V1148"/>
  <c r="U1148"/>
  <c r="T1148"/>
  <c r="S1148"/>
  <c r="R1148"/>
  <c r="O1148"/>
  <c r="N1148"/>
  <c r="M1148"/>
  <c r="L1148"/>
  <c r="K1148"/>
  <c r="J1148"/>
  <c r="I1148"/>
  <c r="W1147"/>
  <c r="V1147"/>
  <c r="U1147"/>
  <c r="T1147"/>
  <c r="S1147"/>
  <c r="R1147"/>
  <c r="O1147"/>
  <c r="N1147"/>
  <c r="M1147"/>
  <c r="L1147"/>
  <c r="K1147"/>
  <c r="J1147"/>
  <c r="I1147"/>
  <c r="W1146"/>
  <c r="V1146"/>
  <c r="U1146"/>
  <c r="T1146"/>
  <c r="S1146"/>
  <c r="R1146"/>
  <c r="O1146"/>
  <c r="N1146"/>
  <c r="M1146"/>
  <c r="L1146"/>
  <c r="K1146"/>
  <c r="J1146"/>
  <c r="I1146"/>
  <c r="W1145"/>
  <c r="V1145"/>
  <c r="U1145"/>
  <c r="T1145"/>
  <c r="S1145"/>
  <c r="R1145"/>
  <c r="O1145"/>
  <c r="N1145"/>
  <c r="M1145"/>
  <c r="L1145"/>
  <c r="K1145"/>
  <c r="J1145"/>
  <c r="I1145"/>
  <c r="W1144"/>
  <c r="V1144"/>
  <c r="U1144"/>
  <c r="T1144"/>
  <c r="S1144"/>
  <c r="R1144"/>
  <c r="O1144"/>
  <c r="N1144"/>
  <c r="M1144"/>
  <c r="L1144"/>
  <c r="K1144"/>
  <c r="J1144"/>
  <c r="I1144"/>
  <c r="V1143"/>
  <c r="U1143"/>
  <c r="T1143"/>
  <c r="R1143"/>
  <c r="O1143"/>
  <c r="N1143"/>
  <c r="M1143"/>
  <c r="L1143"/>
  <c r="K1143"/>
  <c r="J1143"/>
  <c r="I1143"/>
  <c r="W1142"/>
  <c r="V1142"/>
  <c r="U1142"/>
  <c r="T1142"/>
  <c r="S1142"/>
  <c r="R1142"/>
  <c r="O1142"/>
  <c r="N1142"/>
  <c r="M1142"/>
  <c r="L1142"/>
  <c r="K1142"/>
  <c r="J1142"/>
  <c r="I1142"/>
  <c r="W1141"/>
  <c r="V1141"/>
  <c r="U1141"/>
  <c r="T1141"/>
  <c r="S1141"/>
  <c r="R1141"/>
  <c r="O1141"/>
  <c r="N1141"/>
  <c r="M1141"/>
  <c r="L1141"/>
  <c r="K1141"/>
  <c r="J1141"/>
  <c r="I1141"/>
  <c r="W1140"/>
  <c r="V1140"/>
  <c r="U1140"/>
  <c r="T1140"/>
  <c r="S1140"/>
  <c r="R1140"/>
  <c r="O1140"/>
  <c r="N1140"/>
  <c r="M1140"/>
  <c r="L1140"/>
  <c r="K1140"/>
  <c r="J1140"/>
  <c r="I1140"/>
  <c r="W1139"/>
  <c r="V1139"/>
  <c r="U1139"/>
  <c r="S1139"/>
  <c r="R1139"/>
  <c r="O1139"/>
  <c r="N1139"/>
  <c r="M1139"/>
  <c r="L1139"/>
  <c r="K1139"/>
  <c r="J1139"/>
  <c r="I1139"/>
  <c r="W1138"/>
  <c r="V1138"/>
  <c r="U1138"/>
  <c r="T1138"/>
  <c r="S1138"/>
  <c r="R1138"/>
  <c r="O1138"/>
  <c r="N1138"/>
  <c r="M1138"/>
  <c r="L1138"/>
  <c r="K1138"/>
  <c r="J1138"/>
  <c r="I1138"/>
  <c r="V1137"/>
  <c r="U1137"/>
  <c r="T1137"/>
  <c r="S1137"/>
  <c r="R1137"/>
  <c r="O1137"/>
  <c r="N1137"/>
  <c r="M1137"/>
  <c r="L1137"/>
  <c r="K1137"/>
  <c r="J1137"/>
  <c r="I1137"/>
  <c r="W1136"/>
  <c r="V1136"/>
  <c r="U1136"/>
  <c r="S1136"/>
  <c r="R1136"/>
  <c r="O1136"/>
  <c r="N1136"/>
  <c r="M1136"/>
  <c r="L1136"/>
  <c r="K1136"/>
  <c r="J1136"/>
  <c r="I1136"/>
  <c r="W1135"/>
  <c r="V1135"/>
  <c r="T1135"/>
  <c r="S1135"/>
  <c r="R1135"/>
  <c r="O1135"/>
  <c r="N1135"/>
  <c r="M1135"/>
  <c r="L1135"/>
  <c r="K1135"/>
  <c r="J1135"/>
  <c r="I1135"/>
  <c r="W1134"/>
  <c r="V1134"/>
  <c r="U1134"/>
  <c r="T1134"/>
  <c r="S1134"/>
  <c r="R1134"/>
  <c r="O1134"/>
  <c r="N1134"/>
  <c r="M1134"/>
  <c r="L1134"/>
  <c r="K1134"/>
  <c r="J1134"/>
  <c r="I1134"/>
  <c r="W1133"/>
  <c r="V1133"/>
  <c r="U1133"/>
  <c r="T1133"/>
  <c r="S1133"/>
  <c r="R1133"/>
  <c r="O1133"/>
  <c r="N1133"/>
  <c r="M1133"/>
  <c r="L1133"/>
  <c r="K1133"/>
  <c r="J1133"/>
  <c r="I1133"/>
  <c r="W1132"/>
  <c r="V1132"/>
  <c r="U1132"/>
  <c r="T1132"/>
  <c r="S1132"/>
  <c r="R1132"/>
  <c r="O1132"/>
  <c r="N1132"/>
  <c r="M1132"/>
  <c r="L1132"/>
  <c r="K1132"/>
  <c r="J1132"/>
  <c r="I1132"/>
  <c r="W1131"/>
  <c r="V1131"/>
  <c r="U1131"/>
  <c r="T1131"/>
  <c r="S1131"/>
  <c r="R1131"/>
  <c r="O1131"/>
  <c r="N1131"/>
  <c r="M1131"/>
  <c r="L1131"/>
  <c r="K1131"/>
  <c r="J1131"/>
  <c r="I1131"/>
  <c r="W1130"/>
  <c r="V1130"/>
  <c r="U1130"/>
  <c r="T1130"/>
  <c r="S1130"/>
  <c r="R1130"/>
  <c r="O1130"/>
  <c r="N1130"/>
  <c r="M1130"/>
  <c r="L1130"/>
  <c r="K1130"/>
  <c r="J1130"/>
  <c r="I1130"/>
  <c r="W1129"/>
  <c r="V1129"/>
  <c r="U1129"/>
  <c r="T1129"/>
  <c r="S1129"/>
  <c r="R1129"/>
  <c r="O1129"/>
  <c r="N1129"/>
  <c r="M1129"/>
  <c r="L1129"/>
  <c r="K1129"/>
  <c r="J1129"/>
  <c r="I1129"/>
  <c r="W1128"/>
  <c r="V1128"/>
  <c r="U1128"/>
  <c r="T1128"/>
  <c r="S1128"/>
  <c r="Q1128"/>
  <c r="O1128"/>
  <c r="N1128"/>
  <c r="M1128"/>
  <c r="L1128"/>
  <c r="K1128"/>
  <c r="J1128"/>
  <c r="I1128"/>
  <c r="W1127"/>
  <c r="V1127"/>
  <c r="U1127"/>
  <c r="T1127"/>
  <c r="S1127"/>
  <c r="Q1127"/>
  <c r="O1127"/>
  <c r="N1127"/>
  <c r="M1127"/>
  <c r="L1127"/>
  <c r="K1127"/>
  <c r="J1127"/>
  <c r="I1127"/>
  <c r="W1126"/>
  <c r="V1126"/>
  <c r="U1126"/>
  <c r="T1126"/>
  <c r="S1126"/>
  <c r="Q1126"/>
  <c r="O1126"/>
  <c r="N1126"/>
  <c r="M1126"/>
  <c r="L1126"/>
  <c r="K1126"/>
  <c r="J1126"/>
  <c r="I1126"/>
  <c r="W1125"/>
  <c r="V1125"/>
  <c r="U1125"/>
  <c r="T1125"/>
  <c r="S1125"/>
  <c r="Q1125"/>
  <c r="O1125"/>
  <c r="N1125"/>
  <c r="M1125"/>
  <c r="L1125"/>
  <c r="K1125"/>
  <c r="J1125"/>
  <c r="I1125"/>
  <c r="W1124"/>
  <c r="V1124"/>
  <c r="U1124"/>
  <c r="T1124"/>
  <c r="S1124"/>
  <c r="Q1124"/>
  <c r="O1124"/>
  <c r="N1124"/>
  <c r="M1124"/>
  <c r="L1124"/>
  <c r="K1124"/>
  <c r="J1124"/>
  <c r="I1124"/>
  <c r="W1123"/>
  <c r="V1123"/>
  <c r="U1123"/>
  <c r="T1123"/>
  <c r="S1123"/>
  <c r="Q1123"/>
  <c r="O1123"/>
  <c r="N1123"/>
  <c r="M1123"/>
  <c r="L1123"/>
  <c r="K1123"/>
  <c r="J1123"/>
  <c r="I1123"/>
  <c r="W1122"/>
  <c r="V1122"/>
  <c r="U1122"/>
  <c r="T1122"/>
  <c r="S1122"/>
  <c r="Q1122"/>
  <c r="O1122"/>
  <c r="N1122"/>
  <c r="M1122"/>
  <c r="L1122"/>
  <c r="K1122"/>
  <c r="J1122"/>
  <c r="I1122"/>
  <c r="W1121"/>
  <c r="V1121"/>
  <c r="U1121"/>
  <c r="T1121"/>
  <c r="S1121"/>
  <c r="Q1121"/>
  <c r="O1121"/>
  <c r="N1121"/>
  <c r="M1121"/>
  <c r="L1121"/>
  <c r="K1121"/>
  <c r="J1121"/>
  <c r="I1121"/>
  <c r="W1120"/>
  <c r="V1120"/>
  <c r="U1120"/>
  <c r="T1120"/>
  <c r="S1120"/>
  <c r="Q1120"/>
  <c r="O1120"/>
  <c r="N1120"/>
  <c r="M1120"/>
  <c r="L1120"/>
  <c r="K1120"/>
  <c r="J1120"/>
  <c r="I1120"/>
  <c r="W1119"/>
  <c r="V1119"/>
  <c r="U1119"/>
  <c r="T1119"/>
  <c r="S1119"/>
  <c r="Q1119"/>
  <c r="O1119"/>
  <c r="N1119"/>
  <c r="M1119"/>
  <c r="L1119"/>
  <c r="K1119"/>
  <c r="J1119"/>
  <c r="I1119"/>
  <c r="W1118"/>
  <c r="V1118"/>
  <c r="U1118"/>
  <c r="T1118"/>
  <c r="S1118"/>
  <c r="Q1118"/>
  <c r="O1118"/>
  <c r="N1118"/>
  <c r="M1118"/>
  <c r="L1118"/>
  <c r="K1118"/>
  <c r="J1118"/>
  <c r="I1118"/>
  <c r="W1117"/>
  <c r="V1117"/>
  <c r="U1117"/>
  <c r="T1117"/>
  <c r="S1117"/>
  <c r="Q1117"/>
  <c r="O1117"/>
  <c r="N1117"/>
  <c r="M1117"/>
  <c r="L1117"/>
  <c r="K1117"/>
  <c r="J1117"/>
  <c r="I1117"/>
  <c r="W1116"/>
  <c r="V1116"/>
  <c r="U1116"/>
  <c r="T1116"/>
  <c r="S1116"/>
  <c r="Q1116"/>
  <c r="O1116"/>
  <c r="N1116"/>
  <c r="M1116"/>
  <c r="L1116"/>
  <c r="K1116"/>
  <c r="J1116"/>
  <c r="I1116"/>
  <c r="W1115"/>
  <c r="V1115"/>
  <c r="U1115"/>
  <c r="T1115"/>
  <c r="S1115"/>
  <c r="Q1115"/>
  <c r="O1115"/>
  <c r="N1115"/>
  <c r="M1115"/>
  <c r="L1115"/>
  <c r="K1115"/>
  <c r="J1115"/>
  <c r="I1115"/>
  <c r="W1114"/>
  <c r="V1114"/>
  <c r="U1114"/>
  <c r="T1114"/>
  <c r="S1114"/>
  <c r="Q1114"/>
  <c r="O1114"/>
  <c r="N1114"/>
  <c r="M1114"/>
  <c r="L1114"/>
  <c r="K1114"/>
  <c r="J1114"/>
  <c r="I1114"/>
  <c r="W1113"/>
  <c r="V1113"/>
  <c r="U1113"/>
  <c r="T1113"/>
  <c r="S1113"/>
  <c r="Q1113"/>
  <c r="O1113"/>
  <c r="N1113"/>
  <c r="M1113"/>
  <c r="L1113"/>
  <c r="K1113"/>
  <c r="J1113"/>
  <c r="I1113"/>
  <c r="V1112"/>
  <c r="U1112"/>
  <c r="T1112"/>
  <c r="S1112"/>
  <c r="Q1112"/>
  <c r="O1112"/>
  <c r="N1112"/>
  <c r="M1112"/>
  <c r="L1112"/>
  <c r="K1112"/>
  <c r="J1112"/>
  <c r="I1112"/>
  <c r="W1111"/>
  <c r="V1111"/>
  <c r="U1111"/>
  <c r="T1111"/>
  <c r="S1111"/>
  <c r="Q1111"/>
  <c r="O1111"/>
  <c r="N1111"/>
  <c r="M1111"/>
  <c r="L1111"/>
  <c r="K1111"/>
  <c r="J1111"/>
  <c r="I1111"/>
  <c r="W1110"/>
  <c r="V1110"/>
  <c r="U1110"/>
  <c r="T1110"/>
  <c r="S1110"/>
  <c r="Q1110"/>
  <c r="O1110"/>
  <c r="N1110"/>
  <c r="M1110"/>
  <c r="L1110"/>
  <c r="K1110"/>
  <c r="J1110"/>
  <c r="I1110"/>
  <c r="W1109"/>
  <c r="V1109"/>
  <c r="U1109"/>
  <c r="T1109"/>
  <c r="S1109"/>
  <c r="Q1109"/>
  <c r="O1109"/>
  <c r="N1109"/>
  <c r="M1109"/>
  <c r="L1109"/>
  <c r="K1109"/>
  <c r="J1109"/>
  <c r="I1109"/>
  <c r="W1108"/>
  <c r="V1108"/>
  <c r="U1108"/>
  <c r="T1108"/>
  <c r="S1108"/>
  <c r="Q1108"/>
  <c r="O1108"/>
  <c r="N1108"/>
  <c r="M1108"/>
  <c r="L1108"/>
  <c r="K1108"/>
  <c r="J1108"/>
  <c r="I1108"/>
  <c r="W1107"/>
  <c r="V1107"/>
  <c r="U1107"/>
  <c r="T1107"/>
  <c r="S1107"/>
  <c r="Q1107"/>
  <c r="O1107"/>
  <c r="N1107"/>
  <c r="M1107"/>
  <c r="L1107"/>
  <c r="K1107"/>
  <c r="J1107"/>
  <c r="I1107"/>
  <c r="W1106"/>
  <c r="V1106"/>
  <c r="U1106"/>
  <c r="T1106"/>
  <c r="S1106"/>
  <c r="Q1106"/>
  <c r="O1106"/>
  <c r="N1106"/>
  <c r="M1106"/>
  <c r="L1106"/>
  <c r="K1106"/>
  <c r="J1106"/>
  <c r="I1106"/>
  <c r="W1105"/>
  <c r="V1105"/>
  <c r="U1105"/>
  <c r="T1105"/>
  <c r="S1105"/>
  <c r="Q1105"/>
  <c r="O1105"/>
  <c r="N1105"/>
  <c r="M1105"/>
  <c r="L1105"/>
  <c r="K1105"/>
  <c r="J1105"/>
  <c r="I1105"/>
  <c r="W1104"/>
  <c r="V1104"/>
  <c r="U1104"/>
  <c r="T1104"/>
  <c r="S1104"/>
  <c r="Q1104"/>
  <c r="O1104"/>
  <c r="N1104"/>
  <c r="M1104"/>
  <c r="L1104"/>
  <c r="K1104"/>
  <c r="J1104"/>
  <c r="I1104"/>
  <c r="W1103"/>
  <c r="V1103"/>
  <c r="U1103"/>
  <c r="T1103"/>
  <c r="S1103"/>
  <c r="Q1103"/>
  <c r="O1103"/>
  <c r="N1103"/>
  <c r="M1103"/>
  <c r="L1103"/>
  <c r="K1103"/>
  <c r="J1103"/>
  <c r="I1103"/>
  <c r="V1102"/>
  <c r="U1102"/>
  <c r="T1102"/>
  <c r="S1102"/>
  <c r="Q1102"/>
  <c r="O1102"/>
  <c r="N1102"/>
  <c r="M1102"/>
  <c r="L1102"/>
  <c r="K1102"/>
  <c r="J1102"/>
  <c r="I1102"/>
  <c r="W1101"/>
  <c r="V1101"/>
  <c r="U1101"/>
  <c r="T1101"/>
  <c r="S1101"/>
  <c r="Q1101"/>
  <c r="O1101"/>
  <c r="N1101"/>
  <c r="M1101"/>
  <c r="L1101"/>
  <c r="K1101"/>
  <c r="J1101"/>
  <c r="I1101"/>
  <c r="W1100"/>
  <c r="V1100"/>
  <c r="U1100"/>
  <c r="T1100"/>
  <c r="S1100"/>
  <c r="Q1100"/>
  <c r="O1100"/>
  <c r="N1100"/>
  <c r="M1100"/>
  <c r="L1100"/>
  <c r="K1100"/>
  <c r="J1100"/>
  <c r="I1100"/>
  <c r="W1099"/>
  <c r="V1099"/>
  <c r="U1099"/>
  <c r="T1099"/>
  <c r="S1099"/>
  <c r="Q1099"/>
  <c r="O1099"/>
  <c r="N1099"/>
  <c r="M1099"/>
  <c r="L1099"/>
  <c r="K1099"/>
  <c r="J1099"/>
  <c r="I1099"/>
  <c r="W1098"/>
  <c r="V1098"/>
  <c r="U1098"/>
  <c r="T1098"/>
  <c r="S1098"/>
  <c r="Q1098"/>
  <c r="O1098"/>
  <c r="N1098"/>
  <c r="M1098"/>
  <c r="L1098"/>
  <c r="K1098"/>
  <c r="J1098"/>
  <c r="I1098"/>
  <c r="W1097"/>
  <c r="V1097"/>
  <c r="U1097"/>
  <c r="T1097"/>
  <c r="S1097"/>
  <c r="Q1097"/>
  <c r="O1097"/>
  <c r="N1097"/>
  <c r="M1097"/>
  <c r="L1097"/>
  <c r="K1097"/>
  <c r="J1097"/>
  <c r="I1097"/>
  <c r="W1096"/>
  <c r="V1096"/>
  <c r="U1096"/>
  <c r="T1096"/>
  <c r="S1096"/>
  <c r="Q1096"/>
  <c r="O1096"/>
  <c r="N1096"/>
  <c r="M1096"/>
  <c r="L1096"/>
  <c r="K1096"/>
  <c r="J1096"/>
  <c r="I1096"/>
  <c r="W1095"/>
  <c r="V1095"/>
  <c r="U1095"/>
  <c r="T1095"/>
  <c r="S1095"/>
  <c r="Q1095"/>
  <c r="O1095"/>
  <c r="N1095"/>
  <c r="M1095"/>
  <c r="L1095"/>
  <c r="K1095"/>
  <c r="J1095"/>
  <c r="I1095"/>
  <c r="W1094"/>
  <c r="V1094"/>
  <c r="U1094"/>
  <c r="T1094"/>
  <c r="S1094"/>
  <c r="Q1094"/>
  <c r="O1094"/>
  <c r="N1094"/>
  <c r="M1094"/>
  <c r="L1094"/>
  <c r="K1094"/>
  <c r="J1094"/>
  <c r="I1094"/>
  <c r="W1093"/>
  <c r="V1093"/>
  <c r="U1093"/>
  <c r="T1093"/>
  <c r="S1093"/>
  <c r="Q1093"/>
  <c r="O1093"/>
  <c r="N1093"/>
  <c r="M1093"/>
  <c r="L1093"/>
  <c r="K1093"/>
  <c r="J1093"/>
  <c r="I1093"/>
  <c r="W1092"/>
  <c r="V1092"/>
  <c r="U1092"/>
  <c r="T1092"/>
  <c r="S1092"/>
  <c r="Q1092"/>
  <c r="O1092"/>
  <c r="N1092"/>
  <c r="M1092"/>
  <c r="L1092"/>
  <c r="K1092"/>
  <c r="J1092"/>
  <c r="I1092"/>
  <c r="W1091"/>
  <c r="V1091"/>
  <c r="U1091"/>
  <c r="T1091"/>
  <c r="S1091"/>
  <c r="Q1091"/>
  <c r="O1091"/>
  <c r="N1091"/>
  <c r="M1091"/>
  <c r="L1091"/>
  <c r="K1091"/>
  <c r="J1091"/>
  <c r="I1091"/>
  <c r="W1090"/>
  <c r="V1090"/>
  <c r="U1090"/>
  <c r="T1090"/>
  <c r="S1090"/>
  <c r="Q1090"/>
  <c r="O1090"/>
  <c r="N1090"/>
  <c r="M1090"/>
  <c r="L1090"/>
  <c r="K1090"/>
  <c r="J1090"/>
  <c r="I1090"/>
  <c r="W1089"/>
  <c r="V1089"/>
  <c r="U1089"/>
  <c r="T1089"/>
  <c r="S1089"/>
  <c r="Q1089"/>
  <c r="O1089"/>
  <c r="N1089"/>
  <c r="M1089"/>
  <c r="L1089"/>
  <c r="K1089"/>
  <c r="J1089"/>
  <c r="I1089"/>
  <c r="W1088"/>
  <c r="V1088"/>
  <c r="U1088"/>
  <c r="T1088"/>
  <c r="S1088"/>
  <c r="Q1088"/>
  <c r="O1088"/>
  <c r="N1088"/>
  <c r="M1088"/>
  <c r="L1088"/>
  <c r="K1088"/>
  <c r="J1088"/>
  <c r="I1088"/>
  <c r="W1087"/>
  <c r="V1087"/>
  <c r="U1087"/>
  <c r="T1087"/>
  <c r="S1087"/>
  <c r="Q1087"/>
  <c r="O1087"/>
  <c r="N1087"/>
  <c r="M1087"/>
  <c r="L1087"/>
  <c r="K1087"/>
  <c r="J1087"/>
  <c r="I1087"/>
  <c r="V1086"/>
  <c r="U1086"/>
  <c r="T1086"/>
  <c r="S1086"/>
  <c r="Q1086"/>
  <c r="O1086"/>
  <c r="N1086"/>
  <c r="M1086"/>
  <c r="L1086"/>
  <c r="K1086"/>
  <c r="J1086"/>
  <c r="I1086"/>
  <c r="W1085"/>
  <c r="V1085"/>
  <c r="U1085"/>
  <c r="T1085"/>
  <c r="S1085"/>
  <c r="Q1085"/>
  <c r="O1085"/>
  <c r="N1085"/>
  <c r="M1085"/>
  <c r="L1085"/>
  <c r="K1085"/>
  <c r="J1085"/>
  <c r="I1085"/>
  <c r="W1084"/>
  <c r="V1084"/>
  <c r="U1084"/>
  <c r="T1084"/>
  <c r="S1084"/>
  <c r="Q1084"/>
  <c r="O1084"/>
  <c r="N1084"/>
  <c r="M1084"/>
  <c r="L1084"/>
  <c r="K1084"/>
  <c r="J1084"/>
  <c r="I1084"/>
  <c r="W1083"/>
  <c r="V1083"/>
  <c r="U1083"/>
  <c r="T1083"/>
  <c r="Q1083"/>
  <c r="O1083"/>
  <c r="N1083"/>
  <c r="M1083"/>
  <c r="L1083"/>
  <c r="K1083"/>
  <c r="J1083"/>
  <c r="I1083"/>
  <c r="W1082"/>
  <c r="V1082"/>
  <c r="U1082"/>
  <c r="T1082"/>
  <c r="S1082"/>
  <c r="Q1082"/>
  <c r="O1082"/>
  <c r="N1082"/>
  <c r="M1082"/>
  <c r="L1082"/>
  <c r="K1082"/>
  <c r="J1082"/>
  <c r="I1082"/>
  <c r="W1081"/>
  <c r="V1081"/>
  <c r="U1081"/>
  <c r="T1081"/>
  <c r="S1081"/>
  <c r="Q1081"/>
  <c r="O1081"/>
  <c r="N1081"/>
  <c r="M1081"/>
  <c r="K1081"/>
  <c r="J1081"/>
  <c r="I1081"/>
  <c r="W1080"/>
  <c r="V1080"/>
  <c r="U1080"/>
  <c r="T1080"/>
  <c r="S1080"/>
  <c r="Q1080"/>
  <c r="O1080"/>
  <c r="N1080"/>
  <c r="M1080"/>
  <c r="L1080"/>
  <c r="K1080"/>
  <c r="J1080"/>
  <c r="I1080"/>
  <c r="W1079"/>
  <c r="V1079"/>
  <c r="U1079"/>
  <c r="T1079"/>
  <c r="S1079"/>
  <c r="Q1079"/>
  <c r="O1079"/>
  <c r="N1079"/>
  <c r="M1079"/>
  <c r="L1079"/>
  <c r="K1079"/>
  <c r="J1079"/>
  <c r="I1079"/>
  <c r="W1078"/>
  <c r="V1078"/>
  <c r="U1078"/>
  <c r="T1078"/>
  <c r="S1078"/>
  <c r="Q1078"/>
  <c r="O1078"/>
  <c r="N1078"/>
  <c r="M1078"/>
  <c r="L1078"/>
  <c r="K1078"/>
  <c r="J1078"/>
  <c r="I1078"/>
  <c r="W1077"/>
  <c r="V1077"/>
  <c r="U1077"/>
  <c r="T1077"/>
  <c r="S1077"/>
  <c r="Q1077"/>
  <c r="O1077"/>
  <c r="N1077"/>
  <c r="M1077"/>
  <c r="L1077"/>
  <c r="K1077"/>
  <c r="J1077"/>
  <c r="I1077"/>
  <c r="W1076"/>
  <c r="V1076"/>
  <c r="U1076"/>
  <c r="T1076"/>
  <c r="S1076"/>
  <c r="Q1076"/>
  <c r="O1076"/>
  <c r="N1076"/>
  <c r="M1076"/>
  <c r="L1076"/>
  <c r="K1076"/>
  <c r="J1076"/>
  <c r="I1076"/>
  <c r="W1075"/>
  <c r="V1075"/>
  <c r="U1075"/>
  <c r="T1075"/>
  <c r="S1075"/>
  <c r="Q1075"/>
  <c r="O1075"/>
  <c r="N1075"/>
  <c r="M1075"/>
  <c r="L1075"/>
  <c r="K1075"/>
  <c r="J1075"/>
  <c r="I1075"/>
  <c r="W1074"/>
  <c r="V1074"/>
  <c r="U1074"/>
  <c r="T1074"/>
  <c r="S1074"/>
  <c r="Q1074"/>
  <c r="O1074"/>
  <c r="N1074"/>
  <c r="M1074"/>
  <c r="L1074"/>
  <c r="K1074"/>
  <c r="J1074"/>
  <c r="I1074"/>
  <c r="W1073"/>
  <c r="V1073"/>
  <c r="U1073"/>
  <c r="T1073"/>
  <c r="S1073"/>
  <c r="Q1073"/>
  <c r="O1073"/>
  <c r="N1073"/>
  <c r="M1073"/>
  <c r="L1073"/>
  <c r="K1073"/>
  <c r="J1073"/>
  <c r="I1073"/>
  <c r="W1072"/>
  <c r="V1072"/>
  <c r="U1072"/>
  <c r="T1072"/>
  <c r="S1072"/>
  <c r="Q1072"/>
  <c r="O1072"/>
  <c r="N1072"/>
  <c r="M1072"/>
  <c r="L1072"/>
  <c r="K1072"/>
  <c r="J1072"/>
  <c r="I1072"/>
  <c r="W1071"/>
  <c r="V1071"/>
  <c r="U1071"/>
  <c r="T1071"/>
  <c r="S1071"/>
  <c r="Q1071"/>
  <c r="O1071"/>
  <c r="N1071"/>
  <c r="M1071"/>
  <c r="L1071"/>
  <c r="K1071"/>
  <c r="J1071"/>
  <c r="I1071"/>
  <c r="W1070"/>
  <c r="V1070"/>
  <c r="U1070"/>
  <c r="T1070"/>
  <c r="S1070"/>
  <c r="Q1070"/>
  <c r="O1070"/>
  <c r="N1070"/>
  <c r="M1070"/>
  <c r="L1070"/>
  <c r="K1070"/>
  <c r="J1070"/>
  <c r="I1070"/>
  <c r="W1069"/>
  <c r="V1069"/>
  <c r="U1069"/>
  <c r="T1069"/>
  <c r="S1069"/>
  <c r="Q1069"/>
  <c r="O1069"/>
  <c r="N1069"/>
  <c r="M1069"/>
  <c r="L1069"/>
  <c r="K1069"/>
  <c r="J1069"/>
  <c r="I1069"/>
  <c r="W1068"/>
  <c r="V1068"/>
  <c r="U1068"/>
  <c r="T1068"/>
  <c r="S1068"/>
  <c r="Q1068"/>
  <c r="O1068"/>
  <c r="N1068"/>
  <c r="M1068"/>
  <c r="L1068"/>
  <c r="K1068"/>
  <c r="J1068"/>
  <c r="I1068"/>
  <c r="W1067"/>
  <c r="V1067"/>
  <c r="U1067"/>
  <c r="T1067"/>
  <c r="S1067"/>
  <c r="Q1067"/>
  <c r="O1067"/>
  <c r="N1067"/>
  <c r="M1067"/>
  <c r="L1067"/>
  <c r="K1067"/>
  <c r="J1067"/>
  <c r="I1067"/>
  <c r="W1066"/>
  <c r="V1066"/>
  <c r="U1066"/>
  <c r="T1066"/>
  <c r="S1066"/>
  <c r="Q1066"/>
  <c r="O1066"/>
  <c r="N1066"/>
  <c r="M1066"/>
  <c r="L1066"/>
  <c r="K1066"/>
  <c r="J1066"/>
  <c r="I1066"/>
  <c r="W1065"/>
  <c r="V1065"/>
  <c r="U1065"/>
  <c r="T1065"/>
  <c r="S1065"/>
  <c r="R1065"/>
  <c r="Q1065"/>
  <c r="O1065"/>
  <c r="N1065"/>
  <c r="M1065"/>
  <c r="L1065"/>
  <c r="J1065"/>
  <c r="I1065"/>
  <c r="W1064"/>
  <c r="V1064"/>
  <c r="U1064"/>
  <c r="T1064"/>
  <c r="S1064"/>
  <c r="R1064"/>
  <c r="Q1064"/>
  <c r="O1064"/>
  <c r="N1064"/>
  <c r="M1064"/>
  <c r="L1064"/>
  <c r="J1064"/>
  <c r="I1064"/>
  <c r="W1063"/>
  <c r="V1063"/>
  <c r="U1063"/>
  <c r="T1063"/>
  <c r="S1063"/>
  <c r="R1063"/>
  <c r="Q1063"/>
  <c r="O1063"/>
  <c r="M1063"/>
  <c r="L1063"/>
  <c r="J1063"/>
  <c r="I1063"/>
  <c r="W1062"/>
  <c r="V1062"/>
  <c r="U1062"/>
  <c r="T1062"/>
  <c r="S1062"/>
  <c r="R1062"/>
  <c r="Q1062"/>
  <c r="O1062"/>
  <c r="N1062"/>
  <c r="M1062"/>
  <c r="L1062"/>
  <c r="J1062"/>
  <c r="I1062"/>
  <c r="W1061"/>
  <c r="V1061"/>
  <c r="U1061"/>
  <c r="T1061"/>
  <c r="S1061"/>
  <c r="R1061"/>
  <c r="Q1061"/>
  <c r="O1061"/>
  <c r="M1061"/>
  <c r="L1061"/>
  <c r="J1061"/>
  <c r="I1061"/>
  <c r="W1060"/>
  <c r="V1060"/>
  <c r="U1060"/>
  <c r="T1060"/>
  <c r="S1060"/>
  <c r="R1060"/>
  <c r="Q1060"/>
  <c r="O1060"/>
  <c r="N1060"/>
  <c r="M1060"/>
  <c r="L1060"/>
  <c r="J1060"/>
  <c r="I1060"/>
  <c r="W1059"/>
  <c r="V1059"/>
  <c r="U1059"/>
  <c r="T1059"/>
  <c r="S1059"/>
  <c r="R1059"/>
  <c r="Q1059"/>
  <c r="O1059"/>
  <c r="M1059"/>
  <c r="L1059"/>
  <c r="J1059"/>
  <c r="I1059"/>
  <c r="W1058"/>
  <c r="V1058"/>
  <c r="U1058"/>
  <c r="T1058"/>
  <c r="S1058"/>
  <c r="R1058"/>
  <c r="Q1058"/>
  <c r="O1058"/>
  <c r="N1058"/>
  <c r="M1058"/>
  <c r="L1058"/>
  <c r="J1058"/>
  <c r="I1058"/>
  <c r="W1057"/>
  <c r="V1057"/>
  <c r="U1057"/>
  <c r="T1057"/>
  <c r="S1057"/>
  <c r="R1057"/>
  <c r="Q1057"/>
  <c r="O1057"/>
  <c r="N1057"/>
  <c r="M1057"/>
  <c r="L1057"/>
  <c r="J1057"/>
  <c r="I1057"/>
  <c r="W1056"/>
  <c r="V1056"/>
  <c r="U1056"/>
  <c r="T1056"/>
  <c r="S1056"/>
  <c r="R1056"/>
  <c r="Q1056"/>
  <c r="O1056"/>
  <c r="M1056"/>
  <c r="L1056"/>
  <c r="J1056"/>
  <c r="I1056"/>
  <c r="W1055"/>
  <c r="V1055"/>
  <c r="U1055"/>
  <c r="T1055"/>
  <c r="S1055"/>
  <c r="R1055"/>
  <c r="Q1055"/>
  <c r="O1055"/>
  <c r="M1055"/>
  <c r="L1055"/>
  <c r="J1055"/>
  <c r="I1055"/>
  <c r="W1054"/>
  <c r="V1054"/>
  <c r="U1054"/>
  <c r="T1054"/>
  <c r="S1054"/>
  <c r="R1054"/>
  <c r="Q1054"/>
  <c r="O1054"/>
  <c r="N1054"/>
  <c r="M1054"/>
  <c r="L1054"/>
  <c r="J1054"/>
  <c r="I1054"/>
  <c r="W1053"/>
  <c r="V1053"/>
  <c r="U1053"/>
  <c r="T1053"/>
  <c r="S1053"/>
  <c r="R1053"/>
  <c r="Q1053"/>
  <c r="O1053"/>
  <c r="M1053"/>
  <c r="L1053"/>
  <c r="J1053"/>
  <c r="I1053"/>
  <c r="W1052"/>
  <c r="V1052"/>
  <c r="U1052"/>
  <c r="T1052"/>
  <c r="S1052"/>
  <c r="R1052"/>
  <c r="Q1052"/>
  <c r="O1052"/>
  <c r="N1052"/>
  <c r="M1052"/>
  <c r="L1052"/>
  <c r="J1052"/>
  <c r="I1052"/>
  <c r="W1051"/>
  <c r="V1051"/>
  <c r="U1051"/>
  <c r="T1051"/>
  <c r="S1051"/>
  <c r="R1051"/>
  <c r="Q1051"/>
  <c r="O1051"/>
  <c r="N1051"/>
  <c r="M1051"/>
  <c r="L1051"/>
  <c r="J1051"/>
  <c r="I1051"/>
  <c r="W1050"/>
  <c r="V1050"/>
  <c r="U1050"/>
  <c r="T1050"/>
  <c r="S1050"/>
  <c r="R1050"/>
  <c r="Q1050"/>
  <c r="O1050"/>
  <c r="N1050"/>
  <c r="M1050"/>
  <c r="L1050"/>
  <c r="J1050"/>
  <c r="I1050"/>
  <c r="W1049"/>
  <c r="V1049"/>
  <c r="U1049"/>
  <c r="T1049"/>
  <c r="S1049"/>
  <c r="R1049"/>
  <c r="Q1049"/>
  <c r="O1049"/>
  <c r="N1049"/>
  <c r="M1049"/>
  <c r="L1049"/>
  <c r="J1049"/>
  <c r="I1049"/>
  <c r="W1048"/>
  <c r="V1048"/>
  <c r="U1048"/>
  <c r="T1048"/>
  <c r="S1048"/>
  <c r="R1048"/>
  <c r="Q1048"/>
  <c r="O1048"/>
  <c r="N1048"/>
  <c r="M1048"/>
  <c r="L1048"/>
  <c r="J1048"/>
  <c r="I1048"/>
  <c r="W1047"/>
  <c r="V1047"/>
  <c r="U1047"/>
  <c r="T1047"/>
  <c r="S1047"/>
  <c r="R1047"/>
  <c r="Q1047"/>
  <c r="O1047"/>
  <c r="N1047"/>
  <c r="M1047"/>
  <c r="L1047"/>
  <c r="J1047"/>
  <c r="I1047"/>
  <c r="W1046"/>
  <c r="V1046"/>
  <c r="U1046"/>
  <c r="T1046"/>
  <c r="S1046"/>
  <c r="R1046"/>
  <c r="Q1046"/>
  <c r="O1046"/>
  <c r="N1046"/>
  <c r="M1046"/>
  <c r="L1046"/>
  <c r="J1046"/>
  <c r="I1046"/>
  <c r="W1045"/>
  <c r="V1045"/>
  <c r="U1045"/>
  <c r="T1045"/>
  <c r="S1045"/>
  <c r="R1045"/>
  <c r="Q1045"/>
  <c r="O1045"/>
  <c r="N1045"/>
  <c r="M1045"/>
  <c r="L1045"/>
  <c r="J1045"/>
  <c r="I1045"/>
  <c r="W1044"/>
  <c r="V1044"/>
  <c r="U1044"/>
  <c r="T1044"/>
  <c r="S1044"/>
  <c r="R1044"/>
  <c r="Q1044"/>
  <c r="O1044"/>
  <c r="N1044"/>
  <c r="M1044"/>
  <c r="L1044"/>
  <c r="J1044"/>
  <c r="I1044"/>
  <c r="W1043"/>
  <c r="V1043"/>
  <c r="U1043"/>
  <c r="T1043"/>
  <c r="S1043"/>
  <c r="R1043"/>
  <c r="Q1043"/>
  <c r="O1043"/>
  <c r="N1043"/>
  <c r="M1043"/>
  <c r="L1043"/>
  <c r="J1043"/>
  <c r="I1043"/>
  <c r="W1042"/>
  <c r="V1042"/>
  <c r="U1042"/>
  <c r="T1042"/>
  <c r="S1042"/>
  <c r="R1042"/>
  <c r="Q1042"/>
  <c r="O1042"/>
  <c r="N1042"/>
  <c r="M1042"/>
  <c r="L1042"/>
  <c r="J1042"/>
  <c r="I1042"/>
  <c r="W1041"/>
  <c r="V1041"/>
  <c r="U1041"/>
  <c r="T1041"/>
  <c r="S1041"/>
  <c r="R1041"/>
  <c r="Q1041"/>
  <c r="O1041"/>
  <c r="N1041"/>
  <c r="M1041"/>
  <c r="L1041"/>
  <c r="J1041"/>
  <c r="I1041"/>
  <c r="W1040"/>
  <c r="V1040"/>
  <c r="U1040"/>
  <c r="T1040"/>
  <c r="S1040"/>
  <c r="R1040"/>
  <c r="Q1040"/>
  <c r="O1040"/>
  <c r="M1040"/>
  <c r="L1040"/>
  <c r="J1040"/>
  <c r="I1040"/>
  <c r="W1039"/>
  <c r="V1039"/>
  <c r="U1039"/>
  <c r="T1039"/>
  <c r="S1039"/>
  <c r="R1039"/>
  <c r="Q1039"/>
  <c r="O1039"/>
  <c r="N1039"/>
  <c r="M1039"/>
  <c r="L1039"/>
  <c r="J1039"/>
  <c r="I1039"/>
  <c r="W1038"/>
  <c r="V1038"/>
  <c r="U1038"/>
  <c r="T1038"/>
  <c r="S1038"/>
  <c r="R1038"/>
  <c r="Q1038"/>
  <c r="O1038"/>
  <c r="N1038"/>
  <c r="M1038"/>
  <c r="L1038"/>
  <c r="J1038"/>
  <c r="I1038"/>
  <c r="W1037"/>
  <c r="V1037"/>
  <c r="U1037"/>
  <c r="T1037"/>
  <c r="S1037"/>
  <c r="R1037"/>
  <c r="Q1037"/>
  <c r="O1037"/>
  <c r="N1037"/>
  <c r="M1037"/>
  <c r="L1037"/>
  <c r="J1037"/>
  <c r="I1037"/>
  <c r="W1036"/>
  <c r="V1036"/>
  <c r="U1036"/>
  <c r="T1036"/>
  <c r="S1036"/>
  <c r="R1036"/>
  <c r="Q1036"/>
  <c r="O1036"/>
  <c r="N1036"/>
  <c r="M1036"/>
  <c r="L1036"/>
  <c r="J1036"/>
  <c r="I1036"/>
  <c r="W1035"/>
  <c r="V1035"/>
  <c r="U1035"/>
  <c r="T1035"/>
  <c r="S1035"/>
  <c r="R1035"/>
  <c r="Q1035"/>
  <c r="O1035"/>
  <c r="N1035"/>
  <c r="M1035"/>
  <c r="L1035"/>
  <c r="J1035"/>
  <c r="I1035"/>
  <c r="W1034"/>
  <c r="V1034"/>
  <c r="U1034"/>
  <c r="T1034"/>
  <c r="S1034"/>
  <c r="R1034"/>
  <c r="Q1034"/>
  <c r="O1034"/>
  <c r="N1034"/>
  <c r="M1034"/>
  <c r="L1034"/>
  <c r="J1034"/>
  <c r="I1034"/>
  <c r="W1033"/>
  <c r="V1033"/>
  <c r="U1033"/>
  <c r="T1033"/>
  <c r="S1033"/>
  <c r="R1033"/>
  <c r="Q1033"/>
  <c r="O1033"/>
  <c r="N1033"/>
  <c r="M1033"/>
  <c r="L1033"/>
  <c r="J1033"/>
  <c r="I1033"/>
  <c r="V1032"/>
  <c r="U1032"/>
  <c r="T1032"/>
  <c r="S1032"/>
  <c r="R1032"/>
  <c r="Q1032"/>
  <c r="O1032"/>
  <c r="N1032"/>
  <c r="M1032"/>
  <c r="L1032"/>
  <c r="J1032"/>
  <c r="I1032"/>
  <c r="W1031"/>
  <c r="V1031"/>
  <c r="U1031"/>
  <c r="T1031"/>
  <c r="S1031"/>
  <c r="R1031"/>
  <c r="Q1031"/>
  <c r="O1031"/>
  <c r="N1031"/>
  <c r="M1031"/>
  <c r="L1031"/>
  <c r="J1031"/>
  <c r="I1031"/>
  <c r="W1030"/>
  <c r="V1030"/>
  <c r="U1030"/>
  <c r="T1030"/>
  <c r="S1030"/>
  <c r="R1030"/>
  <c r="Q1030"/>
  <c r="O1030"/>
  <c r="N1030"/>
  <c r="M1030"/>
  <c r="L1030"/>
  <c r="J1030"/>
  <c r="I1030"/>
  <c r="W1029"/>
  <c r="V1029"/>
  <c r="U1029"/>
  <c r="T1029"/>
  <c r="S1029"/>
  <c r="R1029"/>
  <c r="Q1029"/>
  <c r="O1029"/>
  <c r="N1029"/>
  <c r="M1029"/>
  <c r="L1029"/>
  <c r="J1029"/>
  <c r="I1029"/>
  <c r="W1028"/>
  <c r="V1028"/>
  <c r="U1028"/>
  <c r="T1028"/>
  <c r="S1028"/>
  <c r="R1028"/>
  <c r="Q1028"/>
  <c r="O1028"/>
  <c r="M1028"/>
  <c r="L1028"/>
  <c r="J1028"/>
  <c r="I1028"/>
  <c r="W1027"/>
  <c r="V1027"/>
  <c r="U1027"/>
  <c r="T1027"/>
  <c r="S1027"/>
  <c r="R1027"/>
  <c r="Q1027"/>
  <c r="O1027"/>
  <c r="N1027"/>
  <c r="M1027"/>
  <c r="L1027"/>
  <c r="J1027"/>
  <c r="I1027"/>
  <c r="W1026"/>
  <c r="V1026"/>
  <c r="U1026"/>
  <c r="T1026"/>
  <c r="S1026"/>
  <c r="R1026"/>
  <c r="Q1026"/>
  <c r="O1026"/>
  <c r="N1026"/>
  <c r="M1026"/>
  <c r="L1026"/>
  <c r="J1026"/>
  <c r="I1026"/>
  <c r="W1025"/>
  <c r="V1025"/>
  <c r="U1025"/>
  <c r="T1025"/>
  <c r="S1025"/>
  <c r="R1025"/>
  <c r="Q1025"/>
  <c r="O1025"/>
  <c r="N1025"/>
  <c r="M1025"/>
  <c r="L1025"/>
  <c r="J1025"/>
  <c r="I1025"/>
  <c r="W1024"/>
  <c r="V1024"/>
  <c r="U1024"/>
  <c r="T1024"/>
  <c r="S1024"/>
  <c r="R1024"/>
  <c r="Q1024"/>
  <c r="O1024"/>
  <c r="N1024"/>
  <c r="M1024"/>
  <c r="L1024"/>
  <c r="J1024"/>
  <c r="I1024"/>
  <c r="W1023"/>
  <c r="V1023"/>
  <c r="U1023"/>
  <c r="T1023"/>
  <c r="S1023"/>
  <c r="R1023"/>
  <c r="Q1023"/>
  <c r="O1023"/>
  <c r="N1023"/>
  <c r="M1023"/>
  <c r="L1023"/>
  <c r="J1023"/>
  <c r="I1023"/>
  <c r="W1022"/>
  <c r="V1022"/>
  <c r="U1022"/>
  <c r="T1022"/>
  <c r="S1022"/>
  <c r="R1022"/>
  <c r="Q1022"/>
  <c r="O1022"/>
  <c r="N1022"/>
  <c r="M1022"/>
  <c r="L1022"/>
  <c r="J1022"/>
  <c r="I1022"/>
  <c r="W1021"/>
  <c r="V1021"/>
  <c r="U1021"/>
  <c r="T1021"/>
  <c r="S1021"/>
  <c r="R1021"/>
  <c r="Q1021"/>
  <c r="O1021"/>
  <c r="N1021"/>
  <c r="M1021"/>
  <c r="L1021"/>
  <c r="J1021"/>
  <c r="I1021"/>
  <c r="W1020"/>
  <c r="V1020"/>
  <c r="U1020"/>
  <c r="T1020"/>
  <c r="S1020"/>
  <c r="R1020"/>
  <c r="Q1020"/>
  <c r="O1020"/>
  <c r="N1020"/>
  <c r="M1020"/>
  <c r="L1020"/>
  <c r="J1020"/>
  <c r="I1020"/>
  <c r="W1019"/>
  <c r="V1019"/>
  <c r="U1019"/>
  <c r="T1019"/>
  <c r="S1019"/>
  <c r="R1019"/>
  <c r="Q1019"/>
  <c r="O1019"/>
  <c r="N1019"/>
  <c r="M1019"/>
  <c r="L1019"/>
  <c r="J1019"/>
  <c r="I1019"/>
  <c r="W1018"/>
  <c r="V1018"/>
  <c r="U1018"/>
  <c r="T1018"/>
  <c r="S1018"/>
  <c r="R1018"/>
  <c r="Q1018"/>
  <c r="O1018"/>
  <c r="N1018"/>
  <c r="M1018"/>
  <c r="L1018"/>
  <c r="J1018"/>
  <c r="I1018"/>
  <c r="W1017"/>
  <c r="V1017"/>
  <c r="U1017"/>
  <c r="T1017"/>
  <c r="S1017"/>
  <c r="R1017"/>
  <c r="Q1017"/>
  <c r="O1017"/>
  <c r="N1017"/>
  <c r="M1017"/>
  <c r="L1017"/>
  <c r="J1017"/>
  <c r="I1017"/>
  <c r="W1016"/>
  <c r="V1016"/>
  <c r="U1016"/>
  <c r="T1016"/>
  <c r="S1016"/>
  <c r="R1016"/>
  <c r="Q1016"/>
  <c r="O1016"/>
  <c r="M1016"/>
  <c r="L1016"/>
  <c r="J1016"/>
  <c r="I1016"/>
  <c r="W1015"/>
  <c r="V1015"/>
  <c r="U1015"/>
  <c r="T1015"/>
  <c r="S1015"/>
  <c r="R1015"/>
  <c r="Q1015"/>
  <c r="O1015"/>
  <c r="N1015"/>
  <c r="M1015"/>
  <c r="L1015"/>
  <c r="J1015"/>
  <c r="I1015"/>
  <c r="W1014"/>
  <c r="V1014"/>
  <c r="U1014"/>
  <c r="T1014"/>
  <c r="S1014"/>
  <c r="R1014"/>
  <c r="Q1014"/>
  <c r="O1014"/>
  <c r="N1014"/>
  <c r="M1014"/>
  <c r="L1014"/>
  <c r="J1014"/>
  <c r="I1014"/>
  <c r="W1013"/>
  <c r="V1013"/>
  <c r="U1013"/>
  <c r="T1013"/>
  <c r="S1013"/>
  <c r="R1013"/>
  <c r="Q1013"/>
  <c r="O1013"/>
  <c r="N1013"/>
  <c r="M1013"/>
  <c r="L1013"/>
  <c r="J1013"/>
  <c r="I1013"/>
  <c r="W1012"/>
  <c r="V1012"/>
  <c r="U1012"/>
  <c r="T1012"/>
  <c r="S1012"/>
  <c r="R1012"/>
  <c r="Q1012"/>
  <c r="O1012"/>
  <c r="N1012"/>
  <c r="M1012"/>
  <c r="L1012"/>
  <c r="J1012"/>
  <c r="I1012"/>
  <c r="W1011"/>
  <c r="V1011"/>
  <c r="U1011"/>
  <c r="T1011"/>
  <c r="S1011"/>
  <c r="R1011"/>
  <c r="Q1011"/>
  <c r="O1011"/>
  <c r="N1011"/>
  <c r="M1011"/>
  <c r="L1011"/>
  <c r="J1011"/>
  <c r="I1011"/>
  <c r="W1010"/>
  <c r="V1010"/>
  <c r="U1010"/>
  <c r="T1010"/>
  <c r="S1010"/>
  <c r="R1010"/>
  <c r="Q1010"/>
  <c r="O1010"/>
  <c r="N1010"/>
  <c r="M1010"/>
  <c r="L1010"/>
  <c r="J1010"/>
  <c r="I1010"/>
  <c r="W1009"/>
  <c r="V1009"/>
  <c r="U1009"/>
  <c r="T1009"/>
  <c r="S1009"/>
  <c r="R1009"/>
  <c r="Q1009"/>
  <c r="O1009"/>
  <c r="N1009"/>
  <c r="M1009"/>
  <c r="L1009"/>
  <c r="J1009"/>
  <c r="I1009"/>
  <c r="W1008"/>
  <c r="V1008"/>
  <c r="U1008"/>
  <c r="T1008"/>
  <c r="S1008"/>
  <c r="R1008"/>
  <c r="Q1008"/>
  <c r="O1008"/>
  <c r="N1008"/>
  <c r="M1008"/>
  <c r="L1008"/>
  <c r="J1008"/>
  <c r="I1008"/>
  <c r="W1007"/>
  <c r="V1007"/>
  <c r="U1007"/>
  <c r="T1007"/>
  <c r="S1007"/>
  <c r="R1007"/>
  <c r="Q1007"/>
  <c r="O1007"/>
  <c r="N1007"/>
  <c r="M1007"/>
  <c r="L1007"/>
  <c r="J1007"/>
  <c r="I1007"/>
  <c r="W1006"/>
  <c r="V1006"/>
  <c r="U1006"/>
  <c r="T1006"/>
  <c r="S1006"/>
  <c r="R1006"/>
  <c r="Q1006"/>
  <c r="O1006"/>
  <c r="N1006"/>
  <c r="M1006"/>
  <c r="L1006"/>
  <c r="J1006"/>
  <c r="I1006"/>
  <c r="W1005"/>
  <c r="V1005"/>
  <c r="U1005"/>
  <c r="T1005"/>
  <c r="S1005"/>
  <c r="R1005"/>
  <c r="Q1005"/>
  <c r="O1005"/>
  <c r="N1005"/>
  <c r="M1005"/>
  <c r="L1005"/>
  <c r="J1005"/>
  <c r="I1005"/>
  <c r="W1004"/>
  <c r="V1004"/>
  <c r="U1004"/>
  <c r="T1004"/>
  <c r="S1004"/>
  <c r="R1004"/>
  <c r="Q1004"/>
  <c r="O1004"/>
  <c r="N1004"/>
  <c r="M1004"/>
  <c r="L1004"/>
  <c r="J1004"/>
  <c r="I1004"/>
  <c r="W1003"/>
  <c r="V1003"/>
  <c r="U1003"/>
  <c r="T1003"/>
  <c r="S1003"/>
  <c r="R1003"/>
  <c r="Q1003"/>
  <c r="O1003"/>
  <c r="N1003"/>
  <c r="M1003"/>
  <c r="L1003"/>
  <c r="J1003"/>
  <c r="I1003"/>
  <c r="W1002"/>
  <c r="V1002"/>
  <c r="U1002"/>
  <c r="T1002"/>
  <c r="S1002"/>
  <c r="R1002"/>
  <c r="Q1002"/>
  <c r="O1002"/>
  <c r="N1002"/>
  <c r="M1002"/>
  <c r="L1002"/>
  <c r="J1002"/>
  <c r="I1002"/>
  <c r="W1001"/>
  <c r="V1001"/>
  <c r="U1001"/>
  <c r="T1001"/>
  <c r="S1001"/>
  <c r="R1001"/>
  <c r="Q1001"/>
  <c r="O1001"/>
  <c r="N1001"/>
  <c r="M1001"/>
  <c r="L1001"/>
  <c r="J1001"/>
  <c r="I1001"/>
  <c r="W1000"/>
  <c r="V1000"/>
  <c r="U1000"/>
  <c r="T1000"/>
  <c r="S1000"/>
  <c r="R1000"/>
  <c r="Q1000"/>
  <c r="O1000"/>
  <c r="N1000"/>
  <c r="M1000"/>
  <c r="L1000"/>
  <c r="J1000"/>
  <c r="I1000"/>
  <c r="W999"/>
  <c r="V999"/>
  <c r="U999"/>
  <c r="T999"/>
  <c r="S999"/>
  <c r="R999"/>
  <c r="Q999"/>
  <c r="O999"/>
  <c r="N999"/>
  <c r="M999"/>
  <c r="L999"/>
  <c r="J999"/>
  <c r="I999"/>
  <c r="W998"/>
  <c r="V998"/>
  <c r="U998"/>
  <c r="T998"/>
  <c r="S998"/>
  <c r="R998"/>
  <c r="Q998"/>
  <c r="O998"/>
  <c r="N998"/>
  <c r="M998"/>
  <c r="L998"/>
  <c r="J998"/>
  <c r="I998"/>
  <c r="W997"/>
  <c r="V997"/>
  <c r="U997"/>
  <c r="T997"/>
  <c r="S997"/>
  <c r="R997"/>
  <c r="Q997"/>
  <c r="O997"/>
  <c r="N997"/>
  <c r="M997"/>
  <c r="L997"/>
  <c r="J997"/>
  <c r="I997"/>
  <c r="W996"/>
  <c r="V996"/>
  <c r="U996"/>
  <c r="T996"/>
  <c r="S996"/>
  <c r="R996"/>
  <c r="Q996"/>
  <c r="O996"/>
  <c r="N996"/>
  <c r="M996"/>
  <c r="L996"/>
  <c r="J996"/>
  <c r="I996"/>
  <c r="W995"/>
  <c r="V995"/>
  <c r="U995"/>
  <c r="T995"/>
  <c r="S995"/>
  <c r="R995"/>
  <c r="Q995"/>
  <c r="O995"/>
  <c r="N995"/>
  <c r="M995"/>
  <c r="L995"/>
  <c r="J995"/>
  <c r="I995"/>
  <c r="W994"/>
  <c r="V994"/>
  <c r="U994"/>
  <c r="T994"/>
  <c r="S994"/>
  <c r="R994"/>
  <c r="Q994"/>
  <c r="O994"/>
  <c r="N994"/>
  <c r="M994"/>
  <c r="L994"/>
  <c r="J994"/>
  <c r="I994"/>
  <c r="W993"/>
  <c r="V993"/>
  <c r="U993"/>
  <c r="T993"/>
  <c r="S993"/>
  <c r="R993"/>
  <c r="Q993"/>
  <c r="O993"/>
  <c r="N993"/>
  <c r="M993"/>
  <c r="L993"/>
  <c r="J993"/>
  <c r="I993"/>
  <c r="W992"/>
  <c r="V992"/>
  <c r="U992"/>
  <c r="T992"/>
  <c r="S992"/>
  <c r="R992"/>
  <c r="Q992"/>
  <c r="O992"/>
  <c r="N992"/>
  <c r="M992"/>
  <c r="L992"/>
  <c r="J992"/>
  <c r="I992"/>
  <c r="W991"/>
  <c r="V991"/>
  <c r="U991"/>
  <c r="T991"/>
  <c r="S991"/>
  <c r="R991"/>
  <c r="Q991"/>
  <c r="O991"/>
  <c r="N991"/>
  <c r="M991"/>
  <c r="L991"/>
  <c r="J991"/>
  <c r="I991"/>
  <c r="W990"/>
  <c r="V990"/>
  <c r="U990"/>
  <c r="T990"/>
  <c r="S990"/>
  <c r="R990"/>
  <c r="Q990"/>
  <c r="O990"/>
  <c r="N990"/>
  <c r="M990"/>
  <c r="L990"/>
  <c r="J990"/>
  <c r="I990"/>
  <c r="W989"/>
  <c r="V989"/>
  <c r="U989"/>
  <c r="T989"/>
  <c r="S989"/>
  <c r="R989"/>
  <c r="Q989"/>
  <c r="O989"/>
  <c r="N989"/>
  <c r="M989"/>
  <c r="L989"/>
  <c r="J989"/>
  <c r="I989"/>
  <c r="W988"/>
  <c r="V988"/>
  <c r="U988"/>
  <c r="T988"/>
  <c r="S988"/>
  <c r="R988"/>
  <c r="Q988"/>
  <c r="O988"/>
  <c r="N988"/>
  <c r="M988"/>
  <c r="L988"/>
  <c r="J988"/>
  <c r="I988"/>
  <c r="W987"/>
  <c r="V987"/>
  <c r="U987"/>
  <c r="T987"/>
  <c r="S987"/>
  <c r="R987"/>
  <c r="Q987"/>
  <c r="O987"/>
  <c r="N987"/>
  <c r="M987"/>
  <c r="L987"/>
  <c r="J987"/>
  <c r="I987"/>
  <c r="W986"/>
  <c r="V986"/>
  <c r="U986"/>
  <c r="T986"/>
  <c r="S986"/>
  <c r="R986"/>
  <c r="Q986"/>
  <c r="O986"/>
  <c r="N986"/>
  <c r="M986"/>
  <c r="L986"/>
  <c r="J986"/>
  <c r="I986"/>
  <c r="W985"/>
  <c r="V985"/>
  <c r="U985"/>
  <c r="T985"/>
  <c r="S985"/>
  <c r="R985"/>
  <c r="Q985"/>
  <c r="O985"/>
  <c r="N985"/>
  <c r="M985"/>
  <c r="L985"/>
  <c r="J985"/>
  <c r="I985"/>
  <c r="W984"/>
  <c r="V984"/>
  <c r="U984"/>
  <c r="T984"/>
  <c r="S984"/>
  <c r="R984"/>
  <c r="Q984"/>
  <c r="O984"/>
  <c r="N984"/>
  <c r="M984"/>
  <c r="L984"/>
  <c r="J984"/>
  <c r="I984"/>
  <c r="W983"/>
  <c r="V983"/>
  <c r="U983"/>
  <c r="T983"/>
  <c r="S983"/>
  <c r="R983"/>
  <c r="Q983"/>
  <c r="O983"/>
  <c r="N983"/>
  <c r="M983"/>
  <c r="L983"/>
  <c r="J983"/>
  <c r="I983"/>
  <c r="W982"/>
  <c r="V982"/>
  <c r="U982"/>
  <c r="T982"/>
  <c r="S982"/>
  <c r="R982"/>
  <c r="Q982"/>
  <c r="O982"/>
  <c r="N982"/>
  <c r="M982"/>
  <c r="L982"/>
  <c r="J982"/>
  <c r="I982"/>
  <c r="W981"/>
  <c r="V981"/>
  <c r="U981"/>
  <c r="T981"/>
  <c r="S981"/>
  <c r="R981"/>
  <c r="Q981"/>
  <c r="O981"/>
  <c r="N981"/>
  <c r="M981"/>
  <c r="L981"/>
  <c r="J981"/>
  <c r="I981"/>
  <c r="W980"/>
  <c r="V980"/>
  <c r="T980"/>
  <c r="S980"/>
  <c r="R980"/>
  <c r="Q980"/>
  <c r="O980"/>
  <c r="N980"/>
  <c r="M980"/>
  <c r="L980"/>
  <c r="J980"/>
  <c r="I980"/>
  <c r="W979"/>
  <c r="V979"/>
  <c r="U979"/>
  <c r="T979"/>
  <c r="S979"/>
  <c r="R979"/>
  <c r="Q979"/>
  <c r="O979"/>
  <c r="N979"/>
  <c r="M979"/>
  <c r="L979"/>
  <c r="J979"/>
  <c r="I979"/>
  <c r="W978"/>
  <c r="V978"/>
  <c r="U978"/>
  <c r="T978"/>
  <c r="S978"/>
  <c r="R978"/>
  <c r="Q978"/>
  <c r="O978"/>
  <c r="M978"/>
  <c r="L978"/>
  <c r="J978"/>
  <c r="I978"/>
  <c r="W977"/>
  <c r="V977"/>
  <c r="U977"/>
  <c r="T977"/>
  <c r="S977"/>
  <c r="R977"/>
  <c r="Q977"/>
  <c r="O977"/>
  <c r="N977"/>
  <c r="M977"/>
  <c r="L977"/>
  <c r="J977"/>
  <c r="I977"/>
  <c r="W976"/>
  <c r="V976"/>
  <c r="U976"/>
  <c r="T976"/>
  <c r="S976"/>
  <c r="R976"/>
  <c r="Q976"/>
  <c r="O976"/>
  <c r="N976"/>
  <c r="M976"/>
  <c r="L976"/>
  <c r="J976"/>
  <c r="I976"/>
  <c r="W975"/>
  <c r="V975"/>
  <c r="U975"/>
  <c r="T975"/>
  <c r="S975"/>
  <c r="R975"/>
  <c r="Q975"/>
  <c r="O975"/>
  <c r="N975"/>
  <c r="M975"/>
  <c r="L975"/>
  <c r="J975"/>
  <c r="I975"/>
  <c r="W974"/>
  <c r="V974"/>
  <c r="U974"/>
  <c r="T974"/>
  <c r="S974"/>
  <c r="R974"/>
  <c r="Q974"/>
  <c r="O974"/>
  <c r="N974"/>
  <c r="M974"/>
  <c r="L974"/>
  <c r="J974"/>
  <c r="I974"/>
  <c r="W973"/>
  <c r="V973"/>
  <c r="U973"/>
  <c r="T973"/>
  <c r="S973"/>
  <c r="R973"/>
  <c r="Q973"/>
  <c r="O973"/>
  <c r="N973"/>
  <c r="M973"/>
  <c r="L973"/>
  <c r="J973"/>
  <c r="I973"/>
  <c r="W972"/>
  <c r="V972"/>
  <c r="U972"/>
  <c r="T972"/>
  <c r="R972"/>
  <c r="Q972"/>
  <c r="O972"/>
  <c r="N972"/>
  <c r="L972"/>
  <c r="K972"/>
  <c r="I972"/>
  <c r="W971"/>
  <c r="V971"/>
  <c r="U971"/>
  <c r="T971"/>
  <c r="S971"/>
  <c r="R971"/>
  <c r="Q971"/>
  <c r="O971"/>
  <c r="N971"/>
  <c r="M971"/>
  <c r="L971"/>
  <c r="K971"/>
  <c r="I971"/>
  <c r="W970"/>
  <c r="V970"/>
  <c r="U970"/>
  <c r="T970"/>
  <c r="S970"/>
  <c r="R970"/>
  <c r="Q970"/>
  <c r="O970"/>
  <c r="N970"/>
  <c r="M970"/>
  <c r="L970"/>
  <c r="K970"/>
  <c r="I970"/>
  <c r="W969"/>
  <c r="V969"/>
  <c r="U969"/>
  <c r="T969"/>
  <c r="S969"/>
  <c r="R969"/>
  <c r="Q969"/>
  <c r="O969"/>
  <c r="N969"/>
  <c r="M969"/>
  <c r="L969"/>
  <c r="K969"/>
  <c r="I969"/>
  <c r="W968"/>
  <c r="V968"/>
  <c r="U968"/>
  <c r="T968"/>
  <c r="R968"/>
  <c r="Q968"/>
  <c r="O968"/>
  <c r="N968"/>
  <c r="M968"/>
  <c r="L968"/>
  <c r="K968"/>
  <c r="I968"/>
  <c r="W967"/>
  <c r="V967"/>
  <c r="U967"/>
  <c r="T967"/>
  <c r="S967"/>
  <c r="R967"/>
  <c r="Q967"/>
  <c r="O967"/>
  <c r="N967"/>
  <c r="M967"/>
  <c r="L967"/>
  <c r="K967"/>
  <c r="I967"/>
  <c r="W966"/>
  <c r="V966"/>
  <c r="U966"/>
  <c r="T966"/>
  <c r="S966"/>
  <c r="R966"/>
  <c r="Q966"/>
  <c r="O966"/>
  <c r="N966"/>
  <c r="M966"/>
  <c r="L966"/>
  <c r="K966"/>
  <c r="I966"/>
  <c r="W965"/>
  <c r="V965"/>
  <c r="U965"/>
  <c r="T965"/>
  <c r="S965"/>
  <c r="R965"/>
  <c r="Q965"/>
  <c r="O965"/>
  <c r="N965"/>
  <c r="M965"/>
  <c r="L965"/>
  <c r="K965"/>
  <c r="I965"/>
  <c r="W964"/>
  <c r="V964"/>
  <c r="U964"/>
  <c r="T964"/>
  <c r="S964"/>
  <c r="R964"/>
  <c r="Q964"/>
  <c r="O964"/>
  <c r="N964"/>
  <c r="M964"/>
  <c r="L964"/>
  <c r="K964"/>
  <c r="I964"/>
  <c r="W963"/>
  <c r="V963"/>
  <c r="U963"/>
  <c r="T963"/>
  <c r="S963"/>
  <c r="R963"/>
  <c r="Q963"/>
  <c r="O963"/>
  <c r="N963"/>
  <c r="M963"/>
  <c r="L963"/>
  <c r="K963"/>
  <c r="I963"/>
  <c r="W962"/>
  <c r="V962"/>
  <c r="U962"/>
  <c r="T962"/>
  <c r="S962"/>
  <c r="R962"/>
  <c r="Q962"/>
  <c r="O962"/>
  <c r="N962"/>
  <c r="M962"/>
  <c r="L962"/>
  <c r="K962"/>
  <c r="I962"/>
  <c r="W961"/>
  <c r="V961"/>
  <c r="U961"/>
  <c r="S961"/>
  <c r="R961"/>
  <c r="Q961"/>
  <c r="O961"/>
  <c r="N961"/>
  <c r="M961"/>
  <c r="L961"/>
  <c r="K961"/>
  <c r="I961"/>
  <c r="W960"/>
  <c r="V960"/>
  <c r="U960"/>
  <c r="T960"/>
  <c r="S960"/>
  <c r="R960"/>
  <c r="Q960"/>
  <c r="O960"/>
  <c r="N960"/>
  <c r="M960"/>
  <c r="L960"/>
  <c r="K960"/>
  <c r="I960"/>
  <c r="W959"/>
  <c r="V959"/>
  <c r="U959"/>
  <c r="T959"/>
  <c r="S959"/>
  <c r="R959"/>
  <c r="Q959"/>
  <c r="O959"/>
  <c r="N959"/>
  <c r="M959"/>
  <c r="L959"/>
  <c r="K959"/>
  <c r="I959"/>
  <c r="W958"/>
  <c r="V958"/>
  <c r="U958"/>
  <c r="T958"/>
  <c r="S958"/>
  <c r="R958"/>
  <c r="Q958"/>
  <c r="O958"/>
  <c r="N958"/>
  <c r="M958"/>
  <c r="L958"/>
  <c r="K958"/>
  <c r="I958"/>
  <c r="W957"/>
  <c r="V957"/>
  <c r="U957"/>
  <c r="T957"/>
  <c r="S957"/>
  <c r="R957"/>
  <c r="Q957"/>
  <c r="O957"/>
  <c r="N957"/>
  <c r="M957"/>
  <c r="L957"/>
  <c r="K957"/>
  <c r="I957"/>
  <c r="W956"/>
  <c r="V956"/>
  <c r="U956"/>
  <c r="T956"/>
  <c r="S956"/>
  <c r="R956"/>
  <c r="Q956"/>
  <c r="O956"/>
  <c r="N956"/>
  <c r="M956"/>
  <c r="L956"/>
  <c r="K956"/>
  <c r="I956"/>
  <c r="W955"/>
  <c r="V955"/>
  <c r="U955"/>
  <c r="T955"/>
  <c r="S955"/>
  <c r="R955"/>
  <c r="Q955"/>
  <c r="O955"/>
  <c r="N955"/>
  <c r="M955"/>
  <c r="L955"/>
  <c r="K955"/>
  <c r="I955"/>
  <c r="W954"/>
  <c r="V954"/>
  <c r="U954"/>
  <c r="T954"/>
  <c r="S954"/>
  <c r="R954"/>
  <c r="Q954"/>
  <c r="O954"/>
  <c r="N954"/>
  <c r="M954"/>
  <c r="L954"/>
  <c r="K954"/>
  <c r="I954"/>
  <c r="W953"/>
  <c r="V953"/>
  <c r="U953"/>
  <c r="T953"/>
  <c r="S953"/>
  <c r="R953"/>
  <c r="Q953"/>
  <c r="O953"/>
  <c r="N953"/>
  <c r="L953"/>
  <c r="K953"/>
  <c r="I953"/>
  <c r="W952"/>
  <c r="V952"/>
  <c r="U952"/>
  <c r="T952"/>
  <c r="S952"/>
  <c r="R952"/>
  <c r="Q952"/>
  <c r="O952"/>
  <c r="N952"/>
  <c r="M952"/>
  <c r="L952"/>
  <c r="K952"/>
  <c r="I952"/>
  <c r="W951"/>
  <c r="V951"/>
  <c r="U951"/>
  <c r="T951"/>
  <c r="S951"/>
  <c r="R951"/>
  <c r="Q951"/>
  <c r="O951"/>
  <c r="N951"/>
  <c r="M951"/>
  <c r="L951"/>
  <c r="K951"/>
  <c r="I951"/>
  <c r="W950"/>
  <c r="V950"/>
  <c r="U950"/>
  <c r="T950"/>
  <c r="R950"/>
  <c r="Q950"/>
  <c r="O950"/>
  <c r="N950"/>
  <c r="M950"/>
  <c r="L950"/>
  <c r="K950"/>
  <c r="I950"/>
  <c r="W949"/>
  <c r="V949"/>
  <c r="U949"/>
  <c r="T949"/>
  <c r="S949"/>
  <c r="R949"/>
  <c r="Q949"/>
  <c r="O949"/>
  <c r="N949"/>
  <c r="M949"/>
  <c r="L949"/>
  <c r="K949"/>
  <c r="I949"/>
  <c r="W948"/>
  <c r="V948"/>
  <c r="U948"/>
  <c r="T948"/>
  <c r="S948"/>
  <c r="R948"/>
  <c r="Q948"/>
  <c r="O948"/>
  <c r="M948"/>
  <c r="L948"/>
  <c r="K948"/>
  <c r="I948"/>
  <c r="W947"/>
  <c r="V947"/>
  <c r="U947"/>
  <c r="T947"/>
  <c r="S947"/>
  <c r="R947"/>
  <c r="Q947"/>
  <c r="O947"/>
  <c r="N947"/>
  <c r="M947"/>
  <c r="L947"/>
  <c r="K947"/>
  <c r="I947"/>
  <c r="W946"/>
  <c r="V946"/>
  <c r="U946"/>
  <c r="T946"/>
  <c r="S946"/>
  <c r="R946"/>
  <c r="Q946"/>
  <c r="O946"/>
  <c r="N946"/>
  <c r="M946"/>
  <c r="L946"/>
  <c r="K946"/>
  <c r="I946"/>
  <c r="W945"/>
  <c r="V945"/>
  <c r="U945"/>
  <c r="T945"/>
  <c r="S945"/>
  <c r="R945"/>
  <c r="Q945"/>
  <c r="O945"/>
  <c r="N945"/>
  <c r="M945"/>
  <c r="L945"/>
  <c r="K945"/>
  <c r="I945"/>
  <c r="V944"/>
  <c r="U944"/>
  <c r="T944"/>
  <c r="S944"/>
  <c r="R944"/>
  <c r="Q944"/>
  <c r="O944"/>
  <c r="N944"/>
  <c r="M944"/>
  <c r="L944"/>
  <c r="K944"/>
  <c r="I944"/>
  <c r="W943"/>
  <c r="V943"/>
  <c r="U943"/>
  <c r="T943"/>
  <c r="S943"/>
  <c r="R943"/>
  <c r="Q943"/>
  <c r="O943"/>
  <c r="N943"/>
  <c r="M943"/>
  <c r="L943"/>
  <c r="K943"/>
  <c r="I943"/>
  <c r="W942"/>
  <c r="V942"/>
  <c r="U942"/>
  <c r="T942"/>
  <c r="S942"/>
  <c r="R942"/>
  <c r="Q942"/>
  <c r="O942"/>
  <c r="N942"/>
  <c r="M942"/>
  <c r="L942"/>
  <c r="K942"/>
  <c r="I942"/>
  <c r="W941"/>
  <c r="V941"/>
  <c r="U941"/>
  <c r="T941"/>
  <c r="S941"/>
  <c r="R941"/>
  <c r="Q941"/>
  <c r="O941"/>
  <c r="N941"/>
  <c r="M941"/>
  <c r="L941"/>
  <c r="K941"/>
  <c r="I941"/>
  <c r="W940"/>
  <c r="V940"/>
  <c r="U940"/>
  <c r="T940"/>
  <c r="S940"/>
  <c r="R940"/>
  <c r="Q940"/>
  <c r="O940"/>
  <c r="N940"/>
  <c r="L940"/>
  <c r="K940"/>
  <c r="I940"/>
  <c r="W939"/>
  <c r="V939"/>
  <c r="U939"/>
  <c r="T939"/>
  <c r="R939"/>
  <c r="Q939"/>
  <c r="O939"/>
  <c r="N939"/>
  <c r="M939"/>
  <c r="L939"/>
  <c r="K939"/>
  <c r="I939"/>
  <c r="W938"/>
  <c r="V938"/>
  <c r="U938"/>
  <c r="T938"/>
  <c r="S938"/>
  <c r="R938"/>
  <c r="Q938"/>
  <c r="O938"/>
  <c r="N938"/>
  <c r="M938"/>
  <c r="L938"/>
  <c r="K938"/>
  <c r="I938"/>
  <c r="W937"/>
  <c r="V937"/>
  <c r="U937"/>
  <c r="T937"/>
  <c r="S937"/>
  <c r="R937"/>
  <c r="Q937"/>
  <c r="O937"/>
  <c r="N937"/>
  <c r="M937"/>
  <c r="L937"/>
  <c r="K937"/>
  <c r="I937"/>
  <c r="W936"/>
  <c r="V936"/>
  <c r="U936"/>
  <c r="T936"/>
  <c r="S936"/>
  <c r="R936"/>
  <c r="Q936"/>
  <c r="O936"/>
  <c r="N936"/>
  <c r="M936"/>
  <c r="L936"/>
  <c r="K936"/>
  <c r="I936"/>
  <c r="W935"/>
  <c r="V935"/>
  <c r="U935"/>
  <c r="T935"/>
  <c r="R935"/>
  <c r="Q935"/>
  <c r="O935"/>
  <c r="N935"/>
  <c r="M935"/>
  <c r="L935"/>
  <c r="K935"/>
  <c r="I935"/>
  <c r="W934"/>
  <c r="V934"/>
  <c r="U934"/>
  <c r="T934"/>
  <c r="S934"/>
  <c r="R934"/>
  <c r="Q934"/>
  <c r="O934"/>
  <c r="N934"/>
  <c r="M934"/>
  <c r="L934"/>
  <c r="K934"/>
  <c r="I934"/>
  <c r="W933"/>
  <c r="V933"/>
  <c r="U933"/>
  <c r="T933"/>
  <c r="R933"/>
  <c r="Q933"/>
  <c r="O933"/>
  <c r="N933"/>
  <c r="L933"/>
  <c r="K933"/>
  <c r="I933"/>
  <c r="W932"/>
  <c r="V932"/>
  <c r="U932"/>
  <c r="T932"/>
  <c r="S932"/>
  <c r="R932"/>
  <c r="Q932"/>
  <c r="O932"/>
  <c r="N932"/>
  <c r="M932"/>
  <c r="L932"/>
  <c r="K932"/>
  <c r="I932"/>
  <c r="W931"/>
  <c r="V931"/>
  <c r="U931"/>
  <c r="T931"/>
  <c r="S931"/>
  <c r="R931"/>
  <c r="Q931"/>
  <c r="O931"/>
  <c r="N931"/>
  <c r="M931"/>
  <c r="L931"/>
  <c r="K931"/>
  <c r="I931"/>
  <c r="W930"/>
  <c r="V930"/>
  <c r="U930"/>
  <c r="T930"/>
  <c r="S930"/>
  <c r="R930"/>
  <c r="Q930"/>
  <c r="O930"/>
  <c r="N930"/>
  <c r="M930"/>
  <c r="L930"/>
  <c r="K930"/>
  <c r="I930"/>
  <c r="W929"/>
  <c r="V929"/>
  <c r="U929"/>
  <c r="T929"/>
  <c r="S929"/>
  <c r="R929"/>
  <c r="Q929"/>
  <c r="O929"/>
  <c r="N929"/>
  <c r="M929"/>
  <c r="L929"/>
  <c r="K929"/>
  <c r="I929"/>
  <c r="W928"/>
  <c r="V928"/>
  <c r="U928"/>
  <c r="T928"/>
  <c r="S928"/>
  <c r="R928"/>
  <c r="Q928"/>
  <c r="O928"/>
  <c r="N928"/>
  <c r="M928"/>
  <c r="L928"/>
  <c r="K928"/>
  <c r="I928"/>
  <c r="W927"/>
  <c r="V927"/>
  <c r="U927"/>
  <c r="T927"/>
  <c r="S927"/>
  <c r="R927"/>
  <c r="Q927"/>
  <c r="O927"/>
  <c r="N927"/>
  <c r="M927"/>
  <c r="L927"/>
  <c r="K927"/>
  <c r="I927"/>
  <c r="W926"/>
  <c r="V926"/>
  <c r="U926"/>
  <c r="T926"/>
  <c r="S926"/>
  <c r="R926"/>
  <c r="Q926"/>
  <c r="O926"/>
  <c r="N926"/>
  <c r="M926"/>
  <c r="L926"/>
  <c r="K926"/>
  <c r="I926"/>
  <c r="W925"/>
  <c r="V925"/>
  <c r="U925"/>
  <c r="T925"/>
  <c r="S925"/>
  <c r="R925"/>
  <c r="O925"/>
  <c r="N925"/>
  <c r="M925"/>
  <c r="L925"/>
  <c r="K925"/>
  <c r="I925"/>
  <c r="W924"/>
  <c r="V924"/>
  <c r="U924"/>
  <c r="T924"/>
  <c r="S924"/>
  <c r="R924"/>
  <c r="Q924"/>
  <c r="O924"/>
  <c r="N924"/>
  <c r="M924"/>
  <c r="L924"/>
  <c r="K924"/>
  <c r="I924"/>
  <c r="W923"/>
  <c r="V923"/>
  <c r="U923"/>
  <c r="T923"/>
  <c r="S923"/>
  <c r="R923"/>
  <c r="Q923"/>
  <c r="O923"/>
  <c r="N923"/>
  <c r="L923"/>
  <c r="K923"/>
  <c r="I923"/>
  <c r="W922"/>
  <c r="V922"/>
  <c r="U922"/>
  <c r="T922"/>
  <c r="S922"/>
  <c r="R922"/>
  <c r="Q922"/>
  <c r="O922"/>
  <c r="N922"/>
  <c r="M922"/>
  <c r="L922"/>
  <c r="K922"/>
  <c r="I922"/>
  <c r="W921"/>
  <c r="V921"/>
  <c r="U921"/>
  <c r="T921"/>
  <c r="S921"/>
  <c r="R921"/>
  <c r="Q921"/>
  <c r="O921"/>
  <c r="N921"/>
  <c r="M921"/>
  <c r="L921"/>
  <c r="K921"/>
  <c r="I921"/>
  <c r="W920"/>
  <c r="V920"/>
  <c r="U920"/>
  <c r="T920"/>
  <c r="S920"/>
  <c r="R920"/>
  <c r="Q920"/>
  <c r="O920"/>
  <c r="N920"/>
  <c r="M920"/>
  <c r="L920"/>
  <c r="K920"/>
  <c r="I920"/>
  <c r="W919"/>
  <c r="V919"/>
  <c r="U919"/>
  <c r="T919"/>
  <c r="R919"/>
  <c r="Q919"/>
  <c r="O919"/>
  <c r="N919"/>
  <c r="M919"/>
  <c r="L919"/>
  <c r="K919"/>
  <c r="I919"/>
  <c r="W918"/>
  <c r="V918"/>
  <c r="U918"/>
  <c r="T918"/>
  <c r="S918"/>
  <c r="R918"/>
  <c r="Q918"/>
  <c r="O918"/>
  <c r="N918"/>
  <c r="M918"/>
  <c r="L918"/>
  <c r="K918"/>
  <c r="I918"/>
  <c r="W917"/>
  <c r="V917"/>
  <c r="U917"/>
  <c r="T917"/>
  <c r="S917"/>
  <c r="R917"/>
  <c r="Q917"/>
  <c r="O917"/>
  <c r="N917"/>
  <c r="M917"/>
  <c r="L917"/>
  <c r="K917"/>
  <c r="I917"/>
  <c r="W916"/>
  <c r="V916"/>
  <c r="U916"/>
  <c r="T916"/>
  <c r="S916"/>
  <c r="R916"/>
  <c r="Q916"/>
  <c r="O916"/>
  <c r="N916"/>
  <c r="M916"/>
  <c r="L916"/>
  <c r="K916"/>
  <c r="I916"/>
  <c r="W915"/>
  <c r="V915"/>
  <c r="U915"/>
  <c r="T915"/>
  <c r="S915"/>
  <c r="R915"/>
  <c r="Q915"/>
  <c r="O915"/>
  <c r="N915"/>
  <c r="M915"/>
  <c r="L915"/>
  <c r="K915"/>
  <c r="I915"/>
  <c r="W914"/>
  <c r="V914"/>
  <c r="U914"/>
  <c r="T914"/>
  <c r="R914"/>
  <c r="Q914"/>
  <c r="O914"/>
  <c r="N914"/>
  <c r="M914"/>
  <c r="L914"/>
  <c r="K914"/>
  <c r="I914"/>
  <c r="W913"/>
  <c r="V913"/>
  <c r="U913"/>
  <c r="T913"/>
  <c r="S913"/>
  <c r="R913"/>
  <c r="Q913"/>
  <c r="O913"/>
  <c r="N913"/>
  <c r="M913"/>
  <c r="L913"/>
  <c r="K913"/>
  <c r="I913"/>
  <c r="W912"/>
  <c r="V912"/>
  <c r="U912"/>
  <c r="T912"/>
  <c r="S912"/>
  <c r="R912"/>
  <c r="Q912"/>
  <c r="O912"/>
  <c r="N912"/>
  <c r="M912"/>
  <c r="L912"/>
  <c r="K912"/>
  <c r="I912"/>
  <c r="W911"/>
  <c r="V911"/>
  <c r="U911"/>
  <c r="T911"/>
  <c r="R911"/>
  <c r="Q911"/>
  <c r="O911"/>
  <c r="N911"/>
  <c r="M911"/>
  <c r="L911"/>
  <c r="K911"/>
  <c r="I911"/>
  <c r="W910"/>
  <c r="V910"/>
  <c r="U910"/>
  <c r="T910"/>
  <c r="S910"/>
  <c r="R910"/>
  <c r="Q910"/>
  <c r="O910"/>
  <c r="N910"/>
  <c r="M910"/>
  <c r="L910"/>
  <c r="K910"/>
  <c r="I910"/>
  <c r="W909"/>
  <c r="V909"/>
  <c r="U909"/>
  <c r="T909"/>
  <c r="S909"/>
  <c r="R909"/>
  <c r="Q909"/>
  <c r="O909"/>
  <c r="N909"/>
  <c r="M909"/>
  <c r="L909"/>
  <c r="K909"/>
  <c r="I909"/>
  <c r="W908"/>
  <c r="V908"/>
  <c r="T908"/>
  <c r="S908"/>
  <c r="R908"/>
  <c r="Q908"/>
  <c r="O908"/>
  <c r="N908"/>
  <c r="M908"/>
  <c r="K908"/>
  <c r="I908"/>
  <c r="W907"/>
  <c r="V907"/>
  <c r="U907"/>
  <c r="T907"/>
  <c r="S907"/>
  <c r="R907"/>
  <c r="Q907"/>
  <c r="O907"/>
  <c r="N907"/>
  <c r="M907"/>
  <c r="L907"/>
  <c r="K907"/>
  <c r="J907"/>
  <c r="W906"/>
  <c r="V906"/>
  <c r="U906"/>
  <c r="T906"/>
  <c r="S906"/>
  <c r="R906"/>
  <c r="Q906"/>
  <c r="O906"/>
  <c r="N906"/>
  <c r="M906"/>
  <c r="L906"/>
  <c r="K906"/>
  <c r="J906"/>
  <c r="W905"/>
  <c r="V905"/>
  <c r="U905"/>
  <c r="T905"/>
  <c r="S905"/>
  <c r="R905"/>
  <c r="Q905"/>
  <c r="O905"/>
  <c r="N905"/>
  <c r="M905"/>
  <c r="L905"/>
  <c r="K905"/>
  <c r="J905"/>
  <c r="W904"/>
  <c r="V904"/>
  <c r="U904"/>
  <c r="T904"/>
  <c r="S904"/>
  <c r="R904"/>
  <c r="Q904"/>
  <c r="O904"/>
  <c r="N904"/>
  <c r="M904"/>
  <c r="L904"/>
  <c r="K904"/>
  <c r="J904"/>
  <c r="W903"/>
  <c r="V903"/>
  <c r="U903"/>
  <c r="T903"/>
  <c r="S903"/>
  <c r="R903"/>
  <c r="Q903"/>
  <c r="O903"/>
  <c r="N903"/>
  <c r="M903"/>
  <c r="L903"/>
  <c r="K903"/>
  <c r="J903"/>
  <c r="W902"/>
  <c r="V902"/>
  <c r="U902"/>
  <c r="T902"/>
  <c r="S902"/>
  <c r="R902"/>
  <c r="Q902"/>
  <c r="O902"/>
  <c r="N902"/>
  <c r="M902"/>
  <c r="L902"/>
  <c r="K902"/>
  <c r="J902"/>
  <c r="W901"/>
  <c r="V901"/>
  <c r="U901"/>
  <c r="T901"/>
  <c r="S901"/>
  <c r="R901"/>
  <c r="Q901"/>
  <c r="O901"/>
  <c r="N901"/>
  <c r="M901"/>
  <c r="L901"/>
  <c r="K901"/>
  <c r="J901"/>
  <c r="W900"/>
  <c r="V900"/>
  <c r="U900"/>
  <c r="T900"/>
  <c r="S900"/>
  <c r="R900"/>
  <c r="Q900"/>
  <c r="O900"/>
  <c r="N900"/>
  <c r="M900"/>
  <c r="L900"/>
  <c r="K900"/>
  <c r="J900"/>
  <c r="W899"/>
  <c r="V899"/>
  <c r="U899"/>
  <c r="T899"/>
  <c r="S899"/>
  <c r="R899"/>
  <c r="Q899"/>
  <c r="O899"/>
  <c r="N899"/>
  <c r="M899"/>
  <c r="L899"/>
  <c r="K899"/>
  <c r="J899"/>
  <c r="W898"/>
  <c r="V898"/>
  <c r="U898"/>
  <c r="T898"/>
  <c r="S898"/>
  <c r="R898"/>
  <c r="Q898"/>
  <c r="O898"/>
  <c r="N898"/>
  <c r="M898"/>
  <c r="L898"/>
  <c r="K898"/>
  <c r="J898"/>
  <c r="W897"/>
  <c r="V897"/>
  <c r="U897"/>
  <c r="T897"/>
  <c r="S897"/>
  <c r="R897"/>
  <c r="Q897"/>
  <c r="O897"/>
  <c r="N897"/>
  <c r="M897"/>
  <c r="L897"/>
  <c r="K897"/>
  <c r="J897"/>
  <c r="W896"/>
  <c r="V896"/>
  <c r="U896"/>
  <c r="T896"/>
  <c r="S896"/>
  <c r="R896"/>
  <c r="Q896"/>
  <c r="O896"/>
  <c r="N896"/>
  <c r="M896"/>
  <c r="L896"/>
  <c r="K896"/>
  <c r="J896"/>
  <c r="W895"/>
  <c r="V895"/>
  <c r="U895"/>
  <c r="T895"/>
  <c r="S895"/>
  <c r="R895"/>
  <c r="Q895"/>
  <c r="O895"/>
  <c r="N895"/>
  <c r="M895"/>
  <c r="L895"/>
  <c r="J895"/>
  <c r="W894"/>
  <c r="V894"/>
  <c r="U894"/>
  <c r="T894"/>
  <c r="S894"/>
  <c r="R894"/>
  <c r="Q894"/>
  <c r="O894"/>
  <c r="N894"/>
  <c r="M894"/>
  <c r="L894"/>
  <c r="K894"/>
  <c r="J894"/>
  <c r="W893"/>
  <c r="V893"/>
  <c r="S893"/>
  <c r="Q893"/>
  <c r="O893"/>
  <c r="N893"/>
  <c r="M893"/>
  <c r="L893"/>
  <c r="K893"/>
  <c r="J893"/>
  <c r="W892"/>
  <c r="V892"/>
  <c r="U892"/>
  <c r="T892"/>
  <c r="Q892"/>
  <c r="O892"/>
  <c r="N892"/>
  <c r="M892"/>
  <c r="K892"/>
  <c r="W891"/>
  <c r="V891"/>
  <c r="U891"/>
  <c r="T891"/>
  <c r="S891"/>
  <c r="R891"/>
  <c r="Q891"/>
  <c r="O891"/>
  <c r="N891"/>
  <c r="M891"/>
  <c r="L891"/>
  <c r="K891"/>
  <c r="J891"/>
  <c r="W890"/>
  <c r="V890"/>
  <c r="U890"/>
  <c r="R890"/>
  <c r="O890"/>
  <c r="M890"/>
  <c r="L890"/>
  <c r="J890"/>
  <c r="W889"/>
  <c r="V889"/>
  <c r="U889"/>
  <c r="T889"/>
  <c r="S889"/>
  <c r="R889"/>
  <c r="Q889"/>
  <c r="O889"/>
  <c r="N889"/>
  <c r="M889"/>
  <c r="L889"/>
  <c r="K889"/>
  <c r="J889"/>
  <c r="W888"/>
  <c r="V888"/>
  <c r="U888"/>
  <c r="T888"/>
  <c r="S888"/>
  <c r="R888"/>
  <c r="Q888"/>
  <c r="O888"/>
  <c r="N888"/>
  <c r="M888"/>
  <c r="L888"/>
  <c r="K888"/>
  <c r="J888"/>
  <c r="W887"/>
  <c r="V887"/>
  <c r="U887"/>
  <c r="T887"/>
  <c r="S887"/>
  <c r="R887"/>
  <c r="Q887"/>
  <c r="O887"/>
  <c r="N887"/>
  <c r="M887"/>
  <c r="L887"/>
  <c r="K887"/>
  <c r="J887"/>
  <c r="W886"/>
  <c r="V886"/>
  <c r="U886"/>
  <c r="T886"/>
  <c r="S886"/>
  <c r="R886"/>
  <c r="Q886"/>
  <c r="O886"/>
  <c r="N886"/>
  <c r="M886"/>
  <c r="L886"/>
  <c r="K886"/>
  <c r="J886"/>
  <c r="W885"/>
  <c r="V885"/>
  <c r="U885"/>
  <c r="T885"/>
  <c r="S885"/>
  <c r="R885"/>
  <c r="Q885"/>
  <c r="O885"/>
  <c r="N885"/>
  <c r="M885"/>
  <c r="L885"/>
  <c r="K885"/>
  <c r="J885"/>
  <c r="W884"/>
  <c r="V884"/>
  <c r="U884"/>
  <c r="T884"/>
  <c r="S884"/>
  <c r="Q884"/>
  <c r="O884"/>
  <c r="N884"/>
  <c r="M884"/>
  <c r="L884"/>
  <c r="K884"/>
  <c r="J884"/>
  <c r="W883"/>
  <c r="V883"/>
  <c r="U883"/>
  <c r="T883"/>
  <c r="S883"/>
  <c r="R883"/>
  <c r="Q883"/>
  <c r="O883"/>
  <c r="N883"/>
  <c r="M883"/>
  <c r="L883"/>
  <c r="K883"/>
  <c r="J883"/>
  <c r="V882"/>
  <c r="U882"/>
  <c r="T882"/>
  <c r="S882"/>
  <c r="R882"/>
  <c r="Q882"/>
  <c r="O882"/>
  <c r="N882"/>
  <c r="M882"/>
  <c r="L882"/>
  <c r="K882"/>
  <c r="J882"/>
  <c r="W881"/>
  <c r="V881"/>
  <c r="U881"/>
  <c r="T881"/>
  <c r="S881"/>
  <c r="R881"/>
  <c r="Q881"/>
  <c r="O881"/>
  <c r="N881"/>
  <c r="M881"/>
  <c r="L881"/>
  <c r="K881"/>
  <c r="W880"/>
  <c r="V880"/>
  <c r="U880"/>
  <c r="T880"/>
  <c r="S880"/>
  <c r="R880"/>
  <c r="Q880"/>
  <c r="O880"/>
  <c r="N880"/>
  <c r="M880"/>
  <c r="L880"/>
  <c r="K880"/>
  <c r="J880"/>
  <c r="W879"/>
  <c r="V879"/>
  <c r="U879"/>
  <c r="S879"/>
  <c r="Q879"/>
  <c r="O879"/>
  <c r="M879"/>
  <c r="L879"/>
  <c r="J879"/>
  <c r="W868"/>
  <c r="V868"/>
  <c r="U868"/>
  <c r="T868"/>
  <c r="S868"/>
  <c r="R868"/>
  <c r="Q868"/>
  <c r="O868"/>
  <c r="N868"/>
  <c r="M868"/>
  <c r="L868"/>
  <c r="K868"/>
  <c r="J868"/>
  <c r="I868"/>
  <c r="W867"/>
  <c r="V867"/>
  <c r="U867"/>
  <c r="T867"/>
  <c r="S867"/>
  <c r="R867"/>
  <c r="Q867"/>
  <c r="O867"/>
  <c r="N867"/>
  <c r="M867"/>
  <c r="L867"/>
  <c r="K867"/>
  <c r="J867"/>
  <c r="I867"/>
  <c r="W866"/>
  <c r="V866"/>
  <c r="U866"/>
  <c r="T866"/>
  <c r="S866"/>
  <c r="R866"/>
  <c r="Q866"/>
  <c r="O866"/>
  <c r="N866"/>
  <c r="M866"/>
  <c r="L866"/>
  <c r="K866"/>
  <c r="J866"/>
  <c r="I866"/>
  <c r="W865"/>
  <c r="V865"/>
  <c r="U865"/>
  <c r="T865"/>
  <c r="S865"/>
  <c r="R865"/>
  <c r="Q865"/>
  <c r="O865"/>
  <c r="N865"/>
  <c r="M865"/>
  <c r="L865"/>
  <c r="K865"/>
  <c r="J865"/>
  <c r="I865"/>
  <c r="W864"/>
  <c r="V864"/>
  <c r="U864"/>
  <c r="T864"/>
  <c r="S864"/>
  <c r="R864"/>
  <c r="Q864"/>
  <c r="O864"/>
  <c r="N864"/>
  <c r="M864"/>
  <c r="L864"/>
  <c r="K864"/>
  <c r="J864"/>
  <c r="I864"/>
  <c r="W863"/>
  <c r="V863"/>
  <c r="U863"/>
  <c r="T863"/>
  <c r="S863"/>
  <c r="R863"/>
  <c r="Q863"/>
  <c r="O863"/>
  <c r="N863"/>
  <c r="M863"/>
  <c r="L863"/>
  <c r="K863"/>
  <c r="J863"/>
  <c r="I863"/>
  <c r="W862"/>
  <c r="V862"/>
  <c r="U862"/>
  <c r="T862"/>
  <c r="S862"/>
  <c r="R862"/>
  <c r="Q862"/>
  <c r="O862"/>
  <c r="N862"/>
  <c r="M862"/>
  <c r="L862"/>
  <c r="K862"/>
  <c r="J862"/>
  <c r="I862"/>
  <c r="W861"/>
  <c r="V861"/>
  <c r="U861"/>
  <c r="T861"/>
  <c r="S861"/>
  <c r="R861"/>
  <c r="Q861"/>
  <c r="O861"/>
  <c r="N861"/>
  <c r="M861"/>
  <c r="L861"/>
  <c r="K861"/>
  <c r="J861"/>
  <c r="I861"/>
  <c r="W860"/>
  <c r="V860"/>
  <c r="U860"/>
  <c r="T860"/>
  <c r="S860"/>
  <c r="R860"/>
  <c r="Q860"/>
  <c r="O860"/>
  <c r="N860"/>
  <c r="M860"/>
  <c r="L860"/>
  <c r="K860"/>
  <c r="J860"/>
  <c r="I860"/>
  <c r="W859"/>
  <c r="V859"/>
  <c r="U859"/>
  <c r="T859"/>
  <c r="S859"/>
  <c r="R859"/>
  <c r="Q859"/>
  <c r="O859"/>
  <c r="N859"/>
  <c r="M859"/>
  <c r="L859"/>
  <c r="K859"/>
  <c r="J859"/>
  <c r="I859"/>
  <c r="W858"/>
  <c r="V858"/>
  <c r="U858"/>
  <c r="T858"/>
  <c r="S858"/>
  <c r="R858"/>
  <c r="Q858"/>
  <c r="O858"/>
  <c r="N858"/>
  <c r="M858"/>
  <c r="L858"/>
  <c r="K858"/>
  <c r="J858"/>
  <c r="I858"/>
  <c r="W857"/>
  <c r="V857"/>
  <c r="U857"/>
  <c r="T857"/>
  <c r="S857"/>
  <c r="R857"/>
  <c r="Q857"/>
  <c r="O857"/>
  <c r="N857"/>
  <c r="M857"/>
  <c r="L857"/>
  <c r="K857"/>
  <c r="J857"/>
  <c r="I857"/>
  <c r="W856"/>
  <c r="V856"/>
  <c r="U856"/>
  <c r="T856"/>
  <c r="S856"/>
  <c r="R856"/>
  <c r="Q856"/>
  <c r="O856"/>
  <c r="N856"/>
  <c r="M856"/>
  <c r="L856"/>
  <c r="K856"/>
  <c r="J856"/>
  <c r="I856"/>
  <c r="W855"/>
  <c r="V855"/>
  <c r="U855"/>
  <c r="T855"/>
  <c r="S855"/>
  <c r="R855"/>
  <c r="Q855"/>
  <c r="O855"/>
  <c r="N855"/>
  <c r="M855"/>
  <c r="L855"/>
  <c r="K855"/>
  <c r="J855"/>
  <c r="I855"/>
  <c r="W854"/>
  <c r="V854"/>
  <c r="U854"/>
  <c r="T854"/>
  <c r="S854"/>
  <c r="R854"/>
  <c r="Q854"/>
  <c r="O854"/>
  <c r="N854"/>
  <c r="M854"/>
  <c r="L854"/>
  <c r="K854"/>
  <c r="J854"/>
  <c r="I854"/>
  <c r="W853"/>
  <c r="V853"/>
  <c r="U853"/>
  <c r="T853"/>
  <c r="S853"/>
  <c r="R853"/>
  <c r="Q853"/>
  <c r="O853"/>
  <c r="N853"/>
  <c r="M853"/>
  <c r="L853"/>
  <c r="K853"/>
  <c r="J853"/>
  <c r="I853"/>
  <c r="W852"/>
  <c r="V852"/>
  <c r="U852"/>
  <c r="T852"/>
  <c r="S852"/>
  <c r="R852"/>
  <c r="Q852"/>
  <c r="O852"/>
  <c r="N852"/>
  <c r="M852"/>
  <c r="L852"/>
  <c r="K852"/>
  <c r="J852"/>
  <c r="I852"/>
  <c r="W851"/>
  <c r="V851"/>
  <c r="U851"/>
  <c r="T851"/>
  <c r="S851"/>
  <c r="R851"/>
  <c r="Q851"/>
  <c r="O851"/>
  <c r="N851"/>
  <c r="M851"/>
  <c r="L851"/>
  <c r="K851"/>
  <c r="J851"/>
  <c r="I851"/>
  <c r="W850"/>
  <c r="V850"/>
  <c r="U850"/>
  <c r="T850"/>
  <c r="S850"/>
  <c r="R850"/>
  <c r="Q850"/>
  <c r="O850"/>
  <c r="N850"/>
  <c r="M850"/>
  <c r="L850"/>
  <c r="K850"/>
  <c r="J850"/>
  <c r="I850"/>
  <c r="W849"/>
  <c r="V849"/>
  <c r="U849"/>
  <c r="T849"/>
  <c r="S849"/>
  <c r="R849"/>
  <c r="Q849"/>
  <c r="O849"/>
  <c r="N849"/>
  <c r="M849"/>
  <c r="L849"/>
  <c r="K849"/>
  <c r="J849"/>
  <c r="I849"/>
  <c r="W848"/>
  <c r="V848"/>
  <c r="U848"/>
  <c r="T848"/>
  <c r="S848"/>
  <c r="R848"/>
  <c r="Q848"/>
  <c r="O848"/>
  <c r="N848"/>
  <c r="M848"/>
  <c r="L848"/>
  <c r="K848"/>
  <c r="J848"/>
  <c r="I848"/>
  <c r="W847"/>
  <c r="V847"/>
  <c r="U847"/>
  <c r="T847"/>
  <c r="S847"/>
  <c r="R847"/>
  <c r="Q847"/>
  <c r="O847"/>
  <c r="N847"/>
  <c r="M847"/>
  <c r="L847"/>
  <c r="K847"/>
  <c r="J847"/>
  <c r="I847"/>
  <c r="W846"/>
  <c r="V846"/>
  <c r="U846"/>
  <c r="T846"/>
  <c r="S846"/>
  <c r="R846"/>
  <c r="Q846"/>
  <c r="O846"/>
  <c r="N846"/>
  <c r="M846"/>
  <c r="L846"/>
  <c r="K846"/>
  <c r="J846"/>
  <c r="I846"/>
  <c r="W845"/>
  <c r="V845"/>
  <c r="U845"/>
  <c r="T845"/>
  <c r="S845"/>
  <c r="R845"/>
  <c r="Q845"/>
  <c r="O845"/>
  <c r="N845"/>
  <c r="M845"/>
  <c r="L845"/>
  <c r="K845"/>
  <c r="J845"/>
  <c r="I845"/>
  <c r="W844"/>
  <c r="V844"/>
  <c r="U844"/>
  <c r="T844"/>
  <c r="S844"/>
  <c r="R844"/>
  <c r="Q844"/>
  <c r="O844"/>
  <c r="N844"/>
  <c r="M844"/>
  <c r="L844"/>
  <c r="K844"/>
  <c r="J844"/>
  <c r="I844"/>
  <c r="W843"/>
  <c r="V843"/>
  <c r="U843"/>
  <c r="T843"/>
  <c r="S843"/>
  <c r="R843"/>
  <c r="Q843"/>
  <c r="O843"/>
  <c r="N843"/>
  <c r="M843"/>
  <c r="L843"/>
  <c r="K843"/>
  <c r="J843"/>
  <c r="I843"/>
  <c r="W842"/>
  <c r="V842"/>
  <c r="U842"/>
  <c r="T842"/>
  <c r="S842"/>
  <c r="R842"/>
  <c r="Q842"/>
  <c r="O842"/>
  <c r="N842"/>
  <c r="M842"/>
  <c r="L842"/>
  <c r="K842"/>
  <c r="J842"/>
  <c r="I842"/>
  <c r="W841"/>
  <c r="V841"/>
  <c r="U841"/>
  <c r="T841"/>
  <c r="S841"/>
  <c r="R841"/>
  <c r="Q841"/>
  <c r="O841"/>
  <c r="N841"/>
  <c r="M841"/>
  <c r="L841"/>
  <c r="K841"/>
  <c r="J841"/>
  <c r="I841"/>
  <c r="W840"/>
  <c r="V840"/>
  <c r="U840"/>
  <c r="T840"/>
  <c r="S840"/>
  <c r="R840"/>
  <c r="Q840"/>
  <c r="O840"/>
  <c r="N840"/>
  <c r="M840"/>
  <c r="L840"/>
  <c r="K840"/>
  <c r="J840"/>
  <c r="I840"/>
  <c r="W839"/>
  <c r="V839"/>
  <c r="U839"/>
  <c r="T839"/>
  <c r="S839"/>
  <c r="R839"/>
  <c r="Q839"/>
  <c r="O839"/>
  <c r="N839"/>
  <c r="M839"/>
  <c r="L839"/>
  <c r="K839"/>
  <c r="J839"/>
  <c r="I839"/>
  <c r="W838"/>
  <c r="V838"/>
  <c r="U838"/>
  <c r="T838"/>
  <c r="S838"/>
  <c r="R838"/>
  <c r="Q838"/>
  <c r="O838"/>
  <c r="N838"/>
  <c r="M838"/>
  <c r="L838"/>
  <c r="K838"/>
  <c r="J838"/>
  <c r="I838"/>
  <c r="W837"/>
  <c r="V837"/>
  <c r="U837"/>
  <c r="T837"/>
  <c r="S837"/>
  <c r="R837"/>
  <c r="Q837"/>
  <c r="O837"/>
  <c r="N837"/>
  <c r="M837"/>
  <c r="L837"/>
  <c r="K837"/>
  <c r="J837"/>
  <c r="I837"/>
  <c r="W836"/>
  <c r="V836"/>
  <c r="U836"/>
  <c r="T836"/>
  <c r="S836"/>
  <c r="R836"/>
  <c r="Q836"/>
  <c r="O836"/>
  <c r="N836"/>
  <c r="M836"/>
  <c r="L836"/>
  <c r="K836"/>
  <c r="J836"/>
  <c r="I836"/>
  <c r="W835"/>
  <c r="V835"/>
  <c r="U835"/>
  <c r="T835"/>
  <c r="S835"/>
  <c r="R835"/>
  <c r="Q835"/>
  <c r="O835"/>
  <c r="N835"/>
  <c r="M835"/>
  <c r="L835"/>
  <c r="K835"/>
  <c r="J835"/>
  <c r="I835"/>
  <c r="W834"/>
  <c r="V834"/>
  <c r="U834"/>
  <c r="T834"/>
  <c r="S834"/>
  <c r="R834"/>
  <c r="Q834"/>
  <c r="O834"/>
  <c r="N834"/>
  <c r="M834"/>
  <c r="L834"/>
  <c r="K834"/>
  <c r="J834"/>
  <c r="I834"/>
  <c r="W833"/>
  <c r="V833"/>
  <c r="U833"/>
  <c r="T833"/>
  <c r="S833"/>
  <c r="R833"/>
  <c r="Q833"/>
  <c r="O833"/>
  <c r="N833"/>
  <c r="M833"/>
  <c r="L833"/>
  <c r="K833"/>
  <c r="J833"/>
  <c r="I833"/>
  <c r="W832"/>
  <c r="V832"/>
  <c r="U832"/>
  <c r="T832"/>
  <c r="S832"/>
  <c r="R832"/>
  <c r="Q832"/>
  <c r="O832"/>
  <c r="N832"/>
  <c r="M832"/>
  <c r="L832"/>
  <c r="K832"/>
  <c r="J832"/>
  <c r="I832"/>
  <c r="W831"/>
  <c r="V831"/>
  <c r="U831"/>
  <c r="T831"/>
  <c r="S831"/>
  <c r="R831"/>
  <c r="Q831"/>
  <c r="O831"/>
  <c r="N831"/>
  <c r="M831"/>
  <c r="L831"/>
  <c r="K831"/>
  <c r="J831"/>
  <c r="I831"/>
  <c r="W830"/>
  <c r="V830"/>
  <c r="U830"/>
  <c r="T830"/>
  <c r="S830"/>
  <c r="R830"/>
  <c r="Q830"/>
  <c r="O830"/>
  <c r="N830"/>
  <c r="M830"/>
  <c r="L830"/>
  <c r="K830"/>
  <c r="J830"/>
  <c r="I830"/>
  <c r="W829"/>
  <c r="V829"/>
  <c r="U829"/>
  <c r="T829"/>
  <c r="S829"/>
  <c r="R829"/>
  <c r="Q829"/>
  <c r="O829"/>
  <c r="N829"/>
  <c r="M829"/>
  <c r="L829"/>
  <c r="K829"/>
  <c r="J829"/>
  <c r="I829"/>
  <c r="W828"/>
  <c r="V828"/>
  <c r="U828"/>
  <c r="T828"/>
  <c r="S828"/>
  <c r="R828"/>
  <c r="Q828"/>
  <c r="O828"/>
  <c r="N828"/>
  <c r="M828"/>
  <c r="L828"/>
  <c r="K828"/>
  <c r="J828"/>
  <c r="I828"/>
  <c r="W827"/>
  <c r="V827"/>
  <c r="U827"/>
  <c r="T827"/>
  <c r="S827"/>
  <c r="R827"/>
  <c r="Q827"/>
  <c r="O827"/>
  <c r="N827"/>
  <c r="M827"/>
  <c r="L827"/>
  <c r="K827"/>
  <c r="J827"/>
  <c r="I827"/>
  <c r="W826"/>
  <c r="V826"/>
  <c r="U826"/>
  <c r="T826"/>
  <c r="S826"/>
  <c r="R826"/>
  <c r="Q826"/>
  <c r="O826"/>
  <c r="N826"/>
  <c r="M826"/>
  <c r="L826"/>
  <c r="K826"/>
  <c r="J826"/>
  <c r="I826"/>
  <c r="W825"/>
  <c r="V825"/>
  <c r="U825"/>
  <c r="T825"/>
  <c r="S825"/>
  <c r="R825"/>
  <c r="Q825"/>
  <c r="O825"/>
  <c r="N825"/>
  <c r="M825"/>
  <c r="L825"/>
  <c r="K825"/>
  <c r="J825"/>
  <c r="I825"/>
  <c r="W824"/>
  <c r="V824"/>
  <c r="U824"/>
  <c r="T824"/>
  <c r="S824"/>
  <c r="R824"/>
  <c r="Q824"/>
  <c r="O824"/>
  <c r="N824"/>
  <c r="M824"/>
  <c r="L824"/>
  <c r="K824"/>
  <c r="J824"/>
  <c r="I824"/>
  <c r="W823"/>
  <c r="V823"/>
  <c r="U823"/>
  <c r="T823"/>
  <c r="S823"/>
  <c r="R823"/>
  <c r="Q823"/>
  <c r="O823"/>
  <c r="N823"/>
  <c r="M823"/>
  <c r="L823"/>
  <c r="K823"/>
  <c r="J823"/>
  <c r="I823"/>
  <c r="W822"/>
  <c r="V822"/>
  <c r="U822"/>
  <c r="T822"/>
  <c r="S822"/>
  <c r="R822"/>
  <c r="Q822"/>
  <c r="O822"/>
  <c r="N822"/>
  <c r="M822"/>
  <c r="L822"/>
  <c r="K822"/>
  <c r="J822"/>
  <c r="I822"/>
  <c r="W821"/>
  <c r="V821"/>
  <c r="U821"/>
  <c r="T821"/>
  <c r="S821"/>
  <c r="R821"/>
  <c r="Q821"/>
  <c r="O821"/>
  <c r="N821"/>
  <c r="M821"/>
  <c r="L821"/>
  <c r="K821"/>
  <c r="J821"/>
  <c r="I821"/>
  <c r="W820"/>
  <c r="V820"/>
  <c r="U820"/>
  <c r="T820"/>
  <c r="S820"/>
  <c r="R820"/>
  <c r="Q820"/>
  <c r="O820"/>
  <c r="N820"/>
  <c r="M820"/>
  <c r="L820"/>
  <c r="K820"/>
  <c r="J820"/>
  <c r="I820"/>
  <c r="W819"/>
  <c r="V819"/>
  <c r="U819"/>
  <c r="T819"/>
  <c r="S819"/>
  <c r="R819"/>
  <c r="Q819"/>
  <c r="O819"/>
  <c r="N819"/>
  <c r="M819"/>
  <c r="L819"/>
  <c r="K819"/>
  <c r="J819"/>
  <c r="I819"/>
  <c r="W818"/>
  <c r="V818"/>
  <c r="U818"/>
  <c r="T818"/>
  <c r="S818"/>
  <c r="R818"/>
  <c r="Q818"/>
  <c r="O818"/>
  <c r="N818"/>
  <c r="M818"/>
  <c r="L818"/>
  <c r="K818"/>
  <c r="J818"/>
  <c r="I818"/>
  <c r="W817"/>
  <c r="V817"/>
  <c r="U817"/>
  <c r="T817"/>
  <c r="S817"/>
  <c r="R817"/>
  <c r="Q817"/>
  <c r="O817"/>
  <c r="N817"/>
  <c r="M817"/>
  <c r="L817"/>
  <c r="K817"/>
  <c r="J817"/>
  <c r="I817"/>
  <c r="W816"/>
  <c r="V816"/>
  <c r="U816"/>
  <c r="T816"/>
  <c r="S816"/>
  <c r="R816"/>
  <c r="Q816"/>
  <c r="O816"/>
  <c r="N816"/>
  <c r="M816"/>
  <c r="L816"/>
  <c r="K816"/>
  <c r="J816"/>
  <c r="I816"/>
  <c r="W815"/>
  <c r="V815"/>
  <c r="U815"/>
  <c r="T815"/>
  <c r="S815"/>
  <c r="R815"/>
  <c r="Q815"/>
  <c r="O815"/>
  <c r="N815"/>
  <c r="M815"/>
  <c r="L815"/>
  <c r="K815"/>
  <c r="J815"/>
  <c r="I815"/>
  <c r="W814"/>
  <c r="V814"/>
  <c r="U814"/>
  <c r="T814"/>
  <c r="S814"/>
  <c r="R814"/>
  <c r="Q814"/>
  <c r="O814"/>
  <c r="N814"/>
  <c r="M814"/>
  <c r="L814"/>
  <c r="K814"/>
  <c r="J814"/>
  <c r="I814"/>
  <c r="W813"/>
  <c r="V813"/>
  <c r="U813"/>
  <c r="T813"/>
  <c r="S813"/>
  <c r="R813"/>
  <c r="Q813"/>
  <c r="O813"/>
  <c r="N813"/>
  <c r="M813"/>
  <c r="L813"/>
  <c r="K813"/>
  <c r="J813"/>
  <c r="I813"/>
  <c r="W812"/>
  <c r="V812"/>
  <c r="U812"/>
  <c r="T812"/>
  <c r="S812"/>
  <c r="R812"/>
  <c r="Q812"/>
  <c r="O812"/>
  <c r="N812"/>
  <c r="M812"/>
  <c r="L812"/>
  <c r="K812"/>
  <c r="J812"/>
  <c r="I812"/>
  <c r="W811"/>
  <c r="V811"/>
  <c r="U811"/>
  <c r="T811"/>
  <c r="S811"/>
  <c r="R811"/>
  <c r="Q811"/>
  <c r="O811"/>
  <c r="N811"/>
  <c r="M811"/>
  <c r="L811"/>
  <c r="K811"/>
  <c r="J811"/>
  <c r="I811"/>
  <c r="W810"/>
  <c r="V810"/>
  <c r="U810"/>
  <c r="T810"/>
  <c r="S810"/>
  <c r="R810"/>
  <c r="Q810"/>
  <c r="O810"/>
  <c r="N810"/>
  <c r="M810"/>
  <c r="L810"/>
  <c r="K810"/>
  <c r="J810"/>
  <c r="I810"/>
  <c r="W809"/>
  <c r="V809"/>
  <c r="U809"/>
  <c r="T809"/>
  <c r="S809"/>
  <c r="R809"/>
  <c r="Q809"/>
  <c r="O809"/>
  <c r="N809"/>
  <c r="M809"/>
  <c r="L809"/>
  <c r="K809"/>
  <c r="J809"/>
  <c r="I809"/>
  <c r="W808"/>
  <c r="V808"/>
  <c r="U808"/>
  <c r="T808"/>
  <c r="S808"/>
  <c r="R808"/>
  <c r="Q808"/>
  <c r="O808"/>
  <c r="N808"/>
  <c r="M808"/>
  <c r="L808"/>
  <c r="K808"/>
  <c r="J808"/>
  <c r="I808"/>
  <c r="W807"/>
  <c r="V807"/>
  <c r="U807"/>
  <c r="T807"/>
  <c r="S807"/>
  <c r="R807"/>
  <c r="Q807"/>
  <c r="O807"/>
  <c r="N807"/>
  <c r="M807"/>
  <c r="L807"/>
  <c r="K807"/>
  <c r="J807"/>
  <c r="I807"/>
  <c r="W806"/>
  <c r="V806"/>
  <c r="U806"/>
  <c r="T806"/>
  <c r="S806"/>
  <c r="R806"/>
  <c r="Q806"/>
  <c r="O806"/>
  <c r="N806"/>
  <c r="M806"/>
  <c r="L806"/>
  <c r="K806"/>
  <c r="J806"/>
  <c r="I806"/>
  <c r="W805"/>
  <c r="V805"/>
  <c r="U805"/>
  <c r="T805"/>
  <c r="S805"/>
  <c r="R805"/>
  <c r="Q805"/>
  <c r="O805"/>
  <c r="N805"/>
  <c r="M805"/>
  <c r="L805"/>
  <c r="K805"/>
  <c r="J805"/>
  <c r="I805"/>
  <c r="W804"/>
  <c r="V804"/>
  <c r="U804"/>
  <c r="T804"/>
  <c r="S804"/>
  <c r="R804"/>
  <c r="Q804"/>
  <c r="O804"/>
  <c r="N804"/>
  <c r="M804"/>
  <c r="L804"/>
  <c r="K804"/>
  <c r="J804"/>
  <c r="I804"/>
  <c r="W803"/>
  <c r="V803"/>
  <c r="U803"/>
  <c r="T803"/>
  <c r="S803"/>
  <c r="R803"/>
  <c r="Q803"/>
  <c r="O803"/>
  <c r="N803"/>
  <c r="M803"/>
  <c r="L803"/>
  <c r="K803"/>
  <c r="J803"/>
  <c r="I803"/>
  <c r="W802"/>
  <c r="V802"/>
  <c r="U802"/>
  <c r="T802"/>
  <c r="S802"/>
  <c r="R802"/>
  <c r="Q802"/>
  <c r="O802"/>
  <c r="N802"/>
  <c r="M802"/>
  <c r="L802"/>
  <c r="K802"/>
  <c r="J802"/>
  <c r="I802"/>
  <c r="W801"/>
  <c r="V801"/>
  <c r="U801"/>
  <c r="T801"/>
  <c r="S801"/>
  <c r="R801"/>
  <c r="Q801"/>
  <c r="O801"/>
  <c r="N801"/>
  <c r="M801"/>
  <c r="L801"/>
  <c r="K801"/>
  <c r="J801"/>
  <c r="I801"/>
  <c r="W800"/>
  <c r="V800"/>
  <c r="U800"/>
  <c r="T800"/>
  <c r="S800"/>
  <c r="R800"/>
  <c r="Q800"/>
  <c r="O800"/>
  <c r="N800"/>
  <c r="M800"/>
  <c r="L800"/>
  <c r="K800"/>
  <c r="J800"/>
  <c r="I800"/>
  <c r="W799"/>
  <c r="V799"/>
  <c r="U799"/>
  <c r="T799"/>
  <c r="S799"/>
  <c r="R799"/>
  <c r="Q799"/>
  <c r="O799"/>
  <c r="N799"/>
  <c r="M799"/>
  <c r="L799"/>
  <c r="K799"/>
  <c r="J799"/>
  <c r="I799"/>
  <c r="W798"/>
  <c r="V798"/>
  <c r="U798"/>
  <c r="T798"/>
  <c r="S798"/>
  <c r="R798"/>
  <c r="Q798"/>
  <c r="O798"/>
  <c r="N798"/>
  <c r="M798"/>
  <c r="L798"/>
  <c r="K798"/>
  <c r="J798"/>
  <c r="I798"/>
  <c r="W797"/>
  <c r="V797"/>
  <c r="U797"/>
  <c r="T797"/>
  <c r="S797"/>
  <c r="R797"/>
  <c r="Q797"/>
  <c r="O797"/>
  <c r="N797"/>
  <c r="M797"/>
  <c r="L797"/>
  <c r="K797"/>
  <c r="J797"/>
  <c r="I797"/>
  <c r="W796"/>
  <c r="V796"/>
  <c r="U796"/>
  <c r="T796"/>
  <c r="S796"/>
  <c r="R796"/>
  <c r="Q796"/>
  <c r="O796"/>
  <c r="N796"/>
  <c r="M796"/>
  <c r="L796"/>
  <c r="K796"/>
  <c r="J796"/>
  <c r="I796"/>
  <c r="W795"/>
  <c r="V795"/>
  <c r="U795"/>
  <c r="T795"/>
  <c r="S795"/>
  <c r="R795"/>
  <c r="Q795"/>
  <c r="O795"/>
  <c r="N795"/>
  <c r="M795"/>
  <c r="L795"/>
  <c r="K795"/>
  <c r="J795"/>
  <c r="I795"/>
  <c r="W794"/>
  <c r="V794"/>
  <c r="U794"/>
  <c r="T794"/>
  <c r="S794"/>
  <c r="R794"/>
  <c r="Q794"/>
  <c r="O794"/>
  <c r="N794"/>
  <c r="M794"/>
  <c r="L794"/>
  <c r="K794"/>
  <c r="J794"/>
  <c r="I794"/>
  <c r="W793"/>
  <c r="V793"/>
  <c r="U793"/>
  <c r="T793"/>
  <c r="S793"/>
  <c r="R793"/>
  <c r="Q793"/>
  <c r="O793"/>
  <c r="N793"/>
  <c r="M793"/>
  <c r="L793"/>
  <c r="K793"/>
  <c r="J793"/>
  <c r="I793"/>
  <c r="W792"/>
  <c r="V792"/>
  <c r="U792"/>
  <c r="T792"/>
  <c r="S792"/>
  <c r="R792"/>
  <c r="Q792"/>
  <c r="O792"/>
  <c r="N792"/>
  <c r="M792"/>
  <c r="L792"/>
  <c r="K792"/>
  <c r="J792"/>
  <c r="I792"/>
  <c r="W791"/>
  <c r="V791"/>
  <c r="U791"/>
  <c r="T791"/>
  <c r="S791"/>
  <c r="R791"/>
  <c r="Q791"/>
  <c r="O791"/>
  <c r="N791"/>
  <c r="M791"/>
  <c r="L791"/>
  <c r="K791"/>
  <c r="J791"/>
  <c r="I791"/>
  <c r="W790"/>
  <c r="V790"/>
  <c r="U790"/>
  <c r="T790"/>
  <c r="S790"/>
  <c r="R790"/>
  <c r="Q790"/>
  <c r="O790"/>
  <c r="N790"/>
  <c r="M790"/>
  <c r="L790"/>
  <c r="K790"/>
  <c r="J790"/>
  <c r="I790"/>
  <c r="W789"/>
  <c r="V789"/>
  <c r="U789"/>
  <c r="T789"/>
  <c r="S789"/>
  <c r="R789"/>
  <c r="Q789"/>
  <c r="O789"/>
  <c r="N789"/>
  <c r="M789"/>
  <c r="L789"/>
  <c r="K789"/>
  <c r="J789"/>
  <c r="I789"/>
  <c r="W788"/>
  <c r="V788"/>
  <c r="U788"/>
  <c r="T788"/>
  <c r="S788"/>
  <c r="R788"/>
  <c r="Q788"/>
  <c r="O788"/>
  <c r="N788"/>
  <c r="M788"/>
  <c r="L788"/>
  <c r="K788"/>
  <c r="J788"/>
  <c r="I788"/>
  <c r="W787"/>
  <c r="V787"/>
  <c r="U787"/>
  <c r="T787"/>
  <c r="S787"/>
  <c r="R787"/>
  <c r="Q787"/>
  <c r="O787"/>
  <c r="N787"/>
  <c r="M787"/>
  <c r="L787"/>
  <c r="K787"/>
  <c r="J787"/>
  <c r="I787"/>
  <c r="W786"/>
  <c r="V786"/>
  <c r="U786"/>
  <c r="T786"/>
  <c r="S786"/>
  <c r="R786"/>
  <c r="Q786"/>
  <c r="O786"/>
  <c r="N786"/>
  <c r="M786"/>
  <c r="L786"/>
  <c r="K786"/>
  <c r="J786"/>
  <c r="I786"/>
  <c r="W785"/>
  <c r="V785"/>
  <c r="U785"/>
  <c r="T785"/>
  <c r="S785"/>
  <c r="R785"/>
  <c r="Q785"/>
  <c r="O785"/>
  <c r="N785"/>
  <c r="M785"/>
  <c r="L785"/>
  <c r="K785"/>
  <c r="J785"/>
  <c r="I785"/>
  <c r="W784"/>
  <c r="V784"/>
  <c r="U784"/>
  <c r="T784"/>
  <c r="S784"/>
  <c r="R784"/>
  <c r="Q784"/>
  <c r="O784"/>
  <c r="N784"/>
  <c r="M784"/>
  <c r="L784"/>
  <c r="K784"/>
  <c r="J784"/>
  <c r="I784"/>
  <c r="W783"/>
  <c r="V783"/>
  <c r="U783"/>
  <c r="T783"/>
  <c r="S783"/>
  <c r="R783"/>
  <c r="Q783"/>
  <c r="O783"/>
  <c r="N783"/>
  <c r="M783"/>
  <c r="L783"/>
  <c r="K783"/>
  <c r="J783"/>
  <c r="I783"/>
  <c r="W782"/>
  <c r="V782"/>
  <c r="U782"/>
  <c r="T782"/>
  <c r="S782"/>
  <c r="R782"/>
  <c r="Q782"/>
  <c r="O782"/>
  <c r="N782"/>
  <c r="M782"/>
  <c r="L782"/>
  <c r="K782"/>
  <c r="J782"/>
  <c r="I782"/>
  <c r="W781"/>
  <c r="V781"/>
  <c r="U781"/>
  <c r="T781"/>
  <c r="S781"/>
  <c r="R781"/>
  <c r="Q781"/>
  <c r="O781"/>
  <c r="N781"/>
  <c r="M781"/>
  <c r="L781"/>
  <c r="K781"/>
  <c r="J781"/>
  <c r="I781"/>
  <c r="W780"/>
  <c r="V780"/>
  <c r="U780"/>
  <c r="T780"/>
  <c r="S780"/>
  <c r="R780"/>
  <c r="Q780"/>
  <c r="O780"/>
  <c r="N780"/>
  <c r="M780"/>
  <c r="L780"/>
  <c r="K780"/>
  <c r="J780"/>
  <c r="I780"/>
  <c r="W779"/>
  <c r="V779"/>
  <c r="U779"/>
  <c r="T779"/>
  <c r="S779"/>
  <c r="R779"/>
  <c r="Q779"/>
  <c r="O779"/>
  <c r="N779"/>
  <c r="M779"/>
  <c r="L779"/>
  <c r="K779"/>
  <c r="J779"/>
  <c r="I779"/>
  <c r="W778"/>
  <c r="V778"/>
  <c r="U778"/>
  <c r="T778"/>
  <c r="S778"/>
  <c r="R778"/>
  <c r="Q778"/>
  <c r="O778"/>
  <c r="N778"/>
  <c r="M778"/>
  <c r="L778"/>
  <c r="K778"/>
  <c r="J778"/>
  <c r="I778"/>
  <c r="W777"/>
  <c r="V777"/>
  <c r="U777"/>
  <c r="T777"/>
  <c r="S777"/>
  <c r="R777"/>
  <c r="Q777"/>
  <c r="O777"/>
  <c r="N777"/>
  <c r="M777"/>
  <c r="L777"/>
  <c r="K777"/>
  <c r="J777"/>
  <c r="I777"/>
  <c r="W776"/>
  <c r="V776"/>
  <c r="U776"/>
  <c r="T776"/>
  <c r="S776"/>
  <c r="R776"/>
  <c r="Q776"/>
  <c r="O776"/>
  <c r="N776"/>
  <c r="M776"/>
  <c r="L776"/>
  <c r="K776"/>
  <c r="J776"/>
  <c r="I776"/>
  <c r="W775"/>
  <c r="V775"/>
  <c r="U775"/>
  <c r="T775"/>
  <c r="S775"/>
  <c r="R775"/>
  <c r="Q775"/>
  <c r="O775"/>
  <c r="N775"/>
  <c r="M775"/>
  <c r="L775"/>
  <c r="K775"/>
  <c r="J775"/>
  <c r="I775"/>
  <c r="W774"/>
  <c r="V774"/>
  <c r="U774"/>
  <c r="T774"/>
  <c r="S774"/>
  <c r="R774"/>
  <c r="Q774"/>
  <c r="O774"/>
  <c r="N774"/>
  <c r="M774"/>
  <c r="L774"/>
  <c r="K774"/>
  <c r="J774"/>
  <c r="I774"/>
  <c r="W773"/>
  <c r="V773"/>
  <c r="U773"/>
  <c r="T773"/>
  <c r="S773"/>
  <c r="R773"/>
  <c r="Q773"/>
  <c r="O773"/>
  <c r="N773"/>
  <c r="M773"/>
  <c r="L773"/>
  <c r="K773"/>
  <c r="J773"/>
  <c r="I773"/>
  <c r="W772"/>
  <c r="V772"/>
  <c r="U772"/>
  <c r="T772"/>
  <c r="S772"/>
  <c r="R772"/>
  <c r="Q772"/>
  <c r="O772"/>
  <c r="N772"/>
  <c r="M772"/>
  <c r="L772"/>
  <c r="K772"/>
  <c r="J772"/>
  <c r="I772"/>
  <c r="W771"/>
  <c r="V771"/>
  <c r="U771"/>
  <c r="T771"/>
  <c r="S771"/>
  <c r="R771"/>
  <c r="Q771"/>
  <c r="O771"/>
  <c r="N771"/>
  <c r="M771"/>
  <c r="L771"/>
  <c r="K771"/>
  <c r="J771"/>
  <c r="I771"/>
  <c r="W770"/>
  <c r="V770"/>
  <c r="U770"/>
  <c r="T770"/>
  <c r="S770"/>
  <c r="R770"/>
  <c r="Q770"/>
  <c r="O770"/>
  <c r="N770"/>
  <c r="M770"/>
  <c r="L770"/>
  <c r="K770"/>
  <c r="J770"/>
  <c r="I770"/>
  <c r="W769"/>
  <c r="V769"/>
  <c r="U769"/>
  <c r="T769"/>
  <c r="S769"/>
  <c r="R769"/>
  <c r="Q769"/>
  <c r="O769"/>
  <c r="N769"/>
  <c r="M769"/>
  <c r="L769"/>
  <c r="K769"/>
  <c r="J769"/>
  <c r="I769"/>
  <c r="W768"/>
  <c r="V768"/>
  <c r="U768"/>
  <c r="T768"/>
  <c r="S768"/>
  <c r="R768"/>
  <c r="Q768"/>
  <c r="O768"/>
  <c r="N768"/>
  <c r="M768"/>
  <c r="L768"/>
  <c r="K768"/>
  <c r="J768"/>
  <c r="I768"/>
  <c r="W767"/>
  <c r="V767"/>
  <c r="U767"/>
  <c r="T767"/>
  <c r="S767"/>
  <c r="R767"/>
  <c r="Q767"/>
  <c r="O767"/>
  <c r="N767"/>
  <c r="M767"/>
  <c r="L767"/>
  <c r="K767"/>
  <c r="J767"/>
  <c r="I767"/>
  <c r="W766"/>
  <c r="V766"/>
  <c r="U766"/>
  <c r="T766"/>
  <c r="S766"/>
  <c r="R766"/>
  <c r="Q766"/>
  <c r="O766"/>
  <c r="N766"/>
  <c r="M766"/>
  <c r="L766"/>
  <c r="K766"/>
  <c r="J766"/>
  <c r="I766"/>
  <c r="W765"/>
  <c r="V765"/>
  <c r="U765"/>
  <c r="T765"/>
  <c r="S765"/>
  <c r="R765"/>
  <c r="Q765"/>
  <c r="O765"/>
  <c r="N765"/>
  <c r="M765"/>
  <c r="L765"/>
  <c r="K765"/>
  <c r="J765"/>
  <c r="I765"/>
  <c r="W764"/>
  <c r="V764"/>
  <c r="U764"/>
  <c r="T764"/>
  <c r="S764"/>
  <c r="R764"/>
  <c r="Q764"/>
  <c r="O764"/>
  <c r="N764"/>
  <c r="M764"/>
  <c r="L764"/>
  <c r="K764"/>
  <c r="J764"/>
  <c r="I764"/>
  <c r="W763"/>
  <c r="V763"/>
  <c r="U763"/>
  <c r="T763"/>
  <c r="S763"/>
  <c r="R763"/>
  <c r="Q763"/>
  <c r="O763"/>
  <c r="N763"/>
  <c r="M763"/>
  <c r="L763"/>
  <c r="K763"/>
  <c r="J763"/>
  <c r="I763"/>
  <c r="W762"/>
  <c r="V762"/>
  <c r="U762"/>
  <c r="T762"/>
  <c r="S762"/>
  <c r="R762"/>
  <c r="Q762"/>
  <c r="O762"/>
  <c r="N762"/>
  <c r="M762"/>
  <c r="L762"/>
  <c r="K762"/>
  <c r="J762"/>
  <c r="I762"/>
  <c r="W761"/>
  <c r="V761"/>
  <c r="U761"/>
  <c r="T761"/>
  <c r="S761"/>
  <c r="R761"/>
  <c r="Q761"/>
  <c r="O761"/>
  <c r="N761"/>
  <c r="M761"/>
  <c r="L761"/>
  <c r="K761"/>
  <c r="J761"/>
  <c r="I761"/>
  <c r="W760"/>
  <c r="V760"/>
  <c r="U760"/>
  <c r="T760"/>
  <c r="S760"/>
  <c r="R760"/>
  <c r="Q760"/>
  <c r="O760"/>
  <c r="N760"/>
  <c r="M760"/>
  <c r="L760"/>
  <c r="K760"/>
  <c r="J760"/>
  <c r="I760"/>
  <c r="W759"/>
  <c r="V759"/>
  <c r="U759"/>
  <c r="T759"/>
  <c r="S759"/>
  <c r="R759"/>
  <c r="Q759"/>
  <c r="O759"/>
  <c r="N759"/>
  <c r="M759"/>
  <c r="L759"/>
  <c r="K759"/>
  <c r="J759"/>
  <c r="I759"/>
  <c r="W758"/>
  <c r="V758"/>
  <c r="U758"/>
  <c r="T758"/>
  <c r="S758"/>
  <c r="R758"/>
  <c r="Q758"/>
  <c r="O758"/>
  <c r="N758"/>
  <c r="M758"/>
  <c r="L758"/>
  <c r="K758"/>
  <c r="J758"/>
  <c r="I758"/>
  <c r="W757"/>
  <c r="V757"/>
  <c r="U757"/>
  <c r="T757"/>
  <c r="S757"/>
  <c r="R757"/>
  <c r="Q757"/>
  <c r="O757"/>
  <c r="N757"/>
  <c r="M757"/>
  <c r="L757"/>
  <c r="K757"/>
  <c r="J757"/>
  <c r="I757"/>
  <c r="W756"/>
  <c r="V756"/>
  <c r="U756"/>
  <c r="T756"/>
  <c r="S756"/>
  <c r="R756"/>
  <c r="Q756"/>
  <c r="O756"/>
  <c r="N756"/>
  <c r="M756"/>
  <c r="L756"/>
  <c r="K756"/>
  <c r="J756"/>
  <c r="I756"/>
  <c r="W755"/>
  <c r="V755"/>
  <c r="U755"/>
  <c r="T755"/>
  <c r="S755"/>
  <c r="R755"/>
  <c r="Q755"/>
  <c r="O755"/>
  <c r="N755"/>
  <c r="M755"/>
  <c r="L755"/>
  <c r="K755"/>
  <c r="J755"/>
  <c r="I755"/>
  <c r="W754"/>
  <c r="V754"/>
  <c r="U754"/>
  <c r="T754"/>
  <c r="S754"/>
  <c r="R754"/>
  <c r="Q754"/>
  <c r="O754"/>
  <c r="N754"/>
  <c r="M754"/>
  <c r="L754"/>
  <c r="K754"/>
  <c r="J754"/>
  <c r="I754"/>
  <c r="W753"/>
  <c r="V753"/>
  <c r="U753"/>
  <c r="T753"/>
  <c r="S753"/>
  <c r="R753"/>
  <c r="Q753"/>
  <c r="O753"/>
  <c r="N753"/>
  <c r="M753"/>
  <c r="L753"/>
  <c r="K753"/>
  <c r="J753"/>
  <c r="I753"/>
  <c r="W752"/>
  <c r="V752"/>
  <c r="U752"/>
  <c r="T752"/>
  <c r="S752"/>
  <c r="R752"/>
  <c r="Q752"/>
  <c r="O752"/>
  <c r="N752"/>
  <c r="M752"/>
  <c r="L752"/>
  <c r="K752"/>
  <c r="J752"/>
  <c r="I752"/>
  <c r="W751"/>
  <c r="V751"/>
  <c r="U751"/>
  <c r="T751"/>
  <c r="S751"/>
  <c r="R751"/>
  <c r="Q751"/>
  <c r="O751"/>
  <c r="N751"/>
  <c r="M751"/>
  <c r="L751"/>
  <c r="K751"/>
  <c r="J751"/>
  <c r="I751"/>
  <c r="W750"/>
  <c r="V750"/>
  <c r="U750"/>
  <c r="T750"/>
  <c r="S750"/>
  <c r="R750"/>
  <c r="Q750"/>
  <c r="O750"/>
  <c r="N750"/>
  <c r="M750"/>
  <c r="L750"/>
  <c r="K750"/>
  <c r="J750"/>
  <c r="I750"/>
  <c r="W749"/>
  <c r="V749"/>
  <c r="U749"/>
  <c r="T749"/>
  <c r="S749"/>
  <c r="R749"/>
  <c r="Q749"/>
  <c r="O749"/>
  <c r="N749"/>
  <c r="M749"/>
  <c r="L749"/>
  <c r="K749"/>
  <c r="J749"/>
  <c r="I749"/>
  <c r="W748"/>
  <c r="V748"/>
  <c r="U748"/>
  <c r="T748"/>
  <c r="S748"/>
  <c r="R748"/>
  <c r="Q748"/>
  <c r="O748"/>
  <c r="N748"/>
  <c r="M748"/>
  <c r="L748"/>
  <c r="K748"/>
  <c r="J748"/>
  <c r="I748"/>
  <c r="W747"/>
  <c r="V747"/>
  <c r="U747"/>
  <c r="T747"/>
  <c r="S747"/>
  <c r="R747"/>
  <c r="Q747"/>
  <c r="O747"/>
  <c r="N747"/>
  <c r="M747"/>
  <c r="L747"/>
  <c r="K747"/>
  <c r="J747"/>
  <c r="I747"/>
  <c r="W746"/>
  <c r="V746"/>
  <c r="U746"/>
  <c r="T746"/>
  <c r="S746"/>
  <c r="R746"/>
  <c r="Q746"/>
  <c r="O746"/>
  <c r="N746"/>
  <c r="M746"/>
  <c r="L746"/>
  <c r="K746"/>
  <c r="J746"/>
  <c r="I746"/>
  <c r="W745"/>
  <c r="V745"/>
  <c r="U745"/>
  <c r="T745"/>
  <c r="S745"/>
  <c r="R745"/>
  <c r="Q745"/>
  <c r="O745"/>
  <c r="N745"/>
  <c r="M745"/>
  <c r="L745"/>
  <c r="K745"/>
  <c r="J745"/>
  <c r="I745"/>
  <c r="W744"/>
  <c r="V744"/>
  <c r="U744"/>
  <c r="T744"/>
  <c r="S744"/>
  <c r="R744"/>
  <c r="Q744"/>
  <c r="O744"/>
  <c r="N744"/>
  <c r="M744"/>
  <c r="L744"/>
  <c r="K744"/>
  <c r="J744"/>
  <c r="I744"/>
  <c r="W743"/>
  <c r="V743"/>
  <c r="U743"/>
  <c r="T743"/>
  <c r="S743"/>
  <c r="R743"/>
  <c r="Q743"/>
  <c r="O743"/>
  <c r="N743"/>
  <c r="M743"/>
  <c r="L743"/>
  <c r="K743"/>
  <c r="J743"/>
  <c r="I743"/>
  <c r="W742"/>
  <c r="V742"/>
  <c r="U742"/>
  <c r="T742"/>
  <c r="S742"/>
  <c r="R742"/>
  <c r="Q742"/>
  <c r="O742"/>
  <c r="N742"/>
  <c r="M742"/>
  <c r="L742"/>
  <c r="K742"/>
  <c r="J742"/>
  <c r="I742"/>
  <c r="W741"/>
  <c r="V741"/>
  <c r="U741"/>
  <c r="T741"/>
  <c r="S741"/>
  <c r="R741"/>
  <c r="Q741"/>
  <c r="O741"/>
  <c r="N741"/>
  <c r="M741"/>
  <c r="L741"/>
  <c r="K741"/>
  <c r="J741"/>
  <c r="I741"/>
  <c r="W740"/>
  <c r="V740"/>
  <c r="U740"/>
  <c r="T740"/>
  <c r="S740"/>
  <c r="R740"/>
  <c r="Q740"/>
  <c r="O740"/>
  <c r="N740"/>
  <c r="M740"/>
  <c r="L740"/>
  <c r="K740"/>
  <c r="J740"/>
  <c r="I740"/>
  <c r="W739"/>
  <c r="V739"/>
  <c r="U739"/>
  <c r="T739"/>
  <c r="S739"/>
  <c r="R739"/>
  <c r="Q739"/>
  <c r="O739"/>
  <c r="N739"/>
  <c r="M739"/>
  <c r="L739"/>
  <c r="K739"/>
  <c r="J739"/>
  <c r="I739"/>
  <c r="W738"/>
  <c r="V738"/>
  <c r="U738"/>
  <c r="T738"/>
  <c r="S738"/>
  <c r="R738"/>
  <c r="Q738"/>
  <c r="O738"/>
  <c r="N738"/>
  <c r="M738"/>
  <c r="L738"/>
  <c r="K738"/>
  <c r="J738"/>
  <c r="I738"/>
  <c r="W737"/>
  <c r="V737"/>
  <c r="U737"/>
  <c r="T737"/>
  <c r="S737"/>
  <c r="R737"/>
  <c r="Q737"/>
  <c r="O737"/>
  <c r="N737"/>
  <c r="M737"/>
  <c r="L737"/>
  <c r="K737"/>
  <c r="J737"/>
  <c r="I737"/>
  <c r="W736"/>
  <c r="V736"/>
  <c r="U736"/>
  <c r="T736"/>
  <c r="S736"/>
  <c r="R736"/>
  <c r="Q736"/>
  <c r="O736"/>
  <c r="N736"/>
  <c r="M736"/>
  <c r="L736"/>
  <c r="K736"/>
  <c r="J736"/>
  <c r="I736"/>
  <c r="W735"/>
  <c r="V735"/>
  <c r="U735"/>
  <c r="T735"/>
  <c r="S735"/>
  <c r="R735"/>
  <c r="Q735"/>
  <c r="O735"/>
  <c r="N735"/>
  <c r="M735"/>
  <c r="L735"/>
  <c r="K735"/>
  <c r="J735"/>
  <c r="I735"/>
  <c r="W734"/>
  <c r="V734"/>
  <c r="U734"/>
  <c r="T734"/>
  <c r="S734"/>
  <c r="R734"/>
  <c r="Q734"/>
  <c r="O734"/>
  <c r="N734"/>
  <c r="M734"/>
  <c r="L734"/>
  <c r="K734"/>
  <c r="J734"/>
  <c r="I734"/>
  <c r="W733"/>
  <c r="V733"/>
  <c r="U733"/>
  <c r="T733"/>
  <c r="S733"/>
  <c r="R733"/>
  <c r="Q733"/>
  <c r="O733"/>
  <c r="N733"/>
  <c r="M733"/>
  <c r="L733"/>
  <c r="K733"/>
  <c r="J733"/>
  <c r="I733"/>
  <c r="W732"/>
  <c r="V732"/>
  <c r="U732"/>
  <c r="T732"/>
  <c r="S732"/>
  <c r="R732"/>
  <c r="Q732"/>
  <c r="O732"/>
  <c r="N732"/>
  <c r="M732"/>
  <c r="L732"/>
  <c r="K732"/>
  <c r="J732"/>
  <c r="I732"/>
  <c r="W731"/>
  <c r="V731"/>
  <c r="U731"/>
  <c r="T731"/>
  <c r="S731"/>
  <c r="R731"/>
  <c r="Q731"/>
  <c r="O731"/>
  <c r="N731"/>
  <c r="M731"/>
  <c r="L731"/>
  <c r="K731"/>
  <c r="J731"/>
  <c r="I731"/>
  <c r="W730"/>
  <c r="V730"/>
  <c r="U730"/>
  <c r="T730"/>
  <c r="S730"/>
  <c r="R730"/>
  <c r="Q730"/>
  <c r="O730"/>
  <c r="N730"/>
  <c r="M730"/>
  <c r="L730"/>
  <c r="K730"/>
  <c r="J730"/>
  <c r="I730"/>
  <c r="W729"/>
  <c r="V729"/>
  <c r="U729"/>
  <c r="T729"/>
  <c r="S729"/>
  <c r="R729"/>
  <c r="Q729"/>
  <c r="O729"/>
  <c r="N729"/>
  <c r="M729"/>
  <c r="L729"/>
  <c r="K729"/>
  <c r="J729"/>
  <c r="I729"/>
  <c r="W728"/>
  <c r="V728"/>
  <c r="U728"/>
  <c r="T728"/>
  <c r="S728"/>
  <c r="R728"/>
  <c r="Q728"/>
  <c r="O728"/>
  <c r="N728"/>
  <c r="M728"/>
  <c r="L728"/>
  <c r="K728"/>
  <c r="J728"/>
  <c r="I728"/>
  <c r="W727"/>
  <c r="V727"/>
  <c r="U727"/>
  <c r="T727"/>
  <c r="S727"/>
  <c r="R727"/>
  <c r="Q727"/>
  <c r="O727"/>
  <c r="N727"/>
  <c r="M727"/>
  <c r="L727"/>
  <c r="K727"/>
  <c r="J727"/>
  <c r="I727"/>
  <c r="W726"/>
  <c r="V726"/>
  <c r="U726"/>
  <c r="T726"/>
  <c r="S726"/>
  <c r="R726"/>
  <c r="Q726"/>
  <c r="O726"/>
  <c r="N726"/>
  <c r="M726"/>
  <c r="L726"/>
  <c r="K726"/>
  <c r="J726"/>
  <c r="I726"/>
  <c r="W725"/>
  <c r="V725"/>
  <c r="U725"/>
  <c r="T725"/>
  <c r="S725"/>
  <c r="R725"/>
  <c r="Q725"/>
  <c r="O725"/>
  <c r="N725"/>
  <c r="M725"/>
  <c r="L725"/>
  <c r="K725"/>
  <c r="J725"/>
  <c r="I725"/>
  <c r="W724"/>
  <c r="V724"/>
  <c r="U724"/>
  <c r="T724"/>
  <c r="S724"/>
  <c r="R724"/>
  <c r="Q724"/>
  <c r="O724"/>
  <c r="N724"/>
  <c r="M724"/>
  <c r="L724"/>
  <c r="K724"/>
  <c r="J724"/>
  <c r="I724"/>
  <c r="W723"/>
  <c r="V723"/>
  <c r="U723"/>
  <c r="T723"/>
  <c r="S723"/>
  <c r="R723"/>
  <c r="Q723"/>
  <c r="O723"/>
  <c r="N723"/>
  <c r="M723"/>
  <c r="L723"/>
  <c r="K723"/>
  <c r="J723"/>
  <c r="I723"/>
  <c r="W722"/>
  <c r="V722"/>
  <c r="U722"/>
  <c r="T722"/>
  <c r="S722"/>
  <c r="R722"/>
  <c r="Q722"/>
  <c r="O722"/>
  <c r="N722"/>
  <c r="M722"/>
  <c r="L722"/>
  <c r="K722"/>
  <c r="J722"/>
  <c r="I722"/>
  <c r="W721"/>
  <c r="V721"/>
  <c r="U721"/>
  <c r="T721"/>
  <c r="S721"/>
  <c r="R721"/>
  <c r="Q721"/>
  <c r="O721"/>
  <c r="N721"/>
  <c r="M721"/>
  <c r="L721"/>
  <c r="K721"/>
  <c r="J721"/>
  <c r="I721"/>
  <c r="W720"/>
  <c r="V720"/>
  <c r="U720"/>
  <c r="T720"/>
  <c r="S720"/>
  <c r="R720"/>
  <c r="Q720"/>
  <c r="O720"/>
  <c r="N720"/>
  <c r="M720"/>
  <c r="L720"/>
  <c r="K720"/>
  <c r="J720"/>
  <c r="I720"/>
  <c r="W719"/>
  <c r="V719"/>
  <c r="U719"/>
  <c r="T719"/>
  <c r="S719"/>
  <c r="R719"/>
  <c r="Q719"/>
  <c r="O719"/>
  <c r="N719"/>
  <c r="M719"/>
  <c r="L719"/>
  <c r="K719"/>
  <c r="J719"/>
  <c r="I719"/>
  <c r="W718"/>
  <c r="V718"/>
  <c r="U718"/>
  <c r="T718"/>
  <c r="S718"/>
  <c r="R718"/>
  <c r="Q718"/>
  <c r="O718"/>
  <c r="N718"/>
  <c r="M718"/>
  <c r="L718"/>
  <c r="K718"/>
  <c r="J718"/>
  <c r="I718"/>
  <c r="W717"/>
  <c r="V717"/>
  <c r="U717"/>
  <c r="T717"/>
  <c r="S717"/>
  <c r="R717"/>
  <c r="Q717"/>
  <c r="O717"/>
  <c r="N717"/>
  <c r="M717"/>
  <c r="L717"/>
  <c r="K717"/>
  <c r="J717"/>
  <c r="I717"/>
  <c r="W716"/>
  <c r="V716"/>
  <c r="U716"/>
  <c r="T716"/>
  <c r="S716"/>
  <c r="R716"/>
  <c r="Q716"/>
  <c r="O716"/>
  <c r="N716"/>
  <c r="M716"/>
  <c r="L716"/>
  <c r="K716"/>
  <c r="J716"/>
  <c r="I716"/>
  <c r="W715"/>
  <c r="V715"/>
  <c r="U715"/>
  <c r="T715"/>
  <c r="S715"/>
  <c r="R715"/>
  <c r="Q715"/>
  <c r="O715"/>
  <c r="N715"/>
  <c r="M715"/>
  <c r="L715"/>
  <c r="K715"/>
  <c r="J715"/>
  <c r="I715"/>
  <c r="W714"/>
  <c r="V714"/>
  <c r="U714"/>
  <c r="T714"/>
  <c r="S714"/>
  <c r="R714"/>
  <c r="Q714"/>
  <c r="O714"/>
  <c r="N714"/>
  <c r="M714"/>
  <c r="L714"/>
  <c r="K714"/>
  <c r="J714"/>
  <c r="I714"/>
  <c r="W713"/>
  <c r="V713"/>
  <c r="U713"/>
  <c r="T713"/>
  <c r="S713"/>
  <c r="R713"/>
  <c r="Q713"/>
  <c r="O713"/>
  <c r="N713"/>
  <c r="M713"/>
  <c r="L713"/>
  <c r="K713"/>
  <c r="J713"/>
  <c r="I713"/>
  <c r="W712"/>
  <c r="V712"/>
  <c r="U712"/>
  <c r="T712"/>
  <c r="S712"/>
  <c r="R712"/>
  <c r="Q712"/>
  <c r="O712"/>
  <c r="N712"/>
  <c r="M712"/>
  <c r="L712"/>
  <c r="K712"/>
  <c r="J712"/>
  <c r="I712"/>
  <c r="W711"/>
  <c r="V711"/>
  <c r="U711"/>
  <c r="T711"/>
  <c r="S711"/>
  <c r="R711"/>
  <c r="Q711"/>
  <c r="O711"/>
  <c r="N711"/>
  <c r="M711"/>
  <c r="L711"/>
  <c r="K711"/>
  <c r="J711"/>
  <c r="I711"/>
  <c r="W710"/>
  <c r="V710"/>
  <c r="U710"/>
  <c r="T710"/>
  <c r="S710"/>
  <c r="R710"/>
  <c r="Q710"/>
  <c r="O710"/>
  <c r="N710"/>
  <c r="M710"/>
  <c r="L710"/>
  <c r="K710"/>
  <c r="J710"/>
  <c r="I710"/>
  <c r="W709"/>
  <c r="V709"/>
  <c r="U709"/>
  <c r="T709"/>
  <c r="S709"/>
  <c r="R709"/>
  <c r="Q709"/>
  <c r="O709"/>
  <c r="N709"/>
  <c r="M709"/>
  <c r="L709"/>
  <c r="K709"/>
  <c r="J709"/>
  <c r="I709"/>
  <c r="W708"/>
  <c r="V708"/>
  <c r="U708"/>
  <c r="T708"/>
  <c r="S708"/>
  <c r="R708"/>
  <c r="Q708"/>
  <c r="O708"/>
  <c r="N708"/>
  <c r="M708"/>
  <c r="L708"/>
  <c r="K708"/>
  <c r="J708"/>
  <c r="I708"/>
  <c r="V707"/>
  <c r="U707"/>
  <c r="T707"/>
  <c r="S707"/>
  <c r="R707"/>
  <c r="Q707"/>
  <c r="O707"/>
  <c r="N707"/>
  <c r="M707"/>
  <c r="L707"/>
  <c r="K707"/>
  <c r="J707"/>
  <c r="I707"/>
  <c r="W706"/>
  <c r="V706"/>
  <c r="U706"/>
  <c r="T706"/>
  <c r="S706"/>
  <c r="R706"/>
  <c r="Q706"/>
  <c r="O706"/>
  <c r="M706"/>
  <c r="L706"/>
  <c r="K706"/>
  <c r="J706"/>
  <c r="I706"/>
  <c r="W705"/>
  <c r="V705"/>
  <c r="U705"/>
  <c r="T705"/>
  <c r="S705"/>
  <c r="R705"/>
  <c r="Q705"/>
  <c r="O705"/>
  <c r="M705"/>
  <c r="L705"/>
  <c r="K705"/>
  <c r="J705"/>
  <c r="I705"/>
  <c r="W704"/>
  <c r="V704"/>
  <c r="U704"/>
  <c r="T704"/>
  <c r="S704"/>
  <c r="R704"/>
  <c r="Q704"/>
  <c r="O704"/>
  <c r="M704"/>
  <c r="L704"/>
  <c r="K704"/>
  <c r="J704"/>
  <c r="I704"/>
  <c r="W703"/>
  <c r="V703"/>
  <c r="U703"/>
  <c r="T703"/>
  <c r="S703"/>
  <c r="R703"/>
  <c r="Q703"/>
  <c r="O703"/>
  <c r="M703"/>
  <c r="L703"/>
  <c r="K703"/>
  <c r="J703"/>
  <c r="I703"/>
  <c r="W702"/>
  <c r="V702"/>
  <c r="U702"/>
  <c r="T702"/>
  <c r="S702"/>
  <c r="R702"/>
  <c r="Q702"/>
  <c r="O702"/>
  <c r="M702"/>
  <c r="L702"/>
  <c r="K702"/>
  <c r="J702"/>
  <c r="I702"/>
  <c r="W701"/>
  <c r="V701"/>
  <c r="U701"/>
  <c r="T701"/>
  <c r="S701"/>
  <c r="R701"/>
  <c r="Q701"/>
  <c r="O701"/>
  <c r="M701"/>
  <c r="L701"/>
  <c r="K701"/>
  <c r="J701"/>
  <c r="I701"/>
  <c r="W700"/>
  <c r="V700"/>
  <c r="U700"/>
  <c r="T700"/>
  <c r="S700"/>
  <c r="R700"/>
  <c r="Q700"/>
  <c r="O700"/>
  <c r="M700"/>
  <c r="L700"/>
  <c r="K700"/>
  <c r="J700"/>
  <c r="I700"/>
  <c r="W699"/>
  <c r="V699"/>
  <c r="U699"/>
  <c r="T699"/>
  <c r="S699"/>
  <c r="R699"/>
  <c r="Q699"/>
  <c r="O699"/>
  <c r="M699"/>
  <c r="L699"/>
  <c r="K699"/>
  <c r="J699"/>
  <c r="I699"/>
  <c r="W698"/>
  <c r="V698"/>
  <c r="U698"/>
  <c r="T698"/>
  <c r="S698"/>
  <c r="R698"/>
  <c r="Q698"/>
  <c r="O698"/>
  <c r="M698"/>
  <c r="L698"/>
  <c r="K698"/>
  <c r="J698"/>
  <c r="I698"/>
  <c r="W697"/>
  <c r="V697"/>
  <c r="U697"/>
  <c r="T697"/>
  <c r="S697"/>
  <c r="R697"/>
  <c r="Q697"/>
  <c r="O697"/>
  <c r="M697"/>
  <c r="L697"/>
  <c r="K697"/>
  <c r="J697"/>
  <c r="I697"/>
  <c r="W696"/>
  <c r="V696"/>
  <c r="U696"/>
  <c r="T696"/>
  <c r="S696"/>
  <c r="R696"/>
  <c r="Q696"/>
  <c r="O696"/>
  <c r="M696"/>
  <c r="L696"/>
  <c r="K696"/>
  <c r="J696"/>
  <c r="I696"/>
  <c r="W695"/>
  <c r="V695"/>
  <c r="U695"/>
  <c r="T695"/>
  <c r="S695"/>
  <c r="R695"/>
  <c r="Q695"/>
  <c r="O695"/>
  <c r="M695"/>
  <c r="L695"/>
  <c r="K695"/>
  <c r="J695"/>
  <c r="I695"/>
  <c r="W694"/>
  <c r="V694"/>
  <c r="U694"/>
  <c r="T694"/>
  <c r="S694"/>
  <c r="R694"/>
  <c r="Q694"/>
  <c r="O694"/>
  <c r="M694"/>
  <c r="L694"/>
  <c r="K694"/>
  <c r="J694"/>
  <c r="I694"/>
  <c r="W693"/>
  <c r="V693"/>
  <c r="U693"/>
  <c r="T693"/>
  <c r="S693"/>
  <c r="R693"/>
  <c r="Q693"/>
  <c r="O693"/>
  <c r="M693"/>
  <c r="L693"/>
  <c r="K693"/>
  <c r="J693"/>
  <c r="I693"/>
  <c r="W692"/>
  <c r="V692"/>
  <c r="U692"/>
  <c r="T692"/>
  <c r="S692"/>
  <c r="R692"/>
  <c r="Q692"/>
  <c r="O692"/>
  <c r="M692"/>
  <c r="L692"/>
  <c r="K692"/>
  <c r="J692"/>
  <c r="I692"/>
  <c r="W691"/>
  <c r="V691"/>
  <c r="U691"/>
  <c r="T691"/>
  <c r="S691"/>
  <c r="R691"/>
  <c r="Q691"/>
  <c r="O691"/>
  <c r="M691"/>
  <c r="L691"/>
  <c r="K691"/>
  <c r="J691"/>
  <c r="I691"/>
  <c r="W690"/>
  <c r="V690"/>
  <c r="U690"/>
  <c r="T690"/>
  <c r="S690"/>
  <c r="R690"/>
  <c r="Q690"/>
  <c r="O690"/>
  <c r="M690"/>
  <c r="L690"/>
  <c r="K690"/>
  <c r="J690"/>
  <c r="I690"/>
  <c r="W689"/>
  <c r="V689"/>
  <c r="U689"/>
  <c r="T689"/>
  <c r="S689"/>
  <c r="R689"/>
  <c r="Q689"/>
  <c r="O689"/>
  <c r="M689"/>
  <c r="L689"/>
  <c r="K689"/>
  <c r="J689"/>
  <c r="I689"/>
  <c r="W688"/>
  <c r="V688"/>
  <c r="U688"/>
  <c r="T688"/>
  <c r="S688"/>
  <c r="R688"/>
  <c r="Q688"/>
  <c r="O688"/>
  <c r="M688"/>
  <c r="L688"/>
  <c r="K688"/>
  <c r="J688"/>
  <c r="I688"/>
  <c r="W687"/>
  <c r="V687"/>
  <c r="U687"/>
  <c r="T687"/>
  <c r="S687"/>
  <c r="R687"/>
  <c r="Q687"/>
  <c r="O687"/>
  <c r="M687"/>
  <c r="L687"/>
  <c r="K687"/>
  <c r="J687"/>
  <c r="I687"/>
  <c r="W686"/>
  <c r="V686"/>
  <c r="U686"/>
  <c r="T686"/>
  <c r="S686"/>
  <c r="R686"/>
  <c r="Q686"/>
  <c r="O686"/>
  <c r="M686"/>
  <c r="L686"/>
  <c r="K686"/>
  <c r="J686"/>
  <c r="I686"/>
  <c r="W685"/>
  <c r="V685"/>
  <c r="U685"/>
  <c r="T685"/>
  <c r="S685"/>
  <c r="R685"/>
  <c r="Q685"/>
  <c r="O685"/>
  <c r="M685"/>
  <c r="L685"/>
  <c r="K685"/>
  <c r="J685"/>
  <c r="I685"/>
  <c r="W684"/>
  <c r="V684"/>
  <c r="U684"/>
  <c r="T684"/>
  <c r="S684"/>
  <c r="R684"/>
  <c r="Q684"/>
  <c r="O684"/>
  <c r="M684"/>
  <c r="L684"/>
  <c r="K684"/>
  <c r="J684"/>
  <c r="I684"/>
  <c r="W683"/>
  <c r="V683"/>
  <c r="U683"/>
  <c r="T683"/>
  <c r="S683"/>
  <c r="R683"/>
  <c r="Q683"/>
  <c r="O683"/>
  <c r="M683"/>
  <c r="L683"/>
  <c r="K683"/>
  <c r="J683"/>
  <c r="I683"/>
  <c r="W682"/>
  <c r="V682"/>
  <c r="U682"/>
  <c r="T682"/>
  <c r="S682"/>
  <c r="R682"/>
  <c r="Q682"/>
  <c r="O682"/>
  <c r="M682"/>
  <c r="L682"/>
  <c r="K682"/>
  <c r="J682"/>
  <c r="I682"/>
  <c r="W681"/>
  <c r="V681"/>
  <c r="U681"/>
  <c r="T681"/>
  <c r="S681"/>
  <c r="R681"/>
  <c r="Q681"/>
  <c r="O681"/>
  <c r="M681"/>
  <c r="L681"/>
  <c r="K681"/>
  <c r="J681"/>
  <c r="I681"/>
  <c r="W680"/>
  <c r="V680"/>
  <c r="U680"/>
  <c r="T680"/>
  <c r="S680"/>
  <c r="R680"/>
  <c r="Q680"/>
  <c r="O680"/>
  <c r="M680"/>
  <c r="L680"/>
  <c r="K680"/>
  <c r="J680"/>
  <c r="I680"/>
  <c r="W679"/>
  <c r="V679"/>
  <c r="U679"/>
  <c r="T679"/>
  <c r="S679"/>
  <c r="R679"/>
  <c r="Q679"/>
  <c r="O679"/>
  <c r="M679"/>
  <c r="L679"/>
  <c r="K679"/>
  <c r="J679"/>
  <c r="I679"/>
  <c r="W678"/>
  <c r="V678"/>
  <c r="U678"/>
  <c r="T678"/>
  <c r="S678"/>
  <c r="R678"/>
  <c r="Q678"/>
  <c r="O678"/>
  <c r="M678"/>
  <c r="L678"/>
  <c r="K678"/>
  <c r="J678"/>
  <c r="I678"/>
  <c r="W677"/>
  <c r="V677"/>
  <c r="U677"/>
  <c r="T677"/>
  <c r="S677"/>
  <c r="R677"/>
  <c r="Q677"/>
  <c r="O677"/>
  <c r="M677"/>
  <c r="L677"/>
  <c r="K677"/>
  <c r="J677"/>
  <c r="I677"/>
  <c r="W676"/>
  <c r="V676"/>
  <c r="U676"/>
  <c r="T676"/>
  <c r="S676"/>
  <c r="R676"/>
  <c r="Q676"/>
  <c r="O676"/>
  <c r="M676"/>
  <c r="L676"/>
  <c r="K676"/>
  <c r="J676"/>
  <c r="I676"/>
  <c r="W675"/>
  <c r="V675"/>
  <c r="U675"/>
  <c r="T675"/>
  <c r="S675"/>
  <c r="R675"/>
  <c r="Q675"/>
  <c r="O675"/>
  <c r="M675"/>
  <c r="L675"/>
  <c r="K675"/>
  <c r="J675"/>
  <c r="I675"/>
  <c r="W674"/>
  <c r="V674"/>
  <c r="U674"/>
  <c r="T674"/>
  <c r="S674"/>
  <c r="R674"/>
  <c r="Q674"/>
  <c r="O674"/>
  <c r="M674"/>
  <c r="L674"/>
  <c r="K674"/>
  <c r="J674"/>
  <c r="I674"/>
  <c r="W673"/>
  <c r="V673"/>
  <c r="U673"/>
  <c r="T673"/>
  <c r="S673"/>
  <c r="R673"/>
  <c r="Q673"/>
  <c r="O673"/>
  <c r="M673"/>
  <c r="L673"/>
  <c r="K673"/>
  <c r="J673"/>
  <c r="I673"/>
  <c r="W672"/>
  <c r="V672"/>
  <c r="U672"/>
  <c r="T672"/>
  <c r="S672"/>
  <c r="Q672"/>
  <c r="O672"/>
  <c r="N672"/>
  <c r="M672"/>
  <c r="L672"/>
  <c r="K672"/>
  <c r="J672"/>
  <c r="I672"/>
  <c r="W671"/>
  <c r="V671"/>
  <c r="U671"/>
  <c r="T671"/>
  <c r="S671"/>
  <c r="Q671"/>
  <c r="O671"/>
  <c r="N671"/>
  <c r="M671"/>
  <c r="L671"/>
  <c r="K671"/>
  <c r="J671"/>
  <c r="I671"/>
  <c r="W670"/>
  <c r="V670"/>
  <c r="U670"/>
  <c r="T670"/>
  <c r="S670"/>
  <c r="Q670"/>
  <c r="O670"/>
  <c r="N670"/>
  <c r="M670"/>
  <c r="L670"/>
  <c r="K670"/>
  <c r="J670"/>
  <c r="I670"/>
  <c r="W669"/>
  <c r="V669"/>
  <c r="U669"/>
  <c r="T669"/>
  <c r="S669"/>
  <c r="Q669"/>
  <c r="O669"/>
  <c r="N669"/>
  <c r="M669"/>
  <c r="L669"/>
  <c r="K669"/>
  <c r="J669"/>
  <c r="I669"/>
  <c r="W668"/>
  <c r="V668"/>
  <c r="U668"/>
  <c r="T668"/>
  <c r="S668"/>
  <c r="Q668"/>
  <c r="O668"/>
  <c r="N668"/>
  <c r="M668"/>
  <c r="L668"/>
  <c r="K668"/>
  <c r="J668"/>
  <c r="I668"/>
  <c r="W667"/>
  <c r="V667"/>
  <c r="U667"/>
  <c r="T667"/>
  <c r="S667"/>
  <c r="Q667"/>
  <c r="O667"/>
  <c r="N667"/>
  <c r="M667"/>
  <c r="L667"/>
  <c r="K667"/>
  <c r="J667"/>
  <c r="I667"/>
  <c r="W666"/>
  <c r="V666"/>
  <c r="U666"/>
  <c r="T666"/>
  <c r="S666"/>
  <c r="Q666"/>
  <c r="O666"/>
  <c r="N666"/>
  <c r="M666"/>
  <c r="L666"/>
  <c r="K666"/>
  <c r="J666"/>
  <c r="I666"/>
  <c r="W665"/>
  <c r="V665"/>
  <c r="U665"/>
  <c r="T665"/>
  <c r="S665"/>
  <c r="Q665"/>
  <c r="O665"/>
  <c r="N665"/>
  <c r="M665"/>
  <c r="L665"/>
  <c r="K665"/>
  <c r="J665"/>
  <c r="I665"/>
  <c r="W664"/>
  <c r="V664"/>
  <c r="U664"/>
  <c r="T664"/>
  <c r="S664"/>
  <c r="Q664"/>
  <c r="O664"/>
  <c r="N664"/>
  <c r="M664"/>
  <c r="L664"/>
  <c r="K664"/>
  <c r="J664"/>
  <c r="I664"/>
  <c r="W663"/>
  <c r="V663"/>
  <c r="U663"/>
  <c r="T663"/>
  <c r="S663"/>
  <c r="Q663"/>
  <c r="O663"/>
  <c r="N663"/>
  <c r="M663"/>
  <c r="L663"/>
  <c r="K663"/>
  <c r="J663"/>
  <c r="I663"/>
  <c r="W662"/>
  <c r="V662"/>
  <c r="U662"/>
  <c r="T662"/>
  <c r="S662"/>
  <c r="Q662"/>
  <c r="O662"/>
  <c r="N662"/>
  <c r="M662"/>
  <c r="L662"/>
  <c r="K662"/>
  <c r="J662"/>
  <c r="I662"/>
  <c r="W661"/>
  <c r="V661"/>
  <c r="U661"/>
  <c r="T661"/>
  <c r="S661"/>
  <c r="Q661"/>
  <c r="O661"/>
  <c r="N661"/>
  <c r="M661"/>
  <c r="L661"/>
  <c r="K661"/>
  <c r="J661"/>
  <c r="I661"/>
  <c r="W660"/>
  <c r="V660"/>
  <c r="U660"/>
  <c r="T660"/>
  <c r="S660"/>
  <c r="Q660"/>
  <c r="O660"/>
  <c r="N660"/>
  <c r="M660"/>
  <c r="L660"/>
  <c r="K660"/>
  <c r="J660"/>
  <c r="I660"/>
  <c r="W659"/>
  <c r="V659"/>
  <c r="U659"/>
  <c r="T659"/>
  <c r="S659"/>
  <c r="Q659"/>
  <c r="O659"/>
  <c r="N659"/>
  <c r="M659"/>
  <c r="L659"/>
  <c r="K659"/>
  <c r="J659"/>
  <c r="I659"/>
  <c r="W658"/>
  <c r="V658"/>
  <c r="U658"/>
  <c r="T658"/>
  <c r="S658"/>
  <c r="Q658"/>
  <c r="O658"/>
  <c r="N658"/>
  <c r="M658"/>
  <c r="L658"/>
  <c r="K658"/>
  <c r="J658"/>
  <c r="I658"/>
  <c r="W657"/>
  <c r="V657"/>
  <c r="U657"/>
  <c r="T657"/>
  <c r="S657"/>
  <c r="Q657"/>
  <c r="O657"/>
  <c r="N657"/>
  <c r="M657"/>
  <c r="L657"/>
  <c r="K657"/>
  <c r="J657"/>
  <c r="I657"/>
  <c r="W656"/>
  <c r="V656"/>
  <c r="U656"/>
  <c r="T656"/>
  <c r="S656"/>
  <c r="Q656"/>
  <c r="O656"/>
  <c r="N656"/>
  <c r="M656"/>
  <c r="L656"/>
  <c r="K656"/>
  <c r="J656"/>
  <c r="I656"/>
  <c r="W655"/>
  <c r="V655"/>
  <c r="U655"/>
  <c r="T655"/>
  <c r="S655"/>
  <c r="Q655"/>
  <c r="O655"/>
  <c r="N655"/>
  <c r="M655"/>
  <c r="L655"/>
  <c r="K655"/>
  <c r="J655"/>
  <c r="I655"/>
  <c r="W654"/>
  <c r="V654"/>
  <c r="U654"/>
  <c r="T654"/>
  <c r="S654"/>
  <c r="Q654"/>
  <c r="O654"/>
  <c r="N654"/>
  <c r="M654"/>
  <c r="L654"/>
  <c r="K654"/>
  <c r="J654"/>
  <c r="I654"/>
  <c r="W653"/>
  <c r="V653"/>
  <c r="U653"/>
  <c r="T653"/>
  <c r="S653"/>
  <c r="Q653"/>
  <c r="O653"/>
  <c r="N653"/>
  <c r="M653"/>
  <c r="L653"/>
  <c r="K653"/>
  <c r="J653"/>
  <c r="I653"/>
  <c r="W652"/>
  <c r="V652"/>
  <c r="U652"/>
  <c r="T652"/>
  <c r="S652"/>
  <c r="Q652"/>
  <c r="O652"/>
  <c r="N652"/>
  <c r="M652"/>
  <c r="L652"/>
  <c r="K652"/>
  <c r="J652"/>
  <c r="I652"/>
  <c r="W651"/>
  <c r="V651"/>
  <c r="U651"/>
  <c r="T651"/>
  <c r="S651"/>
  <c r="Q651"/>
  <c r="O651"/>
  <c r="N651"/>
  <c r="M651"/>
  <c r="L651"/>
  <c r="K651"/>
  <c r="J651"/>
  <c r="I651"/>
  <c r="W650"/>
  <c r="V650"/>
  <c r="U650"/>
  <c r="T650"/>
  <c r="S650"/>
  <c r="Q650"/>
  <c r="O650"/>
  <c r="N650"/>
  <c r="M650"/>
  <c r="L650"/>
  <c r="K650"/>
  <c r="J650"/>
  <c r="I650"/>
  <c r="W649"/>
  <c r="V649"/>
  <c r="U649"/>
  <c r="T649"/>
  <c r="S649"/>
  <c r="Q649"/>
  <c r="O649"/>
  <c r="N649"/>
  <c r="M649"/>
  <c r="L649"/>
  <c r="K649"/>
  <c r="J649"/>
  <c r="I649"/>
  <c r="W648"/>
  <c r="V648"/>
  <c r="U648"/>
  <c r="T648"/>
  <c r="S648"/>
  <c r="Q648"/>
  <c r="O648"/>
  <c r="N648"/>
  <c r="M648"/>
  <c r="L648"/>
  <c r="K648"/>
  <c r="J648"/>
  <c r="I648"/>
  <c r="W647"/>
  <c r="V647"/>
  <c r="U647"/>
  <c r="T647"/>
  <c r="S647"/>
  <c r="Q647"/>
  <c r="O647"/>
  <c r="N647"/>
  <c r="M647"/>
  <c r="L647"/>
  <c r="K647"/>
  <c r="J647"/>
  <c r="I647"/>
  <c r="W646"/>
  <c r="V646"/>
  <c r="U646"/>
  <c r="T646"/>
  <c r="S646"/>
  <c r="Q646"/>
  <c r="O646"/>
  <c r="N646"/>
  <c r="M646"/>
  <c r="L646"/>
  <c r="K646"/>
  <c r="J646"/>
  <c r="I646"/>
  <c r="W645"/>
  <c r="V645"/>
  <c r="U645"/>
  <c r="T645"/>
  <c r="S645"/>
  <c r="Q645"/>
  <c r="O645"/>
  <c r="N645"/>
  <c r="M645"/>
  <c r="L645"/>
  <c r="K645"/>
  <c r="J645"/>
  <c r="I645"/>
  <c r="W644"/>
  <c r="V644"/>
  <c r="U644"/>
  <c r="T644"/>
  <c r="S644"/>
  <c r="Q644"/>
  <c r="O644"/>
  <c r="N644"/>
  <c r="M644"/>
  <c r="L644"/>
  <c r="K644"/>
  <c r="J644"/>
  <c r="I644"/>
  <c r="W643"/>
  <c r="V643"/>
  <c r="U643"/>
  <c r="T643"/>
  <c r="S643"/>
  <c r="Q643"/>
  <c r="O643"/>
  <c r="N643"/>
  <c r="M643"/>
  <c r="L643"/>
  <c r="K643"/>
  <c r="J643"/>
  <c r="I643"/>
  <c r="W642"/>
  <c r="V642"/>
  <c r="U642"/>
  <c r="T642"/>
  <c r="S642"/>
  <c r="Q642"/>
  <c r="O642"/>
  <c r="N642"/>
  <c r="M642"/>
  <c r="L642"/>
  <c r="K642"/>
  <c r="J642"/>
  <c r="I642"/>
  <c r="W641"/>
  <c r="V641"/>
  <c r="U641"/>
  <c r="T641"/>
  <c r="S641"/>
  <c r="Q641"/>
  <c r="O641"/>
  <c r="N641"/>
  <c r="M641"/>
  <c r="L641"/>
  <c r="K641"/>
  <c r="J641"/>
  <c r="I641"/>
  <c r="W640"/>
  <c r="V640"/>
  <c r="U640"/>
  <c r="T640"/>
  <c r="S640"/>
  <c r="Q640"/>
  <c r="O640"/>
  <c r="N640"/>
  <c r="M640"/>
  <c r="L640"/>
  <c r="K640"/>
  <c r="J640"/>
  <c r="I640"/>
  <c r="W639"/>
  <c r="V639"/>
  <c r="U639"/>
  <c r="T639"/>
  <c r="S639"/>
  <c r="Q639"/>
  <c r="O639"/>
  <c r="N639"/>
  <c r="M639"/>
  <c r="L639"/>
  <c r="K639"/>
  <c r="J639"/>
  <c r="I639"/>
  <c r="W638"/>
  <c r="V638"/>
  <c r="U638"/>
  <c r="T638"/>
  <c r="S638"/>
  <c r="Q638"/>
  <c r="O638"/>
  <c r="N638"/>
  <c r="M638"/>
  <c r="L638"/>
  <c r="K638"/>
  <c r="J638"/>
  <c r="I638"/>
  <c r="W637"/>
  <c r="V637"/>
  <c r="U637"/>
  <c r="T637"/>
  <c r="S637"/>
  <c r="Q637"/>
  <c r="O637"/>
  <c r="N637"/>
  <c r="M637"/>
  <c r="L637"/>
  <c r="K637"/>
  <c r="J637"/>
  <c r="I637"/>
  <c r="W636"/>
  <c r="V636"/>
  <c r="U636"/>
  <c r="T636"/>
  <c r="S636"/>
  <c r="Q636"/>
  <c r="O636"/>
  <c r="N636"/>
  <c r="M636"/>
  <c r="L636"/>
  <c r="K636"/>
  <c r="J636"/>
  <c r="I636"/>
  <c r="W635"/>
  <c r="V635"/>
  <c r="U635"/>
  <c r="T635"/>
  <c r="S635"/>
  <c r="Q635"/>
  <c r="O635"/>
  <c r="N635"/>
  <c r="M635"/>
  <c r="L635"/>
  <c r="K635"/>
  <c r="J635"/>
  <c r="I635"/>
  <c r="W634"/>
  <c r="V634"/>
  <c r="U634"/>
  <c r="T634"/>
  <c r="S634"/>
  <c r="Q634"/>
  <c r="O634"/>
  <c r="N634"/>
  <c r="M634"/>
  <c r="L634"/>
  <c r="K634"/>
  <c r="J634"/>
  <c r="I634"/>
  <c r="W633"/>
  <c r="V633"/>
  <c r="U633"/>
  <c r="T633"/>
  <c r="S633"/>
  <c r="Q633"/>
  <c r="O633"/>
  <c r="N633"/>
  <c r="M633"/>
  <c r="L633"/>
  <c r="K633"/>
  <c r="J633"/>
  <c r="I633"/>
  <c r="W632"/>
  <c r="V632"/>
  <c r="U632"/>
  <c r="T632"/>
  <c r="S632"/>
  <c r="Q632"/>
  <c r="O632"/>
  <c r="N632"/>
  <c r="M632"/>
  <c r="L632"/>
  <c r="K632"/>
  <c r="J632"/>
  <c r="I632"/>
  <c r="W631"/>
  <c r="V631"/>
  <c r="U631"/>
  <c r="T631"/>
  <c r="S631"/>
  <c r="Q631"/>
  <c r="O631"/>
  <c r="N631"/>
  <c r="M631"/>
  <c r="L631"/>
  <c r="K631"/>
  <c r="J631"/>
  <c r="I631"/>
  <c r="W630"/>
  <c r="V630"/>
  <c r="U630"/>
  <c r="T630"/>
  <c r="S630"/>
  <c r="Q630"/>
  <c r="O630"/>
  <c r="N630"/>
  <c r="M630"/>
  <c r="L630"/>
  <c r="K630"/>
  <c r="J630"/>
  <c r="I630"/>
  <c r="W629"/>
  <c r="V629"/>
  <c r="U629"/>
  <c r="T629"/>
  <c r="S629"/>
  <c r="Q629"/>
  <c r="O629"/>
  <c r="N629"/>
  <c r="M629"/>
  <c r="L629"/>
  <c r="K629"/>
  <c r="J629"/>
  <c r="I629"/>
  <c r="W628"/>
  <c r="V628"/>
  <c r="U628"/>
  <c r="T628"/>
  <c r="S628"/>
  <c r="Q628"/>
  <c r="O628"/>
  <c r="N628"/>
  <c r="M628"/>
  <c r="L628"/>
  <c r="K628"/>
  <c r="J628"/>
  <c r="I628"/>
  <c r="W627"/>
  <c r="V627"/>
  <c r="U627"/>
  <c r="T627"/>
  <c r="S627"/>
  <c r="Q627"/>
  <c r="O627"/>
  <c r="N627"/>
  <c r="M627"/>
  <c r="L627"/>
  <c r="K627"/>
  <c r="J627"/>
  <c r="I627"/>
  <c r="W626"/>
  <c r="V626"/>
  <c r="U626"/>
  <c r="T626"/>
  <c r="S626"/>
  <c r="Q626"/>
  <c r="O626"/>
  <c r="N626"/>
  <c r="M626"/>
  <c r="L626"/>
  <c r="K626"/>
  <c r="J626"/>
  <c r="I626"/>
  <c r="W625"/>
  <c r="V625"/>
  <c r="U625"/>
  <c r="T625"/>
  <c r="S625"/>
  <c r="Q625"/>
  <c r="O625"/>
  <c r="N625"/>
  <c r="M625"/>
  <c r="L625"/>
  <c r="K625"/>
  <c r="J625"/>
  <c r="I625"/>
  <c r="W624"/>
  <c r="V624"/>
  <c r="U624"/>
  <c r="T624"/>
  <c r="S624"/>
  <c r="Q624"/>
  <c r="O624"/>
  <c r="N624"/>
  <c r="M624"/>
  <c r="L624"/>
  <c r="K624"/>
  <c r="J624"/>
  <c r="I624"/>
  <c r="W623"/>
  <c r="V623"/>
  <c r="U623"/>
  <c r="T623"/>
  <c r="S623"/>
  <c r="Q623"/>
  <c r="O623"/>
  <c r="N623"/>
  <c r="M623"/>
  <c r="L623"/>
  <c r="K623"/>
  <c r="J623"/>
  <c r="I623"/>
  <c r="W622"/>
  <c r="V622"/>
  <c r="U622"/>
  <c r="T622"/>
  <c r="S622"/>
  <c r="Q622"/>
  <c r="O622"/>
  <c r="N622"/>
  <c r="M622"/>
  <c r="L622"/>
  <c r="K622"/>
  <c r="J622"/>
  <c r="I622"/>
  <c r="W621"/>
  <c r="V621"/>
  <c r="U621"/>
  <c r="T621"/>
  <c r="S621"/>
  <c r="Q621"/>
  <c r="O621"/>
  <c r="N621"/>
  <c r="M621"/>
  <c r="L621"/>
  <c r="K621"/>
  <c r="J621"/>
  <c r="I621"/>
  <c r="W620"/>
  <c r="V620"/>
  <c r="U620"/>
  <c r="T620"/>
  <c r="S620"/>
  <c r="Q620"/>
  <c r="O620"/>
  <c r="N620"/>
  <c r="M620"/>
  <c r="L620"/>
  <c r="K620"/>
  <c r="J620"/>
  <c r="I620"/>
  <c r="W619"/>
  <c r="V619"/>
  <c r="U619"/>
  <c r="T619"/>
  <c r="S619"/>
  <c r="Q619"/>
  <c r="O619"/>
  <c r="N619"/>
  <c r="M619"/>
  <c r="L619"/>
  <c r="K619"/>
  <c r="J619"/>
  <c r="I619"/>
  <c r="W618"/>
  <c r="V618"/>
  <c r="U618"/>
  <c r="T618"/>
  <c r="S618"/>
  <c r="Q618"/>
  <c r="O618"/>
  <c r="N618"/>
  <c r="M618"/>
  <c r="L618"/>
  <c r="K618"/>
  <c r="J618"/>
  <c r="I618"/>
  <c r="W617"/>
  <c r="V617"/>
  <c r="U617"/>
  <c r="T617"/>
  <c r="S617"/>
  <c r="Q617"/>
  <c r="O617"/>
  <c r="N617"/>
  <c r="M617"/>
  <c r="L617"/>
  <c r="K617"/>
  <c r="J617"/>
  <c r="I617"/>
  <c r="W616"/>
  <c r="V616"/>
  <c r="U616"/>
  <c r="T616"/>
  <c r="S616"/>
  <c r="Q616"/>
  <c r="O616"/>
  <c r="N616"/>
  <c r="M616"/>
  <c r="L616"/>
  <c r="K616"/>
  <c r="J616"/>
  <c r="I616"/>
  <c r="W615"/>
  <c r="V615"/>
  <c r="U615"/>
  <c r="T615"/>
  <c r="S615"/>
  <c r="Q615"/>
  <c r="O615"/>
  <c r="N615"/>
  <c r="M615"/>
  <c r="L615"/>
  <c r="K615"/>
  <c r="J615"/>
  <c r="I615"/>
  <c r="W614"/>
  <c r="V614"/>
  <c r="U614"/>
  <c r="T614"/>
  <c r="S614"/>
  <c r="Q614"/>
  <c r="O614"/>
  <c r="N614"/>
  <c r="M614"/>
  <c r="L614"/>
  <c r="K614"/>
  <c r="J614"/>
  <c r="I614"/>
  <c r="W613"/>
  <c r="V613"/>
  <c r="U613"/>
  <c r="T613"/>
  <c r="S613"/>
  <c r="Q613"/>
  <c r="O613"/>
  <c r="N613"/>
  <c r="M613"/>
  <c r="L613"/>
  <c r="K613"/>
  <c r="J613"/>
  <c r="I613"/>
  <c r="W612"/>
  <c r="V612"/>
  <c r="U612"/>
  <c r="T612"/>
  <c r="S612"/>
  <c r="Q612"/>
  <c r="O612"/>
  <c r="N612"/>
  <c r="M612"/>
  <c r="L612"/>
  <c r="K612"/>
  <c r="J612"/>
  <c r="I612"/>
  <c r="W611"/>
  <c r="V611"/>
  <c r="U611"/>
  <c r="T611"/>
  <c r="S611"/>
  <c r="Q611"/>
  <c r="O611"/>
  <c r="N611"/>
  <c r="M611"/>
  <c r="L611"/>
  <c r="K611"/>
  <c r="J611"/>
  <c r="I611"/>
  <c r="W610"/>
  <c r="V610"/>
  <c r="U610"/>
  <c r="T610"/>
  <c r="S610"/>
  <c r="Q610"/>
  <c r="O610"/>
  <c r="N610"/>
  <c r="M610"/>
  <c r="L610"/>
  <c r="K610"/>
  <c r="J610"/>
  <c r="I610"/>
  <c r="W609"/>
  <c r="V609"/>
  <c r="U609"/>
  <c r="T609"/>
  <c r="S609"/>
  <c r="Q609"/>
  <c r="O609"/>
  <c r="N609"/>
  <c r="M609"/>
  <c r="L609"/>
  <c r="K609"/>
  <c r="J609"/>
  <c r="I609"/>
  <c r="W608"/>
  <c r="V608"/>
  <c r="U608"/>
  <c r="T608"/>
  <c r="S608"/>
  <c r="Q608"/>
  <c r="O608"/>
  <c r="N608"/>
  <c r="M608"/>
  <c r="L608"/>
  <c r="K608"/>
  <c r="J608"/>
  <c r="I608"/>
  <c r="W607"/>
  <c r="V607"/>
  <c r="U607"/>
  <c r="T607"/>
  <c r="S607"/>
  <c r="Q607"/>
  <c r="O607"/>
  <c r="N607"/>
  <c r="M607"/>
  <c r="L607"/>
  <c r="K607"/>
  <c r="J607"/>
  <c r="I607"/>
  <c r="W606"/>
  <c r="V606"/>
  <c r="U606"/>
  <c r="T606"/>
  <c r="S606"/>
  <c r="Q606"/>
  <c r="O606"/>
  <c r="N606"/>
  <c r="M606"/>
  <c r="L606"/>
  <c r="K606"/>
  <c r="J606"/>
  <c r="I606"/>
  <c r="W605"/>
  <c r="V605"/>
  <c r="U605"/>
  <c r="T605"/>
  <c r="S605"/>
  <c r="Q605"/>
  <c r="O605"/>
  <c r="N605"/>
  <c r="M605"/>
  <c r="L605"/>
  <c r="K605"/>
  <c r="J605"/>
  <c r="I605"/>
  <c r="W604"/>
  <c r="V604"/>
  <c r="U604"/>
  <c r="T604"/>
  <c r="S604"/>
  <c r="R604"/>
  <c r="Q604"/>
  <c r="O604"/>
  <c r="N604"/>
  <c r="L604"/>
  <c r="K604"/>
  <c r="J604"/>
  <c r="I604"/>
  <c r="W603"/>
  <c r="V603"/>
  <c r="U603"/>
  <c r="T603"/>
  <c r="S603"/>
  <c r="R603"/>
  <c r="Q603"/>
  <c r="O603"/>
  <c r="N603"/>
  <c r="L603"/>
  <c r="K603"/>
  <c r="J603"/>
  <c r="I603"/>
  <c r="W602"/>
  <c r="V602"/>
  <c r="U602"/>
  <c r="T602"/>
  <c r="S602"/>
  <c r="R602"/>
  <c r="Q602"/>
  <c r="O602"/>
  <c r="N602"/>
  <c r="L602"/>
  <c r="K602"/>
  <c r="J602"/>
  <c r="I602"/>
  <c r="W601"/>
  <c r="V601"/>
  <c r="U601"/>
  <c r="T601"/>
  <c r="S601"/>
  <c r="R601"/>
  <c r="Q601"/>
  <c r="O601"/>
  <c r="N601"/>
  <c r="L601"/>
  <c r="K601"/>
  <c r="J601"/>
  <c r="I601"/>
  <c r="W600"/>
  <c r="V600"/>
  <c r="U600"/>
  <c r="T600"/>
  <c r="S600"/>
  <c r="R600"/>
  <c r="Q600"/>
  <c r="O600"/>
  <c r="N600"/>
  <c r="L600"/>
  <c r="K600"/>
  <c r="J600"/>
  <c r="I600"/>
  <c r="W599"/>
  <c r="V599"/>
  <c r="U599"/>
  <c r="T599"/>
  <c r="S599"/>
  <c r="R599"/>
  <c r="Q599"/>
  <c r="O599"/>
  <c r="N599"/>
  <c r="L599"/>
  <c r="K599"/>
  <c r="J599"/>
  <c r="I599"/>
  <c r="W598"/>
  <c r="V598"/>
  <c r="U598"/>
  <c r="T598"/>
  <c r="S598"/>
  <c r="R598"/>
  <c r="Q598"/>
  <c r="O598"/>
  <c r="N598"/>
  <c r="L598"/>
  <c r="K598"/>
  <c r="J598"/>
  <c r="I598"/>
  <c r="W597"/>
  <c r="V597"/>
  <c r="U597"/>
  <c r="T597"/>
  <c r="S597"/>
  <c r="R597"/>
  <c r="Q597"/>
  <c r="O597"/>
  <c r="N597"/>
  <c r="L597"/>
  <c r="K597"/>
  <c r="J597"/>
  <c r="I597"/>
  <c r="W596"/>
  <c r="V596"/>
  <c r="U596"/>
  <c r="T596"/>
  <c r="S596"/>
  <c r="R596"/>
  <c r="Q596"/>
  <c r="O596"/>
  <c r="N596"/>
  <c r="L596"/>
  <c r="K596"/>
  <c r="J596"/>
  <c r="I596"/>
  <c r="W595"/>
  <c r="V595"/>
  <c r="U595"/>
  <c r="T595"/>
  <c r="S595"/>
  <c r="R595"/>
  <c r="Q595"/>
  <c r="O595"/>
  <c r="N595"/>
  <c r="L595"/>
  <c r="K595"/>
  <c r="J595"/>
  <c r="I595"/>
  <c r="W594"/>
  <c r="V594"/>
  <c r="U594"/>
  <c r="T594"/>
  <c r="S594"/>
  <c r="R594"/>
  <c r="Q594"/>
  <c r="O594"/>
  <c r="N594"/>
  <c r="L594"/>
  <c r="K594"/>
  <c r="J594"/>
  <c r="I594"/>
  <c r="W593"/>
  <c r="V593"/>
  <c r="U593"/>
  <c r="T593"/>
  <c r="S593"/>
  <c r="R593"/>
  <c r="Q593"/>
  <c r="O593"/>
  <c r="N593"/>
  <c r="L593"/>
  <c r="K593"/>
  <c r="J593"/>
  <c r="I593"/>
  <c r="W592"/>
  <c r="V592"/>
  <c r="U592"/>
  <c r="T592"/>
  <c r="S592"/>
  <c r="R592"/>
  <c r="Q592"/>
  <c r="O592"/>
  <c r="N592"/>
  <c r="L592"/>
  <c r="K592"/>
  <c r="J592"/>
  <c r="I592"/>
  <c r="W591"/>
  <c r="V591"/>
  <c r="U591"/>
  <c r="T591"/>
  <c r="S591"/>
  <c r="R591"/>
  <c r="Q591"/>
  <c r="O591"/>
  <c r="N591"/>
  <c r="L591"/>
  <c r="K591"/>
  <c r="J591"/>
  <c r="I591"/>
  <c r="W590"/>
  <c r="V590"/>
  <c r="U590"/>
  <c r="T590"/>
  <c r="S590"/>
  <c r="R590"/>
  <c r="Q590"/>
  <c r="O590"/>
  <c r="N590"/>
  <c r="L590"/>
  <c r="K590"/>
  <c r="J590"/>
  <c r="I590"/>
  <c r="W589"/>
  <c r="V589"/>
  <c r="U589"/>
  <c r="T589"/>
  <c r="S589"/>
  <c r="R589"/>
  <c r="Q589"/>
  <c r="O589"/>
  <c r="N589"/>
  <c r="L589"/>
  <c r="K589"/>
  <c r="J589"/>
  <c r="I589"/>
  <c r="W588"/>
  <c r="V588"/>
  <c r="U588"/>
  <c r="T588"/>
  <c r="S588"/>
  <c r="R588"/>
  <c r="Q588"/>
  <c r="O588"/>
  <c r="N588"/>
  <c r="L588"/>
  <c r="K588"/>
  <c r="J588"/>
  <c r="I588"/>
  <c r="W587"/>
  <c r="V587"/>
  <c r="U587"/>
  <c r="T587"/>
  <c r="S587"/>
  <c r="R587"/>
  <c r="Q587"/>
  <c r="O587"/>
  <c r="N587"/>
  <c r="L587"/>
  <c r="K587"/>
  <c r="J587"/>
  <c r="I587"/>
  <c r="W586"/>
  <c r="V586"/>
  <c r="U586"/>
  <c r="T586"/>
  <c r="S586"/>
  <c r="R586"/>
  <c r="Q586"/>
  <c r="O586"/>
  <c r="N586"/>
  <c r="L586"/>
  <c r="K586"/>
  <c r="J586"/>
  <c r="I586"/>
  <c r="W585"/>
  <c r="V585"/>
  <c r="U585"/>
  <c r="T585"/>
  <c r="S585"/>
  <c r="R585"/>
  <c r="Q585"/>
  <c r="O585"/>
  <c r="N585"/>
  <c r="L585"/>
  <c r="K585"/>
  <c r="J585"/>
  <c r="I585"/>
  <c r="W584"/>
  <c r="V584"/>
  <c r="U584"/>
  <c r="T584"/>
  <c r="S584"/>
  <c r="R584"/>
  <c r="Q584"/>
  <c r="O584"/>
  <c r="N584"/>
  <c r="L584"/>
  <c r="K584"/>
  <c r="J584"/>
  <c r="I584"/>
  <c r="W583"/>
  <c r="V583"/>
  <c r="U583"/>
  <c r="T583"/>
  <c r="S583"/>
  <c r="R583"/>
  <c r="Q583"/>
  <c r="O583"/>
  <c r="N583"/>
  <c r="L583"/>
  <c r="K583"/>
  <c r="J583"/>
  <c r="I583"/>
  <c r="W582"/>
  <c r="V582"/>
  <c r="U582"/>
  <c r="T582"/>
  <c r="S582"/>
  <c r="R582"/>
  <c r="Q582"/>
  <c r="O582"/>
  <c r="N582"/>
  <c r="L582"/>
  <c r="K582"/>
  <c r="J582"/>
  <c r="I582"/>
  <c r="W581"/>
  <c r="V581"/>
  <c r="U581"/>
  <c r="T581"/>
  <c r="S581"/>
  <c r="R581"/>
  <c r="Q581"/>
  <c r="O581"/>
  <c r="N581"/>
  <c r="L581"/>
  <c r="K581"/>
  <c r="J581"/>
  <c r="I581"/>
  <c r="W580"/>
  <c r="V580"/>
  <c r="U580"/>
  <c r="T580"/>
  <c r="S580"/>
  <c r="R580"/>
  <c r="Q580"/>
  <c r="O580"/>
  <c r="N580"/>
  <c r="L580"/>
  <c r="K580"/>
  <c r="J580"/>
  <c r="I580"/>
  <c r="W579"/>
  <c r="V579"/>
  <c r="U579"/>
  <c r="T579"/>
  <c r="S579"/>
  <c r="R579"/>
  <c r="Q579"/>
  <c r="O579"/>
  <c r="N579"/>
  <c r="L579"/>
  <c r="K579"/>
  <c r="J579"/>
  <c r="I579"/>
  <c r="W578"/>
  <c r="V578"/>
  <c r="U578"/>
  <c r="T578"/>
  <c r="S578"/>
  <c r="R578"/>
  <c r="Q578"/>
  <c r="O578"/>
  <c r="N578"/>
  <c r="L578"/>
  <c r="K578"/>
  <c r="J578"/>
  <c r="I578"/>
  <c r="W577"/>
  <c r="V577"/>
  <c r="U577"/>
  <c r="T577"/>
  <c r="S577"/>
  <c r="R577"/>
  <c r="Q577"/>
  <c r="O577"/>
  <c r="N577"/>
  <c r="L577"/>
  <c r="K577"/>
  <c r="J577"/>
  <c r="I577"/>
  <c r="W576"/>
  <c r="V576"/>
  <c r="U576"/>
  <c r="T576"/>
  <c r="S576"/>
  <c r="R576"/>
  <c r="Q576"/>
  <c r="O576"/>
  <c r="N576"/>
  <c r="L576"/>
  <c r="K576"/>
  <c r="J576"/>
  <c r="I576"/>
  <c r="W575"/>
  <c r="V575"/>
  <c r="U575"/>
  <c r="T575"/>
  <c r="S575"/>
  <c r="R575"/>
  <c r="Q575"/>
  <c r="O575"/>
  <c r="N575"/>
  <c r="L575"/>
  <c r="K575"/>
  <c r="J575"/>
  <c r="I575"/>
  <c r="W574"/>
  <c r="V574"/>
  <c r="U574"/>
  <c r="T574"/>
  <c r="S574"/>
  <c r="R574"/>
  <c r="Q574"/>
  <c r="O574"/>
  <c r="N574"/>
  <c r="L574"/>
  <c r="K574"/>
  <c r="J574"/>
  <c r="I574"/>
  <c r="W573"/>
  <c r="V573"/>
  <c r="U573"/>
  <c r="T573"/>
  <c r="S573"/>
  <c r="R573"/>
  <c r="Q573"/>
  <c r="O573"/>
  <c r="N573"/>
  <c r="L573"/>
  <c r="K573"/>
  <c r="J573"/>
  <c r="I573"/>
  <c r="W572"/>
  <c r="V572"/>
  <c r="U572"/>
  <c r="T572"/>
  <c r="S572"/>
  <c r="R572"/>
  <c r="Q572"/>
  <c r="O572"/>
  <c r="N572"/>
  <c r="L572"/>
  <c r="K572"/>
  <c r="J572"/>
  <c r="I572"/>
  <c r="W571"/>
  <c r="V571"/>
  <c r="U571"/>
  <c r="T571"/>
  <c r="S571"/>
  <c r="R571"/>
  <c r="Q571"/>
  <c r="O571"/>
  <c r="N571"/>
  <c r="L571"/>
  <c r="K571"/>
  <c r="J571"/>
  <c r="I571"/>
  <c r="W570"/>
  <c r="V570"/>
  <c r="U570"/>
  <c r="T570"/>
  <c r="S570"/>
  <c r="R570"/>
  <c r="Q570"/>
  <c r="O570"/>
  <c r="N570"/>
  <c r="L570"/>
  <c r="K570"/>
  <c r="J570"/>
  <c r="I570"/>
  <c r="W569"/>
  <c r="V569"/>
  <c r="U569"/>
  <c r="T569"/>
  <c r="S569"/>
  <c r="R569"/>
  <c r="Q569"/>
  <c r="O569"/>
  <c r="N569"/>
  <c r="L569"/>
  <c r="K569"/>
  <c r="J569"/>
  <c r="I569"/>
  <c r="W568"/>
  <c r="V568"/>
  <c r="U568"/>
  <c r="T568"/>
  <c r="S568"/>
  <c r="R568"/>
  <c r="Q568"/>
  <c r="O568"/>
  <c r="N568"/>
  <c r="L568"/>
  <c r="K568"/>
  <c r="J568"/>
  <c r="I568"/>
  <c r="W567"/>
  <c r="V567"/>
  <c r="U567"/>
  <c r="T567"/>
  <c r="S567"/>
  <c r="R567"/>
  <c r="Q567"/>
  <c r="O567"/>
  <c r="N567"/>
  <c r="L567"/>
  <c r="K567"/>
  <c r="J567"/>
  <c r="I567"/>
  <c r="W566"/>
  <c r="V566"/>
  <c r="U566"/>
  <c r="T566"/>
  <c r="S566"/>
  <c r="R566"/>
  <c r="Q566"/>
  <c r="O566"/>
  <c r="N566"/>
  <c r="L566"/>
  <c r="K566"/>
  <c r="J566"/>
  <c r="I566"/>
  <c r="W565"/>
  <c r="V565"/>
  <c r="U565"/>
  <c r="T565"/>
  <c r="S565"/>
  <c r="R565"/>
  <c r="Q565"/>
  <c r="O565"/>
  <c r="N565"/>
  <c r="L565"/>
  <c r="K565"/>
  <c r="J565"/>
  <c r="I565"/>
  <c r="W564"/>
  <c r="V564"/>
  <c r="U564"/>
  <c r="T564"/>
  <c r="S564"/>
  <c r="R564"/>
  <c r="Q564"/>
  <c r="O564"/>
  <c r="N564"/>
  <c r="L564"/>
  <c r="K564"/>
  <c r="J564"/>
  <c r="I564"/>
  <c r="W563"/>
  <c r="V563"/>
  <c r="U563"/>
  <c r="T563"/>
  <c r="S563"/>
  <c r="R563"/>
  <c r="Q563"/>
  <c r="O563"/>
  <c r="N563"/>
  <c r="L563"/>
  <c r="K563"/>
  <c r="J563"/>
  <c r="I563"/>
  <c r="W562"/>
  <c r="V562"/>
  <c r="U562"/>
  <c r="T562"/>
  <c r="S562"/>
  <c r="R562"/>
  <c r="Q562"/>
  <c r="O562"/>
  <c r="N562"/>
  <c r="L562"/>
  <c r="K562"/>
  <c r="J562"/>
  <c r="I562"/>
  <c r="W561"/>
  <c r="V561"/>
  <c r="U561"/>
  <c r="T561"/>
  <c r="S561"/>
  <c r="R561"/>
  <c r="Q561"/>
  <c r="O561"/>
  <c r="N561"/>
  <c r="L561"/>
  <c r="K561"/>
  <c r="J561"/>
  <c r="I561"/>
  <c r="W560"/>
  <c r="V560"/>
  <c r="U560"/>
  <c r="T560"/>
  <c r="S560"/>
  <c r="R560"/>
  <c r="Q560"/>
  <c r="O560"/>
  <c r="N560"/>
  <c r="L560"/>
  <c r="K560"/>
  <c r="J560"/>
  <c r="I560"/>
  <c r="W559"/>
  <c r="V559"/>
  <c r="U559"/>
  <c r="T559"/>
  <c r="S559"/>
  <c r="R559"/>
  <c r="Q559"/>
  <c r="O559"/>
  <c r="N559"/>
  <c r="L559"/>
  <c r="K559"/>
  <c r="J559"/>
  <c r="I559"/>
  <c r="W558"/>
  <c r="V558"/>
  <c r="U558"/>
  <c r="T558"/>
  <c r="S558"/>
  <c r="R558"/>
  <c r="Q558"/>
  <c r="O558"/>
  <c r="N558"/>
  <c r="L558"/>
  <c r="K558"/>
  <c r="J558"/>
  <c r="I558"/>
  <c r="W557"/>
  <c r="V557"/>
  <c r="U557"/>
  <c r="T557"/>
  <c r="S557"/>
  <c r="R557"/>
  <c r="Q557"/>
  <c r="O557"/>
  <c r="N557"/>
  <c r="L557"/>
  <c r="K557"/>
  <c r="J557"/>
  <c r="I557"/>
  <c r="W556"/>
  <c r="V556"/>
  <c r="U556"/>
  <c r="T556"/>
  <c r="S556"/>
  <c r="R556"/>
  <c r="Q556"/>
  <c r="O556"/>
  <c r="N556"/>
  <c r="L556"/>
  <c r="K556"/>
  <c r="J556"/>
  <c r="I556"/>
  <c r="W555"/>
  <c r="V555"/>
  <c r="U555"/>
  <c r="T555"/>
  <c r="S555"/>
  <c r="R555"/>
  <c r="Q555"/>
  <c r="O555"/>
  <c r="N555"/>
  <c r="L555"/>
  <c r="K555"/>
  <c r="J555"/>
  <c r="I555"/>
  <c r="W554"/>
  <c r="V554"/>
  <c r="U554"/>
  <c r="T554"/>
  <c r="S554"/>
  <c r="R554"/>
  <c r="Q554"/>
  <c r="O554"/>
  <c r="N554"/>
  <c r="L554"/>
  <c r="K554"/>
  <c r="J554"/>
  <c r="I554"/>
  <c r="W553"/>
  <c r="V553"/>
  <c r="U553"/>
  <c r="T553"/>
  <c r="S553"/>
  <c r="R553"/>
  <c r="Q553"/>
  <c r="O553"/>
  <c r="N553"/>
  <c r="L553"/>
  <c r="K553"/>
  <c r="J553"/>
  <c r="I553"/>
  <c r="V552"/>
  <c r="U552"/>
  <c r="T552"/>
  <c r="S552"/>
  <c r="R552"/>
  <c r="Q552"/>
  <c r="O552"/>
  <c r="N552"/>
  <c r="M552"/>
  <c r="L552"/>
  <c r="K552"/>
  <c r="J552"/>
  <c r="I552"/>
  <c r="V551"/>
  <c r="U551"/>
  <c r="T551"/>
  <c r="S551"/>
  <c r="R551"/>
  <c r="Q551"/>
  <c r="O551"/>
  <c r="N551"/>
  <c r="M551"/>
  <c r="L551"/>
  <c r="K551"/>
  <c r="J551"/>
  <c r="I551"/>
  <c r="V550"/>
  <c r="U550"/>
  <c r="T550"/>
  <c r="S550"/>
  <c r="R550"/>
  <c r="Q550"/>
  <c r="O550"/>
  <c r="N550"/>
  <c r="M550"/>
  <c r="L550"/>
  <c r="K550"/>
  <c r="J550"/>
  <c r="I550"/>
  <c r="V549"/>
  <c r="U549"/>
  <c r="T549"/>
  <c r="S549"/>
  <c r="R549"/>
  <c r="Q549"/>
  <c r="O549"/>
  <c r="N549"/>
  <c r="M549"/>
  <c r="L549"/>
  <c r="K549"/>
  <c r="J549"/>
  <c r="I549"/>
  <c r="V548"/>
  <c r="U548"/>
  <c r="T548"/>
  <c r="S548"/>
  <c r="R548"/>
  <c r="Q548"/>
  <c r="O548"/>
  <c r="M548"/>
  <c r="L548"/>
  <c r="K548"/>
  <c r="J548"/>
  <c r="I548"/>
  <c r="V547"/>
  <c r="U547"/>
  <c r="T547"/>
  <c r="S547"/>
  <c r="R547"/>
  <c r="Q547"/>
  <c r="O547"/>
  <c r="N547"/>
  <c r="M547"/>
  <c r="L547"/>
  <c r="K547"/>
  <c r="J547"/>
  <c r="I547"/>
  <c r="V546"/>
  <c r="U546"/>
  <c r="T546"/>
  <c r="S546"/>
  <c r="R546"/>
  <c r="Q546"/>
  <c r="O546"/>
  <c r="N546"/>
  <c r="M546"/>
  <c r="L546"/>
  <c r="K546"/>
  <c r="J546"/>
  <c r="I546"/>
  <c r="V545"/>
  <c r="U545"/>
  <c r="T545"/>
  <c r="S545"/>
  <c r="R545"/>
  <c r="Q545"/>
  <c r="O545"/>
  <c r="N545"/>
  <c r="M545"/>
  <c r="L545"/>
  <c r="K545"/>
  <c r="J545"/>
  <c r="I545"/>
  <c r="V544"/>
  <c r="U544"/>
  <c r="T544"/>
  <c r="S544"/>
  <c r="R544"/>
  <c r="Q544"/>
  <c r="O544"/>
  <c r="N544"/>
  <c r="M544"/>
  <c r="L544"/>
  <c r="K544"/>
  <c r="J544"/>
  <c r="I544"/>
  <c r="V543"/>
  <c r="U543"/>
  <c r="T543"/>
  <c r="S543"/>
  <c r="Q543"/>
  <c r="O543"/>
  <c r="N543"/>
  <c r="M543"/>
  <c r="L543"/>
  <c r="K543"/>
  <c r="J543"/>
  <c r="I543"/>
  <c r="V542"/>
  <c r="U542"/>
  <c r="T542"/>
  <c r="S542"/>
  <c r="R542"/>
  <c r="Q542"/>
  <c r="O542"/>
  <c r="N542"/>
  <c r="M542"/>
  <c r="L542"/>
  <c r="K542"/>
  <c r="J542"/>
  <c r="I542"/>
  <c r="V541"/>
  <c r="U541"/>
  <c r="T541"/>
  <c r="S541"/>
  <c r="Q541"/>
  <c r="O541"/>
  <c r="N541"/>
  <c r="M541"/>
  <c r="L541"/>
  <c r="K541"/>
  <c r="J541"/>
  <c r="I541"/>
  <c r="V540"/>
  <c r="U540"/>
  <c r="T540"/>
  <c r="S540"/>
  <c r="R540"/>
  <c r="Q540"/>
  <c r="O540"/>
  <c r="N540"/>
  <c r="M540"/>
  <c r="L540"/>
  <c r="K540"/>
  <c r="J540"/>
  <c r="I540"/>
  <c r="V539"/>
  <c r="U539"/>
  <c r="T539"/>
  <c r="S539"/>
  <c r="R539"/>
  <c r="Q539"/>
  <c r="O539"/>
  <c r="N539"/>
  <c r="M539"/>
  <c r="L539"/>
  <c r="K539"/>
  <c r="J539"/>
  <c r="I539"/>
  <c r="V538"/>
  <c r="U538"/>
  <c r="T538"/>
  <c r="S538"/>
  <c r="R538"/>
  <c r="Q538"/>
  <c r="O538"/>
  <c r="N538"/>
  <c r="M538"/>
  <c r="L538"/>
  <c r="K538"/>
  <c r="J538"/>
  <c r="I538"/>
  <c r="V537"/>
  <c r="U537"/>
  <c r="T537"/>
  <c r="S537"/>
  <c r="R537"/>
  <c r="Q537"/>
  <c r="O537"/>
  <c r="N537"/>
  <c r="M537"/>
  <c r="L537"/>
  <c r="K537"/>
  <c r="J537"/>
  <c r="I537"/>
  <c r="V536"/>
  <c r="U536"/>
  <c r="T536"/>
  <c r="S536"/>
  <c r="R536"/>
  <c r="Q536"/>
  <c r="O536"/>
  <c r="N536"/>
  <c r="M536"/>
  <c r="L536"/>
  <c r="K536"/>
  <c r="J536"/>
  <c r="I536"/>
  <c r="V535"/>
  <c r="U535"/>
  <c r="T535"/>
  <c r="S535"/>
  <c r="R535"/>
  <c r="Q535"/>
  <c r="O535"/>
  <c r="N535"/>
  <c r="M535"/>
  <c r="L535"/>
  <c r="K535"/>
  <c r="J535"/>
  <c r="I535"/>
  <c r="V534"/>
  <c r="U534"/>
  <c r="T534"/>
  <c r="S534"/>
  <c r="R534"/>
  <c r="Q534"/>
  <c r="O534"/>
  <c r="N534"/>
  <c r="M534"/>
  <c r="L534"/>
  <c r="K534"/>
  <c r="J534"/>
  <c r="I534"/>
  <c r="V533"/>
  <c r="U533"/>
  <c r="T533"/>
  <c r="S533"/>
  <c r="Q533"/>
  <c r="O533"/>
  <c r="N533"/>
  <c r="M533"/>
  <c r="L533"/>
  <c r="K533"/>
  <c r="J533"/>
  <c r="I533"/>
  <c r="V532"/>
  <c r="U532"/>
  <c r="T532"/>
  <c r="S532"/>
  <c r="R532"/>
  <c r="Q532"/>
  <c r="O532"/>
  <c r="N532"/>
  <c r="M532"/>
  <c r="L532"/>
  <c r="K532"/>
  <c r="J532"/>
  <c r="I532"/>
  <c r="V531"/>
  <c r="U531"/>
  <c r="T531"/>
  <c r="S531"/>
  <c r="R531"/>
  <c r="Q531"/>
  <c r="O531"/>
  <c r="N531"/>
  <c r="M531"/>
  <c r="L531"/>
  <c r="K531"/>
  <c r="J531"/>
  <c r="I531"/>
  <c r="V530"/>
  <c r="U530"/>
  <c r="T530"/>
  <c r="S530"/>
  <c r="R530"/>
  <c r="Q530"/>
  <c r="O530"/>
  <c r="N530"/>
  <c r="M530"/>
  <c r="L530"/>
  <c r="K530"/>
  <c r="J530"/>
  <c r="I530"/>
  <c r="V529"/>
  <c r="U529"/>
  <c r="T529"/>
  <c r="S529"/>
  <c r="R529"/>
  <c r="Q529"/>
  <c r="O529"/>
  <c r="N529"/>
  <c r="M529"/>
  <c r="L529"/>
  <c r="K529"/>
  <c r="J529"/>
  <c r="I529"/>
  <c r="V528"/>
  <c r="U528"/>
  <c r="T528"/>
  <c r="S528"/>
  <c r="R528"/>
  <c r="Q528"/>
  <c r="O528"/>
  <c r="N528"/>
  <c r="M528"/>
  <c r="L528"/>
  <c r="K528"/>
  <c r="J528"/>
  <c r="I528"/>
  <c r="V527"/>
  <c r="U527"/>
  <c r="T527"/>
  <c r="S527"/>
  <c r="R527"/>
  <c r="Q527"/>
  <c r="O527"/>
  <c r="N527"/>
  <c r="M527"/>
  <c r="L527"/>
  <c r="K527"/>
  <c r="J527"/>
  <c r="I527"/>
  <c r="V526"/>
  <c r="U526"/>
  <c r="T526"/>
  <c r="S526"/>
  <c r="R526"/>
  <c r="Q526"/>
  <c r="O526"/>
  <c r="N526"/>
  <c r="M526"/>
  <c r="L526"/>
  <c r="K526"/>
  <c r="J526"/>
  <c r="I526"/>
  <c r="V525"/>
  <c r="U525"/>
  <c r="T525"/>
  <c r="S525"/>
  <c r="R525"/>
  <c r="Q525"/>
  <c r="O525"/>
  <c r="N525"/>
  <c r="M525"/>
  <c r="L525"/>
  <c r="K525"/>
  <c r="J525"/>
  <c r="I525"/>
  <c r="V524"/>
  <c r="U524"/>
  <c r="T524"/>
  <c r="S524"/>
  <c r="R524"/>
  <c r="Q524"/>
  <c r="O524"/>
  <c r="N524"/>
  <c r="M524"/>
  <c r="L524"/>
  <c r="K524"/>
  <c r="J524"/>
  <c r="I524"/>
  <c r="V523"/>
  <c r="U523"/>
  <c r="T523"/>
  <c r="S523"/>
  <c r="R523"/>
  <c r="Q523"/>
  <c r="O523"/>
  <c r="N523"/>
  <c r="M523"/>
  <c r="L523"/>
  <c r="K523"/>
  <c r="J523"/>
  <c r="I523"/>
  <c r="V522"/>
  <c r="U522"/>
  <c r="T522"/>
  <c r="S522"/>
  <c r="R522"/>
  <c r="Q522"/>
  <c r="O522"/>
  <c r="N522"/>
  <c r="M522"/>
  <c r="L522"/>
  <c r="K522"/>
  <c r="J522"/>
  <c r="I522"/>
  <c r="V521"/>
  <c r="U521"/>
  <c r="T521"/>
  <c r="S521"/>
  <c r="R521"/>
  <c r="Q521"/>
  <c r="O521"/>
  <c r="N521"/>
  <c r="M521"/>
  <c r="L521"/>
  <c r="K521"/>
  <c r="J521"/>
  <c r="I521"/>
  <c r="V520"/>
  <c r="U520"/>
  <c r="T520"/>
  <c r="S520"/>
  <c r="R520"/>
  <c r="Q520"/>
  <c r="O520"/>
  <c r="N520"/>
  <c r="M520"/>
  <c r="L520"/>
  <c r="K520"/>
  <c r="J520"/>
  <c r="I520"/>
  <c r="V519"/>
  <c r="U519"/>
  <c r="T519"/>
  <c r="S519"/>
  <c r="R519"/>
  <c r="Q519"/>
  <c r="O519"/>
  <c r="N519"/>
  <c r="M519"/>
  <c r="L519"/>
  <c r="K519"/>
  <c r="J519"/>
  <c r="I519"/>
  <c r="V518"/>
  <c r="U518"/>
  <c r="T518"/>
  <c r="S518"/>
  <c r="R518"/>
  <c r="Q518"/>
  <c r="O518"/>
  <c r="N518"/>
  <c r="M518"/>
  <c r="L518"/>
  <c r="K518"/>
  <c r="J518"/>
  <c r="I518"/>
  <c r="V517"/>
  <c r="U517"/>
  <c r="T517"/>
  <c r="S517"/>
  <c r="R517"/>
  <c r="Q517"/>
  <c r="O517"/>
  <c r="N517"/>
  <c r="M517"/>
  <c r="L517"/>
  <c r="K517"/>
  <c r="J517"/>
  <c r="I517"/>
  <c r="V516"/>
  <c r="U516"/>
  <c r="T516"/>
  <c r="S516"/>
  <c r="R516"/>
  <c r="Q516"/>
  <c r="O516"/>
  <c r="N516"/>
  <c r="M516"/>
  <c r="L516"/>
  <c r="K516"/>
  <c r="J516"/>
  <c r="I516"/>
  <c r="V515"/>
  <c r="U515"/>
  <c r="T515"/>
  <c r="S515"/>
  <c r="R515"/>
  <c r="Q515"/>
  <c r="O515"/>
  <c r="N515"/>
  <c r="M515"/>
  <c r="L515"/>
  <c r="K515"/>
  <c r="J515"/>
  <c r="I515"/>
  <c r="V514"/>
  <c r="U514"/>
  <c r="T514"/>
  <c r="S514"/>
  <c r="R514"/>
  <c r="Q514"/>
  <c r="O514"/>
  <c r="N514"/>
  <c r="M514"/>
  <c r="L514"/>
  <c r="K514"/>
  <c r="J514"/>
  <c r="I514"/>
  <c r="V513"/>
  <c r="U513"/>
  <c r="T513"/>
  <c r="S513"/>
  <c r="R513"/>
  <c r="Q513"/>
  <c r="O513"/>
  <c r="N513"/>
  <c r="M513"/>
  <c r="L513"/>
  <c r="K513"/>
  <c r="J513"/>
  <c r="I513"/>
  <c r="V512"/>
  <c r="U512"/>
  <c r="T512"/>
  <c r="S512"/>
  <c r="R512"/>
  <c r="Q512"/>
  <c r="O512"/>
  <c r="N512"/>
  <c r="M512"/>
  <c r="L512"/>
  <c r="K512"/>
  <c r="J512"/>
  <c r="I512"/>
  <c r="V511"/>
  <c r="U511"/>
  <c r="T511"/>
  <c r="S511"/>
  <c r="R511"/>
  <c r="Q511"/>
  <c r="O511"/>
  <c r="N511"/>
  <c r="M511"/>
  <c r="L511"/>
  <c r="K511"/>
  <c r="J511"/>
  <c r="I511"/>
  <c r="V510"/>
  <c r="U510"/>
  <c r="T510"/>
  <c r="S510"/>
  <c r="R510"/>
  <c r="Q510"/>
  <c r="O510"/>
  <c r="N510"/>
  <c r="M510"/>
  <c r="L510"/>
  <c r="K510"/>
  <c r="J510"/>
  <c r="I510"/>
  <c r="V509"/>
  <c r="U509"/>
  <c r="T509"/>
  <c r="S509"/>
  <c r="Q509"/>
  <c r="O509"/>
  <c r="N509"/>
  <c r="M509"/>
  <c r="L509"/>
  <c r="K509"/>
  <c r="J509"/>
  <c r="I509"/>
  <c r="V508"/>
  <c r="U508"/>
  <c r="T508"/>
  <c r="S508"/>
  <c r="Q508"/>
  <c r="O508"/>
  <c r="N508"/>
  <c r="M508"/>
  <c r="L508"/>
  <c r="K508"/>
  <c r="J508"/>
  <c r="I508"/>
  <c r="V507"/>
  <c r="U507"/>
  <c r="T507"/>
  <c r="S507"/>
  <c r="R507"/>
  <c r="Q507"/>
  <c r="O507"/>
  <c r="N507"/>
  <c r="M507"/>
  <c r="L507"/>
  <c r="K507"/>
  <c r="J507"/>
  <c r="I507"/>
  <c r="V506"/>
  <c r="U506"/>
  <c r="T506"/>
  <c r="S506"/>
  <c r="R506"/>
  <c r="Q506"/>
  <c r="O506"/>
  <c r="N506"/>
  <c r="M506"/>
  <c r="L506"/>
  <c r="K506"/>
  <c r="J506"/>
  <c r="I506"/>
  <c r="V505"/>
  <c r="U505"/>
  <c r="T505"/>
  <c r="S505"/>
  <c r="R505"/>
  <c r="Q505"/>
  <c r="O505"/>
  <c r="N505"/>
  <c r="M505"/>
  <c r="L505"/>
  <c r="K505"/>
  <c r="J505"/>
  <c r="I505"/>
  <c r="V504"/>
  <c r="U504"/>
  <c r="T504"/>
  <c r="S504"/>
  <c r="R504"/>
  <c r="Q504"/>
  <c r="O504"/>
  <c r="N504"/>
  <c r="M504"/>
  <c r="L504"/>
  <c r="K504"/>
  <c r="J504"/>
  <c r="I504"/>
  <c r="V503"/>
  <c r="U503"/>
  <c r="T503"/>
  <c r="S503"/>
  <c r="R503"/>
  <c r="Q503"/>
  <c r="O503"/>
  <c r="N503"/>
  <c r="M503"/>
  <c r="L503"/>
  <c r="K503"/>
  <c r="J503"/>
  <c r="I503"/>
  <c r="V502"/>
  <c r="U502"/>
  <c r="T502"/>
  <c r="S502"/>
  <c r="R502"/>
  <c r="Q502"/>
  <c r="O502"/>
  <c r="N502"/>
  <c r="M502"/>
  <c r="L502"/>
  <c r="K502"/>
  <c r="J502"/>
  <c r="I502"/>
  <c r="V501"/>
  <c r="U501"/>
  <c r="T501"/>
  <c r="S501"/>
  <c r="R501"/>
  <c r="Q501"/>
  <c r="O501"/>
  <c r="N501"/>
  <c r="M501"/>
  <c r="L501"/>
  <c r="K501"/>
  <c r="J501"/>
  <c r="I501"/>
  <c r="V500"/>
  <c r="U500"/>
  <c r="T500"/>
  <c r="S500"/>
  <c r="R500"/>
  <c r="Q500"/>
  <c r="O500"/>
  <c r="N500"/>
  <c r="M500"/>
  <c r="L500"/>
  <c r="K500"/>
  <c r="J500"/>
  <c r="I500"/>
  <c r="V499"/>
  <c r="U499"/>
  <c r="T499"/>
  <c r="S499"/>
  <c r="R499"/>
  <c r="Q499"/>
  <c r="O499"/>
  <c r="N499"/>
  <c r="M499"/>
  <c r="L499"/>
  <c r="K499"/>
  <c r="J499"/>
  <c r="I499"/>
  <c r="V498"/>
  <c r="U498"/>
  <c r="T498"/>
  <c r="S498"/>
  <c r="R498"/>
  <c r="Q498"/>
  <c r="O498"/>
  <c r="N498"/>
  <c r="M498"/>
  <c r="L498"/>
  <c r="K498"/>
  <c r="J498"/>
  <c r="I498"/>
  <c r="V497"/>
  <c r="U497"/>
  <c r="T497"/>
  <c r="S497"/>
  <c r="R497"/>
  <c r="Q497"/>
  <c r="O497"/>
  <c r="N497"/>
  <c r="M497"/>
  <c r="L497"/>
  <c r="K497"/>
  <c r="J497"/>
  <c r="I497"/>
  <c r="V496"/>
  <c r="U496"/>
  <c r="T496"/>
  <c r="S496"/>
  <c r="R496"/>
  <c r="Q496"/>
  <c r="O496"/>
  <c r="N496"/>
  <c r="M496"/>
  <c r="L496"/>
  <c r="K496"/>
  <c r="J496"/>
  <c r="I496"/>
  <c r="V495"/>
  <c r="U495"/>
  <c r="T495"/>
  <c r="S495"/>
  <c r="R495"/>
  <c r="Q495"/>
  <c r="O495"/>
  <c r="N495"/>
  <c r="M495"/>
  <c r="L495"/>
  <c r="K495"/>
  <c r="J495"/>
  <c r="I495"/>
  <c r="V494"/>
  <c r="U494"/>
  <c r="T494"/>
  <c r="S494"/>
  <c r="R494"/>
  <c r="Q494"/>
  <c r="O494"/>
  <c r="N494"/>
  <c r="M494"/>
  <c r="L494"/>
  <c r="K494"/>
  <c r="J494"/>
  <c r="I494"/>
  <c r="V493"/>
  <c r="U493"/>
  <c r="T493"/>
  <c r="S493"/>
  <c r="R493"/>
  <c r="Q493"/>
  <c r="O493"/>
  <c r="N493"/>
  <c r="M493"/>
  <c r="L493"/>
  <c r="K493"/>
  <c r="J493"/>
  <c r="I493"/>
  <c r="V492"/>
  <c r="U492"/>
  <c r="T492"/>
  <c r="S492"/>
  <c r="R492"/>
  <c r="Q492"/>
  <c r="O492"/>
  <c r="N492"/>
  <c r="M492"/>
  <c r="L492"/>
  <c r="K492"/>
  <c r="J492"/>
  <c r="I492"/>
  <c r="V491"/>
  <c r="U491"/>
  <c r="T491"/>
  <c r="S491"/>
  <c r="R491"/>
  <c r="Q491"/>
  <c r="O491"/>
  <c r="N491"/>
  <c r="M491"/>
  <c r="L491"/>
  <c r="K491"/>
  <c r="J491"/>
  <c r="I491"/>
  <c r="V490"/>
  <c r="U490"/>
  <c r="T490"/>
  <c r="S490"/>
  <c r="R490"/>
  <c r="Q490"/>
  <c r="O490"/>
  <c r="N490"/>
  <c r="M490"/>
  <c r="L490"/>
  <c r="K490"/>
  <c r="J490"/>
  <c r="I490"/>
  <c r="V489"/>
  <c r="U489"/>
  <c r="T489"/>
  <c r="S489"/>
  <c r="R489"/>
  <c r="Q489"/>
  <c r="O489"/>
  <c r="N489"/>
  <c r="M489"/>
  <c r="L489"/>
  <c r="K489"/>
  <c r="J489"/>
  <c r="I489"/>
  <c r="V488"/>
  <c r="U488"/>
  <c r="T488"/>
  <c r="S488"/>
  <c r="R488"/>
  <c r="Q488"/>
  <c r="O488"/>
  <c r="N488"/>
  <c r="M488"/>
  <c r="L488"/>
  <c r="K488"/>
  <c r="J488"/>
  <c r="I488"/>
  <c r="V487"/>
  <c r="U487"/>
  <c r="T487"/>
  <c r="S487"/>
  <c r="R487"/>
  <c r="Q487"/>
  <c r="O487"/>
  <c r="N487"/>
  <c r="M487"/>
  <c r="L487"/>
  <c r="K487"/>
  <c r="J487"/>
  <c r="I487"/>
  <c r="V486"/>
  <c r="U486"/>
  <c r="T486"/>
  <c r="S486"/>
  <c r="R486"/>
  <c r="Q486"/>
  <c r="O486"/>
  <c r="N486"/>
  <c r="M486"/>
  <c r="L486"/>
  <c r="K486"/>
  <c r="J486"/>
  <c r="I486"/>
  <c r="V485"/>
  <c r="U485"/>
  <c r="T485"/>
  <c r="S485"/>
  <c r="R485"/>
  <c r="Q485"/>
  <c r="O485"/>
  <c r="N485"/>
  <c r="M485"/>
  <c r="L485"/>
  <c r="K485"/>
  <c r="J485"/>
  <c r="I485"/>
  <c r="V484"/>
  <c r="U484"/>
  <c r="T484"/>
  <c r="S484"/>
  <c r="R484"/>
  <c r="Q484"/>
  <c r="O484"/>
  <c r="N484"/>
  <c r="M484"/>
  <c r="L484"/>
  <c r="K484"/>
  <c r="J484"/>
  <c r="I484"/>
  <c r="V483"/>
  <c r="U483"/>
  <c r="T483"/>
  <c r="S483"/>
  <c r="R483"/>
  <c r="Q483"/>
  <c r="O483"/>
  <c r="N483"/>
  <c r="M483"/>
  <c r="L483"/>
  <c r="K483"/>
  <c r="J483"/>
  <c r="I483"/>
  <c r="V482"/>
  <c r="U482"/>
  <c r="T482"/>
  <c r="S482"/>
  <c r="R482"/>
  <c r="Q482"/>
  <c r="O482"/>
  <c r="N482"/>
  <c r="M482"/>
  <c r="L482"/>
  <c r="K482"/>
  <c r="J482"/>
  <c r="I482"/>
  <c r="V481"/>
  <c r="U481"/>
  <c r="T481"/>
  <c r="S481"/>
  <c r="R481"/>
  <c r="Q481"/>
  <c r="O481"/>
  <c r="N481"/>
  <c r="M481"/>
  <c r="L481"/>
  <c r="K481"/>
  <c r="J481"/>
  <c r="I481"/>
  <c r="V480"/>
  <c r="U480"/>
  <c r="T480"/>
  <c r="S480"/>
  <c r="R480"/>
  <c r="Q480"/>
  <c r="O480"/>
  <c r="N480"/>
  <c r="M480"/>
  <c r="L480"/>
  <c r="K480"/>
  <c r="J480"/>
  <c r="I480"/>
  <c r="V479"/>
  <c r="U479"/>
  <c r="T479"/>
  <c r="S479"/>
  <c r="R479"/>
  <c r="Q479"/>
  <c r="O479"/>
  <c r="N479"/>
  <c r="M479"/>
  <c r="L479"/>
  <c r="K479"/>
  <c r="J479"/>
  <c r="I479"/>
  <c r="V478"/>
  <c r="U478"/>
  <c r="T478"/>
  <c r="S478"/>
  <c r="R478"/>
  <c r="Q478"/>
  <c r="O478"/>
  <c r="N478"/>
  <c r="M478"/>
  <c r="L478"/>
  <c r="K478"/>
  <c r="J478"/>
  <c r="I478"/>
  <c r="V477"/>
  <c r="U477"/>
  <c r="T477"/>
  <c r="S477"/>
  <c r="R477"/>
  <c r="Q477"/>
  <c r="O477"/>
  <c r="N477"/>
  <c r="M477"/>
  <c r="L477"/>
  <c r="K477"/>
  <c r="J477"/>
  <c r="I477"/>
  <c r="V476"/>
  <c r="U476"/>
  <c r="T476"/>
  <c r="S476"/>
  <c r="R476"/>
  <c r="Q476"/>
  <c r="O476"/>
  <c r="N476"/>
  <c r="M476"/>
  <c r="L476"/>
  <c r="K476"/>
  <c r="J476"/>
  <c r="I476"/>
  <c r="V475"/>
  <c r="U475"/>
  <c r="T475"/>
  <c r="S475"/>
  <c r="R475"/>
  <c r="Q475"/>
  <c r="O475"/>
  <c r="N475"/>
  <c r="M475"/>
  <c r="L475"/>
  <c r="K475"/>
  <c r="J475"/>
  <c r="I475"/>
  <c r="V474"/>
  <c r="U474"/>
  <c r="T474"/>
  <c r="S474"/>
  <c r="R474"/>
  <c r="Q474"/>
  <c r="O474"/>
  <c r="N474"/>
  <c r="M474"/>
  <c r="L474"/>
  <c r="K474"/>
  <c r="J474"/>
  <c r="I474"/>
  <c r="V473"/>
  <c r="U473"/>
  <c r="T473"/>
  <c r="S473"/>
  <c r="R473"/>
  <c r="Q473"/>
  <c r="O473"/>
  <c r="N473"/>
  <c r="M473"/>
  <c r="L473"/>
  <c r="K473"/>
  <c r="J473"/>
  <c r="I473"/>
  <c r="V472"/>
  <c r="U472"/>
  <c r="T472"/>
  <c r="S472"/>
  <c r="Q472"/>
  <c r="O472"/>
  <c r="N472"/>
  <c r="M472"/>
  <c r="L472"/>
  <c r="K472"/>
  <c r="J472"/>
  <c r="I472"/>
  <c r="V471"/>
  <c r="U471"/>
  <c r="T471"/>
  <c r="S471"/>
  <c r="R471"/>
  <c r="Q471"/>
  <c r="O471"/>
  <c r="N471"/>
  <c r="M471"/>
  <c r="L471"/>
  <c r="K471"/>
  <c r="J471"/>
  <c r="I471"/>
  <c r="V470"/>
  <c r="U470"/>
  <c r="T470"/>
  <c r="S470"/>
  <c r="R470"/>
  <c r="Q470"/>
  <c r="O470"/>
  <c r="N470"/>
  <c r="M470"/>
  <c r="L470"/>
  <c r="K470"/>
  <c r="J470"/>
  <c r="I470"/>
  <c r="V469"/>
  <c r="U469"/>
  <c r="T469"/>
  <c r="S469"/>
  <c r="R469"/>
  <c r="Q469"/>
  <c r="O469"/>
  <c r="N469"/>
  <c r="M469"/>
  <c r="L469"/>
  <c r="K469"/>
  <c r="J469"/>
  <c r="I469"/>
  <c r="V468"/>
  <c r="U468"/>
  <c r="T468"/>
  <c r="S468"/>
  <c r="R468"/>
  <c r="Q468"/>
  <c r="O468"/>
  <c r="N468"/>
  <c r="M468"/>
  <c r="L468"/>
  <c r="K468"/>
  <c r="J468"/>
  <c r="I468"/>
  <c r="V467"/>
  <c r="U467"/>
  <c r="T467"/>
  <c r="S467"/>
  <c r="R467"/>
  <c r="Q467"/>
  <c r="O467"/>
  <c r="N467"/>
  <c r="M467"/>
  <c r="L467"/>
  <c r="K467"/>
  <c r="J467"/>
  <c r="I467"/>
  <c r="V466"/>
  <c r="U466"/>
  <c r="T466"/>
  <c r="S466"/>
  <c r="R466"/>
  <c r="Q466"/>
  <c r="O466"/>
  <c r="N466"/>
  <c r="M466"/>
  <c r="L466"/>
  <c r="K466"/>
  <c r="J466"/>
  <c r="I466"/>
  <c r="V465"/>
  <c r="U465"/>
  <c r="T465"/>
  <c r="S465"/>
  <c r="R465"/>
  <c r="Q465"/>
  <c r="O465"/>
  <c r="N465"/>
  <c r="M465"/>
  <c r="L465"/>
  <c r="K465"/>
  <c r="J465"/>
  <c r="I465"/>
  <c r="V464"/>
  <c r="U464"/>
  <c r="T464"/>
  <c r="S464"/>
  <c r="R464"/>
  <c r="Q464"/>
  <c r="O464"/>
  <c r="N464"/>
  <c r="M464"/>
  <c r="L464"/>
  <c r="K464"/>
  <c r="J464"/>
  <c r="I464"/>
  <c r="V463"/>
  <c r="U463"/>
  <c r="T463"/>
  <c r="S463"/>
  <c r="R463"/>
  <c r="Q463"/>
  <c r="O463"/>
  <c r="N463"/>
  <c r="M463"/>
  <c r="L463"/>
  <c r="K463"/>
  <c r="J463"/>
  <c r="I463"/>
  <c r="V462"/>
  <c r="U462"/>
  <c r="T462"/>
  <c r="S462"/>
  <c r="R462"/>
  <c r="Q462"/>
  <c r="O462"/>
  <c r="N462"/>
  <c r="M462"/>
  <c r="L462"/>
  <c r="K462"/>
  <c r="J462"/>
  <c r="I462"/>
  <c r="V461"/>
  <c r="U461"/>
  <c r="T461"/>
  <c r="S461"/>
  <c r="R461"/>
  <c r="Q461"/>
  <c r="O461"/>
  <c r="N461"/>
  <c r="M461"/>
  <c r="L461"/>
  <c r="K461"/>
  <c r="J461"/>
  <c r="I461"/>
  <c r="V460"/>
  <c r="U460"/>
  <c r="T460"/>
  <c r="S460"/>
  <c r="R460"/>
  <c r="Q460"/>
  <c r="O460"/>
  <c r="N460"/>
  <c r="M460"/>
  <c r="L460"/>
  <c r="K460"/>
  <c r="J460"/>
  <c r="I460"/>
  <c r="V459"/>
  <c r="U459"/>
  <c r="T459"/>
  <c r="S459"/>
  <c r="R459"/>
  <c r="Q459"/>
  <c r="O459"/>
  <c r="N459"/>
  <c r="M459"/>
  <c r="L459"/>
  <c r="K459"/>
  <c r="J459"/>
  <c r="I459"/>
  <c r="V458"/>
  <c r="U458"/>
  <c r="T458"/>
  <c r="S458"/>
  <c r="R458"/>
  <c r="Q458"/>
  <c r="O458"/>
  <c r="N458"/>
  <c r="M458"/>
  <c r="L458"/>
  <c r="K458"/>
  <c r="J458"/>
  <c r="I458"/>
  <c r="V457"/>
  <c r="U457"/>
  <c r="T457"/>
  <c r="S457"/>
  <c r="R457"/>
  <c r="Q457"/>
  <c r="O457"/>
  <c r="N457"/>
  <c r="M457"/>
  <c r="L457"/>
  <c r="K457"/>
  <c r="J457"/>
  <c r="I457"/>
  <c r="V456"/>
  <c r="U456"/>
  <c r="T456"/>
  <c r="S456"/>
  <c r="R456"/>
  <c r="Q456"/>
  <c r="O456"/>
  <c r="N456"/>
  <c r="M456"/>
  <c r="L456"/>
  <c r="K456"/>
  <c r="J456"/>
  <c r="I456"/>
  <c r="V455"/>
  <c r="U455"/>
  <c r="T455"/>
  <c r="S455"/>
  <c r="R455"/>
  <c r="Q455"/>
  <c r="O455"/>
  <c r="N455"/>
  <c r="M455"/>
  <c r="L455"/>
  <c r="K455"/>
  <c r="J455"/>
  <c r="I455"/>
  <c r="V454"/>
  <c r="U454"/>
  <c r="T454"/>
  <c r="S454"/>
  <c r="R454"/>
  <c r="Q454"/>
  <c r="O454"/>
  <c r="N454"/>
  <c r="M454"/>
  <c r="L454"/>
  <c r="K454"/>
  <c r="J454"/>
  <c r="I454"/>
  <c r="V453"/>
  <c r="U453"/>
  <c r="T453"/>
  <c r="S453"/>
  <c r="R453"/>
  <c r="Q453"/>
  <c r="O453"/>
  <c r="N453"/>
  <c r="M453"/>
  <c r="L453"/>
  <c r="K453"/>
  <c r="J453"/>
  <c r="I453"/>
  <c r="V452"/>
  <c r="U452"/>
  <c r="T452"/>
  <c r="S452"/>
  <c r="R452"/>
  <c r="Q452"/>
  <c r="O452"/>
  <c r="N452"/>
  <c r="M452"/>
  <c r="L452"/>
  <c r="K452"/>
  <c r="J452"/>
  <c r="I452"/>
  <c r="V451"/>
  <c r="U451"/>
  <c r="T451"/>
  <c r="S451"/>
  <c r="R451"/>
  <c r="Q451"/>
  <c r="O451"/>
  <c r="N451"/>
  <c r="M451"/>
  <c r="L451"/>
  <c r="K451"/>
  <c r="J451"/>
  <c r="I451"/>
  <c r="V450"/>
  <c r="U450"/>
  <c r="T450"/>
  <c r="S450"/>
  <c r="R450"/>
  <c r="Q450"/>
  <c r="O450"/>
  <c r="N450"/>
  <c r="M450"/>
  <c r="L450"/>
  <c r="K450"/>
  <c r="J450"/>
  <c r="I450"/>
  <c r="V449"/>
  <c r="U449"/>
  <c r="T449"/>
  <c r="S449"/>
  <c r="R449"/>
  <c r="Q449"/>
  <c r="O449"/>
  <c r="N449"/>
  <c r="M449"/>
  <c r="L449"/>
  <c r="K449"/>
  <c r="J449"/>
  <c r="I449"/>
  <c r="V448"/>
  <c r="U448"/>
  <c r="T448"/>
  <c r="S448"/>
  <c r="R448"/>
  <c r="Q448"/>
  <c r="O448"/>
  <c r="N448"/>
  <c r="M448"/>
  <c r="L448"/>
  <c r="K448"/>
  <c r="J448"/>
  <c r="I448"/>
  <c r="V447"/>
  <c r="U447"/>
  <c r="T447"/>
  <c r="S447"/>
  <c r="R447"/>
  <c r="Q447"/>
  <c r="O447"/>
  <c r="N447"/>
  <c r="M447"/>
  <c r="L447"/>
  <c r="K447"/>
  <c r="J447"/>
  <c r="I447"/>
  <c r="V446"/>
  <c r="U446"/>
  <c r="T446"/>
  <c r="S446"/>
  <c r="R446"/>
  <c r="Q446"/>
  <c r="O446"/>
  <c r="N446"/>
  <c r="M446"/>
  <c r="L446"/>
  <c r="K446"/>
  <c r="J446"/>
  <c r="I446"/>
  <c r="V445"/>
  <c r="U445"/>
  <c r="T445"/>
  <c r="S445"/>
  <c r="R445"/>
  <c r="Q445"/>
  <c r="O445"/>
  <c r="N445"/>
  <c r="M445"/>
  <c r="L445"/>
  <c r="K445"/>
  <c r="J445"/>
  <c r="I445"/>
  <c r="V444"/>
  <c r="U444"/>
  <c r="T444"/>
  <c r="S444"/>
  <c r="R444"/>
  <c r="Q444"/>
  <c r="O444"/>
  <c r="N444"/>
  <c r="M444"/>
  <c r="L444"/>
  <c r="K444"/>
  <c r="J444"/>
  <c r="I444"/>
  <c r="V443"/>
  <c r="U443"/>
  <c r="T443"/>
  <c r="S443"/>
  <c r="R443"/>
  <c r="Q443"/>
  <c r="O443"/>
  <c r="N443"/>
  <c r="M443"/>
  <c r="L443"/>
  <c r="K443"/>
  <c r="J443"/>
  <c r="I443"/>
  <c r="V442"/>
  <c r="U442"/>
  <c r="T442"/>
  <c r="S442"/>
  <c r="R442"/>
  <c r="Q442"/>
  <c r="O442"/>
  <c r="N442"/>
  <c r="M442"/>
  <c r="L442"/>
  <c r="K442"/>
  <c r="J442"/>
  <c r="I442"/>
  <c r="V441"/>
  <c r="U441"/>
  <c r="T441"/>
  <c r="S441"/>
  <c r="R441"/>
  <c r="Q441"/>
  <c r="O441"/>
  <c r="N441"/>
  <c r="M441"/>
  <c r="L441"/>
  <c r="K441"/>
  <c r="J441"/>
  <c r="I441"/>
  <c r="V440"/>
  <c r="U440"/>
  <c r="T440"/>
  <c r="S440"/>
  <c r="R440"/>
  <c r="Q440"/>
  <c r="O440"/>
  <c r="N440"/>
  <c r="M440"/>
  <c r="L440"/>
  <c r="K440"/>
  <c r="J440"/>
  <c r="I440"/>
  <c r="W439"/>
  <c r="V439"/>
  <c r="T439"/>
  <c r="S439"/>
  <c r="R439"/>
  <c r="Q439"/>
  <c r="O439"/>
  <c r="N439"/>
  <c r="M439"/>
  <c r="L439"/>
  <c r="K439"/>
  <c r="J439"/>
  <c r="I439"/>
  <c r="W438"/>
  <c r="V438"/>
  <c r="T438"/>
  <c r="S438"/>
  <c r="R438"/>
  <c r="Q438"/>
  <c r="O438"/>
  <c r="N438"/>
  <c r="M438"/>
  <c r="L438"/>
  <c r="K438"/>
  <c r="J438"/>
  <c r="I438"/>
  <c r="W437"/>
  <c r="V437"/>
  <c r="T437"/>
  <c r="S437"/>
  <c r="R437"/>
  <c r="Q437"/>
  <c r="O437"/>
  <c r="N437"/>
  <c r="M437"/>
  <c r="L437"/>
  <c r="K437"/>
  <c r="J437"/>
  <c r="I437"/>
  <c r="W436"/>
  <c r="V436"/>
  <c r="T436"/>
  <c r="S436"/>
  <c r="R436"/>
  <c r="Q436"/>
  <c r="O436"/>
  <c r="N436"/>
  <c r="M436"/>
  <c r="L436"/>
  <c r="K436"/>
  <c r="J436"/>
  <c r="I436"/>
  <c r="W435"/>
  <c r="V435"/>
  <c r="T435"/>
  <c r="S435"/>
  <c r="R435"/>
  <c r="Q435"/>
  <c r="O435"/>
  <c r="N435"/>
  <c r="M435"/>
  <c r="L435"/>
  <c r="K435"/>
  <c r="J435"/>
  <c r="I435"/>
  <c r="W434"/>
  <c r="V434"/>
  <c r="T434"/>
  <c r="S434"/>
  <c r="R434"/>
  <c r="Q434"/>
  <c r="O434"/>
  <c r="N434"/>
  <c r="M434"/>
  <c r="L434"/>
  <c r="K434"/>
  <c r="J434"/>
  <c r="I434"/>
  <c r="W433"/>
  <c r="V433"/>
  <c r="T433"/>
  <c r="S433"/>
  <c r="R433"/>
  <c r="Q433"/>
  <c r="O433"/>
  <c r="N433"/>
  <c r="M433"/>
  <c r="L433"/>
  <c r="K433"/>
  <c r="J433"/>
  <c r="I433"/>
  <c r="W432"/>
  <c r="V432"/>
  <c r="T432"/>
  <c r="S432"/>
  <c r="R432"/>
  <c r="Q432"/>
  <c r="O432"/>
  <c r="N432"/>
  <c r="M432"/>
  <c r="L432"/>
  <c r="K432"/>
  <c r="J432"/>
  <c r="I432"/>
  <c r="W431"/>
  <c r="V431"/>
  <c r="T431"/>
  <c r="S431"/>
  <c r="R431"/>
  <c r="Q431"/>
  <c r="O431"/>
  <c r="N431"/>
  <c r="M431"/>
  <c r="L431"/>
  <c r="K431"/>
  <c r="J431"/>
  <c r="I431"/>
  <c r="W430"/>
  <c r="V430"/>
  <c r="T430"/>
  <c r="S430"/>
  <c r="R430"/>
  <c r="Q430"/>
  <c r="O430"/>
  <c r="N430"/>
  <c r="M430"/>
  <c r="L430"/>
  <c r="K430"/>
  <c r="J430"/>
  <c r="I430"/>
  <c r="W429"/>
  <c r="V429"/>
  <c r="T429"/>
  <c r="S429"/>
  <c r="R429"/>
  <c r="Q429"/>
  <c r="O429"/>
  <c r="N429"/>
  <c r="M429"/>
  <c r="L429"/>
  <c r="K429"/>
  <c r="J429"/>
  <c r="I429"/>
  <c r="W428"/>
  <c r="V428"/>
  <c r="T428"/>
  <c r="S428"/>
  <c r="R428"/>
  <c r="Q428"/>
  <c r="O428"/>
  <c r="N428"/>
  <c r="M428"/>
  <c r="L428"/>
  <c r="K428"/>
  <c r="J428"/>
  <c r="I428"/>
  <c r="W427"/>
  <c r="V427"/>
  <c r="T427"/>
  <c r="S427"/>
  <c r="R427"/>
  <c r="Q427"/>
  <c r="O427"/>
  <c r="N427"/>
  <c r="M427"/>
  <c r="L427"/>
  <c r="K427"/>
  <c r="J427"/>
  <c r="I427"/>
  <c r="W426"/>
  <c r="V426"/>
  <c r="T426"/>
  <c r="S426"/>
  <c r="R426"/>
  <c r="Q426"/>
  <c r="O426"/>
  <c r="N426"/>
  <c r="M426"/>
  <c r="L426"/>
  <c r="K426"/>
  <c r="J426"/>
  <c r="I426"/>
  <c r="W425"/>
  <c r="V425"/>
  <c r="T425"/>
  <c r="S425"/>
  <c r="R425"/>
  <c r="Q425"/>
  <c r="O425"/>
  <c r="N425"/>
  <c r="M425"/>
  <c r="L425"/>
  <c r="K425"/>
  <c r="J425"/>
  <c r="I425"/>
  <c r="W424"/>
  <c r="V424"/>
  <c r="T424"/>
  <c r="S424"/>
  <c r="R424"/>
  <c r="Q424"/>
  <c r="O424"/>
  <c r="N424"/>
  <c r="M424"/>
  <c r="L424"/>
  <c r="K424"/>
  <c r="J424"/>
  <c r="I424"/>
  <c r="W423"/>
  <c r="V423"/>
  <c r="T423"/>
  <c r="S423"/>
  <c r="R423"/>
  <c r="Q423"/>
  <c r="O423"/>
  <c r="N423"/>
  <c r="M423"/>
  <c r="L423"/>
  <c r="K423"/>
  <c r="J423"/>
  <c r="I423"/>
  <c r="W422"/>
  <c r="V422"/>
  <c r="T422"/>
  <c r="S422"/>
  <c r="R422"/>
  <c r="Q422"/>
  <c r="O422"/>
  <c r="N422"/>
  <c r="M422"/>
  <c r="L422"/>
  <c r="K422"/>
  <c r="J422"/>
  <c r="I422"/>
  <c r="W421"/>
  <c r="V421"/>
  <c r="T421"/>
  <c r="S421"/>
  <c r="R421"/>
  <c r="Q421"/>
  <c r="O421"/>
  <c r="N421"/>
  <c r="M421"/>
  <c r="L421"/>
  <c r="K421"/>
  <c r="J421"/>
  <c r="I421"/>
  <c r="W420"/>
  <c r="V420"/>
  <c r="T420"/>
  <c r="S420"/>
  <c r="R420"/>
  <c r="Q420"/>
  <c r="O420"/>
  <c r="N420"/>
  <c r="M420"/>
  <c r="L420"/>
  <c r="K420"/>
  <c r="J420"/>
  <c r="I420"/>
  <c r="V419"/>
  <c r="T419"/>
  <c r="S419"/>
  <c r="R419"/>
  <c r="Q419"/>
  <c r="O419"/>
  <c r="N419"/>
  <c r="M419"/>
  <c r="L419"/>
  <c r="K419"/>
  <c r="J419"/>
  <c r="I419"/>
  <c r="W418"/>
  <c r="V418"/>
  <c r="T418"/>
  <c r="S418"/>
  <c r="R418"/>
  <c r="Q418"/>
  <c r="O418"/>
  <c r="N418"/>
  <c r="M418"/>
  <c r="L418"/>
  <c r="K418"/>
  <c r="J418"/>
  <c r="I418"/>
  <c r="W417"/>
  <c r="V417"/>
  <c r="T417"/>
  <c r="S417"/>
  <c r="R417"/>
  <c r="Q417"/>
  <c r="O417"/>
  <c r="N417"/>
  <c r="M417"/>
  <c r="L417"/>
  <c r="K417"/>
  <c r="J417"/>
  <c r="I417"/>
  <c r="W416"/>
  <c r="V416"/>
  <c r="T416"/>
  <c r="S416"/>
  <c r="R416"/>
  <c r="Q416"/>
  <c r="O416"/>
  <c r="N416"/>
  <c r="M416"/>
  <c r="L416"/>
  <c r="K416"/>
  <c r="J416"/>
  <c r="I416"/>
  <c r="W415"/>
  <c r="V415"/>
  <c r="T415"/>
  <c r="S415"/>
  <c r="R415"/>
  <c r="Q415"/>
  <c r="O415"/>
  <c r="N415"/>
  <c r="M415"/>
  <c r="L415"/>
  <c r="K415"/>
  <c r="J415"/>
  <c r="I415"/>
  <c r="W414"/>
  <c r="V414"/>
  <c r="T414"/>
  <c r="S414"/>
  <c r="R414"/>
  <c r="Q414"/>
  <c r="O414"/>
  <c r="N414"/>
  <c r="M414"/>
  <c r="L414"/>
  <c r="K414"/>
  <c r="J414"/>
  <c r="I414"/>
  <c r="W413"/>
  <c r="V413"/>
  <c r="T413"/>
  <c r="S413"/>
  <c r="R413"/>
  <c r="Q413"/>
  <c r="O413"/>
  <c r="N413"/>
  <c r="M413"/>
  <c r="L413"/>
  <c r="K413"/>
  <c r="J413"/>
  <c r="I413"/>
  <c r="W412"/>
  <c r="V412"/>
  <c r="T412"/>
  <c r="S412"/>
  <c r="R412"/>
  <c r="Q412"/>
  <c r="O412"/>
  <c r="N412"/>
  <c r="M412"/>
  <c r="L412"/>
  <c r="K412"/>
  <c r="J412"/>
  <c r="I412"/>
  <c r="W411"/>
  <c r="V411"/>
  <c r="T411"/>
  <c r="S411"/>
  <c r="R411"/>
  <c r="Q411"/>
  <c r="O411"/>
  <c r="N411"/>
  <c r="M411"/>
  <c r="L411"/>
  <c r="K411"/>
  <c r="J411"/>
  <c r="I411"/>
  <c r="W410"/>
  <c r="V410"/>
  <c r="T410"/>
  <c r="S410"/>
  <c r="R410"/>
  <c r="Q410"/>
  <c r="O410"/>
  <c r="N410"/>
  <c r="M410"/>
  <c r="L410"/>
  <c r="K410"/>
  <c r="J410"/>
  <c r="I410"/>
  <c r="W409"/>
  <c r="V409"/>
  <c r="T409"/>
  <c r="S409"/>
  <c r="R409"/>
  <c r="Q409"/>
  <c r="O409"/>
  <c r="N409"/>
  <c r="M409"/>
  <c r="L409"/>
  <c r="K409"/>
  <c r="J409"/>
  <c r="I409"/>
  <c r="W408"/>
  <c r="V408"/>
  <c r="T408"/>
  <c r="S408"/>
  <c r="R408"/>
  <c r="Q408"/>
  <c r="O408"/>
  <c r="N408"/>
  <c r="M408"/>
  <c r="L408"/>
  <c r="K408"/>
  <c r="J408"/>
  <c r="I408"/>
  <c r="W407"/>
  <c r="V407"/>
  <c r="T407"/>
  <c r="S407"/>
  <c r="R407"/>
  <c r="Q407"/>
  <c r="O407"/>
  <c r="N407"/>
  <c r="M407"/>
  <c r="L407"/>
  <c r="K407"/>
  <c r="J407"/>
  <c r="I407"/>
  <c r="W406"/>
  <c r="V406"/>
  <c r="T406"/>
  <c r="S406"/>
  <c r="R406"/>
  <c r="Q406"/>
  <c r="O406"/>
  <c r="N406"/>
  <c r="M406"/>
  <c r="L406"/>
  <c r="K406"/>
  <c r="J406"/>
  <c r="I406"/>
  <c r="W405"/>
  <c r="V405"/>
  <c r="T405"/>
  <c r="S405"/>
  <c r="R405"/>
  <c r="Q405"/>
  <c r="O405"/>
  <c r="N405"/>
  <c r="M405"/>
  <c r="L405"/>
  <c r="K405"/>
  <c r="J405"/>
  <c r="I405"/>
  <c r="W404"/>
  <c r="V404"/>
  <c r="T404"/>
  <c r="S404"/>
  <c r="R404"/>
  <c r="Q404"/>
  <c r="O404"/>
  <c r="N404"/>
  <c r="M404"/>
  <c r="L404"/>
  <c r="K404"/>
  <c r="J404"/>
  <c r="I404"/>
  <c r="W403"/>
  <c r="V403"/>
  <c r="T403"/>
  <c r="S403"/>
  <c r="R403"/>
  <c r="Q403"/>
  <c r="O403"/>
  <c r="N403"/>
  <c r="M403"/>
  <c r="L403"/>
  <c r="K403"/>
  <c r="J403"/>
  <c r="I403"/>
  <c r="W402"/>
  <c r="V402"/>
  <c r="T402"/>
  <c r="S402"/>
  <c r="R402"/>
  <c r="Q402"/>
  <c r="O402"/>
  <c r="N402"/>
  <c r="M402"/>
  <c r="L402"/>
  <c r="K402"/>
  <c r="J402"/>
  <c r="I402"/>
  <c r="W401"/>
  <c r="V401"/>
  <c r="T401"/>
  <c r="S401"/>
  <c r="R401"/>
  <c r="Q401"/>
  <c r="O401"/>
  <c r="N401"/>
  <c r="M401"/>
  <c r="L401"/>
  <c r="K401"/>
  <c r="J401"/>
  <c r="I401"/>
  <c r="W400"/>
  <c r="V400"/>
  <c r="T400"/>
  <c r="S400"/>
  <c r="R400"/>
  <c r="Q400"/>
  <c r="O400"/>
  <c r="N400"/>
  <c r="M400"/>
  <c r="L400"/>
  <c r="K400"/>
  <c r="J400"/>
  <c r="I400"/>
  <c r="W399"/>
  <c r="V399"/>
  <c r="T399"/>
  <c r="S399"/>
  <c r="R399"/>
  <c r="Q399"/>
  <c r="O399"/>
  <c r="N399"/>
  <c r="M399"/>
  <c r="L399"/>
  <c r="K399"/>
  <c r="J399"/>
  <c r="I399"/>
  <c r="W398"/>
  <c r="V398"/>
  <c r="T398"/>
  <c r="S398"/>
  <c r="R398"/>
  <c r="Q398"/>
  <c r="O398"/>
  <c r="N398"/>
  <c r="M398"/>
  <c r="L398"/>
  <c r="K398"/>
  <c r="J398"/>
  <c r="I398"/>
  <c r="W397"/>
  <c r="V397"/>
  <c r="T397"/>
  <c r="S397"/>
  <c r="R397"/>
  <c r="Q397"/>
  <c r="O397"/>
  <c r="N397"/>
  <c r="M397"/>
  <c r="L397"/>
  <c r="K397"/>
  <c r="J397"/>
  <c r="I397"/>
  <c r="W396"/>
  <c r="V396"/>
  <c r="T396"/>
  <c r="S396"/>
  <c r="R396"/>
  <c r="Q396"/>
  <c r="O396"/>
  <c r="N396"/>
  <c r="M396"/>
  <c r="L396"/>
  <c r="K396"/>
  <c r="J396"/>
  <c r="I396"/>
  <c r="W395"/>
  <c r="V395"/>
  <c r="T395"/>
  <c r="S395"/>
  <c r="R395"/>
  <c r="Q395"/>
  <c r="O395"/>
  <c r="N395"/>
  <c r="M395"/>
  <c r="L395"/>
  <c r="K395"/>
  <c r="J395"/>
  <c r="I395"/>
  <c r="W394"/>
  <c r="V394"/>
  <c r="T394"/>
  <c r="S394"/>
  <c r="R394"/>
  <c r="Q394"/>
  <c r="O394"/>
  <c r="N394"/>
  <c r="M394"/>
  <c r="L394"/>
  <c r="K394"/>
  <c r="J394"/>
  <c r="I394"/>
  <c r="W393"/>
  <c r="V393"/>
  <c r="T393"/>
  <c r="S393"/>
  <c r="R393"/>
  <c r="Q393"/>
  <c r="O393"/>
  <c r="N393"/>
  <c r="M393"/>
  <c r="L393"/>
  <c r="K393"/>
  <c r="J393"/>
  <c r="I393"/>
  <c r="W392"/>
  <c r="V392"/>
  <c r="T392"/>
  <c r="S392"/>
  <c r="R392"/>
  <c r="Q392"/>
  <c r="O392"/>
  <c r="N392"/>
  <c r="M392"/>
  <c r="L392"/>
  <c r="K392"/>
  <c r="J392"/>
  <c r="I392"/>
  <c r="W391"/>
  <c r="V391"/>
  <c r="T391"/>
  <c r="S391"/>
  <c r="R391"/>
  <c r="Q391"/>
  <c r="O391"/>
  <c r="N391"/>
  <c r="M391"/>
  <c r="L391"/>
  <c r="K391"/>
  <c r="J391"/>
  <c r="I391"/>
  <c r="W390"/>
  <c r="V390"/>
  <c r="T390"/>
  <c r="S390"/>
  <c r="R390"/>
  <c r="Q390"/>
  <c r="O390"/>
  <c r="N390"/>
  <c r="M390"/>
  <c r="L390"/>
  <c r="K390"/>
  <c r="J390"/>
  <c r="I390"/>
  <c r="W389"/>
  <c r="V389"/>
  <c r="T389"/>
  <c r="S389"/>
  <c r="R389"/>
  <c r="Q389"/>
  <c r="O389"/>
  <c r="N389"/>
  <c r="M389"/>
  <c r="L389"/>
  <c r="K389"/>
  <c r="J389"/>
  <c r="I389"/>
  <c r="W388"/>
  <c r="V388"/>
  <c r="T388"/>
  <c r="S388"/>
  <c r="Q388"/>
  <c r="O388"/>
  <c r="N388"/>
  <c r="M388"/>
  <c r="L388"/>
  <c r="K388"/>
  <c r="J388"/>
  <c r="I388"/>
  <c r="W387"/>
  <c r="V387"/>
  <c r="T387"/>
  <c r="S387"/>
  <c r="R387"/>
  <c r="Q387"/>
  <c r="O387"/>
  <c r="N387"/>
  <c r="M387"/>
  <c r="L387"/>
  <c r="K387"/>
  <c r="J387"/>
  <c r="I387"/>
  <c r="W386"/>
  <c r="V386"/>
  <c r="T386"/>
  <c r="S386"/>
  <c r="R386"/>
  <c r="Q386"/>
  <c r="O386"/>
  <c r="N386"/>
  <c r="M386"/>
  <c r="L386"/>
  <c r="K386"/>
  <c r="J386"/>
  <c r="I386"/>
  <c r="W385"/>
  <c r="V385"/>
  <c r="T385"/>
  <c r="S385"/>
  <c r="R385"/>
  <c r="Q385"/>
  <c r="O385"/>
  <c r="N385"/>
  <c r="M385"/>
  <c r="L385"/>
  <c r="K385"/>
  <c r="J385"/>
  <c r="I385"/>
  <c r="W384"/>
  <c r="V384"/>
  <c r="T384"/>
  <c r="S384"/>
  <c r="R384"/>
  <c r="Q384"/>
  <c r="O384"/>
  <c r="N384"/>
  <c r="M384"/>
  <c r="L384"/>
  <c r="K384"/>
  <c r="J384"/>
  <c r="I384"/>
  <c r="W383"/>
  <c r="V383"/>
  <c r="T383"/>
  <c r="S383"/>
  <c r="R383"/>
  <c r="Q383"/>
  <c r="O383"/>
  <c r="N383"/>
  <c r="M383"/>
  <c r="L383"/>
  <c r="K383"/>
  <c r="J383"/>
  <c r="I383"/>
  <c r="W382"/>
  <c r="V382"/>
  <c r="T382"/>
  <c r="S382"/>
  <c r="R382"/>
  <c r="Q382"/>
  <c r="O382"/>
  <c r="N382"/>
  <c r="M382"/>
  <c r="L382"/>
  <c r="K382"/>
  <c r="J382"/>
  <c r="I382"/>
  <c r="W381"/>
  <c r="V381"/>
  <c r="T381"/>
  <c r="S381"/>
  <c r="R381"/>
  <c r="Q381"/>
  <c r="O381"/>
  <c r="N381"/>
  <c r="M381"/>
  <c r="L381"/>
  <c r="K381"/>
  <c r="J381"/>
  <c r="I381"/>
  <c r="W380"/>
  <c r="V380"/>
  <c r="T380"/>
  <c r="S380"/>
  <c r="R380"/>
  <c r="Q380"/>
  <c r="O380"/>
  <c r="N380"/>
  <c r="M380"/>
  <c r="L380"/>
  <c r="K380"/>
  <c r="J380"/>
  <c r="I380"/>
  <c r="W379"/>
  <c r="V379"/>
  <c r="T379"/>
  <c r="S379"/>
  <c r="R379"/>
  <c r="Q379"/>
  <c r="O379"/>
  <c r="N379"/>
  <c r="M379"/>
  <c r="L379"/>
  <c r="K379"/>
  <c r="J379"/>
  <c r="I379"/>
  <c r="W378"/>
  <c r="V378"/>
  <c r="T378"/>
  <c r="S378"/>
  <c r="R378"/>
  <c r="Q378"/>
  <c r="O378"/>
  <c r="N378"/>
  <c r="M378"/>
  <c r="L378"/>
  <c r="K378"/>
  <c r="J378"/>
  <c r="I378"/>
  <c r="W377"/>
  <c r="V377"/>
  <c r="U377"/>
  <c r="T377"/>
  <c r="S377"/>
  <c r="R377"/>
  <c r="Q377"/>
  <c r="O377"/>
  <c r="N377"/>
  <c r="M377"/>
  <c r="K377"/>
  <c r="J377"/>
  <c r="I377"/>
  <c r="W376"/>
  <c r="V376"/>
  <c r="U376"/>
  <c r="T376"/>
  <c r="S376"/>
  <c r="R376"/>
  <c r="Q376"/>
  <c r="O376"/>
  <c r="N376"/>
  <c r="M376"/>
  <c r="K376"/>
  <c r="J376"/>
  <c r="I376"/>
  <c r="W375"/>
  <c r="V375"/>
  <c r="U375"/>
  <c r="T375"/>
  <c r="S375"/>
  <c r="R375"/>
  <c r="Q375"/>
  <c r="O375"/>
  <c r="N375"/>
  <c r="M375"/>
  <c r="K375"/>
  <c r="J375"/>
  <c r="I375"/>
  <c r="W374"/>
  <c r="V374"/>
  <c r="U374"/>
  <c r="T374"/>
  <c r="S374"/>
  <c r="R374"/>
  <c r="Q374"/>
  <c r="O374"/>
  <c r="N374"/>
  <c r="M374"/>
  <c r="K374"/>
  <c r="J374"/>
  <c r="I374"/>
  <c r="W373"/>
  <c r="V373"/>
  <c r="U373"/>
  <c r="T373"/>
  <c r="S373"/>
  <c r="R373"/>
  <c r="Q373"/>
  <c r="O373"/>
  <c r="N373"/>
  <c r="M373"/>
  <c r="K373"/>
  <c r="J373"/>
  <c r="I373"/>
  <c r="W372"/>
  <c r="V372"/>
  <c r="U372"/>
  <c r="T372"/>
  <c r="S372"/>
  <c r="R372"/>
  <c r="Q372"/>
  <c r="O372"/>
  <c r="N372"/>
  <c r="M372"/>
  <c r="K372"/>
  <c r="J372"/>
  <c r="I372"/>
  <c r="W371"/>
  <c r="V371"/>
  <c r="U371"/>
  <c r="T371"/>
  <c r="S371"/>
  <c r="R371"/>
  <c r="Q371"/>
  <c r="O371"/>
  <c r="N371"/>
  <c r="M371"/>
  <c r="K371"/>
  <c r="J371"/>
  <c r="I371"/>
  <c r="W370"/>
  <c r="V370"/>
  <c r="U370"/>
  <c r="T370"/>
  <c r="S370"/>
  <c r="R370"/>
  <c r="Q370"/>
  <c r="O370"/>
  <c r="N370"/>
  <c r="M370"/>
  <c r="K370"/>
  <c r="J370"/>
  <c r="I370"/>
  <c r="W369"/>
  <c r="V369"/>
  <c r="U369"/>
  <c r="T369"/>
  <c r="S369"/>
  <c r="R369"/>
  <c r="Q369"/>
  <c r="O369"/>
  <c r="N369"/>
  <c r="M369"/>
  <c r="K369"/>
  <c r="J369"/>
  <c r="I369"/>
  <c r="W368"/>
  <c r="V368"/>
  <c r="U368"/>
  <c r="T368"/>
  <c r="S368"/>
  <c r="R368"/>
  <c r="Q368"/>
  <c r="O368"/>
  <c r="N368"/>
  <c r="M368"/>
  <c r="K368"/>
  <c r="J368"/>
  <c r="I368"/>
  <c r="W367"/>
  <c r="V367"/>
  <c r="U367"/>
  <c r="T367"/>
  <c r="S367"/>
  <c r="R367"/>
  <c r="Q367"/>
  <c r="O367"/>
  <c r="N367"/>
  <c r="M367"/>
  <c r="K367"/>
  <c r="J367"/>
  <c r="I367"/>
  <c r="W366"/>
  <c r="V366"/>
  <c r="U366"/>
  <c r="T366"/>
  <c r="S366"/>
  <c r="R366"/>
  <c r="Q366"/>
  <c r="O366"/>
  <c r="N366"/>
  <c r="M366"/>
  <c r="K366"/>
  <c r="J366"/>
  <c r="I366"/>
  <c r="W365"/>
  <c r="V365"/>
  <c r="U365"/>
  <c r="T365"/>
  <c r="S365"/>
  <c r="R365"/>
  <c r="Q365"/>
  <c r="O365"/>
  <c r="N365"/>
  <c r="M365"/>
  <c r="K365"/>
  <c r="J365"/>
  <c r="I365"/>
  <c r="W364"/>
  <c r="V364"/>
  <c r="U364"/>
  <c r="T364"/>
  <c r="S364"/>
  <c r="R364"/>
  <c r="Q364"/>
  <c r="O364"/>
  <c r="N364"/>
  <c r="M364"/>
  <c r="K364"/>
  <c r="J364"/>
  <c r="I364"/>
  <c r="W363"/>
  <c r="V363"/>
  <c r="U363"/>
  <c r="T363"/>
  <c r="S363"/>
  <c r="R363"/>
  <c r="Q363"/>
  <c r="O363"/>
  <c r="N363"/>
  <c r="M363"/>
  <c r="K363"/>
  <c r="J363"/>
  <c r="I363"/>
  <c r="W362"/>
  <c r="V362"/>
  <c r="U362"/>
  <c r="T362"/>
  <c r="S362"/>
  <c r="R362"/>
  <c r="Q362"/>
  <c r="O362"/>
  <c r="N362"/>
  <c r="M362"/>
  <c r="K362"/>
  <c r="J362"/>
  <c r="I362"/>
  <c r="W361"/>
  <c r="V361"/>
  <c r="U361"/>
  <c r="T361"/>
  <c r="S361"/>
  <c r="R361"/>
  <c r="Q361"/>
  <c r="O361"/>
  <c r="N361"/>
  <c r="M361"/>
  <c r="K361"/>
  <c r="J361"/>
  <c r="I361"/>
  <c r="W360"/>
  <c r="V360"/>
  <c r="U360"/>
  <c r="T360"/>
  <c r="S360"/>
  <c r="R360"/>
  <c r="Q360"/>
  <c r="O360"/>
  <c r="N360"/>
  <c r="M360"/>
  <c r="K360"/>
  <c r="J360"/>
  <c r="I360"/>
  <c r="W359"/>
  <c r="V359"/>
  <c r="U359"/>
  <c r="T359"/>
  <c r="S359"/>
  <c r="R359"/>
  <c r="Q359"/>
  <c r="O359"/>
  <c r="N359"/>
  <c r="M359"/>
  <c r="K359"/>
  <c r="J359"/>
  <c r="I359"/>
  <c r="W358"/>
  <c r="V358"/>
  <c r="U358"/>
  <c r="T358"/>
  <c r="S358"/>
  <c r="R358"/>
  <c r="Q358"/>
  <c r="O358"/>
  <c r="N358"/>
  <c r="M358"/>
  <c r="K358"/>
  <c r="J358"/>
  <c r="I358"/>
  <c r="W357"/>
  <c r="V357"/>
  <c r="U357"/>
  <c r="T357"/>
  <c r="S357"/>
  <c r="R357"/>
  <c r="Q357"/>
  <c r="O357"/>
  <c r="N357"/>
  <c r="M357"/>
  <c r="K357"/>
  <c r="J357"/>
  <c r="I357"/>
  <c r="W356"/>
  <c r="V356"/>
  <c r="U356"/>
  <c r="T356"/>
  <c r="S356"/>
  <c r="R356"/>
  <c r="Q356"/>
  <c r="O356"/>
  <c r="N356"/>
  <c r="M356"/>
  <c r="K356"/>
  <c r="J356"/>
  <c r="I356"/>
  <c r="W355"/>
  <c r="V355"/>
  <c r="U355"/>
  <c r="T355"/>
  <c r="S355"/>
  <c r="R355"/>
  <c r="Q355"/>
  <c r="O355"/>
  <c r="N355"/>
  <c r="M355"/>
  <c r="K355"/>
  <c r="J355"/>
  <c r="I355"/>
  <c r="W354"/>
  <c r="V354"/>
  <c r="U354"/>
  <c r="T354"/>
  <c r="S354"/>
  <c r="R354"/>
  <c r="Q354"/>
  <c r="O354"/>
  <c r="N354"/>
  <c r="M354"/>
  <c r="K354"/>
  <c r="J354"/>
  <c r="I354"/>
  <c r="W353"/>
  <c r="V353"/>
  <c r="U353"/>
  <c r="T353"/>
  <c r="S353"/>
  <c r="R353"/>
  <c r="Q353"/>
  <c r="O353"/>
  <c r="N353"/>
  <c r="M353"/>
  <c r="K353"/>
  <c r="J353"/>
  <c r="I353"/>
  <c r="V352"/>
  <c r="U352"/>
  <c r="T352"/>
  <c r="S352"/>
  <c r="Q352"/>
  <c r="O352"/>
  <c r="N352"/>
  <c r="M352"/>
  <c r="K352"/>
  <c r="J352"/>
  <c r="I352"/>
  <c r="W351"/>
  <c r="V351"/>
  <c r="U351"/>
  <c r="T351"/>
  <c r="S351"/>
  <c r="R351"/>
  <c r="Q351"/>
  <c r="O351"/>
  <c r="N351"/>
  <c r="M351"/>
  <c r="K351"/>
  <c r="J351"/>
  <c r="I351"/>
  <c r="W350"/>
  <c r="V350"/>
  <c r="U350"/>
  <c r="T350"/>
  <c r="S350"/>
  <c r="R350"/>
  <c r="Q350"/>
  <c r="O350"/>
  <c r="N350"/>
  <c r="M350"/>
  <c r="K350"/>
  <c r="J350"/>
  <c r="I350"/>
  <c r="W349"/>
  <c r="V349"/>
  <c r="U349"/>
  <c r="T349"/>
  <c r="S349"/>
  <c r="R349"/>
  <c r="Q349"/>
  <c r="O349"/>
  <c r="N349"/>
  <c r="M349"/>
  <c r="K349"/>
  <c r="J349"/>
  <c r="I349"/>
  <c r="W348"/>
  <c r="V348"/>
  <c r="U348"/>
  <c r="T348"/>
  <c r="S348"/>
  <c r="R348"/>
  <c r="Q348"/>
  <c r="O348"/>
  <c r="N348"/>
  <c r="M348"/>
  <c r="K348"/>
  <c r="J348"/>
  <c r="I348"/>
  <c r="W347"/>
  <c r="V347"/>
  <c r="U347"/>
  <c r="T347"/>
  <c r="S347"/>
  <c r="R347"/>
  <c r="Q347"/>
  <c r="O347"/>
  <c r="N347"/>
  <c r="M347"/>
  <c r="K347"/>
  <c r="J347"/>
  <c r="I347"/>
  <c r="W346"/>
  <c r="V346"/>
  <c r="U346"/>
  <c r="T346"/>
  <c r="S346"/>
  <c r="R346"/>
  <c r="Q346"/>
  <c r="O346"/>
  <c r="N346"/>
  <c r="M346"/>
  <c r="K346"/>
  <c r="J346"/>
  <c r="I346"/>
  <c r="W345"/>
  <c r="V345"/>
  <c r="U345"/>
  <c r="T345"/>
  <c r="S345"/>
  <c r="R345"/>
  <c r="Q345"/>
  <c r="O345"/>
  <c r="N345"/>
  <c r="M345"/>
  <c r="K345"/>
  <c r="J345"/>
  <c r="I345"/>
  <c r="W344"/>
  <c r="V344"/>
  <c r="U344"/>
  <c r="T344"/>
  <c r="S344"/>
  <c r="R344"/>
  <c r="Q344"/>
  <c r="O344"/>
  <c r="N344"/>
  <c r="M344"/>
  <c r="K344"/>
  <c r="J344"/>
  <c r="I344"/>
  <c r="W343"/>
  <c r="V343"/>
  <c r="U343"/>
  <c r="T343"/>
  <c r="S343"/>
  <c r="R343"/>
  <c r="Q343"/>
  <c r="O343"/>
  <c r="N343"/>
  <c r="M343"/>
  <c r="K343"/>
  <c r="J343"/>
  <c r="I343"/>
  <c r="W342"/>
  <c r="V342"/>
  <c r="U342"/>
  <c r="T342"/>
  <c r="S342"/>
  <c r="R342"/>
  <c r="Q342"/>
  <c r="O342"/>
  <c r="N342"/>
  <c r="M342"/>
  <c r="K342"/>
  <c r="J342"/>
  <c r="I342"/>
  <c r="W341"/>
  <c r="V341"/>
  <c r="U341"/>
  <c r="T341"/>
  <c r="S341"/>
  <c r="R341"/>
  <c r="Q341"/>
  <c r="O341"/>
  <c r="N341"/>
  <c r="M341"/>
  <c r="K341"/>
  <c r="J341"/>
  <c r="I341"/>
  <c r="W340"/>
  <c r="V340"/>
  <c r="U340"/>
  <c r="T340"/>
  <c r="S340"/>
  <c r="R340"/>
  <c r="Q340"/>
  <c r="O340"/>
  <c r="N340"/>
  <c r="M340"/>
  <c r="K340"/>
  <c r="J340"/>
  <c r="I340"/>
  <c r="W339"/>
  <c r="V339"/>
  <c r="U339"/>
  <c r="T339"/>
  <c r="S339"/>
  <c r="R339"/>
  <c r="Q339"/>
  <c r="O339"/>
  <c r="N339"/>
  <c r="M339"/>
  <c r="K339"/>
  <c r="J339"/>
  <c r="I339"/>
  <c r="W338"/>
  <c r="V338"/>
  <c r="U338"/>
  <c r="T338"/>
  <c r="S338"/>
  <c r="R338"/>
  <c r="Q338"/>
  <c r="O338"/>
  <c r="N338"/>
  <c r="M338"/>
  <c r="K338"/>
  <c r="J338"/>
  <c r="I338"/>
  <c r="W337"/>
  <c r="V337"/>
  <c r="U337"/>
  <c r="T337"/>
  <c r="S337"/>
  <c r="R337"/>
  <c r="Q337"/>
  <c r="O337"/>
  <c r="N337"/>
  <c r="M337"/>
  <c r="K337"/>
  <c r="J337"/>
  <c r="I337"/>
  <c r="W336"/>
  <c r="V336"/>
  <c r="U336"/>
  <c r="T336"/>
  <c r="S336"/>
  <c r="R336"/>
  <c r="Q336"/>
  <c r="O336"/>
  <c r="N336"/>
  <c r="M336"/>
  <c r="K336"/>
  <c r="J336"/>
  <c r="I336"/>
  <c r="W335"/>
  <c r="V335"/>
  <c r="U335"/>
  <c r="T335"/>
  <c r="S335"/>
  <c r="R335"/>
  <c r="Q335"/>
  <c r="O335"/>
  <c r="N335"/>
  <c r="M335"/>
  <c r="K335"/>
  <c r="J335"/>
  <c r="I335"/>
  <c r="W334"/>
  <c r="V334"/>
  <c r="U334"/>
  <c r="T334"/>
  <c r="S334"/>
  <c r="R334"/>
  <c r="Q334"/>
  <c r="O334"/>
  <c r="N334"/>
  <c r="M334"/>
  <c r="K334"/>
  <c r="J334"/>
  <c r="I334"/>
  <c r="W333"/>
  <c r="V333"/>
  <c r="U333"/>
  <c r="T333"/>
  <c r="S333"/>
  <c r="R333"/>
  <c r="Q333"/>
  <c r="O333"/>
  <c r="N333"/>
  <c r="M333"/>
  <c r="K333"/>
  <c r="J333"/>
  <c r="I333"/>
  <c r="W332"/>
  <c r="V332"/>
  <c r="U332"/>
  <c r="T332"/>
  <c r="S332"/>
  <c r="R332"/>
  <c r="Q332"/>
  <c r="O332"/>
  <c r="N332"/>
  <c r="M332"/>
  <c r="K332"/>
  <c r="J332"/>
  <c r="I332"/>
  <c r="W331"/>
  <c r="V331"/>
  <c r="U331"/>
  <c r="T331"/>
  <c r="S331"/>
  <c r="R331"/>
  <c r="Q331"/>
  <c r="O331"/>
  <c r="N331"/>
  <c r="M331"/>
  <c r="K331"/>
  <c r="J331"/>
  <c r="I331"/>
  <c r="W330"/>
  <c r="V330"/>
  <c r="U330"/>
  <c r="T330"/>
  <c r="S330"/>
  <c r="R330"/>
  <c r="Q330"/>
  <c r="O330"/>
  <c r="N330"/>
  <c r="M330"/>
  <c r="K330"/>
  <c r="J330"/>
  <c r="I330"/>
  <c r="W329"/>
  <c r="V329"/>
  <c r="U329"/>
  <c r="T329"/>
  <c r="S329"/>
  <c r="R329"/>
  <c r="Q329"/>
  <c r="O329"/>
  <c r="N329"/>
  <c r="M329"/>
  <c r="K329"/>
  <c r="J329"/>
  <c r="I329"/>
  <c r="W328"/>
  <c r="V328"/>
  <c r="U328"/>
  <c r="T328"/>
  <c r="S328"/>
  <c r="R328"/>
  <c r="Q328"/>
  <c r="O328"/>
  <c r="N328"/>
  <c r="M328"/>
  <c r="K328"/>
  <c r="J328"/>
  <c r="I328"/>
  <c r="W327"/>
  <c r="V327"/>
  <c r="U327"/>
  <c r="T327"/>
  <c r="S327"/>
  <c r="R327"/>
  <c r="Q327"/>
  <c r="O327"/>
  <c r="N327"/>
  <c r="M327"/>
  <c r="K327"/>
  <c r="J327"/>
  <c r="I327"/>
  <c r="W326"/>
  <c r="V326"/>
  <c r="U326"/>
  <c r="T326"/>
  <c r="S326"/>
  <c r="Q326"/>
  <c r="O326"/>
  <c r="N326"/>
  <c r="M326"/>
  <c r="K326"/>
  <c r="J326"/>
  <c r="I326"/>
  <c r="W325"/>
  <c r="V325"/>
  <c r="U325"/>
  <c r="T325"/>
  <c r="S325"/>
  <c r="R325"/>
  <c r="Q325"/>
  <c r="O325"/>
  <c r="N325"/>
  <c r="M325"/>
  <c r="K325"/>
  <c r="J325"/>
  <c r="I325"/>
  <c r="W324"/>
  <c r="V324"/>
  <c r="U324"/>
  <c r="T324"/>
  <c r="S324"/>
  <c r="R324"/>
  <c r="Q324"/>
  <c r="O324"/>
  <c r="N324"/>
  <c r="M324"/>
  <c r="K324"/>
  <c r="J324"/>
  <c r="I324"/>
  <c r="W323"/>
  <c r="V323"/>
  <c r="U323"/>
  <c r="T323"/>
  <c r="S323"/>
  <c r="R323"/>
  <c r="Q323"/>
  <c r="O323"/>
  <c r="N323"/>
  <c r="M323"/>
  <c r="K323"/>
  <c r="J323"/>
  <c r="I323"/>
  <c r="W322"/>
  <c r="V322"/>
  <c r="U322"/>
  <c r="T322"/>
  <c r="S322"/>
  <c r="R322"/>
  <c r="Q322"/>
  <c r="O322"/>
  <c r="N322"/>
  <c r="M322"/>
  <c r="K322"/>
  <c r="J322"/>
  <c r="I322"/>
  <c r="W321"/>
  <c r="V321"/>
  <c r="U321"/>
  <c r="T321"/>
  <c r="S321"/>
  <c r="R321"/>
  <c r="Q321"/>
  <c r="O321"/>
  <c r="N321"/>
  <c r="M321"/>
  <c r="K321"/>
  <c r="J321"/>
  <c r="I321"/>
  <c r="W320"/>
  <c r="V320"/>
  <c r="U320"/>
  <c r="T320"/>
  <c r="S320"/>
  <c r="R320"/>
  <c r="Q320"/>
  <c r="O320"/>
  <c r="N320"/>
  <c r="M320"/>
  <c r="K320"/>
  <c r="J320"/>
  <c r="I320"/>
  <c r="W319"/>
  <c r="V319"/>
  <c r="U319"/>
  <c r="T319"/>
  <c r="S319"/>
  <c r="R319"/>
  <c r="Q319"/>
  <c r="O319"/>
  <c r="N319"/>
  <c r="M319"/>
  <c r="K319"/>
  <c r="J319"/>
  <c r="I319"/>
  <c r="W318"/>
  <c r="V318"/>
  <c r="U318"/>
  <c r="T318"/>
  <c r="S318"/>
  <c r="R318"/>
  <c r="Q318"/>
  <c r="O318"/>
  <c r="N318"/>
  <c r="M318"/>
  <c r="K318"/>
  <c r="J318"/>
  <c r="I318"/>
  <c r="W317"/>
  <c r="V317"/>
  <c r="U317"/>
  <c r="T317"/>
  <c r="S317"/>
  <c r="R317"/>
  <c r="Q317"/>
  <c r="O317"/>
  <c r="N317"/>
  <c r="M317"/>
  <c r="K317"/>
  <c r="J317"/>
  <c r="I317"/>
  <c r="W316"/>
  <c r="V316"/>
  <c r="U316"/>
  <c r="T316"/>
  <c r="S316"/>
  <c r="R316"/>
  <c r="Q316"/>
  <c r="O316"/>
  <c r="N316"/>
  <c r="M316"/>
  <c r="K316"/>
  <c r="J316"/>
  <c r="I316"/>
  <c r="W315"/>
  <c r="V315"/>
  <c r="U315"/>
  <c r="T315"/>
  <c r="S315"/>
  <c r="R315"/>
  <c r="Q315"/>
  <c r="O315"/>
  <c r="N315"/>
  <c r="M315"/>
  <c r="K315"/>
  <c r="J315"/>
  <c r="I315"/>
  <c r="W314"/>
  <c r="V314"/>
  <c r="U314"/>
  <c r="T314"/>
  <c r="S314"/>
  <c r="R314"/>
  <c r="Q314"/>
  <c r="O314"/>
  <c r="N314"/>
  <c r="M314"/>
  <c r="K314"/>
  <c r="J314"/>
  <c r="I314"/>
  <c r="W313"/>
  <c r="V313"/>
  <c r="U313"/>
  <c r="T313"/>
  <c r="S313"/>
  <c r="R313"/>
  <c r="Q313"/>
  <c r="O313"/>
  <c r="N313"/>
  <c r="M313"/>
  <c r="K313"/>
  <c r="J313"/>
  <c r="I313"/>
  <c r="W312"/>
  <c r="V312"/>
  <c r="U312"/>
  <c r="T312"/>
  <c r="S312"/>
  <c r="R312"/>
  <c r="Q312"/>
  <c r="O312"/>
  <c r="N312"/>
  <c r="M312"/>
  <c r="K312"/>
  <c r="J312"/>
  <c r="I312"/>
  <c r="W311"/>
  <c r="V311"/>
  <c r="U311"/>
  <c r="T311"/>
  <c r="S311"/>
  <c r="R311"/>
  <c r="Q311"/>
  <c r="O311"/>
  <c r="N311"/>
  <c r="M311"/>
  <c r="K311"/>
  <c r="J311"/>
  <c r="I311"/>
  <c r="W310"/>
  <c r="V310"/>
  <c r="U310"/>
  <c r="T310"/>
  <c r="S310"/>
  <c r="R310"/>
  <c r="Q310"/>
  <c r="O310"/>
  <c r="N310"/>
  <c r="M310"/>
  <c r="K310"/>
  <c r="J310"/>
  <c r="I310"/>
  <c r="W309"/>
  <c r="V309"/>
  <c r="U309"/>
  <c r="T309"/>
  <c r="S309"/>
  <c r="R309"/>
  <c r="Q309"/>
  <c r="O309"/>
  <c r="N309"/>
  <c r="M309"/>
  <c r="K309"/>
  <c r="J309"/>
  <c r="I309"/>
  <c r="W308"/>
  <c r="V308"/>
  <c r="U308"/>
  <c r="T308"/>
  <c r="S308"/>
  <c r="R308"/>
  <c r="Q308"/>
  <c r="O308"/>
  <c r="N308"/>
  <c r="M308"/>
  <c r="K308"/>
  <c r="J308"/>
  <c r="I308"/>
  <c r="W307"/>
  <c r="V307"/>
  <c r="U307"/>
  <c r="T307"/>
  <c r="S307"/>
  <c r="Q307"/>
  <c r="O307"/>
  <c r="N307"/>
  <c r="M307"/>
  <c r="K307"/>
  <c r="J307"/>
  <c r="I307"/>
  <c r="W306"/>
  <c r="V306"/>
  <c r="U306"/>
  <c r="T306"/>
  <c r="S306"/>
  <c r="R306"/>
  <c r="Q306"/>
  <c r="O306"/>
  <c r="N306"/>
  <c r="M306"/>
  <c r="K306"/>
  <c r="J306"/>
  <c r="I306"/>
  <c r="W305"/>
  <c r="V305"/>
  <c r="U305"/>
  <c r="T305"/>
  <c r="S305"/>
  <c r="R305"/>
  <c r="Q305"/>
  <c r="O305"/>
  <c r="N305"/>
  <c r="M305"/>
  <c r="K305"/>
  <c r="J305"/>
  <c r="I305"/>
  <c r="W304"/>
  <c r="V304"/>
  <c r="U304"/>
  <c r="T304"/>
  <c r="S304"/>
  <c r="R304"/>
  <c r="Q304"/>
  <c r="O304"/>
  <c r="N304"/>
  <c r="M304"/>
  <c r="K304"/>
  <c r="J304"/>
  <c r="I304"/>
  <c r="W303"/>
  <c r="V303"/>
  <c r="U303"/>
  <c r="T303"/>
  <c r="S303"/>
  <c r="R303"/>
  <c r="Q303"/>
  <c r="O303"/>
  <c r="N303"/>
  <c r="M303"/>
  <c r="K303"/>
  <c r="J303"/>
  <c r="I303"/>
  <c r="W302"/>
  <c r="V302"/>
  <c r="U302"/>
  <c r="T302"/>
  <c r="S302"/>
  <c r="R302"/>
  <c r="Q302"/>
  <c r="O302"/>
  <c r="N302"/>
  <c r="M302"/>
  <c r="K302"/>
  <c r="J302"/>
  <c r="I302"/>
  <c r="W301"/>
  <c r="V301"/>
  <c r="U301"/>
  <c r="T301"/>
  <c r="S301"/>
  <c r="R301"/>
  <c r="Q301"/>
  <c r="O301"/>
  <c r="N301"/>
  <c r="M301"/>
  <c r="K301"/>
  <c r="J301"/>
  <c r="I301"/>
  <c r="W300"/>
  <c r="V300"/>
  <c r="U300"/>
  <c r="T300"/>
  <c r="S300"/>
  <c r="R300"/>
  <c r="Q300"/>
  <c r="O300"/>
  <c r="N300"/>
  <c r="M300"/>
  <c r="K300"/>
  <c r="J300"/>
  <c r="I300"/>
  <c r="W299"/>
  <c r="V299"/>
  <c r="U299"/>
  <c r="T299"/>
  <c r="S299"/>
  <c r="R299"/>
  <c r="Q299"/>
  <c r="O299"/>
  <c r="N299"/>
  <c r="M299"/>
  <c r="K299"/>
  <c r="J299"/>
  <c r="I299"/>
  <c r="W298"/>
  <c r="V298"/>
  <c r="U298"/>
  <c r="T298"/>
  <c r="S298"/>
  <c r="R298"/>
  <c r="Q298"/>
  <c r="O298"/>
  <c r="N298"/>
  <c r="M298"/>
  <c r="K298"/>
  <c r="J298"/>
  <c r="I298"/>
  <c r="W297"/>
  <c r="V297"/>
  <c r="U297"/>
  <c r="T297"/>
  <c r="S297"/>
  <c r="R297"/>
  <c r="Q297"/>
  <c r="O297"/>
  <c r="N297"/>
  <c r="M297"/>
  <c r="K297"/>
  <c r="J297"/>
  <c r="I297"/>
  <c r="W296"/>
  <c r="V296"/>
  <c r="U296"/>
  <c r="T296"/>
  <c r="S296"/>
  <c r="R296"/>
  <c r="Q296"/>
  <c r="O296"/>
  <c r="N296"/>
  <c r="M296"/>
  <c r="K296"/>
  <c r="J296"/>
  <c r="I296"/>
  <c r="W295"/>
  <c r="V295"/>
  <c r="U295"/>
  <c r="T295"/>
  <c r="S295"/>
  <c r="R295"/>
  <c r="Q295"/>
  <c r="O295"/>
  <c r="N295"/>
  <c r="M295"/>
  <c r="K295"/>
  <c r="J295"/>
  <c r="I295"/>
  <c r="W294"/>
  <c r="V294"/>
  <c r="U294"/>
  <c r="T294"/>
  <c r="S294"/>
  <c r="R294"/>
  <c r="Q294"/>
  <c r="O294"/>
  <c r="N294"/>
  <c r="M294"/>
  <c r="K294"/>
  <c r="J294"/>
  <c r="I294"/>
  <c r="W293"/>
  <c r="V293"/>
  <c r="U293"/>
  <c r="T293"/>
  <c r="S293"/>
  <c r="R293"/>
  <c r="Q293"/>
  <c r="O293"/>
  <c r="N293"/>
  <c r="M293"/>
  <c r="K293"/>
  <c r="J293"/>
  <c r="I293"/>
  <c r="W292"/>
  <c r="V292"/>
  <c r="U292"/>
  <c r="T292"/>
  <c r="S292"/>
  <c r="R292"/>
  <c r="Q292"/>
  <c r="O292"/>
  <c r="N292"/>
  <c r="M292"/>
  <c r="K292"/>
  <c r="J292"/>
  <c r="I292"/>
  <c r="W291"/>
  <c r="V291"/>
  <c r="U291"/>
  <c r="T291"/>
  <c r="S291"/>
  <c r="R291"/>
  <c r="Q291"/>
  <c r="O291"/>
  <c r="N291"/>
  <c r="M291"/>
  <c r="K291"/>
  <c r="J291"/>
  <c r="I291"/>
  <c r="W290"/>
  <c r="V290"/>
  <c r="U290"/>
  <c r="S290"/>
  <c r="R290"/>
  <c r="Q290"/>
  <c r="O290"/>
  <c r="N290"/>
  <c r="M290"/>
  <c r="L290"/>
  <c r="K290"/>
  <c r="J290"/>
  <c r="I290"/>
  <c r="W289"/>
  <c r="V289"/>
  <c r="U289"/>
  <c r="S289"/>
  <c r="R289"/>
  <c r="Q289"/>
  <c r="O289"/>
  <c r="N289"/>
  <c r="M289"/>
  <c r="L289"/>
  <c r="K289"/>
  <c r="J289"/>
  <c r="I289"/>
  <c r="W288"/>
  <c r="V288"/>
  <c r="U288"/>
  <c r="S288"/>
  <c r="R288"/>
  <c r="Q288"/>
  <c r="O288"/>
  <c r="N288"/>
  <c r="M288"/>
  <c r="L288"/>
  <c r="K288"/>
  <c r="J288"/>
  <c r="I288"/>
  <c r="W287"/>
  <c r="V287"/>
  <c r="U287"/>
  <c r="S287"/>
  <c r="R287"/>
  <c r="Q287"/>
  <c r="O287"/>
  <c r="N287"/>
  <c r="M287"/>
  <c r="L287"/>
  <c r="K287"/>
  <c r="J287"/>
  <c r="I287"/>
  <c r="W286"/>
  <c r="V286"/>
  <c r="U286"/>
  <c r="S286"/>
  <c r="R286"/>
  <c r="Q286"/>
  <c r="O286"/>
  <c r="N286"/>
  <c r="M286"/>
  <c r="L286"/>
  <c r="K286"/>
  <c r="J286"/>
  <c r="I286"/>
  <c r="W285"/>
  <c r="V285"/>
  <c r="U285"/>
  <c r="S285"/>
  <c r="R285"/>
  <c r="Q285"/>
  <c r="O285"/>
  <c r="N285"/>
  <c r="M285"/>
  <c r="L285"/>
  <c r="K285"/>
  <c r="J285"/>
  <c r="I285"/>
  <c r="W284"/>
  <c r="V284"/>
  <c r="U284"/>
  <c r="S284"/>
  <c r="R284"/>
  <c r="Q284"/>
  <c r="O284"/>
  <c r="N284"/>
  <c r="M284"/>
  <c r="L284"/>
  <c r="K284"/>
  <c r="J284"/>
  <c r="I284"/>
  <c r="W283"/>
  <c r="V283"/>
  <c r="U283"/>
  <c r="S283"/>
  <c r="R283"/>
  <c r="Q283"/>
  <c r="O283"/>
  <c r="N283"/>
  <c r="M283"/>
  <c r="L283"/>
  <c r="K283"/>
  <c r="J283"/>
  <c r="I283"/>
  <c r="W282"/>
  <c r="V282"/>
  <c r="U282"/>
  <c r="S282"/>
  <c r="R282"/>
  <c r="Q282"/>
  <c r="O282"/>
  <c r="N282"/>
  <c r="M282"/>
  <c r="L282"/>
  <c r="K282"/>
  <c r="J282"/>
  <c r="I282"/>
  <c r="W281"/>
  <c r="V281"/>
  <c r="U281"/>
  <c r="S281"/>
  <c r="R281"/>
  <c r="Q281"/>
  <c r="O281"/>
  <c r="N281"/>
  <c r="M281"/>
  <c r="L281"/>
  <c r="K281"/>
  <c r="J281"/>
  <c r="I281"/>
  <c r="W280"/>
  <c r="V280"/>
  <c r="U280"/>
  <c r="S280"/>
  <c r="R280"/>
  <c r="Q280"/>
  <c r="O280"/>
  <c r="N280"/>
  <c r="M280"/>
  <c r="L280"/>
  <c r="K280"/>
  <c r="J280"/>
  <c r="I280"/>
  <c r="W279"/>
  <c r="V279"/>
  <c r="U279"/>
  <c r="S279"/>
  <c r="R279"/>
  <c r="Q279"/>
  <c r="O279"/>
  <c r="N279"/>
  <c r="M279"/>
  <c r="K279"/>
  <c r="J279"/>
  <c r="I279"/>
  <c r="W278"/>
  <c r="V278"/>
  <c r="U278"/>
  <c r="S278"/>
  <c r="R278"/>
  <c r="Q278"/>
  <c r="O278"/>
  <c r="N278"/>
  <c r="M278"/>
  <c r="L278"/>
  <c r="K278"/>
  <c r="J278"/>
  <c r="I278"/>
  <c r="W277"/>
  <c r="V277"/>
  <c r="U277"/>
  <c r="S277"/>
  <c r="R277"/>
  <c r="Q277"/>
  <c r="O277"/>
  <c r="N277"/>
  <c r="M277"/>
  <c r="L277"/>
  <c r="K277"/>
  <c r="J277"/>
  <c r="I277"/>
  <c r="W276"/>
  <c r="V276"/>
  <c r="U276"/>
  <c r="S276"/>
  <c r="R276"/>
  <c r="Q276"/>
  <c r="O276"/>
  <c r="N276"/>
  <c r="M276"/>
  <c r="L276"/>
  <c r="K276"/>
  <c r="J276"/>
  <c r="I276"/>
  <c r="W275"/>
  <c r="V275"/>
  <c r="U275"/>
  <c r="S275"/>
  <c r="R275"/>
  <c r="Q275"/>
  <c r="O275"/>
  <c r="N275"/>
  <c r="M275"/>
  <c r="L275"/>
  <c r="K275"/>
  <c r="J275"/>
  <c r="I275"/>
  <c r="W274"/>
  <c r="V274"/>
  <c r="U274"/>
  <c r="S274"/>
  <c r="R274"/>
  <c r="Q274"/>
  <c r="O274"/>
  <c r="N274"/>
  <c r="M274"/>
  <c r="L274"/>
  <c r="K274"/>
  <c r="J274"/>
  <c r="I274"/>
  <c r="W273"/>
  <c r="V273"/>
  <c r="U273"/>
  <c r="S273"/>
  <c r="R273"/>
  <c r="Q273"/>
  <c r="O273"/>
  <c r="N273"/>
  <c r="M273"/>
  <c r="L273"/>
  <c r="K273"/>
  <c r="J273"/>
  <c r="I273"/>
  <c r="W272"/>
  <c r="V272"/>
  <c r="U272"/>
  <c r="S272"/>
  <c r="R272"/>
  <c r="Q272"/>
  <c r="O272"/>
  <c r="N272"/>
  <c r="M272"/>
  <c r="L272"/>
  <c r="K272"/>
  <c r="J272"/>
  <c r="I272"/>
  <c r="W271"/>
  <c r="V271"/>
  <c r="U271"/>
  <c r="S271"/>
  <c r="R271"/>
  <c r="Q271"/>
  <c r="O271"/>
  <c r="N271"/>
  <c r="M271"/>
  <c r="L271"/>
  <c r="K271"/>
  <c r="J271"/>
  <c r="I271"/>
  <c r="W270"/>
  <c r="V270"/>
  <c r="U270"/>
  <c r="S270"/>
  <c r="R270"/>
  <c r="Q270"/>
  <c r="O270"/>
  <c r="N270"/>
  <c r="M270"/>
  <c r="L270"/>
  <c r="K270"/>
  <c r="J270"/>
  <c r="I270"/>
  <c r="W269"/>
  <c r="V269"/>
  <c r="U269"/>
  <c r="S269"/>
  <c r="R269"/>
  <c r="Q269"/>
  <c r="O269"/>
  <c r="N269"/>
  <c r="M269"/>
  <c r="L269"/>
  <c r="J269"/>
  <c r="I269"/>
  <c r="W268"/>
  <c r="V268"/>
  <c r="U268"/>
  <c r="S268"/>
  <c r="R268"/>
  <c r="Q268"/>
  <c r="O268"/>
  <c r="N268"/>
  <c r="M268"/>
  <c r="L268"/>
  <c r="K268"/>
  <c r="J268"/>
  <c r="I268"/>
  <c r="W267"/>
  <c r="V267"/>
  <c r="U267"/>
  <c r="S267"/>
  <c r="R267"/>
  <c r="Q267"/>
  <c r="O267"/>
  <c r="N267"/>
  <c r="M267"/>
  <c r="L267"/>
  <c r="K267"/>
  <c r="J267"/>
  <c r="I267"/>
  <c r="W266"/>
  <c r="V266"/>
  <c r="U266"/>
  <c r="S266"/>
  <c r="R266"/>
  <c r="Q266"/>
  <c r="O266"/>
  <c r="N266"/>
  <c r="M266"/>
  <c r="L266"/>
  <c r="K266"/>
  <c r="J266"/>
  <c r="I266"/>
  <c r="W265"/>
  <c r="V265"/>
  <c r="U265"/>
  <c r="S265"/>
  <c r="R265"/>
  <c r="Q265"/>
  <c r="O265"/>
  <c r="N265"/>
  <c r="M265"/>
  <c r="L265"/>
  <c r="K265"/>
  <c r="J265"/>
  <c r="I265"/>
  <c r="W264"/>
  <c r="V264"/>
  <c r="U264"/>
  <c r="S264"/>
  <c r="R264"/>
  <c r="Q264"/>
  <c r="O264"/>
  <c r="N264"/>
  <c r="M264"/>
  <c r="L264"/>
  <c r="K264"/>
  <c r="J264"/>
  <c r="I264"/>
  <c r="W263"/>
  <c r="V263"/>
  <c r="U263"/>
  <c r="S263"/>
  <c r="R263"/>
  <c r="Q263"/>
  <c r="O263"/>
  <c r="N263"/>
  <c r="M263"/>
  <c r="L263"/>
  <c r="K263"/>
  <c r="J263"/>
  <c r="I263"/>
  <c r="W262"/>
  <c r="V262"/>
  <c r="S262"/>
  <c r="R262"/>
  <c r="Q262"/>
  <c r="O262"/>
  <c r="N262"/>
  <c r="M262"/>
  <c r="L262"/>
  <c r="K262"/>
  <c r="J262"/>
  <c r="I262"/>
  <c r="V261"/>
  <c r="U261"/>
  <c r="S261"/>
  <c r="R261"/>
  <c r="Q261"/>
  <c r="O261"/>
  <c r="N261"/>
  <c r="M261"/>
  <c r="L261"/>
  <c r="K261"/>
  <c r="J261"/>
  <c r="I261"/>
  <c r="W260"/>
  <c r="V260"/>
  <c r="U260"/>
  <c r="S260"/>
  <c r="R260"/>
  <c r="Q260"/>
  <c r="O260"/>
  <c r="N260"/>
  <c r="M260"/>
  <c r="L260"/>
  <c r="K260"/>
  <c r="J260"/>
  <c r="I260"/>
  <c r="W259"/>
  <c r="V259"/>
  <c r="U259"/>
  <c r="S259"/>
  <c r="Q259"/>
  <c r="O259"/>
  <c r="N259"/>
  <c r="M259"/>
  <c r="L259"/>
  <c r="K259"/>
  <c r="J259"/>
  <c r="I259"/>
  <c r="W258"/>
  <c r="V258"/>
  <c r="U258"/>
  <c r="S258"/>
  <c r="R258"/>
  <c r="Q258"/>
  <c r="O258"/>
  <c r="N258"/>
  <c r="M258"/>
  <c r="L258"/>
  <c r="K258"/>
  <c r="J258"/>
  <c r="I258"/>
  <c r="W257"/>
  <c r="V257"/>
  <c r="U257"/>
  <c r="S257"/>
  <c r="R257"/>
  <c r="Q257"/>
  <c r="O257"/>
  <c r="N257"/>
  <c r="M257"/>
  <c r="L257"/>
  <c r="K257"/>
  <c r="J257"/>
  <c r="I257"/>
  <c r="W256"/>
  <c r="V256"/>
  <c r="U256"/>
  <c r="S256"/>
  <c r="R256"/>
  <c r="Q256"/>
  <c r="O256"/>
  <c r="N256"/>
  <c r="M256"/>
  <c r="L256"/>
  <c r="K256"/>
  <c r="J256"/>
  <c r="I256"/>
  <c r="W255"/>
  <c r="V255"/>
  <c r="U255"/>
  <c r="S255"/>
  <c r="R255"/>
  <c r="Q255"/>
  <c r="O255"/>
  <c r="N255"/>
  <c r="M255"/>
  <c r="L255"/>
  <c r="K255"/>
  <c r="J255"/>
  <c r="I255"/>
  <c r="W254"/>
  <c r="V254"/>
  <c r="U254"/>
  <c r="S254"/>
  <c r="R254"/>
  <c r="Q254"/>
  <c r="O254"/>
  <c r="N254"/>
  <c r="M254"/>
  <c r="L254"/>
  <c r="K254"/>
  <c r="J254"/>
  <c r="I254"/>
  <c r="W253"/>
  <c r="V253"/>
  <c r="U253"/>
  <c r="S253"/>
  <c r="R253"/>
  <c r="Q253"/>
  <c r="O253"/>
  <c r="N253"/>
  <c r="M253"/>
  <c r="L253"/>
  <c r="K253"/>
  <c r="J253"/>
  <c r="I253"/>
  <c r="W252"/>
  <c r="V252"/>
  <c r="U252"/>
  <c r="S252"/>
  <c r="R252"/>
  <c r="Q252"/>
  <c r="O252"/>
  <c r="N252"/>
  <c r="M252"/>
  <c r="L252"/>
  <c r="K252"/>
  <c r="J252"/>
  <c r="I252"/>
  <c r="W251"/>
  <c r="V251"/>
  <c r="U251"/>
  <c r="T251"/>
  <c r="R251"/>
  <c r="Q251"/>
  <c r="O251"/>
  <c r="N251"/>
  <c r="M251"/>
  <c r="L251"/>
  <c r="K251"/>
  <c r="J251"/>
  <c r="I251"/>
  <c r="W250"/>
  <c r="V250"/>
  <c r="U250"/>
  <c r="T250"/>
  <c r="R250"/>
  <c r="Q250"/>
  <c r="O250"/>
  <c r="N250"/>
  <c r="M250"/>
  <c r="L250"/>
  <c r="K250"/>
  <c r="J250"/>
  <c r="I250"/>
  <c r="W249"/>
  <c r="V249"/>
  <c r="U249"/>
  <c r="T249"/>
  <c r="R249"/>
  <c r="Q249"/>
  <c r="O249"/>
  <c r="N249"/>
  <c r="M249"/>
  <c r="L249"/>
  <c r="K249"/>
  <c r="J249"/>
  <c r="I249"/>
  <c r="W248"/>
  <c r="V248"/>
  <c r="U248"/>
  <c r="T248"/>
  <c r="R248"/>
  <c r="Q248"/>
  <c r="O248"/>
  <c r="N248"/>
  <c r="M248"/>
  <c r="L248"/>
  <c r="K248"/>
  <c r="J248"/>
  <c r="I248"/>
  <c r="W247"/>
  <c r="V247"/>
  <c r="U247"/>
  <c r="T247"/>
  <c r="R247"/>
  <c r="Q247"/>
  <c r="O247"/>
  <c r="N247"/>
  <c r="M247"/>
  <c r="L247"/>
  <c r="K247"/>
  <c r="J247"/>
  <c r="I247"/>
  <c r="W246"/>
  <c r="V246"/>
  <c r="U246"/>
  <c r="T246"/>
  <c r="R246"/>
  <c r="Q246"/>
  <c r="O246"/>
  <c r="N246"/>
  <c r="M246"/>
  <c r="L246"/>
  <c r="K246"/>
  <c r="J246"/>
  <c r="I246"/>
  <c r="V245"/>
  <c r="T245"/>
  <c r="R245"/>
  <c r="Q245"/>
  <c r="O245"/>
  <c r="N245"/>
  <c r="M245"/>
  <c r="L245"/>
  <c r="J245"/>
  <c r="I245"/>
  <c r="W244"/>
  <c r="V244"/>
  <c r="U244"/>
  <c r="T244"/>
  <c r="R244"/>
  <c r="Q244"/>
  <c r="O244"/>
  <c r="N244"/>
  <c r="M244"/>
  <c r="L244"/>
  <c r="K244"/>
  <c r="J244"/>
  <c r="I244"/>
  <c r="V243"/>
  <c r="U243"/>
  <c r="T243"/>
  <c r="R243"/>
  <c r="Q243"/>
  <c r="O243"/>
  <c r="N243"/>
  <c r="M243"/>
  <c r="L243"/>
  <c r="K243"/>
  <c r="J243"/>
  <c r="I243"/>
  <c r="W242"/>
  <c r="V242"/>
  <c r="U242"/>
  <c r="T242"/>
  <c r="R242"/>
  <c r="Q242"/>
  <c r="O242"/>
  <c r="N242"/>
  <c r="M242"/>
  <c r="L242"/>
  <c r="K242"/>
  <c r="J242"/>
  <c r="I242"/>
  <c r="V241"/>
  <c r="U241"/>
  <c r="T241"/>
  <c r="R241"/>
  <c r="Q241"/>
  <c r="O241"/>
  <c r="N241"/>
  <c r="M241"/>
  <c r="L241"/>
  <c r="K241"/>
  <c r="J241"/>
  <c r="I241"/>
  <c r="W240"/>
  <c r="V240"/>
  <c r="U240"/>
  <c r="T240"/>
  <c r="R240"/>
  <c r="Q240"/>
  <c r="O240"/>
  <c r="N240"/>
  <c r="M240"/>
  <c r="L240"/>
  <c r="J240"/>
  <c r="I240"/>
  <c r="W239"/>
  <c r="V239"/>
  <c r="U239"/>
  <c r="T239"/>
  <c r="R239"/>
  <c r="Q239"/>
  <c r="O239"/>
  <c r="N239"/>
  <c r="M239"/>
  <c r="L239"/>
  <c r="K239"/>
  <c r="J239"/>
  <c r="I239"/>
  <c r="V238"/>
  <c r="U238"/>
  <c r="T238"/>
  <c r="R238"/>
  <c r="Q238"/>
  <c r="O238"/>
  <c r="N238"/>
  <c r="M238"/>
  <c r="L238"/>
  <c r="K238"/>
  <c r="J238"/>
  <c r="I238"/>
  <c r="W237"/>
  <c r="V237"/>
  <c r="U237"/>
  <c r="T237"/>
  <c r="R237"/>
  <c r="Q237"/>
  <c r="O237"/>
  <c r="N237"/>
  <c r="M237"/>
  <c r="L237"/>
  <c r="K237"/>
  <c r="J237"/>
  <c r="I237"/>
  <c r="W236"/>
  <c r="V236"/>
  <c r="U236"/>
  <c r="T236"/>
  <c r="R236"/>
  <c r="Q236"/>
  <c r="O236"/>
  <c r="N236"/>
  <c r="M236"/>
  <c r="L236"/>
  <c r="K236"/>
  <c r="J236"/>
  <c r="I236"/>
  <c r="W235"/>
  <c r="V235"/>
  <c r="U235"/>
  <c r="T235"/>
  <c r="R235"/>
  <c r="Q235"/>
  <c r="O235"/>
  <c r="N235"/>
  <c r="M235"/>
  <c r="L235"/>
  <c r="K235"/>
  <c r="J235"/>
  <c r="I235"/>
  <c r="W234"/>
  <c r="V234"/>
  <c r="U234"/>
  <c r="T234"/>
  <c r="R234"/>
  <c r="Q234"/>
  <c r="O234"/>
  <c r="N234"/>
  <c r="M234"/>
  <c r="L234"/>
  <c r="K234"/>
  <c r="J234"/>
  <c r="I234"/>
  <c r="W233"/>
  <c r="V233"/>
  <c r="U233"/>
  <c r="T233"/>
  <c r="R233"/>
  <c r="Q233"/>
  <c r="O233"/>
  <c r="N233"/>
  <c r="M233"/>
  <c r="L233"/>
  <c r="K233"/>
  <c r="J233"/>
  <c r="I233"/>
  <c r="W232"/>
  <c r="V232"/>
  <c r="U232"/>
  <c r="T232"/>
  <c r="R232"/>
  <c r="Q232"/>
  <c r="O232"/>
  <c r="N232"/>
  <c r="M232"/>
  <c r="L232"/>
  <c r="K232"/>
  <c r="J232"/>
  <c r="I232"/>
  <c r="W231"/>
  <c r="V231"/>
  <c r="U231"/>
  <c r="T231"/>
  <c r="R231"/>
  <c r="Q231"/>
  <c r="O231"/>
  <c r="N231"/>
  <c r="M231"/>
  <c r="L231"/>
  <c r="K231"/>
  <c r="J231"/>
  <c r="I231"/>
  <c r="W230"/>
  <c r="V230"/>
  <c r="U230"/>
  <c r="T230"/>
  <c r="R230"/>
  <c r="Q230"/>
  <c r="O230"/>
  <c r="N230"/>
  <c r="M230"/>
  <c r="L230"/>
  <c r="K230"/>
  <c r="J230"/>
  <c r="I230"/>
  <c r="W229"/>
  <c r="V229"/>
  <c r="U229"/>
  <c r="T229"/>
  <c r="R229"/>
  <c r="Q229"/>
  <c r="O229"/>
  <c r="M229"/>
  <c r="L229"/>
  <c r="K229"/>
  <c r="J229"/>
  <c r="I229"/>
  <c r="W228"/>
  <c r="V228"/>
  <c r="U228"/>
  <c r="T228"/>
  <c r="R228"/>
  <c r="Q228"/>
  <c r="O228"/>
  <c r="N228"/>
  <c r="M228"/>
  <c r="L228"/>
  <c r="K228"/>
  <c r="J228"/>
  <c r="I228"/>
  <c r="W227"/>
  <c r="V227"/>
  <c r="U227"/>
  <c r="T227"/>
  <c r="R227"/>
  <c r="Q227"/>
  <c r="O227"/>
  <c r="N227"/>
  <c r="L227"/>
  <c r="K227"/>
  <c r="J227"/>
  <c r="I227"/>
  <c r="W226"/>
  <c r="V226"/>
  <c r="U226"/>
  <c r="T226"/>
  <c r="R226"/>
  <c r="Q226"/>
  <c r="O226"/>
  <c r="N226"/>
  <c r="M226"/>
  <c r="L226"/>
  <c r="K226"/>
  <c r="J226"/>
  <c r="I226"/>
  <c r="W225"/>
  <c r="V225"/>
  <c r="U225"/>
  <c r="T225"/>
  <c r="R225"/>
  <c r="Q225"/>
  <c r="O225"/>
  <c r="N225"/>
  <c r="M225"/>
  <c r="L225"/>
  <c r="K225"/>
  <c r="J225"/>
  <c r="I225"/>
  <c r="W224"/>
  <c r="V224"/>
  <c r="U224"/>
  <c r="T224"/>
  <c r="R224"/>
  <c r="Q224"/>
  <c r="O224"/>
  <c r="N224"/>
  <c r="M224"/>
  <c r="L224"/>
  <c r="K224"/>
  <c r="J224"/>
  <c r="I224"/>
  <c r="W223"/>
  <c r="V223"/>
  <c r="T223"/>
  <c r="R223"/>
  <c r="Q223"/>
  <c r="O223"/>
  <c r="N223"/>
  <c r="M223"/>
  <c r="L223"/>
  <c r="K223"/>
  <c r="J223"/>
  <c r="I223"/>
  <c r="W222"/>
  <c r="V222"/>
  <c r="U222"/>
  <c r="T222"/>
  <c r="R222"/>
  <c r="Q222"/>
  <c r="O222"/>
  <c r="N222"/>
  <c r="M222"/>
  <c r="L222"/>
  <c r="K222"/>
  <c r="J222"/>
  <c r="I222"/>
  <c r="W221"/>
  <c r="V221"/>
  <c r="U221"/>
  <c r="T221"/>
  <c r="R221"/>
  <c r="Q221"/>
  <c r="O221"/>
  <c r="N221"/>
  <c r="M221"/>
  <c r="L221"/>
  <c r="K221"/>
  <c r="J221"/>
  <c r="I221"/>
  <c r="W220"/>
  <c r="V220"/>
  <c r="U220"/>
  <c r="T220"/>
  <c r="R220"/>
  <c r="Q220"/>
  <c r="O220"/>
  <c r="N220"/>
  <c r="M220"/>
  <c r="L220"/>
  <c r="K220"/>
  <c r="J220"/>
  <c r="I220"/>
  <c r="W219"/>
  <c r="V219"/>
  <c r="U219"/>
  <c r="T219"/>
  <c r="R219"/>
  <c r="Q219"/>
  <c r="O219"/>
  <c r="N219"/>
  <c r="M219"/>
  <c r="L219"/>
  <c r="K219"/>
  <c r="J219"/>
  <c r="I219"/>
  <c r="W218"/>
  <c r="V218"/>
  <c r="U218"/>
  <c r="T218"/>
  <c r="R218"/>
  <c r="Q218"/>
  <c r="O218"/>
  <c r="N218"/>
  <c r="M218"/>
  <c r="L218"/>
  <c r="K218"/>
  <c r="J218"/>
  <c r="I218"/>
  <c r="W217"/>
  <c r="V217"/>
  <c r="U217"/>
  <c r="T217"/>
  <c r="R217"/>
  <c r="Q217"/>
  <c r="O217"/>
  <c r="N217"/>
  <c r="M217"/>
  <c r="L217"/>
  <c r="K217"/>
  <c r="J217"/>
  <c r="I217"/>
  <c r="W216"/>
  <c r="V216"/>
  <c r="U216"/>
  <c r="T216"/>
  <c r="R216"/>
  <c r="Q216"/>
  <c r="O216"/>
  <c r="N216"/>
  <c r="M216"/>
  <c r="L216"/>
  <c r="K216"/>
  <c r="J216"/>
  <c r="I216"/>
  <c r="W215"/>
  <c r="V215"/>
  <c r="U215"/>
  <c r="T215"/>
  <c r="R215"/>
  <c r="Q215"/>
  <c r="O215"/>
  <c r="N215"/>
  <c r="M215"/>
  <c r="L215"/>
  <c r="K215"/>
  <c r="J215"/>
  <c r="I215"/>
  <c r="W214"/>
  <c r="V214"/>
  <c r="U214"/>
  <c r="T214"/>
  <c r="R214"/>
  <c r="Q214"/>
  <c r="O214"/>
  <c r="N214"/>
  <c r="M214"/>
  <c r="L214"/>
  <c r="K214"/>
  <c r="J214"/>
  <c r="I214"/>
  <c r="W213"/>
  <c r="V213"/>
  <c r="U213"/>
  <c r="T213"/>
  <c r="R213"/>
  <c r="Q213"/>
  <c r="O213"/>
  <c r="N213"/>
  <c r="M213"/>
  <c r="L213"/>
  <c r="K213"/>
  <c r="J213"/>
  <c r="I213"/>
  <c r="W212"/>
  <c r="V212"/>
  <c r="U212"/>
  <c r="T212"/>
  <c r="R212"/>
  <c r="Q212"/>
  <c r="O212"/>
  <c r="N212"/>
  <c r="M212"/>
  <c r="L212"/>
  <c r="K212"/>
  <c r="J212"/>
  <c r="I212"/>
  <c r="W211"/>
  <c r="V211"/>
  <c r="U211"/>
  <c r="T211"/>
  <c r="R211"/>
  <c r="Q211"/>
  <c r="O211"/>
  <c r="N211"/>
  <c r="M211"/>
  <c r="L211"/>
  <c r="K211"/>
  <c r="J211"/>
  <c r="I211"/>
  <c r="W210"/>
  <c r="V210"/>
  <c r="U210"/>
  <c r="T210"/>
  <c r="R210"/>
  <c r="Q210"/>
  <c r="O210"/>
  <c r="N210"/>
  <c r="M210"/>
  <c r="L210"/>
  <c r="K210"/>
  <c r="J210"/>
  <c r="I210"/>
  <c r="W209"/>
  <c r="V209"/>
  <c r="U209"/>
  <c r="T209"/>
  <c r="R209"/>
  <c r="Q209"/>
  <c r="O209"/>
  <c r="N209"/>
  <c r="M209"/>
  <c r="L209"/>
  <c r="K209"/>
  <c r="J209"/>
  <c r="I209"/>
  <c r="W208"/>
  <c r="V208"/>
  <c r="U208"/>
  <c r="T208"/>
  <c r="R208"/>
  <c r="Q208"/>
  <c r="O208"/>
  <c r="N208"/>
  <c r="M208"/>
  <c r="L208"/>
  <c r="K208"/>
  <c r="J208"/>
  <c r="I208"/>
  <c r="W207"/>
  <c r="V207"/>
  <c r="U207"/>
  <c r="T207"/>
  <c r="R207"/>
  <c r="Q207"/>
  <c r="O207"/>
  <c r="N207"/>
  <c r="M207"/>
  <c r="L207"/>
  <c r="K207"/>
  <c r="J207"/>
  <c r="I207"/>
  <c r="W206"/>
  <c r="V206"/>
  <c r="U206"/>
  <c r="T206"/>
  <c r="R206"/>
  <c r="Q206"/>
  <c r="O206"/>
  <c r="N206"/>
  <c r="M206"/>
  <c r="L206"/>
  <c r="K206"/>
  <c r="J206"/>
  <c r="I206"/>
  <c r="W205"/>
  <c r="V205"/>
  <c r="U205"/>
  <c r="T205"/>
  <c r="R205"/>
  <c r="Q205"/>
  <c r="O205"/>
  <c r="N205"/>
  <c r="M205"/>
  <c r="L205"/>
  <c r="K205"/>
  <c r="J205"/>
  <c r="I205"/>
  <c r="W204"/>
  <c r="V204"/>
  <c r="U204"/>
  <c r="T204"/>
  <c r="R204"/>
  <c r="Q204"/>
  <c r="O204"/>
  <c r="N204"/>
  <c r="L204"/>
  <c r="K204"/>
  <c r="J204"/>
  <c r="I204"/>
  <c r="W203"/>
  <c r="V203"/>
  <c r="U203"/>
  <c r="T203"/>
  <c r="R203"/>
  <c r="Q203"/>
  <c r="O203"/>
  <c r="N203"/>
  <c r="M203"/>
  <c r="L203"/>
  <c r="K203"/>
  <c r="J203"/>
  <c r="I203"/>
  <c r="W202"/>
  <c r="V202"/>
  <c r="U202"/>
  <c r="T202"/>
  <c r="R202"/>
  <c r="Q202"/>
  <c r="O202"/>
  <c r="N202"/>
  <c r="L202"/>
  <c r="K202"/>
  <c r="J202"/>
  <c r="I202"/>
  <c r="W201"/>
  <c r="V201"/>
  <c r="U201"/>
  <c r="T201"/>
  <c r="R201"/>
  <c r="Q201"/>
  <c r="O201"/>
  <c r="N201"/>
  <c r="M201"/>
  <c r="L201"/>
  <c r="K201"/>
  <c r="J201"/>
  <c r="I201"/>
  <c r="W200"/>
  <c r="V200"/>
  <c r="U200"/>
  <c r="T200"/>
  <c r="R200"/>
  <c r="Q200"/>
  <c r="O200"/>
  <c r="N200"/>
  <c r="M200"/>
  <c r="L200"/>
  <c r="K200"/>
  <c r="J200"/>
  <c r="I200"/>
  <c r="W199"/>
  <c r="V199"/>
  <c r="U199"/>
  <c r="T199"/>
  <c r="R199"/>
  <c r="Q199"/>
  <c r="O199"/>
  <c r="N199"/>
  <c r="M199"/>
  <c r="L199"/>
  <c r="K199"/>
  <c r="J199"/>
  <c r="I199"/>
  <c r="W198"/>
  <c r="V198"/>
  <c r="U198"/>
  <c r="T198"/>
  <c r="S198"/>
  <c r="R198"/>
  <c r="O198"/>
  <c r="N198"/>
  <c r="M198"/>
  <c r="L198"/>
  <c r="K198"/>
  <c r="J198"/>
  <c r="I198"/>
  <c r="V197"/>
  <c r="U197"/>
  <c r="T197"/>
  <c r="S197"/>
  <c r="R197"/>
  <c r="O197"/>
  <c r="N197"/>
  <c r="M197"/>
  <c r="L197"/>
  <c r="K197"/>
  <c r="J197"/>
  <c r="I197"/>
  <c r="W196"/>
  <c r="V196"/>
  <c r="U196"/>
  <c r="T196"/>
  <c r="S196"/>
  <c r="R196"/>
  <c r="O196"/>
  <c r="N196"/>
  <c r="M196"/>
  <c r="L196"/>
  <c r="K196"/>
  <c r="J196"/>
  <c r="I196"/>
  <c r="W195"/>
  <c r="V195"/>
  <c r="U195"/>
  <c r="T195"/>
  <c r="S195"/>
  <c r="R195"/>
  <c r="O195"/>
  <c r="N195"/>
  <c r="M195"/>
  <c r="L195"/>
  <c r="K195"/>
  <c r="J195"/>
  <c r="I195"/>
  <c r="W194"/>
  <c r="V194"/>
  <c r="U194"/>
  <c r="T194"/>
  <c r="S194"/>
  <c r="R194"/>
  <c r="O194"/>
  <c r="N194"/>
  <c r="M194"/>
  <c r="L194"/>
  <c r="K194"/>
  <c r="J194"/>
  <c r="I194"/>
  <c r="W193"/>
  <c r="V193"/>
  <c r="U193"/>
  <c r="T193"/>
  <c r="S193"/>
  <c r="R193"/>
  <c r="O193"/>
  <c r="N193"/>
  <c r="M193"/>
  <c r="L193"/>
  <c r="K193"/>
  <c r="J193"/>
  <c r="I193"/>
  <c r="W192"/>
  <c r="V192"/>
  <c r="U192"/>
  <c r="T192"/>
  <c r="S192"/>
  <c r="R192"/>
  <c r="O192"/>
  <c r="N192"/>
  <c r="M192"/>
  <c r="L192"/>
  <c r="K192"/>
  <c r="J192"/>
  <c r="I192"/>
  <c r="W191"/>
  <c r="V191"/>
  <c r="U191"/>
  <c r="T191"/>
  <c r="S191"/>
  <c r="R191"/>
  <c r="O191"/>
  <c r="N191"/>
  <c r="M191"/>
  <c r="L191"/>
  <c r="K191"/>
  <c r="J191"/>
  <c r="I191"/>
  <c r="W190"/>
  <c r="V190"/>
  <c r="U190"/>
  <c r="T190"/>
  <c r="S190"/>
  <c r="R190"/>
  <c r="O190"/>
  <c r="N190"/>
  <c r="M190"/>
  <c r="L190"/>
  <c r="K190"/>
  <c r="J190"/>
  <c r="I190"/>
  <c r="W189"/>
  <c r="V189"/>
  <c r="U189"/>
  <c r="T189"/>
  <c r="S189"/>
  <c r="R189"/>
  <c r="O189"/>
  <c r="N189"/>
  <c r="M189"/>
  <c r="L189"/>
  <c r="K189"/>
  <c r="J189"/>
  <c r="I189"/>
  <c r="W188"/>
  <c r="V188"/>
  <c r="U188"/>
  <c r="T188"/>
  <c r="S188"/>
  <c r="R188"/>
  <c r="O188"/>
  <c r="N188"/>
  <c r="M188"/>
  <c r="L188"/>
  <c r="K188"/>
  <c r="J188"/>
  <c r="I188"/>
  <c r="W187"/>
  <c r="V187"/>
  <c r="U187"/>
  <c r="T187"/>
  <c r="S187"/>
  <c r="R187"/>
  <c r="O187"/>
  <c r="N187"/>
  <c r="M187"/>
  <c r="L187"/>
  <c r="K187"/>
  <c r="J187"/>
  <c r="I187"/>
  <c r="W186"/>
  <c r="V186"/>
  <c r="U186"/>
  <c r="T186"/>
  <c r="S186"/>
  <c r="R186"/>
  <c r="O186"/>
  <c r="N186"/>
  <c r="M186"/>
  <c r="L186"/>
  <c r="K186"/>
  <c r="J186"/>
  <c r="I186"/>
  <c r="W185"/>
  <c r="V185"/>
  <c r="U185"/>
  <c r="T185"/>
  <c r="S185"/>
  <c r="R185"/>
  <c r="O185"/>
  <c r="N185"/>
  <c r="M185"/>
  <c r="L185"/>
  <c r="K185"/>
  <c r="J185"/>
  <c r="I185"/>
  <c r="W184"/>
  <c r="V184"/>
  <c r="T184"/>
  <c r="S184"/>
  <c r="R184"/>
  <c r="O184"/>
  <c r="N184"/>
  <c r="M184"/>
  <c r="L184"/>
  <c r="K184"/>
  <c r="J184"/>
  <c r="I184"/>
  <c r="W183"/>
  <c r="V183"/>
  <c r="U183"/>
  <c r="T183"/>
  <c r="S183"/>
  <c r="R183"/>
  <c r="O183"/>
  <c r="N183"/>
  <c r="M183"/>
  <c r="L183"/>
  <c r="K183"/>
  <c r="J183"/>
  <c r="I183"/>
  <c r="W182"/>
  <c r="V182"/>
  <c r="U182"/>
  <c r="S182"/>
  <c r="R182"/>
  <c r="O182"/>
  <c r="N182"/>
  <c r="M182"/>
  <c r="L182"/>
  <c r="K182"/>
  <c r="J182"/>
  <c r="I182"/>
  <c r="W181"/>
  <c r="V181"/>
  <c r="U181"/>
  <c r="T181"/>
  <c r="S181"/>
  <c r="R181"/>
  <c r="O181"/>
  <c r="N181"/>
  <c r="M181"/>
  <c r="L181"/>
  <c r="K181"/>
  <c r="J181"/>
  <c r="I181"/>
  <c r="W180"/>
  <c r="V180"/>
  <c r="U180"/>
  <c r="T180"/>
  <c r="S180"/>
  <c r="R180"/>
  <c r="O180"/>
  <c r="N180"/>
  <c r="M180"/>
  <c r="L180"/>
  <c r="K180"/>
  <c r="J180"/>
  <c r="I180"/>
  <c r="W179"/>
  <c r="V179"/>
  <c r="U179"/>
  <c r="T179"/>
  <c r="S179"/>
  <c r="R179"/>
  <c r="O179"/>
  <c r="N179"/>
  <c r="L179"/>
  <c r="K179"/>
  <c r="I179"/>
  <c r="W178"/>
  <c r="V178"/>
  <c r="U178"/>
  <c r="T178"/>
  <c r="S178"/>
  <c r="R178"/>
  <c r="O178"/>
  <c r="N178"/>
  <c r="M178"/>
  <c r="L178"/>
  <c r="K178"/>
  <c r="J178"/>
  <c r="I178"/>
  <c r="W177"/>
  <c r="V177"/>
  <c r="U177"/>
  <c r="T177"/>
  <c r="S177"/>
  <c r="R177"/>
  <c r="O177"/>
  <c r="N177"/>
  <c r="M177"/>
  <c r="L177"/>
  <c r="K177"/>
  <c r="J177"/>
  <c r="I177"/>
  <c r="W176"/>
  <c r="V176"/>
  <c r="U176"/>
  <c r="T176"/>
  <c r="S176"/>
  <c r="R176"/>
  <c r="O176"/>
  <c r="N176"/>
  <c r="M176"/>
  <c r="L176"/>
  <c r="K176"/>
  <c r="J176"/>
  <c r="I176"/>
  <c r="W175"/>
  <c r="V175"/>
  <c r="U175"/>
  <c r="T175"/>
  <c r="S175"/>
  <c r="R175"/>
  <c r="O175"/>
  <c r="N175"/>
  <c r="M175"/>
  <c r="L175"/>
  <c r="K175"/>
  <c r="J175"/>
  <c r="I175"/>
  <c r="W174"/>
  <c r="V174"/>
  <c r="U174"/>
  <c r="T174"/>
  <c r="S174"/>
  <c r="R174"/>
  <c r="O174"/>
  <c r="N174"/>
  <c r="M174"/>
  <c r="L174"/>
  <c r="K174"/>
  <c r="J174"/>
  <c r="I174"/>
  <c r="W173"/>
  <c r="V173"/>
  <c r="U173"/>
  <c r="T173"/>
  <c r="S173"/>
  <c r="R173"/>
  <c r="O173"/>
  <c r="N173"/>
  <c r="M173"/>
  <c r="L173"/>
  <c r="K173"/>
  <c r="J173"/>
  <c r="I173"/>
  <c r="W172"/>
  <c r="V172"/>
  <c r="U172"/>
  <c r="T172"/>
  <c r="S172"/>
  <c r="R172"/>
  <c r="O172"/>
  <c r="N172"/>
  <c r="M172"/>
  <c r="L172"/>
  <c r="K172"/>
  <c r="J172"/>
  <c r="I172"/>
  <c r="W171"/>
  <c r="V171"/>
  <c r="U171"/>
  <c r="T171"/>
  <c r="S171"/>
  <c r="R171"/>
  <c r="O171"/>
  <c r="N171"/>
  <c r="M171"/>
  <c r="L171"/>
  <c r="K171"/>
  <c r="J171"/>
  <c r="I171"/>
  <c r="W170"/>
  <c r="V170"/>
  <c r="U170"/>
  <c r="T170"/>
  <c r="S170"/>
  <c r="R170"/>
  <c r="O170"/>
  <c r="N170"/>
  <c r="M170"/>
  <c r="L170"/>
  <c r="K170"/>
  <c r="J170"/>
  <c r="I170"/>
  <c r="W169"/>
  <c r="V169"/>
  <c r="U169"/>
  <c r="T169"/>
  <c r="S169"/>
  <c r="R169"/>
  <c r="O169"/>
  <c r="N169"/>
  <c r="M169"/>
  <c r="L169"/>
  <c r="K169"/>
  <c r="J169"/>
  <c r="I169"/>
  <c r="W168"/>
  <c r="V168"/>
  <c r="U168"/>
  <c r="S168"/>
  <c r="R168"/>
  <c r="O168"/>
  <c r="N168"/>
  <c r="M168"/>
  <c r="L168"/>
  <c r="K168"/>
  <c r="J168"/>
  <c r="I168"/>
  <c r="W167"/>
  <c r="V167"/>
  <c r="U167"/>
  <c r="T167"/>
  <c r="S167"/>
  <c r="R167"/>
  <c r="O167"/>
  <c r="N167"/>
  <c r="M167"/>
  <c r="L167"/>
  <c r="K167"/>
  <c r="J167"/>
  <c r="I167"/>
  <c r="W166"/>
  <c r="V166"/>
  <c r="U166"/>
  <c r="T166"/>
  <c r="S166"/>
  <c r="R166"/>
  <c r="O166"/>
  <c r="N166"/>
  <c r="M166"/>
  <c r="L166"/>
  <c r="K166"/>
  <c r="J166"/>
  <c r="I166"/>
  <c r="W165"/>
  <c r="V165"/>
  <c r="U165"/>
  <c r="T165"/>
  <c r="S165"/>
  <c r="R165"/>
  <c r="O165"/>
  <c r="N165"/>
  <c r="M165"/>
  <c r="L165"/>
  <c r="K165"/>
  <c r="J165"/>
  <c r="I165"/>
  <c r="W164"/>
  <c r="V164"/>
  <c r="U164"/>
  <c r="T164"/>
  <c r="S164"/>
  <c r="R164"/>
  <c r="O164"/>
  <c r="N164"/>
  <c r="M164"/>
  <c r="L164"/>
  <c r="K164"/>
  <c r="J164"/>
  <c r="I164"/>
  <c r="W163"/>
  <c r="V163"/>
  <c r="U163"/>
  <c r="T163"/>
  <c r="S163"/>
  <c r="R163"/>
  <c r="O163"/>
  <c r="N163"/>
  <c r="M163"/>
  <c r="L163"/>
  <c r="K163"/>
  <c r="J163"/>
  <c r="I163"/>
  <c r="W162"/>
  <c r="V162"/>
  <c r="U162"/>
  <c r="T162"/>
  <c r="S162"/>
  <c r="R162"/>
  <c r="O162"/>
  <c r="N162"/>
  <c r="M162"/>
  <c r="L162"/>
  <c r="K162"/>
  <c r="J162"/>
  <c r="I162"/>
  <c r="W161"/>
  <c r="V161"/>
  <c r="U161"/>
  <c r="T161"/>
  <c r="S161"/>
  <c r="R161"/>
  <c r="O161"/>
  <c r="N161"/>
  <c r="M161"/>
  <c r="L161"/>
  <c r="J161"/>
  <c r="I161"/>
  <c r="W160"/>
  <c r="V160"/>
  <c r="U160"/>
  <c r="T160"/>
  <c r="S160"/>
  <c r="R160"/>
  <c r="O160"/>
  <c r="N160"/>
  <c r="M160"/>
  <c r="L160"/>
  <c r="K160"/>
  <c r="J160"/>
  <c r="I160"/>
  <c r="W159"/>
  <c r="V159"/>
  <c r="U159"/>
  <c r="T159"/>
  <c r="S159"/>
  <c r="R159"/>
  <c r="O159"/>
  <c r="N159"/>
  <c r="M159"/>
  <c r="L159"/>
  <c r="K159"/>
  <c r="J159"/>
  <c r="I159"/>
  <c r="W158"/>
  <c r="V158"/>
  <c r="U158"/>
  <c r="T158"/>
  <c r="S158"/>
  <c r="R158"/>
  <c r="O158"/>
  <c r="N158"/>
  <c r="M158"/>
  <c r="L158"/>
  <c r="K158"/>
  <c r="J158"/>
  <c r="I158"/>
  <c r="W157"/>
  <c r="V157"/>
  <c r="U157"/>
  <c r="T157"/>
  <c r="S157"/>
  <c r="R157"/>
  <c r="O157"/>
  <c r="N157"/>
  <c r="M157"/>
  <c r="L157"/>
  <c r="K157"/>
  <c r="J157"/>
  <c r="I157"/>
  <c r="W156"/>
  <c r="V156"/>
  <c r="U156"/>
  <c r="T156"/>
  <c r="S156"/>
  <c r="R156"/>
  <c r="O156"/>
  <c r="N156"/>
  <c r="M156"/>
  <c r="L156"/>
  <c r="K156"/>
  <c r="J156"/>
  <c r="I156"/>
  <c r="W155"/>
  <c r="V155"/>
  <c r="U155"/>
  <c r="T155"/>
  <c r="S155"/>
  <c r="R155"/>
  <c r="O155"/>
  <c r="N155"/>
  <c r="M155"/>
  <c r="L155"/>
  <c r="K155"/>
  <c r="J155"/>
  <c r="I155"/>
  <c r="W154"/>
  <c r="V154"/>
  <c r="U154"/>
  <c r="T154"/>
  <c r="S154"/>
  <c r="R154"/>
  <c r="O154"/>
  <c r="N154"/>
  <c r="M154"/>
  <c r="L154"/>
  <c r="K154"/>
  <c r="J154"/>
  <c r="I154"/>
  <c r="W153"/>
  <c r="V153"/>
  <c r="U153"/>
  <c r="T153"/>
  <c r="S153"/>
  <c r="R153"/>
  <c r="O153"/>
  <c r="N153"/>
  <c r="M153"/>
  <c r="L153"/>
  <c r="K153"/>
  <c r="J153"/>
  <c r="I153"/>
  <c r="W152"/>
  <c r="V152"/>
  <c r="U152"/>
  <c r="T152"/>
  <c r="S152"/>
  <c r="R152"/>
  <c r="O152"/>
  <c r="N152"/>
  <c r="M152"/>
  <c r="L152"/>
  <c r="K152"/>
  <c r="J152"/>
  <c r="I152"/>
  <c r="W151"/>
  <c r="V151"/>
  <c r="U151"/>
  <c r="T151"/>
  <c r="S151"/>
  <c r="R151"/>
  <c r="O151"/>
  <c r="N151"/>
  <c r="M151"/>
  <c r="L151"/>
  <c r="K151"/>
  <c r="J151"/>
  <c r="I151"/>
  <c r="W150"/>
  <c r="V150"/>
  <c r="U150"/>
  <c r="T150"/>
  <c r="S150"/>
  <c r="R150"/>
  <c r="O150"/>
  <c r="N150"/>
  <c r="M150"/>
  <c r="L150"/>
  <c r="K150"/>
  <c r="J150"/>
  <c r="I150"/>
  <c r="W149"/>
  <c r="V149"/>
  <c r="U149"/>
  <c r="T149"/>
  <c r="S149"/>
  <c r="R149"/>
  <c r="O149"/>
  <c r="N149"/>
  <c r="M149"/>
  <c r="L149"/>
  <c r="K149"/>
  <c r="J149"/>
  <c r="I149"/>
  <c r="W148"/>
  <c r="V148"/>
  <c r="U148"/>
  <c r="T148"/>
  <c r="S148"/>
  <c r="R148"/>
  <c r="O148"/>
  <c r="N148"/>
  <c r="M148"/>
  <c r="L148"/>
  <c r="K148"/>
  <c r="J148"/>
  <c r="I148"/>
  <c r="W147"/>
  <c r="V147"/>
  <c r="U147"/>
  <c r="T147"/>
  <c r="S147"/>
  <c r="R147"/>
  <c r="O147"/>
  <c r="N147"/>
  <c r="M147"/>
  <c r="L147"/>
  <c r="K147"/>
  <c r="J147"/>
  <c r="I147"/>
  <c r="W146"/>
  <c r="V146"/>
  <c r="U146"/>
  <c r="T146"/>
  <c r="S146"/>
  <c r="R146"/>
  <c r="O146"/>
  <c r="N146"/>
  <c r="M146"/>
  <c r="L146"/>
  <c r="K146"/>
  <c r="J146"/>
  <c r="I146"/>
  <c r="W145"/>
  <c r="V145"/>
  <c r="U145"/>
  <c r="T145"/>
  <c r="S145"/>
  <c r="R145"/>
  <c r="O145"/>
  <c r="N145"/>
  <c r="M145"/>
  <c r="L145"/>
  <c r="K145"/>
  <c r="J145"/>
  <c r="I145"/>
  <c r="W144"/>
  <c r="V144"/>
  <c r="U144"/>
  <c r="T144"/>
  <c r="S144"/>
  <c r="R144"/>
  <c r="O144"/>
  <c r="N144"/>
  <c r="M144"/>
  <c r="L144"/>
  <c r="K144"/>
  <c r="J144"/>
  <c r="I144"/>
  <c r="W143"/>
  <c r="V143"/>
  <c r="U143"/>
  <c r="T143"/>
  <c r="S143"/>
  <c r="R143"/>
  <c r="O143"/>
  <c r="N143"/>
  <c r="M143"/>
  <c r="L143"/>
  <c r="K143"/>
  <c r="J143"/>
  <c r="I143"/>
  <c r="W142"/>
  <c r="V142"/>
  <c r="U142"/>
  <c r="T142"/>
  <c r="S142"/>
  <c r="Q142"/>
  <c r="O142"/>
  <c r="N142"/>
  <c r="M142"/>
  <c r="L142"/>
  <c r="K142"/>
  <c r="J142"/>
  <c r="I142"/>
  <c r="W141"/>
  <c r="V141"/>
  <c r="U141"/>
  <c r="T141"/>
  <c r="S141"/>
  <c r="Q141"/>
  <c r="O141"/>
  <c r="N141"/>
  <c r="M141"/>
  <c r="L141"/>
  <c r="K141"/>
  <c r="J141"/>
  <c r="I141"/>
  <c r="W140"/>
  <c r="V140"/>
  <c r="U140"/>
  <c r="T140"/>
  <c r="S140"/>
  <c r="Q140"/>
  <c r="O140"/>
  <c r="N140"/>
  <c r="M140"/>
  <c r="L140"/>
  <c r="K140"/>
  <c r="J140"/>
  <c r="I140"/>
  <c r="W139"/>
  <c r="V139"/>
  <c r="U139"/>
  <c r="T139"/>
  <c r="S139"/>
  <c r="Q139"/>
  <c r="O139"/>
  <c r="N139"/>
  <c r="M139"/>
  <c r="L139"/>
  <c r="K139"/>
  <c r="J139"/>
  <c r="I139"/>
  <c r="W138"/>
  <c r="V138"/>
  <c r="U138"/>
  <c r="T138"/>
  <c r="S138"/>
  <c r="Q138"/>
  <c r="O138"/>
  <c r="N138"/>
  <c r="M138"/>
  <c r="L138"/>
  <c r="K138"/>
  <c r="J138"/>
  <c r="I138"/>
  <c r="W137"/>
  <c r="V137"/>
  <c r="U137"/>
  <c r="T137"/>
  <c r="S137"/>
  <c r="Q137"/>
  <c r="O137"/>
  <c r="N137"/>
  <c r="M137"/>
  <c r="L137"/>
  <c r="K137"/>
  <c r="J137"/>
  <c r="I137"/>
  <c r="W136"/>
  <c r="V136"/>
  <c r="U136"/>
  <c r="T136"/>
  <c r="S136"/>
  <c r="Q136"/>
  <c r="O136"/>
  <c r="N136"/>
  <c r="M136"/>
  <c r="L136"/>
  <c r="K136"/>
  <c r="J136"/>
  <c r="I136"/>
  <c r="W135"/>
  <c r="V135"/>
  <c r="U135"/>
  <c r="T135"/>
  <c r="S135"/>
  <c r="Q135"/>
  <c r="O135"/>
  <c r="N135"/>
  <c r="M135"/>
  <c r="L135"/>
  <c r="K135"/>
  <c r="J135"/>
  <c r="I135"/>
  <c r="V134"/>
  <c r="U134"/>
  <c r="T134"/>
  <c r="S134"/>
  <c r="Q134"/>
  <c r="O134"/>
  <c r="N134"/>
  <c r="M134"/>
  <c r="L134"/>
  <c r="K134"/>
  <c r="J134"/>
  <c r="I134"/>
  <c r="W133"/>
  <c r="V133"/>
  <c r="U133"/>
  <c r="T133"/>
  <c r="S133"/>
  <c r="Q133"/>
  <c r="O133"/>
  <c r="N133"/>
  <c r="M133"/>
  <c r="L133"/>
  <c r="K133"/>
  <c r="J133"/>
  <c r="I133"/>
  <c r="W132"/>
  <c r="V132"/>
  <c r="U132"/>
  <c r="T132"/>
  <c r="S132"/>
  <c r="Q132"/>
  <c r="O132"/>
  <c r="N132"/>
  <c r="M132"/>
  <c r="L132"/>
  <c r="K132"/>
  <c r="J132"/>
  <c r="I132"/>
  <c r="W131"/>
  <c r="V131"/>
  <c r="U131"/>
  <c r="T131"/>
  <c r="S131"/>
  <c r="Q131"/>
  <c r="O131"/>
  <c r="N131"/>
  <c r="M131"/>
  <c r="L131"/>
  <c r="K131"/>
  <c r="J131"/>
  <c r="I131"/>
  <c r="W130"/>
  <c r="V130"/>
  <c r="T130"/>
  <c r="S130"/>
  <c r="Q130"/>
  <c r="O130"/>
  <c r="N130"/>
  <c r="M130"/>
  <c r="L130"/>
  <c r="K130"/>
  <c r="J130"/>
  <c r="I130"/>
  <c r="W129"/>
  <c r="V129"/>
  <c r="U129"/>
  <c r="T129"/>
  <c r="S129"/>
  <c r="Q129"/>
  <c r="O129"/>
  <c r="N129"/>
  <c r="M129"/>
  <c r="L129"/>
  <c r="K129"/>
  <c r="J129"/>
  <c r="I129"/>
  <c r="W128"/>
  <c r="V128"/>
  <c r="U128"/>
  <c r="T128"/>
  <c r="S128"/>
  <c r="Q128"/>
  <c r="O128"/>
  <c r="N128"/>
  <c r="M128"/>
  <c r="L128"/>
  <c r="K128"/>
  <c r="J128"/>
  <c r="I128"/>
  <c r="W127"/>
  <c r="V127"/>
  <c r="U127"/>
  <c r="T127"/>
  <c r="S127"/>
  <c r="Q127"/>
  <c r="O127"/>
  <c r="N127"/>
  <c r="M127"/>
  <c r="L127"/>
  <c r="K127"/>
  <c r="J127"/>
  <c r="I127"/>
  <c r="W126"/>
  <c r="V126"/>
  <c r="U126"/>
  <c r="T126"/>
  <c r="S126"/>
  <c r="Q126"/>
  <c r="O126"/>
  <c r="N126"/>
  <c r="M126"/>
  <c r="L126"/>
  <c r="K126"/>
  <c r="J126"/>
  <c r="I126"/>
  <c r="W125"/>
  <c r="V125"/>
  <c r="U125"/>
  <c r="T125"/>
  <c r="S125"/>
  <c r="Q125"/>
  <c r="O125"/>
  <c r="N125"/>
  <c r="M125"/>
  <c r="L125"/>
  <c r="K125"/>
  <c r="J125"/>
  <c r="I125"/>
  <c r="V124"/>
  <c r="T124"/>
  <c r="S124"/>
  <c r="R124"/>
  <c r="Q124"/>
  <c r="O124"/>
  <c r="N124"/>
  <c r="M124"/>
  <c r="L124"/>
  <c r="K124"/>
  <c r="J124"/>
  <c r="I124"/>
  <c r="W123"/>
  <c r="V123"/>
  <c r="U123"/>
  <c r="T123"/>
  <c r="S123"/>
  <c r="Q123"/>
  <c r="O123"/>
  <c r="N123"/>
  <c r="M123"/>
  <c r="L123"/>
  <c r="K123"/>
  <c r="J123"/>
  <c r="I123"/>
  <c r="W122"/>
  <c r="V122"/>
  <c r="U122"/>
  <c r="T122"/>
  <c r="S122"/>
  <c r="Q122"/>
  <c r="O122"/>
  <c r="N122"/>
  <c r="M122"/>
  <c r="L122"/>
  <c r="K122"/>
  <c r="J122"/>
  <c r="I122"/>
  <c r="W121"/>
  <c r="V121"/>
  <c r="U121"/>
  <c r="T121"/>
  <c r="S121"/>
  <c r="Q121"/>
  <c r="O121"/>
  <c r="N121"/>
  <c r="M121"/>
  <c r="L121"/>
  <c r="K121"/>
  <c r="J121"/>
  <c r="I121"/>
  <c r="W120"/>
  <c r="V120"/>
  <c r="U120"/>
  <c r="T120"/>
  <c r="S120"/>
  <c r="Q120"/>
  <c r="O120"/>
  <c r="N120"/>
  <c r="M120"/>
  <c r="L120"/>
  <c r="K120"/>
  <c r="J120"/>
  <c r="I120"/>
  <c r="W119"/>
  <c r="V119"/>
  <c r="U119"/>
  <c r="T119"/>
  <c r="S119"/>
  <c r="Q119"/>
  <c r="O119"/>
  <c r="N119"/>
  <c r="M119"/>
  <c r="L119"/>
  <c r="K119"/>
  <c r="J119"/>
  <c r="I119"/>
  <c r="W118"/>
  <c r="V118"/>
  <c r="U118"/>
  <c r="T118"/>
  <c r="S118"/>
  <c r="Q118"/>
  <c r="O118"/>
  <c r="N118"/>
  <c r="M118"/>
  <c r="L118"/>
  <c r="K118"/>
  <c r="J118"/>
  <c r="I118"/>
  <c r="W117"/>
  <c r="V117"/>
  <c r="U117"/>
  <c r="T117"/>
  <c r="S117"/>
  <c r="Q117"/>
  <c r="O117"/>
  <c r="N117"/>
  <c r="M117"/>
  <c r="L117"/>
  <c r="K117"/>
  <c r="J117"/>
  <c r="I117"/>
  <c r="W116"/>
  <c r="V116"/>
  <c r="U116"/>
  <c r="T116"/>
  <c r="S116"/>
  <c r="Q116"/>
  <c r="O116"/>
  <c r="N116"/>
  <c r="M116"/>
  <c r="L116"/>
  <c r="K116"/>
  <c r="J116"/>
  <c r="I116"/>
  <c r="W115"/>
  <c r="V115"/>
  <c r="U115"/>
  <c r="T115"/>
  <c r="S115"/>
  <c r="Q115"/>
  <c r="O115"/>
  <c r="N115"/>
  <c r="M115"/>
  <c r="L115"/>
  <c r="K115"/>
  <c r="J115"/>
  <c r="I115"/>
  <c r="W114"/>
  <c r="V114"/>
  <c r="U114"/>
  <c r="T114"/>
  <c r="S114"/>
  <c r="Q114"/>
  <c r="O114"/>
  <c r="N114"/>
  <c r="M114"/>
  <c r="L114"/>
  <c r="K114"/>
  <c r="J114"/>
  <c r="I114"/>
  <c r="W113"/>
  <c r="V113"/>
  <c r="U113"/>
  <c r="T113"/>
  <c r="S113"/>
  <c r="Q113"/>
  <c r="O113"/>
  <c r="N113"/>
  <c r="M113"/>
  <c r="L113"/>
  <c r="K113"/>
  <c r="J113"/>
  <c r="I113"/>
  <c r="W112"/>
  <c r="V112"/>
  <c r="U112"/>
  <c r="T112"/>
  <c r="S112"/>
  <c r="Q112"/>
  <c r="O112"/>
  <c r="N112"/>
  <c r="M112"/>
  <c r="L112"/>
  <c r="K112"/>
  <c r="J112"/>
  <c r="I112"/>
  <c r="W111"/>
  <c r="V111"/>
  <c r="U111"/>
  <c r="T111"/>
  <c r="S111"/>
  <c r="Q111"/>
  <c r="O111"/>
  <c r="N111"/>
  <c r="M111"/>
  <c r="L111"/>
  <c r="K111"/>
  <c r="J111"/>
  <c r="I111"/>
  <c r="W110"/>
  <c r="V110"/>
  <c r="U110"/>
  <c r="T110"/>
  <c r="S110"/>
  <c r="Q110"/>
  <c r="O110"/>
  <c r="N110"/>
  <c r="M110"/>
  <c r="L110"/>
  <c r="K110"/>
  <c r="J110"/>
  <c r="I110"/>
  <c r="W109"/>
  <c r="V109"/>
  <c r="U109"/>
  <c r="T109"/>
  <c r="S109"/>
  <c r="Q109"/>
  <c r="O109"/>
  <c r="N109"/>
  <c r="M109"/>
  <c r="L109"/>
  <c r="K109"/>
  <c r="J109"/>
  <c r="I109"/>
  <c r="W108"/>
  <c r="V108"/>
  <c r="U108"/>
  <c r="T108"/>
  <c r="S108"/>
  <c r="Q108"/>
  <c r="O108"/>
  <c r="N108"/>
  <c r="M108"/>
  <c r="L108"/>
  <c r="K108"/>
  <c r="J108"/>
  <c r="I108"/>
  <c r="W107"/>
  <c r="V107"/>
  <c r="U107"/>
  <c r="T107"/>
  <c r="S107"/>
  <c r="Q107"/>
  <c r="O107"/>
  <c r="N107"/>
  <c r="M107"/>
  <c r="L107"/>
  <c r="K107"/>
  <c r="J107"/>
  <c r="I107"/>
  <c r="W106"/>
  <c r="V106"/>
  <c r="U106"/>
  <c r="T106"/>
  <c r="S106"/>
  <c r="Q106"/>
  <c r="O106"/>
  <c r="N106"/>
  <c r="M106"/>
  <c r="L106"/>
  <c r="K106"/>
  <c r="J106"/>
  <c r="I106"/>
  <c r="V105"/>
  <c r="U105"/>
  <c r="T105"/>
  <c r="S105"/>
  <c r="Q105"/>
  <c r="O105"/>
  <c r="N105"/>
  <c r="M105"/>
  <c r="L105"/>
  <c r="K105"/>
  <c r="J105"/>
  <c r="I105"/>
  <c r="W104"/>
  <c r="V104"/>
  <c r="U104"/>
  <c r="T104"/>
  <c r="S104"/>
  <c r="Q104"/>
  <c r="O104"/>
  <c r="N104"/>
  <c r="M104"/>
  <c r="L104"/>
  <c r="K104"/>
  <c r="J104"/>
  <c r="I104"/>
  <c r="W103"/>
  <c r="V103"/>
  <c r="U103"/>
  <c r="T103"/>
  <c r="S103"/>
  <c r="Q103"/>
  <c r="O103"/>
  <c r="N103"/>
  <c r="M103"/>
  <c r="L103"/>
  <c r="K103"/>
  <c r="J103"/>
  <c r="I103"/>
  <c r="W102"/>
  <c r="V102"/>
  <c r="U102"/>
  <c r="T102"/>
  <c r="S102"/>
  <c r="Q102"/>
  <c r="O102"/>
  <c r="N102"/>
  <c r="M102"/>
  <c r="L102"/>
  <c r="K102"/>
  <c r="J102"/>
  <c r="I102"/>
  <c r="W101"/>
  <c r="V101"/>
  <c r="U101"/>
  <c r="T101"/>
  <c r="S101"/>
  <c r="Q101"/>
  <c r="O101"/>
  <c r="N101"/>
  <c r="M101"/>
  <c r="L101"/>
  <c r="K101"/>
  <c r="J101"/>
  <c r="I101"/>
  <c r="V100"/>
  <c r="U100"/>
  <c r="T100"/>
  <c r="S100"/>
  <c r="Q100"/>
  <c r="O100"/>
  <c r="N100"/>
  <c r="M100"/>
  <c r="L100"/>
  <c r="K100"/>
  <c r="J100"/>
  <c r="I100"/>
  <c r="W99"/>
  <c r="V99"/>
  <c r="U99"/>
  <c r="T99"/>
  <c r="S99"/>
  <c r="Q99"/>
  <c r="O99"/>
  <c r="N99"/>
  <c r="M99"/>
  <c r="L99"/>
  <c r="K99"/>
  <c r="J99"/>
  <c r="I99"/>
  <c r="W98"/>
  <c r="V98"/>
  <c r="U98"/>
  <c r="T98"/>
  <c r="S98"/>
  <c r="Q98"/>
  <c r="O98"/>
  <c r="N98"/>
  <c r="M98"/>
  <c r="L98"/>
  <c r="K98"/>
  <c r="J98"/>
  <c r="I98"/>
  <c r="V97"/>
  <c r="U97"/>
  <c r="T97"/>
  <c r="S97"/>
  <c r="Q97"/>
  <c r="O97"/>
  <c r="N97"/>
  <c r="M97"/>
  <c r="L97"/>
  <c r="K97"/>
  <c r="J97"/>
  <c r="I97"/>
  <c r="W96"/>
  <c r="V96"/>
  <c r="U96"/>
  <c r="T96"/>
  <c r="S96"/>
  <c r="Q96"/>
  <c r="O96"/>
  <c r="N96"/>
  <c r="M96"/>
  <c r="L96"/>
  <c r="K96"/>
  <c r="J96"/>
  <c r="I96"/>
  <c r="W95"/>
  <c r="V95"/>
  <c r="U95"/>
  <c r="T95"/>
  <c r="S95"/>
  <c r="Q95"/>
  <c r="O95"/>
  <c r="N95"/>
  <c r="M95"/>
  <c r="L95"/>
  <c r="K95"/>
  <c r="J95"/>
  <c r="I95"/>
  <c r="W94"/>
  <c r="V94"/>
  <c r="U94"/>
  <c r="T94"/>
  <c r="S94"/>
  <c r="R94"/>
  <c r="Q94"/>
  <c r="O94"/>
  <c r="N94"/>
  <c r="M94"/>
  <c r="L94"/>
  <c r="J94"/>
  <c r="I94"/>
  <c r="W93"/>
  <c r="V93"/>
  <c r="U93"/>
  <c r="T93"/>
  <c r="S93"/>
  <c r="R93"/>
  <c r="Q93"/>
  <c r="O93"/>
  <c r="N93"/>
  <c r="M93"/>
  <c r="L93"/>
  <c r="J93"/>
  <c r="I93"/>
  <c r="W92"/>
  <c r="V92"/>
  <c r="U92"/>
  <c r="T92"/>
  <c r="S92"/>
  <c r="R92"/>
  <c r="Q92"/>
  <c r="O92"/>
  <c r="N92"/>
  <c r="M92"/>
  <c r="L92"/>
  <c r="J92"/>
  <c r="I92"/>
  <c r="W91"/>
  <c r="V91"/>
  <c r="U91"/>
  <c r="T91"/>
  <c r="S91"/>
  <c r="R91"/>
  <c r="Q91"/>
  <c r="O91"/>
  <c r="N91"/>
  <c r="M91"/>
  <c r="L91"/>
  <c r="J91"/>
  <c r="I91"/>
  <c r="W90"/>
  <c r="V90"/>
  <c r="U90"/>
  <c r="T90"/>
  <c r="S90"/>
  <c r="R90"/>
  <c r="Q90"/>
  <c r="O90"/>
  <c r="N90"/>
  <c r="M90"/>
  <c r="L90"/>
  <c r="J90"/>
  <c r="I90"/>
  <c r="W89"/>
  <c r="V89"/>
  <c r="U89"/>
  <c r="T89"/>
  <c r="S89"/>
  <c r="R89"/>
  <c r="Q89"/>
  <c r="O89"/>
  <c r="N89"/>
  <c r="M89"/>
  <c r="L89"/>
  <c r="J89"/>
  <c r="I89"/>
  <c r="W88"/>
  <c r="V88"/>
  <c r="U88"/>
  <c r="T88"/>
  <c r="S88"/>
  <c r="R88"/>
  <c r="Q88"/>
  <c r="O88"/>
  <c r="N88"/>
  <c r="M88"/>
  <c r="L88"/>
  <c r="J88"/>
  <c r="I88"/>
  <c r="W87"/>
  <c r="V87"/>
  <c r="U87"/>
  <c r="T87"/>
  <c r="S87"/>
  <c r="R87"/>
  <c r="Q87"/>
  <c r="O87"/>
  <c r="N87"/>
  <c r="M87"/>
  <c r="L87"/>
  <c r="J87"/>
  <c r="I87"/>
  <c r="W86"/>
  <c r="V86"/>
  <c r="U86"/>
  <c r="T86"/>
  <c r="S86"/>
  <c r="R86"/>
  <c r="Q86"/>
  <c r="O86"/>
  <c r="N86"/>
  <c r="M86"/>
  <c r="L86"/>
  <c r="J86"/>
  <c r="I86"/>
  <c r="W85"/>
  <c r="V85"/>
  <c r="U85"/>
  <c r="T85"/>
  <c r="S85"/>
  <c r="R85"/>
  <c r="Q85"/>
  <c r="O85"/>
  <c r="N85"/>
  <c r="M85"/>
  <c r="L85"/>
  <c r="J85"/>
  <c r="I85"/>
  <c r="W84"/>
  <c r="V84"/>
  <c r="U84"/>
  <c r="T84"/>
  <c r="S84"/>
  <c r="R84"/>
  <c r="Q84"/>
  <c r="O84"/>
  <c r="N84"/>
  <c r="M84"/>
  <c r="L84"/>
  <c r="J84"/>
  <c r="I84"/>
  <c r="W83"/>
  <c r="V83"/>
  <c r="U83"/>
  <c r="T83"/>
  <c r="S83"/>
  <c r="R83"/>
  <c r="Q83"/>
  <c r="O83"/>
  <c r="N83"/>
  <c r="M83"/>
  <c r="L83"/>
  <c r="J83"/>
  <c r="I83"/>
  <c r="W82"/>
  <c r="V82"/>
  <c r="U82"/>
  <c r="T82"/>
  <c r="S82"/>
  <c r="R82"/>
  <c r="Q82"/>
  <c r="O82"/>
  <c r="N82"/>
  <c r="M82"/>
  <c r="L82"/>
  <c r="J82"/>
  <c r="I82"/>
  <c r="W81"/>
  <c r="V81"/>
  <c r="U81"/>
  <c r="T81"/>
  <c r="S81"/>
  <c r="R81"/>
  <c r="Q81"/>
  <c r="O81"/>
  <c r="N81"/>
  <c r="M81"/>
  <c r="L81"/>
  <c r="J81"/>
  <c r="I81"/>
  <c r="W80"/>
  <c r="V80"/>
  <c r="U80"/>
  <c r="T80"/>
  <c r="S80"/>
  <c r="R80"/>
  <c r="Q80"/>
  <c r="O80"/>
  <c r="M80"/>
  <c r="L80"/>
  <c r="J80"/>
  <c r="I80"/>
  <c r="W79"/>
  <c r="V79"/>
  <c r="U79"/>
  <c r="T79"/>
  <c r="S79"/>
  <c r="R79"/>
  <c r="Q79"/>
  <c r="O79"/>
  <c r="N79"/>
  <c r="M79"/>
  <c r="L79"/>
  <c r="J79"/>
  <c r="I79"/>
  <c r="W78"/>
  <c r="V78"/>
  <c r="U78"/>
  <c r="T78"/>
  <c r="S78"/>
  <c r="R78"/>
  <c r="Q78"/>
  <c r="O78"/>
  <c r="N78"/>
  <c r="M78"/>
  <c r="L78"/>
  <c r="J78"/>
  <c r="I78"/>
  <c r="W77"/>
  <c r="V77"/>
  <c r="U77"/>
  <c r="T77"/>
  <c r="S77"/>
  <c r="R77"/>
  <c r="Q77"/>
  <c r="O77"/>
  <c r="N77"/>
  <c r="M77"/>
  <c r="L77"/>
  <c r="J77"/>
  <c r="I77"/>
  <c r="V76"/>
  <c r="U76"/>
  <c r="T76"/>
  <c r="S76"/>
  <c r="R76"/>
  <c r="Q76"/>
  <c r="O76"/>
  <c r="N76"/>
  <c r="M76"/>
  <c r="L76"/>
  <c r="J76"/>
  <c r="I76"/>
  <c r="W75"/>
  <c r="V75"/>
  <c r="U75"/>
  <c r="T75"/>
  <c r="S75"/>
  <c r="R75"/>
  <c r="Q75"/>
  <c r="O75"/>
  <c r="M75"/>
  <c r="L75"/>
  <c r="J75"/>
  <c r="I75"/>
  <c r="W74"/>
  <c r="V74"/>
  <c r="U74"/>
  <c r="T74"/>
  <c r="S74"/>
  <c r="R74"/>
  <c r="Q74"/>
  <c r="O74"/>
  <c r="N74"/>
  <c r="M74"/>
  <c r="L74"/>
  <c r="J74"/>
  <c r="I74"/>
  <c r="W73"/>
  <c r="V73"/>
  <c r="U73"/>
  <c r="T73"/>
  <c r="S73"/>
  <c r="R73"/>
  <c r="Q73"/>
  <c r="O73"/>
  <c r="N73"/>
  <c r="M73"/>
  <c r="L73"/>
  <c r="J73"/>
  <c r="I73"/>
  <c r="W72"/>
  <c r="V72"/>
  <c r="U72"/>
  <c r="T72"/>
  <c r="S72"/>
  <c r="R72"/>
  <c r="Q72"/>
  <c r="O72"/>
  <c r="N72"/>
  <c r="M72"/>
  <c r="L72"/>
  <c r="J72"/>
  <c r="I72"/>
  <c r="W71"/>
  <c r="V71"/>
  <c r="U71"/>
  <c r="T71"/>
  <c r="S71"/>
  <c r="R71"/>
  <c r="Q71"/>
  <c r="O71"/>
  <c r="N71"/>
  <c r="M71"/>
  <c r="L71"/>
  <c r="J71"/>
  <c r="I71"/>
  <c r="W70"/>
  <c r="V70"/>
  <c r="U70"/>
  <c r="T70"/>
  <c r="S70"/>
  <c r="R70"/>
  <c r="Q70"/>
  <c r="O70"/>
  <c r="N70"/>
  <c r="M70"/>
  <c r="L70"/>
  <c r="J70"/>
  <c r="I70"/>
  <c r="W69"/>
  <c r="V69"/>
  <c r="U69"/>
  <c r="T69"/>
  <c r="S69"/>
  <c r="R69"/>
  <c r="Q69"/>
  <c r="O69"/>
  <c r="N69"/>
  <c r="M69"/>
  <c r="L69"/>
  <c r="J69"/>
  <c r="I69"/>
  <c r="W68"/>
  <c r="V68"/>
  <c r="U68"/>
  <c r="T68"/>
  <c r="S68"/>
  <c r="R68"/>
  <c r="Q68"/>
  <c r="O68"/>
  <c r="N68"/>
  <c r="M68"/>
  <c r="L68"/>
  <c r="J68"/>
  <c r="I68"/>
  <c r="W67"/>
  <c r="V67"/>
  <c r="U67"/>
  <c r="T67"/>
  <c r="S67"/>
  <c r="R67"/>
  <c r="Q67"/>
  <c r="O67"/>
  <c r="N67"/>
  <c r="M67"/>
  <c r="L67"/>
  <c r="J67"/>
  <c r="I67"/>
  <c r="W66"/>
  <c r="V66"/>
  <c r="U66"/>
  <c r="T66"/>
  <c r="S66"/>
  <c r="R66"/>
  <c r="Q66"/>
  <c r="O66"/>
  <c r="N66"/>
  <c r="M66"/>
  <c r="L66"/>
  <c r="J66"/>
  <c r="I66"/>
  <c r="W65"/>
  <c r="V65"/>
  <c r="U65"/>
  <c r="T65"/>
  <c r="S65"/>
  <c r="R65"/>
  <c r="Q65"/>
  <c r="O65"/>
  <c r="N65"/>
  <c r="M65"/>
  <c r="L65"/>
  <c r="J65"/>
  <c r="I65"/>
  <c r="W64"/>
  <c r="V64"/>
  <c r="U64"/>
  <c r="T64"/>
  <c r="S64"/>
  <c r="R64"/>
  <c r="Q64"/>
  <c r="O64"/>
  <c r="L64"/>
  <c r="J64"/>
  <c r="I64"/>
  <c r="W63"/>
  <c r="V63"/>
  <c r="U63"/>
  <c r="T63"/>
  <c r="S63"/>
  <c r="R63"/>
  <c r="Q63"/>
  <c r="O63"/>
  <c r="N63"/>
  <c r="M63"/>
  <c r="L63"/>
  <c r="J63"/>
  <c r="I63"/>
  <c r="W62"/>
  <c r="V62"/>
  <c r="U62"/>
  <c r="T62"/>
  <c r="S62"/>
  <c r="R62"/>
  <c r="Q62"/>
  <c r="O62"/>
  <c r="N62"/>
  <c r="M62"/>
  <c r="L62"/>
  <c r="J62"/>
  <c r="I62"/>
  <c r="W61"/>
  <c r="V61"/>
  <c r="U61"/>
  <c r="T61"/>
  <c r="S61"/>
  <c r="R61"/>
  <c r="Q61"/>
  <c r="O61"/>
  <c r="N61"/>
  <c r="M61"/>
  <c r="L61"/>
  <c r="J61"/>
  <c r="I61"/>
  <c r="W60"/>
  <c r="V60"/>
  <c r="U60"/>
  <c r="T60"/>
  <c r="S60"/>
  <c r="R60"/>
  <c r="Q60"/>
  <c r="O60"/>
  <c r="N60"/>
  <c r="M60"/>
  <c r="L60"/>
  <c r="J60"/>
  <c r="I60"/>
  <c r="W59"/>
  <c r="V59"/>
  <c r="U59"/>
  <c r="T59"/>
  <c r="S59"/>
  <c r="R59"/>
  <c r="Q59"/>
  <c r="O59"/>
  <c r="N59"/>
  <c r="M59"/>
  <c r="L59"/>
  <c r="J59"/>
  <c r="I59"/>
  <c r="W58"/>
  <c r="V58"/>
  <c r="U58"/>
  <c r="T58"/>
  <c r="S58"/>
  <c r="R58"/>
  <c r="Q58"/>
  <c r="O58"/>
  <c r="N58"/>
  <c r="M58"/>
  <c r="L58"/>
  <c r="J58"/>
  <c r="I58"/>
  <c r="W57"/>
  <c r="V57"/>
  <c r="U57"/>
  <c r="T57"/>
  <c r="S57"/>
  <c r="R57"/>
  <c r="Q57"/>
  <c r="O57"/>
  <c r="N57"/>
  <c r="M57"/>
  <c r="L57"/>
  <c r="J57"/>
  <c r="I57"/>
  <c r="W56"/>
  <c r="V56"/>
  <c r="U56"/>
  <c r="T56"/>
  <c r="S56"/>
  <c r="R56"/>
  <c r="Q56"/>
  <c r="O56"/>
  <c r="N56"/>
  <c r="M56"/>
  <c r="L56"/>
  <c r="K56"/>
  <c r="I56"/>
  <c r="W55"/>
  <c r="V55"/>
  <c r="U55"/>
  <c r="T55"/>
  <c r="S55"/>
  <c r="R55"/>
  <c r="Q55"/>
  <c r="O55"/>
  <c r="N55"/>
  <c r="M55"/>
  <c r="L55"/>
  <c r="K55"/>
  <c r="I55"/>
  <c r="W54"/>
  <c r="V54"/>
  <c r="U54"/>
  <c r="T54"/>
  <c r="S54"/>
  <c r="R54"/>
  <c r="Q54"/>
  <c r="O54"/>
  <c r="N54"/>
  <c r="M54"/>
  <c r="L54"/>
  <c r="K54"/>
  <c r="I54"/>
  <c r="W53"/>
  <c r="V53"/>
  <c r="U53"/>
  <c r="T53"/>
  <c r="S53"/>
  <c r="R53"/>
  <c r="Q53"/>
  <c r="O53"/>
  <c r="N53"/>
  <c r="M53"/>
  <c r="L53"/>
  <c r="K53"/>
  <c r="I53"/>
  <c r="W52"/>
  <c r="V52"/>
  <c r="U52"/>
  <c r="T52"/>
  <c r="S52"/>
  <c r="R52"/>
  <c r="Q52"/>
  <c r="O52"/>
  <c r="N52"/>
  <c r="M52"/>
  <c r="L52"/>
  <c r="K52"/>
  <c r="I52"/>
  <c r="W51"/>
  <c r="V51"/>
  <c r="U51"/>
  <c r="T51"/>
  <c r="S51"/>
  <c r="R51"/>
  <c r="Q51"/>
  <c r="O51"/>
  <c r="N51"/>
  <c r="L51"/>
  <c r="K51"/>
  <c r="I51"/>
  <c r="W50"/>
  <c r="V50"/>
  <c r="U50"/>
  <c r="T50"/>
  <c r="S50"/>
  <c r="R50"/>
  <c r="Q50"/>
  <c r="O50"/>
  <c r="N50"/>
  <c r="M50"/>
  <c r="L50"/>
  <c r="K50"/>
  <c r="I50"/>
  <c r="W49"/>
  <c r="V49"/>
  <c r="U49"/>
  <c r="T49"/>
  <c r="R49"/>
  <c r="Q49"/>
  <c r="O49"/>
  <c r="N49"/>
  <c r="L49"/>
  <c r="K49"/>
  <c r="I49"/>
  <c r="V48"/>
  <c r="U48"/>
  <c r="T48"/>
  <c r="R48"/>
  <c r="Q48"/>
  <c r="O48"/>
  <c r="N48"/>
  <c r="M48"/>
  <c r="L48"/>
  <c r="K48"/>
  <c r="I48"/>
  <c r="V47"/>
  <c r="T47"/>
  <c r="R47"/>
  <c r="Q47"/>
  <c r="O47"/>
  <c r="M47"/>
  <c r="L47"/>
  <c r="K47"/>
  <c r="I47"/>
  <c r="W46"/>
  <c r="V46"/>
  <c r="U46"/>
  <c r="T46"/>
  <c r="S46"/>
  <c r="R46"/>
  <c r="Q46"/>
  <c r="O46"/>
  <c r="N46"/>
  <c r="M46"/>
  <c r="L46"/>
  <c r="K46"/>
  <c r="I46"/>
  <c r="W45"/>
  <c r="V45"/>
  <c r="U45"/>
  <c r="T45"/>
  <c r="S45"/>
  <c r="R45"/>
  <c r="Q45"/>
  <c r="O45"/>
  <c r="N45"/>
  <c r="M45"/>
  <c r="L45"/>
  <c r="K45"/>
  <c r="I45"/>
  <c r="W44"/>
  <c r="V44"/>
  <c r="U44"/>
  <c r="T44"/>
  <c r="S44"/>
  <c r="R44"/>
  <c r="Q44"/>
  <c r="O44"/>
  <c r="N44"/>
  <c r="M44"/>
  <c r="L44"/>
  <c r="K44"/>
  <c r="I44"/>
  <c r="W43"/>
  <c r="V43"/>
  <c r="U43"/>
  <c r="T43"/>
  <c r="S43"/>
  <c r="R43"/>
  <c r="Q43"/>
  <c r="O43"/>
  <c r="M43"/>
  <c r="L43"/>
  <c r="K43"/>
  <c r="I43"/>
  <c r="W42"/>
  <c r="V42"/>
  <c r="U42"/>
  <c r="T42"/>
  <c r="S42"/>
  <c r="R42"/>
  <c r="Q42"/>
  <c r="O42"/>
  <c r="N42"/>
  <c r="M42"/>
  <c r="L42"/>
  <c r="K42"/>
  <c r="I42"/>
  <c r="W41"/>
  <c r="V41"/>
  <c r="U41"/>
  <c r="T41"/>
  <c r="S41"/>
  <c r="R41"/>
  <c r="Q41"/>
  <c r="O41"/>
  <c r="N41"/>
  <c r="M41"/>
  <c r="L41"/>
  <c r="K41"/>
  <c r="I41"/>
  <c r="W40"/>
  <c r="V40"/>
  <c r="U40"/>
  <c r="T40"/>
  <c r="S40"/>
  <c r="R40"/>
  <c r="Q40"/>
  <c r="O40"/>
  <c r="N40"/>
  <c r="M40"/>
  <c r="L40"/>
  <c r="K40"/>
  <c r="I40"/>
  <c r="W39"/>
  <c r="V39"/>
  <c r="U39"/>
  <c r="T39"/>
  <c r="S39"/>
  <c r="R39"/>
  <c r="Q39"/>
  <c r="O39"/>
  <c r="N39"/>
  <c r="M39"/>
  <c r="L39"/>
  <c r="K39"/>
  <c r="I39"/>
  <c r="W38"/>
  <c r="V38"/>
  <c r="U38"/>
  <c r="T38"/>
  <c r="S38"/>
  <c r="R38"/>
  <c r="Q38"/>
  <c r="O38"/>
  <c r="N38"/>
  <c r="M38"/>
  <c r="L38"/>
  <c r="K38"/>
  <c r="I38"/>
  <c r="W37"/>
  <c r="V37"/>
  <c r="U37"/>
  <c r="T37"/>
  <c r="S37"/>
  <c r="R37"/>
  <c r="Q37"/>
  <c r="O37"/>
  <c r="N37"/>
  <c r="M37"/>
  <c r="L37"/>
  <c r="K37"/>
  <c r="I37"/>
  <c r="W36"/>
  <c r="V36"/>
  <c r="U36"/>
  <c r="T36"/>
  <c r="S36"/>
  <c r="R36"/>
  <c r="Q36"/>
  <c r="O36"/>
  <c r="N36"/>
  <c r="M36"/>
  <c r="L36"/>
  <c r="K36"/>
  <c r="I36"/>
  <c r="W35"/>
  <c r="V35"/>
  <c r="U35"/>
  <c r="T35"/>
  <c r="R35"/>
  <c r="Q35"/>
  <c r="O35"/>
  <c r="N35"/>
  <c r="M35"/>
  <c r="L35"/>
  <c r="K35"/>
  <c r="I35"/>
  <c r="W34"/>
  <c r="V34"/>
  <c r="U34"/>
  <c r="T34"/>
  <c r="S34"/>
  <c r="R34"/>
  <c r="Q34"/>
  <c r="O34"/>
  <c r="N34"/>
  <c r="M34"/>
  <c r="L34"/>
  <c r="K34"/>
  <c r="I34"/>
  <c r="W33"/>
  <c r="V33"/>
  <c r="U33"/>
  <c r="T33"/>
  <c r="S33"/>
  <c r="R33"/>
  <c r="Q33"/>
  <c r="O33"/>
  <c r="N33"/>
  <c r="M33"/>
  <c r="L33"/>
  <c r="K33"/>
  <c r="I33"/>
  <c r="W32"/>
  <c r="V32"/>
  <c r="U32"/>
  <c r="T32"/>
  <c r="S32"/>
  <c r="R32"/>
  <c r="Q32"/>
  <c r="O32"/>
  <c r="N32"/>
  <c r="M32"/>
  <c r="L32"/>
  <c r="K32"/>
  <c r="I32"/>
  <c r="W31"/>
  <c r="V31"/>
  <c r="U31"/>
  <c r="T31"/>
  <c r="S31"/>
  <c r="R31"/>
  <c r="Q31"/>
  <c r="O31"/>
  <c r="N31"/>
  <c r="M31"/>
  <c r="L31"/>
  <c r="K31"/>
  <c r="I31"/>
  <c r="W30"/>
  <c r="V30"/>
  <c r="U30"/>
  <c r="T30"/>
  <c r="R30"/>
  <c r="Q30"/>
  <c r="O30"/>
  <c r="N30"/>
  <c r="L30"/>
  <c r="K30"/>
  <c r="I30"/>
  <c r="W29"/>
  <c r="V29"/>
  <c r="U29"/>
  <c r="T29"/>
  <c r="S29"/>
  <c r="R29"/>
  <c r="Q29"/>
  <c r="O29"/>
  <c r="N29"/>
  <c r="M29"/>
  <c r="L29"/>
  <c r="K29"/>
  <c r="I29"/>
  <c r="W28"/>
  <c r="V28"/>
  <c r="U28"/>
  <c r="T28"/>
  <c r="R28"/>
  <c r="Q28"/>
  <c r="O28"/>
  <c r="N28"/>
  <c r="M28"/>
  <c r="L28"/>
  <c r="K28"/>
  <c r="I28"/>
  <c r="W27"/>
  <c r="V27"/>
  <c r="U27"/>
  <c r="T27"/>
  <c r="S27"/>
  <c r="R27"/>
  <c r="Q27"/>
  <c r="O27"/>
  <c r="N27"/>
  <c r="M27"/>
  <c r="L27"/>
  <c r="K27"/>
  <c r="I27"/>
  <c r="W26"/>
  <c r="V26"/>
  <c r="U26"/>
  <c r="T26"/>
  <c r="S26"/>
  <c r="R26"/>
  <c r="Q26"/>
  <c r="O26"/>
  <c r="N26"/>
  <c r="M26"/>
  <c r="L26"/>
  <c r="K26"/>
  <c r="I26"/>
  <c r="W25"/>
  <c r="V25"/>
  <c r="U25"/>
  <c r="T25"/>
  <c r="S25"/>
  <c r="R25"/>
  <c r="Q25"/>
  <c r="O25"/>
  <c r="N25"/>
  <c r="M25"/>
  <c r="L25"/>
  <c r="K25"/>
  <c r="I25"/>
  <c r="W24"/>
  <c r="V24"/>
  <c r="U24"/>
  <c r="T24"/>
  <c r="S24"/>
  <c r="R24"/>
  <c r="Q24"/>
  <c r="O24"/>
  <c r="N24"/>
  <c r="L24"/>
  <c r="K24"/>
  <c r="I24"/>
  <c r="W23"/>
  <c r="V23"/>
  <c r="U23"/>
  <c r="T23"/>
  <c r="S23"/>
  <c r="R23"/>
  <c r="Q23"/>
  <c r="O23"/>
  <c r="N23"/>
  <c r="M23"/>
  <c r="L23"/>
  <c r="K23"/>
  <c r="I23"/>
  <c r="W22"/>
  <c r="V22"/>
  <c r="U22"/>
  <c r="T22"/>
  <c r="S22"/>
  <c r="R22"/>
  <c r="Q22"/>
  <c r="O22"/>
  <c r="N22"/>
  <c r="M22"/>
  <c r="L22"/>
  <c r="K22"/>
  <c r="I22"/>
  <c r="W21"/>
  <c r="V21"/>
  <c r="U21"/>
  <c r="T21"/>
  <c r="S21"/>
  <c r="R21"/>
  <c r="Q21"/>
  <c r="O21"/>
  <c r="N21"/>
  <c r="M21"/>
  <c r="L21"/>
  <c r="K21"/>
  <c r="I21"/>
  <c r="W20"/>
  <c r="V20"/>
  <c r="U20"/>
  <c r="T20"/>
  <c r="S20"/>
  <c r="R20"/>
  <c r="Q20"/>
  <c r="O20"/>
  <c r="N20"/>
  <c r="L20"/>
  <c r="K20"/>
  <c r="I20"/>
  <c r="W19"/>
  <c r="V19"/>
  <c r="U19"/>
  <c r="T19"/>
  <c r="S19"/>
  <c r="R19"/>
  <c r="Q19"/>
  <c r="O19"/>
  <c r="N19"/>
  <c r="M19"/>
  <c r="L19"/>
  <c r="K19"/>
  <c r="J19"/>
  <c r="W18"/>
  <c r="V18"/>
  <c r="U18"/>
  <c r="T18"/>
  <c r="S18"/>
  <c r="R18"/>
  <c r="Q18"/>
  <c r="O18"/>
  <c r="N18"/>
  <c r="M18"/>
  <c r="L18"/>
  <c r="K18"/>
  <c r="J18"/>
  <c r="W17"/>
  <c r="V17"/>
  <c r="U17"/>
  <c r="T17"/>
  <c r="S17"/>
  <c r="R17"/>
  <c r="Q17"/>
  <c r="O17"/>
  <c r="N17"/>
  <c r="M17"/>
  <c r="L17"/>
  <c r="K17"/>
  <c r="J17"/>
  <c r="W16"/>
  <c r="V16"/>
  <c r="U16"/>
  <c r="T16"/>
  <c r="S16"/>
  <c r="R16"/>
  <c r="Q16"/>
  <c r="O16"/>
  <c r="N16"/>
  <c r="M16"/>
  <c r="L16"/>
  <c r="K16"/>
  <c r="J16"/>
  <c r="W15"/>
  <c r="V15"/>
  <c r="U15"/>
  <c r="T15"/>
  <c r="S15"/>
  <c r="R15"/>
  <c r="Q15"/>
  <c r="O15"/>
  <c r="N15"/>
  <c r="M15"/>
  <c r="L15"/>
  <c r="K15"/>
  <c r="J15"/>
  <c r="W14"/>
  <c r="V14"/>
  <c r="U14"/>
  <c r="T14"/>
  <c r="S14"/>
  <c r="R14"/>
  <c r="Q14"/>
  <c r="O14"/>
  <c r="N14"/>
  <c r="M14"/>
  <c r="L14"/>
  <c r="K14"/>
  <c r="J14"/>
  <c r="W13"/>
  <c r="V13"/>
  <c r="U13"/>
  <c r="T13"/>
  <c r="S13"/>
  <c r="R13"/>
  <c r="Q13"/>
  <c r="O13"/>
  <c r="N13"/>
  <c r="M13"/>
  <c r="L13"/>
  <c r="K13"/>
  <c r="J13"/>
  <c r="W12"/>
  <c r="V12"/>
  <c r="U12"/>
  <c r="T12"/>
  <c r="S12"/>
  <c r="R12"/>
  <c r="Q12"/>
  <c r="O12"/>
  <c r="N12"/>
  <c r="M12"/>
  <c r="L12"/>
  <c r="K12"/>
  <c r="J12"/>
  <c r="W11"/>
  <c r="V11"/>
  <c r="U11"/>
  <c r="T11"/>
  <c r="S11"/>
  <c r="R11"/>
  <c r="Q11"/>
  <c r="O11"/>
  <c r="N11"/>
  <c r="M11"/>
  <c r="L11"/>
  <c r="K11"/>
  <c r="J11"/>
  <c r="W10"/>
  <c r="V10"/>
  <c r="U10"/>
  <c r="T10"/>
  <c r="S10"/>
  <c r="R10"/>
  <c r="Q10"/>
  <c r="O10"/>
  <c r="N10"/>
  <c r="M10"/>
  <c r="L10"/>
  <c r="K10"/>
  <c r="J10"/>
  <c r="W9"/>
  <c r="V9"/>
  <c r="U9"/>
  <c r="T9"/>
  <c r="S9"/>
  <c r="R9"/>
  <c r="Q9"/>
  <c r="O9"/>
  <c r="N9"/>
  <c r="M9"/>
  <c r="K9"/>
  <c r="J9"/>
  <c r="W8"/>
  <c r="V8"/>
  <c r="U8"/>
  <c r="T8"/>
  <c r="S8"/>
  <c r="R8"/>
  <c r="Q8"/>
  <c r="O8"/>
  <c r="N8"/>
  <c r="M8"/>
  <c r="L8"/>
  <c r="K8"/>
  <c r="J8"/>
  <c r="W7"/>
  <c r="V7"/>
  <c r="U7"/>
  <c r="T7"/>
  <c r="S7"/>
  <c r="R7"/>
  <c r="Q7"/>
  <c r="O7"/>
  <c r="N7"/>
  <c r="M7"/>
  <c r="L7"/>
  <c r="K7"/>
  <c r="J7"/>
  <c r="W6"/>
  <c r="V6"/>
  <c r="U6"/>
  <c r="T6"/>
  <c r="S6"/>
  <c r="R6"/>
  <c r="Q6"/>
  <c r="O6"/>
  <c r="N6"/>
  <c r="M6"/>
  <c r="L6"/>
  <c r="K6"/>
  <c r="J6"/>
  <c r="AE2528" l="1"/>
  <c r="AE2530"/>
  <c r="AB2527"/>
  <c r="AC2529"/>
  <c r="AB2531"/>
  <c r="AE2445"/>
  <c r="AC2485"/>
  <c r="AC2487"/>
  <c r="AC2489"/>
  <c r="AC2491"/>
  <c r="AC2493"/>
  <c r="Z2443"/>
  <c r="AB2468"/>
  <c r="AB2470"/>
  <c r="AC2472"/>
  <c r="AC2474"/>
  <c r="AE2474"/>
  <c r="AC2476"/>
  <c r="AC2478"/>
  <c r="AE2478"/>
  <c r="F2480"/>
  <c r="AB2500"/>
  <c r="AE2500"/>
  <c r="AC2506"/>
  <c r="AC2508"/>
  <c r="AC2510"/>
  <c r="AC2524"/>
  <c r="AC2526"/>
  <c r="AD2549"/>
  <c r="AE2551"/>
  <c r="AE2555"/>
  <c r="AD2557"/>
  <c r="AE2559"/>
  <c r="AE2427"/>
  <c r="AD2429"/>
  <c r="AE2431"/>
  <c r="AC2432"/>
  <c r="AD2433"/>
  <c r="AE2435"/>
  <c r="AC2436"/>
  <c r="AD2437"/>
  <c r="AE2439"/>
  <c r="AE2442"/>
  <c r="F2448"/>
  <c r="AD2449"/>
  <c r="AE2451"/>
  <c r="AD2453"/>
  <c r="AE2455"/>
  <c r="AB2456"/>
  <c r="AD2457"/>
  <c r="AE2459"/>
  <c r="AD2461"/>
  <c r="AE2463"/>
  <c r="AD2465"/>
  <c r="AE2467"/>
  <c r="AD2483"/>
  <c r="AE2497"/>
  <c r="AD2499"/>
  <c r="AE2527"/>
  <c r="Z2442"/>
  <c r="AE2480"/>
  <c r="AD2482"/>
  <c r="AD2498"/>
  <c r="AE2512"/>
  <c r="AE2514"/>
  <c r="AE2516"/>
  <c r="AE2518"/>
  <c r="AE2520"/>
  <c r="AE2522"/>
  <c r="AE2524"/>
  <c r="AE2526"/>
  <c r="F2551"/>
  <c r="F2556"/>
  <c r="F2558"/>
  <c r="F2496"/>
  <c r="F2528"/>
  <c r="AB2481"/>
  <c r="F2483"/>
  <c r="F2511"/>
  <c r="AE2426"/>
  <c r="AD2428"/>
  <c r="AE2430"/>
  <c r="F2432"/>
  <c r="AD2432"/>
  <c r="AE2434"/>
  <c r="AD2436"/>
  <c r="F2437"/>
  <c r="AE2438"/>
  <c r="F2444"/>
  <c r="AE2446"/>
  <c r="AD2448"/>
  <c r="AC2449"/>
  <c r="AD2450"/>
  <c r="AD2452"/>
  <c r="AD2454"/>
  <c r="AD2456"/>
  <c r="AD2458"/>
  <c r="AD2460"/>
  <c r="AE2462"/>
  <c r="AD2464"/>
  <c r="AE2466"/>
  <c r="AC2469"/>
  <c r="AC2471"/>
  <c r="AC2475"/>
  <c r="AC2477"/>
  <c r="AC2479"/>
  <c r="AE2481"/>
  <c r="AC2484"/>
  <c r="AC2486"/>
  <c r="AE2486"/>
  <c r="AC2488"/>
  <c r="AC2490"/>
  <c r="AE2490"/>
  <c r="AC2492"/>
  <c r="AC2494"/>
  <c r="AE2494"/>
  <c r="AD2496"/>
  <c r="AB2497"/>
  <c r="AC2499"/>
  <c r="AC2500"/>
  <c r="AB2501"/>
  <c r="AC2505"/>
  <c r="AE2505"/>
  <c r="AB2507"/>
  <c r="AC2509"/>
  <c r="AE2509"/>
  <c r="AE2511"/>
  <c r="F2512"/>
  <c r="AD2513"/>
  <c r="AE2515"/>
  <c r="AD2517"/>
  <c r="AE2519"/>
  <c r="F2520"/>
  <c r="AD2521"/>
  <c r="AE2523"/>
  <c r="AD2525"/>
  <c r="AC2528"/>
  <c r="AC2530"/>
  <c r="AB2426"/>
  <c r="AB2430"/>
  <c r="AB2434"/>
  <c r="F2436"/>
  <c r="AB2438"/>
  <c r="AB2440"/>
  <c r="AE2447"/>
  <c r="AB2450"/>
  <c r="AE2450"/>
  <c r="F2452"/>
  <c r="AB2454"/>
  <c r="AE2454"/>
  <c r="F2456"/>
  <c r="AB2458"/>
  <c r="AE2458"/>
  <c r="F2460"/>
  <c r="AB2462"/>
  <c r="AB2466"/>
  <c r="F2468"/>
  <c r="AD2468"/>
  <c r="AE2470"/>
  <c r="AD2472"/>
  <c r="AD2474"/>
  <c r="AE2476"/>
  <c r="AD2478"/>
  <c r="F2479"/>
  <c r="AC2481"/>
  <c r="AC2483"/>
  <c r="AE2485"/>
  <c r="AD2487"/>
  <c r="AE2489"/>
  <c r="AD2491"/>
  <c r="AE2493"/>
  <c r="AD2495"/>
  <c r="AC2496"/>
  <c r="AE2496"/>
  <c r="AC2498"/>
  <c r="AE2498"/>
  <c r="F2500"/>
  <c r="AD2500"/>
  <c r="AE2502"/>
  <c r="AE2506"/>
  <c r="AE2508"/>
  <c r="AE2510"/>
  <c r="AB2511"/>
  <c r="AC2513"/>
  <c r="AB2515"/>
  <c r="AC2517"/>
  <c r="AB2519"/>
  <c r="AC2521"/>
  <c r="AB2523"/>
  <c r="AC2525"/>
  <c r="F2527"/>
  <c r="AD2529"/>
  <c r="AE2531"/>
  <c r="AB2559"/>
  <c r="AC2425"/>
  <c r="AC2427"/>
  <c r="AC2429"/>
  <c r="AE2429"/>
  <c r="AC2431"/>
  <c r="AC2433"/>
  <c r="AE2433"/>
  <c r="AC2435"/>
  <c r="AC2437"/>
  <c r="AE2437"/>
  <c r="AC2439"/>
  <c r="AD2440"/>
  <c r="AC2441"/>
  <c r="AE2441"/>
  <c r="AD2443"/>
  <c r="AE2443"/>
  <c r="AC2448"/>
  <c r="AE2449"/>
  <c r="AC2451"/>
  <c r="AC2452"/>
  <c r="AC2453"/>
  <c r="AE2453"/>
  <c r="AC2455"/>
  <c r="AC2457"/>
  <c r="AE2457"/>
  <c r="AC2459"/>
  <c r="AC2461"/>
  <c r="AE2461"/>
  <c r="AC2463"/>
  <c r="AC2465"/>
  <c r="AE2465"/>
  <c r="AC2467"/>
  <c r="AE2469"/>
  <c r="AE2471"/>
  <c r="AE2473"/>
  <c r="AD2475"/>
  <c r="AE2477"/>
  <c r="AD2479"/>
  <c r="AC2480"/>
  <c r="AC2482"/>
  <c r="AE2482"/>
  <c r="F2484"/>
  <c r="AE2484"/>
  <c r="AD2486"/>
  <c r="AE2488"/>
  <c r="AD2490"/>
  <c r="AE2492"/>
  <c r="AD2494"/>
  <c r="AC2495"/>
  <c r="AC2497"/>
  <c r="AE2501"/>
  <c r="AD2505"/>
  <c r="AE2507"/>
  <c r="AD2509"/>
  <c r="AC2512"/>
  <c r="AC2514"/>
  <c r="AC2516"/>
  <c r="AC2518"/>
  <c r="AC2520"/>
  <c r="AC2522"/>
  <c r="F2529"/>
  <c r="AC2424"/>
  <c r="AC2428"/>
  <c r="Y2440"/>
  <c r="F2453"/>
  <c r="AC2456"/>
  <c r="AB2460"/>
  <c r="AC2464"/>
  <c r="F2469"/>
  <c r="AB2485"/>
  <c r="AC2501"/>
  <c r="F2429"/>
  <c r="AC2444"/>
  <c r="AB2448"/>
  <c r="F2457"/>
  <c r="AC2460"/>
  <c r="F2465"/>
  <c r="F2472"/>
  <c r="AB2473"/>
  <c r="F2475"/>
  <c r="F2488"/>
  <c r="AB2489"/>
  <c r="F2491"/>
  <c r="F2428"/>
  <c r="F2433"/>
  <c r="F2440"/>
  <c r="AB2452"/>
  <c r="F2461"/>
  <c r="F2464"/>
  <c r="AC2468"/>
  <c r="F2476"/>
  <c r="AB2477"/>
  <c r="F2492"/>
  <c r="AB2493"/>
  <c r="AC2507"/>
  <c r="F2536"/>
  <c r="F2540"/>
  <c r="AC2548"/>
  <c r="F2507"/>
  <c r="Y2503"/>
  <c r="F2515"/>
  <c r="F2516"/>
  <c r="F2519"/>
  <c r="F2508"/>
  <c r="F2523"/>
  <c r="F2524"/>
  <c r="AD2412"/>
  <c r="AE2413"/>
  <c r="AD2534"/>
  <c r="F2555"/>
  <c r="AE2556"/>
  <c r="F2557"/>
  <c r="AE2558"/>
  <c r="F2426"/>
  <c r="Y2426"/>
  <c r="AC2426"/>
  <c r="AB2427"/>
  <c r="AE2428"/>
  <c r="Z2429"/>
  <c r="F2430"/>
  <c r="Y2430"/>
  <c r="AC2430"/>
  <c r="AB2431"/>
  <c r="AE2432"/>
  <c r="Z2433"/>
  <c r="F2434"/>
  <c r="Y2434"/>
  <c r="AC2434"/>
  <c r="AB2435"/>
  <c r="AE2436"/>
  <c r="Z2437"/>
  <c r="F2438"/>
  <c r="Y2438"/>
  <c r="AC2438"/>
  <c r="AB2439"/>
  <c r="Y2441"/>
  <c r="AC2442"/>
  <c r="Y2442"/>
  <c r="F2442"/>
  <c r="AB2442"/>
  <c r="AC2443"/>
  <c r="Y2443"/>
  <c r="F2443"/>
  <c r="AB2443"/>
  <c r="AD2445"/>
  <c r="AD2446"/>
  <c r="AB2424"/>
  <c r="Z2426"/>
  <c r="AD2426"/>
  <c r="F2427"/>
  <c r="Y2427"/>
  <c r="AB2428"/>
  <c r="Z2430"/>
  <c r="AD2430"/>
  <c r="F2431"/>
  <c r="Y2431"/>
  <c r="AB2432"/>
  <c r="Z2434"/>
  <c r="AD2434"/>
  <c r="F2435"/>
  <c r="Y2435"/>
  <c r="AB2436"/>
  <c r="Z2438"/>
  <c r="AD2438"/>
  <c r="F2439"/>
  <c r="Y2439"/>
  <c r="AC2440"/>
  <c r="F2441"/>
  <c r="AD2441"/>
  <c r="AB2444"/>
  <c r="AB2446"/>
  <c r="AC2446"/>
  <c r="Y2446"/>
  <c r="F2446"/>
  <c r="Y2424"/>
  <c r="AB2425"/>
  <c r="Z2427"/>
  <c r="AD2427"/>
  <c r="Y2428"/>
  <c r="AB2429"/>
  <c r="Z2431"/>
  <c r="AD2431"/>
  <c r="Y2432"/>
  <c r="AB2433"/>
  <c r="Z2435"/>
  <c r="AD2435"/>
  <c r="Y2436"/>
  <c r="AB2437"/>
  <c r="Z2439"/>
  <c r="AD2439"/>
  <c r="AB2441"/>
  <c r="Y2444"/>
  <c r="AC2445"/>
  <c r="Y2445"/>
  <c r="F2445"/>
  <c r="AC2447"/>
  <c r="Y2425"/>
  <c r="Z2428"/>
  <c r="Y2429"/>
  <c r="Z2432"/>
  <c r="Y2433"/>
  <c r="Z2436"/>
  <c r="Y2437"/>
  <c r="AE2440"/>
  <c r="Z2440"/>
  <c r="AD2442"/>
  <c r="AD2444"/>
  <c r="AB2445"/>
  <c r="Z2441"/>
  <c r="AE2444"/>
  <c r="Z2445"/>
  <c r="AB2447"/>
  <c r="AE2448"/>
  <c r="Z2449"/>
  <c r="F2450"/>
  <c r="Y2450"/>
  <c r="AC2450"/>
  <c r="AB2451"/>
  <c r="AE2452"/>
  <c r="Z2453"/>
  <c r="F2454"/>
  <c r="Y2454"/>
  <c r="AC2454"/>
  <c r="AB2455"/>
  <c r="AE2456"/>
  <c r="Z2457"/>
  <c r="F2458"/>
  <c r="Y2458"/>
  <c r="AC2458"/>
  <c r="AB2459"/>
  <c r="AE2460"/>
  <c r="Z2461"/>
  <c r="F2462"/>
  <c r="Y2462"/>
  <c r="AC2462"/>
  <c r="AB2463"/>
  <c r="AE2464"/>
  <c r="Z2465"/>
  <c r="F2466"/>
  <c r="Y2466"/>
  <c r="AC2466"/>
  <c r="AB2467"/>
  <c r="AE2468"/>
  <c r="Z2469"/>
  <c r="AD2469"/>
  <c r="F2470"/>
  <c r="Y2470"/>
  <c r="AC2470"/>
  <c r="AB2471"/>
  <c r="Z2446"/>
  <c r="F2447"/>
  <c r="Y2447"/>
  <c r="Z2450"/>
  <c r="F2451"/>
  <c r="Y2451"/>
  <c r="Z2454"/>
  <c r="F2455"/>
  <c r="Y2455"/>
  <c r="Z2458"/>
  <c r="F2459"/>
  <c r="Y2459"/>
  <c r="Z2462"/>
  <c r="AD2462"/>
  <c r="F2463"/>
  <c r="Y2463"/>
  <c r="AB2464"/>
  <c r="Z2466"/>
  <c r="AD2466"/>
  <c r="F2467"/>
  <c r="Y2467"/>
  <c r="Z2470"/>
  <c r="AD2470"/>
  <c r="F2471"/>
  <c r="Y2471"/>
  <c r="AB2472"/>
  <c r="Z2447"/>
  <c r="AD2447"/>
  <c r="Y2448"/>
  <c r="AB2449"/>
  <c r="Z2451"/>
  <c r="AD2451"/>
  <c r="Y2452"/>
  <c r="AB2453"/>
  <c r="Z2455"/>
  <c r="AD2455"/>
  <c r="Y2456"/>
  <c r="AB2457"/>
  <c r="Z2459"/>
  <c r="AD2459"/>
  <c r="Y2460"/>
  <c r="AB2461"/>
  <c r="Z2463"/>
  <c r="AD2463"/>
  <c r="Y2464"/>
  <c r="AB2465"/>
  <c r="Z2467"/>
  <c r="AD2467"/>
  <c r="Y2468"/>
  <c r="AB2469"/>
  <c r="Z2471"/>
  <c r="AD2471"/>
  <c r="Y2472"/>
  <c r="Z2444"/>
  <c r="Z2448"/>
  <c r="F2449"/>
  <c r="Y2449"/>
  <c r="Z2452"/>
  <c r="Y2453"/>
  <c r="AA2453" s="1"/>
  <c r="AF2453" s="1"/>
  <c r="Z2456"/>
  <c r="Y2457"/>
  <c r="Z2460"/>
  <c r="Y2461"/>
  <c r="AA2461" s="1"/>
  <c r="AF2461" s="1"/>
  <c r="Z2464"/>
  <c r="Y2465"/>
  <c r="Z2468"/>
  <c r="Y2469"/>
  <c r="AA2469" s="1"/>
  <c r="AF2469" s="1"/>
  <c r="Z2472"/>
  <c r="AE2472"/>
  <c r="AC2473"/>
  <c r="F2473"/>
  <c r="Y2473"/>
  <c r="AB2474"/>
  <c r="AE2475"/>
  <c r="Z2476"/>
  <c r="AD2476"/>
  <c r="F2477"/>
  <c r="Y2477"/>
  <c r="AB2478"/>
  <c r="AE2479"/>
  <c r="Z2480"/>
  <c r="AD2480"/>
  <c r="F2481"/>
  <c r="Y2481"/>
  <c r="AB2482"/>
  <c r="AE2483"/>
  <c r="Z2484"/>
  <c r="AD2484"/>
  <c r="F2485"/>
  <c r="Y2485"/>
  <c r="AB2486"/>
  <c r="AE2487"/>
  <c r="Z2488"/>
  <c r="AD2488"/>
  <c r="F2489"/>
  <c r="Y2489"/>
  <c r="AB2490"/>
  <c r="AE2491"/>
  <c r="Z2492"/>
  <c r="AD2492"/>
  <c r="F2493"/>
  <c r="Y2493"/>
  <c r="AB2494"/>
  <c r="AE2495"/>
  <c r="Z2496"/>
  <c r="F2497"/>
  <c r="Y2497"/>
  <c r="AB2498"/>
  <c r="AE2499"/>
  <c r="Z2500"/>
  <c r="F2501"/>
  <c r="Y2501"/>
  <c r="AC2502"/>
  <c r="F2503"/>
  <c r="AE2503"/>
  <c r="AC2503"/>
  <c r="Z2473"/>
  <c r="AD2473"/>
  <c r="F2474"/>
  <c r="Y2474"/>
  <c r="AB2475"/>
  <c r="Z2477"/>
  <c r="AD2477"/>
  <c r="F2478"/>
  <c r="Y2478"/>
  <c r="AB2479"/>
  <c r="Z2481"/>
  <c r="AD2481"/>
  <c r="F2482"/>
  <c r="Y2482"/>
  <c r="AB2483"/>
  <c r="Z2485"/>
  <c r="AD2485"/>
  <c r="F2486"/>
  <c r="Y2486"/>
  <c r="AB2487"/>
  <c r="Z2489"/>
  <c r="AD2489"/>
  <c r="F2490"/>
  <c r="Y2490"/>
  <c r="AB2491"/>
  <c r="Z2493"/>
  <c r="AD2493"/>
  <c r="F2494"/>
  <c r="Y2494"/>
  <c r="AB2495"/>
  <c r="Z2497"/>
  <c r="AD2497"/>
  <c r="F2498"/>
  <c r="Y2498"/>
  <c r="AB2499"/>
  <c r="AD2501"/>
  <c r="Z2501"/>
  <c r="AB2503"/>
  <c r="AE2504"/>
  <c r="Z2474"/>
  <c r="Y2475"/>
  <c r="AB2476"/>
  <c r="Z2478"/>
  <c r="Y2479"/>
  <c r="AB2480"/>
  <c r="Z2482"/>
  <c r="Y2483"/>
  <c r="AB2484"/>
  <c r="Z2486"/>
  <c r="F2487"/>
  <c r="Y2487"/>
  <c r="AB2488"/>
  <c r="Z2490"/>
  <c r="Y2491"/>
  <c r="AB2492"/>
  <c r="Z2494"/>
  <c r="F2495"/>
  <c r="Y2495"/>
  <c r="AB2496"/>
  <c r="Z2498"/>
  <c r="F2499"/>
  <c r="Y2499"/>
  <c r="Z2502"/>
  <c r="AC2504"/>
  <c r="Z2475"/>
  <c r="Y2476"/>
  <c r="Z2479"/>
  <c r="Y2480"/>
  <c r="Z2483"/>
  <c r="Y2484"/>
  <c r="Z2487"/>
  <c r="Y2488"/>
  <c r="Z2491"/>
  <c r="Y2492"/>
  <c r="Z2495"/>
  <c r="Y2496"/>
  <c r="Z2499"/>
  <c r="Y2500"/>
  <c r="AA2500" s="1"/>
  <c r="AF2500" s="1"/>
  <c r="AD2502"/>
  <c r="F2504"/>
  <c r="AB2504"/>
  <c r="Z2506"/>
  <c r="AD2506"/>
  <c r="Y2507"/>
  <c r="AB2508"/>
  <c r="Z2510"/>
  <c r="AD2510"/>
  <c r="Y2511"/>
  <c r="AC2511"/>
  <c r="AB2512"/>
  <c r="AE2513"/>
  <c r="Z2514"/>
  <c r="AD2514"/>
  <c r="Y2515"/>
  <c r="AC2515"/>
  <c r="AB2516"/>
  <c r="AE2517"/>
  <c r="Z2518"/>
  <c r="AD2518"/>
  <c r="Y2519"/>
  <c r="AC2519"/>
  <c r="AB2520"/>
  <c r="AE2521"/>
  <c r="Z2522"/>
  <c r="AD2522"/>
  <c r="Y2523"/>
  <c r="AC2523"/>
  <c r="AB2524"/>
  <c r="AE2525"/>
  <c r="Z2526"/>
  <c r="AD2526"/>
  <c r="Y2527"/>
  <c r="AC2527"/>
  <c r="AB2528"/>
  <c r="AE2529"/>
  <c r="Z2530"/>
  <c r="AD2530"/>
  <c r="F2531"/>
  <c r="Y2531"/>
  <c r="AC2531"/>
  <c r="Z2503"/>
  <c r="AD2503"/>
  <c r="Y2504"/>
  <c r="AB2505"/>
  <c r="Z2507"/>
  <c r="AD2507"/>
  <c r="Y2508"/>
  <c r="AB2509"/>
  <c r="Z2511"/>
  <c r="AD2511"/>
  <c r="Y2512"/>
  <c r="AB2513"/>
  <c r="Z2515"/>
  <c r="AD2515"/>
  <c r="Y2516"/>
  <c r="AB2517"/>
  <c r="Z2519"/>
  <c r="AD2519"/>
  <c r="Y2520"/>
  <c r="AB2521"/>
  <c r="Z2523"/>
  <c r="AD2523"/>
  <c r="Y2524"/>
  <c r="AB2525"/>
  <c r="Z2527"/>
  <c r="AD2527"/>
  <c r="Y2528"/>
  <c r="AB2529"/>
  <c r="Z2531"/>
  <c r="AD2531"/>
  <c r="AB2502"/>
  <c r="Z2504"/>
  <c r="AD2504"/>
  <c r="F2505"/>
  <c r="Y2505"/>
  <c r="AB2506"/>
  <c r="Z2508"/>
  <c r="AD2508"/>
  <c r="F2509"/>
  <c r="Y2509"/>
  <c r="AB2510"/>
  <c r="Z2512"/>
  <c r="AD2512"/>
  <c r="F2513"/>
  <c r="Y2513"/>
  <c r="AB2514"/>
  <c r="Z2516"/>
  <c r="AD2516"/>
  <c r="F2517"/>
  <c r="Y2517"/>
  <c r="AB2518"/>
  <c r="Z2520"/>
  <c r="AD2520"/>
  <c r="F2521"/>
  <c r="Y2521"/>
  <c r="AB2522"/>
  <c r="Z2524"/>
  <c r="AD2524"/>
  <c r="F2525"/>
  <c r="Y2525"/>
  <c r="AB2526"/>
  <c r="Z2528"/>
  <c r="AD2528"/>
  <c r="Y2529"/>
  <c r="AB2530"/>
  <c r="F2502"/>
  <c r="Y2502"/>
  <c r="AA2502" s="1"/>
  <c r="AF2502" s="1"/>
  <c r="Z2505"/>
  <c r="F2506"/>
  <c r="Y2506"/>
  <c r="AA2506" s="1"/>
  <c r="Z2509"/>
  <c r="F2510"/>
  <c r="Y2510"/>
  <c r="Z2513"/>
  <c r="F2514"/>
  <c r="Y2514"/>
  <c r="AA2514" s="1"/>
  <c r="Z2517"/>
  <c r="F2518"/>
  <c r="Y2518"/>
  <c r="Z2521"/>
  <c r="F2522"/>
  <c r="Y2522"/>
  <c r="Z2525"/>
  <c r="F2526"/>
  <c r="Y2526"/>
  <c r="Z2529"/>
  <c r="F2530"/>
  <c r="Y2530"/>
  <c r="AA2530" s="1"/>
  <c r="AF2530" s="1"/>
  <c r="AE2535"/>
  <c r="AC2422"/>
  <c r="F2532"/>
  <c r="AE2538"/>
  <c r="AE2540"/>
  <c r="F2544"/>
  <c r="AC2552"/>
  <c r="AC2554"/>
  <c r="AD2400"/>
  <c r="AE2409"/>
  <c r="AE2402"/>
  <c r="AD2414"/>
  <c r="AD2416"/>
  <c r="AC2421"/>
  <c r="AE2536"/>
  <c r="AC2541"/>
  <c r="AE2541"/>
  <c r="AB2543"/>
  <c r="AC2545"/>
  <c r="AE2545"/>
  <c r="AB2547"/>
  <c r="AC2553"/>
  <c r="AC2532"/>
  <c r="AD2533"/>
  <c r="AB2536"/>
  <c r="AC2538"/>
  <c r="AE2542"/>
  <c r="AE2550"/>
  <c r="AD2401"/>
  <c r="AD2403"/>
  <c r="AE2406"/>
  <c r="AD2408"/>
  <c r="AE2412"/>
  <c r="AD2415"/>
  <c r="AE2417"/>
  <c r="AB2419"/>
  <c r="AC2533"/>
  <c r="AE2533"/>
  <c r="AB2535"/>
  <c r="AC2536"/>
  <c r="AD2537"/>
  <c r="F2539"/>
  <c r="AE2539"/>
  <c r="AB2540"/>
  <c r="AC2542"/>
  <c r="AE2544"/>
  <c r="AE2546"/>
  <c r="AC2549"/>
  <c r="AB2551"/>
  <c r="AD2553"/>
  <c r="AC2556"/>
  <c r="AC2558"/>
  <c r="AE2407"/>
  <c r="AD2411"/>
  <c r="AE2415"/>
  <c r="AC2418"/>
  <c r="AE2532"/>
  <c r="AC2537"/>
  <c r="AE2537"/>
  <c r="AB2539"/>
  <c r="AC2540"/>
  <c r="AD2541"/>
  <c r="F2543"/>
  <c r="AE2543"/>
  <c r="AB2544"/>
  <c r="AC2546"/>
  <c r="F2548"/>
  <c r="AE2548"/>
  <c r="AE2400"/>
  <c r="AE2405"/>
  <c r="AD2409"/>
  <c r="AE2410"/>
  <c r="AC2420"/>
  <c r="AB2423"/>
  <c r="AB2532"/>
  <c r="AC2534"/>
  <c r="AE2534"/>
  <c r="AC2544"/>
  <c r="AD2545"/>
  <c r="F2547"/>
  <c r="AE2547"/>
  <c r="AB2548"/>
  <c r="AC2550"/>
  <c r="F2552"/>
  <c r="AE2552"/>
  <c r="AE2554"/>
  <c r="AB2555"/>
  <c r="AC2557"/>
  <c r="AE1709"/>
  <c r="AD1711"/>
  <c r="AD1713"/>
  <c r="AB1777"/>
  <c r="AD2399"/>
  <c r="AE2416"/>
  <c r="F2535"/>
  <c r="AE1938"/>
  <c r="AE2399"/>
  <c r="Z2400"/>
  <c r="AE2401"/>
  <c r="AC1758"/>
  <c r="AC1760"/>
  <c r="Z1853"/>
  <c r="AC1922"/>
  <c r="AC1807"/>
  <c r="Z1818"/>
  <c r="AD1937"/>
  <c r="AE1939"/>
  <c r="AD2402"/>
  <c r="AE2403"/>
  <c r="Z2403"/>
  <c r="AD2404"/>
  <c r="AC1798"/>
  <c r="AC1801"/>
  <c r="AE1936"/>
  <c r="Z2399"/>
  <c r="Z2401"/>
  <c r="Z2402"/>
  <c r="AD2405"/>
  <c r="AD2406"/>
  <c r="AE2404"/>
  <c r="Z2405"/>
  <c r="AE2408"/>
  <c r="Z2409"/>
  <c r="AE2411"/>
  <c r="Z2412"/>
  <c r="AE2414"/>
  <c r="Z2415"/>
  <c r="Y2419"/>
  <c r="AC2419"/>
  <c r="AB2420"/>
  <c r="AB2422"/>
  <c r="Y2423"/>
  <c r="AC2423"/>
  <c r="Z2406"/>
  <c r="Z2416"/>
  <c r="AB2418"/>
  <c r="Y2420"/>
  <c r="Y2422"/>
  <c r="Z2407"/>
  <c r="AD2407"/>
  <c r="Z2410"/>
  <c r="AD2410"/>
  <c r="Z2413"/>
  <c r="AD2413"/>
  <c r="Z2417"/>
  <c r="AD2417"/>
  <c r="Y2418"/>
  <c r="AB2421"/>
  <c r="Z2404"/>
  <c r="Z2408"/>
  <c r="Z2411"/>
  <c r="Z2414"/>
  <c r="Y2421"/>
  <c r="Z2534"/>
  <c r="Y2535"/>
  <c r="AC2535"/>
  <c r="Z2538"/>
  <c r="AD2538"/>
  <c r="Y2539"/>
  <c r="AC2539"/>
  <c r="Z2542"/>
  <c r="AD2542"/>
  <c r="Y2543"/>
  <c r="AC2543"/>
  <c r="Z2546"/>
  <c r="AD2546"/>
  <c r="Y2547"/>
  <c r="AC2547"/>
  <c r="AE2549"/>
  <c r="Z2550"/>
  <c r="AD2550"/>
  <c r="Y2551"/>
  <c r="AC2551"/>
  <c r="AB2552"/>
  <c r="AE2553"/>
  <c r="Z2554"/>
  <c r="AD2554"/>
  <c r="Y2555"/>
  <c r="AC2555"/>
  <c r="AB2556"/>
  <c r="AE2557"/>
  <c r="Z2558"/>
  <c r="AD2558"/>
  <c r="F2559"/>
  <c r="Y2559"/>
  <c r="AC2559"/>
  <c r="Y2532"/>
  <c r="AB2533"/>
  <c r="Z2535"/>
  <c r="AD2535"/>
  <c r="Y2536"/>
  <c r="AB2537"/>
  <c r="Z2539"/>
  <c r="AD2539"/>
  <c r="Y2540"/>
  <c r="AB2541"/>
  <c r="Z2543"/>
  <c r="AD2543"/>
  <c r="Y2544"/>
  <c r="AB2545"/>
  <c r="Z2547"/>
  <c r="AD2547"/>
  <c r="Y2548"/>
  <c r="AB2549"/>
  <c r="Z2551"/>
  <c r="AD2551"/>
  <c r="Y2552"/>
  <c r="AB2553"/>
  <c r="Z2555"/>
  <c r="AD2555"/>
  <c r="Y2556"/>
  <c r="AB2557"/>
  <c r="Z2559"/>
  <c r="AD2559"/>
  <c r="Z2532"/>
  <c r="AD2532"/>
  <c r="F2533"/>
  <c r="Y2533"/>
  <c r="AB2534"/>
  <c r="Z2536"/>
  <c r="AD2536"/>
  <c r="F2537"/>
  <c r="Y2537"/>
  <c r="AB2538"/>
  <c r="Z2540"/>
  <c r="AD2540"/>
  <c r="F2541"/>
  <c r="Y2541"/>
  <c r="AB2542"/>
  <c r="Z2544"/>
  <c r="AD2544"/>
  <c r="F2545"/>
  <c r="Y2545"/>
  <c r="AB2546"/>
  <c r="Z2548"/>
  <c r="AD2548"/>
  <c r="F2549"/>
  <c r="Y2549"/>
  <c r="AB2550"/>
  <c r="Z2552"/>
  <c r="AD2552"/>
  <c r="F2553"/>
  <c r="Y2553"/>
  <c r="AB2554"/>
  <c r="Z2556"/>
  <c r="AD2556"/>
  <c r="Y2557"/>
  <c r="AB2558"/>
  <c r="Z2533"/>
  <c r="F2534"/>
  <c r="Y2534"/>
  <c r="Z2537"/>
  <c r="F2538"/>
  <c r="Y2538"/>
  <c r="Z2541"/>
  <c r="F2542"/>
  <c r="Y2542"/>
  <c r="AA2542" s="1"/>
  <c r="AF2542" s="1"/>
  <c r="Z2545"/>
  <c r="F2546"/>
  <c r="Y2546"/>
  <c r="Z2549"/>
  <c r="F2550"/>
  <c r="Y2550"/>
  <c r="Z2553"/>
  <c r="F2554"/>
  <c r="Y2554"/>
  <c r="Z2557"/>
  <c r="Y2558"/>
  <c r="AD1704"/>
  <c r="AE1706"/>
  <c r="AE1728"/>
  <c r="AD1730"/>
  <c r="AD1732"/>
  <c r="AE1749"/>
  <c r="AE1751"/>
  <c r="AC1774"/>
  <c r="AC1776"/>
  <c r="AB1809"/>
  <c r="AC1811"/>
  <c r="AE1833"/>
  <c r="AE1835"/>
  <c r="AD1837"/>
  <c r="AE1852"/>
  <c r="Z1857"/>
  <c r="AE1861"/>
  <c r="AC1888"/>
  <c r="AB1891"/>
  <c r="AE1912"/>
  <c r="AE1914"/>
  <c r="AE1916"/>
  <c r="AC1926"/>
  <c r="AC1927"/>
  <c r="AC1928"/>
  <c r="AE1700"/>
  <c r="AD1720"/>
  <c r="AD1724"/>
  <c r="AE1726"/>
  <c r="AE1743"/>
  <c r="AD1746"/>
  <c r="AC1767"/>
  <c r="AC1790"/>
  <c r="AC1808"/>
  <c r="AE1814"/>
  <c r="AD1828"/>
  <c r="AE1830"/>
  <c r="AE1849"/>
  <c r="AC1886"/>
  <c r="AE1908"/>
  <c r="AE1934"/>
  <c r="AE1716"/>
  <c r="AD1738"/>
  <c r="AE1740"/>
  <c r="Y1804"/>
  <c r="AB1805"/>
  <c r="AB1812"/>
  <c r="AD1844"/>
  <c r="AE1846"/>
  <c r="AD1856"/>
  <c r="AB1896"/>
  <c r="AB1900"/>
  <c r="AB1905"/>
  <c r="AD1909"/>
  <c r="AE1920"/>
  <c r="AD1921"/>
  <c r="AC1932"/>
  <c r="AC1681"/>
  <c r="AE1698"/>
  <c r="AE1701"/>
  <c r="AD1703"/>
  <c r="AD1705"/>
  <c r="AE1708"/>
  <c r="AD1712"/>
  <c r="AE1714"/>
  <c r="AD1719"/>
  <c r="AD1721"/>
  <c r="AC1757"/>
  <c r="AD1700"/>
  <c r="AE1702"/>
  <c r="AE1705"/>
  <c r="AD1707"/>
  <c r="AD1709"/>
  <c r="AE1712"/>
  <c r="AD1716"/>
  <c r="AE1718"/>
  <c r="AC1773"/>
  <c r="AB1765"/>
  <c r="AC1789"/>
  <c r="AB1686"/>
  <c r="AD1699"/>
  <c r="AD1701"/>
  <c r="AE1704"/>
  <c r="AD1708"/>
  <c r="AE1710"/>
  <c r="AE1713"/>
  <c r="AD1715"/>
  <c r="AE1720"/>
  <c r="AE1722"/>
  <c r="AE1725"/>
  <c r="AD1727"/>
  <c r="AD1728"/>
  <c r="AE1731"/>
  <c r="AE1736"/>
  <c r="AE1739"/>
  <c r="AD1741"/>
  <c r="AD1743"/>
  <c r="AC1752"/>
  <c r="Y1753"/>
  <c r="AC1756"/>
  <c r="AB1761"/>
  <c r="AC1763"/>
  <c r="AC1769"/>
  <c r="AC1770"/>
  <c r="AC1772"/>
  <c r="AC1785"/>
  <c r="AC1786"/>
  <c r="AC1788"/>
  <c r="AB1793"/>
  <c r="AC1795"/>
  <c r="AB1797"/>
  <c r="AC1804"/>
  <c r="Y1807"/>
  <c r="Y1811"/>
  <c r="Z1814"/>
  <c r="AD1817"/>
  <c r="AD1820"/>
  <c r="AE1822"/>
  <c r="AD1824"/>
  <c r="AE1826"/>
  <c r="AE1829"/>
  <c r="AE1831"/>
  <c r="AD1833"/>
  <c r="AE1724"/>
  <c r="AE1729"/>
  <c r="AE1732"/>
  <c r="AD1734"/>
  <c r="AD1735"/>
  <c r="AE1738"/>
  <c r="AD1742"/>
  <c r="AE1744"/>
  <c r="AE1746"/>
  <c r="AD1748"/>
  <c r="AC1761"/>
  <c r="AC1762"/>
  <c r="AC1764"/>
  <c r="AB1769"/>
  <c r="AC1771"/>
  <c r="AC1777"/>
  <c r="AC1778"/>
  <c r="AB1781"/>
  <c r="AB1785"/>
  <c r="AC1787"/>
  <c r="AC1793"/>
  <c r="AC1794"/>
  <c r="AC1796"/>
  <c r="AB1807"/>
  <c r="AB1808"/>
  <c r="AB1811"/>
  <c r="AD1816"/>
  <c r="AD1825"/>
  <c r="AD1832"/>
  <c r="AE1834"/>
  <c r="AE1837"/>
  <c r="AE1721"/>
  <c r="AD1723"/>
  <c r="AD1725"/>
  <c r="AD1731"/>
  <c r="AE1733"/>
  <c r="AE1735"/>
  <c r="AD1737"/>
  <c r="AD1739"/>
  <c r="AE1742"/>
  <c r="AE1745"/>
  <c r="AE1747"/>
  <c r="AE1750"/>
  <c r="AB1757"/>
  <c r="AC1759"/>
  <c r="AC1765"/>
  <c r="AC1766"/>
  <c r="AC1768"/>
  <c r="AB1773"/>
  <c r="AC1775"/>
  <c r="AC1781"/>
  <c r="AC1782"/>
  <c r="AC1784"/>
  <c r="AB1789"/>
  <c r="AC1791"/>
  <c r="AC1797"/>
  <c r="AC1799"/>
  <c r="Y1805"/>
  <c r="Y1808"/>
  <c r="AE1817"/>
  <c r="AE1818"/>
  <c r="AE1821"/>
  <c r="AE1825"/>
  <c r="AE1827"/>
  <c r="AD1829"/>
  <c r="AD1836"/>
  <c r="AE1838"/>
  <c r="AE1841"/>
  <c r="AE1843"/>
  <c r="AD1845"/>
  <c r="AD1852"/>
  <c r="AD1855"/>
  <c r="AB1892"/>
  <c r="AC1894"/>
  <c r="AC1897"/>
  <c r="AC1900"/>
  <c r="AC1901"/>
  <c r="AC1903"/>
  <c r="AC1906"/>
  <c r="AB1907"/>
  <c r="AE1909"/>
  <c r="AD1911"/>
  <c r="AD1913"/>
  <c r="AD1915"/>
  <c r="AE1919"/>
  <c r="AC1923"/>
  <c r="AC1929"/>
  <c r="AD1933"/>
  <c r="AD1935"/>
  <c r="AD1840"/>
  <c r="AE1842"/>
  <c r="AE1845"/>
  <c r="AE1847"/>
  <c r="AD1849"/>
  <c r="AE1856"/>
  <c r="AE1857"/>
  <c r="AE1860"/>
  <c r="AC1898"/>
  <c r="AC1907"/>
  <c r="AD1908"/>
  <c r="AE1910"/>
  <c r="AE1913"/>
  <c r="AE1917"/>
  <c r="AD1918"/>
  <c r="AC1930"/>
  <c r="AC1931"/>
  <c r="AE1935"/>
  <c r="AC1887"/>
  <c r="AC1889"/>
  <c r="AC1892"/>
  <c r="AB1895"/>
  <c r="AE1839"/>
  <c r="AD1841"/>
  <c r="AD1848"/>
  <c r="AE1850"/>
  <c r="AD1851"/>
  <c r="AE1853"/>
  <c r="AB1888"/>
  <c r="AC1890"/>
  <c r="AC1893"/>
  <c r="AC1896"/>
  <c r="AB1899"/>
  <c r="Y1924"/>
  <c r="AB1930"/>
  <c r="AC1678"/>
  <c r="AC1679"/>
  <c r="AE1699"/>
  <c r="Z1700"/>
  <c r="AE1703"/>
  <c r="Z1704"/>
  <c r="AE1707"/>
  <c r="Z1708"/>
  <c r="AE1711"/>
  <c r="Z1712"/>
  <c r="AE1715"/>
  <c r="Z1716"/>
  <c r="AE1719"/>
  <c r="Z1720"/>
  <c r="AE1723"/>
  <c r="Z1724"/>
  <c r="AE1727"/>
  <c r="AE1730"/>
  <c r="Z1731"/>
  <c r="AE1734"/>
  <c r="AE1737"/>
  <c r="Z1738"/>
  <c r="AE1741"/>
  <c r="Z1742"/>
  <c r="Z1745"/>
  <c r="AD1745"/>
  <c r="AE1748"/>
  <c r="Z1749"/>
  <c r="AD1749"/>
  <c r="AB1753"/>
  <c r="AC1753"/>
  <c r="AC1754"/>
  <c r="Y1754"/>
  <c r="Z1701"/>
  <c r="Z1705"/>
  <c r="Z1709"/>
  <c r="Z1713"/>
  <c r="Z1721"/>
  <c r="Z1725"/>
  <c r="Z1728"/>
  <c r="Z1732"/>
  <c r="Z1735"/>
  <c r="Z1739"/>
  <c r="Z1743"/>
  <c r="Z1746"/>
  <c r="Z1750"/>
  <c r="AD1750"/>
  <c r="AB1752"/>
  <c r="AB1754"/>
  <c r="Z1698"/>
  <c r="AD1698"/>
  <c r="Z1702"/>
  <c r="AD1702"/>
  <c r="Z1706"/>
  <c r="AD1706"/>
  <c r="Z1710"/>
  <c r="AD1710"/>
  <c r="Z1714"/>
  <c r="AD1714"/>
  <c r="Z1718"/>
  <c r="AD1718"/>
  <c r="Z1722"/>
  <c r="AD1722"/>
  <c r="Z1726"/>
  <c r="AD1726"/>
  <c r="Z1729"/>
  <c r="AD1729"/>
  <c r="Z1733"/>
  <c r="AD1733"/>
  <c r="Z1736"/>
  <c r="AD1736"/>
  <c r="Z1740"/>
  <c r="AD1740"/>
  <c r="Z1744"/>
  <c r="AD1744"/>
  <c r="Z1747"/>
  <c r="AD1747"/>
  <c r="Z1751"/>
  <c r="AD1751"/>
  <c r="Y1752"/>
  <c r="AC1685"/>
  <c r="Z1699"/>
  <c r="Z1703"/>
  <c r="Z1707"/>
  <c r="Z1711"/>
  <c r="Z1715"/>
  <c r="Z1719"/>
  <c r="Z1723"/>
  <c r="Z1727"/>
  <c r="Z1730"/>
  <c r="Z1734"/>
  <c r="Z1737"/>
  <c r="Z1741"/>
  <c r="Z1748"/>
  <c r="AC1755"/>
  <c r="Y1755"/>
  <c r="AB1755"/>
  <c r="Y1757"/>
  <c r="AB1758"/>
  <c r="Y1761"/>
  <c r="AB1762"/>
  <c r="Y1765"/>
  <c r="AB1766"/>
  <c r="Y1769"/>
  <c r="AB1770"/>
  <c r="Y1773"/>
  <c r="AB1774"/>
  <c r="Y1777"/>
  <c r="AB1778"/>
  <c r="Y1781"/>
  <c r="AB1782"/>
  <c r="Y1785"/>
  <c r="AB1786"/>
  <c r="Y1789"/>
  <c r="AB1790"/>
  <c r="Y1793"/>
  <c r="AB1794"/>
  <c r="AB1801"/>
  <c r="AC1802"/>
  <c r="Y1802"/>
  <c r="AB1802"/>
  <c r="AC1805"/>
  <c r="AC1809"/>
  <c r="Y1809"/>
  <c r="AD1818"/>
  <c r="AE1823"/>
  <c r="Y1758"/>
  <c r="AB1759"/>
  <c r="Y1762"/>
  <c r="AB1763"/>
  <c r="Y1766"/>
  <c r="AB1767"/>
  <c r="Y1770"/>
  <c r="AB1771"/>
  <c r="Y1774"/>
  <c r="AB1775"/>
  <c r="Y1778"/>
  <c r="Y1782"/>
  <c r="Y1786"/>
  <c r="AB1787"/>
  <c r="Y1790"/>
  <c r="AB1791"/>
  <c r="Y1794"/>
  <c r="AB1795"/>
  <c r="Y1797"/>
  <c r="AB1798"/>
  <c r="Y1801"/>
  <c r="AB1804"/>
  <c r="AC1813"/>
  <c r="Y1813"/>
  <c r="AB1813"/>
  <c r="AD1814"/>
  <c r="AE1819"/>
  <c r="AB1756"/>
  <c r="Y1759"/>
  <c r="AB1760"/>
  <c r="Y1763"/>
  <c r="AB1764"/>
  <c r="Y1767"/>
  <c r="AB1768"/>
  <c r="Y1771"/>
  <c r="AB1772"/>
  <c r="Y1775"/>
  <c r="AB1776"/>
  <c r="AB1784"/>
  <c r="Y1787"/>
  <c r="AB1788"/>
  <c r="Y1791"/>
  <c r="Y1795"/>
  <c r="AB1796"/>
  <c r="Y1798"/>
  <c r="AB1799"/>
  <c r="AC1812"/>
  <c r="Y1812"/>
  <c r="AE1815"/>
  <c r="AD1821"/>
  <c r="Z1822"/>
  <c r="Y1756"/>
  <c r="Y1760"/>
  <c r="Y1764"/>
  <c r="Y1768"/>
  <c r="Y1772"/>
  <c r="Y1776"/>
  <c r="Y1784"/>
  <c r="Y1788"/>
  <c r="Y1796"/>
  <c r="Y1799"/>
  <c r="AB1810"/>
  <c r="AC1810"/>
  <c r="Y1810"/>
  <c r="AD1822"/>
  <c r="AE1816"/>
  <c r="Z1817"/>
  <c r="AE1820"/>
  <c r="Z1821"/>
  <c r="AE1824"/>
  <c r="Z1825"/>
  <c r="AE1828"/>
  <c r="Z1829"/>
  <c r="AE1832"/>
  <c r="Z1833"/>
  <c r="AE1836"/>
  <c r="Z1837"/>
  <c r="AE1840"/>
  <c r="Z1841"/>
  <c r="AE1844"/>
  <c r="Z1845"/>
  <c r="AE1848"/>
  <c r="Z1849"/>
  <c r="AD1850"/>
  <c r="AE1851"/>
  <c r="Z1851"/>
  <c r="AE1854"/>
  <c r="AD1859"/>
  <c r="AD1860"/>
  <c r="Z1861"/>
  <c r="Z1826"/>
  <c r="AD1826"/>
  <c r="Z1830"/>
  <c r="AD1830"/>
  <c r="Z1834"/>
  <c r="AD1834"/>
  <c r="Z1838"/>
  <c r="AD1838"/>
  <c r="Z1842"/>
  <c r="AD1842"/>
  <c r="Z1846"/>
  <c r="AD1846"/>
  <c r="Z1850"/>
  <c r="AD1861"/>
  <c r="Z1815"/>
  <c r="AD1815"/>
  <c r="Z1819"/>
  <c r="AD1819"/>
  <c r="Z1823"/>
  <c r="AD1823"/>
  <c r="Z1827"/>
  <c r="AD1827"/>
  <c r="Z1831"/>
  <c r="AD1831"/>
  <c r="Z1835"/>
  <c r="AD1835"/>
  <c r="Z1839"/>
  <c r="AD1839"/>
  <c r="Z1843"/>
  <c r="AD1843"/>
  <c r="Z1847"/>
  <c r="AD1847"/>
  <c r="AD1857"/>
  <c r="AE1862"/>
  <c r="Z1816"/>
  <c r="Z1820"/>
  <c r="Z1824"/>
  <c r="Z1828"/>
  <c r="Z1832"/>
  <c r="Z1836"/>
  <c r="Z1840"/>
  <c r="Z1844"/>
  <c r="Z1848"/>
  <c r="AD1853"/>
  <c r="AE1858"/>
  <c r="Z1852"/>
  <c r="AE1855"/>
  <c r="Z1856"/>
  <c r="AE1859"/>
  <c r="Z1860"/>
  <c r="Z1854"/>
  <c r="AD1854"/>
  <c r="Z1858"/>
  <c r="AD1858"/>
  <c r="Z1862"/>
  <c r="AD1862"/>
  <c r="Z1855"/>
  <c r="Z1859"/>
  <c r="Y1891"/>
  <c r="AC1891"/>
  <c r="Y1895"/>
  <c r="AC1895"/>
  <c r="Y1899"/>
  <c r="AC1899"/>
  <c r="Y1903"/>
  <c r="AB1886"/>
  <c r="Y1888"/>
  <c r="AB1889"/>
  <c r="Y1892"/>
  <c r="AB1893"/>
  <c r="Y1896"/>
  <c r="AB1897"/>
  <c r="Y1900"/>
  <c r="AB1901"/>
  <c r="AC1904"/>
  <c r="Y1904"/>
  <c r="AB1904"/>
  <c r="Y1886"/>
  <c r="AB1887"/>
  <c r="Y1889"/>
  <c r="AB1890"/>
  <c r="Y1893"/>
  <c r="AB1894"/>
  <c r="Y1897"/>
  <c r="AB1898"/>
  <c r="Y1901"/>
  <c r="AC1902"/>
  <c r="Y1902"/>
  <c r="AB1902"/>
  <c r="AB1903"/>
  <c r="Y1887"/>
  <c r="Y1890"/>
  <c r="Y1894"/>
  <c r="Y1898"/>
  <c r="Y1905"/>
  <c r="AC1905"/>
  <c r="AB1906"/>
  <c r="Z1908"/>
  <c r="AE1911"/>
  <c r="Z1912"/>
  <c r="AD1912"/>
  <c r="AE1915"/>
  <c r="Z1916"/>
  <c r="AD1916"/>
  <c r="AE1918"/>
  <c r="Z1919"/>
  <c r="AD1919"/>
  <c r="AE1921"/>
  <c r="Y1906"/>
  <c r="Z1909"/>
  <c r="Z1913"/>
  <c r="Z1917"/>
  <c r="AD1917"/>
  <c r="Z1920"/>
  <c r="AD1920"/>
  <c r="AB1923"/>
  <c r="AB1924"/>
  <c r="Y1907"/>
  <c r="Z1910"/>
  <c r="AD1910"/>
  <c r="Z1914"/>
  <c r="AD1914"/>
  <c r="AB1922"/>
  <c r="Y1923"/>
  <c r="AC1924"/>
  <c r="Z1911"/>
  <c r="Z1915"/>
  <c r="Z1918"/>
  <c r="Z1921"/>
  <c r="Y1922"/>
  <c r="AB1925"/>
  <c r="AC1925"/>
  <c r="Y1925"/>
  <c r="AB1927"/>
  <c r="AB1928"/>
  <c r="AB1932"/>
  <c r="AE1933"/>
  <c r="Z1934"/>
  <c r="AD1934"/>
  <c r="AE1937"/>
  <c r="Z1938"/>
  <c r="AD1938"/>
  <c r="Y1927"/>
  <c r="Y1928"/>
  <c r="Y1932"/>
  <c r="Z1935"/>
  <c r="Z1939"/>
  <c r="AD1939"/>
  <c r="AB1926"/>
  <c r="AB1929"/>
  <c r="Y1930"/>
  <c r="AB1931"/>
  <c r="Z1936"/>
  <c r="AD1936"/>
  <c r="Y1926"/>
  <c r="Y1929"/>
  <c r="Y1931"/>
  <c r="Z1933"/>
  <c r="Z1937"/>
  <c r="AB1682"/>
  <c r="AB1678"/>
  <c r="AC1680"/>
  <c r="AE2332"/>
  <c r="AE2334"/>
  <c r="AE2196"/>
  <c r="AE2198"/>
  <c r="AC1683"/>
  <c r="AC2353"/>
  <c r="Y1682"/>
  <c r="AC1682"/>
  <c r="AB1683"/>
  <c r="Y1686"/>
  <c r="AC1686"/>
  <c r="AC2253"/>
  <c r="AC2256"/>
  <c r="Y1678"/>
  <c r="AB1679"/>
  <c r="Y1683"/>
  <c r="AE2176"/>
  <c r="AE2178"/>
  <c r="AC2242"/>
  <c r="AB2370"/>
  <c r="Y1679"/>
  <c r="AB1680"/>
  <c r="AB1681"/>
  <c r="AB1685"/>
  <c r="AE2299"/>
  <c r="AE2302"/>
  <c r="Z2304"/>
  <c r="AE2313"/>
  <c r="AC2359"/>
  <c r="AC2361"/>
  <c r="AC2365"/>
  <c r="AC2367"/>
  <c r="AC2369"/>
  <c r="Y1680"/>
  <c r="Y1681"/>
  <c r="Y1685"/>
  <c r="AC2263"/>
  <c r="AC2266"/>
  <c r="AC2270"/>
  <c r="AC2287"/>
  <c r="AC2288"/>
  <c r="AB2297"/>
  <c r="AE2303"/>
  <c r="AE2322"/>
  <c r="AE2192"/>
  <c r="AE2225"/>
  <c r="AE2226"/>
  <c r="AC2245"/>
  <c r="AC2248"/>
  <c r="AC2281"/>
  <c r="AC2284"/>
  <c r="AE2300"/>
  <c r="AE2307"/>
  <c r="AD2319"/>
  <c r="AD2325"/>
  <c r="AE2327"/>
  <c r="AC2344"/>
  <c r="AC2347"/>
  <c r="AD2169"/>
  <c r="AE2207"/>
  <c r="AE2209"/>
  <c r="AE2211"/>
  <c r="AD2220"/>
  <c r="AE2222"/>
  <c r="AB2237"/>
  <c r="AC2239"/>
  <c r="AE2181"/>
  <c r="AE2183"/>
  <c r="AD2185"/>
  <c r="AD2234"/>
  <c r="AE2236"/>
  <c r="AC2250"/>
  <c r="AB2252"/>
  <c r="AC2272"/>
  <c r="AC2275"/>
  <c r="AD2310"/>
  <c r="AE2320"/>
  <c r="AE2324"/>
  <c r="AE2326"/>
  <c r="AB2339"/>
  <c r="AE2172"/>
  <c r="AE2174"/>
  <c r="AE2179"/>
  <c r="AD2181"/>
  <c r="AE2188"/>
  <c r="AE2190"/>
  <c r="AE2193"/>
  <c r="AE2194"/>
  <c r="AD2196"/>
  <c r="AE2203"/>
  <c r="AE2205"/>
  <c r="AE2208"/>
  <c r="AD2216"/>
  <c r="AE2218"/>
  <c r="AE2221"/>
  <c r="AE2223"/>
  <c r="AD2225"/>
  <c r="AD2230"/>
  <c r="AE2232"/>
  <c r="AE2235"/>
  <c r="AC2238"/>
  <c r="AC2241"/>
  <c r="AB2244"/>
  <c r="AB2249"/>
  <c r="AE2169"/>
  <c r="AE2171"/>
  <c r="AD2173"/>
  <c r="AE2180"/>
  <c r="AE2182"/>
  <c r="AE2185"/>
  <c r="AE2187"/>
  <c r="AD2189"/>
  <c r="AE2195"/>
  <c r="AE2202"/>
  <c r="AD2204"/>
  <c r="AE2214"/>
  <c r="AD2217"/>
  <c r="AD2224"/>
  <c r="AE2229"/>
  <c r="AD2231"/>
  <c r="AB2241"/>
  <c r="AC2243"/>
  <c r="AC2246"/>
  <c r="AB2248"/>
  <c r="AC2249"/>
  <c r="AE2170"/>
  <c r="AE2173"/>
  <c r="AE2175"/>
  <c r="AE2184"/>
  <c r="AE2186"/>
  <c r="AE2189"/>
  <c r="AE2191"/>
  <c r="AD2193"/>
  <c r="AE2199"/>
  <c r="AE2201"/>
  <c r="AE2204"/>
  <c r="AE2206"/>
  <c r="AD2208"/>
  <c r="AE2212"/>
  <c r="AE2215"/>
  <c r="AE2217"/>
  <c r="AE2219"/>
  <c r="AD2221"/>
  <c r="AD2227"/>
  <c r="AE2228"/>
  <c r="AE2231"/>
  <c r="AE2233"/>
  <c r="AD2235"/>
  <c r="AC2237"/>
  <c r="AB2240"/>
  <c r="AB2245"/>
  <c r="AC2247"/>
  <c r="AB2253"/>
  <c r="AC2255"/>
  <c r="AC2258"/>
  <c r="AB2260"/>
  <c r="AC2264"/>
  <c r="AB2267"/>
  <c r="AB2272"/>
  <c r="AC2274"/>
  <c r="AC2277"/>
  <c r="AC2282"/>
  <c r="AB2287"/>
  <c r="AC2289"/>
  <c r="AC2294"/>
  <c r="Y2297"/>
  <c r="AC2297"/>
  <c r="AE2311"/>
  <c r="AE2314"/>
  <c r="AB2363"/>
  <c r="AC2364"/>
  <c r="AC2252"/>
  <c r="AB2257"/>
  <c r="AC2259"/>
  <c r="AC2262"/>
  <c r="AB2264"/>
  <c r="Y2265"/>
  <c r="AC2271"/>
  <c r="AB2276"/>
  <c r="AC2278"/>
  <c r="AC2280"/>
  <c r="AC2283"/>
  <c r="AC2298"/>
  <c r="Z2300"/>
  <c r="AE2305"/>
  <c r="AE2309"/>
  <c r="AD2313"/>
  <c r="AE2315"/>
  <c r="AD2322"/>
  <c r="AD2329"/>
  <c r="AE2331"/>
  <c r="AE2336"/>
  <c r="AC2341"/>
  <c r="AB2343"/>
  <c r="AC2350"/>
  <c r="AB2355"/>
  <c r="AC2356"/>
  <c r="AB2366"/>
  <c r="AC2368"/>
  <c r="AD2333"/>
  <c r="AE2335"/>
  <c r="AC2338"/>
  <c r="AC2345"/>
  <c r="Y2346"/>
  <c r="AC2352"/>
  <c r="AC2354"/>
  <c r="AB2358"/>
  <c r="AC2360"/>
  <c r="AC2251"/>
  <c r="AC2254"/>
  <c r="AB2256"/>
  <c r="AC2257"/>
  <c r="AC2260"/>
  <c r="AC2265"/>
  <c r="AB2269"/>
  <c r="AC2273"/>
  <c r="AC2276"/>
  <c r="AC2279"/>
  <c r="AB2283"/>
  <c r="AC2285"/>
  <c r="AB2291"/>
  <c r="AB2296"/>
  <c r="AB2298"/>
  <c r="AD2299"/>
  <c r="AD2302"/>
  <c r="AE2304"/>
  <c r="AE2306"/>
  <c r="AE2310"/>
  <c r="AE2312"/>
  <c r="AD2314"/>
  <c r="AD2316"/>
  <c r="AE2319"/>
  <c r="AD2321"/>
  <c r="AE2323"/>
  <c r="AE2328"/>
  <c r="AE2330"/>
  <c r="AD2337"/>
  <c r="AC2340"/>
  <c r="AC2342"/>
  <c r="AB2348"/>
  <c r="AC2349"/>
  <c r="AC2357"/>
  <c r="AC2362"/>
  <c r="Z2170"/>
  <c r="AD2170"/>
  <c r="Z2174"/>
  <c r="AD2174"/>
  <c r="Z2178"/>
  <c r="AD2178"/>
  <c r="Z2182"/>
  <c r="AD2182"/>
  <c r="Z2186"/>
  <c r="AD2186"/>
  <c r="Z2190"/>
  <c r="AD2190"/>
  <c r="Z2201"/>
  <c r="AD2201"/>
  <c r="Z2205"/>
  <c r="AD2205"/>
  <c r="Z2209"/>
  <c r="Z2171"/>
  <c r="AD2171"/>
  <c r="Z2175"/>
  <c r="AD2175"/>
  <c r="Z2179"/>
  <c r="AD2179"/>
  <c r="Z2183"/>
  <c r="AD2183"/>
  <c r="Z2187"/>
  <c r="AD2187"/>
  <c r="Z2191"/>
  <c r="AD2191"/>
  <c r="Z2194"/>
  <c r="AD2194"/>
  <c r="Z2198"/>
  <c r="AD2198"/>
  <c r="Z2202"/>
  <c r="AD2202"/>
  <c r="Z2206"/>
  <c r="AD2206"/>
  <c r="AD2212"/>
  <c r="AD2213"/>
  <c r="Z2213"/>
  <c r="AE2213"/>
  <c r="AD2214"/>
  <c r="F2142"/>
  <c r="F2150"/>
  <c r="AD2151"/>
  <c r="AE2153"/>
  <c r="Z2172"/>
  <c r="AD2172"/>
  <c r="Z2176"/>
  <c r="AD2176"/>
  <c r="Z2180"/>
  <c r="AD2180"/>
  <c r="Z2184"/>
  <c r="AD2184"/>
  <c r="Z2188"/>
  <c r="AD2188"/>
  <c r="Z2192"/>
  <c r="AD2192"/>
  <c r="Z2195"/>
  <c r="AD2195"/>
  <c r="Z2199"/>
  <c r="AD2199"/>
  <c r="Z2203"/>
  <c r="AD2203"/>
  <c r="Z2207"/>
  <c r="AD2207"/>
  <c r="AD2211"/>
  <c r="Z2212"/>
  <c r="Z2169"/>
  <c r="Z2173"/>
  <c r="Z2181"/>
  <c r="Z2185"/>
  <c r="Z2189"/>
  <c r="Z2193"/>
  <c r="Z2196"/>
  <c r="Z2204"/>
  <c r="Z2208"/>
  <c r="AD2209"/>
  <c r="Z2211"/>
  <c r="Z2214"/>
  <c r="AE2216"/>
  <c r="Z2217"/>
  <c r="AE2220"/>
  <c r="Z2221"/>
  <c r="AE2224"/>
  <c r="Z2225"/>
  <c r="AE2227"/>
  <c r="AE2230"/>
  <c r="Z2231"/>
  <c r="AE2234"/>
  <c r="Z2235"/>
  <c r="Y2240"/>
  <c r="AC2240"/>
  <c r="Y2244"/>
  <c r="AC2244"/>
  <c r="Y2248"/>
  <c r="Y2252"/>
  <c r="Y2256"/>
  <c r="Y2260"/>
  <c r="Y2264"/>
  <c r="Y2266"/>
  <c r="AC2267"/>
  <c r="Y2267"/>
  <c r="Z2215"/>
  <c r="AD2215"/>
  <c r="Z2218"/>
  <c r="AD2218"/>
  <c r="Z2222"/>
  <c r="AD2222"/>
  <c r="Z2228"/>
  <c r="AD2228"/>
  <c r="Z2232"/>
  <c r="AD2232"/>
  <c r="Z2236"/>
  <c r="AD2236"/>
  <c r="Y2237"/>
  <c r="AB2238"/>
  <c r="Y2241"/>
  <c r="AB2242"/>
  <c r="Y2245"/>
  <c r="AB2246"/>
  <c r="Y2249"/>
  <c r="AB2250"/>
  <c r="Y2253"/>
  <c r="AB2254"/>
  <c r="Y2257"/>
  <c r="AB2258"/>
  <c r="AB2262"/>
  <c r="AC2269"/>
  <c r="Y2269"/>
  <c r="Z2219"/>
  <c r="AD2219"/>
  <c r="Z2223"/>
  <c r="AD2223"/>
  <c r="Z2226"/>
  <c r="AD2226"/>
  <c r="Z2229"/>
  <c r="AD2229"/>
  <c r="Z2233"/>
  <c r="AD2233"/>
  <c r="Y2238"/>
  <c r="AB2239"/>
  <c r="Y2242"/>
  <c r="AB2243"/>
  <c r="Y2246"/>
  <c r="AB2247"/>
  <c r="Y2250"/>
  <c r="AB2251"/>
  <c r="Y2254"/>
  <c r="AB2255"/>
  <c r="Y2258"/>
  <c r="AB2259"/>
  <c r="Y2262"/>
  <c r="AB2263"/>
  <c r="AB2266"/>
  <c r="AC2268"/>
  <c r="Z2216"/>
  <c r="Z2220"/>
  <c r="Z2224"/>
  <c r="Z2227"/>
  <c r="Z2230"/>
  <c r="Z2234"/>
  <c r="Y2239"/>
  <c r="Y2243"/>
  <c r="Y2247"/>
  <c r="Y2251"/>
  <c r="Y2255"/>
  <c r="Y2259"/>
  <c r="Y2263"/>
  <c r="AB2265"/>
  <c r="AB2270"/>
  <c r="Y2272"/>
  <c r="AB2273"/>
  <c r="Y2276"/>
  <c r="AB2277"/>
  <c r="AB2280"/>
  <c r="Y2283"/>
  <c r="AB2284"/>
  <c r="Y2287"/>
  <c r="AB2288"/>
  <c r="Y2294"/>
  <c r="AC2296"/>
  <c r="AD2303"/>
  <c r="AD2307"/>
  <c r="Y2270"/>
  <c r="Y2273"/>
  <c r="AB2274"/>
  <c r="Y2277"/>
  <c r="AB2278"/>
  <c r="Y2280"/>
  <c r="AB2281"/>
  <c r="Y2284"/>
  <c r="AB2285"/>
  <c r="Y2288"/>
  <c r="AB2289"/>
  <c r="AB2290"/>
  <c r="AC2290"/>
  <c r="AC2291"/>
  <c r="AC2293"/>
  <c r="AD2304"/>
  <c r="AE2308"/>
  <c r="AB2268"/>
  <c r="AB2271"/>
  <c r="Y2274"/>
  <c r="AB2275"/>
  <c r="Y2278"/>
  <c r="AB2279"/>
  <c r="Y2281"/>
  <c r="AB2282"/>
  <c r="Y2285"/>
  <c r="Y2289"/>
  <c r="AB2293"/>
  <c r="AB2294"/>
  <c r="AD2300"/>
  <c r="AD2309"/>
  <c r="Y2268"/>
  <c r="Y2271"/>
  <c r="Y2275"/>
  <c r="Y2279"/>
  <c r="Y2282"/>
  <c r="Y2290"/>
  <c r="AC2295"/>
  <c r="Y2295"/>
  <c r="AB2295"/>
  <c r="AE2301"/>
  <c r="AD2305"/>
  <c r="AD2306"/>
  <c r="Z2307"/>
  <c r="Y2293"/>
  <c r="Y2296"/>
  <c r="Z2299"/>
  <c r="Z2303"/>
  <c r="Z2306"/>
  <c r="Z2310"/>
  <c r="Z2314"/>
  <c r="Z2311"/>
  <c r="AD2311"/>
  <c r="Z2315"/>
  <c r="AD2315"/>
  <c r="Y2291"/>
  <c r="Y2298"/>
  <c r="Z2301"/>
  <c r="AD2301"/>
  <c r="Z2308"/>
  <c r="AD2308"/>
  <c r="Z2312"/>
  <c r="AD2312"/>
  <c r="AE2316"/>
  <c r="Z2316"/>
  <c r="AD2318"/>
  <c r="Z2302"/>
  <c r="Z2305"/>
  <c r="Z2309"/>
  <c r="Z2313"/>
  <c r="AD2317"/>
  <c r="AE2318"/>
  <c r="AE2317"/>
  <c r="Z2318"/>
  <c r="AE2321"/>
  <c r="Z2322"/>
  <c r="AE2325"/>
  <c r="Z2326"/>
  <c r="AD2326"/>
  <c r="AE2329"/>
  <c r="Z2330"/>
  <c r="AD2330"/>
  <c r="AE2333"/>
  <c r="Z2334"/>
  <c r="AD2334"/>
  <c r="AE2337"/>
  <c r="Y2339"/>
  <c r="AC2339"/>
  <c r="AB2340"/>
  <c r="Y2343"/>
  <c r="AC2343"/>
  <c r="AB2344"/>
  <c r="Z2319"/>
  <c r="Z2323"/>
  <c r="AD2323"/>
  <c r="Z2327"/>
  <c r="AD2327"/>
  <c r="Z2331"/>
  <c r="AD2331"/>
  <c r="Z2335"/>
  <c r="AD2335"/>
  <c r="Y2340"/>
  <c r="AB2341"/>
  <c r="Y2344"/>
  <c r="AB2345"/>
  <c r="Z2320"/>
  <c r="AD2320"/>
  <c r="Z2324"/>
  <c r="AD2324"/>
  <c r="Z2328"/>
  <c r="AD2328"/>
  <c r="Z2332"/>
  <c r="AD2332"/>
  <c r="Z2336"/>
  <c r="AD2336"/>
  <c r="AB2338"/>
  <c r="Y2341"/>
  <c r="AB2342"/>
  <c r="Y2345"/>
  <c r="AC2346"/>
  <c r="AB2346"/>
  <c r="Z2317"/>
  <c r="Z2321"/>
  <c r="Z2325"/>
  <c r="Z2329"/>
  <c r="Z2333"/>
  <c r="Z2337"/>
  <c r="Y2338"/>
  <c r="Y2342"/>
  <c r="Y2348"/>
  <c r="AC2348"/>
  <c r="AB2352"/>
  <c r="Y2355"/>
  <c r="AC2355"/>
  <c r="Y2358"/>
  <c r="AC2358"/>
  <c r="AB2359"/>
  <c r="Y2363"/>
  <c r="AC2363"/>
  <c r="Y2366"/>
  <c r="AC2366"/>
  <c r="AB2367"/>
  <c r="Y2370"/>
  <c r="AC2370"/>
  <c r="AB2349"/>
  <c r="Y2352"/>
  <c r="AB2353"/>
  <c r="AB2356"/>
  <c r="Y2359"/>
  <c r="AB2360"/>
  <c r="AB2362"/>
  <c r="AB2364"/>
  <c r="Y2367"/>
  <c r="AB2368"/>
  <c r="AB2347"/>
  <c r="Y2349"/>
  <c r="AB2350"/>
  <c r="Y2353"/>
  <c r="AB2354"/>
  <c r="Y2356"/>
  <c r="AB2357"/>
  <c r="Y2360"/>
  <c r="AB2361"/>
  <c r="Y2362"/>
  <c r="Y2364"/>
  <c r="AB2365"/>
  <c r="Y2368"/>
  <c r="AB2369"/>
  <c r="Y2347"/>
  <c r="Y2350"/>
  <c r="Y2354"/>
  <c r="Y2357"/>
  <c r="Y2361"/>
  <c r="Y2365"/>
  <c r="Y2369"/>
  <c r="F2012"/>
  <c r="F2039"/>
  <c r="F2051"/>
  <c r="AB2053"/>
  <c r="AC2054"/>
  <c r="F2055"/>
  <c r="AE1947"/>
  <c r="AE1949"/>
  <c r="AE1951"/>
  <c r="AD1953"/>
  <c r="AE1955"/>
  <c r="AD1957"/>
  <c r="AE1978"/>
  <c r="AD1980"/>
  <c r="AE1982"/>
  <c r="F2146"/>
  <c r="AB2149"/>
  <c r="F2068"/>
  <c r="F2102"/>
  <c r="F2114"/>
  <c r="F2130"/>
  <c r="AE2142"/>
  <c r="F2143"/>
  <c r="F1966"/>
  <c r="F1975"/>
  <c r="F1991"/>
  <c r="AD2039"/>
  <c r="F2059"/>
  <c r="AB2064"/>
  <c r="AB2066"/>
  <c r="AE2066"/>
  <c r="AD2068"/>
  <c r="AD2070"/>
  <c r="AE2114"/>
  <c r="F2115"/>
  <c r="AD2120"/>
  <c r="AE2126"/>
  <c r="AE2128"/>
  <c r="F1992"/>
  <c r="F1996"/>
  <c r="F2004"/>
  <c r="F2008"/>
  <c r="AB2010"/>
  <c r="AE2010"/>
  <c r="AD2012"/>
  <c r="AB2013"/>
  <c r="AD2014"/>
  <c r="AC2035"/>
  <c r="AD2036"/>
  <c r="AE2038"/>
  <c r="F2106"/>
  <c r="AE2111"/>
  <c r="AE2113"/>
  <c r="AE2115"/>
  <c r="AE2117"/>
  <c r="AE2119"/>
  <c r="F2120"/>
  <c r="AE2121"/>
  <c r="F2134"/>
  <c r="AD2135"/>
  <c r="AD2139"/>
  <c r="AE2141"/>
  <c r="AC2142"/>
  <c r="AC2144"/>
  <c r="AE2146"/>
  <c r="F2147"/>
  <c r="AE2148"/>
  <c r="AC2151"/>
  <c r="AB2153"/>
  <c r="F2084"/>
  <c r="AC2089"/>
  <c r="AE2089"/>
  <c r="AB2091"/>
  <c r="AC2107"/>
  <c r="AC2109"/>
  <c r="AC2111"/>
  <c r="AC2113"/>
  <c r="F2123"/>
  <c r="F2126"/>
  <c r="AC2131"/>
  <c r="AB2133"/>
  <c r="AC2135"/>
  <c r="AB2137"/>
  <c r="AB2141"/>
  <c r="AD2143"/>
  <c r="AE2145"/>
  <c r="AC2148"/>
  <c r="AE2150"/>
  <c r="F2151"/>
  <c r="AE2152"/>
  <c r="AE1956"/>
  <c r="AC1961"/>
  <c r="AD1973"/>
  <c r="AD1977"/>
  <c r="AD1989"/>
  <c r="AD1992"/>
  <c r="AB1993"/>
  <c r="AD1994"/>
  <c r="AC1996"/>
  <c r="AC1997"/>
  <c r="AE1997"/>
  <c r="AC1999"/>
  <c r="AC2001"/>
  <c r="AE2001"/>
  <c r="AC2003"/>
  <c r="AB2016"/>
  <c r="AD2017"/>
  <c r="AE2019"/>
  <c r="AE2029"/>
  <c r="F2043"/>
  <c r="AC2044"/>
  <c r="AE2044"/>
  <c r="AB2046"/>
  <c r="AC2048"/>
  <c r="AB2050"/>
  <c r="AC2076"/>
  <c r="AE2077"/>
  <c r="F2079"/>
  <c r="AE2079"/>
  <c r="F2096"/>
  <c r="AB2100"/>
  <c r="AE2102"/>
  <c r="F2103"/>
  <c r="AD2104"/>
  <c r="AE2106"/>
  <c r="AC2119"/>
  <c r="AC2121"/>
  <c r="AE2123"/>
  <c r="AE2125"/>
  <c r="AB2126"/>
  <c r="AC2128"/>
  <c r="AE2130"/>
  <c r="AD2132"/>
  <c r="AE2134"/>
  <c r="AE2136"/>
  <c r="AE1981"/>
  <c r="AC1989"/>
  <c r="AE1991"/>
  <c r="AB1994"/>
  <c r="AD1996"/>
  <c r="AD1998"/>
  <c r="AD2008"/>
  <c r="AC2017"/>
  <c r="F2035"/>
  <c r="AC2038"/>
  <c r="AE2041"/>
  <c r="AD2043"/>
  <c r="AE2045"/>
  <c r="AC2073"/>
  <c r="AC2075"/>
  <c r="AE2097"/>
  <c r="AE2099"/>
  <c r="F2110"/>
  <c r="AD2116"/>
  <c r="AE2118"/>
  <c r="AE2122"/>
  <c r="AB2125"/>
  <c r="AD2127"/>
  <c r="F2138"/>
  <c r="AC2147"/>
  <c r="AD1942"/>
  <c r="AE1944"/>
  <c r="AE1946"/>
  <c r="AE1948"/>
  <c r="AE1950"/>
  <c r="AB1962"/>
  <c r="AC1964"/>
  <c r="AE1964"/>
  <c r="AD1966"/>
  <c r="AD1967"/>
  <c r="AE1970"/>
  <c r="AD1972"/>
  <c r="Z1974"/>
  <c r="AB2114"/>
  <c r="AB2118"/>
  <c r="F1958"/>
  <c r="AE1959"/>
  <c r="AE1961"/>
  <c r="AE1963"/>
  <c r="AE1965"/>
  <c r="AB1972"/>
  <c r="AB1974"/>
  <c r="AB1976"/>
  <c r="AB2000"/>
  <c r="AD2001"/>
  <c r="AB2004"/>
  <c r="AD2005"/>
  <c r="F2007"/>
  <c r="AE2007"/>
  <c r="AB2020"/>
  <c r="AB2022"/>
  <c r="AB2026"/>
  <c r="AD2026"/>
  <c r="AC2032"/>
  <c r="AE2032"/>
  <c r="AB2034"/>
  <c r="AC2047"/>
  <c r="AD2048"/>
  <c r="AE2050"/>
  <c r="AD2052"/>
  <c r="AE2054"/>
  <c r="AB2057"/>
  <c r="AC2058"/>
  <c r="AD2059"/>
  <c r="AD2061"/>
  <c r="F2063"/>
  <c r="AE2063"/>
  <c r="F2076"/>
  <c r="AB2080"/>
  <c r="AB2082"/>
  <c r="AD2084"/>
  <c r="AE2086"/>
  <c r="AE1941"/>
  <c r="AD1943"/>
  <c r="AE1953"/>
  <c r="AC1958"/>
  <c r="AC1959"/>
  <c r="AB1975"/>
  <c r="AB1979"/>
  <c r="AE1985"/>
  <c r="AE1989"/>
  <c r="AE1994"/>
  <c r="AB1997"/>
  <c r="AC2000"/>
  <c r="AC2016"/>
  <c r="AE2017"/>
  <c r="AC2019"/>
  <c r="AC2020"/>
  <c r="AD2021"/>
  <c r="F2023"/>
  <c r="AE2023"/>
  <c r="AC2024"/>
  <c r="AD2025"/>
  <c r="AE1940"/>
  <c r="AE1943"/>
  <c r="AE1945"/>
  <c r="AD1947"/>
  <c r="AD1952"/>
  <c r="AE1954"/>
  <c r="AE1957"/>
  <c r="AE1958"/>
  <c r="F1959"/>
  <c r="AD1960"/>
  <c r="AC1962"/>
  <c r="AC1963"/>
  <c r="AC1965"/>
  <c r="AE1967"/>
  <c r="AC1971"/>
  <c r="Y1975"/>
  <c r="AC1975"/>
  <c r="AD1976"/>
  <c r="AC1979"/>
  <c r="AE1980"/>
  <c r="AB1983"/>
  <c r="AE1986"/>
  <c r="AD1988"/>
  <c r="AE1990"/>
  <c r="AB1991"/>
  <c r="AB1992"/>
  <c r="AD1993"/>
  <c r="F1995"/>
  <c r="AE1995"/>
  <c r="AB1998"/>
  <c r="AE1998"/>
  <c r="F2000"/>
  <c r="AD2000"/>
  <c r="AB2001"/>
  <c r="AD2002"/>
  <c r="AC2004"/>
  <c r="AC2005"/>
  <c r="AE2005"/>
  <c r="AC2007"/>
  <c r="AB2008"/>
  <c r="AD2009"/>
  <c r="F2011"/>
  <c r="AE2011"/>
  <c r="AB2014"/>
  <c r="AE2014"/>
  <c r="F2016"/>
  <c r="AD2016"/>
  <c r="AE2018"/>
  <c r="AC2021"/>
  <c r="AE2021"/>
  <c r="AC2023"/>
  <c r="AC2025"/>
  <c r="AE2025"/>
  <c r="AD1949"/>
  <c r="AE1952"/>
  <c r="AD1956"/>
  <c r="AB1958"/>
  <c r="AC1960"/>
  <c r="AE1960"/>
  <c r="F1962"/>
  <c r="AE1962"/>
  <c r="F1963"/>
  <c r="AD1964"/>
  <c r="AE1966"/>
  <c r="AB1967"/>
  <c r="AE1971"/>
  <c r="AE1973"/>
  <c r="AE1974"/>
  <c r="AE1975"/>
  <c r="AE1976"/>
  <c r="Z1978"/>
  <c r="AC1983"/>
  <c r="AE1984"/>
  <c r="AC1987"/>
  <c r="AB1990"/>
  <c r="AC1991"/>
  <c r="AC1992"/>
  <c r="AC1993"/>
  <c r="AE1993"/>
  <c r="AC1995"/>
  <c r="AB1996"/>
  <c r="AD1997"/>
  <c r="F1999"/>
  <c r="AE1999"/>
  <c r="AB2002"/>
  <c r="AE2002"/>
  <c r="AD2004"/>
  <c r="AB2005"/>
  <c r="AD2006"/>
  <c r="AC2008"/>
  <c r="AC2009"/>
  <c r="AE2009"/>
  <c r="AC2011"/>
  <c r="AB2012"/>
  <c r="AD2013"/>
  <c r="F2015"/>
  <c r="AE2015"/>
  <c r="AB2018"/>
  <c r="F2020"/>
  <c r="AD2020"/>
  <c r="F2021"/>
  <c r="AE2022"/>
  <c r="AE1942"/>
  <c r="AE1969"/>
  <c r="AE1977"/>
  <c r="Z1982"/>
  <c r="F2003"/>
  <c r="AE2003"/>
  <c r="AB2006"/>
  <c r="AE2006"/>
  <c r="AB2009"/>
  <c r="AD2010"/>
  <c r="AC2012"/>
  <c r="AC2013"/>
  <c r="AE2013"/>
  <c r="AC2015"/>
  <c r="AB2024"/>
  <c r="F2024"/>
  <c r="AD2024"/>
  <c r="AC2027"/>
  <c r="F2030"/>
  <c r="AE2030"/>
  <c r="AB2033"/>
  <c r="AC2034"/>
  <c r="AD2035"/>
  <c r="AE2037"/>
  <c r="AC2040"/>
  <c r="AE2040"/>
  <c r="AB2042"/>
  <c r="AC2043"/>
  <c r="AD2044"/>
  <c r="F2046"/>
  <c r="AE2046"/>
  <c r="AB2049"/>
  <c r="AC2050"/>
  <c r="AD2051"/>
  <c r="AE2053"/>
  <c r="AC2056"/>
  <c r="AE2056"/>
  <c r="AB2058"/>
  <c r="AC2059"/>
  <c r="AD2060"/>
  <c r="AC2065"/>
  <c r="AC2067"/>
  <c r="AC2068"/>
  <c r="AE2069"/>
  <c r="F2071"/>
  <c r="AE2071"/>
  <c r="AB2072"/>
  <c r="AB2074"/>
  <c r="AE2074"/>
  <c r="AD2076"/>
  <c r="AE2078"/>
  <c r="AC2081"/>
  <c r="AC2083"/>
  <c r="AC2084"/>
  <c r="AE2085"/>
  <c r="F2087"/>
  <c r="AE2087"/>
  <c r="AB2088"/>
  <c r="AB2090"/>
  <c r="AC2092"/>
  <c r="AB2094"/>
  <c r="AE2094"/>
  <c r="AD2096"/>
  <c r="AD2098"/>
  <c r="F2099"/>
  <c r="AC2100"/>
  <c r="AC2101"/>
  <c r="AE2103"/>
  <c r="AE2105"/>
  <c r="AB2106"/>
  <c r="AC2108"/>
  <c r="AE2110"/>
  <c r="F2111"/>
  <c r="AD2112"/>
  <c r="AC2115"/>
  <c r="AC2117"/>
  <c r="AC2120"/>
  <c r="AB2122"/>
  <c r="AC2127"/>
  <c r="AB2129"/>
  <c r="AC2130"/>
  <c r="AD2131"/>
  <c r="AE2133"/>
  <c r="AC2134"/>
  <c r="AC2136"/>
  <c r="AE2138"/>
  <c r="F2139"/>
  <c r="AE2140"/>
  <c r="AC2143"/>
  <c r="AB2145"/>
  <c r="AD2147"/>
  <c r="AE2149"/>
  <c r="AC2150"/>
  <c r="AC2152"/>
  <c r="AB2030"/>
  <c r="AC2031"/>
  <c r="AD2032"/>
  <c r="F2034"/>
  <c r="AE2034"/>
  <c r="AB2037"/>
  <c r="F2050"/>
  <c r="AD2055"/>
  <c r="AE2057"/>
  <c r="AC2060"/>
  <c r="AE2060"/>
  <c r="AE2062"/>
  <c r="F2064"/>
  <c r="AD2064"/>
  <c r="AD2066"/>
  <c r="AC2069"/>
  <c r="AC2071"/>
  <c r="AC2072"/>
  <c r="AE2073"/>
  <c r="F2075"/>
  <c r="AE2075"/>
  <c r="AB2076"/>
  <c r="AB2078"/>
  <c r="F2080"/>
  <c r="AD2080"/>
  <c r="AE2082"/>
  <c r="AC2085"/>
  <c r="AC2087"/>
  <c r="AC2088"/>
  <c r="AD2089"/>
  <c r="AE2091"/>
  <c r="Y2092"/>
  <c r="AE2095"/>
  <c r="AC2096"/>
  <c r="AE2096"/>
  <c r="AB2098"/>
  <c r="AE2098"/>
  <c r="F2100"/>
  <c r="AD2100"/>
  <c r="AC2103"/>
  <c r="AC2105"/>
  <c r="AE2107"/>
  <c r="AE2109"/>
  <c r="AB2110"/>
  <c r="AC2112"/>
  <c r="F2119"/>
  <c r="AE2137"/>
  <c r="AC2138"/>
  <c r="AC2140"/>
  <c r="AE2144"/>
  <c r="F2038"/>
  <c r="AB2041"/>
  <c r="AC2042"/>
  <c r="AE2048"/>
  <c r="AC2051"/>
  <c r="F2054"/>
  <c r="AC2116"/>
  <c r="F2118"/>
  <c r="F2125"/>
  <c r="AB2029"/>
  <c r="AC2030"/>
  <c r="F2031"/>
  <c r="AD2031"/>
  <c r="AE2033"/>
  <c r="AC2036"/>
  <c r="AE2036"/>
  <c r="AB2038"/>
  <c r="AC2039"/>
  <c r="AD2040"/>
  <c r="F2042"/>
  <c r="AE2042"/>
  <c r="AB2045"/>
  <c r="AC2046"/>
  <c r="F2047"/>
  <c r="AD2047"/>
  <c r="AE2049"/>
  <c r="AC2052"/>
  <c r="AE2052"/>
  <c r="AB2054"/>
  <c r="AC2055"/>
  <c r="AD2056"/>
  <c r="F2058"/>
  <c r="AE2058"/>
  <c r="AB2061"/>
  <c r="AE2061"/>
  <c r="AC2063"/>
  <c r="AC2064"/>
  <c r="AE2065"/>
  <c r="F2067"/>
  <c r="AE2067"/>
  <c r="AB2068"/>
  <c r="AB2070"/>
  <c r="AE2070"/>
  <c r="F2072"/>
  <c r="AD2072"/>
  <c r="AD2074"/>
  <c r="AC2077"/>
  <c r="AC2079"/>
  <c r="AC2080"/>
  <c r="AE2081"/>
  <c r="F2083"/>
  <c r="AE2083"/>
  <c r="AB2084"/>
  <c r="AB2086"/>
  <c r="F2088"/>
  <c r="AD2088"/>
  <c r="AE2090"/>
  <c r="AD2094"/>
  <c r="AC2095"/>
  <c r="AC2097"/>
  <c r="AC2099"/>
  <c r="AE2101"/>
  <c r="AB2102"/>
  <c r="AC2104"/>
  <c r="F2107"/>
  <c r="AD2108"/>
  <c r="AB2123"/>
  <c r="AC2126"/>
  <c r="F2129"/>
  <c r="AE2129"/>
  <c r="AB2130"/>
  <c r="AC2132"/>
  <c r="AE2132"/>
  <c r="F2135"/>
  <c r="AC2139"/>
  <c r="AC2146"/>
  <c r="Z1940"/>
  <c r="AD1940"/>
  <c r="Z1944"/>
  <c r="AD1944"/>
  <c r="Z1948"/>
  <c r="AD1948"/>
  <c r="Z1950"/>
  <c r="AD1950"/>
  <c r="Z1954"/>
  <c r="AD1954"/>
  <c r="Y1958"/>
  <c r="AB1959"/>
  <c r="Z1961"/>
  <c r="AD1961"/>
  <c r="Y1962"/>
  <c r="AB1963"/>
  <c r="Z1965"/>
  <c r="AD1965"/>
  <c r="Z1966"/>
  <c r="AC1967"/>
  <c r="AC1969"/>
  <c r="Y1969"/>
  <c r="F1969"/>
  <c r="AB1969"/>
  <c r="AD1970"/>
  <c r="Y1971"/>
  <c r="AC1972"/>
  <c r="Y1972"/>
  <c r="F1972"/>
  <c r="AD1981"/>
  <c r="AC1985"/>
  <c r="Y1985"/>
  <c r="F1985"/>
  <c r="AB1985"/>
  <c r="AD1986"/>
  <c r="Y1987"/>
  <c r="AC1988"/>
  <c r="Y1988"/>
  <c r="F1988"/>
  <c r="AB1988"/>
  <c r="Z1941"/>
  <c r="AD1941"/>
  <c r="Z1945"/>
  <c r="AD1945"/>
  <c r="Z1951"/>
  <c r="AD1951"/>
  <c r="Z1955"/>
  <c r="AD1955"/>
  <c r="Z1958"/>
  <c r="AD1958"/>
  <c r="Y1959"/>
  <c r="AB1960"/>
  <c r="Z1962"/>
  <c r="AD1962"/>
  <c r="Y1963"/>
  <c r="AB1964"/>
  <c r="AC1968"/>
  <c r="Y1968"/>
  <c r="AB1970"/>
  <c r="F1971"/>
  <c r="AC1981"/>
  <c r="Y1981"/>
  <c r="F1981"/>
  <c r="AB1981"/>
  <c r="AD1982"/>
  <c r="Y1983"/>
  <c r="AC1984"/>
  <c r="Y1984"/>
  <c r="F1984"/>
  <c r="AB1986"/>
  <c r="F1987"/>
  <c r="AE1987"/>
  <c r="Z1942"/>
  <c r="Z1946"/>
  <c r="AD1946"/>
  <c r="Z1952"/>
  <c r="Z1956"/>
  <c r="Z1959"/>
  <c r="AD1959"/>
  <c r="F1960"/>
  <c r="Y1960"/>
  <c r="AB1961"/>
  <c r="Z1963"/>
  <c r="AD1963"/>
  <c r="F1964"/>
  <c r="Y1964"/>
  <c r="AB1965"/>
  <c r="AC1966"/>
  <c r="Y1966"/>
  <c r="AB1966"/>
  <c r="F1967"/>
  <c r="Y1967"/>
  <c r="AB1968"/>
  <c r="AB1971"/>
  <c r="AC1977"/>
  <c r="Y1977"/>
  <c r="F1977"/>
  <c r="AB1977"/>
  <c r="AD1978"/>
  <c r="Y1979"/>
  <c r="AC1980"/>
  <c r="Y1980"/>
  <c r="F1980"/>
  <c r="AB1982"/>
  <c r="F1983"/>
  <c r="AE1983"/>
  <c r="AB1984"/>
  <c r="Z1943"/>
  <c r="Z1947"/>
  <c r="Z1949"/>
  <c r="Z1953"/>
  <c r="Z1957"/>
  <c r="Z1960"/>
  <c r="F1961"/>
  <c r="Y1961"/>
  <c r="Z1964"/>
  <c r="F1965"/>
  <c r="Y1965"/>
  <c r="Z1967"/>
  <c r="F1968"/>
  <c r="AD1968"/>
  <c r="AD1969"/>
  <c r="Z1970"/>
  <c r="AC1973"/>
  <c r="Y1973"/>
  <c r="F1973"/>
  <c r="AB1973"/>
  <c r="AD1974"/>
  <c r="AC1976"/>
  <c r="Y1976"/>
  <c r="F1976"/>
  <c r="AB1978"/>
  <c r="F1979"/>
  <c r="AE1979"/>
  <c r="AB1980"/>
  <c r="AD1984"/>
  <c r="AD1985"/>
  <c r="Z1986"/>
  <c r="AB1987"/>
  <c r="AE1988"/>
  <c r="AE1968"/>
  <c r="Z1969"/>
  <c r="F1970"/>
  <c r="Y1970"/>
  <c r="AC1970"/>
  <c r="AE1972"/>
  <c r="Z1973"/>
  <c r="F1974"/>
  <c r="Y1974"/>
  <c r="AC1974"/>
  <c r="Z1977"/>
  <c r="F1978"/>
  <c r="Y1978"/>
  <c r="AC1978"/>
  <c r="Z1981"/>
  <c r="F1982"/>
  <c r="Y1982"/>
  <c r="AC1982"/>
  <c r="Z1985"/>
  <c r="F1986"/>
  <c r="Y1986"/>
  <c r="AC1986"/>
  <c r="Z1989"/>
  <c r="F1990"/>
  <c r="Y1990"/>
  <c r="AC1990"/>
  <c r="AE1992"/>
  <c r="Z1993"/>
  <c r="F1994"/>
  <c r="Y1994"/>
  <c r="AC1994"/>
  <c r="AB1995"/>
  <c r="AE1996"/>
  <c r="Z1997"/>
  <c r="F1998"/>
  <c r="Y1998"/>
  <c r="AC1998"/>
  <c r="AB1999"/>
  <c r="AE2000"/>
  <c r="Z2001"/>
  <c r="F2002"/>
  <c r="Y2002"/>
  <c r="AC2002"/>
  <c r="AB2003"/>
  <c r="AE2004"/>
  <c r="Z2005"/>
  <c r="F2006"/>
  <c r="Y2006"/>
  <c r="AC2006"/>
  <c r="AB2007"/>
  <c r="AE2008"/>
  <c r="Z2009"/>
  <c r="F2010"/>
  <c r="Y2010"/>
  <c r="AC2010"/>
  <c r="AB2011"/>
  <c r="AE2012"/>
  <c r="Z2013"/>
  <c r="F2014"/>
  <c r="Y2014"/>
  <c r="AC2014"/>
  <c r="AB2015"/>
  <c r="AE2016"/>
  <c r="Z2017"/>
  <c r="F2018"/>
  <c r="Y2018"/>
  <c r="AC2018"/>
  <c r="AB2019"/>
  <c r="AE2020"/>
  <c r="Z2021"/>
  <c r="F2022"/>
  <c r="Y2022"/>
  <c r="AC2022"/>
  <c r="AB2023"/>
  <c r="AE2024"/>
  <c r="Z2025"/>
  <c r="F2026"/>
  <c r="Y2026"/>
  <c r="Y2027"/>
  <c r="AD2028"/>
  <c r="Z1990"/>
  <c r="AD1990"/>
  <c r="Y1991"/>
  <c r="Z1994"/>
  <c r="Y1995"/>
  <c r="Z1998"/>
  <c r="Y1999"/>
  <c r="Z2002"/>
  <c r="Y2003"/>
  <c r="Z2006"/>
  <c r="Y2007"/>
  <c r="Z2010"/>
  <c r="Y2011"/>
  <c r="Z2014"/>
  <c r="Y2015"/>
  <c r="Z2018"/>
  <c r="AD2018"/>
  <c r="F2019"/>
  <c r="Y2019"/>
  <c r="Z2022"/>
  <c r="AD2022"/>
  <c r="Y2023"/>
  <c r="AE2026"/>
  <c r="Z2026"/>
  <c r="F2027"/>
  <c r="AD2027"/>
  <c r="AB2027"/>
  <c r="AC2028"/>
  <c r="Y2028"/>
  <c r="F2028"/>
  <c r="AB2028"/>
  <c r="AE2028"/>
  <c r="Z1971"/>
  <c r="AD1971"/>
  <c r="Z1975"/>
  <c r="AD1975"/>
  <c r="Z1979"/>
  <c r="AD1979"/>
  <c r="Z1983"/>
  <c r="AD1983"/>
  <c r="Z1987"/>
  <c r="AD1987"/>
  <c r="AB1989"/>
  <c r="Z1991"/>
  <c r="AD1991"/>
  <c r="Y1992"/>
  <c r="Z1995"/>
  <c r="AD1995"/>
  <c r="Y1996"/>
  <c r="Z1999"/>
  <c r="AD1999"/>
  <c r="Y2000"/>
  <c r="Z2003"/>
  <c r="AD2003"/>
  <c r="Y2004"/>
  <c r="Z2007"/>
  <c r="AD2007"/>
  <c r="Y2008"/>
  <c r="Z2011"/>
  <c r="AD2011"/>
  <c r="Y2012"/>
  <c r="Z2015"/>
  <c r="AD2015"/>
  <c r="Y2016"/>
  <c r="AB2017"/>
  <c r="Z2019"/>
  <c r="AD2019"/>
  <c r="Y2020"/>
  <c r="AB2021"/>
  <c r="Z2023"/>
  <c r="AD2023"/>
  <c r="Y2024"/>
  <c r="AB2025"/>
  <c r="AC2026"/>
  <c r="Z1968"/>
  <c r="Z1972"/>
  <c r="Z1976"/>
  <c r="Z1980"/>
  <c r="Z1984"/>
  <c r="Z1988"/>
  <c r="F1989"/>
  <c r="Y1989"/>
  <c r="Z1992"/>
  <c r="F1993"/>
  <c r="Y1993"/>
  <c r="Z1996"/>
  <c r="F1997"/>
  <c r="Y1997"/>
  <c r="Z2000"/>
  <c r="F2001"/>
  <c r="Y2001"/>
  <c r="Z2004"/>
  <c r="F2005"/>
  <c r="Y2005"/>
  <c r="AA2005" s="1"/>
  <c r="AF2005" s="1"/>
  <c r="Z2008"/>
  <c r="F2009"/>
  <c r="Y2009"/>
  <c r="Z2012"/>
  <c r="F2013"/>
  <c r="Y2013"/>
  <c r="Z2016"/>
  <c r="F2017"/>
  <c r="Y2017"/>
  <c r="Z2020"/>
  <c r="Y2021"/>
  <c r="Z2024"/>
  <c r="F2025"/>
  <c r="Y2025"/>
  <c r="AA2025" s="1"/>
  <c r="AE2027"/>
  <c r="Z2028"/>
  <c r="F2029"/>
  <c r="Y2029"/>
  <c r="AC2029"/>
  <c r="AE2031"/>
  <c r="Z2032"/>
  <c r="F2033"/>
  <c r="Y2033"/>
  <c r="AC2033"/>
  <c r="AE2035"/>
  <c r="Z2036"/>
  <c r="F2037"/>
  <c r="Y2037"/>
  <c r="AC2037"/>
  <c r="AE2039"/>
  <c r="Z2040"/>
  <c r="F2041"/>
  <c r="Y2041"/>
  <c r="AC2041"/>
  <c r="AE2043"/>
  <c r="Z2044"/>
  <c r="F2045"/>
  <c r="Y2045"/>
  <c r="AC2045"/>
  <c r="AE2047"/>
  <c r="Z2048"/>
  <c r="F2049"/>
  <c r="Y2049"/>
  <c r="AC2049"/>
  <c r="AE2051"/>
  <c r="Z2052"/>
  <c r="F2053"/>
  <c r="Y2053"/>
  <c r="AC2053"/>
  <c r="AE2055"/>
  <c r="Z2056"/>
  <c r="F2057"/>
  <c r="Y2057"/>
  <c r="AC2057"/>
  <c r="AE2059"/>
  <c r="Z2060"/>
  <c r="F2061"/>
  <c r="Y2061"/>
  <c r="AC2061"/>
  <c r="Z2029"/>
  <c r="AD2029"/>
  <c r="Y2030"/>
  <c r="AB2031"/>
  <c r="Z2033"/>
  <c r="AD2033"/>
  <c r="Y2034"/>
  <c r="AB2035"/>
  <c r="Z2037"/>
  <c r="AD2037"/>
  <c r="Y2038"/>
  <c r="AB2039"/>
  <c r="Z2041"/>
  <c r="AD2041"/>
  <c r="Y2042"/>
  <c r="AB2043"/>
  <c r="Z2045"/>
  <c r="AD2045"/>
  <c r="Y2046"/>
  <c r="AB2047"/>
  <c r="Z2049"/>
  <c r="AD2049"/>
  <c r="Y2050"/>
  <c r="AB2051"/>
  <c r="Z2053"/>
  <c r="AD2053"/>
  <c r="Y2054"/>
  <c r="AB2055"/>
  <c r="Z2057"/>
  <c r="AD2057"/>
  <c r="Y2058"/>
  <c r="AB2059"/>
  <c r="Z2061"/>
  <c r="AD2062"/>
  <c r="Z2030"/>
  <c r="AD2030"/>
  <c r="Y2031"/>
  <c r="AB2032"/>
  <c r="Z2034"/>
  <c r="AD2034"/>
  <c r="Y2035"/>
  <c r="AB2036"/>
  <c r="Z2038"/>
  <c r="AD2038"/>
  <c r="Y2039"/>
  <c r="AB2040"/>
  <c r="Z2042"/>
  <c r="AD2042"/>
  <c r="Y2043"/>
  <c r="AB2044"/>
  <c r="Z2046"/>
  <c r="AD2046"/>
  <c r="Y2047"/>
  <c r="AB2048"/>
  <c r="Z2050"/>
  <c r="AD2050"/>
  <c r="Y2051"/>
  <c r="AB2052"/>
  <c r="Z2054"/>
  <c r="AD2054"/>
  <c r="Y2055"/>
  <c r="AB2056"/>
  <c r="Z2058"/>
  <c r="AD2058"/>
  <c r="Y2059"/>
  <c r="AB2060"/>
  <c r="AB2062"/>
  <c r="AC2062"/>
  <c r="Y2062"/>
  <c r="F2062"/>
  <c r="Z2027"/>
  <c r="Z2031"/>
  <c r="F2032"/>
  <c r="Y2032"/>
  <c r="AA2032" s="1"/>
  <c r="AF2032" s="1"/>
  <c r="Z2035"/>
  <c r="F2036"/>
  <c r="Y2036"/>
  <c r="Z2039"/>
  <c r="F2040"/>
  <c r="Y2040"/>
  <c r="AA2040" s="1"/>
  <c r="AF2040" s="1"/>
  <c r="Z2043"/>
  <c r="F2044"/>
  <c r="Y2044"/>
  <c r="Z2047"/>
  <c r="F2048"/>
  <c r="Y2048"/>
  <c r="AA2048" s="1"/>
  <c r="AF2048" s="1"/>
  <c r="Z2051"/>
  <c r="F2052"/>
  <c r="Y2052"/>
  <c r="Z2055"/>
  <c r="F2056"/>
  <c r="Y2056"/>
  <c r="AA2056" s="1"/>
  <c r="AF2056" s="1"/>
  <c r="Z2059"/>
  <c r="F2060"/>
  <c r="Y2060"/>
  <c r="AB2063"/>
  <c r="AE2064"/>
  <c r="Z2065"/>
  <c r="AD2065"/>
  <c r="F2066"/>
  <c r="Y2066"/>
  <c r="AC2066"/>
  <c r="AB2067"/>
  <c r="AE2068"/>
  <c r="Z2069"/>
  <c r="AD2069"/>
  <c r="F2070"/>
  <c r="Y2070"/>
  <c r="AC2070"/>
  <c r="AB2071"/>
  <c r="AE2072"/>
  <c r="Z2073"/>
  <c r="AD2073"/>
  <c r="F2074"/>
  <c r="Y2074"/>
  <c r="AC2074"/>
  <c r="AB2075"/>
  <c r="AE2076"/>
  <c r="Z2077"/>
  <c r="AD2077"/>
  <c r="F2078"/>
  <c r="Y2078"/>
  <c r="AC2078"/>
  <c r="AB2079"/>
  <c r="AE2080"/>
  <c r="Z2081"/>
  <c r="AD2081"/>
  <c r="F2082"/>
  <c r="Y2082"/>
  <c r="AC2082"/>
  <c r="AB2083"/>
  <c r="AE2084"/>
  <c r="Z2085"/>
  <c r="AD2085"/>
  <c r="F2086"/>
  <c r="Y2086"/>
  <c r="AC2086"/>
  <c r="AB2087"/>
  <c r="AE2088"/>
  <c r="Z2089"/>
  <c r="F2090"/>
  <c r="Y2090"/>
  <c r="AC2090"/>
  <c r="AC2091"/>
  <c r="F2092"/>
  <c r="AD2092"/>
  <c r="Z2062"/>
  <c r="Y2063"/>
  <c r="Z2066"/>
  <c r="Y2067"/>
  <c r="Z2070"/>
  <c r="Y2071"/>
  <c r="Z2074"/>
  <c r="Y2075"/>
  <c r="Z2078"/>
  <c r="AD2078"/>
  <c r="Y2079"/>
  <c r="Z2082"/>
  <c r="AD2082"/>
  <c r="Y2083"/>
  <c r="Z2086"/>
  <c r="AD2086"/>
  <c r="Y2087"/>
  <c r="Z2090"/>
  <c r="AD2090"/>
  <c r="F2091"/>
  <c r="Y2091"/>
  <c r="AD2091"/>
  <c r="AB2092"/>
  <c r="AE2092"/>
  <c r="AE2093"/>
  <c r="Z2063"/>
  <c r="AD2063"/>
  <c r="Y2064"/>
  <c r="AB2065"/>
  <c r="Z2067"/>
  <c r="AD2067"/>
  <c r="Y2068"/>
  <c r="AB2069"/>
  <c r="Z2071"/>
  <c r="AD2071"/>
  <c r="Y2072"/>
  <c r="AB2073"/>
  <c r="Z2075"/>
  <c r="AD2075"/>
  <c r="Y2076"/>
  <c r="AB2077"/>
  <c r="Z2079"/>
  <c r="AD2079"/>
  <c r="Y2080"/>
  <c r="AB2081"/>
  <c r="Z2083"/>
  <c r="AD2083"/>
  <c r="Y2084"/>
  <c r="AB2085"/>
  <c r="Z2087"/>
  <c r="AD2087"/>
  <c r="Y2088"/>
  <c r="AB2089"/>
  <c r="Z2091"/>
  <c r="AC2093"/>
  <c r="Z2064"/>
  <c r="F2065"/>
  <c r="Y2065"/>
  <c r="Z2068"/>
  <c r="F2069"/>
  <c r="Y2069"/>
  <c r="Z2072"/>
  <c r="F2073"/>
  <c r="Y2073"/>
  <c r="Z2076"/>
  <c r="F2077"/>
  <c r="Y2077"/>
  <c r="Z2080"/>
  <c r="F2081"/>
  <c r="Y2081"/>
  <c r="Z2084"/>
  <c r="F2085"/>
  <c r="Y2085"/>
  <c r="Z2088"/>
  <c r="F2089"/>
  <c r="Y2089"/>
  <c r="Z2093"/>
  <c r="AD2093"/>
  <c r="F2094"/>
  <c r="Y2094"/>
  <c r="AC2094"/>
  <c r="AB2095"/>
  <c r="Z2097"/>
  <c r="AD2097"/>
  <c r="F2098"/>
  <c r="Y2098"/>
  <c r="AC2098"/>
  <c r="AB2099"/>
  <c r="AE2100"/>
  <c r="Z2101"/>
  <c r="AD2101"/>
  <c r="Y2102"/>
  <c r="AC2102"/>
  <c r="AB2103"/>
  <c r="AE2104"/>
  <c r="Z2105"/>
  <c r="AD2105"/>
  <c r="Y2106"/>
  <c r="AC2106"/>
  <c r="AB2107"/>
  <c r="AE2108"/>
  <c r="Z2109"/>
  <c r="AD2109"/>
  <c r="Y2110"/>
  <c r="AC2110"/>
  <c r="AB2111"/>
  <c r="AE2112"/>
  <c r="Z2113"/>
  <c r="AD2113"/>
  <c r="Y2114"/>
  <c r="AC2114"/>
  <c r="AB2115"/>
  <c r="AE2116"/>
  <c r="Z2117"/>
  <c r="AD2117"/>
  <c r="Y2118"/>
  <c r="AC2118"/>
  <c r="AB2119"/>
  <c r="AE2120"/>
  <c r="Z2121"/>
  <c r="AD2121"/>
  <c r="F2122"/>
  <c r="Y2122"/>
  <c r="AC2122"/>
  <c r="AC2123"/>
  <c r="AE2124"/>
  <c r="Z2094"/>
  <c r="F2095"/>
  <c r="Y2095"/>
  <c r="AB2096"/>
  <c r="Z2098"/>
  <c r="Y2099"/>
  <c r="Z2102"/>
  <c r="AD2102"/>
  <c r="Y2103"/>
  <c r="AB2104"/>
  <c r="Z2106"/>
  <c r="AD2106"/>
  <c r="Y2107"/>
  <c r="AB2108"/>
  <c r="Z2110"/>
  <c r="AD2110"/>
  <c r="Y2111"/>
  <c r="AB2112"/>
  <c r="Z2114"/>
  <c r="AD2114"/>
  <c r="Y2115"/>
  <c r="AB2116"/>
  <c r="Z2118"/>
  <c r="AD2118"/>
  <c r="Y2119"/>
  <c r="AB2120"/>
  <c r="Z2122"/>
  <c r="AD2122"/>
  <c r="Y2123"/>
  <c r="AC2124"/>
  <c r="Y2124"/>
  <c r="F2124"/>
  <c r="AB2124"/>
  <c r="AB2093"/>
  <c r="Z2095"/>
  <c r="AD2095"/>
  <c r="Y2096"/>
  <c r="AB2097"/>
  <c r="Z2099"/>
  <c r="AD2099"/>
  <c r="Y2100"/>
  <c r="AB2101"/>
  <c r="Z2103"/>
  <c r="AD2103"/>
  <c r="F2104"/>
  <c r="Y2104"/>
  <c r="AB2105"/>
  <c r="Z2107"/>
  <c r="AD2107"/>
  <c r="F2108"/>
  <c r="Y2108"/>
  <c r="AB2109"/>
  <c r="Z2111"/>
  <c r="AD2111"/>
  <c r="F2112"/>
  <c r="Y2112"/>
  <c r="AB2113"/>
  <c r="Z2115"/>
  <c r="AD2115"/>
  <c r="F2116"/>
  <c r="Y2116"/>
  <c r="AB2117"/>
  <c r="Z2119"/>
  <c r="AD2119"/>
  <c r="Y2120"/>
  <c r="AB2121"/>
  <c r="AD2123"/>
  <c r="Z2123"/>
  <c r="Z2092"/>
  <c r="F2093"/>
  <c r="Y2093"/>
  <c r="AA2093" s="1"/>
  <c r="Z2096"/>
  <c r="F2097"/>
  <c r="Y2097"/>
  <c r="Z2100"/>
  <c r="F2101"/>
  <c r="Y2101"/>
  <c r="Z2104"/>
  <c r="F2105"/>
  <c r="Y2105"/>
  <c r="Z2108"/>
  <c r="F2109"/>
  <c r="Y2109"/>
  <c r="Z2112"/>
  <c r="F2113"/>
  <c r="Y2113"/>
  <c r="AA2113" s="1"/>
  <c r="Z2116"/>
  <c r="F2117"/>
  <c r="Y2117"/>
  <c r="Z2120"/>
  <c r="F2121"/>
  <c r="Y2121"/>
  <c r="Z2124"/>
  <c r="AD2124"/>
  <c r="Y2125"/>
  <c r="AC2125"/>
  <c r="AE2127"/>
  <c r="Z2128"/>
  <c r="AD2128"/>
  <c r="Y2129"/>
  <c r="AC2129"/>
  <c r="AE2131"/>
  <c r="Z2132"/>
  <c r="F2133"/>
  <c r="Y2133"/>
  <c r="AC2133"/>
  <c r="AB2134"/>
  <c r="AE2135"/>
  <c r="Z2136"/>
  <c r="AD2136"/>
  <c r="F2137"/>
  <c r="Y2137"/>
  <c r="AC2137"/>
  <c r="AB2138"/>
  <c r="AE2139"/>
  <c r="Z2140"/>
  <c r="AD2140"/>
  <c r="F2141"/>
  <c r="Y2141"/>
  <c r="AC2141"/>
  <c r="AB2142"/>
  <c r="AE2143"/>
  <c r="Z2144"/>
  <c r="AD2144"/>
  <c r="F2145"/>
  <c r="Y2145"/>
  <c r="AC2145"/>
  <c r="AB2146"/>
  <c r="AE2147"/>
  <c r="Z2148"/>
  <c r="AD2148"/>
  <c r="F2149"/>
  <c r="Y2149"/>
  <c r="AC2149"/>
  <c r="AB2150"/>
  <c r="AE2151"/>
  <c r="Z2152"/>
  <c r="AD2152"/>
  <c r="F2153"/>
  <c r="Y2153"/>
  <c r="AC2153"/>
  <c r="Z2125"/>
  <c r="AD2125"/>
  <c r="Y2126"/>
  <c r="AB2127"/>
  <c r="Z2129"/>
  <c r="AD2129"/>
  <c r="Y2130"/>
  <c r="AB2131"/>
  <c r="Z2133"/>
  <c r="AD2133"/>
  <c r="Y2134"/>
  <c r="AB2135"/>
  <c r="Z2137"/>
  <c r="AD2137"/>
  <c r="Y2138"/>
  <c r="AB2139"/>
  <c r="Z2141"/>
  <c r="AD2141"/>
  <c r="Y2142"/>
  <c r="AB2143"/>
  <c r="Z2145"/>
  <c r="AD2145"/>
  <c r="Y2146"/>
  <c r="AB2147"/>
  <c r="Z2149"/>
  <c r="AD2149"/>
  <c r="Y2150"/>
  <c r="AB2151"/>
  <c r="Z2153"/>
  <c r="AD2153"/>
  <c r="Z2126"/>
  <c r="AD2126"/>
  <c r="F2127"/>
  <c r="Y2127"/>
  <c r="AB2128"/>
  <c r="Z2130"/>
  <c r="AD2130"/>
  <c r="F2131"/>
  <c r="Y2131"/>
  <c r="AB2132"/>
  <c r="Z2134"/>
  <c r="AD2134"/>
  <c r="Y2135"/>
  <c r="AB2136"/>
  <c r="Z2138"/>
  <c r="AD2138"/>
  <c r="Y2139"/>
  <c r="AB2140"/>
  <c r="Z2142"/>
  <c r="AD2142"/>
  <c r="Y2143"/>
  <c r="AB2144"/>
  <c r="Z2146"/>
  <c r="AD2146"/>
  <c r="Y2147"/>
  <c r="AB2148"/>
  <c r="Z2150"/>
  <c r="AD2150"/>
  <c r="Y2151"/>
  <c r="AB2152"/>
  <c r="Z2127"/>
  <c r="F2128"/>
  <c r="Y2128"/>
  <c r="Z2131"/>
  <c r="F2132"/>
  <c r="Y2132"/>
  <c r="AA2132" s="1"/>
  <c r="Z2135"/>
  <c r="F2136"/>
  <c r="Y2136"/>
  <c r="Z2139"/>
  <c r="F2140"/>
  <c r="Y2140"/>
  <c r="Z2143"/>
  <c r="F2144"/>
  <c r="Y2144"/>
  <c r="Z2147"/>
  <c r="F2148"/>
  <c r="Y2148"/>
  <c r="Z2151"/>
  <c r="F2152"/>
  <c r="Y2152"/>
  <c r="AC1089"/>
  <c r="AB1092"/>
  <c r="AB1241"/>
  <c r="AC1244"/>
  <c r="AB1440"/>
  <c r="AD937"/>
  <c r="AC1293"/>
  <c r="AC1294"/>
  <c r="AE895"/>
  <c r="AD897"/>
  <c r="AE974"/>
  <c r="AD975"/>
  <c r="AD977"/>
  <c r="AD1031"/>
  <c r="AC1174"/>
  <c r="AB1177"/>
  <c r="AC1253"/>
  <c r="AC1256"/>
  <c r="AB1340"/>
  <c r="AC1342"/>
  <c r="AE1343"/>
  <c r="AD1345"/>
  <c r="AD1416"/>
  <c r="AD1418"/>
  <c r="AE1011"/>
  <c r="AE1013"/>
  <c r="AC1067"/>
  <c r="AC1070"/>
  <c r="AC1133"/>
  <c r="AB1136"/>
  <c r="AB1213"/>
  <c r="AB1219"/>
  <c r="AD1390"/>
  <c r="AE1392"/>
  <c r="AE993"/>
  <c r="AD1047"/>
  <c r="AB1113"/>
  <c r="AC1115"/>
  <c r="AC1118"/>
  <c r="AB1267"/>
  <c r="AB1271"/>
  <c r="AC1273"/>
  <c r="AC168"/>
  <c r="AC171"/>
  <c r="AC239"/>
  <c r="AB241"/>
  <c r="AD881"/>
  <c r="AE921"/>
  <c r="AD960"/>
  <c r="AD962"/>
  <c r="AE997"/>
  <c r="AE999"/>
  <c r="AE1016"/>
  <c r="AD1018"/>
  <c r="AD1020"/>
  <c r="AD1036"/>
  <c r="AE1048"/>
  <c r="AE1052"/>
  <c r="AE1053"/>
  <c r="AD1055"/>
  <c r="AC1073"/>
  <c r="AB1076"/>
  <c r="AB1125"/>
  <c r="AC1127"/>
  <c r="AC1130"/>
  <c r="AC1145"/>
  <c r="AB1148"/>
  <c r="AD888"/>
  <c r="AE913"/>
  <c r="AD934"/>
  <c r="AE949"/>
  <c r="AE951"/>
  <c r="AD953"/>
  <c r="AE969"/>
  <c r="AE971"/>
  <c r="AE986"/>
  <c r="AD988"/>
  <c r="AD990"/>
  <c r="AE1043"/>
  <c r="AD1045"/>
  <c r="AD1062"/>
  <c r="AE1064"/>
  <c r="AC1083"/>
  <c r="AC1086"/>
  <c r="AC1105"/>
  <c r="AB1108"/>
  <c r="AC1139"/>
  <c r="AC1142"/>
  <c r="AE574"/>
  <c r="AD577"/>
  <c r="F783"/>
  <c r="AD904"/>
  <c r="AE906"/>
  <c r="AE926"/>
  <c r="AE928"/>
  <c r="AE946"/>
  <c r="AE1002"/>
  <c r="AD1004"/>
  <c r="AD1006"/>
  <c r="AE1023"/>
  <c r="AE1025"/>
  <c r="AB1097"/>
  <c r="AC1099"/>
  <c r="AC1102"/>
  <c r="AC1154"/>
  <c r="AC1157"/>
  <c r="Y1164"/>
  <c r="Y1165"/>
  <c r="AC1171"/>
  <c r="AC1190"/>
  <c r="AB1193"/>
  <c r="AC1226"/>
  <c r="AC1250"/>
  <c r="AC1266"/>
  <c r="AB1285"/>
  <c r="AC1287"/>
  <c r="AB1290"/>
  <c r="AC1292"/>
  <c r="AC1308"/>
  <c r="AC1309"/>
  <c r="AC1311"/>
  <c r="AC1319"/>
  <c r="AC1320"/>
  <c r="AE1362"/>
  <c r="AD1364"/>
  <c r="AE1413"/>
  <c r="AC1439"/>
  <c r="AB1468"/>
  <c r="AC1470"/>
  <c r="AB1472"/>
  <c r="AC1473"/>
  <c r="AC1161"/>
  <c r="AC1184"/>
  <c r="AC1187"/>
  <c r="AC1207"/>
  <c r="AB1208"/>
  <c r="AC1235"/>
  <c r="AB1262"/>
  <c r="AB1301"/>
  <c r="AC1303"/>
  <c r="AC1334"/>
  <c r="AC1336"/>
  <c r="AE1355"/>
  <c r="AE1357"/>
  <c r="AE1381"/>
  <c r="AD1383"/>
  <c r="AE1402"/>
  <c r="AE1406"/>
  <c r="AE1408"/>
  <c r="AD1410"/>
  <c r="AE1428"/>
  <c r="AE1429"/>
  <c r="AE1433"/>
  <c r="AE1435"/>
  <c r="AC1450"/>
  <c r="AC1454"/>
  <c r="AB1475"/>
  <c r="AC1200"/>
  <c r="AC1220"/>
  <c r="AB1230"/>
  <c r="AB1232"/>
  <c r="AC1234"/>
  <c r="AC1246"/>
  <c r="AB1315"/>
  <c r="AB1325"/>
  <c r="AC1327"/>
  <c r="AE1371"/>
  <c r="AD1373"/>
  <c r="AD1375"/>
  <c r="AE1376"/>
  <c r="AE1395"/>
  <c r="AE1397"/>
  <c r="AD1399"/>
  <c r="AE1421"/>
  <c r="AD1423"/>
  <c r="AD1424"/>
  <c r="AC1444"/>
  <c r="AB1447"/>
  <c r="AC1460"/>
  <c r="AC1463"/>
  <c r="AC1467"/>
  <c r="AC1474"/>
  <c r="AC666"/>
  <c r="AE685"/>
  <c r="AE687"/>
  <c r="AD689"/>
  <c r="AD690"/>
  <c r="AD880"/>
  <c r="AE885"/>
  <c r="AE887"/>
  <c r="AD889"/>
  <c r="AD896"/>
  <c r="AE898"/>
  <c r="AE901"/>
  <c r="AE903"/>
  <c r="AD905"/>
  <c r="AD912"/>
  <c r="AE918"/>
  <c r="AE920"/>
  <c r="AD927"/>
  <c r="AE929"/>
  <c r="AD932"/>
  <c r="AE938"/>
  <c r="AE941"/>
  <c r="AE943"/>
  <c r="AD945"/>
  <c r="AD952"/>
  <c r="AE954"/>
  <c r="AE957"/>
  <c r="AE959"/>
  <c r="AE963"/>
  <c r="AE966"/>
  <c r="AD970"/>
  <c r="AE976"/>
  <c r="AE978"/>
  <c r="AD982"/>
  <c r="AD983"/>
  <c r="AE985"/>
  <c r="AD989"/>
  <c r="AE991"/>
  <c r="AE994"/>
  <c r="AD996"/>
  <c r="AD998"/>
  <c r="AE1005"/>
  <c r="AE1009"/>
  <c r="AD1010"/>
  <c r="AD1012"/>
  <c r="AE1019"/>
  <c r="AE1021"/>
  <c r="AD1024"/>
  <c r="AD1026"/>
  <c r="AE1030"/>
  <c r="AE338"/>
  <c r="AE340"/>
  <c r="AD342"/>
  <c r="AE348"/>
  <c r="AD350"/>
  <c r="AB464"/>
  <c r="AC638"/>
  <c r="AC639"/>
  <c r="AC641"/>
  <c r="AC653"/>
  <c r="AE886"/>
  <c r="AE889"/>
  <c r="AE891"/>
  <c r="AD900"/>
  <c r="AE902"/>
  <c r="AE905"/>
  <c r="AE907"/>
  <c r="AE909"/>
  <c r="AD915"/>
  <c r="AE917"/>
  <c r="AE922"/>
  <c r="AE924"/>
  <c r="AD931"/>
  <c r="Z934"/>
  <c r="AD940"/>
  <c r="AE942"/>
  <c r="AE945"/>
  <c r="AE947"/>
  <c r="AD949"/>
  <c r="AD956"/>
  <c r="AE958"/>
  <c r="AE965"/>
  <c r="AE967"/>
  <c r="AE970"/>
  <c r="AD974"/>
  <c r="AE979"/>
  <c r="AE981"/>
  <c r="AE983"/>
  <c r="AD984"/>
  <c r="AD986"/>
  <c r="AE989"/>
  <c r="AD993"/>
  <c r="AE995"/>
  <c r="AE998"/>
  <c r="AD1000"/>
  <c r="AD1002"/>
  <c r="AE1008"/>
  <c r="AE1012"/>
  <c r="AD1014"/>
  <c r="AD1016"/>
  <c r="AE1024"/>
  <c r="AD1029"/>
  <c r="AE1034"/>
  <c r="AE66"/>
  <c r="AD68"/>
  <c r="AD70"/>
  <c r="F760"/>
  <c r="F767"/>
  <c r="AE779"/>
  <c r="AC781"/>
  <c r="AE781"/>
  <c r="AD783"/>
  <c r="F784"/>
  <c r="AD785"/>
  <c r="AB786"/>
  <c r="F842"/>
  <c r="F846"/>
  <c r="Z865"/>
  <c r="AE881"/>
  <c r="AE883"/>
  <c r="AD885"/>
  <c r="AE894"/>
  <c r="AE897"/>
  <c r="AE899"/>
  <c r="AD901"/>
  <c r="AE910"/>
  <c r="AE916"/>
  <c r="AD923"/>
  <c r="AE930"/>
  <c r="AE931"/>
  <c r="AE937"/>
  <c r="AD941"/>
  <c r="AD948"/>
  <c r="AE953"/>
  <c r="AE955"/>
  <c r="AD957"/>
  <c r="AE962"/>
  <c r="AD964"/>
  <c r="AD966"/>
  <c r="AE973"/>
  <c r="AE977"/>
  <c r="AD985"/>
  <c r="AE987"/>
  <c r="AE990"/>
  <c r="AD992"/>
  <c r="AD994"/>
  <c r="AE1001"/>
  <c r="AE1003"/>
  <c r="AE1006"/>
  <c r="AD1007"/>
  <c r="AD1009"/>
  <c r="AE1015"/>
  <c r="AE1017"/>
  <c r="AE1020"/>
  <c r="AD1022"/>
  <c r="AE1027"/>
  <c r="AE1028"/>
  <c r="AE1031"/>
  <c r="AD1033"/>
  <c r="AE1033"/>
  <c r="AE1037"/>
  <c r="AD1038"/>
  <c r="AE1040"/>
  <c r="AD1042"/>
  <c r="AD1044"/>
  <c r="AE1046"/>
  <c r="AD1054"/>
  <c r="AE1056"/>
  <c r="AE1059"/>
  <c r="AE1061"/>
  <c r="AD1063"/>
  <c r="AB1068"/>
  <c r="AB1073"/>
  <c r="AC1075"/>
  <c r="AC1078"/>
  <c r="AB1084"/>
  <c r="AB1089"/>
  <c r="AC1091"/>
  <c r="AC1094"/>
  <c r="AC1097"/>
  <c r="AB1100"/>
  <c r="AB1105"/>
  <c r="AC1107"/>
  <c r="AC1110"/>
  <c r="AC1113"/>
  <c r="AB1116"/>
  <c r="AB1121"/>
  <c r="AC1123"/>
  <c r="AC1126"/>
  <c r="AC1129"/>
  <c r="AB1132"/>
  <c r="AB1141"/>
  <c r="AC1143"/>
  <c r="AC1146"/>
  <c r="AE1039"/>
  <c r="AD1041"/>
  <c r="AE1042"/>
  <c r="AE1044"/>
  <c r="AD1058"/>
  <c r="AE1060"/>
  <c r="AE1063"/>
  <c r="AE1065"/>
  <c r="AC1066"/>
  <c r="AC1069"/>
  <c r="AB1072"/>
  <c r="AB1077"/>
  <c r="AC1079"/>
  <c r="AC1082"/>
  <c r="AC1085"/>
  <c r="AB1088"/>
  <c r="AB1093"/>
  <c r="AC1095"/>
  <c r="AC1098"/>
  <c r="AC1101"/>
  <c r="AB1104"/>
  <c r="AB1109"/>
  <c r="AC1111"/>
  <c r="AC1114"/>
  <c r="AC1117"/>
  <c r="AB1120"/>
  <c r="AB1152"/>
  <c r="AC1121"/>
  <c r="AB1124"/>
  <c r="AB1129"/>
  <c r="AC1131"/>
  <c r="AC1134"/>
  <c r="AB1156"/>
  <c r="AC1158"/>
  <c r="AB1182"/>
  <c r="AD1035"/>
  <c r="AE1036"/>
  <c r="AD1040"/>
  <c r="AE1047"/>
  <c r="AE1049"/>
  <c r="AE1055"/>
  <c r="AE1057"/>
  <c r="AD1059"/>
  <c r="AB1069"/>
  <c r="AC1071"/>
  <c r="AC1074"/>
  <c r="AC1077"/>
  <c r="AB1080"/>
  <c r="AB1085"/>
  <c r="AC1087"/>
  <c r="AC1090"/>
  <c r="AC1093"/>
  <c r="AB1096"/>
  <c r="AB1101"/>
  <c r="AC1103"/>
  <c r="AC1106"/>
  <c r="AC1109"/>
  <c r="AB1112"/>
  <c r="AB1117"/>
  <c r="AC1119"/>
  <c r="AC1122"/>
  <c r="AC1125"/>
  <c r="AB1128"/>
  <c r="AB1133"/>
  <c r="AC1135"/>
  <c r="AB1137"/>
  <c r="AC1149"/>
  <c r="AB1151"/>
  <c r="AB1198"/>
  <c r="AC1236"/>
  <c r="AC1239"/>
  <c r="AB1243"/>
  <c r="AC1247"/>
  <c r="AC1249"/>
  <c r="AC1252"/>
  <c r="AC1137"/>
  <c r="AB1140"/>
  <c r="AB1145"/>
  <c r="AC1147"/>
  <c r="AC1152"/>
  <c r="AB1155"/>
  <c r="AB1160"/>
  <c r="AC1162"/>
  <c r="AB1170"/>
  <c r="AC1172"/>
  <c r="AC1175"/>
  <c r="AC1178"/>
  <c r="AB1181"/>
  <c r="AB1186"/>
  <c r="AC1188"/>
  <c r="AC1191"/>
  <c r="AC1194"/>
  <c r="AB1197"/>
  <c r="AB1202"/>
  <c r="AC1204"/>
  <c r="AC1209"/>
  <c r="AB1212"/>
  <c r="AB1216"/>
  <c r="AC1218"/>
  <c r="AC1227"/>
  <c r="AC1229"/>
  <c r="AC1237"/>
  <c r="AC1242"/>
  <c r="AB1246"/>
  <c r="AB1248"/>
  <c r="AC1138"/>
  <c r="AC1141"/>
  <c r="AB1144"/>
  <c r="AB1149"/>
  <c r="AC1153"/>
  <c r="AC1156"/>
  <c r="AB1159"/>
  <c r="AB1164"/>
  <c r="AC1167"/>
  <c r="AB1169"/>
  <c r="AB1174"/>
  <c r="AC1176"/>
  <c r="AC1179"/>
  <c r="AC1182"/>
  <c r="AB1185"/>
  <c r="AB1190"/>
  <c r="AC1192"/>
  <c r="AC1195"/>
  <c r="AC1198"/>
  <c r="AC1199"/>
  <c r="AB1201"/>
  <c r="AC1213"/>
  <c r="AC1214"/>
  <c r="AB1215"/>
  <c r="AB1220"/>
  <c r="AB1225"/>
  <c r="AC1230"/>
  <c r="AC1233"/>
  <c r="AB1236"/>
  <c r="AB1238"/>
  <c r="AC1243"/>
  <c r="AC1160"/>
  <c r="AB1163"/>
  <c r="AC1170"/>
  <c r="AB1173"/>
  <c r="AB1178"/>
  <c r="AC1180"/>
  <c r="AC1183"/>
  <c r="AC1186"/>
  <c r="AB1194"/>
  <c r="AC1196"/>
  <c r="AC1202"/>
  <c r="AC1203"/>
  <c r="AB1209"/>
  <c r="AC1211"/>
  <c r="AC1216"/>
  <c r="AC1217"/>
  <c r="AC1219"/>
  <c r="AB1227"/>
  <c r="AB1228"/>
  <c r="AC1231"/>
  <c r="AB1249"/>
  <c r="AB1251"/>
  <c r="AC1254"/>
  <c r="AC1259"/>
  <c r="AC1275"/>
  <c r="AC1282"/>
  <c r="AB1289"/>
  <c r="AC1291"/>
  <c r="AB1294"/>
  <c r="AC1296"/>
  <c r="AC1297"/>
  <c r="AC1298"/>
  <c r="AC1300"/>
  <c r="AB1305"/>
  <c r="AC1307"/>
  <c r="AB1311"/>
  <c r="AC1312"/>
  <c r="AB1313"/>
  <c r="AB1317"/>
  <c r="AC1322"/>
  <c r="AC1324"/>
  <c r="AB1329"/>
  <c r="AC1331"/>
  <c r="AC1338"/>
  <c r="AC1339"/>
  <c r="AE1345"/>
  <c r="AE1347"/>
  <c r="AD1349"/>
  <c r="AB1253"/>
  <c r="Y1265"/>
  <c r="AB1266"/>
  <c r="AC1274"/>
  <c r="AB1282"/>
  <c r="AC1284"/>
  <c r="AC1285"/>
  <c r="AC1286"/>
  <c r="AB1293"/>
  <c r="AC1295"/>
  <c r="AB1298"/>
  <c r="AC1301"/>
  <c r="AC1302"/>
  <c r="AC1304"/>
  <c r="AB1308"/>
  <c r="AC1310"/>
  <c r="AC1313"/>
  <c r="AC1314"/>
  <c r="Y1317"/>
  <c r="AC1326"/>
  <c r="AC1328"/>
  <c r="AB1333"/>
  <c r="AC1335"/>
  <c r="AC1341"/>
  <c r="AE1344"/>
  <c r="AE1346"/>
  <c r="AE1349"/>
  <c r="AB1258"/>
  <c r="AC1261"/>
  <c r="AC1267"/>
  <c r="AB1275"/>
  <c r="AC1283"/>
  <c r="AB1286"/>
  <c r="AC1288"/>
  <c r="AC1289"/>
  <c r="AC1290"/>
  <c r="AB1297"/>
  <c r="AC1299"/>
  <c r="AB1302"/>
  <c r="AC1305"/>
  <c r="AC1306"/>
  <c r="AB1312"/>
  <c r="AB1314"/>
  <c r="AC1316"/>
  <c r="AB1321"/>
  <c r="AC1323"/>
  <c r="AC1330"/>
  <c r="AC1332"/>
  <c r="AB1337"/>
  <c r="AE1348"/>
  <c r="AE1350"/>
  <c r="AE1351"/>
  <c r="AB1274"/>
  <c r="AE1352"/>
  <c r="AE1354"/>
  <c r="AD1356"/>
  <c r="AE1363"/>
  <c r="AE1365"/>
  <c r="AE1368"/>
  <c r="AE1370"/>
  <c r="AD1372"/>
  <c r="AD1382"/>
  <c r="AE1384"/>
  <c r="AE1387"/>
  <c r="AE1389"/>
  <c r="AD1391"/>
  <c r="AD1398"/>
  <c r="AE1400"/>
  <c r="AD1409"/>
  <c r="AD1411"/>
  <c r="AE1415"/>
  <c r="AD1417"/>
  <c r="AE1420"/>
  <c r="AD1425"/>
  <c r="AE1426"/>
  <c r="AD1436"/>
  <c r="AC1438"/>
  <c r="AC1442"/>
  <c r="AC1443"/>
  <c r="AC1445"/>
  <c r="AB1446"/>
  <c r="AB1450"/>
  <c r="AC1475"/>
  <c r="AE1353"/>
  <c r="AE1358"/>
  <c r="AD1360"/>
  <c r="AE1367"/>
  <c r="AE1369"/>
  <c r="AE1372"/>
  <c r="AE1377"/>
  <c r="AD1386"/>
  <c r="AE1388"/>
  <c r="AE1391"/>
  <c r="AE1393"/>
  <c r="AD1395"/>
  <c r="AD1406"/>
  <c r="AE1409"/>
  <c r="AD1413"/>
  <c r="AE1417"/>
  <c r="AE1419"/>
  <c r="AD1421"/>
  <c r="AD1433"/>
  <c r="AE1436"/>
  <c r="AB1443"/>
  <c r="AC1446"/>
  <c r="AC1447"/>
  <c r="AC1461"/>
  <c r="AC1464"/>
  <c r="AC1465"/>
  <c r="AB1460"/>
  <c r="AC1462"/>
  <c r="AC1468"/>
  <c r="AC1469"/>
  <c r="AC1471"/>
  <c r="AD1352"/>
  <c r="AE1359"/>
  <c r="AE1361"/>
  <c r="AE1366"/>
  <c r="AD1368"/>
  <c r="AE1373"/>
  <c r="AD1378"/>
  <c r="AE1380"/>
  <c r="AE1383"/>
  <c r="AE1385"/>
  <c r="AD1387"/>
  <c r="AD1394"/>
  <c r="AE1396"/>
  <c r="AE1399"/>
  <c r="AE1403"/>
  <c r="AE1405"/>
  <c r="AD1407"/>
  <c r="AE1410"/>
  <c r="AE1412"/>
  <c r="AE1416"/>
  <c r="AD1420"/>
  <c r="AD1422"/>
  <c r="AE1423"/>
  <c r="AE1424"/>
  <c r="AD1426"/>
  <c r="AE1430"/>
  <c r="AE1434"/>
  <c r="AC1440"/>
  <c r="AC1441"/>
  <c r="AB1442"/>
  <c r="Y1448"/>
  <c r="AC1459"/>
  <c r="AB1464"/>
  <c r="AC1466"/>
  <c r="AC1472"/>
  <c r="AC205"/>
  <c r="AC504"/>
  <c r="AC505"/>
  <c r="AB524"/>
  <c r="AB707"/>
  <c r="F803"/>
  <c r="AC806"/>
  <c r="AC808"/>
  <c r="AE880"/>
  <c r="Z881"/>
  <c r="Z885"/>
  <c r="AE888"/>
  <c r="Z889"/>
  <c r="AE896"/>
  <c r="Z897"/>
  <c r="AE900"/>
  <c r="Z901"/>
  <c r="AE904"/>
  <c r="Z905"/>
  <c r="Z909"/>
  <c r="AD909"/>
  <c r="AE912"/>
  <c r="Z913"/>
  <c r="AD913"/>
  <c r="AE915"/>
  <c r="Z916"/>
  <c r="AD916"/>
  <c r="Z920"/>
  <c r="AD920"/>
  <c r="AE923"/>
  <c r="Z924"/>
  <c r="AD924"/>
  <c r="AE927"/>
  <c r="Z928"/>
  <c r="AD928"/>
  <c r="AE932"/>
  <c r="Z932"/>
  <c r="AE934"/>
  <c r="AC260"/>
  <c r="AC483"/>
  <c r="AB485"/>
  <c r="AC487"/>
  <c r="AC662"/>
  <c r="Z886"/>
  <c r="AD886"/>
  <c r="Z894"/>
  <c r="AD894"/>
  <c r="Z898"/>
  <c r="AD898"/>
  <c r="Z902"/>
  <c r="AD902"/>
  <c r="Z906"/>
  <c r="AD906"/>
  <c r="Z910"/>
  <c r="AD910"/>
  <c r="Z917"/>
  <c r="AD917"/>
  <c r="Z921"/>
  <c r="AD921"/>
  <c r="Z929"/>
  <c r="AD929"/>
  <c r="F732"/>
  <c r="F740"/>
  <c r="F748"/>
  <c r="AB756"/>
  <c r="AE756"/>
  <c r="AC758"/>
  <c r="AE758"/>
  <c r="AD760"/>
  <c r="AB761"/>
  <c r="AD762"/>
  <c r="F763"/>
  <c r="F817"/>
  <c r="F829"/>
  <c r="AC846"/>
  <c r="AC849"/>
  <c r="AC858"/>
  <c r="Y862"/>
  <c r="AB865"/>
  <c r="AB867"/>
  <c r="Z883"/>
  <c r="AD883"/>
  <c r="Z887"/>
  <c r="AD887"/>
  <c r="Z891"/>
  <c r="AD891"/>
  <c r="Z895"/>
  <c r="AD895"/>
  <c r="Z899"/>
  <c r="AD899"/>
  <c r="Z903"/>
  <c r="AD903"/>
  <c r="Z907"/>
  <c r="AD907"/>
  <c r="Z918"/>
  <c r="AD918"/>
  <c r="Z922"/>
  <c r="AD922"/>
  <c r="Z926"/>
  <c r="AD926"/>
  <c r="Z930"/>
  <c r="AD930"/>
  <c r="Z931"/>
  <c r="AE46"/>
  <c r="AB144"/>
  <c r="AB146"/>
  <c r="AC149"/>
  <c r="AE300"/>
  <c r="AE302"/>
  <c r="AD304"/>
  <c r="AE312"/>
  <c r="AE316"/>
  <c r="AD318"/>
  <c r="AE320"/>
  <c r="AB408"/>
  <c r="AC412"/>
  <c r="AB433"/>
  <c r="AC442"/>
  <c r="AC443"/>
  <c r="AC446"/>
  <c r="AB449"/>
  <c r="AE557"/>
  <c r="AD558"/>
  <c r="AD559"/>
  <c r="AB625"/>
  <c r="F716"/>
  <c r="F720"/>
  <c r="AE725"/>
  <c r="AD727"/>
  <c r="AE741"/>
  <c r="AD743"/>
  <c r="F799"/>
  <c r="AE810"/>
  <c r="AE812"/>
  <c r="AE830"/>
  <c r="Z880"/>
  <c r="Z888"/>
  <c r="Z896"/>
  <c r="Z900"/>
  <c r="Z904"/>
  <c r="Z912"/>
  <c r="Z915"/>
  <c r="Z923"/>
  <c r="Z927"/>
  <c r="AD936"/>
  <c r="AE936"/>
  <c r="Z937"/>
  <c r="AE940"/>
  <c r="Z941"/>
  <c r="Z945"/>
  <c r="AE948"/>
  <c r="Z949"/>
  <c r="AE952"/>
  <c r="Z953"/>
  <c r="AE956"/>
  <c r="Z957"/>
  <c r="AE960"/>
  <c r="AE964"/>
  <c r="Z965"/>
  <c r="AD965"/>
  <c r="Z969"/>
  <c r="AD969"/>
  <c r="Z973"/>
  <c r="AD973"/>
  <c r="AE975"/>
  <c r="Z976"/>
  <c r="AD976"/>
  <c r="Z979"/>
  <c r="AD979"/>
  <c r="AE982"/>
  <c r="AE984"/>
  <c r="Z985"/>
  <c r="AE988"/>
  <c r="Z989"/>
  <c r="AE992"/>
  <c r="Z993"/>
  <c r="AE996"/>
  <c r="Z997"/>
  <c r="AD997"/>
  <c r="AE1000"/>
  <c r="Z1001"/>
  <c r="AD1001"/>
  <c r="AE1004"/>
  <c r="Z1005"/>
  <c r="AD1005"/>
  <c r="AE1007"/>
  <c r="Z1008"/>
  <c r="AD1008"/>
  <c r="AE1010"/>
  <c r="Z1011"/>
  <c r="AD1011"/>
  <c r="AE1014"/>
  <c r="Z1015"/>
  <c r="AD1015"/>
  <c r="AE1018"/>
  <c r="Z1019"/>
  <c r="AD1019"/>
  <c r="AE1022"/>
  <c r="Z1023"/>
  <c r="AD1023"/>
  <c r="AE1026"/>
  <c r="Z1027"/>
  <c r="AD1027"/>
  <c r="AE1029"/>
  <c r="Z1030"/>
  <c r="AD1030"/>
  <c r="AE1035"/>
  <c r="Z1036"/>
  <c r="AE1038"/>
  <c r="AE1041"/>
  <c r="Z1042"/>
  <c r="AD1046"/>
  <c r="Z1047"/>
  <c r="AE1050"/>
  <c r="Z938"/>
  <c r="AD938"/>
  <c r="Z942"/>
  <c r="AD942"/>
  <c r="Z946"/>
  <c r="AD946"/>
  <c r="Z954"/>
  <c r="AD954"/>
  <c r="Z958"/>
  <c r="AD958"/>
  <c r="Z962"/>
  <c r="Z966"/>
  <c r="Z970"/>
  <c r="Z974"/>
  <c r="Z977"/>
  <c r="Z983"/>
  <c r="Z986"/>
  <c r="Z990"/>
  <c r="Z994"/>
  <c r="Z998"/>
  <c r="Z1002"/>
  <c r="Z1006"/>
  <c r="Z1009"/>
  <c r="Z1012"/>
  <c r="Z1016"/>
  <c r="Z1020"/>
  <c r="Z1024"/>
  <c r="Z1031"/>
  <c r="Z1033"/>
  <c r="Z1037"/>
  <c r="AD1037"/>
  <c r="Z1039"/>
  <c r="AD1039"/>
  <c r="Z1043"/>
  <c r="AD1043"/>
  <c r="Z1046"/>
  <c r="AD1051"/>
  <c r="AD1052"/>
  <c r="Z943"/>
  <c r="AD943"/>
  <c r="Z947"/>
  <c r="AD947"/>
  <c r="Z951"/>
  <c r="AD951"/>
  <c r="Z955"/>
  <c r="AD955"/>
  <c r="Z959"/>
  <c r="AD959"/>
  <c r="Z963"/>
  <c r="AD963"/>
  <c r="Z967"/>
  <c r="AD967"/>
  <c r="Z971"/>
  <c r="AD971"/>
  <c r="Z978"/>
  <c r="AD978"/>
  <c r="Z981"/>
  <c r="AD981"/>
  <c r="Z987"/>
  <c r="AD987"/>
  <c r="Z991"/>
  <c r="AD991"/>
  <c r="Z995"/>
  <c r="AD995"/>
  <c r="Z999"/>
  <c r="AD999"/>
  <c r="Z1003"/>
  <c r="AD1003"/>
  <c r="Z1013"/>
  <c r="AD1013"/>
  <c r="Z1017"/>
  <c r="AD1017"/>
  <c r="Z1021"/>
  <c r="AD1021"/>
  <c r="Z1025"/>
  <c r="AD1025"/>
  <c r="Z1028"/>
  <c r="AD1028"/>
  <c r="Z1034"/>
  <c r="AD1034"/>
  <c r="Z1040"/>
  <c r="Z1044"/>
  <c r="AD1048"/>
  <c r="Z1049"/>
  <c r="Z936"/>
  <c r="Z940"/>
  <c r="Z948"/>
  <c r="Z952"/>
  <c r="Z956"/>
  <c r="Z960"/>
  <c r="Z964"/>
  <c r="Z975"/>
  <c r="Z982"/>
  <c r="Z984"/>
  <c r="Z988"/>
  <c r="Z992"/>
  <c r="Z996"/>
  <c r="Z1000"/>
  <c r="Z1004"/>
  <c r="Z1007"/>
  <c r="Z1010"/>
  <c r="Z1014"/>
  <c r="Z1018"/>
  <c r="Z1022"/>
  <c r="Z1026"/>
  <c r="Z1029"/>
  <c r="Z1035"/>
  <c r="Z1038"/>
  <c r="Z1041"/>
  <c r="Z1045"/>
  <c r="AE1045"/>
  <c r="AD1049"/>
  <c r="Z1048"/>
  <c r="AE1051"/>
  <c r="Z1052"/>
  <c r="AE1054"/>
  <c r="Z1055"/>
  <c r="AE1058"/>
  <c r="Z1059"/>
  <c r="AE1062"/>
  <c r="Z1063"/>
  <c r="Y1068"/>
  <c r="AC1068"/>
  <c r="Y1072"/>
  <c r="AC1072"/>
  <c r="Y1076"/>
  <c r="AC1076"/>
  <c r="Y1080"/>
  <c r="AC1080"/>
  <c r="Y1084"/>
  <c r="AC1084"/>
  <c r="Y1088"/>
  <c r="AC1088"/>
  <c r="Y1092"/>
  <c r="AC1092"/>
  <c r="Y1096"/>
  <c r="AC1096"/>
  <c r="Y1100"/>
  <c r="AC1100"/>
  <c r="Y1104"/>
  <c r="AC1104"/>
  <c r="Y1108"/>
  <c r="AC1108"/>
  <c r="Y1112"/>
  <c r="AC1112"/>
  <c r="Y1116"/>
  <c r="AC1116"/>
  <c r="Y1120"/>
  <c r="AC1120"/>
  <c r="Y1124"/>
  <c r="AC1124"/>
  <c r="Y1128"/>
  <c r="AC1128"/>
  <c r="Y1132"/>
  <c r="AC1132"/>
  <c r="Y1136"/>
  <c r="AC1136"/>
  <c r="Y1140"/>
  <c r="AC1140"/>
  <c r="Y1144"/>
  <c r="AC1144"/>
  <c r="Y1148"/>
  <c r="AC1148"/>
  <c r="Y1151"/>
  <c r="AC1151"/>
  <c r="Y1155"/>
  <c r="AC1155"/>
  <c r="Y1159"/>
  <c r="AC1159"/>
  <c r="Y1163"/>
  <c r="AC1163"/>
  <c r="AC1164"/>
  <c r="Z1056"/>
  <c r="AD1056"/>
  <c r="Z1060"/>
  <c r="AD1060"/>
  <c r="Z1064"/>
  <c r="AD1064"/>
  <c r="AB1066"/>
  <c r="Y1069"/>
  <c r="AB1070"/>
  <c r="Y1073"/>
  <c r="AB1074"/>
  <c r="Y1077"/>
  <c r="AB1078"/>
  <c r="AB1082"/>
  <c r="Y1085"/>
  <c r="AB1086"/>
  <c r="Y1089"/>
  <c r="AB1090"/>
  <c r="Y1093"/>
  <c r="AB1094"/>
  <c r="Y1097"/>
  <c r="AB1098"/>
  <c r="Y1101"/>
  <c r="AB1102"/>
  <c r="Y1105"/>
  <c r="AB1106"/>
  <c r="Y1109"/>
  <c r="AB1110"/>
  <c r="Y1113"/>
  <c r="AB1114"/>
  <c r="Y1117"/>
  <c r="AB1118"/>
  <c r="Y1121"/>
  <c r="AB1122"/>
  <c r="Y1125"/>
  <c r="AB1126"/>
  <c r="Y1129"/>
  <c r="AB1130"/>
  <c r="Y1133"/>
  <c r="AB1134"/>
  <c r="Y1137"/>
  <c r="AB1138"/>
  <c r="Y1141"/>
  <c r="AB1142"/>
  <c r="Y1145"/>
  <c r="AB1146"/>
  <c r="Y1149"/>
  <c r="Y1152"/>
  <c r="AB1153"/>
  <c r="Y1156"/>
  <c r="AB1157"/>
  <c r="Y1160"/>
  <c r="AB1161"/>
  <c r="AB1165"/>
  <c r="Y1167"/>
  <c r="AC1168"/>
  <c r="Y1168"/>
  <c r="Z1050"/>
  <c r="AD1050"/>
  <c r="Z1053"/>
  <c r="AD1053"/>
  <c r="Z1057"/>
  <c r="AD1057"/>
  <c r="Z1061"/>
  <c r="AD1061"/>
  <c r="Z1065"/>
  <c r="AD1065"/>
  <c r="Y1066"/>
  <c r="AB1067"/>
  <c r="Y1070"/>
  <c r="AB1071"/>
  <c r="Y1074"/>
  <c r="AB1075"/>
  <c r="Y1078"/>
  <c r="AB1079"/>
  <c r="Y1082"/>
  <c r="AB1083"/>
  <c r="Y1086"/>
  <c r="AB1087"/>
  <c r="Y1090"/>
  <c r="AB1091"/>
  <c r="Y1094"/>
  <c r="AB1095"/>
  <c r="Y1098"/>
  <c r="AB1099"/>
  <c r="Y1102"/>
  <c r="AB1103"/>
  <c r="Y1106"/>
  <c r="AB1107"/>
  <c r="Y1110"/>
  <c r="AB1111"/>
  <c r="Y1114"/>
  <c r="AB1115"/>
  <c r="Y1118"/>
  <c r="AB1119"/>
  <c r="Y1122"/>
  <c r="AB1123"/>
  <c r="Y1126"/>
  <c r="AB1127"/>
  <c r="Y1130"/>
  <c r="AB1131"/>
  <c r="Y1134"/>
  <c r="AB1135"/>
  <c r="Y1138"/>
  <c r="AB1139"/>
  <c r="Y1142"/>
  <c r="AB1143"/>
  <c r="Y1146"/>
  <c r="AB1147"/>
  <c r="Y1153"/>
  <c r="AB1154"/>
  <c r="Y1157"/>
  <c r="AB1158"/>
  <c r="Y1161"/>
  <c r="AB1162"/>
  <c r="AC1165"/>
  <c r="AB1166"/>
  <c r="AB1168"/>
  <c r="Z1051"/>
  <c r="Z1054"/>
  <c r="Z1058"/>
  <c r="Z1062"/>
  <c r="Y1067"/>
  <c r="Y1071"/>
  <c r="Y1075"/>
  <c r="Y1079"/>
  <c r="Y1083"/>
  <c r="Y1087"/>
  <c r="Y1091"/>
  <c r="Y1095"/>
  <c r="Y1099"/>
  <c r="Y1103"/>
  <c r="Y1107"/>
  <c r="Y1111"/>
  <c r="Y1115"/>
  <c r="Y1119"/>
  <c r="Y1123"/>
  <c r="Y1127"/>
  <c r="Y1131"/>
  <c r="Y1135"/>
  <c r="Y1139"/>
  <c r="Y1143"/>
  <c r="Y1147"/>
  <c r="Y1154"/>
  <c r="Y1158"/>
  <c r="Y1162"/>
  <c r="AB1167"/>
  <c r="Y1166"/>
  <c r="AC1166"/>
  <c r="Y1169"/>
  <c r="AC1169"/>
  <c r="Y1173"/>
  <c r="AC1173"/>
  <c r="Y1177"/>
  <c r="AC1177"/>
  <c r="Y1181"/>
  <c r="AC1181"/>
  <c r="Y1185"/>
  <c r="AC1185"/>
  <c r="Y1193"/>
  <c r="AC1193"/>
  <c r="Y1197"/>
  <c r="AC1197"/>
  <c r="Y1201"/>
  <c r="AC1201"/>
  <c r="Y1208"/>
  <c r="AC1208"/>
  <c r="Y1212"/>
  <c r="AC1212"/>
  <c r="Y1215"/>
  <c r="AC1215"/>
  <c r="Y1219"/>
  <c r="AB1221"/>
  <c r="Y1170"/>
  <c r="AB1171"/>
  <c r="Y1174"/>
  <c r="AB1175"/>
  <c r="Y1178"/>
  <c r="AB1179"/>
  <c r="Y1182"/>
  <c r="AB1183"/>
  <c r="Y1186"/>
  <c r="AB1187"/>
  <c r="Y1190"/>
  <c r="AB1191"/>
  <c r="Y1194"/>
  <c r="AB1195"/>
  <c r="Y1198"/>
  <c r="AB1199"/>
  <c r="Y1202"/>
  <c r="AB1203"/>
  <c r="AB1207"/>
  <c r="Y1209"/>
  <c r="Y1213"/>
  <c r="AB1214"/>
  <c r="Y1216"/>
  <c r="AB1217"/>
  <c r="Y1220"/>
  <c r="AC1221"/>
  <c r="AB1223"/>
  <c r="AC1223"/>
  <c r="Y1223"/>
  <c r="AC1224"/>
  <c r="Y1224"/>
  <c r="AB1224"/>
  <c r="Y1171"/>
  <c r="AB1172"/>
  <c r="Y1175"/>
  <c r="AB1176"/>
  <c r="Y1179"/>
  <c r="AB1180"/>
  <c r="Y1183"/>
  <c r="AB1184"/>
  <c r="Y1187"/>
  <c r="AB1188"/>
  <c r="Y1191"/>
  <c r="AB1192"/>
  <c r="Y1195"/>
  <c r="AB1196"/>
  <c r="Y1199"/>
  <c r="AB1200"/>
  <c r="Y1203"/>
  <c r="AB1204"/>
  <c r="Y1207"/>
  <c r="AB1211"/>
  <c r="Y1214"/>
  <c r="Y1217"/>
  <c r="AB1218"/>
  <c r="Y1221"/>
  <c r="Y1172"/>
  <c r="Y1176"/>
  <c r="Y1180"/>
  <c r="Y1184"/>
  <c r="Y1188"/>
  <c r="Y1192"/>
  <c r="Y1196"/>
  <c r="Y1200"/>
  <c r="Y1204"/>
  <c r="Y1211"/>
  <c r="Y1218"/>
  <c r="Y1225"/>
  <c r="AC1225"/>
  <c r="AB1226"/>
  <c r="Y1228"/>
  <c r="AC1228"/>
  <c r="AB1229"/>
  <c r="Y1232"/>
  <c r="AC1232"/>
  <c r="AB1233"/>
  <c r="AB1235"/>
  <c r="Y1238"/>
  <c r="AC1238"/>
  <c r="AB1239"/>
  <c r="Y1241"/>
  <c r="AC1241"/>
  <c r="AB1242"/>
  <c r="Y1248"/>
  <c r="AC1248"/>
  <c r="Y1251"/>
  <c r="AC1251"/>
  <c r="AB1252"/>
  <c r="AB1256"/>
  <c r="Y1258"/>
  <c r="AC1258"/>
  <c r="AB1259"/>
  <c r="Y1262"/>
  <c r="AC1262"/>
  <c r="AC1264"/>
  <c r="Y1264"/>
  <c r="AB1264"/>
  <c r="Y1275"/>
  <c r="AC1280"/>
  <c r="AB1281"/>
  <c r="Y1226"/>
  <c r="Y1229"/>
  <c r="Y1233"/>
  <c r="Y1235"/>
  <c r="Y1239"/>
  <c r="Y1242"/>
  <c r="Y1252"/>
  <c r="Y1256"/>
  <c r="Y1259"/>
  <c r="AB1265"/>
  <c r="Y1266"/>
  <c r="AC1271"/>
  <c r="AC1272"/>
  <c r="Y1272"/>
  <c r="AB1272"/>
  <c r="AC1278"/>
  <c r="Y1227"/>
  <c r="Y1230"/>
  <c r="AB1231"/>
  <c r="AB1234"/>
  <c r="Y1236"/>
  <c r="AB1237"/>
  <c r="Y1243"/>
  <c r="AB1244"/>
  <c r="Y1246"/>
  <c r="AB1247"/>
  <c r="Y1249"/>
  <c r="AB1250"/>
  <c r="Y1253"/>
  <c r="AB1254"/>
  <c r="AB1261"/>
  <c r="AC1265"/>
  <c r="AC1268"/>
  <c r="Y1268"/>
  <c r="AB1268"/>
  <c r="AC1279"/>
  <c r="Y1279"/>
  <c r="AB1279"/>
  <c r="AC1281"/>
  <c r="Y1281"/>
  <c r="Y1231"/>
  <c r="Y1234"/>
  <c r="Y1237"/>
  <c r="Y1244"/>
  <c r="Y1247"/>
  <c r="Y1250"/>
  <c r="Y1254"/>
  <c r="Y1261"/>
  <c r="AC1277"/>
  <c r="Y1277"/>
  <c r="AB1277"/>
  <c r="Y1285"/>
  <c r="Y1289"/>
  <c r="Y1293"/>
  <c r="Y1297"/>
  <c r="Y1301"/>
  <c r="Y1305"/>
  <c r="AB1306"/>
  <c r="Y1308"/>
  <c r="AB1309"/>
  <c r="Y1312"/>
  <c r="Y1315"/>
  <c r="AC1315"/>
  <c r="AB1316"/>
  <c r="Y1267"/>
  <c r="Y1271"/>
  <c r="Y1274"/>
  <c r="Y1282"/>
  <c r="AB1283"/>
  <c r="Y1286"/>
  <c r="AB1287"/>
  <c r="Y1290"/>
  <c r="AB1291"/>
  <c r="Y1294"/>
  <c r="AB1295"/>
  <c r="Y1298"/>
  <c r="AB1299"/>
  <c r="Y1302"/>
  <c r="AB1303"/>
  <c r="Y1306"/>
  <c r="AB1307"/>
  <c r="Y1309"/>
  <c r="AB1310"/>
  <c r="Y1316"/>
  <c r="AC1317"/>
  <c r="AB1273"/>
  <c r="AB1278"/>
  <c r="AB1280"/>
  <c r="Y1283"/>
  <c r="AB1284"/>
  <c r="Y1287"/>
  <c r="AB1288"/>
  <c r="Y1291"/>
  <c r="AB1292"/>
  <c r="Y1295"/>
  <c r="AB1296"/>
  <c r="Y1299"/>
  <c r="AB1300"/>
  <c r="Y1303"/>
  <c r="AB1304"/>
  <c r="Y1307"/>
  <c r="Y1310"/>
  <c r="Y1313"/>
  <c r="AC1318"/>
  <c r="Y1318"/>
  <c r="AB1318"/>
  <c r="Y1273"/>
  <c r="Y1278"/>
  <c r="Y1280"/>
  <c r="Y1284"/>
  <c r="Y1288"/>
  <c r="Y1292"/>
  <c r="Y1296"/>
  <c r="Y1300"/>
  <c r="Y1304"/>
  <c r="Y1311"/>
  <c r="Y1314"/>
  <c r="AB1319"/>
  <c r="Y1321"/>
  <c r="AC1321"/>
  <c r="AB1322"/>
  <c r="Y1325"/>
  <c r="AC1325"/>
  <c r="AB1326"/>
  <c r="Y1329"/>
  <c r="AC1329"/>
  <c r="AB1330"/>
  <c r="Y1333"/>
  <c r="AC1333"/>
  <c r="AB1334"/>
  <c r="Y1337"/>
  <c r="AC1337"/>
  <c r="AB1338"/>
  <c r="Y1340"/>
  <c r="AC1340"/>
  <c r="AB1341"/>
  <c r="Z1346"/>
  <c r="AD1346"/>
  <c r="Z1350"/>
  <c r="AD1350"/>
  <c r="Z1353"/>
  <c r="AD1353"/>
  <c r="AE1356"/>
  <c r="Z1357"/>
  <c r="AD1357"/>
  <c r="AE1360"/>
  <c r="Z1361"/>
  <c r="AD1361"/>
  <c r="AE1364"/>
  <c r="Z1365"/>
  <c r="AD1365"/>
  <c r="Z1369"/>
  <c r="AD1369"/>
  <c r="Y1319"/>
  <c r="Y1322"/>
  <c r="AB1323"/>
  <c r="Y1326"/>
  <c r="AB1327"/>
  <c r="Y1330"/>
  <c r="AB1331"/>
  <c r="Y1334"/>
  <c r="AB1335"/>
  <c r="Y1338"/>
  <c r="Y1341"/>
  <c r="AB1342"/>
  <c r="Z1343"/>
  <c r="AD1343"/>
  <c r="Z1347"/>
  <c r="AD1347"/>
  <c r="Z1354"/>
  <c r="AD1354"/>
  <c r="Z1358"/>
  <c r="AD1358"/>
  <c r="Z1362"/>
  <c r="AD1362"/>
  <c r="Z1366"/>
  <c r="AD1366"/>
  <c r="Z1370"/>
  <c r="AD1370"/>
  <c r="AE1374"/>
  <c r="AB1320"/>
  <c r="Y1323"/>
  <c r="AB1324"/>
  <c r="Y1327"/>
  <c r="AB1328"/>
  <c r="Y1331"/>
  <c r="AB1332"/>
  <c r="Y1335"/>
  <c r="AB1336"/>
  <c r="AB1339"/>
  <c r="Y1342"/>
  <c r="Z1344"/>
  <c r="AD1344"/>
  <c r="Z1348"/>
  <c r="AD1348"/>
  <c r="Z1351"/>
  <c r="AD1351"/>
  <c r="Z1355"/>
  <c r="AD1355"/>
  <c r="Z1359"/>
  <c r="AD1359"/>
  <c r="Z1363"/>
  <c r="AD1363"/>
  <c r="Z1367"/>
  <c r="AD1367"/>
  <c r="Z1371"/>
  <c r="AD1371"/>
  <c r="Z1373"/>
  <c r="Y1320"/>
  <c r="Y1324"/>
  <c r="Y1328"/>
  <c r="Y1332"/>
  <c r="Y1336"/>
  <c r="Y1339"/>
  <c r="Z1345"/>
  <c r="Z1349"/>
  <c r="Z1352"/>
  <c r="Z1356"/>
  <c r="Z1360"/>
  <c r="Z1364"/>
  <c r="Z1368"/>
  <c r="Z1372"/>
  <c r="AE1375"/>
  <c r="AE1378"/>
  <c r="AE1382"/>
  <c r="Z1383"/>
  <c r="AE1386"/>
  <c r="Z1387"/>
  <c r="AE1390"/>
  <c r="Z1391"/>
  <c r="AE1394"/>
  <c r="Z1395"/>
  <c r="AE1398"/>
  <c r="Z1399"/>
  <c r="Z1403"/>
  <c r="Z1376"/>
  <c r="AD1376"/>
  <c r="Z1380"/>
  <c r="AD1380"/>
  <c r="Z1384"/>
  <c r="AD1384"/>
  <c r="Z1388"/>
  <c r="AD1388"/>
  <c r="Z1392"/>
  <c r="AD1392"/>
  <c r="Z1396"/>
  <c r="AD1396"/>
  <c r="Z1400"/>
  <c r="AD1400"/>
  <c r="AD1403"/>
  <c r="Z1374"/>
  <c r="AD1374"/>
  <c r="Z1377"/>
  <c r="AD1377"/>
  <c r="Z1381"/>
  <c r="AD1381"/>
  <c r="Z1385"/>
  <c r="AD1385"/>
  <c r="Z1389"/>
  <c r="AD1389"/>
  <c r="Z1393"/>
  <c r="AD1393"/>
  <c r="Z1397"/>
  <c r="AD1397"/>
  <c r="AE1401"/>
  <c r="AD1401"/>
  <c r="Z1401"/>
  <c r="AD1402"/>
  <c r="AE1404"/>
  <c r="Z1375"/>
  <c r="Z1378"/>
  <c r="Z1382"/>
  <c r="Z1386"/>
  <c r="Z1390"/>
  <c r="Z1394"/>
  <c r="Z1398"/>
  <c r="Z1404"/>
  <c r="AD1404"/>
  <c r="AE1407"/>
  <c r="Z1408"/>
  <c r="AD1408"/>
  <c r="AE1411"/>
  <c r="Z1412"/>
  <c r="AD1412"/>
  <c r="Z1415"/>
  <c r="AD1415"/>
  <c r="AE1418"/>
  <c r="Z1419"/>
  <c r="AD1419"/>
  <c r="AE1422"/>
  <c r="Z1423"/>
  <c r="AE1425"/>
  <c r="Z1426"/>
  <c r="AD1428"/>
  <c r="AE1431"/>
  <c r="Z1405"/>
  <c r="AD1405"/>
  <c r="Z1409"/>
  <c r="Z1413"/>
  <c r="Z1416"/>
  <c r="Z1420"/>
  <c r="AE1427"/>
  <c r="Z1427"/>
  <c r="AD1427"/>
  <c r="Z1402"/>
  <c r="Z1406"/>
  <c r="Z1410"/>
  <c r="Z1417"/>
  <c r="Z1421"/>
  <c r="Z1424"/>
  <c r="AD1429"/>
  <c r="Z1430"/>
  <c r="Z1407"/>
  <c r="Z1411"/>
  <c r="Z1418"/>
  <c r="Z1422"/>
  <c r="Z1425"/>
  <c r="AD1430"/>
  <c r="Z1434"/>
  <c r="AD1434"/>
  <c r="Y1440"/>
  <c r="Y1442"/>
  <c r="Y1446"/>
  <c r="AB1448"/>
  <c r="AC1452"/>
  <c r="Y1452"/>
  <c r="AB1452"/>
  <c r="Y1454"/>
  <c r="AC1455"/>
  <c r="Y1455"/>
  <c r="AC1457"/>
  <c r="Z1431"/>
  <c r="AD1431"/>
  <c r="Z1435"/>
  <c r="AD1435"/>
  <c r="AB1438"/>
  <c r="Y1443"/>
  <c r="AB1444"/>
  <c r="Y1447"/>
  <c r="AC1448"/>
  <c r="Y1450"/>
  <c r="AC1451"/>
  <c r="Y1451"/>
  <c r="AC1453"/>
  <c r="AB1455"/>
  <c r="AB1458"/>
  <c r="Z1428"/>
  <c r="Z1436"/>
  <c r="Y1438"/>
  <c r="AB1439"/>
  <c r="AB1441"/>
  <c r="Y1444"/>
  <c r="AB1445"/>
  <c r="AC1449"/>
  <c r="Y1449"/>
  <c r="AB1449"/>
  <c r="AB1451"/>
  <c r="AB1454"/>
  <c r="Z1429"/>
  <c r="Z1433"/>
  <c r="Y1439"/>
  <c r="Y1441"/>
  <c r="Y1445"/>
  <c r="AC1456"/>
  <c r="Y1456"/>
  <c r="AB1456"/>
  <c r="AC1458"/>
  <c r="Y1458"/>
  <c r="Y1460"/>
  <c r="AB1461"/>
  <c r="Y1464"/>
  <c r="AB1465"/>
  <c r="Y1468"/>
  <c r="AB1469"/>
  <c r="Y1472"/>
  <c r="Y1475"/>
  <c r="Y1461"/>
  <c r="AB1462"/>
  <c r="Y1465"/>
  <c r="AB1466"/>
  <c r="Y1469"/>
  <c r="AB1470"/>
  <c r="AB1473"/>
  <c r="AB1453"/>
  <c r="AB1457"/>
  <c r="AB1459"/>
  <c r="Y1462"/>
  <c r="AB1463"/>
  <c r="Y1466"/>
  <c r="AB1467"/>
  <c r="Y1470"/>
  <c r="AB1471"/>
  <c r="Y1473"/>
  <c r="AB1474"/>
  <c r="Y1453"/>
  <c r="Y1457"/>
  <c r="Y1459"/>
  <c r="Y1463"/>
  <c r="Y1467"/>
  <c r="Y1471"/>
  <c r="Y1474"/>
  <c r="AE19"/>
  <c r="AD23"/>
  <c r="AE61"/>
  <c r="AE63"/>
  <c r="AE80"/>
  <c r="AD82"/>
  <c r="AD84"/>
  <c r="AC100"/>
  <c r="AC103"/>
  <c r="AD21"/>
  <c r="AE14"/>
  <c r="AE16"/>
  <c r="AD37"/>
  <c r="AD39"/>
  <c r="AE75"/>
  <c r="AE77"/>
  <c r="AE94"/>
  <c r="AC97"/>
  <c r="AC116"/>
  <c r="AC119"/>
  <c r="AC123"/>
  <c r="AB160"/>
  <c r="AB162"/>
  <c r="AC165"/>
  <c r="AC184"/>
  <c r="AC187"/>
  <c r="AE32"/>
  <c r="AE50"/>
  <c r="AD52"/>
  <c r="AD54"/>
  <c r="AE89"/>
  <c r="AE91"/>
  <c r="AB108"/>
  <c r="AB110"/>
  <c r="AC113"/>
  <c r="AC136"/>
  <c r="AC139"/>
  <c r="AB176"/>
  <c r="AB178"/>
  <c r="AC181"/>
  <c r="AB197"/>
  <c r="AB130"/>
  <c r="AC133"/>
  <c r="AC152"/>
  <c r="AC155"/>
  <c r="AB192"/>
  <c r="AB194"/>
  <c r="AB198"/>
  <c r="AB199"/>
  <c r="AB201"/>
  <c r="AC215"/>
  <c r="AC218"/>
  <c r="AB252"/>
  <c r="AC254"/>
  <c r="AB257"/>
  <c r="AC275"/>
  <c r="AC278"/>
  <c r="AE295"/>
  <c r="AD297"/>
  <c r="AD333"/>
  <c r="AE335"/>
  <c r="AE362"/>
  <c r="AE364"/>
  <c r="AD366"/>
  <c r="AC384"/>
  <c r="AC387"/>
  <c r="AB427"/>
  <c r="AB431"/>
  <c r="AB435"/>
  <c r="AC461"/>
  <c r="AB463"/>
  <c r="AB496"/>
  <c r="AC498"/>
  <c r="AB501"/>
  <c r="AC503"/>
  <c r="AC517"/>
  <c r="AC520"/>
  <c r="AC521"/>
  <c r="AB539"/>
  <c r="AB551"/>
  <c r="AB210"/>
  <c r="AC212"/>
  <c r="AB214"/>
  <c r="AC231"/>
  <c r="AC234"/>
  <c r="AB267"/>
  <c r="AB272"/>
  <c r="AC290"/>
  <c r="AE309"/>
  <c r="AE329"/>
  <c r="AE357"/>
  <c r="AE359"/>
  <c r="AC378"/>
  <c r="AC381"/>
  <c r="AC400"/>
  <c r="AC403"/>
  <c r="Y410"/>
  <c r="AC426"/>
  <c r="AC434"/>
  <c r="AC456"/>
  <c r="AC457"/>
  <c r="AB459"/>
  <c r="AC476"/>
  <c r="AC513"/>
  <c r="AB519"/>
  <c r="AC535"/>
  <c r="AC536"/>
  <c r="AC547"/>
  <c r="AC551"/>
  <c r="AB223"/>
  <c r="AC225"/>
  <c r="AB228"/>
  <c r="AC244"/>
  <c r="AC247"/>
  <c r="AB282"/>
  <c r="AC284"/>
  <c r="AB287"/>
  <c r="AE308"/>
  <c r="AE323"/>
  <c r="AE325"/>
  <c r="AE373"/>
  <c r="AE375"/>
  <c r="AB392"/>
  <c r="AC394"/>
  <c r="AC397"/>
  <c r="AB422"/>
  <c r="AB423"/>
  <c r="AB450"/>
  <c r="AC470"/>
  <c r="AC471"/>
  <c r="AB473"/>
  <c r="AC488"/>
  <c r="AC489"/>
  <c r="AC530"/>
  <c r="AB532"/>
  <c r="AB534"/>
  <c r="AC542"/>
  <c r="AB544"/>
  <c r="AB546"/>
  <c r="AD564"/>
  <c r="AE579"/>
  <c r="AD596"/>
  <c r="AD598"/>
  <c r="AB608"/>
  <c r="AB613"/>
  <c r="AB616"/>
  <c r="AC617"/>
  <c r="AC628"/>
  <c r="AC629"/>
  <c r="AC631"/>
  <c r="AB642"/>
  <c r="AC655"/>
  <c r="AE677"/>
  <c r="AD678"/>
  <c r="AE708"/>
  <c r="AB709"/>
  <c r="AE709"/>
  <c r="Z711"/>
  <c r="F724"/>
  <c r="AB728"/>
  <c r="AE728"/>
  <c r="AC730"/>
  <c r="AE730"/>
  <c r="AD732"/>
  <c r="AB733"/>
  <c r="AD734"/>
  <c r="AC735"/>
  <c r="AD746"/>
  <c r="AC747"/>
  <c r="AC748"/>
  <c r="AC749"/>
  <c r="AC772"/>
  <c r="AC774"/>
  <c r="AD792"/>
  <c r="AE794"/>
  <c r="AB815"/>
  <c r="AE815"/>
  <c r="AD817"/>
  <c r="F818"/>
  <c r="AD819"/>
  <c r="AD837"/>
  <c r="F850"/>
  <c r="AB854"/>
  <c r="AB866"/>
  <c r="AB744"/>
  <c r="AE744"/>
  <c r="AC746"/>
  <c r="AD748"/>
  <c r="AD750"/>
  <c r="AC764"/>
  <c r="AC765"/>
  <c r="AE767"/>
  <c r="F768"/>
  <c r="AC788"/>
  <c r="AC790"/>
  <c r="AD554"/>
  <c r="AE556"/>
  <c r="AD570"/>
  <c r="AD572"/>
  <c r="AE586"/>
  <c r="AE588"/>
  <c r="AD590"/>
  <c r="AC605"/>
  <c r="AC606"/>
  <c r="AB609"/>
  <c r="AB621"/>
  <c r="AB634"/>
  <c r="AC658"/>
  <c r="AD682"/>
  <c r="AE684"/>
  <c r="AE699"/>
  <c r="AD702"/>
  <c r="AD704"/>
  <c r="AC720"/>
  <c r="AC721"/>
  <c r="AC723"/>
  <c r="F736"/>
  <c r="AE803"/>
  <c r="AE868"/>
  <c r="AE567"/>
  <c r="AD582"/>
  <c r="AD584"/>
  <c r="AE601"/>
  <c r="AE603"/>
  <c r="AC619"/>
  <c r="AB632"/>
  <c r="AC646"/>
  <c r="AC648"/>
  <c r="AC664"/>
  <c r="AD697"/>
  <c r="AE698"/>
  <c r="F708"/>
  <c r="AB712"/>
  <c r="AE712"/>
  <c r="AC714"/>
  <c r="AE714"/>
  <c r="AD716"/>
  <c r="AB717"/>
  <c r="AD718"/>
  <c r="F719"/>
  <c r="AC736"/>
  <c r="AC737"/>
  <c r="F752"/>
  <c r="AE753"/>
  <c r="AD755"/>
  <c r="AD776"/>
  <c r="AE778"/>
  <c r="AE795"/>
  <c r="AC797"/>
  <c r="AE797"/>
  <c r="AD799"/>
  <c r="F800"/>
  <c r="AD801"/>
  <c r="AB802"/>
  <c r="F821"/>
  <c r="AC822"/>
  <c r="AC824"/>
  <c r="AC826"/>
  <c r="AC828"/>
  <c r="F834"/>
  <c r="AB838"/>
  <c r="AC840"/>
  <c r="AE840"/>
  <c r="AE842"/>
  <c r="AB843"/>
  <c r="AD844"/>
  <c r="AE856"/>
  <c r="AE6"/>
  <c r="AE8"/>
  <c r="AE10"/>
  <c r="AE12"/>
  <c r="AE15"/>
  <c r="AD17"/>
  <c r="AD19"/>
  <c r="AE26"/>
  <c r="AE31"/>
  <c r="AD33"/>
  <c r="AE42"/>
  <c r="AE44"/>
  <c r="AD50"/>
  <c r="AE57"/>
  <c r="AE59"/>
  <c r="AE62"/>
  <c r="AD64"/>
  <c r="AD66"/>
  <c r="AE73"/>
  <c r="AD78"/>
  <c r="AD80"/>
  <c r="AE87"/>
  <c r="AE90"/>
  <c r="AD92"/>
  <c r="AD94"/>
  <c r="AC96"/>
  <c r="AC99"/>
  <c r="AB104"/>
  <c r="AB106"/>
  <c r="AC109"/>
  <c r="AC112"/>
  <c r="AC115"/>
  <c r="AC120"/>
  <c r="AD9"/>
  <c r="AE18"/>
  <c r="AE20"/>
  <c r="AE23"/>
  <c r="AD25"/>
  <c r="AD27"/>
  <c r="AE34"/>
  <c r="AE36"/>
  <c r="AE39"/>
  <c r="AD41"/>
  <c r="AD43"/>
  <c r="AE51"/>
  <c r="AE54"/>
  <c r="AD56"/>
  <c r="AD58"/>
  <c r="AE65"/>
  <c r="AE67"/>
  <c r="AE70"/>
  <c r="AD72"/>
  <c r="AE79"/>
  <c r="AE81"/>
  <c r="AE84"/>
  <c r="AD86"/>
  <c r="AE93"/>
  <c r="AB96"/>
  <c r="AB98"/>
  <c r="AC101"/>
  <c r="AC104"/>
  <c r="AC107"/>
  <c r="AB112"/>
  <c r="AB114"/>
  <c r="AC117"/>
  <c r="AD7"/>
  <c r="AD11"/>
  <c r="AE7"/>
  <c r="AE11"/>
  <c r="AD13"/>
  <c r="AD15"/>
  <c r="AE22"/>
  <c r="AE24"/>
  <c r="AE27"/>
  <c r="AD29"/>
  <c r="AD31"/>
  <c r="AE38"/>
  <c r="AE40"/>
  <c r="AE43"/>
  <c r="AD45"/>
  <c r="AE53"/>
  <c r="AE55"/>
  <c r="AE58"/>
  <c r="AD60"/>
  <c r="AD62"/>
  <c r="AE69"/>
  <c r="AE71"/>
  <c r="AD74"/>
  <c r="AE83"/>
  <c r="AE85"/>
  <c r="AD88"/>
  <c r="AD90"/>
  <c r="AC95"/>
  <c r="AB100"/>
  <c r="AB102"/>
  <c r="AC105"/>
  <c r="AB120"/>
  <c r="AB128"/>
  <c r="AC108"/>
  <c r="AC111"/>
  <c r="AB116"/>
  <c r="AB118"/>
  <c r="AC121"/>
  <c r="AC124"/>
  <c r="AC127"/>
  <c r="AB132"/>
  <c r="AB134"/>
  <c r="AC137"/>
  <c r="AC140"/>
  <c r="AC143"/>
  <c r="AB148"/>
  <c r="AB150"/>
  <c r="AC153"/>
  <c r="AC156"/>
  <c r="AC159"/>
  <c r="AB164"/>
  <c r="AB166"/>
  <c r="AC169"/>
  <c r="AC172"/>
  <c r="AC175"/>
  <c r="AB180"/>
  <c r="AB182"/>
  <c r="AC185"/>
  <c r="AC188"/>
  <c r="AC191"/>
  <c r="AC200"/>
  <c r="AB203"/>
  <c r="AB205"/>
  <c r="AC206"/>
  <c r="AC209"/>
  <c r="AB216"/>
  <c r="AB218"/>
  <c r="AC219"/>
  <c r="AC222"/>
  <c r="AB232"/>
  <c r="AC235"/>
  <c r="AC238"/>
  <c r="AC242"/>
  <c r="AC248"/>
  <c r="AC251"/>
  <c r="AB256"/>
  <c r="AC258"/>
  <c r="AB261"/>
  <c r="AC263"/>
  <c r="AC266"/>
  <c r="AB271"/>
  <c r="AC273"/>
  <c r="AB276"/>
  <c r="AC281"/>
  <c r="AB286"/>
  <c r="AC288"/>
  <c r="AD292"/>
  <c r="AE299"/>
  <c r="AD301"/>
  <c r="AE304"/>
  <c r="AE306"/>
  <c r="Z308"/>
  <c r="AE318"/>
  <c r="AE322"/>
  <c r="AE324"/>
  <c r="AE328"/>
  <c r="AD330"/>
  <c r="AE333"/>
  <c r="AE337"/>
  <c r="AE346"/>
  <c r="AB122"/>
  <c r="AC125"/>
  <c r="AC128"/>
  <c r="AC131"/>
  <c r="AB136"/>
  <c r="AB138"/>
  <c r="AC141"/>
  <c r="AC144"/>
  <c r="AC147"/>
  <c r="AB152"/>
  <c r="AB154"/>
  <c r="AC157"/>
  <c r="AC160"/>
  <c r="AC163"/>
  <c r="AB168"/>
  <c r="AB170"/>
  <c r="AC173"/>
  <c r="AC176"/>
  <c r="AB184"/>
  <c r="AB186"/>
  <c r="AC189"/>
  <c r="AC192"/>
  <c r="AC193"/>
  <c r="AC195"/>
  <c r="AB196"/>
  <c r="AB207"/>
  <c r="AB209"/>
  <c r="AC210"/>
  <c r="AC213"/>
  <c r="AB215"/>
  <c r="AC217"/>
  <c r="AB220"/>
  <c r="AB222"/>
  <c r="AC223"/>
  <c r="AC226"/>
  <c r="AB231"/>
  <c r="AC233"/>
  <c r="AB236"/>
  <c r="AB244"/>
  <c r="AC246"/>
  <c r="AB249"/>
  <c r="AC252"/>
  <c r="AC255"/>
  <c r="AB260"/>
  <c r="AC262"/>
  <c r="AB264"/>
  <c r="AC267"/>
  <c r="AC270"/>
  <c r="AB275"/>
  <c r="AC277"/>
  <c r="AC282"/>
  <c r="AC285"/>
  <c r="AB290"/>
  <c r="AE292"/>
  <c r="AE294"/>
  <c r="AD296"/>
  <c r="AE303"/>
  <c r="AD305"/>
  <c r="AD308"/>
  <c r="AE317"/>
  <c r="AD319"/>
  <c r="AE327"/>
  <c r="AE330"/>
  <c r="AE332"/>
  <c r="AD334"/>
  <c r="AE341"/>
  <c r="AE343"/>
  <c r="AE345"/>
  <c r="AE347"/>
  <c r="AE350"/>
  <c r="AB124"/>
  <c r="AB126"/>
  <c r="AC129"/>
  <c r="AC132"/>
  <c r="AC135"/>
  <c r="AB140"/>
  <c r="AB142"/>
  <c r="AC145"/>
  <c r="AC148"/>
  <c r="AC151"/>
  <c r="AB156"/>
  <c r="AB158"/>
  <c r="AC164"/>
  <c r="AC167"/>
  <c r="AB172"/>
  <c r="AB174"/>
  <c r="AC177"/>
  <c r="AC180"/>
  <c r="AC183"/>
  <c r="AB188"/>
  <c r="AB190"/>
  <c r="AC201"/>
  <c r="AB206"/>
  <c r="AC208"/>
  <c r="AB211"/>
  <c r="AB213"/>
  <c r="AB219"/>
  <c r="AC221"/>
  <c r="AB224"/>
  <c r="AC230"/>
  <c r="AB235"/>
  <c r="AC237"/>
  <c r="AC243"/>
  <c r="AB248"/>
  <c r="AC250"/>
  <c r="AB253"/>
  <c r="AC256"/>
  <c r="AC259"/>
  <c r="AB263"/>
  <c r="AC265"/>
  <c r="AB268"/>
  <c r="AC271"/>
  <c r="AC274"/>
  <c r="AC280"/>
  <c r="AB283"/>
  <c r="AC286"/>
  <c r="AC289"/>
  <c r="AE291"/>
  <c r="AD293"/>
  <c r="AE296"/>
  <c r="AE298"/>
  <c r="AD300"/>
  <c r="AE311"/>
  <c r="AE315"/>
  <c r="AE319"/>
  <c r="AE321"/>
  <c r="AD323"/>
  <c r="AD329"/>
  <c r="AE331"/>
  <c r="AE334"/>
  <c r="AE336"/>
  <c r="AD338"/>
  <c r="AD309"/>
  <c r="AE339"/>
  <c r="AE342"/>
  <c r="AE344"/>
  <c r="AD346"/>
  <c r="AE353"/>
  <c r="AE355"/>
  <c r="AE358"/>
  <c r="AE360"/>
  <c r="AD362"/>
  <c r="AE369"/>
  <c r="AE371"/>
  <c r="AE374"/>
  <c r="AE376"/>
  <c r="AC380"/>
  <c r="AC383"/>
  <c r="AB388"/>
  <c r="AC390"/>
  <c r="AC393"/>
  <c r="AC396"/>
  <c r="AC399"/>
  <c r="AB404"/>
  <c r="AC406"/>
  <c r="AB411"/>
  <c r="AC414"/>
  <c r="AB416"/>
  <c r="AB420"/>
  <c r="AC427"/>
  <c r="AC430"/>
  <c r="AC435"/>
  <c r="AC437"/>
  <c r="AB439"/>
  <c r="AB442"/>
  <c r="AC452"/>
  <c r="AC453"/>
  <c r="AB455"/>
  <c r="AC458"/>
  <c r="AC459"/>
  <c r="AC466"/>
  <c r="AC467"/>
  <c r="AB469"/>
  <c r="AC472"/>
  <c r="AC473"/>
  <c r="AB475"/>
  <c r="AB476"/>
  <c r="AB479"/>
  <c r="AC481"/>
  <c r="AC484"/>
  <c r="AC485"/>
  <c r="AB492"/>
  <c r="AC494"/>
  <c r="AB497"/>
  <c r="AC499"/>
  <c r="AC500"/>
  <c r="AC501"/>
  <c r="AB508"/>
  <c r="AC510"/>
  <c r="AB512"/>
  <c r="Y517"/>
  <c r="AB518"/>
  <c r="AB520"/>
  <c r="AC526"/>
  <c r="AC527"/>
  <c r="AB529"/>
  <c r="AC531"/>
  <c r="AC532"/>
  <c r="AC410"/>
  <c r="AD354"/>
  <c r="AE361"/>
  <c r="AE363"/>
  <c r="AE366"/>
  <c r="AE368"/>
  <c r="AD370"/>
  <c r="AE377"/>
  <c r="AB380"/>
  <c r="AC382"/>
  <c r="AC385"/>
  <c r="AC388"/>
  <c r="AC391"/>
  <c r="AB396"/>
  <c r="AC398"/>
  <c r="AC401"/>
  <c r="AC404"/>
  <c r="AB412"/>
  <c r="AB415"/>
  <c r="Y422"/>
  <c r="AC422"/>
  <c r="AC423"/>
  <c r="AC424"/>
  <c r="AB434"/>
  <c r="AB438"/>
  <c r="AC441"/>
  <c r="AB443"/>
  <c r="AB447"/>
  <c r="AC450"/>
  <c r="AC451"/>
  <c r="AB453"/>
  <c r="AB454"/>
  <c r="AC460"/>
  <c r="AB461"/>
  <c r="AC464"/>
  <c r="AC465"/>
  <c r="AB467"/>
  <c r="AB468"/>
  <c r="AC474"/>
  <c r="AC475"/>
  <c r="AC478"/>
  <c r="AC479"/>
  <c r="AC480"/>
  <c r="AC486"/>
  <c r="AB489"/>
  <c r="AC491"/>
  <c r="AC492"/>
  <c r="AC493"/>
  <c r="AB500"/>
  <c r="AC502"/>
  <c r="AB505"/>
  <c r="AC507"/>
  <c r="AC508"/>
  <c r="AC509"/>
  <c r="AC511"/>
  <c r="AC519"/>
  <c r="AB521"/>
  <c r="AB523"/>
  <c r="AC524"/>
  <c r="AC525"/>
  <c r="AB528"/>
  <c r="AC533"/>
  <c r="AC534"/>
  <c r="AB536"/>
  <c r="AB538"/>
  <c r="AC539"/>
  <c r="AE349"/>
  <c r="AE351"/>
  <c r="AE354"/>
  <c r="AE356"/>
  <c r="AD358"/>
  <c r="AE365"/>
  <c r="AE367"/>
  <c r="AE370"/>
  <c r="AE372"/>
  <c r="AD374"/>
  <c r="AC379"/>
  <c r="AB384"/>
  <c r="AC386"/>
  <c r="AC389"/>
  <c r="AC392"/>
  <c r="AC395"/>
  <c r="AB400"/>
  <c r="AC402"/>
  <c r="AC405"/>
  <c r="Y407"/>
  <c r="AB410"/>
  <c r="AC415"/>
  <c r="AC416"/>
  <c r="AC419"/>
  <c r="AB424"/>
  <c r="AC433"/>
  <c r="Y434"/>
  <c r="AC438"/>
  <c r="AC439"/>
  <c r="AC448"/>
  <c r="AC449"/>
  <c r="AB451"/>
  <c r="AC454"/>
  <c r="AC455"/>
  <c r="AB457"/>
  <c r="AB458"/>
  <c r="AC462"/>
  <c r="AC463"/>
  <c r="AB465"/>
  <c r="AC468"/>
  <c r="AC469"/>
  <c r="AB471"/>
  <c r="AB472"/>
  <c r="AC477"/>
  <c r="AB480"/>
  <c r="AC482"/>
  <c r="AB488"/>
  <c r="AC490"/>
  <c r="AB493"/>
  <c r="AC495"/>
  <c r="AC496"/>
  <c r="AC497"/>
  <c r="AB504"/>
  <c r="AC506"/>
  <c r="AB509"/>
  <c r="AC512"/>
  <c r="AC514"/>
  <c r="AC522"/>
  <c r="AC523"/>
  <c r="AB525"/>
  <c r="AB527"/>
  <c r="AC528"/>
  <c r="AC529"/>
  <c r="AB531"/>
  <c r="AC537"/>
  <c r="AC538"/>
  <c r="AE553"/>
  <c r="AE555"/>
  <c r="AD557"/>
  <c r="AE563"/>
  <c r="AD567"/>
  <c r="AD569"/>
  <c r="AE571"/>
  <c r="AD574"/>
  <c r="AE576"/>
  <c r="AD579"/>
  <c r="AD581"/>
  <c r="AE583"/>
  <c r="AE585"/>
  <c r="AD586"/>
  <c r="AE589"/>
  <c r="AD594"/>
  <c r="AE597"/>
  <c r="AE599"/>
  <c r="AD601"/>
  <c r="AE604"/>
  <c r="AC608"/>
  <c r="AB541"/>
  <c r="AC545"/>
  <c r="AC546"/>
  <c r="AB550"/>
  <c r="AB615"/>
  <c r="AB540"/>
  <c r="AC541"/>
  <c r="AB543"/>
  <c r="AC549"/>
  <c r="AC550"/>
  <c r="AE554"/>
  <c r="AE558"/>
  <c r="AE559"/>
  <c r="AD561"/>
  <c r="AD562"/>
  <c r="AE564"/>
  <c r="AE566"/>
  <c r="AD568"/>
  <c r="AE570"/>
  <c r="AD573"/>
  <c r="AD575"/>
  <c r="AE577"/>
  <c r="AD580"/>
  <c r="AE582"/>
  <c r="AD587"/>
  <c r="AE590"/>
  <c r="AE592"/>
  <c r="AD593"/>
  <c r="AE596"/>
  <c r="AD600"/>
  <c r="AD602"/>
  <c r="AB605"/>
  <c r="AB607"/>
  <c r="Y608"/>
  <c r="AC612"/>
  <c r="AB614"/>
  <c r="AB535"/>
  <c r="AC540"/>
  <c r="AC543"/>
  <c r="AC544"/>
  <c r="AB547"/>
  <c r="AC552"/>
  <c r="AD553"/>
  <c r="AD555"/>
  <c r="AE560"/>
  <c r="AE561"/>
  <c r="AD563"/>
  <c r="AD565"/>
  <c r="AE568"/>
  <c r="AD571"/>
  <c r="AE573"/>
  <c r="AD576"/>
  <c r="AD578"/>
  <c r="AE580"/>
  <c r="AD583"/>
  <c r="AD589"/>
  <c r="AD591"/>
  <c r="AE593"/>
  <c r="AE595"/>
  <c r="AD597"/>
  <c r="AE600"/>
  <c r="AD604"/>
  <c r="AB612"/>
  <c r="AC614"/>
  <c r="AB617"/>
  <c r="AB620"/>
  <c r="AB622"/>
  <c r="AC624"/>
  <c r="AC626"/>
  <c r="AB630"/>
  <c r="AC633"/>
  <c r="AC635"/>
  <c r="AB636"/>
  <c r="AB640"/>
  <c r="AB643"/>
  <c r="AB647"/>
  <c r="AC651"/>
  <c r="AB654"/>
  <c r="AC656"/>
  <c r="AB661"/>
  <c r="AC663"/>
  <c r="AB619"/>
  <c r="AC627"/>
  <c r="AB628"/>
  <c r="AC636"/>
  <c r="AC637"/>
  <c r="AB638"/>
  <c r="AC644"/>
  <c r="Y645"/>
  <c r="AB649"/>
  <c r="AB657"/>
  <c r="AC659"/>
  <c r="AB665"/>
  <c r="AC668"/>
  <c r="AB668"/>
  <c r="AC615"/>
  <c r="AB618"/>
  <c r="AC621"/>
  <c r="AC622"/>
  <c r="AC623"/>
  <c r="AB624"/>
  <c r="AB629"/>
  <c r="AC632"/>
  <c r="AB633"/>
  <c r="AB639"/>
  <c r="AC642"/>
  <c r="AC643"/>
  <c r="AB645"/>
  <c r="AC650"/>
  <c r="AC652"/>
  <c r="AC660"/>
  <c r="AC665"/>
  <c r="AB667"/>
  <c r="AE676"/>
  <c r="AD683"/>
  <c r="AE691"/>
  <c r="AE692"/>
  <c r="AE694"/>
  <c r="AD696"/>
  <c r="AD703"/>
  <c r="AE705"/>
  <c r="AE706"/>
  <c r="AD708"/>
  <c r="AC712"/>
  <c r="AC713"/>
  <c r="AC715"/>
  <c r="AE717"/>
  <c r="AD719"/>
  <c r="AB720"/>
  <c r="AE720"/>
  <c r="AC722"/>
  <c r="AE722"/>
  <c r="AD724"/>
  <c r="AB725"/>
  <c r="AD726"/>
  <c r="AC727"/>
  <c r="AC728"/>
  <c r="AC729"/>
  <c r="AE733"/>
  <c r="AD735"/>
  <c r="AB736"/>
  <c r="AE736"/>
  <c r="AC738"/>
  <c r="AE738"/>
  <c r="AD740"/>
  <c r="AB741"/>
  <c r="AD742"/>
  <c r="AC743"/>
  <c r="AC744"/>
  <c r="AC745"/>
  <c r="AE749"/>
  <c r="AD751"/>
  <c r="AB752"/>
  <c r="AE752"/>
  <c r="AC754"/>
  <c r="AE754"/>
  <c r="F756"/>
  <c r="AD756"/>
  <c r="AB757"/>
  <c r="AD758"/>
  <c r="F759"/>
  <c r="AC760"/>
  <c r="AC771"/>
  <c r="F771"/>
  <c r="AC813"/>
  <c r="F813"/>
  <c r="AC671"/>
  <c r="AE674"/>
  <c r="AE675"/>
  <c r="AD680"/>
  <c r="AE681"/>
  <c r="AE683"/>
  <c r="AD685"/>
  <c r="AD687"/>
  <c r="AD693"/>
  <c r="AE695"/>
  <c r="AE696"/>
  <c r="AD699"/>
  <c r="Y708"/>
  <c r="F710"/>
  <c r="AE710"/>
  <c r="F712"/>
  <c r="AD712"/>
  <c r="AB713"/>
  <c r="AD714"/>
  <c r="F715"/>
  <c r="AC716"/>
  <c r="AC717"/>
  <c r="AC719"/>
  <c r="AE721"/>
  <c r="AD723"/>
  <c r="AB724"/>
  <c r="AE724"/>
  <c r="AC726"/>
  <c r="AE726"/>
  <c r="F728"/>
  <c r="AD728"/>
  <c r="AB729"/>
  <c r="AD730"/>
  <c r="AC731"/>
  <c r="AC732"/>
  <c r="AC733"/>
  <c r="AE737"/>
  <c r="AD739"/>
  <c r="AB740"/>
  <c r="AE740"/>
  <c r="AC742"/>
  <c r="AE742"/>
  <c r="F744"/>
  <c r="AD744"/>
  <c r="AB745"/>
  <c r="AC787"/>
  <c r="F787"/>
  <c r="AE746"/>
  <c r="AB749"/>
  <c r="AC751"/>
  <c r="AC752"/>
  <c r="AC753"/>
  <c r="AC755"/>
  <c r="AE757"/>
  <c r="AD759"/>
  <c r="AB760"/>
  <c r="AE760"/>
  <c r="AC762"/>
  <c r="AE762"/>
  <c r="F764"/>
  <c r="AD764"/>
  <c r="AB779"/>
  <c r="F779"/>
  <c r="AC672"/>
  <c r="AE673"/>
  <c r="AE678"/>
  <c r="AE679"/>
  <c r="AD686"/>
  <c r="AE688"/>
  <c r="AE689"/>
  <c r="AE690"/>
  <c r="AD692"/>
  <c r="AD694"/>
  <c r="AD700"/>
  <c r="AE701"/>
  <c r="AE702"/>
  <c r="AE704"/>
  <c r="AD706"/>
  <c r="Y707"/>
  <c r="AE713"/>
  <c r="AD715"/>
  <c r="AB716"/>
  <c r="AE716"/>
  <c r="AC718"/>
  <c r="AE718"/>
  <c r="AD720"/>
  <c r="AB721"/>
  <c r="AD722"/>
  <c r="F723"/>
  <c r="AC724"/>
  <c r="AC725"/>
  <c r="AE729"/>
  <c r="AD731"/>
  <c r="AB732"/>
  <c r="AE732"/>
  <c r="AC734"/>
  <c r="AE734"/>
  <c r="AD736"/>
  <c r="AB737"/>
  <c r="AD738"/>
  <c r="AC739"/>
  <c r="AC740"/>
  <c r="AC741"/>
  <c r="AE745"/>
  <c r="AD747"/>
  <c r="AB748"/>
  <c r="AE748"/>
  <c r="AC750"/>
  <c r="AE750"/>
  <c r="AD752"/>
  <c r="AB753"/>
  <c r="AD754"/>
  <c r="F755"/>
  <c r="AC756"/>
  <c r="AC757"/>
  <c r="AC759"/>
  <c r="AE761"/>
  <c r="AB795"/>
  <c r="F795"/>
  <c r="AC761"/>
  <c r="AC763"/>
  <c r="AE765"/>
  <c r="Y767"/>
  <c r="AD767"/>
  <c r="AD772"/>
  <c r="AE774"/>
  <c r="AB775"/>
  <c r="AE775"/>
  <c r="AC777"/>
  <c r="AE777"/>
  <c r="AD779"/>
  <c r="F780"/>
  <c r="AD781"/>
  <c r="AB782"/>
  <c r="AC783"/>
  <c r="AC784"/>
  <c r="AC786"/>
  <c r="AD788"/>
  <c r="AE790"/>
  <c r="AB791"/>
  <c r="AE791"/>
  <c r="AC793"/>
  <c r="AE793"/>
  <c r="AD795"/>
  <c r="F796"/>
  <c r="AD797"/>
  <c r="AB798"/>
  <c r="AC799"/>
  <c r="AC800"/>
  <c r="AC802"/>
  <c r="Z804"/>
  <c r="AE806"/>
  <c r="AE808"/>
  <c r="AC809"/>
  <c r="AE809"/>
  <c r="AB811"/>
  <c r="AE811"/>
  <c r="AD813"/>
  <c r="F814"/>
  <c r="AD815"/>
  <c r="AC817"/>
  <c r="AC818"/>
  <c r="AC820"/>
  <c r="AE822"/>
  <c r="AE824"/>
  <c r="AC825"/>
  <c r="AB827"/>
  <c r="AE827"/>
  <c r="AD829"/>
  <c r="F830"/>
  <c r="AD831"/>
  <c r="AE833"/>
  <c r="AD836"/>
  <c r="AC838"/>
  <c r="AC841"/>
  <c r="AE843"/>
  <c r="AD845"/>
  <c r="AB846"/>
  <c r="AC848"/>
  <c r="AE848"/>
  <c r="AE850"/>
  <c r="AC851"/>
  <c r="AD851"/>
  <c r="AD852"/>
  <c r="AC854"/>
  <c r="AE857"/>
  <c r="AE860"/>
  <c r="AE864"/>
  <c r="Y866"/>
  <c r="AC866"/>
  <c r="AD867"/>
  <c r="AE826"/>
  <c r="AE828"/>
  <c r="AB829"/>
  <c r="AB831"/>
  <c r="AE831"/>
  <c r="AE836"/>
  <c r="F838"/>
  <c r="AE838"/>
  <c r="AB839"/>
  <c r="AD840"/>
  <c r="AC842"/>
  <c r="AC845"/>
  <c r="AE847"/>
  <c r="AD849"/>
  <c r="AB850"/>
  <c r="AE852"/>
  <c r="F854"/>
  <c r="AD856"/>
  <c r="AD859"/>
  <c r="AE861"/>
  <c r="AE865"/>
  <c r="F866"/>
  <c r="AE866"/>
  <c r="AB765"/>
  <c r="AD766"/>
  <c r="F769"/>
  <c r="AE769"/>
  <c r="AD771"/>
  <c r="F772"/>
  <c r="AD773"/>
  <c r="AB774"/>
  <c r="AC775"/>
  <c r="AC776"/>
  <c r="AC778"/>
  <c r="AD780"/>
  <c r="AE782"/>
  <c r="AB783"/>
  <c r="AE783"/>
  <c r="AC785"/>
  <c r="AE785"/>
  <c r="AD787"/>
  <c r="F788"/>
  <c r="AD789"/>
  <c r="AB790"/>
  <c r="AC791"/>
  <c r="AC792"/>
  <c r="AC794"/>
  <c r="AD796"/>
  <c r="AE798"/>
  <c r="AB799"/>
  <c r="AE799"/>
  <c r="AC801"/>
  <c r="AE801"/>
  <c r="AB804"/>
  <c r="AD805"/>
  <c r="F806"/>
  <c r="AD807"/>
  <c r="AB808"/>
  <c r="AC810"/>
  <c r="AC812"/>
  <c r="AE814"/>
  <c r="AE816"/>
  <c r="AB817"/>
  <c r="AB819"/>
  <c r="AE819"/>
  <c r="AD821"/>
  <c r="F822"/>
  <c r="AD823"/>
  <c r="AD763"/>
  <c r="AB764"/>
  <c r="AE764"/>
  <c r="F766"/>
  <c r="AE766"/>
  <c r="AB768"/>
  <c r="AE768"/>
  <c r="AB771"/>
  <c r="AE771"/>
  <c r="AC773"/>
  <c r="AE773"/>
  <c r="F775"/>
  <c r="AD775"/>
  <c r="F776"/>
  <c r="AD777"/>
  <c r="AB778"/>
  <c r="AC779"/>
  <c r="AC780"/>
  <c r="AC782"/>
  <c r="AD784"/>
  <c r="AE786"/>
  <c r="AB787"/>
  <c r="AE787"/>
  <c r="AC789"/>
  <c r="AE789"/>
  <c r="F791"/>
  <c r="AD791"/>
  <c r="F792"/>
  <c r="AD793"/>
  <c r="AB794"/>
  <c r="AC795"/>
  <c r="AC796"/>
  <c r="AC798"/>
  <c r="AD800"/>
  <c r="AE802"/>
  <c r="AB803"/>
  <c r="F805"/>
  <c r="AE805"/>
  <c r="AB807"/>
  <c r="AE807"/>
  <c r="F809"/>
  <c r="AD809"/>
  <c r="F810"/>
  <c r="AD811"/>
  <c r="AB812"/>
  <c r="AC814"/>
  <c r="AC816"/>
  <c r="AE818"/>
  <c r="AE820"/>
  <c r="AC821"/>
  <c r="AB823"/>
  <c r="AE823"/>
  <c r="F825"/>
  <c r="AD825"/>
  <c r="F826"/>
  <c r="AD827"/>
  <c r="AC829"/>
  <c r="AC830"/>
  <c r="AC832"/>
  <c r="AE832"/>
  <c r="Z833"/>
  <c r="AC834"/>
  <c r="AC837"/>
  <c r="AE839"/>
  <c r="AD841"/>
  <c r="AB842"/>
  <c r="AC844"/>
  <c r="AE844"/>
  <c r="AE846"/>
  <c r="AB847"/>
  <c r="AD848"/>
  <c r="AC850"/>
  <c r="AB851"/>
  <c r="AD853"/>
  <c r="AD855"/>
  <c r="Z857"/>
  <c r="AB863"/>
  <c r="AD868"/>
  <c r="Z6"/>
  <c r="AD6"/>
  <c r="AE9"/>
  <c r="Z10"/>
  <c r="AD10"/>
  <c r="AE13"/>
  <c r="Z14"/>
  <c r="AD14"/>
  <c r="AE17"/>
  <c r="Z18"/>
  <c r="AD18"/>
  <c r="AE21"/>
  <c r="Z22"/>
  <c r="AD22"/>
  <c r="AE25"/>
  <c r="Z26"/>
  <c r="AD26"/>
  <c r="AE29"/>
  <c r="AE33"/>
  <c r="Z34"/>
  <c r="AD34"/>
  <c r="AE37"/>
  <c r="Z38"/>
  <c r="AD38"/>
  <c r="AE41"/>
  <c r="Z42"/>
  <c r="AD42"/>
  <c r="AE45"/>
  <c r="Z46"/>
  <c r="AD46"/>
  <c r="AE52"/>
  <c r="Z53"/>
  <c r="AD53"/>
  <c r="AE56"/>
  <c r="Z57"/>
  <c r="AD57"/>
  <c r="AE60"/>
  <c r="Z61"/>
  <c r="AD61"/>
  <c r="AE64"/>
  <c r="Z65"/>
  <c r="AD65"/>
  <c r="AE68"/>
  <c r="Z69"/>
  <c r="AD69"/>
  <c r="AE72"/>
  <c r="AE74"/>
  <c r="Z75"/>
  <c r="AD75"/>
  <c r="AE78"/>
  <c r="Z79"/>
  <c r="AD79"/>
  <c r="AE82"/>
  <c r="Z83"/>
  <c r="AD83"/>
  <c r="AE86"/>
  <c r="AE88"/>
  <c r="Z89"/>
  <c r="AD89"/>
  <c r="AE92"/>
  <c r="Z93"/>
  <c r="AD93"/>
  <c r="AB95"/>
  <c r="Y98"/>
  <c r="AC98"/>
  <c r="AB99"/>
  <c r="Y102"/>
  <c r="AC102"/>
  <c r="AB103"/>
  <c r="Y106"/>
  <c r="AC106"/>
  <c r="AB107"/>
  <c r="Y110"/>
  <c r="AC110"/>
  <c r="AB111"/>
  <c r="Y114"/>
  <c r="AC114"/>
  <c r="AB115"/>
  <c r="Y118"/>
  <c r="AC118"/>
  <c r="AB119"/>
  <c r="Y122"/>
  <c r="AC122"/>
  <c r="AB123"/>
  <c r="Y126"/>
  <c r="AC126"/>
  <c r="AB127"/>
  <c r="Y130"/>
  <c r="AC130"/>
  <c r="AB131"/>
  <c r="Y134"/>
  <c r="AC134"/>
  <c r="AB135"/>
  <c r="Y138"/>
  <c r="AC138"/>
  <c r="AB139"/>
  <c r="Y142"/>
  <c r="AC142"/>
  <c r="AB143"/>
  <c r="Y146"/>
  <c r="AC146"/>
  <c r="AB147"/>
  <c r="Y150"/>
  <c r="AC150"/>
  <c r="AB151"/>
  <c r="Y154"/>
  <c r="AC154"/>
  <c r="AB155"/>
  <c r="Y158"/>
  <c r="AC158"/>
  <c r="AB159"/>
  <c r="Y162"/>
  <c r="AC162"/>
  <c r="AB163"/>
  <c r="Y166"/>
  <c r="AC166"/>
  <c r="AB167"/>
  <c r="Y170"/>
  <c r="AC170"/>
  <c r="AB171"/>
  <c r="Y174"/>
  <c r="AC174"/>
  <c r="AB175"/>
  <c r="Y178"/>
  <c r="AC178"/>
  <c r="Y182"/>
  <c r="AC182"/>
  <c r="AB183"/>
  <c r="Y186"/>
  <c r="AC186"/>
  <c r="AB187"/>
  <c r="Y190"/>
  <c r="AC190"/>
  <c r="AB191"/>
  <c r="Y194"/>
  <c r="AC194"/>
  <c r="AB195"/>
  <c r="AC196"/>
  <c r="Z8"/>
  <c r="AD8"/>
  <c r="Z7"/>
  <c r="Z11"/>
  <c r="Z15"/>
  <c r="Z19"/>
  <c r="Z23"/>
  <c r="Z27"/>
  <c r="Z31"/>
  <c r="Z39"/>
  <c r="Z43"/>
  <c r="Z50"/>
  <c r="Z54"/>
  <c r="Z58"/>
  <c r="Z62"/>
  <c r="Z66"/>
  <c r="Z70"/>
  <c r="Z80"/>
  <c r="Z84"/>
  <c r="Z90"/>
  <c r="Z94"/>
  <c r="Y95"/>
  <c r="Y99"/>
  <c r="Y103"/>
  <c r="Y107"/>
  <c r="Y111"/>
  <c r="Y115"/>
  <c r="Y119"/>
  <c r="Y123"/>
  <c r="Y127"/>
  <c r="Y131"/>
  <c r="Y135"/>
  <c r="Y139"/>
  <c r="Y143"/>
  <c r="Y147"/>
  <c r="Y151"/>
  <c r="Y155"/>
  <c r="Y159"/>
  <c r="Y163"/>
  <c r="Y167"/>
  <c r="Y171"/>
  <c r="Y175"/>
  <c r="Y183"/>
  <c r="Y187"/>
  <c r="Y191"/>
  <c r="Y195"/>
  <c r="Y197"/>
  <c r="Z12"/>
  <c r="AD12"/>
  <c r="Z16"/>
  <c r="AD16"/>
  <c r="Z20"/>
  <c r="AD20"/>
  <c r="Z24"/>
  <c r="AD24"/>
  <c r="Z32"/>
  <c r="AD32"/>
  <c r="Z36"/>
  <c r="AD36"/>
  <c r="Z40"/>
  <c r="AD40"/>
  <c r="Z44"/>
  <c r="AD44"/>
  <c r="Z51"/>
  <c r="AD51"/>
  <c r="Z55"/>
  <c r="AD55"/>
  <c r="Z59"/>
  <c r="AD59"/>
  <c r="Z63"/>
  <c r="AD63"/>
  <c r="Z67"/>
  <c r="AD67"/>
  <c r="Z71"/>
  <c r="AD71"/>
  <c r="Z73"/>
  <c r="AD73"/>
  <c r="Z77"/>
  <c r="AD77"/>
  <c r="Z81"/>
  <c r="AD81"/>
  <c r="Z85"/>
  <c r="AD85"/>
  <c r="Z87"/>
  <c r="AD87"/>
  <c r="Z91"/>
  <c r="AD91"/>
  <c r="Y96"/>
  <c r="AB97"/>
  <c r="Y100"/>
  <c r="AB101"/>
  <c r="Y104"/>
  <c r="AB105"/>
  <c r="Y108"/>
  <c r="AB109"/>
  <c r="Y112"/>
  <c r="AB113"/>
  <c r="Y116"/>
  <c r="AB117"/>
  <c r="Y120"/>
  <c r="AB121"/>
  <c r="Y124"/>
  <c r="AB125"/>
  <c r="Y128"/>
  <c r="AB129"/>
  <c r="Y132"/>
  <c r="AB133"/>
  <c r="Y136"/>
  <c r="AB137"/>
  <c r="Y140"/>
  <c r="AB141"/>
  <c r="Y144"/>
  <c r="AB145"/>
  <c r="Y148"/>
  <c r="AB149"/>
  <c r="Y152"/>
  <c r="AB153"/>
  <c r="Y156"/>
  <c r="AB157"/>
  <c r="Y160"/>
  <c r="Y164"/>
  <c r="AB165"/>
  <c r="Y168"/>
  <c r="AB169"/>
  <c r="Y172"/>
  <c r="AB173"/>
  <c r="Y176"/>
  <c r="AB177"/>
  <c r="Y180"/>
  <c r="AB181"/>
  <c r="Y184"/>
  <c r="AB185"/>
  <c r="Y188"/>
  <c r="AB189"/>
  <c r="Y192"/>
  <c r="AB193"/>
  <c r="Z9"/>
  <c r="Z13"/>
  <c r="Z17"/>
  <c r="Z21"/>
  <c r="Z25"/>
  <c r="Z29"/>
  <c r="Z33"/>
  <c r="Z37"/>
  <c r="Z41"/>
  <c r="Z45"/>
  <c r="Z52"/>
  <c r="Z56"/>
  <c r="Z60"/>
  <c r="Z64"/>
  <c r="Z68"/>
  <c r="Z72"/>
  <c r="Z74"/>
  <c r="Z78"/>
  <c r="Z82"/>
  <c r="Z86"/>
  <c r="Z88"/>
  <c r="Z92"/>
  <c r="Y97"/>
  <c r="Y101"/>
  <c r="Y105"/>
  <c r="Y109"/>
  <c r="Y113"/>
  <c r="Y117"/>
  <c r="Y121"/>
  <c r="Y125"/>
  <c r="Y129"/>
  <c r="Y133"/>
  <c r="Y137"/>
  <c r="Y141"/>
  <c r="Y145"/>
  <c r="Y149"/>
  <c r="Y153"/>
  <c r="Y157"/>
  <c r="Y165"/>
  <c r="Y169"/>
  <c r="Y173"/>
  <c r="Y177"/>
  <c r="Y181"/>
  <c r="Y185"/>
  <c r="Y189"/>
  <c r="Y193"/>
  <c r="AC197"/>
  <c r="AC198"/>
  <c r="AC199"/>
  <c r="Y199"/>
  <c r="Y196"/>
  <c r="AB200"/>
  <c r="Y203"/>
  <c r="AC203"/>
  <c r="Y207"/>
  <c r="AC207"/>
  <c r="AB208"/>
  <c r="Y211"/>
  <c r="AC211"/>
  <c r="AB212"/>
  <c r="Y214"/>
  <c r="AC214"/>
  <c r="Y216"/>
  <c r="AC216"/>
  <c r="AB217"/>
  <c r="Y220"/>
  <c r="AC220"/>
  <c r="AB221"/>
  <c r="Y224"/>
  <c r="AC224"/>
  <c r="AB225"/>
  <c r="Y228"/>
  <c r="AC228"/>
  <c r="Y232"/>
  <c r="AC232"/>
  <c r="AB233"/>
  <c r="Y236"/>
  <c r="AC236"/>
  <c r="AB237"/>
  <c r="AB239"/>
  <c r="Y241"/>
  <c r="AC241"/>
  <c r="AB242"/>
  <c r="AB246"/>
  <c r="Y249"/>
  <c r="AC249"/>
  <c r="AB250"/>
  <c r="Y253"/>
  <c r="AC253"/>
  <c r="AB254"/>
  <c r="Y257"/>
  <c r="AC257"/>
  <c r="AB258"/>
  <c r="Y261"/>
  <c r="AC261"/>
  <c r="AB262"/>
  <c r="Y264"/>
  <c r="AC264"/>
  <c r="AB265"/>
  <c r="Y268"/>
  <c r="AC268"/>
  <c r="Y272"/>
  <c r="AC272"/>
  <c r="AB273"/>
  <c r="Y276"/>
  <c r="AC276"/>
  <c r="AB277"/>
  <c r="AB280"/>
  <c r="Y283"/>
  <c r="AC283"/>
  <c r="AB284"/>
  <c r="Y287"/>
  <c r="AC287"/>
  <c r="AB288"/>
  <c r="AE293"/>
  <c r="Z294"/>
  <c r="AD294"/>
  <c r="AE297"/>
  <c r="Z298"/>
  <c r="AD298"/>
  <c r="AE301"/>
  <c r="Z302"/>
  <c r="AD302"/>
  <c r="AE305"/>
  <c r="Z306"/>
  <c r="AD306"/>
  <c r="AD312"/>
  <c r="Y200"/>
  <c r="Y208"/>
  <c r="Y212"/>
  <c r="Y217"/>
  <c r="Y221"/>
  <c r="Y225"/>
  <c r="AB226"/>
  <c r="AB230"/>
  <c r="Y233"/>
  <c r="AB234"/>
  <c r="Y237"/>
  <c r="AB238"/>
  <c r="Y239"/>
  <c r="Y242"/>
  <c r="AB243"/>
  <c r="Y246"/>
  <c r="AB247"/>
  <c r="Y250"/>
  <c r="AB251"/>
  <c r="Y254"/>
  <c r="AB255"/>
  <c r="Y258"/>
  <c r="AB259"/>
  <c r="Y262"/>
  <c r="Y265"/>
  <c r="AB266"/>
  <c r="AB270"/>
  <c r="Y273"/>
  <c r="AB274"/>
  <c r="Y277"/>
  <c r="AB278"/>
  <c r="Y280"/>
  <c r="AB281"/>
  <c r="Y284"/>
  <c r="AB285"/>
  <c r="Y288"/>
  <c r="AB289"/>
  <c r="Z291"/>
  <c r="AD291"/>
  <c r="Z295"/>
  <c r="AD295"/>
  <c r="Z299"/>
  <c r="AD299"/>
  <c r="Z303"/>
  <c r="AD303"/>
  <c r="AD311"/>
  <c r="AE313"/>
  <c r="Y198"/>
  <c r="Y201"/>
  <c r="Y205"/>
  <c r="Y209"/>
  <c r="Y213"/>
  <c r="Y218"/>
  <c r="Y222"/>
  <c r="Y226"/>
  <c r="Y230"/>
  <c r="Y234"/>
  <c r="Y238"/>
  <c r="Y243"/>
  <c r="Y247"/>
  <c r="Y251"/>
  <c r="Y255"/>
  <c r="Y259"/>
  <c r="Y266"/>
  <c r="Y270"/>
  <c r="Y274"/>
  <c r="Y278"/>
  <c r="Y281"/>
  <c r="Y285"/>
  <c r="Y289"/>
  <c r="Z292"/>
  <c r="Z296"/>
  <c r="Z300"/>
  <c r="Z304"/>
  <c r="Z309"/>
  <c r="AD310"/>
  <c r="AE314"/>
  <c r="AD315"/>
  <c r="Z316"/>
  <c r="Y206"/>
  <c r="Y210"/>
  <c r="Y215"/>
  <c r="Y219"/>
  <c r="Y223"/>
  <c r="Y231"/>
  <c r="Y235"/>
  <c r="Y244"/>
  <c r="Y248"/>
  <c r="Y252"/>
  <c r="Y256"/>
  <c r="Y260"/>
  <c r="Y263"/>
  <c r="Y267"/>
  <c r="Y271"/>
  <c r="Y275"/>
  <c r="Y282"/>
  <c r="Y286"/>
  <c r="Y290"/>
  <c r="Z293"/>
  <c r="Z297"/>
  <c r="Z301"/>
  <c r="Z305"/>
  <c r="AE310"/>
  <c r="Z312"/>
  <c r="AD316"/>
  <c r="Z320"/>
  <c r="AD320"/>
  <c r="Z324"/>
  <c r="AD324"/>
  <c r="Z327"/>
  <c r="AD327"/>
  <c r="Z331"/>
  <c r="AD331"/>
  <c r="Z335"/>
  <c r="AD335"/>
  <c r="Z339"/>
  <c r="AD339"/>
  <c r="Z343"/>
  <c r="AD343"/>
  <c r="Z347"/>
  <c r="AD347"/>
  <c r="Z351"/>
  <c r="AD351"/>
  <c r="Z355"/>
  <c r="AD355"/>
  <c r="Z359"/>
  <c r="AD359"/>
  <c r="Z363"/>
  <c r="AD363"/>
  <c r="Z367"/>
  <c r="AD367"/>
  <c r="Z371"/>
  <c r="AD371"/>
  <c r="Z375"/>
  <c r="AD375"/>
  <c r="Y380"/>
  <c r="AB381"/>
  <c r="Y384"/>
  <c r="AB385"/>
  <c r="Y388"/>
  <c r="AB389"/>
  <c r="Y392"/>
  <c r="AB393"/>
  <c r="Y396"/>
  <c r="AB397"/>
  <c r="Y400"/>
  <c r="AB401"/>
  <c r="Y404"/>
  <c r="AB405"/>
  <c r="AC409"/>
  <c r="Y409"/>
  <c r="AB409"/>
  <c r="AC417"/>
  <c r="Y417"/>
  <c r="AB417"/>
  <c r="Y419"/>
  <c r="AC428"/>
  <c r="Y428"/>
  <c r="AB428"/>
  <c r="Y430"/>
  <c r="AC444"/>
  <c r="Y444"/>
  <c r="AB444"/>
  <c r="Y446"/>
  <c r="Z313"/>
  <c r="AD313"/>
  <c r="Z317"/>
  <c r="AD317"/>
  <c r="Z321"/>
  <c r="AD321"/>
  <c r="Z325"/>
  <c r="AD325"/>
  <c r="Z328"/>
  <c r="AD328"/>
  <c r="Z332"/>
  <c r="AD332"/>
  <c r="Z336"/>
  <c r="AD336"/>
  <c r="Z340"/>
  <c r="AD340"/>
  <c r="Z344"/>
  <c r="AD344"/>
  <c r="Z348"/>
  <c r="AD348"/>
  <c r="Z356"/>
  <c r="AD356"/>
  <c r="Z360"/>
  <c r="AD360"/>
  <c r="Z364"/>
  <c r="AD364"/>
  <c r="Z368"/>
  <c r="AD368"/>
  <c r="Z372"/>
  <c r="AD372"/>
  <c r="Z376"/>
  <c r="AD376"/>
  <c r="AB378"/>
  <c r="Y381"/>
  <c r="AB382"/>
  <c r="Y385"/>
  <c r="AB386"/>
  <c r="Y389"/>
  <c r="AB390"/>
  <c r="Y393"/>
  <c r="AB394"/>
  <c r="Y397"/>
  <c r="AB398"/>
  <c r="Y401"/>
  <c r="AB402"/>
  <c r="Y405"/>
  <c r="AB406"/>
  <c r="AC408"/>
  <c r="Y408"/>
  <c r="AC413"/>
  <c r="Y413"/>
  <c r="AB413"/>
  <c r="Y415"/>
  <c r="AB418"/>
  <c r="AC425"/>
  <c r="Y425"/>
  <c r="AB425"/>
  <c r="AB429"/>
  <c r="AC440"/>
  <c r="Y440"/>
  <c r="AB440"/>
  <c r="Y442"/>
  <c r="AB445"/>
  <c r="Z310"/>
  <c r="Z314"/>
  <c r="AD314"/>
  <c r="Z318"/>
  <c r="Z322"/>
  <c r="AD322"/>
  <c r="Z329"/>
  <c r="Z333"/>
  <c r="Z337"/>
  <c r="AD337"/>
  <c r="Z341"/>
  <c r="AD341"/>
  <c r="Z345"/>
  <c r="AD345"/>
  <c r="Z349"/>
  <c r="AD349"/>
  <c r="Z353"/>
  <c r="AD353"/>
  <c r="Z357"/>
  <c r="AD357"/>
  <c r="Z361"/>
  <c r="AD361"/>
  <c r="Z365"/>
  <c r="AD365"/>
  <c r="Z369"/>
  <c r="AD369"/>
  <c r="Z373"/>
  <c r="AD373"/>
  <c r="Z377"/>
  <c r="AD377"/>
  <c r="Y378"/>
  <c r="AB379"/>
  <c r="Y382"/>
  <c r="AB383"/>
  <c r="Y386"/>
  <c r="AB387"/>
  <c r="Y390"/>
  <c r="AB391"/>
  <c r="Y394"/>
  <c r="AB395"/>
  <c r="Y398"/>
  <c r="AB399"/>
  <c r="Y402"/>
  <c r="AB403"/>
  <c r="Y406"/>
  <c r="AB407"/>
  <c r="AC407"/>
  <c r="Y411"/>
  <c r="AB414"/>
  <c r="Y423"/>
  <c r="AB426"/>
  <c r="AC436"/>
  <c r="Y436"/>
  <c r="AB436"/>
  <c r="Y438"/>
  <c r="AB441"/>
  <c r="Z311"/>
  <c r="Z315"/>
  <c r="Z319"/>
  <c r="Z323"/>
  <c r="Z330"/>
  <c r="Z334"/>
  <c r="Z338"/>
  <c r="Z342"/>
  <c r="Z346"/>
  <c r="Z350"/>
  <c r="Z354"/>
  <c r="Z358"/>
  <c r="Z362"/>
  <c r="Z366"/>
  <c r="Z370"/>
  <c r="Z374"/>
  <c r="Y379"/>
  <c r="Y383"/>
  <c r="Y387"/>
  <c r="Y391"/>
  <c r="Y395"/>
  <c r="Y399"/>
  <c r="Y403"/>
  <c r="AC411"/>
  <c r="AC418"/>
  <c r="AB419"/>
  <c r="AC420"/>
  <c r="AC421"/>
  <c r="Y421"/>
  <c r="AB421"/>
  <c r="AC429"/>
  <c r="AB430"/>
  <c r="AC431"/>
  <c r="AC432"/>
  <c r="Y432"/>
  <c r="AB432"/>
  <c r="AB437"/>
  <c r="AC445"/>
  <c r="AB446"/>
  <c r="AC447"/>
  <c r="Y450"/>
  <c r="Y454"/>
  <c r="Y458"/>
  <c r="Y464"/>
  <c r="Y468"/>
  <c r="Y472"/>
  <c r="Y476"/>
  <c r="Y479"/>
  <c r="Y488"/>
  <c r="Y492"/>
  <c r="Y496"/>
  <c r="Y500"/>
  <c r="Y504"/>
  <c r="Y508"/>
  <c r="AB515"/>
  <c r="AC516"/>
  <c r="Y516"/>
  <c r="AB516"/>
  <c r="Y412"/>
  <c r="Y416"/>
  <c r="Y420"/>
  <c r="Y424"/>
  <c r="Y427"/>
  <c r="Y431"/>
  <c r="Y435"/>
  <c r="Y439"/>
  <c r="Y443"/>
  <c r="Y447"/>
  <c r="AB448"/>
  <c r="Y451"/>
  <c r="AB452"/>
  <c r="Y455"/>
  <c r="AB456"/>
  <c r="Y459"/>
  <c r="AB460"/>
  <c r="Y461"/>
  <c r="AB462"/>
  <c r="Y465"/>
  <c r="AB466"/>
  <c r="Y469"/>
  <c r="AB470"/>
  <c r="Y473"/>
  <c r="AB474"/>
  <c r="AB477"/>
  <c r="Y480"/>
  <c r="AB481"/>
  <c r="AB483"/>
  <c r="Y485"/>
  <c r="AB486"/>
  <c r="Y489"/>
  <c r="AB490"/>
  <c r="Y493"/>
  <c r="AB494"/>
  <c r="Y497"/>
  <c r="AB498"/>
  <c r="Y501"/>
  <c r="AB502"/>
  <c r="Y505"/>
  <c r="AB506"/>
  <c r="Y509"/>
  <c r="AB510"/>
  <c r="Y512"/>
  <c r="AB513"/>
  <c r="AC515"/>
  <c r="AB517"/>
  <c r="AC518"/>
  <c r="Y448"/>
  <c r="Y452"/>
  <c r="Y456"/>
  <c r="Y460"/>
  <c r="Y462"/>
  <c r="Y466"/>
  <c r="Y470"/>
  <c r="Y474"/>
  <c r="Y477"/>
  <c r="AB478"/>
  <c r="Y481"/>
  <c r="AB482"/>
  <c r="Y483"/>
  <c r="AB484"/>
  <c r="Y486"/>
  <c r="AB487"/>
  <c r="Y490"/>
  <c r="AB491"/>
  <c r="Y494"/>
  <c r="AB495"/>
  <c r="Y498"/>
  <c r="AB499"/>
  <c r="Y502"/>
  <c r="AB503"/>
  <c r="Y506"/>
  <c r="AB507"/>
  <c r="Y510"/>
  <c r="AB511"/>
  <c r="Y513"/>
  <c r="AB514"/>
  <c r="Y515"/>
  <c r="Y414"/>
  <c r="Y418"/>
  <c r="Y426"/>
  <c r="Y429"/>
  <c r="Y433"/>
  <c r="Y437"/>
  <c r="Y441"/>
  <c r="Y445"/>
  <c r="Y449"/>
  <c r="Y453"/>
  <c r="Y457"/>
  <c r="Y463"/>
  <c r="Y467"/>
  <c r="Y471"/>
  <c r="Y475"/>
  <c r="Y478"/>
  <c r="Y482"/>
  <c r="Y484"/>
  <c r="Y487"/>
  <c r="Y491"/>
  <c r="Y495"/>
  <c r="Y499"/>
  <c r="Y503"/>
  <c r="Y507"/>
  <c r="Y511"/>
  <c r="Y514"/>
  <c r="Y520"/>
  <c r="Y524"/>
  <c r="Y528"/>
  <c r="Y531"/>
  <c r="Y535"/>
  <c r="Y539"/>
  <c r="Y541"/>
  <c r="Y543"/>
  <c r="Y547"/>
  <c r="Y551"/>
  <c r="Z556"/>
  <c r="AD556"/>
  <c r="Z560"/>
  <c r="AD560"/>
  <c r="AE562"/>
  <c r="AE565"/>
  <c r="Z566"/>
  <c r="AD566"/>
  <c r="AE569"/>
  <c r="AE572"/>
  <c r="AE575"/>
  <c r="AE578"/>
  <c r="AE581"/>
  <c r="AE584"/>
  <c r="Z585"/>
  <c r="AD585"/>
  <c r="AE587"/>
  <c r="Z588"/>
  <c r="AD588"/>
  <c r="AE591"/>
  <c r="Z592"/>
  <c r="AD592"/>
  <c r="AE594"/>
  <c r="Z595"/>
  <c r="AD595"/>
  <c r="AE598"/>
  <c r="Z599"/>
  <c r="AD599"/>
  <c r="AE602"/>
  <c r="Z603"/>
  <c r="AD603"/>
  <c r="Y605"/>
  <c r="Y607"/>
  <c r="AB611"/>
  <c r="Y518"/>
  <c r="Y521"/>
  <c r="AB522"/>
  <c r="Y525"/>
  <c r="AB526"/>
  <c r="Y529"/>
  <c r="AB530"/>
  <c r="Y532"/>
  <c r="AB533"/>
  <c r="Y536"/>
  <c r="AB537"/>
  <c r="AB542"/>
  <c r="Y544"/>
  <c r="AB545"/>
  <c r="AB549"/>
  <c r="AB552"/>
  <c r="Z553"/>
  <c r="Z557"/>
  <c r="Z558"/>
  <c r="Z561"/>
  <c r="Z563"/>
  <c r="Z567"/>
  <c r="Z570"/>
  <c r="Z573"/>
  <c r="Z576"/>
  <c r="Z579"/>
  <c r="Z582"/>
  <c r="Z589"/>
  <c r="Z596"/>
  <c r="Z600"/>
  <c r="Z604"/>
  <c r="AB606"/>
  <c r="Y522"/>
  <c r="Y526"/>
  <c r="Y530"/>
  <c r="Y533"/>
  <c r="Y537"/>
  <c r="Y542"/>
  <c r="Y545"/>
  <c r="Y549"/>
  <c r="Y552"/>
  <c r="Z554"/>
  <c r="Z564"/>
  <c r="Z568"/>
  <c r="Z571"/>
  <c r="Z574"/>
  <c r="Z577"/>
  <c r="Z580"/>
  <c r="Z583"/>
  <c r="Z586"/>
  <c r="Z590"/>
  <c r="Z593"/>
  <c r="Z597"/>
  <c r="Z601"/>
  <c r="Y606"/>
  <c r="AC611"/>
  <c r="Y519"/>
  <c r="Y523"/>
  <c r="Y527"/>
  <c r="Y534"/>
  <c r="Y538"/>
  <c r="Y540"/>
  <c r="Y546"/>
  <c r="Y550"/>
  <c r="Z555"/>
  <c r="Z559"/>
  <c r="Z562"/>
  <c r="Z565"/>
  <c r="Z569"/>
  <c r="Z572"/>
  <c r="Z575"/>
  <c r="Z578"/>
  <c r="Z581"/>
  <c r="Z584"/>
  <c r="Z587"/>
  <c r="Z591"/>
  <c r="Z594"/>
  <c r="Z598"/>
  <c r="Z602"/>
  <c r="AC607"/>
  <c r="AC609"/>
  <c r="Y609"/>
  <c r="AB610"/>
  <c r="AC610"/>
  <c r="Y610"/>
  <c r="Y613"/>
  <c r="AC613"/>
  <c r="Y616"/>
  <c r="AC616"/>
  <c r="Y618"/>
  <c r="AC618"/>
  <c r="Y620"/>
  <c r="AC620"/>
  <c r="AB623"/>
  <c r="Y625"/>
  <c r="AC625"/>
  <c r="AB626"/>
  <c r="AB627"/>
  <c r="Y630"/>
  <c r="AC630"/>
  <c r="AB631"/>
  <c r="Y634"/>
  <c r="AC634"/>
  <c r="AB635"/>
  <c r="AB637"/>
  <c r="Y640"/>
  <c r="AC640"/>
  <c r="AB641"/>
  <c r="Y644"/>
  <c r="AB646"/>
  <c r="Y611"/>
  <c r="Y614"/>
  <c r="Y617"/>
  <c r="Y623"/>
  <c r="Y626"/>
  <c r="Y627"/>
  <c r="Y631"/>
  <c r="Y635"/>
  <c r="Y637"/>
  <c r="Y641"/>
  <c r="AC645"/>
  <c r="Y615"/>
  <c r="Y619"/>
  <c r="Y621"/>
  <c r="Y624"/>
  <c r="Y628"/>
  <c r="Y632"/>
  <c r="Y633"/>
  <c r="Y636"/>
  <c r="Y638"/>
  <c r="Y642"/>
  <c r="AB644"/>
  <c r="Y646"/>
  <c r="Y612"/>
  <c r="Y622"/>
  <c r="Y629"/>
  <c r="Y639"/>
  <c r="Y643"/>
  <c r="Y647"/>
  <c r="AC647"/>
  <c r="AB648"/>
  <c r="Y649"/>
  <c r="AC649"/>
  <c r="AB650"/>
  <c r="AB651"/>
  <c r="Y654"/>
  <c r="AC654"/>
  <c r="AB655"/>
  <c r="Y657"/>
  <c r="AC657"/>
  <c r="Y661"/>
  <c r="AC661"/>
  <c r="AB662"/>
  <c r="AB666"/>
  <c r="Y648"/>
  <c r="Y650"/>
  <c r="Y651"/>
  <c r="AB652"/>
  <c r="Y655"/>
  <c r="AB658"/>
  <c r="AB660"/>
  <c r="Y662"/>
  <c r="AB664"/>
  <c r="Y666"/>
  <c r="Y667"/>
  <c r="Y652"/>
  <c r="AB653"/>
  <c r="AB656"/>
  <c r="Y658"/>
  <c r="AB659"/>
  <c r="Y660"/>
  <c r="AB663"/>
  <c r="Y664"/>
  <c r="AC667"/>
  <c r="AC669"/>
  <c r="Y669"/>
  <c r="AB669"/>
  <c r="Y653"/>
  <c r="Y656"/>
  <c r="Y659"/>
  <c r="Y663"/>
  <c r="Y665"/>
  <c r="AC670"/>
  <c r="AB671"/>
  <c r="Z675"/>
  <c r="AD675"/>
  <c r="Z678"/>
  <c r="AE680"/>
  <c r="AE682"/>
  <c r="Z683"/>
  <c r="AE686"/>
  <c r="Z687"/>
  <c r="Z690"/>
  <c r="AE693"/>
  <c r="Z694"/>
  <c r="AE697"/>
  <c r="AE700"/>
  <c r="AE703"/>
  <c r="Z704"/>
  <c r="Z709"/>
  <c r="AD710"/>
  <c r="Y668"/>
  <c r="Y671"/>
  <c r="AB672"/>
  <c r="Z673"/>
  <c r="AD673"/>
  <c r="Z676"/>
  <c r="AD676"/>
  <c r="Z681"/>
  <c r="AD681"/>
  <c r="Z684"/>
  <c r="AD684"/>
  <c r="Z688"/>
  <c r="AD688"/>
  <c r="Z691"/>
  <c r="AD691"/>
  <c r="Z695"/>
  <c r="AD695"/>
  <c r="Z698"/>
  <c r="AD698"/>
  <c r="Z701"/>
  <c r="AD701"/>
  <c r="Z705"/>
  <c r="AD705"/>
  <c r="AC707"/>
  <c r="AC710"/>
  <c r="Y710"/>
  <c r="AB710"/>
  <c r="AD711"/>
  <c r="AE711"/>
  <c r="AB670"/>
  <c r="Y672"/>
  <c r="Z674"/>
  <c r="AD674"/>
  <c r="Z677"/>
  <c r="AD677"/>
  <c r="Z679"/>
  <c r="AD679"/>
  <c r="Z685"/>
  <c r="Z689"/>
  <c r="Z692"/>
  <c r="Z696"/>
  <c r="Z699"/>
  <c r="Z702"/>
  <c r="Z706"/>
  <c r="AB708"/>
  <c r="AC708"/>
  <c r="AC709"/>
  <c r="AD709"/>
  <c r="AC711"/>
  <c r="Y670"/>
  <c r="Z680"/>
  <c r="Z682"/>
  <c r="Z686"/>
  <c r="Z693"/>
  <c r="Z697"/>
  <c r="Z700"/>
  <c r="Z703"/>
  <c r="F711"/>
  <c r="Z708"/>
  <c r="F709"/>
  <c r="Y709"/>
  <c r="Z712"/>
  <c r="F713"/>
  <c r="Y713"/>
  <c r="AB714"/>
  <c r="AE715"/>
  <c r="Z716"/>
  <c r="F717"/>
  <c r="Y717"/>
  <c r="AB718"/>
  <c r="AE719"/>
  <c r="Z720"/>
  <c r="F721"/>
  <c r="Y721"/>
  <c r="AB722"/>
  <c r="AE723"/>
  <c r="Z724"/>
  <c r="F725"/>
  <c r="Y725"/>
  <c r="AB726"/>
  <c r="AE727"/>
  <c r="Z728"/>
  <c r="F729"/>
  <c r="Y729"/>
  <c r="AB730"/>
  <c r="AE731"/>
  <c r="Z732"/>
  <c r="F733"/>
  <c r="Y733"/>
  <c r="AB734"/>
  <c r="AE735"/>
  <c r="Z736"/>
  <c r="F737"/>
  <c r="Y737"/>
  <c r="AB738"/>
  <c r="AE739"/>
  <c r="Z740"/>
  <c r="F741"/>
  <c r="Y741"/>
  <c r="AB742"/>
  <c r="AE743"/>
  <c r="Z744"/>
  <c r="F745"/>
  <c r="Y745"/>
  <c r="AB746"/>
  <c r="AE747"/>
  <c r="Z748"/>
  <c r="F749"/>
  <c r="Y749"/>
  <c r="AB750"/>
  <c r="AE751"/>
  <c r="Z752"/>
  <c r="F753"/>
  <c r="Y753"/>
  <c r="AB754"/>
  <c r="AE755"/>
  <c r="Z756"/>
  <c r="F757"/>
  <c r="Y757"/>
  <c r="AB758"/>
  <c r="AE759"/>
  <c r="Z760"/>
  <c r="F761"/>
  <c r="Y761"/>
  <c r="AB762"/>
  <c r="AE763"/>
  <c r="Z764"/>
  <c r="F765"/>
  <c r="Y765"/>
  <c r="Z767"/>
  <c r="AC768"/>
  <c r="AD768"/>
  <c r="AC770"/>
  <c r="AB711"/>
  <c r="Z713"/>
  <c r="AD713"/>
  <c r="F714"/>
  <c r="Y714"/>
  <c r="AB715"/>
  <c r="Z717"/>
  <c r="AD717"/>
  <c r="F718"/>
  <c r="Y718"/>
  <c r="AB719"/>
  <c r="Z721"/>
  <c r="AD721"/>
  <c r="F722"/>
  <c r="Y722"/>
  <c r="AB723"/>
  <c r="Z725"/>
  <c r="AD725"/>
  <c r="F726"/>
  <c r="Y726"/>
  <c r="AB727"/>
  <c r="Z729"/>
  <c r="AD729"/>
  <c r="F730"/>
  <c r="Y730"/>
  <c r="AB731"/>
  <c r="Z733"/>
  <c r="AD733"/>
  <c r="F734"/>
  <c r="Y734"/>
  <c r="AB735"/>
  <c r="Z737"/>
  <c r="AD737"/>
  <c r="F738"/>
  <c r="Y738"/>
  <c r="AB739"/>
  <c r="Z741"/>
  <c r="AD741"/>
  <c r="F742"/>
  <c r="Y742"/>
  <c r="AB743"/>
  <c r="Z745"/>
  <c r="AD745"/>
  <c r="F746"/>
  <c r="Y746"/>
  <c r="AB747"/>
  <c r="Z749"/>
  <c r="AD749"/>
  <c r="F750"/>
  <c r="Y750"/>
  <c r="AB751"/>
  <c r="Z753"/>
  <c r="AD753"/>
  <c r="F754"/>
  <c r="Y754"/>
  <c r="AB755"/>
  <c r="Z757"/>
  <c r="AD757"/>
  <c r="F758"/>
  <c r="Y758"/>
  <c r="AB759"/>
  <c r="Z761"/>
  <c r="AD761"/>
  <c r="F762"/>
  <c r="Y762"/>
  <c r="AB763"/>
  <c r="Z765"/>
  <c r="AD765"/>
  <c r="Z766"/>
  <c r="AB767"/>
  <c r="AB770"/>
  <c r="Z710"/>
  <c r="Y711"/>
  <c r="Z714"/>
  <c r="Y715"/>
  <c r="Z718"/>
  <c r="Y719"/>
  <c r="Z722"/>
  <c r="Y723"/>
  <c r="Z726"/>
  <c r="F727"/>
  <c r="Y727"/>
  <c r="Z730"/>
  <c r="F731"/>
  <c r="Y731"/>
  <c r="Z734"/>
  <c r="F735"/>
  <c r="Y735"/>
  <c r="Z738"/>
  <c r="F739"/>
  <c r="Y739"/>
  <c r="Z742"/>
  <c r="F743"/>
  <c r="Y743"/>
  <c r="Z746"/>
  <c r="F747"/>
  <c r="Y747"/>
  <c r="Z750"/>
  <c r="F751"/>
  <c r="Y751"/>
  <c r="Z754"/>
  <c r="Y755"/>
  <c r="Z758"/>
  <c r="Y759"/>
  <c r="Z762"/>
  <c r="Y763"/>
  <c r="AC767"/>
  <c r="Z768"/>
  <c r="AD769"/>
  <c r="Y712"/>
  <c r="Z715"/>
  <c r="Y716"/>
  <c r="Z719"/>
  <c r="Y720"/>
  <c r="Z723"/>
  <c r="Y724"/>
  <c r="AA724" s="1"/>
  <c r="AF724" s="1"/>
  <c r="Z727"/>
  <c r="Y728"/>
  <c r="Z731"/>
  <c r="Y732"/>
  <c r="Z735"/>
  <c r="Y736"/>
  <c r="Z739"/>
  <c r="Y740"/>
  <c r="AA740" s="1"/>
  <c r="AF740" s="1"/>
  <c r="Z743"/>
  <c r="Y744"/>
  <c r="Z747"/>
  <c r="Y748"/>
  <c r="Z751"/>
  <c r="Y752"/>
  <c r="Z755"/>
  <c r="Y756"/>
  <c r="AA756" s="1"/>
  <c r="AF756" s="1"/>
  <c r="Z759"/>
  <c r="Y760"/>
  <c r="Z763"/>
  <c r="Y764"/>
  <c r="AC766"/>
  <c r="Y766"/>
  <c r="AB766"/>
  <c r="AC769"/>
  <c r="Y769"/>
  <c r="AB769"/>
  <c r="AE770"/>
  <c r="AD770"/>
  <c r="Z770"/>
  <c r="Z769"/>
  <c r="F770"/>
  <c r="Y770"/>
  <c r="AE772"/>
  <c r="Z773"/>
  <c r="F774"/>
  <c r="Y774"/>
  <c r="AE776"/>
  <c r="Z777"/>
  <c r="F778"/>
  <c r="Y778"/>
  <c r="AE780"/>
  <c r="Z781"/>
  <c r="F782"/>
  <c r="Y782"/>
  <c r="AE784"/>
  <c r="Z785"/>
  <c r="F786"/>
  <c r="Y786"/>
  <c r="AE788"/>
  <c r="Z789"/>
  <c r="F790"/>
  <c r="Y790"/>
  <c r="AE792"/>
  <c r="Z793"/>
  <c r="F794"/>
  <c r="Y794"/>
  <c r="AE796"/>
  <c r="Z797"/>
  <c r="F798"/>
  <c r="Y798"/>
  <c r="AE800"/>
  <c r="Z801"/>
  <c r="F802"/>
  <c r="Y802"/>
  <c r="AC803"/>
  <c r="AC804"/>
  <c r="AD804"/>
  <c r="Y771"/>
  <c r="AB772"/>
  <c r="Z774"/>
  <c r="AD774"/>
  <c r="Y775"/>
  <c r="AB776"/>
  <c r="Z778"/>
  <c r="AD778"/>
  <c r="Y779"/>
  <c r="AB780"/>
  <c r="Z782"/>
  <c r="AD782"/>
  <c r="Y783"/>
  <c r="AB784"/>
  <c r="Z786"/>
  <c r="AD786"/>
  <c r="Y787"/>
  <c r="AB788"/>
  <c r="Z790"/>
  <c r="AD790"/>
  <c r="Y791"/>
  <c r="AB792"/>
  <c r="Z794"/>
  <c r="AD794"/>
  <c r="Y795"/>
  <c r="AB796"/>
  <c r="Z798"/>
  <c r="AD798"/>
  <c r="Y799"/>
  <c r="AB800"/>
  <c r="Z802"/>
  <c r="AD802"/>
  <c r="Y803"/>
  <c r="Y768"/>
  <c r="Z771"/>
  <c r="Y772"/>
  <c r="AB773"/>
  <c r="Z775"/>
  <c r="Y776"/>
  <c r="AB777"/>
  <c r="Z779"/>
  <c r="Y780"/>
  <c r="AB781"/>
  <c r="Z783"/>
  <c r="Y784"/>
  <c r="AB785"/>
  <c r="Z787"/>
  <c r="Y788"/>
  <c r="AB789"/>
  <c r="Z791"/>
  <c r="Y792"/>
  <c r="AB793"/>
  <c r="Z795"/>
  <c r="Y796"/>
  <c r="AB797"/>
  <c r="Z799"/>
  <c r="Y800"/>
  <c r="AB801"/>
  <c r="AD803"/>
  <c r="Z772"/>
  <c r="F773"/>
  <c r="Y773"/>
  <c r="Z776"/>
  <c r="F777"/>
  <c r="Y777"/>
  <c r="Z780"/>
  <c r="F781"/>
  <c r="Y781"/>
  <c r="Z784"/>
  <c r="F785"/>
  <c r="Y785"/>
  <c r="AA785" s="1"/>
  <c r="Z788"/>
  <c r="F789"/>
  <c r="Y789"/>
  <c r="Z792"/>
  <c r="F793"/>
  <c r="Y793"/>
  <c r="Z796"/>
  <c r="F797"/>
  <c r="Y797"/>
  <c r="Z800"/>
  <c r="F801"/>
  <c r="Y801"/>
  <c r="AA801" s="1"/>
  <c r="AE804"/>
  <c r="AC805"/>
  <c r="Y805"/>
  <c r="AB805"/>
  <c r="Z806"/>
  <c r="AD806"/>
  <c r="F807"/>
  <c r="Y807"/>
  <c r="AC807"/>
  <c r="Z810"/>
  <c r="AD810"/>
  <c r="F811"/>
  <c r="Y811"/>
  <c r="AC811"/>
  <c r="AE813"/>
  <c r="Z814"/>
  <c r="AD814"/>
  <c r="F815"/>
  <c r="Y815"/>
  <c r="AC815"/>
  <c r="AB816"/>
  <c r="AE817"/>
  <c r="Z818"/>
  <c r="AD818"/>
  <c r="F819"/>
  <c r="Y819"/>
  <c r="AC819"/>
  <c r="AB820"/>
  <c r="AE821"/>
  <c r="Z822"/>
  <c r="AD822"/>
  <c r="F823"/>
  <c r="Y823"/>
  <c r="AC823"/>
  <c r="AB824"/>
  <c r="AE825"/>
  <c r="Z826"/>
  <c r="AD826"/>
  <c r="F827"/>
  <c r="Y827"/>
  <c r="AC827"/>
  <c r="AB828"/>
  <c r="AE829"/>
  <c r="Z830"/>
  <c r="AD830"/>
  <c r="F831"/>
  <c r="Y831"/>
  <c r="AC831"/>
  <c r="Y832"/>
  <c r="AC833"/>
  <c r="Y833"/>
  <c r="F833"/>
  <c r="AB833"/>
  <c r="AD833"/>
  <c r="AB834"/>
  <c r="AE835"/>
  <c r="Z803"/>
  <c r="F804"/>
  <c r="Y804"/>
  <c r="Z807"/>
  <c r="F808"/>
  <c r="Y808"/>
  <c r="AB809"/>
  <c r="Z811"/>
  <c r="F812"/>
  <c r="Y812"/>
  <c r="AB813"/>
  <c r="Z815"/>
  <c r="F816"/>
  <c r="Y816"/>
  <c r="Z819"/>
  <c r="F820"/>
  <c r="Y820"/>
  <c r="AB821"/>
  <c r="Z823"/>
  <c r="F824"/>
  <c r="Y824"/>
  <c r="AB825"/>
  <c r="Z827"/>
  <c r="F828"/>
  <c r="Y828"/>
  <c r="Z831"/>
  <c r="F832"/>
  <c r="AD832"/>
  <c r="AC836"/>
  <c r="Y836"/>
  <c r="F836"/>
  <c r="AB836"/>
  <c r="AB806"/>
  <c r="Z808"/>
  <c r="AD808"/>
  <c r="Y809"/>
  <c r="AB810"/>
  <c r="Z812"/>
  <c r="AD812"/>
  <c r="Y813"/>
  <c r="AB814"/>
  <c r="Z816"/>
  <c r="AD816"/>
  <c r="Y817"/>
  <c r="AB818"/>
  <c r="Z820"/>
  <c r="AD820"/>
  <c r="Y821"/>
  <c r="AB822"/>
  <c r="Z824"/>
  <c r="AD824"/>
  <c r="Y825"/>
  <c r="AB826"/>
  <c r="Z828"/>
  <c r="AD828"/>
  <c r="Y829"/>
  <c r="AB830"/>
  <c r="AB832"/>
  <c r="Y834"/>
  <c r="AC835"/>
  <c r="Y835"/>
  <c r="F835"/>
  <c r="Z805"/>
  <c r="Y806"/>
  <c r="Z809"/>
  <c r="Y810"/>
  <c r="Z813"/>
  <c r="Y814"/>
  <c r="AA814" s="1"/>
  <c r="AF814" s="1"/>
  <c r="Z817"/>
  <c r="Y818"/>
  <c r="Z821"/>
  <c r="Y822"/>
  <c r="Z825"/>
  <c r="Y826"/>
  <c r="Z829"/>
  <c r="Y830"/>
  <c r="AA830" s="1"/>
  <c r="AF830" s="1"/>
  <c r="AE834"/>
  <c r="AB835"/>
  <c r="Z834"/>
  <c r="AD834"/>
  <c r="AE837"/>
  <c r="Z838"/>
  <c r="AD838"/>
  <c r="F839"/>
  <c r="Y839"/>
  <c r="AC839"/>
  <c r="AB840"/>
  <c r="AE841"/>
  <c r="Z842"/>
  <c r="AD842"/>
  <c r="F843"/>
  <c r="Y843"/>
  <c r="AC843"/>
  <c r="AB844"/>
  <c r="AE845"/>
  <c r="Z846"/>
  <c r="AD846"/>
  <c r="F847"/>
  <c r="Y847"/>
  <c r="AC847"/>
  <c r="AB848"/>
  <c r="AE849"/>
  <c r="Z850"/>
  <c r="AD850"/>
  <c r="F851"/>
  <c r="Y851"/>
  <c r="AC852"/>
  <c r="Y852"/>
  <c r="AE853"/>
  <c r="AC856"/>
  <c r="Y856"/>
  <c r="F856"/>
  <c r="AB856"/>
  <c r="AD857"/>
  <c r="Y858"/>
  <c r="AC859"/>
  <c r="Y859"/>
  <c r="F859"/>
  <c r="AB861"/>
  <c r="F862"/>
  <c r="AE862"/>
  <c r="AC862"/>
  <c r="Z835"/>
  <c r="AD835"/>
  <c r="AB837"/>
  <c r="Z839"/>
  <c r="AD839"/>
  <c r="F840"/>
  <c r="Y840"/>
  <c r="AB841"/>
  <c r="Z843"/>
  <c r="AD843"/>
  <c r="F844"/>
  <c r="Y844"/>
  <c r="AB845"/>
  <c r="Z847"/>
  <c r="AD847"/>
  <c r="F848"/>
  <c r="Y848"/>
  <c r="AB849"/>
  <c r="AE851"/>
  <c r="Z851"/>
  <c r="Z853"/>
  <c r="Y854"/>
  <c r="AC855"/>
  <c r="Y855"/>
  <c r="F855"/>
  <c r="AB857"/>
  <c r="F858"/>
  <c r="AE858"/>
  <c r="AB859"/>
  <c r="AB862"/>
  <c r="AD863"/>
  <c r="AD864"/>
  <c r="AC868"/>
  <c r="Y868"/>
  <c r="F868"/>
  <c r="AB868"/>
  <c r="Z832"/>
  <c r="Z836"/>
  <c r="F837"/>
  <c r="Y837"/>
  <c r="Z840"/>
  <c r="F841"/>
  <c r="Y841"/>
  <c r="Z844"/>
  <c r="F845"/>
  <c r="Y845"/>
  <c r="Z848"/>
  <c r="F849"/>
  <c r="Y849"/>
  <c r="AE854"/>
  <c r="AB855"/>
  <c r="AB858"/>
  <c r="AD860"/>
  <c r="Z861"/>
  <c r="AC864"/>
  <c r="Y864"/>
  <c r="F864"/>
  <c r="AB864"/>
  <c r="AD865"/>
  <c r="AC867"/>
  <c r="Y867"/>
  <c r="F867"/>
  <c r="Z837"/>
  <c r="Y838"/>
  <c r="AA838" s="1"/>
  <c r="Z841"/>
  <c r="Y842"/>
  <c r="Z845"/>
  <c r="Y846"/>
  <c r="Z849"/>
  <c r="Y850"/>
  <c r="F852"/>
  <c r="AB852"/>
  <c r="AB853"/>
  <c r="AC853"/>
  <c r="Y853"/>
  <c r="F853"/>
  <c r="AC860"/>
  <c r="Y860"/>
  <c r="F860"/>
  <c r="AB860"/>
  <c r="AD861"/>
  <c r="AC863"/>
  <c r="Y863"/>
  <c r="F863"/>
  <c r="Z852"/>
  <c r="AE855"/>
  <c r="Z856"/>
  <c r="F857"/>
  <c r="Y857"/>
  <c r="AC857"/>
  <c r="AE859"/>
  <c r="Z860"/>
  <c r="F861"/>
  <c r="Y861"/>
  <c r="AC861"/>
  <c r="AE863"/>
  <c r="Z864"/>
  <c r="F865"/>
  <c r="Y865"/>
  <c r="AC865"/>
  <c r="AE867"/>
  <c r="Z868"/>
  <c r="Z854"/>
  <c r="AD854"/>
  <c r="Z858"/>
  <c r="AD858"/>
  <c r="Z862"/>
  <c r="AD862"/>
  <c r="Z866"/>
  <c r="AD866"/>
  <c r="Z855"/>
  <c r="Z859"/>
  <c r="Z863"/>
  <c r="Z867"/>
  <c r="G505" i="30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W1329" i="3" s="1"/>
  <c r="G292" i="30"/>
  <c r="D292"/>
  <c r="C292"/>
  <c r="F292" s="1"/>
  <c r="W552" i="3" s="1"/>
  <c r="G291" i="30"/>
  <c r="D291"/>
  <c r="C291"/>
  <c r="F291" s="1"/>
  <c r="G290"/>
  <c r="D290"/>
  <c r="C290"/>
  <c r="F290" s="1"/>
  <c r="W1892" i="3" s="1"/>
  <c r="AE1892" s="1"/>
  <c r="G289" i="30"/>
  <c r="D289"/>
  <c r="C289"/>
  <c r="F289" s="1"/>
  <c r="W2362" i="3" s="1"/>
  <c r="AE2362" s="1"/>
  <c r="G288" i="30"/>
  <c r="D288"/>
  <c r="C288"/>
  <c r="F288" s="1"/>
  <c r="W514" i="3" s="1"/>
  <c r="Z514" s="1"/>
  <c r="G287" i="30"/>
  <c r="D287"/>
  <c r="C287"/>
  <c r="F287" s="1"/>
  <c r="G286"/>
  <c r="D286"/>
  <c r="C286"/>
  <c r="F286" s="1"/>
  <c r="G285"/>
  <c r="D285"/>
  <c r="C285"/>
  <c r="F285" s="1"/>
  <c r="W2368" i="3" s="1"/>
  <c r="AD2368" s="1"/>
  <c r="G284" i="30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W1901" i="3" s="1"/>
  <c r="Z1901" s="1"/>
  <c r="G279" i="30"/>
  <c r="D279"/>
  <c r="C279"/>
  <c r="F279" s="1"/>
  <c r="W2367" i="3" s="1"/>
  <c r="AE2367" s="1"/>
  <c r="G278" i="30"/>
  <c r="D278"/>
  <c r="C278"/>
  <c r="F278" s="1"/>
  <c r="G277"/>
  <c r="D277"/>
  <c r="C277"/>
  <c r="F277" s="1"/>
  <c r="G276"/>
  <c r="D276"/>
  <c r="C276"/>
  <c r="F276" s="1"/>
  <c r="G275"/>
  <c r="D275"/>
  <c r="C275"/>
  <c r="F275" s="1"/>
  <c r="W513" i="3" s="1"/>
  <c r="G274" i="30"/>
  <c r="D274"/>
  <c r="C274"/>
  <c r="F274" s="1"/>
  <c r="G273"/>
  <c r="D273"/>
  <c r="C273"/>
  <c r="F273" s="1"/>
  <c r="W551" i="3" s="1"/>
  <c r="Z551" s="1"/>
  <c r="G272" i="30"/>
  <c r="D272"/>
  <c r="C272"/>
  <c r="F272" s="1"/>
  <c r="W550" i="3" s="1"/>
  <c r="Z550" s="1"/>
  <c r="G271" i="30"/>
  <c r="D271"/>
  <c r="C271"/>
  <c r="F271" s="1"/>
  <c r="W512" i="3" s="1"/>
  <c r="AE512" s="1"/>
  <c r="G270" i="30"/>
  <c r="D270"/>
  <c r="C270"/>
  <c r="F270" s="1"/>
  <c r="G269"/>
  <c r="D269"/>
  <c r="C269"/>
  <c r="F269" s="1"/>
  <c r="W474" i="3" s="1"/>
  <c r="F474" s="1"/>
  <c r="G268" i="30"/>
  <c r="D268"/>
  <c r="C268"/>
  <c r="F268" s="1"/>
  <c r="W2366" i="3" s="1"/>
  <c r="F2366" s="1"/>
  <c r="G267" i="30"/>
  <c r="D267"/>
  <c r="C267"/>
  <c r="F267" s="1"/>
  <c r="G266"/>
  <c r="D266"/>
  <c r="C266"/>
  <c r="F266" s="1"/>
  <c r="W511" i="3" s="1"/>
  <c r="G265" i="30"/>
  <c r="D265"/>
  <c r="C265"/>
  <c r="F265" s="1"/>
  <c r="G264"/>
  <c r="D264"/>
  <c r="C264"/>
  <c r="F264" s="1"/>
  <c r="W549" i="3" s="1"/>
  <c r="Z549" s="1"/>
  <c r="G263" i="30"/>
  <c r="D263"/>
  <c r="C263"/>
  <c r="F263" s="1"/>
  <c r="G262"/>
  <c r="D262"/>
  <c r="C262"/>
  <c r="F262" s="1"/>
  <c r="G261"/>
  <c r="D261"/>
  <c r="C261"/>
  <c r="F261" s="1"/>
  <c r="G260"/>
  <c r="D260"/>
  <c r="C260"/>
  <c r="F260" s="1"/>
  <c r="W1907" i="3" s="1"/>
  <c r="AE1907" s="1"/>
  <c r="G259" i="30"/>
  <c r="D259"/>
  <c r="C259"/>
  <c r="F259" s="1"/>
  <c r="W1899" i="3" s="1"/>
  <c r="F1899" s="1"/>
  <c r="G258" i="30"/>
  <c r="D258"/>
  <c r="C258"/>
  <c r="F258" s="1"/>
  <c r="W510" i="3" s="1"/>
  <c r="G257" i="30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W1288" i="3" s="1"/>
  <c r="G252" i="30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W547" i="3" s="1"/>
  <c r="Z547" s="1"/>
  <c r="G247" i="30"/>
  <c r="D247"/>
  <c r="C247"/>
  <c r="F247" s="1"/>
  <c r="W2365" i="3" s="1"/>
  <c r="Z2365" s="1"/>
  <c r="G246" i="30"/>
  <c r="D246"/>
  <c r="C246"/>
  <c r="F246" s="1"/>
  <c r="W507" i="3" s="1"/>
  <c r="G245" i="30"/>
  <c r="D245"/>
  <c r="C245"/>
  <c r="F245" s="1"/>
  <c r="W506" i="3" s="1"/>
  <c r="Z506" s="1"/>
  <c r="G244" i="30"/>
  <c r="D244"/>
  <c r="C244"/>
  <c r="F244" s="1"/>
  <c r="G243"/>
  <c r="D243"/>
  <c r="C243"/>
  <c r="F243" s="1"/>
  <c r="W546" i="3" s="1"/>
  <c r="Z546" s="1"/>
  <c r="G242" i="30"/>
  <c r="D242"/>
  <c r="C242"/>
  <c r="F242" s="1"/>
  <c r="G241"/>
  <c r="D241"/>
  <c r="C241"/>
  <c r="F241" s="1"/>
  <c r="W452" i="3" s="1"/>
  <c r="G240" i="30"/>
  <c r="D240"/>
  <c r="C240"/>
  <c r="F240" s="1"/>
  <c r="W505" i="3" s="1"/>
  <c r="AE505" s="1"/>
  <c r="G239" i="30"/>
  <c r="D239"/>
  <c r="C239"/>
  <c r="F239" s="1"/>
  <c r="W1112" i="3" s="1"/>
  <c r="G238" i="30"/>
  <c r="D238"/>
  <c r="C238"/>
  <c r="F238" s="1"/>
  <c r="W1032" i="3" s="1"/>
  <c r="AE1032" s="1"/>
  <c r="G237" i="30"/>
  <c r="D237"/>
  <c r="C237"/>
  <c r="F237" s="1"/>
  <c r="W545" i="3" s="1"/>
  <c r="G236" i="30"/>
  <c r="D236"/>
  <c r="C236"/>
  <c r="F236" s="1"/>
  <c r="W544" i="3" s="1"/>
  <c r="G235" i="30"/>
  <c r="D235"/>
  <c r="C235"/>
  <c r="F235" s="1"/>
  <c r="W504" i="3" s="1"/>
  <c r="Z504" s="1"/>
  <c r="G234" i="30"/>
  <c r="D234"/>
  <c r="C234"/>
  <c r="F234" s="1"/>
  <c r="W2364" i="3" s="1"/>
  <c r="AD2364" s="1"/>
  <c r="G233" i="30"/>
  <c r="D233"/>
  <c r="C233"/>
  <c r="F233" s="1"/>
  <c r="W503" i="3" s="1"/>
  <c r="AE503" s="1"/>
  <c r="G232" i="30"/>
  <c r="D232"/>
  <c r="C232"/>
  <c r="F232" s="1"/>
  <c r="G231"/>
  <c r="D231"/>
  <c r="C231"/>
  <c r="F231" s="1"/>
  <c r="W473" i="3" s="1"/>
  <c r="Z473" s="1"/>
  <c r="G230" i="30"/>
  <c r="D230"/>
  <c r="C230"/>
  <c r="F230" s="1"/>
  <c r="G229"/>
  <c r="D229"/>
  <c r="C229"/>
  <c r="F229" s="1"/>
  <c r="G228"/>
  <c r="D228"/>
  <c r="C228"/>
  <c r="F228" s="1"/>
  <c r="W451" i="3" s="1"/>
  <c r="G227" i="30"/>
  <c r="D227"/>
  <c r="C227"/>
  <c r="F227" s="1"/>
  <c r="W1891" i="3" s="1"/>
  <c r="F1891" s="1"/>
  <c r="G226" i="30"/>
  <c r="D226"/>
  <c r="C226"/>
  <c r="F226" s="1"/>
  <c r="G225"/>
  <c r="D225"/>
  <c r="C225"/>
  <c r="F225" s="1"/>
  <c r="G224"/>
  <c r="D224"/>
  <c r="C224"/>
  <c r="F224" s="1"/>
  <c r="G223"/>
  <c r="D223"/>
  <c r="C223"/>
  <c r="F223" s="1"/>
  <c r="W471" i="3" s="1"/>
  <c r="Z471" s="1"/>
  <c r="G222" i="30"/>
  <c r="D222"/>
  <c r="C222"/>
  <c r="F222" s="1"/>
  <c r="G221"/>
  <c r="D221"/>
  <c r="C221"/>
  <c r="F221" s="1"/>
  <c r="G220"/>
  <c r="D220"/>
  <c r="C220"/>
  <c r="F220" s="1"/>
  <c r="W1906" i="3" s="1"/>
  <c r="AD1906" s="1"/>
  <c r="G219" i="30"/>
  <c r="D219"/>
  <c r="C219"/>
  <c r="F219" s="1"/>
  <c r="G218"/>
  <c r="D218"/>
  <c r="C218"/>
  <c r="F218" s="1"/>
  <c r="G217"/>
  <c r="D217"/>
  <c r="C217"/>
  <c r="F217" s="1"/>
  <c r="W1340" i="3" s="1"/>
  <c r="G216" i="30"/>
  <c r="D216"/>
  <c r="C216"/>
  <c r="F216" s="1"/>
  <c r="W470" i="3" s="1"/>
  <c r="G215" i="30"/>
  <c r="D215"/>
  <c r="C215"/>
  <c r="F215" s="1"/>
  <c r="W1437" i="3" s="1"/>
  <c r="G214" i="30"/>
  <c r="D214"/>
  <c r="C214"/>
  <c r="F214" s="1"/>
  <c r="W1898" i="3" s="1"/>
  <c r="AD1898" s="1"/>
  <c r="G213" i="30"/>
  <c r="D213"/>
  <c r="C213"/>
  <c r="F213" s="1"/>
  <c r="W1331" i="3" s="1"/>
  <c r="G212" i="30"/>
  <c r="D212"/>
  <c r="C212"/>
  <c r="F212" s="1"/>
  <c r="W469" i="3" s="1"/>
  <c r="Z469" s="1"/>
  <c r="G211" i="30"/>
  <c r="D211"/>
  <c r="C211"/>
  <c r="F211" s="1"/>
  <c r="W1466" i="3" s="1"/>
  <c r="G210" i="30"/>
  <c r="D210"/>
  <c r="C210"/>
  <c r="F210" s="1"/>
  <c r="G209"/>
  <c r="D209"/>
  <c r="C209"/>
  <c r="F209" s="1"/>
  <c r="W1218" i="3" s="1"/>
  <c r="G208" i="30"/>
  <c r="D208"/>
  <c r="C208"/>
  <c r="F208" s="1"/>
  <c r="W502" i="3" s="1"/>
  <c r="G207" i="30"/>
  <c r="D207"/>
  <c r="C207"/>
  <c r="F207" s="1"/>
  <c r="G206"/>
  <c r="D206"/>
  <c r="C206"/>
  <c r="F206" s="1"/>
  <c r="W450" i="3" s="1"/>
  <c r="G205" i="30"/>
  <c r="D205"/>
  <c r="C205"/>
  <c r="F205" s="1"/>
  <c r="G204"/>
  <c r="D204"/>
  <c r="C204"/>
  <c r="F204" s="1"/>
  <c r="W2361" i="3" s="1"/>
  <c r="Z2361" s="1"/>
  <c r="G203" i="30"/>
  <c r="D203"/>
  <c r="C203"/>
  <c r="F203" s="1"/>
  <c r="G202"/>
  <c r="D202"/>
  <c r="C202"/>
  <c r="F202" s="1"/>
  <c r="W1905" i="3" s="1"/>
  <c r="F1905" s="1"/>
  <c r="G201" i="30"/>
  <c r="D201"/>
  <c r="C201"/>
  <c r="F201" s="1"/>
  <c r="W1897" i="3" s="1"/>
  <c r="AE1897" s="1"/>
  <c r="G200" i="30"/>
  <c r="D200"/>
  <c r="C200"/>
  <c r="F200" s="1"/>
  <c r="W501" i="3" s="1"/>
  <c r="AE501" s="1"/>
  <c r="G199" i="30"/>
  <c r="D199"/>
  <c r="C199"/>
  <c r="F199" s="1"/>
  <c r="G198"/>
  <c r="D198"/>
  <c r="C198"/>
  <c r="F198" s="1"/>
  <c r="W500" i="3" s="1"/>
  <c r="G197" i="30"/>
  <c r="D197"/>
  <c r="C197"/>
  <c r="F197" s="1"/>
  <c r="W468" i="3" s="1"/>
  <c r="Z468" s="1"/>
  <c r="G196" i="30"/>
  <c r="D196"/>
  <c r="C196"/>
  <c r="F196" s="1"/>
  <c r="G195"/>
  <c r="D195"/>
  <c r="C195"/>
  <c r="F195" s="1"/>
  <c r="W2360" i="3" s="1"/>
  <c r="F2360" s="1"/>
  <c r="G194" i="30"/>
  <c r="D194"/>
  <c r="C194"/>
  <c r="F194" s="1"/>
  <c r="G193"/>
  <c r="D193"/>
  <c r="C193"/>
  <c r="F193" s="1"/>
  <c r="G192"/>
  <c r="D192"/>
  <c r="C192"/>
  <c r="F192" s="1"/>
  <c r="W542" i="3" s="1"/>
  <c r="F542" s="1"/>
  <c r="G191" i="30"/>
  <c r="D191"/>
  <c r="C191"/>
  <c r="F191" s="1"/>
  <c r="W1890" i="3" s="1"/>
  <c r="AE1890" s="1"/>
  <c r="G190" i="30"/>
  <c r="D190"/>
  <c r="C190"/>
  <c r="F190" s="1"/>
  <c r="W499" i="3" s="1"/>
  <c r="AE499" s="1"/>
  <c r="G189" i="30"/>
  <c r="D189"/>
  <c r="C189"/>
  <c r="F189" s="1"/>
  <c r="G188"/>
  <c r="D188"/>
  <c r="C188"/>
  <c r="F188" s="1"/>
  <c r="W1250" i="3" s="1"/>
  <c r="G187" i="30"/>
  <c r="D187"/>
  <c r="C187"/>
  <c r="F187" s="1"/>
  <c r="W2359" i="3" s="1"/>
  <c r="AE2359" s="1"/>
  <c r="G186" i="30"/>
  <c r="D186"/>
  <c r="C186"/>
  <c r="F186" s="1"/>
  <c r="W1904" i="3" s="1"/>
  <c r="AD1904" s="1"/>
  <c r="G185" i="30"/>
  <c r="D185"/>
  <c r="C185"/>
  <c r="F185" s="1"/>
  <c r="G184"/>
  <c r="D184"/>
  <c r="C184"/>
  <c r="F184" s="1"/>
  <c r="G183"/>
  <c r="D183"/>
  <c r="C183"/>
  <c r="F183" s="1"/>
  <c r="G182"/>
  <c r="D182"/>
  <c r="C182"/>
  <c r="F182" s="1"/>
  <c r="W2363" i="3" s="1"/>
  <c r="F2363" s="1"/>
  <c r="G181" i="30"/>
  <c r="D181"/>
  <c r="C181"/>
  <c r="F181" s="1"/>
  <c r="G180"/>
  <c r="D180"/>
  <c r="C180"/>
  <c r="F180" s="1"/>
  <c r="W1889" i="3" s="1"/>
  <c r="AD1889" s="1"/>
  <c r="G179" i="30"/>
  <c r="D179"/>
  <c r="C179"/>
  <c r="F179" s="1"/>
  <c r="W498" i="3" s="1"/>
  <c r="Z498" s="1"/>
  <c r="G178" i="30"/>
  <c r="D178"/>
  <c r="C178"/>
  <c r="F178" s="1"/>
  <c r="W1245" i="3" s="1"/>
  <c r="G177" i="30"/>
  <c r="D177"/>
  <c r="C177"/>
  <c r="F177" s="1"/>
  <c r="W2358" i="3" s="1"/>
  <c r="F2358" s="1"/>
  <c r="G176" i="30"/>
  <c r="D176"/>
  <c r="C176"/>
  <c r="F176" s="1"/>
  <c r="W2370" i="3" s="1"/>
  <c r="F2370" s="1"/>
  <c r="G175" i="30"/>
  <c r="D175"/>
  <c r="C175"/>
  <c r="F175" s="1"/>
  <c r="W2357" i="3" s="1"/>
  <c r="AE2357" s="1"/>
  <c r="G174" i="30"/>
  <c r="D174"/>
  <c r="C174"/>
  <c r="F174" s="1"/>
  <c r="W497" i="3" s="1"/>
  <c r="AE497" s="1"/>
  <c r="G173" i="30"/>
  <c r="D173"/>
  <c r="C173"/>
  <c r="F173" s="1"/>
  <c r="W1903" i="3" s="1"/>
  <c r="F1903" s="1"/>
  <c r="G172" i="30"/>
  <c r="D172"/>
  <c r="C172"/>
  <c r="F172" s="1"/>
  <c r="W449" i="3" s="1"/>
  <c r="AD449" s="1"/>
  <c r="G171" i="30"/>
  <c r="D171"/>
  <c r="C171"/>
  <c r="F171" s="1"/>
  <c r="G170"/>
  <c r="D170"/>
  <c r="C170"/>
  <c r="F170" s="1"/>
  <c r="G169"/>
  <c r="D169"/>
  <c r="C169"/>
  <c r="F169" s="1"/>
  <c r="G168"/>
  <c r="D168"/>
  <c r="C168"/>
  <c r="F168" s="1"/>
  <c r="W540" i="3" s="1"/>
  <c r="AD540" s="1"/>
  <c r="G167" i="30"/>
  <c r="D167"/>
  <c r="C167"/>
  <c r="F167" s="1"/>
  <c r="G166"/>
  <c r="D166"/>
  <c r="C166"/>
  <c r="F166" s="1"/>
  <c r="G165"/>
  <c r="D165"/>
  <c r="C165"/>
  <c r="F165" s="1"/>
  <c r="W1337" i="3" s="1"/>
  <c r="G164" i="30"/>
  <c r="D164"/>
  <c r="C164"/>
  <c r="F164" s="1"/>
  <c r="G163"/>
  <c r="D163"/>
  <c r="C163"/>
  <c r="F163" s="1"/>
  <c r="G162"/>
  <c r="D162"/>
  <c r="C162"/>
  <c r="F162" s="1"/>
  <c r="W496" i="3" s="1"/>
  <c r="G161" i="30"/>
  <c r="D161"/>
  <c r="C161"/>
  <c r="F161" s="1"/>
  <c r="W467" i="3" s="1"/>
  <c r="Z467" s="1"/>
  <c r="G160" i="30"/>
  <c r="D160"/>
  <c r="C160"/>
  <c r="F160" s="1"/>
  <c r="G159"/>
  <c r="D159"/>
  <c r="C159"/>
  <c r="F159" s="1"/>
  <c r="G158"/>
  <c r="D158"/>
  <c r="C158"/>
  <c r="F158" s="1"/>
  <c r="G157"/>
  <c r="D157"/>
  <c r="C157"/>
  <c r="F157" s="1"/>
  <c r="W1896" i="3" s="1"/>
  <c r="F1896" s="1"/>
  <c r="G156" i="30"/>
  <c r="D156"/>
  <c r="C156"/>
  <c r="F156" s="1"/>
  <c r="G155"/>
  <c r="D155"/>
  <c r="C155"/>
  <c r="F155" s="1"/>
  <c r="W1888" i="3" s="1"/>
  <c r="F1888" s="1"/>
  <c r="G154" i="30"/>
  <c r="D154"/>
  <c r="C154"/>
  <c r="F154" s="1"/>
  <c r="G153"/>
  <c r="D153"/>
  <c r="C153"/>
  <c r="F153" s="1"/>
  <c r="W1290" i="3" s="1"/>
  <c r="G152" i="30"/>
  <c r="D152"/>
  <c r="C152"/>
  <c r="F152" s="1"/>
  <c r="G151"/>
  <c r="D151"/>
  <c r="C151"/>
  <c r="F151" s="1"/>
  <c r="W1887" i="3" s="1"/>
  <c r="AD1887" s="1"/>
  <c r="G150" i="30"/>
  <c r="D150"/>
  <c r="C150"/>
  <c r="F150" s="1"/>
  <c r="W466" i="3" s="1"/>
  <c r="G149" i="30"/>
  <c r="D149"/>
  <c r="C149"/>
  <c r="F149" s="1"/>
  <c r="W495" i="3" s="1"/>
  <c r="F495" s="1"/>
  <c r="G148" i="30"/>
  <c r="D148"/>
  <c r="C148"/>
  <c r="F148" s="1"/>
  <c r="G147"/>
  <c r="D147"/>
  <c r="C147"/>
  <c r="F147" s="1"/>
  <c r="W465" i="3" s="1"/>
  <c r="G146" i="30"/>
  <c r="D146"/>
  <c r="C146"/>
  <c r="F146" s="1"/>
  <c r="G145"/>
  <c r="D145"/>
  <c r="C145"/>
  <c r="F145" s="1"/>
  <c r="W464" i="3" s="1"/>
  <c r="Z464" s="1"/>
  <c r="G144" i="30"/>
  <c r="D144"/>
  <c r="C144"/>
  <c r="F144" s="1"/>
  <c r="G143"/>
  <c r="D143"/>
  <c r="C143"/>
  <c r="F143" s="1"/>
  <c r="W494" i="3" s="1"/>
  <c r="Z494" s="1"/>
  <c r="G142" i="30"/>
  <c r="D142"/>
  <c r="C142"/>
  <c r="F142" s="1"/>
  <c r="G141"/>
  <c r="D141"/>
  <c r="C141"/>
  <c r="F141" s="1"/>
  <c r="W1886" i="3" s="1"/>
  <c r="AD1886" s="1"/>
  <c r="G140" i="30"/>
  <c r="D140"/>
  <c r="C140"/>
  <c r="F140" s="1"/>
  <c r="G139"/>
  <c r="D139"/>
  <c r="C139"/>
  <c r="F139" s="1"/>
  <c r="G138"/>
  <c r="D138"/>
  <c r="C138"/>
  <c r="F138" s="1"/>
  <c r="W463" i="3" s="1"/>
  <c r="G137" i="30"/>
  <c r="D137"/>
  <c r="C137"/>
  <c r="F137" s="1"/>
  <c r="W493" i="3" s="1"/>
  <c r="AE493" s="1"/>
  <c r="G136" i="30"/>
  <c r="D136"/>
  <c r="C136"/>
  <c r="F136" s="1"/>
  <c r="W462" i="3" s="1"/>
  <c r="F462" s="1"/>
  <c r="G135" i="30"/>
  <c r="D135"/>
  <c r="C135"/>
  <c r="F135" s="1"/>
  <c r="W1264" i="3" s="1"/>
  <c r="G134" i="30"/>
  <c r="D134"/>
  <c r="C134"/>
  <c r="F134" s="1"/>
  <c r="W1464" i="3" s="1"/>
  <c r="G133" i="30"/>
  <c r="D133"/>
  <c r="C133"/>
  <c r="F133" s="1"/>
  <c r="W461" i="3" s="1"/>
  <c r="G132" i="30"/>
  <c r="D132"/>
  <c r="C132"/>
  <c r="F132" s="1"/>
  <c r="G131"/>
  <c r="D131"/>
  <c r="C131"/>
  <c r="F131" s="1"/>
  <c r="G130"/>
  <c r="D130"/>
  <c r="C130"/>
  <c r="F130" s="1"/>
  <c r="G129"/>
  <c r="D129"/>
  <c r="C129"/>
  <c r="F129" s="1"/>
  <c r="W492" i="3" s="1"/>
  <c r="Z492" s="1"/>
  <c r="G128" i="30"/>
  <c r="D128"/>
  <c r="C128"/>
  <c r="F128" s="1"/>
  <c r="G127"/>
  <c r="D127"/>
  <c r="C127"/>
  <c r="F127" s="1"/>
  <c r="W491" i="3" s="1"/>
  <c r="G126" i="30"/>
  <c r="D126"/>
  <c r="C126"/>
  <c r="F126" s="1"/>
  <c r="W2356" i="3" s="1"/>
  <c r="AD2356" s="1"/>
  <c r="G125" i="30"/>
  <c r="D125"/>
  <c r="C125"/>
  <c r="F125" s="1"/>
  <c r="G124"/>
  <c r="D124"/>
  <c r="C124"/>
  <c r="F124" s="1"/>
  <c r="W539" i="3" s="1"/>
  <c r="Z539" s="1"/>
  <c r="G123" i="30"/>
  <c r="D123"/>
  <c r="C123"/>
  <c r="F123" s="1"/>
  <c r="W490" i="3" s="1"/>
  <c r="F490" s="1"/>
  <c r="G122" i="30"/>
  <c r="D122"/>
  <c r="C122"/>
  <c r="F122" s="1"/>
  <c r="G121"/>
  <c r="D121"/>
  <c r="C121"/>
  <c r="F121" s="1"/>
  <c r="W489" i="3" s="1"/>
  <c r="AE489" s="1"/>
  <c r="G120" i="30"/>
  <c r="D120"/>
  <c r="C120"/>
  <c r="F120" s="1"/>
  <c r="G119"/>
  <c r="D119"/>
  <c r="C119"/>
  <c r="F119" s="1"/>
  <c r="G118"/>
  <c r="D118"/>
  <c r="C118"/>
  <c r="F118" s="1"/>
  <c r="W538" i="3" s="1"/>
  <c r="G117" i="30"/>
  <c r="D117"/>
  <c r="C117"/>
  <c r="F117" s="1"/>
  <c r="W488" i="3" s="1"/>
  <c r="Z488" s="1"/>
  <c r="G116" i="30"/>
  <c r="D116"/>
  <c r="C116"/>
  <c r="F116" s="1"/>
  <c r="W537" i="3" s="1"/>
  <c r="Z537" s="1"/>
  <c r="G115" i="30"/>
  <c r="D115"/>
  <c r="C115"/>
  <c r="F115" s="1"/>
  <c r="W536" i="3" s="1"/>
  <c r="G114" i="30"/>
  <c r="D114"/>
  <c r="C114"/>
  <c r="F114" s="1"/>
  <c r="W535" i="3" s="1"/>
  <c r="G113" i="30"/>
  <c r="D113"/>
  <c r="C113"/>
  <c r="F113" s="1"/>
  <c r="W448" i="3" s="1"/>
  <c r="G112" i="30"/>
  <c r="D112"/>
  <c r="C112"/>
  <c r="F112" s="1"/>
  <c r="G111"/>
  <c r="D111"/>
  <c r="C111"/>
  <c r="F111" s="1"/>
  <c r="G110"/>
  <c r="D110"/>
  <c r="C110"/>
  <c r="F110" s="1"/>
  <c r="W447" i="3" s="1"/>
  <c r="Z447" s="1"/>
  <c r="G109" i="30"/>
  <c r="D109"/>
  <c r="C109"/>
  <c r="F109" s="1"/>
  <c r="W1213" i="3" s="1"/>
  <c r="G108" i="30"/>
  <c r="D108"/>
  <c r="C108"/>
  <c r="F108" s="1"/>
  <c r="W2369" i="3" s="1"/>
  <c r="AE2369" s="1"/>
  <c r="G107" i="30"/>
  <c r="D107"/>
  <c r="C107"/>
  <c r="F107" s="1"/>
  <c r="W882" i="3" s="1"/>
  <c r="Z882" s="1"/>
  <c r="G106" i="30"/>
  <c r="D106"/>
  <c r="C106"/>
  <c r="F106" s="1"/>
  <c r="G105"/>
  <c r="D105"/>
  <c r="C105"/>
  <c r="F105" s="1"/>
  <c r="G104"/>
  <c r="D104"/>
  <c r="C104"/>
  <c r="F104" s="1"/>
  <c r="W534" i="3" s="1"/>
  <c r="Z534" s="1"/>
  <c r="G103" i="30"/>
  <c r="D103"/>
  <c r="C103"/>
  <c r="F103" s="1"/>
  <c r="W441" i="3" s="1"/>
  <c r="G102" i="30"/>
  <c r="D102"/>
  <c r="C102"/>
  <c r="F102" s="1"/>
  <c r="G101"/>
  <c r="D101"/>
  <c r="C101"/>
  <c r="F101" s="1"/>
  <c r="G100"/>
  <c r="D100"/>
  <c r="C100"/>
  <c r="F100" s="1"/>
  <c r="W1902" i="3" s="1"/>
  <c r="AD1902" s="1"/>
  <c r="G99" i="30"/>
  <c r="D99"/>
  <c r="C99"/>
  <c r="F99" s="1"/>
  <c r="W1086" i="3" s="1"/>
  <c r="G98" i="30"/>
  <c r="D98"/>
  <c r="C98"/>
  <c r="F98" s="1"/>
  <c r="G97"/>
  <c r="D97"/>
  <c r="C97"/>
  <c r="F97" s="1"/>
  <c r="G96"/>
  <c r="D96"/>
  <c r="C96"/>
  <c r="F96" s="1"/>
  <c r="W532" i="3" s="1"/>
  <c r="G95" i="30"/>
  <c r="D95"/>
  <c r="C95"/>
  <c r="F95" s="1"/>
  <c r="W531" i="3" s="1"/>
  <c r="Z531" s="1"/>
  <c r="G94" i="30"/>
  <c r="D94"/>
  <c r="C94"/>
  <c r="F94" s="1"/>
  <c r="W1143" i="3" s="1"/>
  <c r="G93" i="30"/>
  <c r="D93"/>
  <c r="C93"/>
  <c r="F93" s="1"/>
  <c r="G92"/>
  <c r="D92"/>
  <c r="C92"/>
  <c r="F92" s="1"/>
  <c r="G91"/>
  <c r="D91"/>
  <c r="C91"/>
  <c r="F91" s="1"/>
  <c r="W530" i="3" s="1"/>
  <c r="F530" s="1"/>
  <c r="G90" i="30"/>
  <c r="D90"/>
  <c r="C90"/>
  <c r="F90" s="1"/>
  <c r="G89"/>
  <c r="D89"/>
  <c r="C89"/>
  <c r="F89" s="1"/>
  <c r="W487" i="3" s="1"/>
  <c r="AE487" s="1"/>
  <c r="G88" i="30"/>
  <c r="D88"/>
  <c r="C88"/>
  <c r="F88" s="1"/>
  <c r="W1137" i="3" s="1"/>
  <c r="G87" i="30"/>
  <c r="D87"/>
  <c r="C87"/>
  <c r="F87" s="1"/>
  <c r="W486" i="3" s="1"/>
  <c r="F486" s="1"/>
  <c r="G86" i="30"/>
  <c r="D86"/>
  <c r="C86"/>
  <c r="F86" s="1"/>
  <c r="G85"/>
  <c r="D85"/>
  <c r="C85"/>
  <c r="F85" s="1"/>
  <c r="W485" i="3" s="1"/>
  <c r="AE485" s="1"/>
  <c r="G84" i="30"/>
  <c r="D84"/>
  <c r="C84"/>
  <c r="F84" s="1"/>
  <c r="G83"/>
  <c r="D83"/>
  <c r="C83"/>
  <c r="F83" s="1"/>
  <c r="W529" i="3" s="1"/>
  <c r="Z529" s="1"/>
  <c r="G82" i="30"/>
  <c r="D82"/>
  <c r="C82"/>
  <c r="F82" s="1"/>
  <c r="W1102" i="3" s="1"/>
  <c r="G81" i="30"/>
  <c r="D81"/>
  <c r="C81"/>
  <c r="F81" s="1"/>
  <c r="G80"/>
  <c r="D80"/>
  <c r="C80"/>
  <c r="F80" s="1"/>
  <c r="W528" i="3" s="1"/>
  <c r="Z528" s="1"/>
  <c r="G79" i="30"/>
  <c r="D79"/>
  <c r="C79"/>
  <c r="F79" s="1"/>
  <c r="W484" i="3" s="1"/>
  <c r="AE484" s="1"/>
  <c r="G78" i="30"/>
  <c r="D78"/>
  <c r="C78"/>
  <c r="F78" s="1"/>
  <c r="G77"/>
  <c r="D77"/>
  <c r="C77"/>
  <c r="F77" s="1"/>
  <c r="G76"/>
  <c r="D76"/>
  <c r="C76"/>
  <c r="F76" s="1"/>
  <c r="G75"/>
  <c r="D75"/>
  <c r="C75"/>
  <c r="F75" s="1"/>
  <c r="W446" i="3" s="1"/>
  <c r="AE446" s="1"/>
  <c r="G74" i="30"/>
  <c r="D74"/>
  <c r="C74"/>
  <c r="F74" s="1"/>
  <c r="W483" i="3" s="1"/>
  <c r="G73" i="30"/>
  <c r="D73"/>
  <c r="C73"/>
  <c r="F73" s="1"/>
  <c r="G72"/>
  <c r="D72"/>
  <c r="C72"/>
  <c r="F72" s="1"/>
  <c r="W707" i="3" s="1"/>
  <c r="F707" s="1"/>
  <c r="G71" i="30"/>
  <c r="D71"/>
  <c r="C71"/>
  <c r="F71" s="1"/>
  <c r="G70"/>
  <c r="D70"/>
  <c r="C70"/>
  <c r="F70" s="1"/>
  <c r="W527" i="3" s="1"/>
  <c r="G69" i="30"/>
  <c r="D69"/>
  <c r="C69"/>
  <c r="F69" s="1"/>
  <c r="G68"/>
  <c r="D68"/>
  <c r="C68"/>
  <c r="F68" s="1"/>
  <c r="G67"/>
  <c r="D67"/>
  <c r="C67"/>
  <c r="F67" s="1"/>
  <c r="W460" i="3" s="1"/>
  <c r="Z460" s="1"/>
  <c r="G66" i="30"/>
  <c r="D66"/>
  <c r="C66"/>
  <c r="F66" s="1"/>
  <c r="G65"/>
  <c r="D65"/>
  <c r="C65"/>
  <c r="F65" s="1"/>
  <c r="G64"/>
  <c r="D64"/>
  <c r="C64"/>
  <c r="F64" s="1"/>
  <c r="G63"/>
  <c r="D63"/>
  <c r="C63"/>
  <c r="F63" s="1"/>
  <c r="G62"/>
  <c r="D62"/>
  <c r="C62"/>
  <c r="F62" s="1"/>
  <c r="W944" i="3" s="1"/>
  <c r="AE944" s="1"/>
  <c r="G61" i="30"/>
  <c r="D61"/>
  <c r="C61"/>
  <c r="F61" s="1"/>
  <c r="W1469" i="3" s="1"/>
  <c r="G60" i="30"/>
  <c r="D60"/>
  <c r="C60"/>
  <c r="F60" s="1"/>
  <c r="G59"/>
  <c r="D59"/>
  <c r="C59"/>
  <c r="F59" s="1"/>
  <c r="G58"/>
  <c r="D58"/>
  <c r="C58"/>
  <c r="F58" s="1"/>
  <c r="G57"/>
  <c r="D57"/>
  <c r="C57"/>
  <c r="F57" s="1"/>
  <c r="W526" i="3" s="1"/>
  <c r="G56" i="30"/>
  <c r="D56"/>
  <c r="C56"/>
  <c r="F56" s="1"/>
  <c r="W459" i="3" s="1"/>
  <c r="Z459" s="1"/>
  <c r="G55" i="30"/>
  <c r="D55"/>
  <c r="C55"/>
  <c r="F55" s="1"/>
  <c r="G54"/>
  <c r="D54"/>
  <c r="C54"/>
  <c r="F54" s="1"/>
  <c r="G53"/>
  <c r="D53"/>
  <c r="C53"/>
  <c r="F53" s="1"/>
  <c r="G52"/>
  <c r="D52"/>
  <c r="C52"/>
  <c r="F52" s="1"/>
  <c r="G51"/>
  <c r="D51"/>
  <c r="C51"/>
  <c r="F51" s="1"/>
  <c r="W445" i="3" s="1"/>
  <c r="G50" i="30"/>
  <c r="D50"/>
  <c r="C50"/>
  <c r="F50" s="1"/>
  <c r="W525" i="3" s="1"/>
  <c r="G49" i="30"/>
  <c r="D49"/>
  <c r="C49"/>
  <c r="F49" s="1"/>
  <c r="W524" i="3" s="1"/>
  <c r="Z524" s="1"/>
  <c r="G48" i="30"/>
  <c r="D48"/>
  <c r="C48"/>
  <c r="F48" s="1"/>
  <c r="W444" i="3" s="1"/>
  <c r="AE444" s="1"/>
  <c r="G47" i="30"/>
  <c r="D47"/>
  <c r="C47"/>
  <c r="F47" s="1"/>
  <c r="G46"/>
  <c r="D46"/>
  <c r="C46"/>
  <c r="F46" s="1"/>
  <c r="W482" i="3" s="1"/>
  <c r="G45" i="30"/>
  <c r="D45"/>
  <c r="C45"/>
  <c r="F45" s="1"/>
  <c r="W443" i="3" s="1"/>
  <c r="AE443" s="1"/>
  <c r="G44" i="30"/>
  <c r="D44"/>
  <c r="C44"/>
  <c r="F44" s="1"/>
  <c r="W2355" i="3" s="1"/>
  <c r="F2355" s="1"/>
  <c r="G43" i="30"/>
  <c r="D43"/>
  <c r="C43"/>
  <c r="F43" s="1"/>
  <c r="W1895" i="3" s="1"/>
  <c r="AE1895" s="1"/>
  <c r="G42" i="30"/>
  <c r="D42"/>
  <c r="C42"/>
  <c r="F42" s="1"/>
  <c r="W481" i="3" s="1"/>
  <c r="G41" i="30"/>
  <c r="D41"/>
  <c r="C41"/>
  <c r="F41" s="1"/>
  <c r="W523" i="3" s="1"/>
  <c r="AD523" s="1"/>
  <c r="G40" i="30"/>
  <c r="D40"/>
  <c r="C40"/>
  <c r="F40" s="1"/>
  <c r="W458" i="3" s="1"/>
  <c r="AD458" s="1"/>
  <c r="G39" i="30"/>
  <c r="D39"/>
  <c r="C39"/>
  <c r="F39" s="1"/>
  <c r="W522" i="3" s="1"/>
  <c r="F522" s="1"/>
  <c r="G38" i="30"/>
  <c r="D38"/>
  <c r="C38"/>
  <c r="F38" s="1"/>
  <c r="G37"/>
  <c r="D37"/>
  <c r="C37"/>
  <c r="F37" s="1"/>
  <c r="W521" i="3" s="1"/>
  <c r="G36" i="30"/>
  <c r="D36"/>
  <c r="C36"/>
  <c r="F36" s="1"/>
  <c r="G35"/>
  <c r="D35"/>
  <c r="C35"/>
  <c r="F35" s="1"/>
  <c r="W442" i="3" s="1"/>
  <c r="F442" s="1"/>
  <c r="G34" i="30"/>
  <c r="D34"/>
  <c r="C34"/>
  <c r="F34" s="1"/>
  <c r="G33"/>
  <c r="D33"/>
  <c r="C33"/>
  <c r="F33" s="1"/>
  <c r="W480" i="3" s="1"/>
  <c r="AE480" s="1"/>
  <c r="G32" i="30"/>
  <c r="D32"/>
  <c r="C32"/>
  <c r="F32" s="1"/>
  <c r="W520" i="3" s="1"/>
  <c r="Z520" s="1"/>
  <c r="G31" i="30"/>
  <c r="D31"/>
  <c r="C31"/>
  <c r="F31" s="1"/>
  <c r="W479" i="3" s="1"/>
  <c r="Z479" s="1"/>
  <c r="G30" i="30"/>
  <c r="D30"/>
  <c r="C30"/>
  <c r="F30" s="1"/>
  <c r="G29"/>
  <c r="D29"/>
  <c r="C29"/>
  <c r="F29" s="1"/>
  <c r="W519" i="3" s="1"/>
  <c r="Z519" s="1"/>
  <c r="G28" i="30"/>
  <c r="D28"/>
  <c r="C28"/>
  <c r="F28" s="1"/>
  <c r="G27"/>
  <c r="D27"/>
  <c r="C27"/>
  <c r="F27" s="1"/>
  <c r="W478" i="3" s="1"/>
  <c r="AD478" s="1"/>
  <c r="G26" i="30"/>
  <c r="D26"/>
  <c r="C26"/>
  <c r="F26" s="1"/>
  <c r="W440" i="3" s="1"/>
  <c r="G25" i="30"/>
  <c r="D25"/>
  <c r="C25"/>
  <c r="F25" s="1"/>
  <c r="W1894" i="3" s="1"/>
  <c r="AE1894" s="1"/>
  <c r="G24" i="30"/>
  <c r="D24"/>
  <c r="C24"/>
  <c r="F24" s="1"/>
  <c r="G23"/>
  <c r="D23"/>
  <c r="C23"/>
  <c r="F23" s="1"/>
  <c r="G22"/>
  <c r="D22"/>
  <c r="C22"/>
  <c r="F22" s="1"/>
  <c r="W518" i="3" s="1"/>
  <c r="AD518" s="1"/>
  <c r="G21" i="30"/>
  <c r="D21"/>
  <c r="C21"/>
  <c r="F21" s="1"/>
  <c r="W477" i="3" s="1"/>
  <c r="G20" i="30"/>
  <c r="D20"/>
  <c r="C20"/>
  <c r="F20" s="1"/>
  <c r="G19"/>
  <c r="D19"/>
  <c r="C19"/>
  <c r="F19" s="1"/>
  <c r="G18"/>
  <c r="D18"/>
  <c r="C18"/>
  <c r="F18" s="1"/>
  <c r="W517" i="3" s="1"/>
  <c r="G17" i="30"/>
  <c r="D17"/>
  <c r="C17"/>
  <c r="F17" s="1"/>
  <c r="G16"/>
  <c r="D16"/>
  <c r="C16"/>
  <c r="F16" s="1"/>
  <c r="W457" i="3" s="1"/>
  <c r="Z457" s="1"/>
  <c r="G15" i="30"/>
  <c r="D15"/>
  <c r="C15"/>
  <c r="F15" s="1"/>
  <c r="W456" i="3" s="1"/>
  <c r="G14" i="30"/>
  <c r="D14"/>
  <c r="C14"/>
  <c r="F14" s="1"/>
  <c r="W1893" i="3" s="1"/>
  <c r="Z1893" s="1"/>
  <c r="G13" i="30"/>
  <c r="D13"/>
  <c r="C13"/>
  <c r="F13" s="1"/>
  <c r="W516" i="3" s="1"/>
  <c r="G12" i="30"/>
  <c r="D12"/>
  <c r="C12"/>
  <c r="F12" s="1"/>
  <c r="W455" i="3" s="1"/>
  <c r="F455" s="1"/>
  <c r="G11" i="30"/>
  <c r="D11"/>
  <c r="C11"/>
  <c r="F11" s="1"/>
  <c r="W454" i="3" s="1"/>
  <c r="Z454" s="1"/>
  <c r="G10" i="30"/>
  <c r="D10"/>
  <c r="C10"/>
  <c r="F10" s="1"/>
  <c r="W476" i="3" s="1"/>
  <c r="G9" i="30"/>
  <c r="D9"/>
  <c r="C9"/>
  <c r="F9" s="1"/>
  <c r="W453" i="3" s="1"/>
  <c r="G8" i="30"/>
  <c r="D8"/>
  <c r="C8"/>
  <c r="F8" s="1"/>
  <c r="G7"/>
  <c r="D7"/>
  <c r="C7"/>
  <c r="F7" s="1"/>
  <c r="W475" i="3" s="1"/>
  <c r="AD475" s="1"/>
  <c r="G6" i="30"/>
  <c r="D6"/>
  <c r="C6"/>
  <c r="F6" s="1"/>
  <c r="W515" i="3" s="1"/>
  <c r="G5" i="30"/>
  <c r="G4"/>
  <c r="G505" i="11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G150"/>
  <c r="D150"/>
  <c r="C150"/>
  <c r="F150" s="1"/>
  <c r="G149"/>
  <c r="D149"/>
  <c r="C149"/>
  <c r="F149" s="1"/>
  <c r="G148"/>
  <c r="D148"/>
  <c r="C148"/>
  <c r="F148" s="1"/>
  <c r="G147"/>
  <c r="D147"/>
  <c r="C147"/>
  <c r="F147" s="1"/>
  <c r="G146"/>
  <c r="D146"/>
  <c r="C146"/>
  <c r="F146" s="1"/>
  <c r="G145"/>
  <c r="D145"/>
  <c r="C145"/>
  <c r="F145" s="1"/>
  <c r="G144"/>
  <c r="D144"/>
  <c r="C144"/>
  <c r="F144" s="1"/>
  <c r="G143"/>
  <c r="D143"/>
  <c r="C143"/>
  <c r="F143" s="1"/>
  <c r="G142"/>
  <c r="D142"/>
  <c r="C142"/>
  <c r="F142" s="1"/>
  <c r="G141"/>
  <c r="D141"/>
  <c r="C141"/>
  <c r="F141" s="1"/>
  <c r="G140"/>
  <c r="D140"/>
  <c r="C140"/>
  <c r="F140" s="1"/>
  <c r="G139"/>
  <c r="D139"/>
  <c r="C139"/>
  <c r="F139" s="1"/>
  <c r="G138"/>
  <c r="D138"/>
  <c r="C138"/>
  <c r="F138" s="1"/>
  <c r="G137"/>
  <c r="D137"/>
  <c r="C137"/>
  <c r="F137" s="1"/>
  <c r="G136"/>
  <c r="D136"/>
  <c r="C136"/>
  <c r="F136" s="1"/>
  <c r="G135"/>
  <c r="D135"/>
  <c r="C135"/>
  <c r="F135" s="1"/>
  <c r="G134"/>
  <c r="D134"/>
  <c r="C134"/>
  <c r="F134" s="1"/>
  <c r="G133"/>
  <c r="D133"/>
  <c r="C133"/>
  <c r="F133" s="1"/>
  <c r="G132"/>
  <c r="D132"/>
  <c r="C132"/>
  <c r="F132" s="1"/>
  <c r="G131"/>
  <c r="D131"/>
  <c r="C131"/>
  <c r="F131" s="1"/>
  <c r="G130"/>
  <c r="D130"/>
  <c r="C130"/>
  <c r="F130" s="1"/>
  <c r="G129"/>
  <c r="D129"/>
  <c r="C129"/>
  <c r="F129" s="1"/>
  <c r="G128"/>
  <c r="D128"/>
  <c r="C128"/>
  <c r="F128" s="1"/>
  <c r="G127"/>
  <c r="D127"/>
  <c r="C127"/>
  <c r="F127" s="1"/>
  <c r="G126"/>
  <c r="D126"/>
  <c r="C126"/>
  <c r="F126" s="1"/>
  <c r="G125"/>
  <c r="D125"/>
  <c r="C125"/>
  <c r="F125" s="1"/>
  <c r="G124"/>
  <c r="D124"/>
  <c r="C124"/>
  <c r="F124" s="1"/>
  <c r="G123"/>
  <c r="D123"/>
  <c r="C123"/>
  <c r="F123" s="1"/>
  <c r="G122"/>
  <c r="D122"/>
  <c r="C122"/>
  <c r="F122" s="1"/>
  <c r="G121"/>
  <c r="D121"/>
  <c r="C121"/>
  <c r="F121" s="1"/>
  <c r="G120"/>
  <c r="D120"/>
  <c r="C120"/>
  <c r="F120" s="1"/>
  <c r="G119"/>
  <c r="D119"/>
  <c r="C119"/>
  <c r="F119" s="1"/>
  <c r="G118"/>
  <c r="D118"/>
  <c r="C118"/>
  <c r="F118" s="1"/>
  <c r="G117"/>
  <c r="D117"/>
  <c r="C117"/>
  <c r="F117" s="1"/>
  <c r="G116"/>
  <c r="D116"/>
  <c r="C116"/>
  <c r="F116" s="1"/>
  <c r="G115"/>
  <c r="D115"/>
  <c r="C115"/>
  <c r="F115" s="1"/>
  <c r="G114"/>
  <c r="D114"/>
  <c r="C114"/>
  <c r="F114" s="1"/>
  <c r="G113"/>
  <c r="D113"/>
  <c r="C113"/>
  <c r="F113" s="1"/>
  <c r="G112"/>
  <c r="D112"/>
  <c r="C112"/>
  <c r="F112" s="1"/>
  <c r="G111"/>
  <c r="D111"/>
  <c r="C111"/>
  <c r="F111" s="1"/>
  <c r="G110"/>
  <c r="D110"/>
  <c r="C110"/>
  <c r="F110" s="1"/>
  <c r="G109"/>
  <c r="D109"/>
  <c r="C109"/>
  <c r="F109" s="1"/>
  <c r="G108"/>
  <c r="D108"/>
  <c r="C108"/>
  <c r="F108" s="1"/>
  <c r="G107"/>
  <c r="D107"/>
  <c r="C107"/>
  <c r="F107" s="1"/>
  <c r="G106"/>
  <c r="D106"/>
  <c r="C106"/>
  <c r="F106" s="1"/>
  <c r="G105"/>
  <c r="D105"/>
  <c r="C105"/>
  <c r="F105" s="1"/>
  <c r="G104"/>
  <c r="D104"/>
  <c r="C104"/>
  <c r="F104" s="1"/>
  <c r="G103"/>
  <c r="D103"/>
  <c r="C103"/>
  <c r="F103" s="1"/>
  <c r="G102"/>
  <c r="D102"/>
  <c r="C102"/>
  <c r="F102" s="1"/>
  <c r="G101"/>
  <c r="D101"/>
  <c r="C101"/>
  <c r="F101" s="1"/>
  <c r="G100"/>
  <c r="D100"/>
  <c r="C100"/>
  <c r="F100" s="1"/>
  <c r="G99"/>
  <c r="D99"/>
  <c r="C99"/>
  <c r="F99" s="1"/>
  <c r="G98"/>
  <c r="D98"/>
  <c r="C98"/>
  <c r="F98" s="1"/>
  <c r="G97"/>
  <c r="D97"/>
  <c r="C97"/>
  <c r="F97" s="1"/>
  <c r="G96"/>
  <c r="D96"/>
  <c r="C96"/>
  <c r="F96" s="1"/>
  <c r="G95"/>
  <c r="D95"/>
  <c r="C95"/>
  <c r="F95" s="1"/>
  <c r="G94"/>
  <c r="D94"/>
  <c r="C94"/>
  <c r="F94" s="1"/>
  <c r="G93"/>
  <c r="D93"/>
  <c r="C93"/>
  <c r="F93" s="1"/>
  <c r="G92"/>
  <c r="D92"/>
  <c r="C92"/>
  <c r="F92" s="1"/>
  <c r="G91"/>
  <c r="D91"/>
  <c r="C91"/>
  <c r="F91" s="1"/>
  <c r="G90"/>
  <c r="D90"/>
  <c r="C90"/>
  <c r="F90" s="1"/>
  <c r="G89"/>
  <c r="D89"/>
  <c r="C89"/>
  <c r="F89" s="1"/>
  <c r="G88"/>
  <c r="D88"/>
  <c r="C88"/>
  <c r="F88" s="1"/>
  <c r="G87"/>
  <c r="D87"/>
  <c r="C87"/>
  <c r="F87" s="1"/>
  <c r="G86"/>
  <c r="D86"/>
  <c r="C86"/>
  <c r="F86" s="1"/>
  <c r="G85"/>
  <c r="D85"/>
  <c r="C85"/>
  <c r="F85" s="1"/>
  <c r="G84"/>
  <c r="D84"/>
  <c r="C84"/>
  <c r="F84" s="1"/>
  <c r="G83"/>
  <c r="D83"/>
  <c r="C83"/>
  <c r="F83" s="1"/>
  <c r="G82"/>
  <c r="D82"/>
  <c r="C82"/>
  <c r="F82" s="1"/>
  <c r="G81"/>
  <c r="D81"/>
  <c r="C81"/>
  <c r="F81" s="1"/>
  <c r="G80"/>
  <c r="D80"/>
  <c r="C80"/>
  <c r="F80" s="1"/>
  <c r="G79"/>
  <c r="D79"/>
  <c r="C79"/>
  <c r="F79" s="1"/>
  <c r="G78"/>
  <c r="D78"/>
  <c r="C78"/>
  <c r="F78" s="1"/>
  <c r="G77"/>
  <c r="D77"/>
  <c r="C77"/>
  <c r="F77" s="1"/>
  <c r="G76"/>
  <c r="D76"/>
  <c r="C76"/>
  <c r="F76" s="1"/>
  <c r="G75"/>
  <c r="D75"/>
  <c r="C75"/>
  <c r="F75" s="1"/>
  <c r="G74"/>
  <c r="D74"/>
  <c r="C74"/>
  <c r="F74" s="1"/>
  <c r="G73"/>
  <c r="D73"/>
  <c r="C73"/>
  <c r="F73" s="1"/>
  <c r="G72"/>
  <c r="D72"/>
  <c r="C72"/>
  <c r="F72" s="1"/>
  <c r="G71"/>
  <c r="D71"/>
  <c r="C71"/>
  <c r="F71" s="1"/>
  <c r="G70"/>
  <c r="D70"/>
  <c r="C70"/>
  <c r="F70" s="1"/>
  <c r="G69"/>
  <c r="D69"/>
  <c r="C69"/>
  <c r="F69" s="1"/>
  <c r="G68"/>
  <c r="D68"/>
  <c r="C68"/>
  <c r="F68" s="1"/>
  <c r="G67"/>
  <c r="D67"/>
  <c r="C67"/>
  <c r="F67" s="1"/>
  <c r="G66"/>
  <c r="D66"/>
  <c r="C66"/>
  <c r="F66" s="1"/>
  <c r="G65"/>
  <c r="D65"/>
  <c r="C65"/>
  <c r="F65" s="1"/>
  <c r="G64"/>
  <c r="D64"/>
  <c r="C64"/>
  <c r="F64" s="1"/>
  <c r="G63"/>
  <c r="D63"/>
  <c r="C63"/>
  <c r="F63" s="1"/>
  <c r="G62"/>
  <c r="D62"/>
  <c r="C62"/>
  <c r="F62" s="1"/>
  <c r="G61"/>
  <c r="D61"/>
  <c r="C61"/>
  <c r="F61" s="1"/>
  <c r="G60"/>
  <c r="D60"/>
  <c r="C60"/>
  <c r="F60" s="1"/>
  <c r="G59"/>
  <c r="D59"/>
  <c r="C59"/>
  <c r="F59" s="1"/>
  <c r="G58"/>
  <c r="D58"/>
  <c r="C58"/>
  <c r="F58" s="1"/>
  <c r="G57"/>
  <c r="D57"/>
  <c r="C57"/>
  <c r="F57" s="1"/>
  <c r="G56"/>
  <c r="D56"/>
  <c r="C56"/>
  <c r="F56" s="1"/>
  <c r="G55"/>
  <c r="D55"/>
  <c r="C55"/>
  <c r="F55" s="1"/>
  <c r="G54"/>
  <c r="D54"/>
  <c r="C54"/>
  <c r="F54" s="1"/>
  <c r="G53"/>
  <c r="D53"/>
  <c r="C53"/>
  <c r="F53" s="1"/>
  <c r="G52"/>
  <c r="D52"/>
  <c r="C52"/>
  <c r="F52" s="1"/>
  <c r="G51"/>
  <c r="D51"/>
  <c r="C51"/>
  <c r="F51" s="1"/>
  <c r="G50"/>
  <c r="D50"/>
  <c r="C50"/>
  <c r="F50" s="1"/>
  <c r="G49"/>
  <c r="D49"/>
  <c r="C49"/>
  <c r="F49" s="1"/>
  <c r="G48"/>
  <c r="D48"/>
  <c r="C48"/>
  <c r="F48" s="1"/>
  <c r="G47"/>
  <c r="D47"/>
  <c r="C47"/>
  <c r="F47" s="1"/>
  <c r="G46"/>
  <c r="D46"/>
  <c r="C46"/>
  <c r="F46" s="1"/>
  <c r="G45"/>
  <c r="D45"/>
  <c r="C45"/>
  <c r="F45" s="1"/>
  <c r="G44"/>
  <c r="D44"/>
  <c r="C44"/>
  <c r="F44" s="1"/>
  <c r="G43"/>
  <c r="D43"/>
  <c r="C43"/>
  <c r="F43" s="1"/>
  <c r="G42"/>
  <c r="D42"/>
  <c r="C42"/>
  <c r="F42" s="1"/>
  <c r="G41"/>
  <c r="D41"/>
  <c r="C41"/>
  <c r="F41" s="1"/>
  <c r="G40"/>
  <c r="D40"/>
  <c r="C40"/>
  <c r="F40" s="1"/>
  <c r="G39"/>
  <c r="D39"/>
  <c r="C39"/>
  <c r="F39" s="1"/>
  <c r="G38"/>
  <c r="D38"/>
  <c r="C38"/>
  <c r="F38" s="1"/>
  <c r="G37"/>
  <c r="D37"/>
  <c r="C37"/>
  <c r="F37" s="1"/>
  <c r="G36"/>
  <c r="D36"/>
  <c r="C36"/>
  <c r="F36" s="1"/>
  <c r="G35"/>
  <c r="D35"/>
  <c r="C35"/>
  <c r="F35" s="1"/>
  <c r="G34"/>
  <c r="D34"/>
  <c r="C34"/>
  <c r="F34" s="1"/>
  <c r="G33"/>
  <c r="D33"/>
  <c r="C33"/>
  <c r="F33" s="1"/>
  <c r="G32"/>
  <c r="D32"/>
  <c r="C32"/>
  <c r="F32" s="1"/>
  <c r="G31"/>
  <c r="D31"/>
  <c r="C31"/>
  <c r="F31" s="1"/>
  <c r="G30"/>
  <c r="D30"/>
  <c r="C30"/>
  <c r="F30" s="1"/>
  <c r="G29"/>
  <c r="D29"/>
  <c r="C29"/>
  <c r="F29" s="1"/>
  <c r="G28"/>
  <c r="D28"/>
  <c r="C28"/>
  <c r="F28" s="1"/>
  <c r="G27"/>
  <c r="D27"/>
  <c r="C27"/>
  <c r="F27" s="1"/>
  <c r="G26"/>
  <c r="D26"/>
  <c r="C26"/>
  <c r="F26" s="1"/>
  <c r="G25"/>
  <c r="D25"/>
  <c r="C25"/>
  <c r="F25" s="1"/>
  <c r="G24"/>
  <c r="D24"/>
  <c r="C24"/>
  <c r="F24" s="1"/>
  <c r="G23"/>
  <c r="D23"/>
  <c r="C23"/>
  <c r="F23" s="1"/>
  <c r="G22"/>
  <c r="D22"/>
  <c r="C22"/>
  <c r="F22" s="1"/>
  <c r="G21"/>
  <c r="D21"/>
  <c r="C21"/>
  <c r="F21" s="1"/>
  <c r="G20"/>
  <c r="D20"/>
  <c r="C20"/>
  <c r="F20" s="1"/>
  <c r="G19"/>
  <c r="D19"/>
  <c r="C19"/>
  <c r="F19" s="1"/>
  <c r="G18"/>
  <c r="D18"/>
  <c r="C18"/>
  <c r="F18" s="1"/>
  <c r="G17"/>
  <c r="D17"/>
  <c r="C17"/>
  <c r="F17" s="1"/>
  <c r="G16"/>
  <c r="D16"/>
  <c r="C16"/>
  <c r="F16" s="1"/>
  <c r="G15"/>
  <c r="D15"/>
  <c r="C15"/>
  <c r="F15" s="1"/>
  <c r="G14"/>
  <c r="D14"/>
  <c r="C14"/>
  <c r="F14" s="1"/>
  <c r="G13"/>
  <c r="D13"/>
  <c r="C13"/>
  <c r="F13" s="1"/>
  <c r="G12"/>
  <c r="D12"/>
  <c r="C12"/>
  <c r="F12" s="1"/>
  <c r="G11"/>
  <c r="D11"/>
  <c r="C11"/>
  <c r="F11" s="1"/>
  <c r="G10"/>
  <c r="D10"/>
  <c r="C10"/>
  <c r="F10" s="1"/>
  <c r="G9"/>
  <c r="D9"/>
  <c r="C9"/>
  <c r="F9" s="1"/>
  <c r="G8"/>
  <c r="D8"/>
  <c r="C8"/>
  <c r="F8" s="1"/>
  <c r="G7"/>
  <c r="D7"/>
  <c r="C7"/>
  <c r="F7" s="1"/>
  <c r="G6"/>
  <c r="D6"/>
  <c r="C6"/>
  <c r="F6" s="1"/>
  <c r="G5"/>
  <c r="G4"/>
  <c r="G505" i="17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U1874" i="3" s="1"/>
  <c r="G179" i="17"/>
  <c r="D179"/>
  <c r="C179"/>
  <c r="F179" s="1"/>
  <c r="U1451" i="3" s="1"/>
  <c r="AE1451" s="1"/>
  <c r="G178" i="17"/>
  <c r="D178"/>
  <c r="C178"/>
  <c r="F178" s="1"/>
  <c r="G177"/>
  <c r="D177"/>
  <c r="C177"/>
  <c r="F177" s="1"/>
  <c r="G176"/>
  <c r="D176"/>
  <c r="C176"/>
  <c r="F176" s="1"/>
  <c r="U2353" i="3" s="1"/>
  <c r="AD2353" s="1"/>
  <c r="G175" i="17"/>
  <c r="D175"/>
  <c r="C175"/>
  <c r="F175" s="1"/>
  <c r="G174"/>
  <c r="D174"/>
  <c r="C174"/>
  <c r="F174" s="1"/>
  <c r="U2352" i="3" s="1"/>
  <c r="AD2352" s="1"/>
  <c r="G173" i="17"/>
  <c r="D173"/>
  <c r="C173"/>
  <c r="F173" s="1"/>
  <c r="U2351" i="3" s="1"/>
  <c r="Z2351" s="1"/>
  <c r="G172" i="17"/>
  <c r="D172"/>
  <c r="C172"/>
  <c r="F172" s="1"/>
  <c r="U2354" i="3" s="1"/>
  <c r="F2354" s="1"/>
  <c r="G171" i="17"/>
  <c r="D171"/>
  <c r="C171"/>
  <c r="F171" s="1"/>
  <c r="U1885" i="3" s="1"/>
  <c r="G170" i="17"/>
  <c r="D170"/>
  <c r="C170"/>
  <c r="F170" s="1"/>
  <c r="U1884" i="3" s="1"/>
  <c r="G169" i="17"/>
  <c r="D169"/>
  <c r="C169"/>
  <c r="F169" s="1"/>
  <c r="G168"/>
  <c r="D168"/>
  <c r="C168"/>
  <c r="F168" s="1"/>
  <c r="U1866" i="3" s="1"/>
  <c r="G167" i="17"/>
  <c r="D167"/>
  <c r="C167"/>
  <c r="F167" s="1"/>
  <c r="G166"/>
  <c r="D166"/>
  <c r="C166"/>
  <c r="F166" s="1"/>
  <c r="U1879" i="3" s="1"/>
  <c r="G165" i="17"/>
  <c r="D165"/>
  <c r="C165"/>
  <c r="F165" s="1"/>
  <c r="U2348" i="3" s="1"/>
  <c r="Z2348" s="1"/>
  <c r="G164" i="17"/>
  <c r="D164"/>
  <c r="C164"/>
  <c r="F164" s="1"/>
  <c r="U1873" i="3" s="1"/>
  <c r="G163" i="17"/>
  <c r="D163"/>
  <c r="C163"/>
  <c r="F163" s="1"/>
  <c r="U439" i="3" s="1"/>
  <c r="F439" s="1"/>
  <c r="G162" i="17"/>
  <c r="D162"/>
  <c r="C162"/>
  <c r="F162" s="1"/>
  <c r="U1872" i="3" s="1"/>
  <c r="G161" i="17"/>
  <c r="D161"/>
  <c r="C161"/>
  <c r="F161" s="1"/>
  <c r="U1468" i="3" s="1"/>
  <c r="Z1468" s="1"/>
  <c r="G160" i="17"/>
  <c r="D160"/>
  <c r="C160"/>
  <c r="F160" s="1"/>
  <c r="U2350" i="3" s="1"/>
  <c r="F2350" s="1"/>
  <c r="G159" i="17"/>
  <c r="D159"/>
  <c r="C159"/>
  <c r="F159" s="1"/>
  <c r="U1339" i="3" s="1"/>
  <c r="G158" i="17"/>
  <c r="D158"/>
  <c r="C158"/>
  <c r="F158" s="1"/>
  <c r="G157"/>
  <c r="D157"/>
  <c r="C157"/>
  <c r="F157" s="1"/>
  <c r="U395" i="3" s="1"/>
  <c r="AE395" s="1"/>
  <c r="G156" i="17"/>
  <c r="D156"/>
  <c r="C156"/>
  <c r="F156" s="1"/>
  <c r="U2344" i="3" s="1"/>
  <c r="AE2344" s="1"/>
  <c r="G155" i="17"/>
  <c r="D155"/>
  <c r="C155"/>
  <c r="F155" s="1"/>
  <c r="U2343" i="3" s="1"/>
  <c r="Z2343" s="1"/>
  <c r="G154" i="17"/>
  <c r="D154"/>
  <c r="C154"/>
  <c r="F154" s="1"/>
  <c r="U2349" i="3" s="1"/>
  <c r="F2349" s="1"/>
  <c r="G153" i="17"/>
  <c r="D153"/>
  <c r="C153"/>
  <c r="F153" s="1"/>
  <c r="U1878" i="3" s="1"/>
  <c r="G152" i="17"/>
  <c r="D152"/>
  <c r="C152"/>
  <c r="F152" s="1"/>
  <c r="U394" i="3" s="1"/>
  <c r="AE394" s="1"/>
  <c r="G151" i="17"/>
  <c r="D151"/>
  <c r="C151"/>
  <c r="F151" s="1"/>
  <c r="U438" i="3" s="1"/>
  <c r="F438" s="1"/>
  <c r="G150" i="17"/>
  <c r="D150"/>
  <c r="C150"/>
  <c r="F150" s="1"/>
  <c r="G149"/>
  <c r="D149"/>
  <c r="C149"/>
  <c r="F149" s="1"/>
  <c r="U1467" i="3" s="1"/>
  <c r="Z1467" s="1"/>
  <c r="G148" i="17"/>
  <c r="D148"/>
  <c r="C148"/>
  <c r="F148" s="1"/>
  <c r="U418" i="3" s="1"/>
  <c r="AD418" s="1"/>
  <c r="G147" i="17"/>
  <c r="D147"/>
  <c r="C147"/>
  <c r="F147" s="1"/>
  <c r="U417" i="3" s="1"/>
  <c r="Z417" s="1"/>
  <c r="G146" i="17"/>
  <c r="D146"/>
  <c r="C146"/>
  <c r="F146" s="1"/>
  <c r="U1877" i="3" s="1"/>
  <c r="G145" i="17"/>
  <c r="D145"/>
  <c r="C145"/>
  <c r="F145" s="1"/>
  <c r="U416" i="3" s="1"/>
  <c r="AE416" s="1"/>
  <c r="G144" i="17"/>
  <c r="D144"/>
  <c r="C144"/>
  <c r="F144" s="1"/>
  <c r="U1450" i="3" s="1"/>
  <c r="F1450" s="1"/>
  <c r="G143" i="17"/>
  <c r="D143"/>
  <c r="C143"/>
  <c r="F143" s="1"/>
  <c r="U415" i="3" s="1"/>
  <c r="F415" s="1"/>
  <c r="G142" i="17"/>
  <c r="D142"/>
  <c r="C142"/>
  <c r="F142" s="1"/>
  <c r="U381" i="3" s="1"/>
  <c r="Z381" s="1"/>
  <c r="G141" i="17"/>
  <c r="D141"/>
  <c r="C141"/>
  <c r="F141" s="1"/>
  <c r="U2342" i="3" s="1"/>
  <c r="Z2342" s="1"/>
  <c r="G140" i="17"/>
  <c r="D140"/>
  <c r="C140"/>
  <c r="F140" s="1"/>
  <c r="U1449" i="3" s="1"/>
  <c r="AD1449" s="1"/>
  <c r="G139" i="17"/>
  <c r="D139"/>
  <c r="C139"/>
  <c r="F139" s="1"/>
  <c r="U414" i="3" s="1"/>
  <c r="F414" s="1"/>
  <c r="G138" i="17"/>
  <c r="D138"/>
  <c r="C138"/>
  <c r="F138" s="1"/>
  <c r="U1883" i="3" s="1"/>
  <c r="G137" i="17"/>
  <c r="D137"/>
  <c r="C137"/>
  <c r="F137" s="1"/>
  <c r="U2341" i="3" s="1"/>
  <c r="AE2341" s="1"/>
  <c r="G136" i="17"/>
  <c r="D136"/>
  <c r="C136"/>
  <c r="F136" s="1"/>
  <c r="U437" i="3" s="1"/>
  <c r="AE437" s="1"/>
  <c r="G135" i="17"/>
  <c r="D135"/>
  <c r="C135"/>
  <c r="F135" s="1"/>
  <c r="U1882" i="3" s="1"/>
  <c r="G134" i="17"/>
  <c r="D134"/>
  <c r="C134"/>
  <c r="F134" s="1"/>
  <c r="U2340" i="3" s="1"/>
  <c r="F2340" s="1"/>
  <c r="G133" i="17"/>
  <c r="D133"/>
  <c r="C133"/>
  <c r="F133" s="1"/>
  <c r="G132"/>
  <c r="D132"/>
  <c r="C132"/>
  <c r="F132" s="1"/>
  <c r="U1876" i="3" s="1"/>
  <c r="G131" i="17"/>
  <c r="D131"/>
  <c r="C131"/>
  <c r="F131" s="1"/>
  <c r="G130"/>
  <c r="D130"/>
  <c r="C130"/>
  <c r="F130" s="1"/>
  <c r="G129"/>
  <c r="D129"/>
  <c r="C129"/>
  <c r="F129" s="1"/>
  <c r="U1871" i="3" s="1"/>
  <c r="G128" i="17"/>
  <c r="D128"/>
  <c r="C128"/>
  <c r="F128" s="1"/>
  <c r="U2347" i="3" s="1"/>
  <c r="F2347" s="1"/>
  <c r="G127" i="17"/>
  <c r="D127"/>
  <c r="C127"/>
  <c r="F127" s="1"/>
  <c r="G126"/>
  <c r="D126"/>
  <c r="C126"/>
  <c r="F126" s="1"/>
  <c r="G125"/>
  <c r="D125"/>
  <c r="C125"/>
  <c r="F125" s="1"/>
  <c r="U436" i="3" s="1"/>
  <c r="Z436" s="1"/>
  <c r="G124" i="17"/>
  <c r="D124"/>
  <c r="C124"/>
  <c r="F124" s="1"/>
  <c r="U1475" i="3" s="1"/>
  <c r="AE1475" s="1"/>
  <c r="G123" i="17"/>
  <c r="D123"/>
  <c r="C123"/>
  <c r="F123" s="1"/>
  <c r="U1870" i="3" s="1"/>
  <c r="G122" i="17"/>
  <c r="D122"/>
  <c r="C122"/>
  <c r="F122" s="1"/>
  <c r="U1474" i="3" s="1"/>
  <c r="AD1474" s="1"/>
  <c r="G121" i="17"/>
  <c r="D121"/>
  <c r="C121"/>
  <c r="F121" s="1"/>
  <c r="U1466" i="3" s="1"/>
  <c r="G120" i="17"/>
  <c r="D120"/>
  <c r="C120"/>
  <c r="F120" s="1"/>
  <c r="G119"/>
  <c r="D119"/>
  <c r="C119"/>
  <c r="F119" s="1"/>
  <c r="U1465" i="3" s="1"/>
  <c r="AD1465" s="1"/>
  <c r="G118" i="17"/>
  <c r="D118"/>
  <c r="C118"/>
  <c r="F118" s="1"/>
  <c r="G117"/>
  <c r="D117"/>
  <c r="C117"/>
  <c r="F117" s="1"/>
  <c r="U1473" i="3" s="1"/>
  <c r="AE1473" s="1"/>
  <c r="G116" i="17"/>
  <c r="D116"/>
  <c r="C116"/>
  <c r="F116" s="1"/>
  <c r="U413" i="3" s="1"/>
  <c r="AD413" s="1"/>
  <c r="G115" i="17"/>
  <c r="D115"/>
  <c r="C115"/>
  <c r="F115" s="1"/>
  <c r="G114"/>
  <c r="D114"/>
  <c r="C114"/>
  <c r="F114" s="1"/>
  <c r="G113"/>
  <c r="D113"/>
  <c r="C113"/>
  <c r="F113" s="1"/>
  <c r="U380" i="3" s="1"/>
  <c r="AE380" s="1"/>
  <c r="G112" i="17"/>
  <c r="D112"/>
  <c r="C112"/>
  <c r="F112" s="1"/>
  <c r="U2339" i="3" s="1"/>
  <c r="AE2339" s="1"/>
  <c r="G111" i="17"/>
  <c r="D111"/>
  <c r="C111"/>
  <c r="F111" s="1"/>
  <c r="U412" i="3" s="1"/>
  <c r="F412" s="1"/>
  <c r="G110" i="17"/>
  <c r="D110"/>
  <c r="C110"/>
  <c r="F110" s="1"/>
  <c r="U1448" i="3" s="1"/>
  <c r="AD1448" s="1"/>
  <c r="G109" i="17"/>
  <c r="D109"/>
  <c r="C109"/>
  <c r="F109" s="1"/>
  <c r="U1869" i="3" s="1"/>
  <c r="G108" i="17"/>
  <c r="D108"/>
  <c r="C108"/>
  <c r="F108" s="1"/>
  <c r="U1875" i="3" s="1"/>
  <c r="G107" i="17"/>
  <c r="D107"/>
  <c r="C107"/>
  <c r="F107" s="1"/>
  <c r="U1464" i="3" s="1"/>
  <c r="F1464" s="1"/>
  <c r="G106" i="17"/>
  <c r="D106"/>
  <c r="C106"/>
  <c r="F106" s="1"/>
  <c r="U435" i="3" s="1"/>
  <c r="AD435" s="1"/>
  <c r="G105" i="17"/>
  <c r="D105"/>
  <c r="C105"/>
  <c r="F105" s="1"/>
  <c r="U393" i="3" s="1"/>
  <c r="Z393" s="1"/>
  <c r="G104" i="17"/>
  <c r="D104"/>
  <c r="C104"/>
  <c r="F104" s="1"/>
  <c r="U392" i="3" s="1"/>
  <c r="AE392" s="1"/>
  <c r="G103" i="17"/>
  <c r="D103"/>
  <c r="C103"/>
  <c r="F103" s="1"/>
  <c r="U2346" i="3" s="1"/>
  <c r="AD2346" s="1"/>
  <c r="G102" i="17"/>
  <c r="D102"/>
  <c r="C102"/>
  <c r="F102" s="1"/>
  <c r="U434" i="3" s="1"/>
  <c r="F434" s="1"/>
  <c r="G101" i="17"/>
  <c r="D101"/>
  <c r="C101"/>
  <c r="F101" s="1"/>
  <c r="G100"/>
  <c r="D100"/>
  <c r="C100"/>
  <c r="F100" s="1"/>
  <c r="G99"/>
  <c r="D99"/>
  <c r="C99"/>
  <c r="F99" s="1"/>
  <c r="U1868" i="3" s="1"/>
  <c r="G98" i="17"/>
  <c r="D98"/>
  <c r="C98"/>
  <c r="F98" s="1"/>
  <c r="U433" i="3" s="1"/>
  <c r="F433" s="1"/>
  <c r="G97" i="17"/>
  <c r="D97"/>
  <c r="C97"/>
  <c r="F97" s="1"/>
  <c r="U432" i="3" s="1"/>
  <c r="F432" s="1"/>
  <c r="G96" i="17"/>
  <c r="D96"/>
  <c r="C96"/>
  <c r="F96" s="1"/>
  <c r="U391" i="3" s="1"/>
  <c r="AE391" s="1"/>
  <c r="G95" i="17"/>
  <c r="D95"/>
  <c r="C95"/>
  <c r="F95" s="1"/>
  <c r="U1463" i="3" s="1"/>
  <c r="Z1463" s="1"/>
  <c r="G94" i="17"/>
  <c r="D94"/>
  <c r="C94"/>
  <c r="F94" s="1"/>
  <c r="U1864" i="3" s="1"/>
  <c r="G93" i="17"/>
  <c r="D93"/>
  <c r="C93"/>
  <c r="F93" s="1"/>
  <c r="U1462" i="3" s="1"/>
  <c r="F1462" s="1"/>
  <c r="G92" i="17"/>
  <c r="D92"/>
  <c r="C92"/>
  <c r="F92" s="1"/>
  <c r="U1447" i="3" s="1"/>
  <c r="F1447" s="1"/>
  <c r="G91" i="17"/>
  <c r="D91"/>
  <c r="C91"/>
  <c r="F91" s="1"/>
  <c r="U411" i="3" s="1"/>
  <c r="AE411" s="1"/>
  <c r="G90" i="17"/>
  <c r="D90"/>
  <c r="C90"/>
  <c r="F90" s="1"/>
  <c r="U1446" i="3" s="1"/>
  <c r="AD1446" s="1"/>
  <c r="G89" i="17"/>
  <c r="D89"/>
  <c r="C89"/>
  <c r="F89" s="1"/>
  <c r="U390" i="3" s="1"/>
  <c r="AD390" s="1"/>
  <c r="G88" i="17"/>
  <c r="D88"/>
  <c r="C88"/>
  <c r="F88" s="1"/>
  <c r="U410" i="3" s="1"/>
  <c r="AD410" s="1"/>
  <c r="G87" i="17"/>
  <c r="D87"/>
  <c r="C87"/>
  <c r="F87" s="1"/>
  <c r="U431" i="3" s="1"/>
  <c r="AD431" s="1"/>
  <c r="G86" i="17"/>
  <c r="D86"/>
  <c r="C86"/>
  <c r="F86" s="1"/>
  <c r="U1461" i="3" s="1"/>
  <c r="AE1461" s="1"/>
  <c r="G85" i="17"/>
  <c r="D85"/>
  <c r="C85"/>
  <c r="F85" s="1"/>
  <c r="U409" i="3" s="1"/>
  <c r="AE409" s="1"/>
  <c r="G84" i="17"/>
  <c r="D84"/>
  <c r="C84"/>
  <c r="F84" s="1"/>
  <c r="U1445" i="3" s="1"/>
  <c r="AE1445" s="1"/>
  <c r="G83" i="17"/>
  <c r="D83"/>
  <c r="C83"/>
  <c r="F83" s="1"/>
  <c r="U1881" i="3" s="1"/>
  <c r="G82" i="17"/>
  <c r="D82"/>
  <c r="C82"/>
  <c r="F82" s="1"/>
  <c r="G81"/>
  <c r="D81"/>
  <c r="C81"/>
  <c r="F81" s="1"/>
  <c r="G80"/>
  <c r="D80"/>
  <c r="C80"/>
  <c r="F80" s="1"/>
  <c r="U408" i="3" s="1"/>
  <c r="AD408" s="1"/>
  <c r="G79" i="17"/>
  <c r="D79"/>
  <c r="C79"/>
  <c r="F79" s="1"/>
  <c r="U389" i="3" s="1"/>
  <c r="AD389" s="1"/>
  <c r="G78" i="17"/>
  <c r="D78"/>
  <c r="C78"/>
  <c r="F78" s="1"/>
  <c r="U430" i="3" s="1"/>
  <c r="F430" s="1"/>
  <c r="G77" i="17"/>
  <c r="D77"/>
  <c r="C77"/>
  <c r="F77" s="1"/>
  <c r="G76"/>
  <c r="D76"/>
  <c r="C76"/>
  <c r="F76" s="1"/>
  <c r="U429" i="3" s="1"/>
  <c r="F429" s="1"/>
  <c r="G75" i="17"/>
  <c r="D75"/>
  <c r="C75"/>
  <c r="F75" s="1"/>
  <c r="U1460" i="3" s="1"/>
  <c r="AD1460" s="1"/>
  <c r="G74" i="17"/>
  <c r="D74"/>
  <c r="C74"/>
  <c r="F74" s="1"/>
  <c r="U428" i="3" s="1"/>
  <c r="F428" s="1"/>
  <c r="G73" i="17"/>
  <c r="D73"/>
  <c r="C73"/>
  <c r="F73" s="1"/>
  <c r="G72"/>
  <c r="D72"/>
  <c r="C72"/>
  <c r="F72" s="1"/>
  <c r="U1443" i="3" s="1"/>
  <c r="F1443" s="1"/>
  <c r="G71" i="17"/>
  <c r="D71"/>
  <c r="C71"/>
  <c r="F71" s="1"/>
  <c r="U387" i="3" s="1"/>
  <c r="Z387" s="1"/>
  <c r="G70" i="17"/>
  <c r="D70"/>
  <c r="C70"/>
  <c r="F70" s="1"/>
  <c r="U386" i="3" s="1"/>
  <c r="AD386" s="1"/>
  <c r="G69" i="17"/>
  <c r="D69"/>
  <c r="C69"/>
  <c r="F69" s="1"/>
  <c r="U1472" i="3" s="1"/>
  <c r="Z1472" s="1"/>
  <c r="G68" i="17"/>
  <c r="D68"/>
  <c r="C68"/>
  <c r="F68" s="1"/>
  <c r="U427" i="3" s="1"/>
  <c r="F427" s="1"/>
  <c r="G67" i="17"/>
  <c r="D67"/>
  <c r="C67"/>
  <c r="F67" s="1"/>
  <c r="U1880" i="3" s="1"/>
  <c r="G66" i="17"/>
  <c r="D66"/>
  <c r="C66"/>
  <c r="F66" s="1"/>
  <c r="U1471" i="3" s="1"/>
  <c r="Z1471" s="1"/>
  <c r="G65" i="17"/>
  <c r="D65"/>
  <c r="C65"/>
  <c r="F65" s="1"/>
  <c r="U1459" i="3" s="1"/>
  <c r="AE1459" s="1"/>
  <c r="G64" i="17"/>
  <c r="D64"/>
  <c r="C64"/>
  <c r="F64" s="1"/>
  <c r="G63"/>
  <c r="D63"/>
  <c r="C63"/>
  <c r="F63" s="1"/>
  <c r="U385" i="3" s="1"/>
  <c r="F385" s="1"/>
  <c r="G62" i="17"/>
  <c r="D62"/>
  <c r="C62"/>
  <c r="F62" s="1"/>
  <c r="G61"/>
  <c r="D61"/>
  <c r="C61"/>
  <c r="F61" s="1"/>
  <c r="U426" i="3" s="1"/>
  <c r="AE426" s="1"/>
  <c r="G60" i="17"/>
  <c r="D60"/>
  <c r="C60"/>
  <c r="F60" s="1"/>
  <c r="U1863" i="3" s="1"/>
  <c r="G59" i="17"/>
  <c r="D59"/>
  <c r="C59"/>
  <c r="F59" s="1"/>
  <c r="U1442" i="3" s="1"/>
  <c r="F1442" s="1"/>
  <c r="G58" i="17"/>
  <c r="D58"/>
  <c r="C58"/>
  <c r="F58" s="1"/>
  <c r="U425" i="3" s="1"/>
  <c r="F425" s="1"/>
  <c r="G57" i="17"/>
  <c r="D57"/>
  <c r="C57"/>
  <c r="F57" s="1"/>
  <c r="U424" i="3" s="1"/>
  <c r="F424" s="1"/>
  <c r="G56" i="17"/>
  <c r="D56"/>
  <c r="C56"/>
  <c r="F56" s="1"/>
  <c r="G55"/>
  <c r="D55"/>
  <c r="C55"/>
  <c r="F55" s="1"/>
  <c r="G54"/>
  <c r="D54"/>
  <c r="C54"/>
  <c r="F54" s="1"/>
  <c r="U423" i="3" s="1"/>
  <c r="AE423" s="1"/>
  <c r="G53" i="17"/>
  <c r="D53"/>
  <c r="C53"/>
  <c r="F53" s="1"/>
  <c r="U379" i="3" s="1"/>
  <c r="Z379" s="1"/>
  <c r="G52" i="17"/>
  <c r="D52"/>
  <c r="C52"/>
  <c r="F52" s="1"/>
  <c r="G51"/>
  <c r="D51"/>
  <c r="C51"/>
  <c r="F51" s="1"/>
  <c r="G50"/>
  <c r="D50"/>
  <c r="C50"/>
  <c r="F50" s="1"/>
  <c r="U1458" i="3" s="1"/>
  <c r="AE1458" s="1"/>
  <c r="G49" i="17"/>
  <c r="D49"/>
  <c r="C49"/>
  <c r="F49" s="1"/>
  <c r="G48"/>
  <c r="D48"/>
  <c r="C48"/>
  <c r="F48" s="1"/>
  <c r="U1457" i="3" s="1"/>
  <c r="AD1457" s="1"/>
  <c r="G47" i="17"/>
  <c r="D47"/>
  <c r="C47"/>
  <c r="F47" s="1"/>
  <c r="G46"/>
  <c r="D46"/>
  <c r="C46"/>
  <c r="F46" s="1"/>
  <c r="U407" i="3" s="1"/>
  <c r="F407" s="1"/>
  <c r="G45" i="17"/>
  <c r="D45"/>
  <c r="C45"/>
  <c r="F45" s="1"/>
  <c r="U1470" i="3" s="1"/>
  <c r="AD1470" s="1"/>
  <c r="G44" i="17"/>
  <c r="D44"/>
  <c r="C44"/>
  <c r="F44" s="1"/>
  <c r="U1469" i="3" s="1"/>
  <c r="G43" i="17"/>
  <c r="D43"/>
  <c r="C43"/>
  <c r="F43" s="1"/>
  <c r="G42"/>
  <c r="D42"/>
  <c r="C42"/>
  <c r="F42" s="1"/>
  <c r="G41"/>
  <c r="D41"/>
  <c r="C41"/>
  <c r="F41" s="1"/>
  <c r="U1456" i="3" s="1"/>
  <c r="AD1456" s="1"/>
  <c r="G40" i="17"/>
  <c r="D40"/>
  <c r="C40"/>
  <c r="F40" s="1"/>
  <c r="U406" i="3" s="1"/>
  <c r="AE406" s="1"/>
  <c r="G39" i="17"/>
  <c r="D39"/>
  <c r="C39"/>
  <c r="F39" s="1"/>
  <c r="U1867" i="3" s="1"/>
  <c r="G38" i="17"/>
  <c r="D38"/>
  <c r="C38"/>
  <c r="F38" s="1"/>
  <c r="G37"/>
  <c r="D37"/>
  <c r="C37"/>
  <c r="F37" s="1"/>
  <c r="U405" i="3" s="1"/>
  <c r="AD405" s="1"/>
  <c r="G36" i="17"/>
  <c r="D36"/>
  <c r="C36"/>
  <c r="F36" s="1"/>
  <c r="U1455" i="3" s="1"/>
  <c r="AE1455" s="1"/>
  <c r="G35" i="17"/>
  <c r="D35"/>
  <c r="C35"/>
  <c r="F35" s="1"/>
  <c r="U1440" i="3" s="1"/>
  <c r="F1440" s="1"/>
  <c r="G34" i="17"/>
  <c r="D34"/>
  <c r="C34"/>
  <c r="F34" s="1"/>
  <c r="U404" i="3" s="1"/>
  <c r="F404" s="1"/>
  <c r="G33" i="17"/>
  <c r="D33"/>
  <c r="C33"/>
  <c r="F33" s="1"/>
  <c r="U1439" i="3" s="1"/>
  <c r="Z1439" s="1"/>
  <c r="G32" i="17"/>
  <c r="D32"/>
  <c r="C32"/>
  <c r="F32" s="1"/>
  <c r="U1454" i="3" s="1"/>
  <c r="Z1454" s="1"/>
  <c r="G31" i="17"/>
  <c r="D31"/>
  <c r="C31"/>
  <c r="F31" s="1"/>
  <c r="G30"/>
  <c r="D30"/>
  <c r="C30"/>
  <c r="F30" s="1"/>
  <c r="G29"/>
  <c r="D29"/>
  <c r="C29"/>
  <c r="F29" s="1"/>
  <c r="U403" i="3" s="1"/>
  <c r="Z403" s="1"/>
  <c r="G28" i="17"/>
  <c r="D28"/>
  <c r="C28"/>
  <c r="F28" s="1"/>
  <c r="U402" i="3" s="1"/>
  <c r="AE402" s="1"/>
  <c r="G27" i="17"/>
  <c r="D27"/>
  <c r="C27"/>
  <c r="F27" s="1"/>
  <c r="U1438" i="3" s="1"/>
  <c r="AE1438" s="1"/>
  <c r="G26" i="17"/>
  <c r="D26"/>
  <c r="C26"/>
  <c r="F26" s="1"/>
  <c r="U1453" i="3" s="1"/>
  <c r="AE1453" s="1"/>
  <c r="G25" i="17"/>
  <c r="D25"/>
  <c r="C25"/>
  <c r="F25" s="1"/>
  <c r="U384" i="3" s="1"/>
  <c r="F384" s="1"/>
  <c r="G24" i="17"/>
  <c r="D24"/>
  <c r="C24"/>
  <c r="F24" s="1"/>
  <c r="G23"/>
  <c r="D23"/>
  <c r="C23"/>
  <c r="F23" s="1"/>
  <c r="G22"/>
  <c r="D22"/>
  <c r="C22"/>
  <c r="F22" s="1"/>
  <c r="U1452" i="3" s="1"/>
  <c r="F1452" s="1"/>
  <c r="G21" i="17"/>
  <c r="D21"/>
  <c r="C21"/>
  <c r="F21" s="1"/>
  <c r="U422" i="3" s="1"/>
  <c r="F422" s="1"/>
  <c r="G20" i="17"/>
  <c r="D20"/>
  <c r="C20"/>
  <c r="F20" s="1"/>
  <c r="U401" i="3" s="1"/>
  <c r="F401" s="1"/>
  <c r="G19" i="17"/>
  <c r="D19"/>
  <c r="C19"/>
  <c r="F19" s="1"/>
  <c r="U378" i="3" s="1"/>
  <c r="AE378" s="1"/>
  <c r="G18" i="17"/>
  <c r="D18"/>
  <c r="C18"/>
  <c r="F18" s="1"/>
  <c r="G17"/>
  <c r="D17"/>
  <c r="C17"/>
  <c r="F17" s="1"/>
  <c r="U400" i="3" s="1"/>
  <c r="F400" s="1"/>
  <c r="G16" i="17"/>
  <c r="D16"/>
  <c r="C16"/>
  <c r="F16" s="1"/>
  <c r="U383" i="3" s="1"/>
  <c r="Z383" s="1"/>
  <c r="G15" i="17"/>
  <c r="D15"/>
  <c r="C15"/>
  <c r="F15" s="1"/>
  <c r="U399" i="3" s="1"/>
  <c r="Z399" s="1"/>
  <c r="G14" i="17"/>
  <c r="D14"/>
  <c r="C14"/>
  <c r="F14" s="1"/>
  <c r="G13"/>
  <c r="D13"/>
  <c r="C13"/>
  <c r="F13" s="1"/>
  <c r="G12"/>
  <c r="D12"/>
  <c r="C12"/>
  <c r="F12" s="1"/>
  <c r="G11"/>
  <c r="D11"/>
  <c r="C11"/>
  <c r="F11" s="1"/>
  <c r="U398" i="3" s="1"/>
  <c r="AD398" s="1"/>
  <c r="G10" i="17"/>
  <c r="D10"/>
  <c r="C10"/>
  <c r="F10" s="1"/>
  <c r="U397" i="3" s="1"/>
  <c r="AE397" s="1"/>
  <c r="G9" i="17"/>
  <c r="D9"/>
  <c r="C9"/>
  <c r="F9" s="1"/>
  <c r="U421" i="3" s="1"/>
  <c r="AE421" s="1"/>
  <c r="G8" i="17"/>
  <c r="D8"/>
  <c r="C8"/>
  <c r="F8" s="1"/>
  <c r="U396" i="3" s="1"/>
  <c r="AE396" s="1"/>
  <c r="G7" i="17"/>
  <c r="D7"/>
  <c r="C7"/>
  <c r="F7" s="1"/>
  <c r="U382" i="3" s="1"/>
  <c r="AE382" s="1"/>
  <c r="G6" i="17"/>
  <c r="D6"/>
  <c r="C6"/>
  <c r="F6" s="1"/>
  <c r="U420" i="3" s="1"/>
  <c r="AE420" s="1"/>
  <c r="G5" i="17"/>
  <c r="G4"/>
  <c r="G505" i="7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G150"/>
  <c r="D150"/>
  <c r="C150"/>
  <c r="F150" s="1"/>
  <c r="G149"/>
  <c r="D149"/>
  <c r="C149"/>
  <c r="F149" s="1"/>
  <c r="G148"/>
  <c r="D148"/>
  <c r="C148"/>
  <c r="F148" s="1"/>
  <c r="G147"/>
  <c r="D147"/>
  <c r="C147"/>
  <c r="F147" s="1"/>
  <c r="G146"/>
  <c r="D146"/>
  <c r="C146"/>
  <c r="F146" s="1"/>
  <c r="T1342" i="3" s="1"/>
  <c r="G145" i="7"/>
  <c r="D145"/>
  <c r="C145"/>
  <c r="F145" s="1"/>
  <c r="G144"/>
  <c r="D144"/>
  <c r="C144"/>
  <c r="F144" s="1"/>
  <c r="T1340" i="3" s="1"/>
  <c r="G143" i="7"/>
  <c r="D143"/>
  <c r="C143"/>
  <c r="F143" s="1"/>
  <c r="T1339" i="3" s="1"/>
  <c r="G142" i="7"/>
  <c r="D142"/>
  <c r="C142"/>
  <c r="F142" s="1"/>
  <c r="G141"/>
  <c r="D141"/>
  <c r="C141"/>
  <c r="F141" s="1"/>
  <c r="T1338" i="3" s="1"/>
  <c r="AD1338" s="1"/>
  <c r="G140" i="7"/>
  <c r="D140"/>
  <c r="C140"/>
  <c r="F140" s="1"/>
  <c r="T1337" i="3" s="1"/>
  <c r="G139" i="7"/>
  <c r="D139"/>
  <c r="C139"/>
  <c r="F139" s="1"/>
  <c r="T1336" i="3" s="1"/>
  <c r="G138" i="7"/>
  <c r="D138"/>
  <c r="C138"/>
  <c r="F138" s="1"/>
  <c r="T1335" i="3" s="1"/>
  <c r="F1335" s="1"/>
  <c r="G137" i="7"/>
  <c r="D137"/>
  <c r="C137"/>
  <c r="F137" s="1"/>
  <c r="T1334" i="3" s="1"/>
  <c r="G136" i="7"/>
  <c r="D136"/>
  <c r="C136"/>
  <c r="F136" s="1"/>
  <c r="T1333" i="3" s="1"/>
  <c r="G135" i="7"/>
  <c r="D135"/>
  <c r="C135"/>
  <c r="F135" s="1"/>
  <c r="T1332" i="3" s="1"/>
  <c r="G134" i="7"/>
  <c r="D134"/>
  <c r="C134"/>
  <c r="F134" s="1"/>
  <c r="T1331" i="3" s="1"/>
  <c r="G133" i="7"/>
  <c r="D133"/>
  <c r="C133"/>
  <c r="F133" s="1"/>
  <c r="T1330" i="3" s="1"/>
  <c r="G132" i="7"/>
  <c r="D132"/>
  <c r="C132"/>
  <c r="F132" s="1"/>
  <c r="T1329" i="3" s="1"/>
  <c r="G131" i="7"/>
  <c r="D131"/>
  <c r="C131"/>
  <c r="F131" s="1"/>
  <c r="T1328" i="3" s="1"/>
  <c r="G130" i="7"/>
  <c r="D130"/>
  <c r="C130"/>
  <c r="F130" s="1"/>
  <c r="T1327" i="3" s="1"/>
  <c r="G129" i="7"/>
  <c r="D129"/>
  <c r="C129"/>
  <c r="F129" s="1"/>
  <c r="T1326" i="3" s="1"/>
  <c r="AD1326" s="1"/>
  <c r="G128" i="7"/>
  <c r="D128"/>
  <c r="C128"/>
  <c r="F128" s="1"/>
  <c r="T1325" i="3" s="1"/>
  <c r="G127" i="7"/>
  <c r="D127"/>
  <c r="C127"/>
  <c r="F127" s="1"/>
  <c r="T1324" i="3" s="1"/>
  <c r="G126" i="7"/>
  <c r="D126"/>
  <c r="C126"/>
  <c r="F126" s="1"/>
  <c r="T1323" i="3" s="1"/>
  <c r="Z1323" s="1"/>
  <c r="G125" i="7"/>
  <c r="D125"/>
  <c r="C125"/>
  <c r="F125" s="1"/>
  <c r="T1322" i="3" s="1"/>
  <c r="G124" i="7"/>
  <c r="D124"/>
  <c r="C124"/>
  <c r="F124" s="1"/>
  <c r="T1321" i="3" s="1"/>
  <c r="G123" i="7"/>
  <c r="D123"/>
  <c r="C123"/>
  <c r="F123" s="1"/>
  <c r="T1320" i="3" s="1"/>
  <c r="G122" i="7"/>
  <c r="D122"/>
  <c r="C122"/>
  <c r="F122" s="1"/>
  <c r="G121"/>
  <c r="D121"/>
  <c r="C121"/>
  <c r="F121" s="1"/>
  <c r="T1319" i="3" s="1"/>
  <c r="G120" i="7"/>
  <c r="D120"/>
  <c r="C120"/>
  <c r="F120" s="1"/>
  <c r="G119"/>
  <c r="D119"/>
  <c r="C119"/>
  <c r="F119" s="1"/>
  <c r="T1318" i="3" s="1"/>
  <c r="G118" i="7"/>
  <c r="D118"/>
  <c r="C118"/>
  <c r="F118" s="1"/>
  <c r="T1317" i="3" s="1"/>
  <c r="G117" i="7"/>
  <c r="D117"/>
  <c r="C117"/>
  <c r="F117" s="1"/>
  <c r="T1316" i="3" s="1"/>
  <c r="G116" i="7"/>
  <c r="D116"/>
  <c r="C116"/>
  <c r="F116" s="1"/>
  <c r="T1315" i="3" s="1"/>
  <c r="G115" i="7"/>
  <c r="D115"/>
  <c r="C115"/>
  <c r="F115" s="1"/>
  <c r="T1314" i="3" s="1"/>
  <c r="G114" i="7"/>
  <c r="D114"/>
  <c r="C114"/>
  <c r="F114" s="1"/>
  <c r="T1313" i="3" s="1"/>
  <c r="G113" i="7"/>
  <c r="D113"/>
  <c r="C113"/>
  <c r="F113" s="1"/>
  <c r="G112"/>
  <c r="D112"/>
  <c r="C112"/>
  <c r="F112" s="1"/>
  <c r="G111"/>
  <c r="D111"/>
  <c r="C111"/>
  <c r="F111" s="1"/>
  <c r="T1311" i="3" s="1"/>
  <c r="G110" i="7"/>
  <c r="D110"/>
  <c r="C110"/>
  <c r="F110" s="1"/>
  <c r="T1310" i="3" s="1"/>
  <c r="G109" i="7"/>
  <c r="D109"/>
  <c r="C109"/>
  <c r="F109" s="1"/>
  <c r="T1309" i="3" s="1"/>
  <c r="G108" i="7"/>
  <c r="D108"/>
  <c r="C108"/>
  <c r="F108" s="1"/>
  <c r="T1308" i="3" s="1"/>
  <c r="G107" i="7"/>
  <c r="D107"/>
  <c r="C107"/>
  <c r="F107" s="1"/>
  <c r="G106"/>
  <c r="D106"/>
  <c r="C106"/>
  <c r="F106" s="1"/>
  <c r="T1307" i="3" s="1"/>
  <c r="G105" i="7"/>
  <c r="D105"/>
  <c r="C105"/>
  <c r="F105" s="1"/>
  <c r="T1306" i="3" s="1"/>
  <c r="G104" i="7"/>
  <c r="D104"/>
  <c r="C104"/>
  <c r="F104" s="1"/>
  <c r="T1305" i="3" s="1"/>
  <c r="G103" i="7"/>
  <c r="D103"/>
  <c r="C103"/>
  <c r="F103" s="1"/>
  <c r="T1304" i="3" s="1"/>
  <c r="G102" i="7"/>
  <c r="D102"/>
  <c r="C102"/>
  <c r="F102" s="1"/>
  <c r="T1303" i="3" s="1"/>
  <c r="G101" i="7"/>
  <c r="D101"/>
  <c r="C101"/>
  <c r="F101" s="1"/>
  <c r="T1302" i="3" s="1"/>
  <c r="G100" i="7"/>
  <c r="D100"/>
  <c r="C100"/>
  <c r="F100" s="1"/>
  <c r="T1301" i="3" s="1"/>
  <c r="G99" i="7"/>
  <c r="D99"/>
  <c r="C99"/>
  <c r="F99" s="1"/>
  <c r="T1300" i="3" s="1"/>
  <c r="G98" i="7"/>
  <c r="D98"/>
  <c r="C98"/>
  <c r="F98" s="1"/>
  <c r="T1299" i="3" s="1"/>
  <c r="G97" i="7"/>
  <c r="D97"/>
  <c r="C97"/>
  <c r="F97" s="1"/>
  <c r="T1298" i="3" s="1"/>
  <c r="G96" i="7"/>
  <c r="D96"/>
  <c r="C96"/>
  <c r="F96" s="1"/>
  <c r="T1297" i="3" s="1"/>
  <c r="G95" i="7"/>
  <c r="D95"/>
  <c r="C95"/>
  <c r="F95" s="1"/>
  <c r="T1296" i="3" s="1"/>
  <c r="G94" i="7"/>
  <c r="D94"/>
  <c r="C94"/>
  <c r="F94" s="1"/>
  <c r="T1295" i="3" s="1"/>
  <c r="G93" i="7"/>
  <c r="D93"/>
  <c r="C93"/>
  <c r="F93" s="1"/>
  <c r="T1294" i="3" s="1"/>
  <c r="G92" i="7"/>
  <c r="D92"/>
  <c r="C92"/>
  <c r="F92" s="1"/>
  <c r="T1293" i="3" s="1"/>
  <c r="G91" i="7"/>
  <c r="D91"/>
  <c r="C91"/>
  <c r="F91" s="1"/>
  <c r="T1292" i="3" s="1"/>
  <c r="G90" i="7"/>
  <c r="D90"/>
  <c r="C90"/>
  <c r="F90" s="1"/>
  <c r="G89"/>
  <c r="D89"/>
  <c r="C89"/>
  <c r="F89" s="1"/>
  <c r="T1290" i="3" s="1"/>
  <c r="G88" i="7"/>
  <c r="D88"/>
  <c r="C88"/>
  <c r="F88" s="1"/>
  <c r="T1289" i="3" s="1"/>
  <c r="G87" i="7"/>
  <c r="D87"/>
  <c r="C87"/>
  <c r="F87" s="1"/>
  <c r="T1288" i="3" s="1"/>
  <c r="G86" i="7"/>
  <c r="D86"/>
  <c r="C86"/>
  <c r="F86" s="1"/>
  <c r="T1287" i="3" s="1"/>
  <c r="G85" i="7"/>
  <c r="D85"/>
  <c r="C85"/>
  <c r="F85" s="1"/>
  <c r="T1286" i="3" s="1"/>
  <c r="G84" i="7"/>
  <c r="D84"/>
  <c r="C84"/>
  <c r="F84" s="1"/>
  <c r="T1285" i="3" s="1"/>
  <c r="G83" i="7"/>
  <c r="D83"/>
  <c r="C83"/>
  <c r="F83" s="1"/>
  <c r="T1284" i="3" s="1"/>
  <c r="G82" i="7"/>
  <c r="D82"/>
  <c r="C82"/>
  <c r="F82" s="1"/>
  <c r="G81"/>
  <c r="D81"/>
  <c r="C81"/>
  <c r="F81" s="1"/>
  <c r="T1282" i="3" s="1"/>
  <c r="G80" i="7"/>
  <c r="D80"/>
  <c r="C80"/>
  <c r="F80" s="1"/>
  <c r="T1281" i="3" s="1"/>
  <c r="G79" i="7"/>
  <c r="D79"/>
  <c r="C79"/>
  <c r="F79" s="1"/>
  <c r="T1280" i="3" s="1"/>
  <c r="G78" i="7"/>
  <c r="D78"/>
  <c r="C78"/>
  <c r="F78" s="1"/>
  <c r="T1279" i="3" s="1"/>
  <c r="G77" i="7"/>
  <c r="D77"/>
  <c r="C77"/>
  <c r="F77" s="1"/>
  <c r="G76"/>
  <c r="D76"/>
  <c r="C76"/>
  <c r="F76" s="1"/>
  <c r="G75"/>
  <c r="D75"/>
  <c r="C75"/>
  <c r="F75" s="1"/>
  <c r="T1278" i="3" s="1"/>
  <c r="G74" i="7"/>
  <c r="D74"/>
  <c r="C74"/>
  <c r="F74" s="1"/>
  <c r="T1277" i="3" s="1"/>
  <c r="G73" i="7"/>
  <c r="D73"/>
  <c r="C73"/>
  <c r="F73" s="1"/>
  <c r="G72"/>
  <c r="D72"/>
  <c r="C72"/>
  <c r="F72" s="1"/>
  <c r="T1275" i="3" s="1"/>
  <c r="G71" i="7"/>
  <c r="D71"/>
  <c r="C71"/>
  <c r="F71" s="1"/>
  <c r="G70"/>
  <c r="D70"/>
  <c r="C70"/>
  <c r="F70" s="1"/>
  <c r="G69"/>
  <c r="D69"/>
  <c r="C69"/>
  <c r="F69" s="1"/>
  <c r="G68"/>
  <c r="D68"/>
  <c r="C68"/>
  <c r="F68" s="1"/>
  <c r="G67"/>
  <c r="D67"/>
  <c r="C67"/>
  <c r="F67" s="1"/>
  <c r="G66"/>
  <c r="D66"/>
  <c r="C66"/>
  <c r="F66" s="1"/>
  <c r="G65"/>
  <c r="D65"/>
  <c r="C65"/>
  <c r="F65" s="1"/>
  <c r="G64"/>
  <c r="D64"/>
  <c r="C64"/>
  <c r="F64" s="1"/>
  <c r="G63"/>
  <c r="D63"/>
  <c r="C63"/>
  <c r="F63" s="1"/>
  <c r="G62"/>
  <c r="D62"/>
  <c r="C62"/>
  <c r="F62" s="1"/>
  <c r="G61"/>
  <c r="D61"/>
  <c r="C61"/>
  <c r="F61" s="1"/>
  <c r="G60"/>
  <c r="D60"/>
  <c r="C60"/>
  <c r="F60" s="1"/>
  <c r="G59"/>
  <c r="D59"/>
  <c r="C59"/>
  <c r="F59" s="1"/>
  <c r="G58"/>
  <c r="D58"/>
  <c r="C58"/>
  <c r="F58" s="1"/>
  <c r="G57"/>
  <c r="D57"/>
  <c r="C57"/>
  <c r="F57" s="1"/>
  <c r="G56"/>
  <c r="D56"/>
  <c r="C56"/>
  <c r="F56" s="1"/>
  <c r="G55"/>
  <c r="D55"/>
  <c r="C55"/>
  <c r="F55" s="1"/>
  <c r="G54"/>
  <c r="D54"/>
  <c r="C54"/>
  <c r="F54" s="1"/>
  <c r="G53"/>
  <c r="D53"/>
  <c r="C53"/>
  <c r="F53" s="1"/>
  <c r="G52"/>
  <c r="D52"/>
  <c r="C52"/>
  <c r="F52" s="1"/>
  <c r="G51"/>
  <c r="D51"/>
  <c r="C51"/>
  <c r="F51" s="1"/>
  <c r="G50"/>
  <c r="D50"/>
  <c r="C50"/>
  <c r="F50" s="1"/>
  <c r="G49"/>
  <c r="D49"/>
  <c r="C49"/>
  <c r="F49" s="1"/>
  <c r="G48"/>
  <c r="D48"/>
  <c r="C48"/>
  <c r="F48" s="1"/>
  <c r="G47"/>
  <c r="D47"/>
  <c r="C47"/>
  <c r="F47" s="1"/>
  <c r="G46"/>
  <c r="D46"/>
  <c r="C46"/>
  <c r="F46" s="1"/>
  <c r="G45"/>
  <c r="D45"/>
  <c r="C45"/>
  <c r="F45" s="1"/>
  <c r="G44"/>
  <c r="D44"/>
  <c r="C44"/>
  <c r="F44" s="1"/>
  <c r="G43"/>
  <c r="D43"/>
  <c r="C43"/>
  <c r="F43" s="1"/>
  <c r="G42"/>
  <c r="D42"/>
  <c r="C42"/>
  <c r="F42" s="1"/>
  <c r="G41"/>
  <c r="D41"/>
  <c r="C41"/>
  <c r="F41" s="1"/>
  <c r="G40"/>
  <c r="D40"/>
  <c r="C40"/>
  <c r="F40" s="1"/>
  <c r="G39"/>
  <c r="D39"/>
  <c r="C39"/>
  <c r="F39" s="1"/>
  <c r="G38"/>
  <c r="D38"/>
  <c r="C38"/>
  <c r="F38" s="1"/>
  <c r="G37"/>
  <c r="D37"/>
  <c r="C37"/>
  <c r="F37" s="1"/>
  <c r="G36"/>
  <c r="D36"/>
  <c r="C36"/>
  <c r="F36" s="1"/>
  <c r="T893" i="3" s="1"/>
  <c r="G35" i="7"/>
  <c r="D35"/>
  <c r="C35"/>
  <c r="F35" s="1"/>
  <c r="G34"/>
  <c r="D34"/>
  <c r="C34"/>
  <c r="F34" s="1"/>
  <c r="G33"/>
  <c r="D33"/>
  <c r="C33"/>
  <c r="F33" s="1"/>
  <c r="G32"/>
  <c r="D32"/>
  <c r="C32"/>
  <c r="F32" s="1"/>
  <c r="G31"/>
  <c r="D31"/>
  <c r="C31"/>
  <c r="F31" s="1"/>
  <c r="G30"/>
  <c r="D30"/>
  <c r="C30"/>
  <c r="F30" s="1"/>
  <c r="G29"/>
  <c r="D29"/>
  <c r="C29"/>
  <c r="F29" s="1"/>
  <c r="T890" i="3" s="1"/>
  <c r="G28" i="7"/>
  <c r="D28"/>
  <c r="C28"/>
  <c r="F28" s="1"/>
  <c r="G27"/>
  <c r="D27"/>
  <c r="C27"/>
  <c r="F27" s="1"/>
  <c r="T2298" i="3" s="1"/>
  <c r="AD2298" s="1"/>
  <c r="G26" i="7"/>
  <c r="D26"/>
  <c r="C26"/>
  <c r="F26" s="1"/>
  <c r="T2297" i="3" s="1"/>
  <c r="Z2297" s="1"/>
  <c r="G25" i="7"/>
  <c r="D25"/>
  <c r="C25"/>
  <c r="F25" s="1"/>
  <c r="T2296" i="3" s="1"/>
  <c r="Z2296" s="1"/>
  <c r="G24" i="7"/>
  <c r="D24"/>
  <c r="C24"/>
  <c r="F24" s="1"/>
  <c r="T2295" i="3" s="1"/>
  <c r="AD2295" s="1"/>
  <c r="G23" i="7"/>
  <c r="D23"/>
  <c r="C23"/>
  <c r="F23" s="1"/>
  <c r="G22"/>
  <c r="D22"/>
  <c r="C22"/>
  <c r="F22" s="1"/>
  <c r="T2294" i="3" s="1"/>
  <c r="AE2294" s="1"/>
  <c r="G21" i="7"/>
  <c r="D21"/>
  <c r="C21"/>
  <c r="F21" s="1"/>
  <c r="T2293" i="3" s="1"/>
  <c r="Z2293" s="1"/>
  <c r="G20" i="7"/>
  <c r="D20"/>
  <c r="C20"/>
  <c r="F20" s="1"/>
  <c r="G19"/>
  <c r="D19"/>
  <c r="C19"/>
  <c r="F19" s="1"/>
  <c r="T2291" i="3" s="1"/>
  <c r="Z2291" s="1"/>
  <c r="G18" i="7"/>
  <c r="D18"/>
  <c r="C18"/>
  <c r="F18" s="1"/>
  <c r="T2290" i="3" s="1"/>
  <c r="F2290" s="1"/>
  <c r="G17" i="7"/>
  <c r="D17"/>
  <c r="C17"/>
  <c r="F17" s="1"/>
  <c r="T2289" i="3" s="1"/>
  <c r="AE2289" s="1"/>
  <c r="G16" i="7"/>
  <c r="D16"/>
  <c r="C16"/>
  <c r="F16" s="1"/>
  <c r="T2288" i="3" s="1"/>
  <c r="Z2288" s="1"/>
  <c r="G15" i="7"/>
  <c r="D15"/>
  <c r="C15"/>
  <c r="F15" s="1"/>
  <c r="G14"/>
  <c r="D14"/>
  <c r="C14"/>
  <c r="F14" s="1"/>
  <c r="G13"/>
  <c r="D13"/>
  <c r="C13"/>
  <c r="F13" s="1"/>
  <c r="T2285" i="3" s="1"/>
  <c r="Z2285" s="1"/>
  <c r="G12" i="7"/>
  <c r="D12"/>
  <c r="C12"/>
  <c r="F12" s="1"/>
  <c r="T1813" i="3" s="1"/>
  <c r="F1813" s="1"/>
  <c r="G11" i="7"/>
  <c r="D11"/>
  <c r="C11"/>
  <c r="F11" s="1"/>
  <c r="T1812" i="3" s="1"/>
  <c r="Z1812" s="1"/>
  <c r="G10" i="7"/>
  <c r="D10"/>
  <c r="C10"/>
  <c r="F10" s="1"/>
  <c r="T1811" i="3" s="1"/>
  <c r="AE1811" s="1"/>
  <c r="G9" i="7"/>
  <c r="D9"/>
  <c r="C9"/>
  <c r="F9" s="1"/>
  <c r="T1810" i="3" s="1"/>
  <c r="Z1810" s="1"/>
  <c r="G8" i="7"/>
  <c r="D8"/>
  <c r="C8"/>
  <c r="F8" s="1"/>
  <c r="G7"/>
  <c r="D7"/>
  <c r="C7"/>
  <c r="F7" s="1"/>
  <c r="G6"/>
  <c r="D6"/>
  <c r="C6"/>
  <c r="F6" s="1"/>
  <c r="G5"/>
  <c r="G4"/>
  <c r="G505" i="8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S2283" i="3" s="1"/>
  <c r="F2283" s="1"/>
  <c r="G193" i="8"/>
  <c r="D193"/>
  <c r="C193"/>
  <c r="F193" s="1"/>
  <c r="S2284" i="3" s="1"/>
  <c r="Z2284" s="1"/>
  <c r="G192" i="8"/>
  <c r="D192"/>
  <c r="C192"/>
  <c r="F192" s="1"/>
  <c r="S1789" i="3" s="1"/>
  <c r="F1789" s="1"/>
  <c r="G191" i="8"/>
  <c r="D191"/>
  <c r="C191"/>
  <c r="F191" s="1"/>
  <c r="G190"/>
  <c r="D190"/>
  <c r="C190"/>
  <c r="F190" s="1"/>
  <c r="G189"/>
  <c r="D189"/>
  <c r="C189"/>
  <c r="F189" s="1"/>
  <c r="S217" i="3" s="1"/>
  <c r="AE217" s="1"/>
  <c r="G188" i="8"/>
  <c r="D188"/>
  <c r="C188"/>
  <c r="F188" s="1"/>
  <c r="S1805" i="3" s="1"/>
  <c r="AE1805" s="1"/>
  <c r="G187" i="8"/>
  <c r="D187"/>
  <c r="C187"/>
  <c r="F187" s="1"/>
  <c r="S2279" i="3" s="1"/>
  <c r="AD2279" s="1"/>
  <c r="G186" i="8"/>
  <c r="D186"/>
  <c r="C186"/>
  <c r="F186" s="1"/>
  <c r="S1804" i="3" s="1"/>
  <c r="F1804" s="1"/>
  <c r="G185" i="8"/>
  <c r="D185"/>
  <c r="C185"/>
  <c r="F185" s="1"/>
  <c r="S1268" i="3" s="1"/>
  <c r="AE1268" s="1"/>
  <c r="G184" i="8"/>
  <c r="D184"/>
  <c r="C184"/>
  <c r="F184" s="1"/>
  <c r="G183"/>
  <c r="D183"/>
  <c r="C183"/>
  <c r="F183" s="1"/>
  <c r="S1796" i="3" s="1"/>
  <c r="Z1796" s="1"/>
  <c r="G182" i="8"/>
  <c r="D182"/>
  <c r="C182"/>
  <c r="F182" s="1"/>
  <c r="S216" i="3" s="1"/>
  <c r="Z216" s="1"/>
  <c r="G181" i="8"/>
  <c r="D181"/>
  <c r="C181"/>
  <c r="F181" s="1"/>
  <c r="S251" i="3" s="1"/>
  <c r="Z251" s="1"/>
  <c r="G180" i="8"/>
  <c r="D180"/>
  <c r="C180"/>
  <c r="F180" s="1"/>
  <c r="G179"/>
  <c r="D179"/>
  <c r="C179"/>
  <c r="F179" s="1"/>
  <c r="S2271" i="3" s="1"/>
  <c r="AD2271" s="1"/>
  <c r="G178" i="8"/>
  <c r="D178"/>
  <c r="C178"/>
  <c r="F178" s="1"/>
  <c r="G177"/>
  <c r="D177"/>
  <c r="C177"/>
  <c r="F177" s="1"/>
  <c r="S1795" i="3" s="1"/>
  <c r="AD1795" s="1"/>
  <c r="G176" i="8"/>
  <c r="D176"/>
  <c r="C176"/>
  <c r="F176" s="1"/>
  <c r="G175"/>
  <c r="D175"/>
  <c r="C175"/>
  <c r="F175" s="1"/>
  <c r="S1233" i="3" s="1"/>
  <c r="F1233" s="1"/>
  <c r="G174" i="8"/>
  <c r="D174"/>
  <c r="C174"/>
  <c r="F174" s="1"/>
  <c r="G173"/>
  <c r="D173"/>
  <c r="C173"/>
  <c r="F173" s="1"/>
  <c r="S1256" i="3" s="1"/>
  <c r="G172" i="8"/>
  <c r="D172"/>
  <c r="C172"/>
  <c r="F172" s="1"/>
  <c r="S1802" i="3" s="1"/>
  <c r="AD1802" s="1"/>
  <c r="G171" i="8"/>
  <c r="D171"/>
  <c r="C171"/>
  <c r="F171" s="1"/>
  <c r="S235" i="3" s="1"/>
  <c r="F235" s="1"/>
  <c r="G170" i="8"/>
  <c r="D170"/>
  <c r="C170"/>
  <c r="F170" s="1"/>
  <c r="S1801" i="3" s="1"/>
  <c r="AE1801" s="1"/>
  <c r="G169" i="8"/>
  <c r="D169"/>
  <c r="C169"/>
  <c r="F169" s="1"/>
  <c r="S2281" i="3" s="1"/>
  <c r="AD2281" s="1"/>
  <c r="G168" i="8"/>
  <c r="D168"/>
  <c r="C168"/>
  <c r="F168" s="1"/>
  <c r="S1267" i="3" s="1"/>
  <c r="AE1267" s="1"/>
  <c r="G167" i="8"/>
  <c r="D167"/>
  <c r="C167"/>
  <c r="F167" s="1"/>
  <c r="S1788" i="3" s="1"/>
  <c r="Z1788" s="1"/>
  <c r="G166" i="8"/>
  <c r="D166"/>
  <c r="C166"/>
  <c r="F166" s="1"/>
  <c r="S1794" i="3" s="1"/>
  <c r="AD1794" s="1"/>
  <c r="G165" i="8"/>
  <c r="D165"/>
  <c r="C165"/>
  <c r="F165" s="1"/>
  <c r="S250" i="3" s="1"/>
  <c r="AD250" s="1"/>
  <c r="G164" i="8"/>
  <c r="D164"/>
  <c r="C164"/>
  <c r="F164" s="1"/>
  <c r="G163"/>
  <c r="D163"/>
  <c r="C163"/>
  <c r="F163" s="1"/>
  <c r="S2278" i="3" s="1"/>
  <c r="AD2278" s="1"/>
  <c r="G162" i="8"/>
  <c r="D162"/>
  <c r="C162"/>
  <c r="F162" s="1"/>
  <c r="S1255" i="3" s="1"/>
  <c r="Z1255" s="1"/>
  <c r="G161" i="8"/>
  <c r="D161"/>
  <c r="C161"/>
  <c r="F161" s="1"/>
  <c r="G160"/>
  <c r="D160"/>
  <c r="C160"/>
  <c r="F160" s="1"/>
  <c r="S1232" i="3" s="1"/>
  <c r="G159" i="8"/>
  <c r="D159"/>
  <c r="C159"/>
  <c r="F159" s="1"/>
  <c r="S234" i="3" s="1"/>
  <c r="AE234" s="1"/>
  <c r="G158" i="8"/>
  <c r="D158"/>
  <c r="C158"/>
  <c r="F158" s="1"/>
  <c r="G157"/>
  <c r="D157"/>
  <c r="C157"/>
  <c r="F157" s="1"/>
  <c r="S249" i="3" s="1"/>
  <c r="AD249" s="1"/>
  <c r="G156" i="8"/>
  <c r="D156"/>
  <c r="C156"/>
  <c r="F156" s="1"/>
  <c r="S207" i="3" s="1"/>
  <c r="Z207" s="1"/>
  <c r="G155" i="8"/>
  <c r="D155"/>
  <c r="C155"/>
  <c r="F155" s="1"/>
  <c r="S215" i="3" s="1"/>
  <c r="F215" s="1"/>
  <c r="G154" i="8"/>
  <c r="D154"/>
  <c r="C154"/>
  <c r="F154" s="1"/>
  <c r="S233" i="3" s="1"/>
  <c r="AD233" s="1"/>
  <c r="G153" i="8"/>
  <c r="D153"/>
  <c r="C153"/>
  <c r="F153" s="1"/>
  <c r="S1799" i="3" s="1"/>
  <c r="AD1799" s="1"/>
  <c r="G152" i="8"/>
  <c r="D152"/>
  <c r="C152"/>
  <c r="F152" s="1"/>
  <c r="G151"/>
  <c r="D151"/>
  <c r="C151"/>
  <c r="F151" s="1"/>
  <c r="S1231" i="3" s="1"/>
  <c r="G150" i="8"/>
  <c r="D150"/>
  <c r="C150"/>
  <c r="F150" s="1"/>
  <c r="S1273" i="3" s="1"/>
  <c r="G149" i="8"/>
  <c r="D149"/>
  <c r="C149"/>
  <c r="F149" s="1"/>
  <c r="S1798" i="3" s="1"/>
  <c r="AE1798" s="1"/>
  <c r="G148" i="8"/>
  <c r="D148"/>
  <c r="C148"/>
  <c r="F148" s="1"/>
  <c r="S1791" i="3" s="1"/>
  <c r="AD1791" s="1"/>
  <c r="G147" i="8"/>
  <c r="D147"/>
  <c r="C147"/>
  <c r="F147" s="1"/>
  <c r="S1230" i="3" s="1"/>
  <c r="G146" i="8"/>
  <c r="D146"/>
  <c r="C146"/>
  <c r="F146" s="1"/>
  <c r="S1229" i="3" s="1"/>
  <c r="G145" i="8"/>
  <c r="D145"/>
  <c r="C145"/>
  <c r="F145" s="1"/>
  <c r="G144"/>
  <c r="D144"/>
  <c r="C144"/>
  <c r="F144" s="1"/>
  <c r="S2277" i="3" s="1"/>
  <c r="AE2277" s="1"/>
  <c r="G143" i="8"/>
  <c r="D143"/>
  <c r="C143"/>
  <c r="F143" s="1"/>
  <c r="S1784" i="3" s="1"/>
  <c r="Z1784" s="1"/>
  <c r="G142" i="8"/>
  <c r="D142"/>
  <c r="C142"/>
  <c r="F142" s="1"/>
  <c r="S248" i="3" s="1"/>
  <c r="AD248" s="1"/>
  <c r="G141" i="8"/>
  <c r="D141"/>
  <c r="C141"/>
  <c r="F141" s="1"/>
  <c r="S2276" i="3" s="1"/>
  <c r="Z2276" s="1"/>
  <c r="G140" i="8"/>
  <c r="D140"/>
  <c r="C140"/>
  <c r="F140" s="1"/>
  <c r="S1254" i="3" s="1"/>
  <c r="AD1254" s="1"/>
  <c r="G139" i="8"/>
  <c r="D139"/>
  <c r="C139"/>
  <c r="F139" s="1"/>
  <c r="S1266" i="3" s="1"/>
  <c r="Z1266" s="1"/>
  <c r="G138" i="8"/>
  <c r="D138"/>
  <c r="C138"/>
  <c r="F138" s="1"/>
  <c r="S1787" i="3" s="1"/>
  <c r="AD1787" s="1"/>
  <c r="G137" i="8"/>
  <c r="D137"/>
  <c r="C137"/>
  <c r="F137" s="1"/>
  <c r="S232" i="3" s="1"/>
  <c r="AE232" s="1"/>
  <c r="G136" i="8"/>
  <c r="D136"/>
  <c r="C136"/>
  <c r="F136" s="1"/>
  <c r="S1228" i="3" s="1"/>
  <c r="Z1228" s="1"/>
  <c r="G135" i="8"/>
  <c r="D135"/>
  <c r="C135"/>
  <c r="F135" s="1"/>
  <c r="G134"/>
  <c r="D134"/>
  <c r="C134"/>
  <c r="F134" s="1"/>
  <c r="S1790" i="3" s="1"/>
  <c r="Z1790" s="1"/>
  <c r="G133" i="8"/>
  <c r="D133"/>
  <c r="C133"/>
  <c r="F133" s="1"/>
  <c r="G132"/>
  <c r="D132"/>
  <c r="C132"/>
  <c r="F132" s="1"/>
  <c r="S247" i="3" s="1"/>
  <c r="AD247" s="1"/>
  <c r="G131" i="8"/>
  <c r="D131"/>
  <c r="C131"/>
  <c r="F131" s="1"/>
  <c r="S1253" i="3" s="1"/>
  <c r="AE1253" s="1"/>
  <c r="G130" i="8"/>
  <c r="D130"/>
  <c r="C130"/>
  <c r="F130" s="1"/>
  <c r="S1272" i="3" s="1"/>
  <c r="Z1272" s="1"/>
  <c r="G129" i="8"/>
  <c r="D129"/>
  <c r="C129"/>
  <c r="F129" s="1"/>
  <c r="S2275" i="3" s="1"/>
  <c r="AD2275" s="1"/>
  <c r="G128" i="8"/>
  <c r="D128"/>
  <c r="C128"/>
  <c r="F128" s="1"/>
  <c r="S2274" i="3" s="1"/>
  <c r="AD2274" s="1"/>
  <c r="G127" i="8"/>
  <c r="D127"/>
  <c r="C127"/>
  <c r="F127" s="1"/>
  <c r="S231" i="3" s="1"/>
  <c r="Z231" s="1"/>
  <c r="G126" i="8"/>
  <c r="D126"/>
  <c r="C126"/>
  <c r="F126" s="1"/>
  <c r="S1252" i="3" s="1"/>
  <c r="Z1252" s="1"/>
  <c r="G125" i="8"/>
  <c r="D125"/>
  <c r="C125"/>
  <c r="F125" s="1"/>
  <c r="S214" i="3" s="1"/>
  <c r="Z214" s="1"/>
  <c r="G124" i="8"/>
  <c r="D124"/>
  <c r="C124"/>
  <c r="F124" s="1"/>
  <c r="S1227" i="3" s="1"/>
  <c r="G123" i="8"/>
  <c r="D123"/>
  <c r="C123"/>
  <c r="F123" s="1"/>
  <c r="S2270" i="3" s="1"/>
  <c r="Z2270" s="1"/>
  <c r="G122" i="8"/>
  <c r="D122"/>
  <c r="C122"/>
  <c r="F122" s="1"/>
  <c r="S1226" i="3" s="1"/>
  <c r="Z1226" s="1"/>
  <c r="G121" i="8"/>
  <c r="D121"/>
  <c r="C121"/>
  <c r="F121" s="1"/>
  <c r="S1786" i="3" s="1"/>
  <c r="F1786" s="1"/>
  <c r="G120" i="8"/>
  <c r="D120"/>
  <c r="C120"/>
  <c r="F120" s="1"/>
  <c r="S1265" i="3" s="1"/>
  <c r="AD1265" s="1"/>
  <c r="G119" i="8"/>
  <c r="D119"/>
  <c r="C119"/>
  <c r="F119" s="1"/>
  <c r="S1437" i="3" s="1"/>
  <c r="AD1437" s="1"/>
  <c r="G118" i="8"/>
  <c r="D118"/>
  <c r="C118"/>
  <c r="F118" s="1"/>
  <c r="S246" i="3" s="1"/>
  <c r="F246" s="1"/>
  <c r="G117" i="8"/>
  <c r="D117"/>
  <c r="C117"/>
  <c r="F117" s="1"/>
  <c r="S1251" i="3" s="1"/>
  <c r="G116" i="8"/>
  <c r="D116"/>
  <c r="C116"/>
  <c r="F116" s="1"/>
  <c r="G115"/>
  <c r="D115"/>
  <c r="C115"/>
  <c r="F115" s="1"/>
  <c r="S1250" i="3" s="1"/>
  <c r="AE1250" s="1"/>
  <c r="G114" i="8"/>
  <c r="D114"/>
  <c r="C114"/>
  <c r="F114" s="1"/>
  <c r="S2280" i="3" s="1"/>
  <c r="F2280" s="1"/>
  <c r="G113" i="8"/>
  <c r="D113"/>
  <c r="C113"/>
  <c r="F113" s="1"/>
  <c r="S2269" i="3" s="1"/>
  <c r="AE2269" s="1"/>
  <c r="G112" i="8"/>
  <c r="D112"/>
  <c r="C112"/>
  <c r="F112" s="1"/>
  <c r="S2282" i="3" s="1"/>
  <c r="AE2282" s="1"/>
  <c r="G111" i="8"/>
  <c r="D111"/>
  <c r="C111"/>
  <c r="F111" s="1"/>
  <c r="G110"/>
  <c r="D110"/>
  <c r="C110"/>
  <c r="F110" s="1"/>
  <c r="S2273" i="3" s="1"/>
  <c r="AE2273" s="1"/>
  <c r="G109" i="8"/>
  <c r="D109"/>
  <c r="C109"/>
  <c r="F109" s="1"/>
  <c r="G108"/>
  <c r="D108"/>
  <c r="C108"/>
  <c r="F108" s="1"/>
  <c r="S206" i="3" s="1"/>
  <c r="AE206" s="1"/>
  <c r="G107" i="8"/>
  <c r="D107"/>
  <c r="C107"/>
  <c r="F107" s="1"/>
  <c r="S1249" i="3" s="1"/>
  <c r="Z1249" s="1"/>
  <c r="G106" i="8"/>
  <c r="D106"/>
  <c r="C106"/>
  <c r="F106" s="1"/>
  <c r="G105"/>
  <c r="D105"/>
  <c r="C105"/>
  <c r="F105" s="1"/>
  <c r="S1248" i="3" s="1"/>
  <c r="G104" i="8"/>
  <c r="D104"/>
  <c r="C104"/>
  <c r="F104" s="1"/>
  <c r="G103"/>
  <c r="D103"/>
  <c r="C103"/>
  <c r="F103" s="1"/>
  <c r="S230" i="3" s="1"/>
  <c r="AD230" s="1"/>
  <c r="G102" i="8"/>
  <c r="D102"/>
  <c r="C102"/>
  <c r="F102" s="1"/>
  <c r="S205" i="3" s="1"/>
  <c r="AD205" s="1"/>
  <c r="G101" i="8"/>
  <c r="D101"/>
  <c r="C101"/>
  <c r="F101" s="1"/>
  <c r="S1247" i="3" s="1"/>
  <c r="AE1247" s="1"/>
  <c r="G100" i="8"/>
  <c r="D100"/>
  <c r="C100"/>
  <c r="F100" s="1"/>
  <c r="S1797" i="3" s="1"/>
  <c r="F1797" s="1"/>
  <c r="G99" i="8"/>
  <c r="D99"/>
  <c r="C99"/>
  <c r="F99" s="1"/>
  <c r="G98"/>
  <c r="D98"/>
  <c r="C98"/>
  <c r="F98" s="1"/>
  <c r="S1271" i="3" s="1"/>
  <c r="Z1271" s="1"/>
  <c r="G97" i="8"/>
  <c r="D97"/>
  <c r="C97"/>
  <c r="F97" s="1"/>
  <c r="S244" i="3" s="1"/>
  <c r="AE244" s="1"/>
  <c r="G96" i="8"/>
  <c r="D96"/>
  <c r="C96"/>
  <c r="F96" s="1"/>
  <c r="S1225" i="3" s="1"/>
  <c r="G95" i="8"/>
  <c r="D95"/>
  <c r="C95"/>
  <c r="F95" s="1"/>
  <c r="G94"/>
  <c r="D94"/>
  <c r="C94"/>
  <c r="F94" s="1"/>
  <c r="S213" i="3" s="1"/>
  <c r="F213" s="1"/>
  <c r="G93" i="8"/>
  <c r="D93"/>
  <c r="C93"/>
  <c r="F93" s="1"/>
  <c r="S1224" i="3" s="1"/>
  <c r="AE1224" s="1"/>
  <c r="G92" i="8"/>
  <c r="D92"/>
  <c r="C92"/>
  <c r="F92" s="1"/>
  <c r="G91"/>
  <c r="D91"/>
  <c r="C91"/>
  <c r="F91" s="1"/>
  <c r="S1246" i="3" s="1"/>
  <c r="AE1246" s="1"/>
  <c r="G90" i="8"/>
  <c r="D90"/>
  <c r="C90"/>
  <c r="F90" s="1"/>
  <c r="G89"/>
  <c r="D89"/>
  <c r="C89"/>
  <c r="F89" s="1"/>
  <c r="G88"/>
  <c r="D88"/>
  <c r="C88"/>
  <c r="F88" s="1"/>
  <c r="S1264" i="3" s="1"/>
  <c r="G87" i="8"/>
  <c r="D87"/>
  <c r="C87"/>
  <c r="F87" s="1"/>
  <c r="S1223" i="3" s="1"/>
  <c r="F1223" s="1"/>
  <c r="G86" i="8"/>
  <c r="D86"/>
  <c r="C86"/>
  <c r="F86" s="1"/>
  <c r="G85"/>
  <c r="D85"/>
  <c r="C85"/>
  <c r="F85" s="1"/>
  <c r="G84"/>
  <c r="D84"/>
  <c r="C84"/>
  <c r="F84" s="1"/>
  <c r="G83"/>
  <c r="D83"/>
  <c r="C83"/>
  <c r="F83" s="1"/>
  <c r="S1244" i="3" s="1"/>
  <c r="G82" i="8"/>
  <c r="D82"/>
  <c r="C82"/>
  <c r="F82" s="1"/>
  <c r="S1221" i="3" s="1"/>
  <c r="AD1221" s="1"/>
  <c r="G81" i="8"/>
  <c r="D81"/>
  <c r="C81"/>
  <c r="F81" s="1"/>
  <c r="S212" i="3" s="1"/>
  <c r="Z212" s="1"/>
  <c r="G80" i="8"/>
  <c r="D80"/>
  <c r="C80"/>
  <c r="F80" s="1"/>
  <c r="G79"/>
  <c r="D79"/>
  <c r="C79"/>
  <c r="F79" s="1"/>
  <c r="S1243" i="3" s="1"/>
  <c r="G78" i="8"/>
  <c r="D78"/>
  <c r="C78"/>
  <c r="F78" s="1"/>
  <c r="S242" i="3" s="1"/>
  <c r="AD242" s="1"/>
  <c r="G77" i="8"/>
  <c r="D77"/>
  <c r="C77"/>
  <c r="F77" s="1"/>
  <c r="S211" i="3" s="1"/>
  <c r="Z211" s="1"/>
  <c r="G76" i="8"/>
  <c r="D76"/>
  <c r="C76"/>
  <c r="F76" s="1"/>
  <c r="S1263" i="3" s="1"/>
  <c r="G75" i="8"/>
  <c r="D75"/>
  <c r="C75"/>
  <c r="F75" s="1"/>
  <c r="S228" i="3" s="1"/>
  <c r="Z228" s="1"/>
  <c r="G74" i="8"/>
  <c r="D74"/>
  <c r="C74"/>
  <c r="F74" s="1"/>
  <c r="S1242" i="3" s="1"/>
  <c r="F1242" s="1"/>
  <c r="G73" i="8"/>
  <c r="D73"/>
  <c r="C73"/>
  <c r="F73" s="1"/>
  <c r="G72"/>
  <c r="D72"/>
  <c r="C72"/>
  <c r="F72" s="1"/>
  <c r="S1241" i="3" s="1"/>
  <c r="G71" i="8"/>
  <c r="D71"/>
  <c r="C71"/>
  <c r="F71" s="1"/>
  <c r="S2268" i="3" s="1"/>
  <c r="AE2268" s="1"/>
  <c r="G70" i="8"/>
  <c r="D70"/>
  <c r="C70"/>
  <c r="F70" s="1"/>
  <c r="S1220" i="3" s="1"/>
  <c r="Z1220" s="1"/>
  <c r="G69" i="8"/>
  <c r="D69"/>
  <c r="C69"/>
  <c r="F69" s="1"/>
  <c r="S2272" i="3" s="1"/>
  <c r="Z2272" s="1"/>
  <c r="G68" i="8"/>
  <c r="D68"/>
  <c r="C68"/>
  <c r="F68" s="1"/>
  <c r="G67"/>
  <c r="D67"/>
  <c r="C67"/>
  <c r="F67" s="1"/>
  <c r="S1240" i="3" s="1"/>
  <c r="AE1240" s="1"/>
  <c r="G66" i="8"/>
  <c r="D66"/>
  <c r="C66"/>
  <c r="F66" s="1"/>
  <c r="S1219" i="3" s="1"/>
  <c r="F1219" s="1"/>
  <c r="G65" i="8"/>
  <c r="D65"/>
  <c r="C65"/>
  <c r="F65" s="1"/>
  <c r="S1218" i="3" s="1"/>
  <c r="G64" i="8"/>
  <c r="D64"/>
  <c r="C64"/>
  <c r="F64" s="1"/>
  <c r="S1217" i="3" s="1"/>
  <c r="AE1217" s="1"/>
  <c r="G63" i="8"/>
  <c r="D63"/>
  <c r="C63"/>
  <c r="F63" s="1"/>
  <c r="S1216" i="3" s="1"/>
  <c r="G62" i="8"/>
  <c r="D62"/>
  <c r="C62"/>
  <c r="F62" s="1"/>
  <c r="G61"/>
  <c r="D61"/>
  <c r="C61"/>
  <c r="F61" s="1"/>
  <c r="S1215" i="3" s="1"/>
  <c r="G60" i="8"/>
  <c r="D60"/>
  <c r="C60"/>
  <c r="F60" s="1"/>
  <c r="S1262" i="3" s="1"/>
  <c r="G59" i="8"/>
  <c r="D59"/>
  <c r="C59"/>
  <c r="F59" s="1"/>
  <c r="S199" i="3" s="1"/>
  <c r="Z199" s="1"/>
  <c r="G58" i="8"/>
  <c r="D58"/>
  <c r="C58"/>
  <c r="F58" s="1"/>
  <c r="G57"/>
  <c r="D57"/>
  <c r="C57"/>
  <c r="F57" s="1"/>
  <c r="S1239" i="3" s="1"/>
  <c r="G56" i="8"/>
  <c r="D56"/>
  <c r="C56"/>
  <c r="F56" s="1"/>
  <c r="G55"/>
  <c r="D55"/>
  <c r="C55"/>
  <c r="F55" s="1"/>
  <c r="G54"/>
  <c r="D54"/>
  <c r="C54"/>
  <c r="F54" s="1"/>
  <c r="S226" i="3" s="1"/>
  <c r="AE226" s="1"/>
  <c r="G53" i="8"/>
  <c r="D53"/>
  <c r="C53"/>
  <c r="F53" s="1"/>
  <c r="S1214" i="3" s="1"/>
  <c r="G52" i="8"/>
  <c r="D52"/>
  <c r="C52"/>
  <c r="F52" s="1"/>
  <c r="S1261" i="3" s="1"/>
  <c r="AE1261" s="1"/>
  <c r="G51" i="8"/>
  <c r="D51"/>
  <c r="C51"/>
  <c r="F51" s="1"/>
  <c r="G50"/>
  <c r="D50"/>
  <c r="C50"/>
  <c r="F50" s="1"/>
  <c r="S1782" i="3" s="1"/>
  <c r="F1782" s="1"/>
  <c r="G49" i="8"/>
  <c r="D49"/>
  <c r="C49"/>
  <c r="F49" s="1"/>
  <c r="S1213" i="3" s="1"/>
  <c r="G48" i="8"/>
  <c r="D48"/>
  <c r="C48"/>
  <c r="F48" s="1"/>
  <c r="S1212" i="3" s="1"/>
  <c r="G47" i="8"/>
  <c r="D47"/>
  <c r="C47"/>
  <c r="F47" s="1"/>
  <c r="S1211" i="3" s="1"/>
  <c r="G46" i="8"/>
  <c r="D46"/>
  <c r="C46"/>
  <c r="F46" s="1"/>
  <c r="S225" i="3" s="1"/>
  <c r="Z225" s="1"/>
  <c r="G45" i="8"/>
  <c r="D45"/>
  <c r="C45"/>
  <c r="F45" s="1"/>
  <c r="S1210" i="3" s="1"/>
  <c r="G44" i="8"/>
  <c r="D44"/>
  <c r="C44"/>
  <c r="F44" s="1"/>
  <c r="S1238" i="3" s="1"/>
  <c r="Z1238" s="1"/>
  <c r="G43" i="8"/>
  <c r="D43"/>
  <c r="C43"/>
  <c r="F43" s="1"/>
  <c r="S239" i="3" s="1"/>
  <c r="Z239" s="1"/>
  <c r="G42" i="8"/>
  <c r="D42"/>
  <c r="C42"/>
  <c r="F42" s="1"/>
  <c r="S1237" i="3" s="1"/>
  <c r="AE1237" s="1"/>
  <c r="G41" i="8"/>
  <c r="D41"/>
  <c r="C41"/>
  <c r="F41" s="1"/>
  <c r="S224" i="3" s="1"/>
  <c r="F224" s="1"/>
  <c r="G40" i="8"/>
  <c r="D40"/>
  <c r="C40"/>
  <c r="F40" s="1"/>
  <c r="S1209" i="3" s="1"/>
  <c r="G39" i="8"/>
  <c r="D39"/>
  <c r="C39"/>
  <c r="F39" s="1"/>
  <c r="S1208" i="3" s="1"/>
  <c r="Z1208" s="1"/>
  <c r="G38" i="8"/>
  <c r="D38"/>
  <c r="C38"/>
  <c r="F38" s="1"/>
  <c r="G37"/>
  <c r="D37"/>
  <c r="C37"/>
  <c r="F37" s="1"/>
  <c r="S1781" i="3" s="1"/>
  <c r="F1781" s="1"/>
  <c r="G36" i="8"/>
  <c r="D36"/>
  <c r="C36"/>
  <c r="F36" s="1"/>
  <c r="S222" i="3" s="1"/>
  <c r="Z222" s="1"/>
  <c r="G35" i="8"/>
  <c r="D35"/>
  <c r="C35"/>
  <c r="F35" s="1"/>
  <c r="S1236" i="3" s="1"/>
  <c r="Z1236" s="1"/>
  <c r="G34" i="8"/>
  <c r="D34"/>
  <c r="C34"/>
  <c r="F34" s="1"/>
  <c r="G33"/>
  <c r="D33"/>
  <c r="C33"/>
  <c r="F33" s="1"/>
  <c r="G32"/>
  <c r="D32"/>
  <c r="C32"/>
  <c r="F32" s="1"/>
  <c r="G31"/>
  <c r="D31"/>
  <c r="C31"/>
  <c r="F31" s="1"/>
  <c r="S221" i="3" s="1"/>
  <c r="Z221" s="1"/>
  <c r="G30" i="8"/>
  <c r="D30"/>
  <c r="C30"/>
  <c r="F30" s="1"/>
  <c r="S210" i="3" s="1"/>
  <c r="AE210" s="1"/>
  <c r="G29" i="8"/>
  <c r="D29"/>
  <c r="C29"/>
  <c r="F29" s="1"/>
  <c r="S1207" i="3" s="1"/>
  <c r="G28" i="8"/>
  <c r="D28"/>
  <c r="C28"/>
  <c r="F28" s="1"/>
  <c r="S1206" i="3" s="1"/>
  <c r="Z1206" s="1"/>
  <c r="G27" i="8"/>
  <c r="D27"/>
  <c r="C27"/>
  <c r="F27" s="1"/>
  <c r="S220" i="3" s="1"/>
  <c r="AE220" s="1"/>
  <c r="G26" i="8"/>
  <c r="D26"/>
  <c r="C26"/>
  <c r="F26" s="1"/>
  <c r="G25"/>
  <c r="D25"/>
  <c r="C25"/>
  <c r="F25" s="1"/>
  <c r="S1235" i="3" s="1"/>
  <c r="G24" i="8"/>
  <c r="D24"/>
  <c r="C24"/>
  <c r="F24" s="1"/>
  <c r="G23"/>
  <c r="D23"/>
  <c r="C23"/>
  <c r="F23" s="1"/>
  <c r="S1234" i="3" s="1"/>
  <c r="AE1234" s="1"/>
  <c r="G22" i="8"/>
  <c r="D22"/>
  <c r="C22"/>
  <c r="F22" s="1"/>
  <c r="S203" i="3" s="1"/>
  <c r="Z203" s="1"/>
  <c r="G21" i="8"/>
  <c r="D21"/>
  <c r="C21"/>
  <c r="F21" s="1"/>
  <c r="G20"/>
  <c r="D20"/>
  <c r="C20"/>
  <c r="F20" s="1"/>
  <c r="S209" i="3" s="1"/>
  <c r="AD209" s="1"/>
  <c r="G19" i="8"/>
  <c r="D19"/>
  <c r="C19"/>
  <c r="F19" s="1"/>
  <c r="S1259" i="3" s="1"/>
  <c r="F1259" s="1"/>
  <c r="G18" i="8"/>
  <c r="D18"/>
  <c r="C18"/>
  <c r="F18" s="1"/>
  <c r="S219" i="3" s="1"/>
  <c r="Z219" s="1"/>
  <c r="G17" i="8"/>
  <c r="D17"/>
  <c r="C17"/>
  <c r="F17" s="1"/>
  <c r="G16"/>
  <c r="D16"/>
  <c r="C16"/>
  <c r="F16" s="1"/>
  <c r="G15"/>
  <c r="D15"/>
  <c r="C15"/>
  <c r="F15" s="1"/>
  <c r="G14"/>
  <c r="D14"/>
  <c r="C14"/>
  <c r="F14" s="1"/>
  <c r="G13"/>
  <c r="D13"/>
  <c r="C13"/>
  <c r="F13" s="1"/>
  <c r="S237" i="3" s="1"/>
  <c r="F237" s="1"/>
  <c r="G12" i="8"/>
  <c r="D12"/>
  <c r="C12"/>
  <c r="F12" s="1"/>
  <c r="S218" i="3" s="1"/>
  <c r="Z218" s="1"/>
  <c r="G11" i="8"/>
  <c r="D11"/>
  <c r="C11"/>
  <c r="F11" s="1"/>
  <c r="S208" i="3" s="1"/>
  <c r="Z208" s="1"/>
  <c r="G10" i="8"/>
  <c r="D10"/>
  <c r="C10"/>
  <c r="F10" s="1"/>
  <c r="S236" i="3" s="1"/>
  <c r="AE236" s="1"/>
  <c r="G9" i="8"/>
  <c r="D9"/>
  <c r="C9"/>
  <c r="F9" s="1"/>
  <c r="G8"/>
  <c r="D8"/>
  <c r="C8"/>
  <c r="F8" s="1"/>
  <c r="G7"/>
  <c r="D7"/>
  <c r="C7"/>
  <c r="F7" s="1"/>
  <c r="G6"/>
  <c r="D6"/>
  <c r="C6"/>
  <c r="F6" s="1"/>
  <c r="S200" i="3" s="1"/>
  <c r="AD200" s="1"/>
  <c r="G5" i="8"/>
  <c r="G4"/>
  <c r="G505" i="9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R1932" i="3" s="1"/>
  <c r="AE1932" s="1"/>
  <c r="G171" i="9"/>
  <c r="D171"/>
  <c r="C171"/>
  <c r="F171" s="1"/>
  <c r="R672" i="3" s="1"/>
  <c r="Z672" s="1"/>
  <c r="G170" i="9"/>
  <c r="D170"/>
  <c r="C170"/>
  <c r="F170" s="1"/>
  <c r="R671" i="3" s="1"/>
  <c r="G169" i="9"/>
  <c r="D169"/>
  <c r="C169"/>
  <c r="F169" s="1"/>
  <c r="G168"/>
  <c r="D168"/>
  <c r="C168"/>
  <c r="F168" s="1"/>
  <c r="G167"/>
  <c r="D167"/>
  <c r="C167"/>
  <c r="F167" s="1"/>
  <c r="R670" i="3" s="1"/>
  <c r="G166" i="9"/>
  <c r="D166"/>
  <c r="C166"/>
  <c r="F166" s="1"/>
  <c r="G165"/>
  <c r="D165"/>
  <c r="C165"/>
  <c r="F165" s="1"/>
  <c r="R669" i="3" s="1"/>
  <c r="Z669" s="1"/>
  <c r="G164" i="9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R668" i="3" s="1"/>
  <c r="F668" s="1"/>
  <c r="G150" i="9"/>
  <c r="D150"/>
  <c r="C150"/>
  <c r="F150" s="1"/>
  <c r="G149"/>
  <c r="D149"/>
  <c r="C149"/>
  <c r="F149" s="1"/>
  <c r="G148"/>
  <c r="D148"/>
  <c r="C148"/>
  <c r="F148" s="1"/>
  <c r="R667" i="3" s="1"/>
  <c r="AD667" s="1"/>
  <c r="G147" i="9"/>
  <c r="D147"/>
  <c r="C147"/>
  <c r="F147" s="1"/>
  <c r="G146"/>
  <c r="D146"/>
  <c r="C146"/>
  <c r="F146" s="1"/>
  <c r="G145"/>
  <c r="D145"/>
  <c r="C145"/>
  <c r="F145" s="1"/>
  <c r="G144"/>
  <c r="D144"/>
  <c r="C144"/>
  <c r="F144" s="1"/>
  <c r="G143"/>
  <c r="D143"/>
  <c r="C143"/>
  <c r="F143" s="1"/>
  <c r="G142"/>
  <c r="D142"/>
  <c r="C142"/>
  <c r="F142" s="1"/>
  <c r="G141"/>
  <c r="D141"/>
  <c r="C141"/>
  <c r="F141" s="1"/>
  <c r="R2421" i="3" s="1"/>
  <c r="F2421" s="1"/>
  <c r="G140" i="9"/>
  <c r="D140"/>
  <c r="C140"/>
  <c r="F140" s="1"/>
  <c r="G139"/>
  <c r="D139"/>
  <c r="C139"/>
  <c r="F139" s="1"/>
  <c r="G138"/>
  <c r="D138"/>
  <c r="C138"/>
  <c r="F138" s="1"/>
  <c r="G137"/>
  <c r="D137"/>
  <c r="C137"/>
  <c r="F137" s="1"/>
  <c r="G136"/>
  <c r="D136"/>
  <c r="C136"/>
  <c r="F136" s="1"/>
  <c r="R665" i="3" s="1"/>
  <c r="G135" i="9"/>
  <c r="D135"/>
  <c r="C135"/>
  <c r="F135" s="1"/>
  <c r="G134"/>
  <c r="D134"/>
  <c r="C134"/>
  <c r="F134" s="1"/>
  <c r="R1686" i="3" s="1"/>
  <c r="F1686" s="1"/>
  <c r="G133" i="9"/>
  <c r="D133"/>
  <c r="C133"/>
  <c r="F133" s="1"/>
  <c r="R1685" i="3" s="1"/>
  <c r="AD1685" s="1"/>
  <c r="G132" i="9"/>
  <c r="D132"/>
  <c r="C132"/>
  <c r="F132" s="1"/>
  <c r="R1684" i="3" s="1"/>
  <c r="AD1684" s="1"/>
  <c r="G131" i="9"/>
  <c r="D131"/>
  <c r="C131"/>
  <c r="F131" s="1"/>
  <c r="R1683" i="3" s="1"/>
  <c r="AE1683" s="1"/>
  <c r="G130" i="9"/>
  <c r="D130"/>
  <c r="C130"/>
  <c r="F130" s="1"/>
  <c r="G129"/>
  <c r="D129"/>
  <c r="C129"/>
  <c r="F129" s="1"/>
  <c r="R2420" i="3" s="1"/>
  <c r="Z2420" s="1"/>
  <c r="G128" i="9"/>
  <c r="D128"/>
  <c r="C128"/>
  <c r="F128" s="1"/>
  <c r="R1681" i="3" s="1"/>
  <c r="F1681" s="1"/>
  <c r="G127" i="9"/>
  <c r="D127"/>
  <c r="C127"/>
  <c r="F127" s="1"/>
  <c r="G126"/>
  <c r="D126"/>
  <c r="C126"/>
  <c r="F126" s="1"/>
  <c r="G125"/>
  <c r="D125"/>
  <c r="C125"/>
  <c r="F125" s="1"/>
  <c r="R2419" i="3" s="1"/>
  <c r="AE2419" s="1"/>
  <c r="G124" i="9"/>
  <c r="D124"/>
  <c r="C124"/>
  <c r="F124" s="1"/>
  <c r="G123"/>
  <c r="D123"/>
  <c r="C123"/>
  <c r="F123" s="1"/>
  <c r="G122"/>
  <c r="D122"/>
  <c r="C122"/>
  <c r="F122" s="1"/>
  <c r="G121"/>
  <c r="D121"/>
  <c r="C121"/>
  <c r="F121" s="1"/>
  <c r="R1680" i="3" s="1"/>
  <c r="AD1680" s="1"/>
  <c r="G120" i="9"/>
  <c r="D120"/>
  <c r="C120"/>
  <c r="F120" s="1"/>
  <c r="G119"/>
  <c r="D119"/>
  <c r="C119"/>
  <c r="F119" s="1"/>
  <c r="R1679" i="3" s="1"/>
  <c r="AD1679" s="1"/>
  <c r="G118" i="9"/>
  <c r="D118"/>
  <c r="C118"/>
  <c r="F118" s="1"/>
  <c r="G117"/>
  <c r="D117"/>
  <c r="C117"/>
  <c r="F117" s="1"/>
  <c r="R1678" i="3" s="1"/>
  <c r="AE1678" s="1"/>
  <c r="G116" i="9"/>
  <c r="D116"/>
  <c r="C116"/>
  <c r="F116" s="1"/>
  <c r="G115"/>
  <c r="D115"/>
  <c r="C115"/>
  <c r="F115" s="1"/>
  <c r="G114"/>
  <c r="D114"/>
  <c r="C114"/>
  <c r="F114" s="1"/>
  <c r="R2418" i="3" s="1"/>
  <c r="AD2418" s="1"/>
  <c r="G113" i="9"/>
  <c r="D113"/>
  <c r="C113"/>
  <c r="F113" s="1"/>
  <c r="G112"/>
  <c r="D112"/>
  <c r="C112"/>
  <c r="F112" s="1"/>
  <c r="G111"/>
  <c r="D111"/>
  <c r="C111"/>
  <c r="F111" s="1"/>
  <c r="G110"/>
  <c r="D110"/>
  <c r="C110"/>
  <c r="F110" s="1"/>
  <c r="G109"/>
  <c r="D109"/>
  <c r="C109"/>
  <c r="F109" s="1"/>
  <c r="G108"/>
  <c r="D108"/>
  <c r="C108"/>
  <c r="F108" s="1"/>
  <c r="G107"/>
  <c r="D107"/>
  <c r="C107"/>
  <c r="F107" s="1"/>
  <c r="G106"/>
  <c r="D106"/>
  <c r="C106"/>
  <c r="F106" s="1"/>
  <c r="G105"/>
  <c r="D105"/>
  <c r="C105"/>
  <c r="F105" s="1"/>
  <c r="G104"/>
  <c r="D104"/>
  <c r="C104"/>
  <c r="F104" s="1"/>
  <c r="G103"/>
  <c r="D103"/>
  <c r="C103"/>
  <c r="F103" s="1"/>
  <c r="G102"/>
  <c r="D102"/>
  <c r="C102"/>
  <c r="F102" s="1"/>
  <c r="G101"/>
  <c r="D101"/>
  <c r="C101"/>
  <c r="F101" s="1"/>
  <c r="G100"/>
  <c r="D100"/>
  <c r="C100"/>
  <c r="F100" s="1"/>
  <c r="G99"/>
  <c r="D99"/>
  <c r="C99"/>
  <c r="F99" s="1"/>
  <c r="G98"/>
  <c r="D98"/>
  <c r="C98"/>
  <c r="F98" s="1"/>
  <c r="G97"/>
  <c r="D97"/>
  <c r="C97"/>
  <c r="F97" s="1"/>
  <c r="G96"/>
  <c r="D96"/>
  <c r="C96"/>
  <c r="F96" s="1"/>
  <c r="G95"/>
  <c r="D95"/>
  <c r="C95"/>
  <c r="F95" s="1"/>
  <c r="G94"/>
  <c r="D94"/>
  <c r="C94"/>
  <c r="F94" s="1"/>
  <c r="G93"/>
  <c r="D93"/>
  <c r="C93"/>
  <c r="F93" s="1"/>
  <c r="G92"/>
  <c r="D92"/>
  <c r="C92"/>
  <c r="F92" s="1"/>
  <c r="G91"/>
  <c r="D91"/>
  <c r="C91"/>
  <c r="F91" s="1"/>
  <c r="G90"/>
  <c r="D90"/>
  <c r="C90"/>
  <c r="F90" s="1"/>
  <c r="G89"/>
  <c r="D89"/>
  <c r="C89"/>
  <c r="F89" s="1"/>
  <c r="G88"/>
  <c r="D88"/>
  <c r="C88"/>
  <c r="F88" s="1"/>
  <c r="G87"/>
  <c r="D87"/>
  <c r="C87"/>
  <c r="F87" s="1"/>
  <c r="G86"/>
  <c r="D86"/>
  <c r="C86"/>
  <c r="F86" s="1"/>
  <c r="G85"/>
  <c r="D85"/>
  <c r="C85"/>
  <c r="F85" s="1"/>
  <c r="G84"/>
  <c r="D84"/>
  <c r="C84"/>
  <c r="F84" s="1"/>
  <c r="G83"/>
  <c r="D83"/>
  <c r="C83"/>
  <c r="F83" s="1"/>
  <c r="G82"/>
  <c r="D82"/>
  <c r="C82"/>
  <c r="F82" s="1"/>
  <c r="G81"/>
  <c r="D81"/>
  <c r="C81"/>
  <c r="F81" s="1"/>
  <c r="G80"/>
  <c r="D80"/>
  <c r="C80"/>
  <c r="F80" s="1"/>
  <c r="G79"/>
  <c r="D79"/>
  <c r="C79"/>
  <c r="F79" s="1"/>
  <c r="G78"/>
  <c r="D78"/>
  <c r="C78"/>
  <c r="F78" s="1"/>
  <c r="R1923" i="3" s="1"/>
  <c r="AD1923" s="1"/>
  <c r="G77" i="9"/>
  <c r="D77"/>
  <c r="C77"/>
  <c r="F77" s="1"/>
  <c r="G76"/>
  <c r="D76"/>
  <c r="C76"/>
  <c r="F76" s="1"/>
  <c r="R643" i="3" s="1"/>
  <c r="G75" i="9"/>
  <c r="D75"/>
  <c r="C75"/>
  <c r="F75" s="1"/>
  <c r="G74"/>
  <c r="D74"/>
  <c r="C74"/>
  <c r="F74" s="1"/>
  <c r="G73"/>
  <c r="D73"/>
  <c r="C73"/>
  <c r="F73" s="1"/>
  <c r="G72"/>
  <c r="D72"/>
  <c r="C72"/>
  <c r="F72" s="1"/>
  <c r="G71"/>
  <c r="D71"/>
  <c r="C71"/>
  <c r="F71" s="1"/>
  <c r="G70"/>
  <c r="D70"/>
  <c r="C70"/>
  <c r="F70" s="1"/>
  <c r="G69"/>
  <c r="D69"/>
  <c r="C69"/>
  <c r="F69" s="1"/>
  <c r="G68"/>
  <c r="D68"/>
  <c r="C68"/>
  <c r="F68" s="1"/>
  <c r="G67"/>
  <c r="D67"/>
  <c r="C67"/>
  <c r="F67" s="1"/>
  <c r="G66"/>
  <c r="D66"/>
  <c r="C66"/>
  <c r="F66" s="1"/>
  <c r="G65"/>
  <c r="D65"/>
  <c r="C65"/>
  <c r="F65" s="1"/>
  <c r="G64"/>
  <c r="D64"/>
  <c r="C64"/>
  <c r="F64" s="1"/>
  <c r="G63"/>
  <c r="D63"/>
  <c r="C63"/>
  <c r="F63" s="1"/>
  <c r="G62"/>
  <c r="D62"/>
  <c r="C62"/>
  <c r="F62" s="1"/>
  <c r="G61"/>
  <c r="D61"/>
  <c r="C61"/>
  <c r="F61" s="1"/>
  <c r="G60"/>
  <c r="D60"/>
  <c r="C60"/>
  <c r="F60" s="1"/>
  <c r="G59"/>
  <c r="D59"/>
  <c r="C59"/>
  <c r="F59" s="1"/>
  <c r="G58"/>
  <c r="D58"/>
  <c r="C58"/>
  <c r="F58" s="1"/>
  <c r="G57"/>
  <c r="D57"/>
  <c r="C57"/>
  <c r="F57" s="1"/>
  <c r="G56"/>
  <c r="D56"/>
  <c r="C56"/>
  <c r="F56" s="1"/>
  <c r="G55"/>
  <c r="D55"/>
  <c r="C55"/>
  <c r="F55" s="1"/>
  <c r="G54"/>
  <c r="D54"/>
  <c r="C54"/>
  <c r="F54" s="1"/>
  <c r="G53"/>
  <c r="D53"/>
  <c r="C53"/>
  <c r="F53" s="1"/>
  <c r="G52"/>
  <c r="D52"/>
  <c r="C52"/>
  <c r="F52" s="1"/>
  <c r="G51"/>
  <c r="D51"/>
  <c r="C51"/>
  <c r="F51" s="1"/>
  <c r="G50"/>
  <c r="D50"/>
  <c r="C50"/>
  <c r="F50" s="1"/>
  <c r="G49"/>
  <c r="D49"/>
  <c r="C49"/>
  <c r="F49" s="1"/>
  <c r="G48"/>
  <c r="D48"/>
  <c r="C48"/>
  <c r="F48" s="1"/>
  <c r="G47"/>
  <c r="D47"/>
  <c r="C47"/>
  <c r="F47" s="1"/>
  <c r="G46"/>
  <c r="D46"/>
  <c r="C46"/>
  <c r="F46" s="1"/>
  <c r="G45"/>
  <c r="D45"/>
  <c r="C45"/>
  <c r="F45" s="1"/>
  <c r="G44"/>
  <c r="D44"/>
  <c r="C44"/>
  <c r="F44" s="1"/>
  <c r="R623" i="3" s="1"/>
  <c r="G43" i="9"/>
  <c r="D43"/>
  <c r="C43"/>
  <c r="F43" s="1"/>
  <c r="G42"/>
  <c r="D42"/>
  <c r="C42"/>
  <c r="F42" s="1"/>
  <c r="G41"/>
  <c r="D41"/>
  <c r="C41"/>
  <c r="F41" s="1"/>
  <c r="G40"/>
  <c r="D40"/>
  <c r="C40"/>
  <c r="F40" s="1"/>
  <c r="G39"/>
  <c r="D39"/>
  <c r="C39"/>
  <c r="F39" s="1"/>
  <c r="G38"/>
  <c r="D38"/>
  <c r="C38"/>
  <c r="F38" s="1"/>
  <c r="G37"/>
  <c r="D37"/>
  <c r="C37"/>
  <c r="F37" s="1"/>
  <c r="G36"/>
  <c r="D36"/>
  <c r="C36"/>
  <c r="F36" s="1"/>
  <c r="G35"/>
  <c r="D35"/>
  <c r="C35"/>
  <c r="F35" s="1"/>
  <c r="G34"/>
  <c r="D34"/>
  <c r="C34"/>
  <c r="F34" s="1"/>
  <c r="G33"/>
  <c r="D33"/>
  <c r="C33"/>
  <c r="F33" s="1"/>
  <c r="G32"/>
  <c r="D32"/>
  <c r="C32"/>
  <c r="F32" s="1"/>
  <c r="G31"/>
  <c r="D31"/>
  <c r="C31"/>
  <c r="F31" s="1"/>
  <c r="G30"/>
  <c r="D30"/>
  <c r="C30"/>
  <c r="F30" s="1"/>
  <c r="G29"/>
  <c r="D29"/>
  <c r="C29"/>
  <c r="F29" s="1"/>
  <c r="G28"/>
  <c r="D28"/>
  <c r="C28"/>
  <c r="F28" s="1"/>
  <c r="G27"/>
  <c r="D27"/>
  <c r="C27"/>
  <c r="F27" s="1"/>
  <c r="G26"/>
  <c r="D26"/>
  <c r="C26"/>
  <c r="F26" s="1"/>
  <c r="G25"/>
  <c r="D25"/>
  <c r="C25"/>
  <c r="F25" s="1"/>
  <c r="G24"/>
  <c r="D24"/>
  <c r="C24"/>
  <c r="F24" s="1"/>
  <c r="G23"/>
  <c r="D23"/>
  <c r="C23"/>
  <c r="F23" s="1"/>
  <c r="G22"/>
  <c r="D22"/>
  <c r="C22"/>
  <c r="F22" s="1"/>
  <c r="G21"/>
  <c r="D21"/>
  <c r="C21"/>
  <c r="F21" s="1"/>
  <c r="G20"/>
  <c r="D20"/>
  <c r="C20"/>
  <c r="F20" s="1"/>
  <c r="G19"/>
  <c r="D19"/>
  <c r="C19"/>
  <c r="F19" s="1"/>
  <c r="G18"/>
  <c r="D18"/>
  <c r="C18"/>
  <c r="F18" s="1"/>
  <c r="G17"/>
  <c r="D17"/>
  <c r="C17"/>
  <c r="F17" s="1"/>
  <c r="G16"/>
  <c r="D16"/>
  <c r="C16"/>
  <c r="F16" s="1"/>
  <c r="G15"/>
  <c r="D15"/>
  <c r="C15"/>
  <c r="F15" s="1"/>
  <c r="G14"/>
  <c r="D14"/>
  <c r="C14"/>
  <c r="F14" s="1"/>
  <c r="G13"/>
  <c r="D13"/>
  <c r="C13"/>
  <c r="F13" s="1"/>
  <c r="G12"/>
  <c r="D12"/>
  <c r="C12"/>
  <c r="F12" s="1"/>
  <c r="G11"/>
  <c r="D11"/>
  <c r="C11"/>
  <c r="F11" s="1"/>
  <c r="G10"/>
  <c r="D10"/>
  <c r="C10"/>
  <c r="F10" s="1"/>
  <c r="G9"/>
  <c r="D9"/>
  <c r="C9"/>
  <c r="F9" s="1"/>
  <c r="G8"/>
  <c r="D8"/>
  <c r="C8"/>
  <c r="F8" s="1"/>
  <c r="G7"/>
  <c r="D7"/>
  <c r="C7"/>
  <c r="F7" s="1"/>
  <c r="G5"/>
  <c r="G4"/>
  <c r="G502" i="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Q1187" i="3" s="1"/>
  <c r="G167" i="2"/>
  <c r="D167"/>
  <c r="C167"/>
  <c r="F167" s="1"/>
  <c r="Q2265" i="3" s="1"/>
  <c r="AE2265" s="1"/>
  <c r="G166" i="2"/>
  <c r="D166"/>
  <c r="C166"/>
  <c r="F166" s="1"/>
  <c r="Q155" i="3" s="1"/>
  <c r="Z155" s="1"/>
  <c r="G165" i="2"/>
  <c r="D165"/>
  <c r="C165"/>
  <c r="F165" s="1"/>
  <c r="Q1768" i="3" s="1"/>
  <c r="F1768" s="1"/>
  <c r="G164" i="2"/>
  <c r="D164"/>
  <c r="C164"/>
  <c r="F164" s="1"/>
  <c r="Q198" i="3" s="1"/>
  <c r="Z198" s="1"/>
  <c r="G163" i="2"/>
  <c r="D163"/>
  <c r="C163"/>
  <c r="F163" s="1"/>
  <c r="Q2264" i="3" s="1"/>
  <c r="Z2264" s="1"/>
  <c r="G162" i="2"/>
  <c r="D162"/>
  <c r="C162"/>
  <c r="F162" s="1"/>
  <c r="Q1773" i="3" s="1"/>
  <c r="F1773" s="1"/>
  <c r="G161" i="2"/>
  <c r="D161"/>
  <c r="C161"/>
  <c r="F161" s="1"/>
  <c r="Q154" i="3" s="1"/>
  <c r="AD154" s="1"/>
  <c r="G160" i="2"/>
  <c r="D160"/>
  <c r="C160"/>
  <c r="F160" s="1"/>
  <c r="Q2256" i="3" s="1"/>
  <c r="Z2256" s="1"/>
  <c r="G159" i="2"/>
  <c r="D159"/>
  <c r="C159"/>
  <c r="F159" s="1"/>
  <c r="Q1186" i="3" s="1"/>
  <c r="Z1186" s="1"/>
  <c r="G158" i="2"/>
  <c r="D158"/>
  <c r="C158"/>
  <c r="F158" s="1"/>
  <c r="Q1168" i="3" s="1"/>
  <c r="AD1168" s="1"/>
  <c r="G157" i="2"/>
  <c r="D157"/>
  <c r="C157"/>
  <c r="F157" s="1"/>
  <c r="Q1167" i="3" s="1"/>
  <c r="Z1167" s="1"/>
  <c r="G156" i="2"/>
  <c r="D156"/>
  <c r="C156"/>
  <c r="F156" s="1"/>
  <c r="G155"/>
  <c r="D155"/>
  <c r="C155"/>
  <c r="F155" s="1"/>
  <c r="Q176" i="3" s="1"/>
  <c r="F176" s="1"/>
  <c r="G154" i="2"/>
  <c r="D154"/>
  <c r="C154"/>
  <c r="F154" s="1"/>
  <c r="Q1204" i="3" s="1"/>
  <c r="Z1204" s="1"/>
  <c r="G153" i="2"/>
  <c r="D153"/>
  <c r="C153"/>
  <c r="F153" s="1"/>
  <c r="Q1166" i="3" s="1"/>
  <c r="G152" i="2"/>
  <c r="D152"/>
  <c r="C152"/>
  <c r="F152" s="1"/>
  <c r="G151"/>
  <c r="D151"/>
  <c r="C151"/>
  <c r="F151" s="1"/>
  <c r="Q1202" i="3" s="1"/>
  <c r="G150" i="2"/>
  <c r="D150"/>
  <c r="C150"/>
  <c r="F150" s="1"/>
  <c r="Q1201" i="3" s="1"/>
  <c r="F1201" s="1"/>
  <c r="G149" i="2"/>
  <c r="D149"/>
  <c r="C149"/>
  <c r="F149" s="1"/>
  <c r="Q1165" i="3" s="1"/>
  <c r="G148" i="2"/>
  <c r="D148"/>
  <c r="C148"/>
  <c r="F148" s="1"/>
  <c r="Q1164" i="3" s="1"/>
  <c r="Z1164" s="1"/>
  <c r="G147" i="2"/>
  <c r="D147"/>
  <c r="C147"/>
  <c r="F147" s="1"/>
  <c r="Q1163" i="3" s="1"/>
  <c r="G146" i="2"/>
  <c r="D146"/>
  <c r="C146"/>
  <c r="F146" s="1"/>
  <c r="Q196" i="3" s="1"/>
  <c r="F196" s="1"/>
  <c r="G145" i="2"/>
  <c r="D145"/>
  <c r="C145"/>
  <c r="F145" s="1"/>
  <c r="Q1162" i="3" s="1"/>
  <c r="G144" i="2"/>
  <c r="D144"/>
  <c r="C144"/>
  <c r="F144" s="1"/>
  <c r="Q153" i="3" s="1"/>
  <c r="AE153" s="1"/>
  <c r="G143" i="2"/>
  <c r="D143"/>
  <c r="C143"/>
  <c r="F143" s="1"/>
  <c r="Q195" i="3" s="1"/>
  <c r="AE195" s="1"/>
  <c r="G142" i="2"/>
  <c r="D142"/>
  <c r="C142"/>
  <c r="F142" s="1"/>
  <c r="Q2255" i="3" s="1"/>
  <c r="AD2255" s="1"/>
  <c r="G141" i="2"/>
  <c r="D141"/>
  <c r="C141"/>
  <c r="F141" s="1"/>
  <c r="Q1161" i="3" s="1"/>
  <c r="G140" i="2"/>
  <c r="D140"/>
  <c r="C140"/>
  <c r="F140" s="1"/>
  <c r="Q152" i="3" s="1"/>
  <c r="AE152" s="1"/>
  <c r="G139" i="2"/>
  <c r="D139"/>
  <c r="C139"/>
  <c r="F139" s="1"/>
  <c r="G138"/>
  <c r="D138"/>
  <c r="C138"/>
  <c r="F138" s="1"/>
  <c r="Q2263" i="3" s="1"/>
  <c r="AE2263" s="1"/>
  <c r="G137" i="2"/>
  <c r="D137"/>
  <c r="C137"/>
  <c r="F137" s="1"/>
  <c r="Q1767" i="3" s="1"/>
  <c r="F1767" s="1"/>
  <c r="G136" i="2"/>
  <c r="D136"/>
  <c r="C136"/>
  <c r="F136" s="1"/>
  <c r="Q1184" i="3" s="1"/>
  <c r="G135" i="2"/>
  <c r="D135"/>
  <c r="C135"/>
  <c r="F135" s="1"/>
  <c r="Q1160" i="3" s="1"/>
  <c r="AD1160" s="1"/>
  <c r="G134" i="2"/>
  <c r="D134"/>
  <c r="C134"/>
  <c r="F134" s="1"/>
  <c r="Q175" i="3" s="1"/>
  <c r="AE175" s="1"/>
  <c r="G133" i="2"/>
  <c r="D133"/>
  <c r="C133"/>
  <c r="F133" s="1"/>
  <c r="Q151" i="3" s="1"/>
  <c r="F151" s="1"/>
  <c r="G132" i="2"/>
  <c r="D132"/>
  <c r="C132"/>
  <c r="F132" s="1"/>
  <c r="Q1183" i="3" s="1"/>
  <c r="G131" i="2"/>
  <c r="D131"/>
  <c r="C131"/>
  <c r="F131" s="1"/>
  <c r="Q2254" i="3" s="1"/>
  <c r="AE2254" s="1"/>
  <c r="G130" i="2"/>
  <c r="D130"/>
  <c r="C130"/>
  <c r="F130" s="1"/>
  <c r="Q1182" i="3" s="1"/>
  <c r="Z1182" s="1"/>
  <c r="G129" i="2"/>
  <c r="D129"/>
  <c r="C129"/>
  <c r="F129" s="1"/>
  <c r="Q1159" i="3" s="1"/>
  <c r="G128" i="2"/>
  <c r="D128"/>
  <c r="C128"/>
  <c r="F128" s="1"/>
  <c r="Q1158" i="3" s="1"/>
  <c r="G127" i="2"/>
  <c r="D127"/>
  <c r="C127"/>
  <c r="F127" s="1"/>
  <c r="Q1200" i="3" s="1"/>
  <c r="G126" i="2"/>
  <c r="D126"/>
  <c r="C126"/>
  <c r="F126" s="1"/>
  <c r="Q1199" i="3" s="1"/>
  <c r="AE1199" s="1"/>
  <c r="G125" i="2"/>
  <c r="D125"/>
  <c r="C125"/>
  <c r="F125" s="1"/>
  <c r="Q2262" i="3" s="1"/>
  <c r="AD2262" s="1"/>
  <c r="G124" i="2"/>
  <c r="D124"/>
  <c r="C124"/>
  <c r="F124" s="1"/>
  <c r="Q145" i="3" s="1"/>
  <c r="AD145" s="1"/>
  <c r="G123" i="2"/>
  <c r="D123"/>
  <c r="C123"/>
  <c r="F123" s="1"/>
  <c r="Q2267" i="3" s="1"/>
  <c r="AD2267" s="1"/>
  <c r="G122" i="2"/>
  <c r="D122"/>
  <c r="C122"/>
  <c r="F122" s="1"/>
  <c r="G121"/>
  <c r="D121"/>
  <c r="C121"/>
  <c r="F121" s="1"/>
  <c r="Q1778" i="3" s="1"/>
  <c r="F1778" s="1"/>
  <c r="G120" i="2"/>
  <c r="D120"/>
  <c r="C120"/>
  <c r="F120" s="1"/>
  <c r="Q1157" i="3" s="1"/>
  <c r="F1157" s="1"/>
  <c r="G119" i="2"/>
  <c r="D119"/>
  <c r="C119"/>
  <c r="F119" s="1"/>
  <c r="Q174" i="3" s="1"/>
  <c r="AE174" s="1"/>
  <c r="G118" i="2"/>
  <c r="D118"/>
  <c r="C118"/>
  <c r="F118" s="1"/>
  <c r="Q150" i="3" s="1"/>
  <c r="F150" s="1"/>
  <c r="G117" i="2"/>
  <c r="D117"/>
  <c r="C117"/>
  <c r="F117" s="1"/>
  <c r="Q1156" i="3" s="1"/>
  <c r="G116" i="2"/>
  <c r="D116"/>
  <c r="C116"/>
  <c r="F116" s="1"/>
  <c r="G115"/>
  <c r="D115"/>
  <c r="C115"/>
  <c r="F115" s="1"/>
  <c r="Q173" i="3" s="1"/>
  <c r="Z173" s="1"/>
  <c r="G114" i="2"/>
  <c r="D114"/>
  <c r="C114"/>
  <c r="F114" s="1"/>
  <c r="Q2253" i="3" s="1"/>
  <c r="AE2253" s="1"/>
  <c r="G113" i="2"/>
  <c r="D113"/>
  <c r="C113"/>
  <c r="F113" s="1"/>
  <c r="Q1180" i="3" s="1"/>
  <c r="G112" i="2"/>
  <c r="D112"/>
  <c r="C112"/>
  <c r="F112" s="1"/>
  <c r="G111"/>
  <c r="D111"/>
  <c r="C111"/>
  <c r="F111" s="1"/>
  <c r="G110"/>
  <c r="D110"/>
  <c r="C110"/>
  <c r="F110" s="1"/>
  <c r="Q1155" i="3" s="1"/>
  <c r="G109" i="2"/>
  <c r="D109"/>
  <c r="C109"/>
  <c r="F109" s="1"/>
  <c r="Q1154" i="3" s="1"/>
  <c r="G108" i="2"/>
  <c r="D108"/>
  <c r="C108"/>
  <c r="F108" s="1"/>
  <c r="Q2260" i="3" s="1"/>
  <c r="Z2260" s="1"/>
  <c r="G107" i="2"/>
  <c r="D107"/>
  <c r="C107"/>
  <c r="F107" s="1"/>
  <c r="Q2259" i="3" s="1"/>
  <c r="AD2259" s="1"/>
  <c r="G106" i="2"/>
  <c r="D106"/>
  <c r="C106"/>
  <c r="F106" s="1"/>
  <c r="Q1153" i="3" s="1"/>
  <c r="Z1153" s="1"/>
  <c r="G105" i="2"/>
  <c r="D105"/>
  <c r="C105"/>
  <c r="F105" s="1"/>
  <c r="Q2258" i="3" s="1"/>
  <c r="AE2258" s="1"/>
  <c r="G104" i="2"/>
  <c r="D104"/>
  <c r="C104"/>
  <c r="F104" s="1"/>
  <c r="Q194" i="3" s="1"/>
  <c r="Z194" s="1"/>
  <c r="G103" i="2"/>
  <c r="D103"/>
  <c r="C103"/>
  <c r="F103" s="1"/>
  <c r="Q172" i="3" s="1"/>
  <c r="AD172" s="1"/>
  <c r="G102" i="2"/>
  <c r="D102"/>
  <c r="C102"/>
  <c r="F102" s="1"/>
  <c r="Q1198" i="3" s="1"/>
  <c r="AD1198" s="1"/>
  <c r="G101" i="2"/>
  <c r="D101"/>
  <c r="C101"/>
  <c r="F101" s="1"/>
  <c r="Q193" i="3" s="1"/>
  <c r="AD193" s="1"/>
  <c r="G100" i="2"/>
  <c r="D100"/>
  <c r="C100"/>
  <c r="F100" s="1"/>
  <c r="Q192" i="3" s="1"/>
  <c r="F192" s="1"/>
  <c r="G99" i="2"/>
  <c r="D99"/>
  <c r="C99"/>
  <c r="F99" s="1"/>
  <c r="Q1152" i="3" s="1"/>
  <c r="G98" i="2"/>
  <c r="D98"/>
  <c r="C98"/>
  <c r="F98" s="1"/>
  <c r="G97"/>
  <c r="D97"/>
  <c r="C97"/>
  <c r="F97" s="1"/>
  <c r="Q2257" i="3" s="1"/>
  <c r="F2257" s="1"/>
  <c r="G96" i="2"/>
  <c r="D96"/>
  <c r="C96"/>
  <c r="F96" s="1"/>
  <c r="Q171" i="3" s="1"/>
  <c r="Z171" s="1"/>
  <c r="G95" i="2"/>
  <c r="D95"/>
  <c r="C95"/>
  <c r="F95" s="1"/>
  <c r="Q1775" i="3" s="1"/>
  <c r="Z1775" s="1"/>
  <c r="G94" i="2"/>
  <c r="D94"/>
  <c r="C94"/>
  <c r="F94" s="1"/>
  <c r="Q191" i="3" s="1"/>
  <c r="Z191" s="1"/>
  <c r="G93" i="2"/>
  <c r="D93"/>
  <c r="C93"/>
  <c r="F93" s="1"/>
  <c r="Q1151" i="3" s="1"/>
  <c r="G92" i="2"/>
  <c r="D92"/>
  <c r="C92"/>
  <c r="F92" s="1"/>
  <c r="Q1197" i="3" s="1"/>
  <c r="G91" i="2"/>
  <c r="D91"/>
  <c r="C91"/>
  <c r="F91" s="1"/>
  <c r="G90"/>
  <c r="D90"/>
  <c r="C90"/>
  <c r="F90" s="1"/>
  <c r="Q190" i="3" s="1"/>
  <c r="AD190" s="1"/>
  <c r="G89" i="2"/>
  <c r="D89"/>
  <c r="C89"/>
  <c r="F89" s="1"/>
  <c r="G88"/>
  <c r="D88"/>
  <c r="C88"/>
  <c r="F88" s="1"/>
  <c r="Q1149" i="3" s="1"/>
  <c r="G87" i="2"/>
  <c r="D87"/>
  <c r="C87"/>
  <c r="F87" s="1"/>
  <c r="Q1178" i="3" s="1"/>
  <c r="Z1178" s="1"/>
  <c r="G86" i="2"/>
  <c r="D86"/>
  <c r="C86"/>
  <c r="F86" s="1"/>
  <c r="Q189" i="3" s="1"/>
  <c r="Z189" s="1"/>
  <c r="G85" i="2"/>
  <c r="D85"/>
  <c r="C85"/>
  <c r="F85" s="1"/>
  <c r="Q149" i="3" s="1"/>
  <c r="AE149" s="1"/>
  <c r="G84" i="2"/>
  <c r="D84"/>
  <c r="C84"/>
  <c r="F84" s="1"/>
  <c r="Q1148" i="3" s="1"/>
  <c r="G83" i="2"/>
  <c r="D83"/>
  <c r="C83"/>
  <c r="F83" s="1"/>
  <c r="Q2252" i="3" s="1"/>
  <c r="Z2252" s="1"/>
  <c r="G82" i="2"/>
  <c r="D82"/>
  <c r="C82"/>
  <c r="F82" s="1"/>
  <c r="Q1196" i="3" s="1"/>
  <c r="Z1196" s="1"/>
  <c r="G81" i="2"/>
  <c r="D81"/>
  <c r="C81"/>
  <c r="F81" s="1"/>
  <c r="Q1195" i="3" s="1"/>
  <c r="AD1195" s="1"/>
  <c r="G80" i="2"/>
  <c r="D80"/>
  <c r="C80"/>
  <c r="F80" s="1"/>
  <c r="Q148" i="3" s="1"/>
  <c r="F148" s="1"/>
  <c r="G79" i="2"/>
  <c r="D79"/>
  <c r="C79"/>
  <c r="F79" s="1"/>
  <c r="Q188" i="3" s="1"/>
  <c r="Z188" s="1"/>
  <c r="G78" i="2"/>
  <c r="D78"/>
  <c r="C78"/>
  <c r="F78" s="1"/>
  <c r="Q1177" i="3" s="1"/>
  <c r="F1177" s="1"/>
  <c r="G77" i="2"/>
  <c r="D77"/>
  <c r="C77"/>
  <c r="F77" s="1"/>
  <c r="Q170" i="3" s="1"/>
  <c r="AD170" s="1"/>
  <c r="G76" i="2"/>
  <c r="D76"/>
  <c r="C76"/>
  <c r="F76" s="1"/>
  <c r="Q1147" i="3" s="1"/>
  <c r="G75" i="2"/>
  <c r="D75"/>
  <c r="C75"/>
  <c r="F75" s="1"/>
  <c r="Q1194" i="3" s="1"/>
  <c r="Z1194" s="1"/>
  <c r="G74" i="2"/>
  <c r="D74"/>
  <c r="C74"/>
  <c r="F74" s="1"/>
  <c r="Q1774" i="3" s="1"/>
  <c r="Z1774" s="1"/>
  <c r="G73" i="2"/>
  <c r="D73"/>
  <c r="C73"/>
  <c r="F73" s="1"/>
  <c r="Q1193" i="3" s="1"/>
  <c r="G72" i="2"/>
  <c r="D72"/>
  <c r="C72"/>
  <c r="F72" s="1"/>
  <c r="Q1176" i="3" s="1"/>
  <c r="G71" i="2"/>
  <c r="D71"/>
  <c r="C71"/>
  <c r="F71" s="1"/>
  <c r="Q187" i="3" s="1"/>
  <c r="AE187" s="1"/>
  <c r="G70" i="2"/>
  <c r="D70"/>
  <c r="C70"/>
  <c r="F70" s="1"/>
  <c r="Q1146" i="3" s="1"/>
  <c r="F1146" s="1"/>
  <c r="G69" i="2"/>
  <c r="D69"/>
  <c r="C69"/>
  <c r="F69" s="1"/>
  <c r="Q1192" i="3" s="1"/>
  <c r="G68" i="2"/>
  <c r="D68"/>
  <c r="C68"/>
  <c r="F68" s="1"/>
  <c r="Q1191" i="3" s="1"/>
  <c r="G67" i="2"/>
  <c r="D67"/>
  <c r="C67"/>
  <c r="F67" s="1"/>
  <c r="Q1190" i="3" s="1"/>
  <c r="AD1190" s="1"/>
  <c r="G66" i="2"/>
  <c r="D66"/>
  <c r="C66"/>
  <c r="F66" s="1"/>
  <c r="Q1772" i="3" s="1"/>
  <c r="Z1772" s="1"/>
  <c r="G65" i="2"/>
  <c r="D65"/>
  <c r="C65"/>
  <c r="F65" s="1"/>
  <c r="Q1145" i="3" s="1"/>
  <c r="G64" i="2"/>
  <c r="D64"/>
  <c r="C64"/>
  <c r="F64" s="1"/>
  <c r="Q1144" i="3" s="1"/>
  <c r="G63" i="2"/>
  <c r="D63"/>
  <c r="C63"/>
  <c r="F63" s="1"/>
  <c r="Q186" i="3" s="1"/>
  <c r="AD186" s="1"/>
  <c r="G62" i="2"/>
  <c r="D62"/>
  <c r="C62"/>
  <c r="F62" s="1"/>
  <c r="Q1771" i="3" s="1"/>
  <c r="AE1771" s="1"/>
  <c r="G61" i="2"/>
  <c r="D61"/>
  <c r="C61"/>
  <c r="F61" s="1"/>
  <c r="G60"/>
  <c r="D60"/>
  <c r="C60"/>
  <c r="F60" s="1"/>
  <c r="Q1203" i="3" s="1"/>
  <c r="G59" i="2"/>
  <c r="D59"/>
  <c r="C59"/>
  <c r="F59" s="1"/>
  <c r="Q169" i="3" s="1"/>
  <c r="AE169" s="1"/>
  <c r="G58" i="2"/>
  <c r="D58"/>
  <c r="C58"/>
  <c r="F58" s="1"/>
  <c r="Q1175" i="3" s="1"/>
  <c r="AE1175" s="1"/>
  <c r="G57" i="2"/>
  <c r="D57"/>
  <c r="C57"/>
  <c r="F57" s="1"/>
  <c r="Q144" i="3" s="1"/>
  <c r="AD144" s="1"/>
  <c r="G56" i="2"/>
  <c r="D56"/>
  <c r="C56"/>
  <c r="F56" s="1"/>
  <c r="G55"/>
  <c r="D55"/>
  <c r="C55"/>
  <c r="F55" s="1"/>
  <c r="G54"/>
  <c r="D54"/>
  <c r="C54"/>
  <c r="F54" s="1"/>
  <c r="Q167" i="3" s="1"/>
  <c r="AE167" s="1"/>
  <c r="G53" i="2"/>
  <c r="D53"/>
  <c r="C53"/>
  <c r="F53" s="1"/>
  <c r="Q1174" i="3" s="1"/>
  <c r="G52" i="2"/>
  <c r="D52"/>
  <c r="C52"/>
  <c r="F52" s="1"/>
  <c r="Q1770" i="3" s="1"/>
  <c r="AD1770" s="1"/>
  <c r="G51" i="2"/>
  <c r="D51"/>
  <c r="C51"/>
  <c r="F51" s="1"/>
  <c r="Q143" i="3" s="1"/>
  <c r="Z143" s="1"/>
  <c r="G50" i="2"/>
  <c r="D50"/>
  <c r="C50"/>
  <c r="F50" s="1"/>
  <c r="Q1173" i="3" s="1"/>
  <c r="AD1173" s="1"/>
  <c r="G49" i="2"/>
  <c r="D49"/>
  <c r="C49"/>
  <c r="F49" s="1"/>
  <c r="Q1142" i="3" s="1"/>
  <c r="G48" i="2"/>
  <c r="D48"/>
  <c r="C48"/>
  <c r="F48" s="1"/>
  <c r="Q166" i="3" s="1"/>
  <c r="AD166" s="1"/>
  <c r="G47" i="2"/>
  <c r="D47"/>
  <c r="C47"/>
  <c r="F47" s="1"/>
  <c r="Q1141" i="3" s="1"/>
  <c r="G46" i="2"/>
  <c r="D46"/>
  <c r="C46"/>
  <c r="F46" s="1"/>
  <c r="Q1140" i="3" s="1"/>
  <c r="G45" i="2"/>
  <c r="D45"/>
  <c r="C45"/>
  <c r="F45" s="1"/>
  <c r="Q185" i="3" s="1"/>
  <c r="Z185" s="1"/>
  <c r="G44" i="2"/>
  <c r="D44"/>
  <c r="C44"/>
  <c r="F44" s="1"/>
  <c r="G43"/>
  <c r="D43"/>
  <c r="C43"/>
  <c r="F43" s="1"/>
  <c r="Q165" i="3" s="1"/>
  <c r="Z165" s="1"/>
  <c r="G42" i="2"/>
  <c r="D42"/>
  <c r="C42"/>
  <c r="F42" s="1"/>
  <c r="G41"/>
  <c r="D41"/>
  <c r="C41"/>
  <c r="F41" s="1"/>
  <c r="Q164" i="3" s="1"/>
  <c r="AE164" s="1"/>
  <c r="G40" i="2"/>
  <c r="D40"/>
  <c r="C40"/>
  <c r="F40" s="1"/>
  <c r="G39"/>
  <c r="D39"/>
  <c r="C39"/>
  <c r="F39" s="1"/>
  <c r="Q1188" i="3" s="1"/>
  <c r="G38" i="2"/>
  <c r="D38"/>
  <c r="C38"/>
  <c r="F38" s="1"/>
  <c r="Q163" i="3" s="1"/>
  <c r="AE163" s="1"/>
  <c r="G37" i="2"/>
  <c r="D37"/>
  <c r="C37"/>
  <c r="F37" s="1"/>
  <c r="Q1172" i="3" s="1"/>
  <c r="G36" i="2"/>
  <c r="D36"/>
  <c r="C36"/>
  <c r="F36" s="1"/>
  <c r="Q1171" i="3" s="1"/>
  <c r="F1171" s="1"/>
  <c r="G35" i="2"/>
  <c r="D35"/>
  <c r="C35"/>
  <c r="F35" s="1"/>
  <c r="Q1170" i="3" s="1"/>
  <c r="Z1170" s="1"/>
  <c r="G34" i="2"/>
  <c r="D34"/>
  <c r="C34"/>
  <c r="F34" s="1"/>
  <c r="Q162" i="3" s="1"/>
  <c r="Z162" s="1"/>
  <c r="G33" i="2"/>
  <c r="D33"/>
  <c r="C33"/>
  <c r="F33" s="1"/>
  <c r="Q183" i="3" s="1"/>
  <c r="F183" s="1"/>
  <c r="G32" i="2"/>
  <c r="D32"/>
  <c r="C32"/>
  <c r="F32" s="1"/>
  <c r="G31"/>
  <c r="D31"/>
  <c r="C31"/>
  <c r="F31" s="1"/>
  <c r="Q181" i="3" s="1"/>
  <c r="AE181" s="1"/>
  <c r="G30" i="2"/>
  <c r="D30"/>
  <c r="C30"/>
  <c r="F30" s="1"/>
  <c r="Q1138" i="3" s="1"/>
  <c r="Z1138" s="1"/>
  <c r="G29" i="2"/>
  <c r="D29"/>
  <c r="C29"/>
  <c r="F29" s="1"/>
  <c r="Q147" i="3" s="1"/>
  <c r="Z147" s="1"/>
  <c r="G28" i="2"/>
  <c r="D28"/>
  <c r="C28"/>
  <c r="F28" s="1"/>
  <c r="Q1769" i="3" s="1"/>
  <c r="F1769" s="1"/>
  <c r="G27" i="2"/>
  <c r="D27"/>
  <c r="C27"/>
  <c r="F27" s="1"/>
  <c r="G26"/>
  <c r="D26"/>
  <c r="C26"/>
  <c r="F26" s="1"/>
  <c r="Q180" i="3" s="1"/>
  <c r="AE180" s="1"/>
  <c r="G25" i="2"/>
  <c r="D25"/>
  <c r="C25"/>
  <c r="F25" s="1"/>
  <c r="Q1137" i="3" s="1"/>
  <c r="G24" i="2"/>
  <c r="D24"/>
  <c r="C24"/>
  <c r="F24" s="1"/>
  <c r="Q1169" i="3" s="1"/>
  <c r="G23" i="2"/>
  <c r="D23"/>
  <c r="C23"/>
  <c r="F23" s="1"/>
  <c r="G22"/>
  <c r="D22"/>
  <c r="C22"/>
  <c r="F22" s="1"/>
  <c r="Q146" i="3" s="1"/>
  <c r="Z146" s="1"/>
  <c r="G21" i="2"/>
  <c r="D21"/>
  <c r="C21"/>
  <c r="F21" s="1"/>
  <c r="G20"/>
  <c r="D20"/>
  <c r="C20"/>
  <c r="F20" s="1"/>
  <c r="G19"/>
  <c r="D19"/>
  <c r="C19"/>
  <c r="F19" s="1"/>
  <c r="Q1134" i="3" s="1"/>
  <c r="G18" i="2"/>
  <c r="D18"/>
  <c r="C18"/>
  <c r="F18" s="1"/>
  <c r="Q178" i="3" s="1"/>
  <c r="AD178" s="1"/>
  <c r="G17" i="2"/>
  <c r="D17"/>
  <c r="C17"/>
  <c r="F17" s="1"/>
  <c r="Q160" i="3" s="1"/>
  <c r="F160" s="1"/>
  <c r="G16" i="2"/>
  <c r="D16"/>
  <c r="C16"/>
  <c r="F16" s="1"/>
  <c r="Q177" i="3" s="1"/>
  <c r="AD177" s="1"/>
  <c r="G15" i="2"/>
  <c r="D15"/>
  <c r="C15"/>
  <c r="F15" s="1"/>
  <c r="Q159" i="3" s="1"/>
  <c r="Z159" s="1"/>
  <c r="G14" i="2"/>
  <c r="D14"/>
  <c r="C14"/>
  <c r="F14" s="1"/>
  <c r="G13"/>
  <c r="D13"/>
  <c r="C13"/>
  <c r="F13" s="1"/>
  <c r="Q1133" i="3" s="1"/>
  <c r="G12" i="2"/>
  <c r="D12"/>
  <c r="C12"/>
  <c r="F12" s="1"/>
  <c r="Q1132" i="3" s="1"/>
  <c r="G11" i="2"/>
  <c r="D11"/>
  <c r="C11"/>
  <c r="F11" s="1"/>
  <c r="Q158" i="3" s="1"/>
  <c r="AD158" s="1"/>
  <c r="G10" i="2"/>
  <c r="D10"/>
  <c r="C10"/>
  <c r="F10" s="1"/>
  <c r="Q1131" i="3" s="1"/>
  <c r="F1131" s="1"/>
  <c r="G9" i="2"/>
  <c r="D9"/>
  <c r="C9"/>
  <c r="F9" s="1"/>
  <c r="Q157" i="3" s="1"/>
  <c r="AE157" s="1"/>
  <c r="G8" i="2"/>
  <c r="D8"/>
  <c r="C8"/>
  <c r="F8" s="1"/>
  <c r="Q156" i="3" s="1"/>
  <c r="Z156" s="1"/>
  <c r="G7" i="2"/>
  <c r="D7"/>
  <c r="C7"/>
  <c r="F7" s="1"/>
  <c r="Q1130" i="3" s="1"/>
  <c r="Z1130" s="1"/>
  <c r="G6" i="2"/>
  <c r="D6"/>
  <c r="C6"/>
  <c r="F6" s="1"/>
  <c r="Q1129" i="3" s="1"/>
  <c r="AD1129" s="1"/>
  <c r="G5" i="2"/>
  <c r="G4"/>
  <c r="G505" i="29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G150"/>
  <c r="D150"/>
  <c r="C150"/>
  <c r="F150" s="1"/>
  <c r="G149"/>
  <c r="D149"/>
  <c r="C149"/>
  <c r="F149" s="1"/>
  <c r="G148"/>
  <c r="D148"/>
  <c r="C148"/>
  <c r="F148" s="1"/>
  <c r="G147"/>
  <c r="D147"/>
  <c r="C147"/>
  <c r="F147" s="1"/>
  <c r="G146"/>
  <c r="D146"/>
  <c r="C146"/>
  <c r="F146" s="1"/>
  <c r="G145"/>
  <c r="D145"/>
  <c r="C145"/>
  <c r="F145" s="1"/>
  <c r="G144"/>
  <c r="D144"/>
  <c r="C144"/>
  <c r="F144" s="1"/>
  <c r="G143"/>
  <c r="D143"/>
  <c r="C143"/>
  <c r="F143" s="1"/>
  <c r="G142"/>
  <c r="D142"/>
  <c r="C142"/>
  <c r="F142" s="1"/>
  <c r="G141"/>
  <c r="D141"/>
  <c r="C141"/>
  <c r="F141" s="1"/>
  <c r="G140"/>
  <c r="D140"/>
  <c r="C140"/>
  <c r="F140" s="1"/>
  <c r="G139"/>
  <c r="D139"/>
  <c r="C139"/>
  <c r="F139" s="1"/>
  <c r="G138"/>
  <c r="D138"/>
  <c r="C138"/>
  <c r="F138" s="1"/>
  <c r="G137"/>
  <c r="D137"/>
  <c r="C137"/>
  <c r="F137" s="1"/>
  <c r="G136"/>
  <c r="D136"/>
  <c r="C136"/>
  <c r="F136" s="1"/>
  <c r="G135"/>
  <c r="D135"/>
  <c r="C135"/>
  <c r="F135" s="1"/>
  <c r="G134"/>
  <c r="D134"/>
  <c r="C134"/>
  <c r="F134" s="1"/>
  <c r="G133"/>
  <c r="D133"/>
  <c r="C133"/>
  <c r="F133" s="1"/>
  <c r="G132"/>
  <c r="D132"/>
  <c r="C132"/>
  <c r="F132" s="1"/>
  <c r="G131"/>
  <c r="D131"/>
  <c r="C131"/>
  <c r="F131" s="1"/>
  <c r="G130"/>
  <c r="D130"/>
  <c r="C130"/>
  <c r="F130" s="1"/>
  <c r="G129"/>
  <c r="D129"/>
  <c r="C129"/>
  <c r="F129" s="1"/>
  <c r="G128"/>
  <c r="D128"/>
  <c r="C128"/>
  <c r="F128" s="1"/>
  <c r="G127"/>
  <c r="D127"/>
  <c r="C127"/>
  <c r="F127" s="1"/>
  <c r="G126"/>
  <c r="D126"/>
  <c r="C126"/>
  <c r="F126" s="1"/>
  <c r="G125"/>
  <c r="D125"/>
  <c r="C125"/>
  <c r="F125" s="1"/>
  <c r="G124"/>
  <c r="D124"/>
  <c r="C124"/>
  <c r="F124" s="1"/>
  <c r="G123"/>
  <c r="D123"/>
  <c r="C123"/>
  <c r="F123" s="1"/>
  <c r="G122"/>
  <c r="D122"/>
  <c r="C122"/>
  <c r="F122" s="1"/>
  <c r="G121"/>
  <c r="D121"/>
  <c r="C121"/>
  <c r="F121" s="1"/>
  <c r="G120"/>
  <c r="D120"/>
  <c r="C120"/>
  <c r="F120" s="1"/>
  <c r="G119"/>
  <c r="D119"/>
  <c r="C119"/>
  <c r="F119" s="1"/>
  <c r="G118"/>
  <c r="D118"/>
  <c r="C118"/>
  <c r="F118" s="1"/>
  <c r="G117"/>
  <c r="D117"/>
  <c r="C117"/>
  <c r="F117" s="1"/>
  <c r="G116"/>
  <c r="D116"/>
  <c r="C116"/>
  <c r="F116" s="1"/>
  <c r="G115"/>
  <c r="D115"/>
  <c r="C115"/>
  <c r="F115" s="1"/>
  <c r="G114"/>
  <c r="D114"/>
  <c r="C114"/>
  <c r="F114" s="1"/>
  <c r="G113"/>
  <c r="D113"/>
  <c r="C113"/>
  <c r="F113" s="1"/>
  <c r="G112"/>
  <c r="D112"/>
  <c r="C112"/>
  <c r="F112" s="1"/>
  <c r="G111"/>
  <c r="D111"/>
  <c r="C111"/>
  <c r="F111" s="1"/>
  <c r="G110"/>
  <c r="D110"/>
  <c r="C110"/>
  <c r="F110" s="1"/>
  <c r="G109"/>
  <c r="D109"/>
  <c r="C109"/>
  <c r="F109" s="1"/>
  <c r="G108"/>
  <c r="D108"/>
  <c r="C108"/>
  <c r="F108" s="1"/>
  <c r="G107"/>
  <c r="D107"/>
  <c r="C107"/>
  <c r="F107" s="1"/>
  <c r="G106"/>
  <c r="D106"/>
  <c r="C106"/>
  <c r="F106" s="1"/>
  <c r="G105"/>
  <c r="D105"/>
  <c r="C105"/>
  <c r="F105" s="1"/>
  <c r="G104"/>
  <c r="D104"/>
  <c r="C104"/>
  <c r="F104" s="1"/>
  <c r="G103"/>
  <c r="D103"/>
  <c r="C103"/>
  <c r="F103" s="1"/>
  <c r="G102"/>
  <c r="D102"/>
  <c r="C102"/>
  <c r="F102" s="1"/>
  <c r="G101"/>
  <c r="D101"/>
  <c r="C101"/>
  <c r="F101" s="1"/>
  <c r="G100"/>
  <c r="D100"/>
  <c r="C100"/>
  <c r="F100" s="1"/>
  <c r="G99"/>
  <c r="D99"/>
  <c r="C99"/>
  <c r="F99" s="1"/>
  <c r="G98"/>
  <c r="D98"/>
  <c r="C98"/>
  <c r="F98" s="1"/>
  <c r="G97"/>
  <c r="D97"/>
  <c r="C97"/>
  <c r="F97" s="1"/>
  <c r="G96"/>
  <c r="D96"/>
  <c r="C96"/>
  <c r="F96" s="1"/>
  <c r="G95"/>
  <c r="D95"/>
  <c r="C95"/>
  <c r="F95" s="1"/>
  <c r="G94"/>
  <c r="D94"/>
  <c r="C94"/>
  <c r="F94" s="1"/>
  <c r="G93"/>
  <c r="D93"/>
  <c r="C93"/>
  <c r="F93" s="1"/>
  <c r="G92"/>
  <c r="D92"/>
  <c r="C92"/>
  <c r="F92" s="1"/>
  <c r="G91"/>
  <c r="D91"/>
  <c r="C91"/>
  <c r="F91" s="1"/>
  <c r="G90"/>
  <c r="D90"/>
  <c r="C90"/>
  <c r="F90" s="1"/>
  <c r="G89"/>
  <c r="D89"/>
  <c r="C89"/>
  <c r="F89" s="1"/>
  <c r="G88"/>
  <c r="D88"/>
  <c r="C88"/>
  <c r="F88" s="1"/>
  <c r="G87"/>
  <c r="D87"/>
  <c r="C87"/>
  <c r="F87" s="1"/>
  <c r="G86"/>
  <c r="D86"/>
  <c r="C86"/>
  <c r="F86" s="1"/>
  <c r="G85"/>
  <c r="D85"/>
  <c r="C85"/>
  <c r="F85" s="1"/>
  <c r="G84"/>
  <c r="D84"/>
  <c r="C84"/>
  <c r="F84" s="1"/>
  <c r="G83"/>
  <c r="D83"/>
  <c r="C83"/>
  <c r="F83" s="1"/>
  <c r="G82"/>
  <c r="D82"/>
  <c r="C82"/>
  <c r="F82" s="1"/>
  <c r="G81"/>
  <c r="D81"/>
  <c r="C81"/>
  <c r="F81" s="1"/>
  <c r="G80"/>
  <c r="D80"/>
  <c r="C80"/>
  <c r="F80" s="1"/>
  <c r="G79"/>
  <c r="D79"/>
  <c r="C79"/>
  <c r="F79" s="1"/>
  <c r="G78"/>
  <c r="D78"/>
  <c r="C78"/>
  <c r="F78" s="1"/>
  <c r="G77"/>
  <c r="D77"/>
  <c r="C77"/>
  <c r="F77" s="1"/>
  <c r="G76"/>
  <c r="D76"/>
  <c r="C76"/>
  <c r="F76" s="1"/>
  <c r="G75"/>
  <c r="D75"/>
  <c r="C75"/>
  <c r="F75" s="1"/>
  <c r="G74"/>
  <c r="D74"/>
  <c r="C74"/>
  <c r="F74" s="1"/>
  <c r="G73"/>
  <c r="D73"/>
  <c r="C73"/>
  <c r="F73" s="1"/>
  <c r="G72"/>
  <c r="D72"/>
  <c r="C72"/>
  <c r="F72" s="1"/>
  <c r="G71"/>
  <c r="D71"/>
  <c r="C71"/>
  <c r="F71" s="1"/>
  <c r="G70"/>
  <c r="D70"/>
  <c r="C70"/>
  <c r="F70" s="1"/>
  <c r="G69"/>
  <c r="D69"/>
  <c r="C69"/>
  <c r="F69" s="1"/>
  <c r="G68"/>
  <c r="D68"/>
  <c r="C68"/>
  <c r="F68" s="1"/>
  <c r="G67"/>
  <c r="D67"/>
  <c r="C67"/>
  <c r="F67" s="1"/>
  <c r="G66"/>
  <c r="D66"/>
  <c r="C66"/>
  <c r="F66" s="1"/>
  <c r="G65"/>
  <c r="D65"/>
  <c r="C65"/>
  <c r="F65" s="1"/>
  <c r="G64"/>
  <c r="D64"/>
  <c r="C64"/>
  <c r="F64" s="1"/>
  <c r="G63"/>
  <c r="D63"/>
  <c r="C63"/>
  <c r="F63" s="1"/>
  <c r="G62"/>
  <c r="D62"/>
  <c r="C62"/>
  <c r="F62" s="1"/>
  <c r="G61"/>
  <c r="D61"/>
  <c r="C61"/>
  <c r="F61" s="1"/>
  <c r="G60"/>
  <c r="D60"/>
  <c r="C60"/>
  <c r="F60" s="1"/>
  <c r="G59"/>
  <c r="D59"/>
  <c r="C59"/>
  <c r="F59" s="1"/>
  <c r="G58"/>
  <c r="D58"/>
  <c r="C58"/>
  <c r="F58" s="1"/>
  <c r="G57"/>
  <c r="D57"/>
  <c r="C57"/>
  <c r="F57" s="1"/>
  <c r="G56"/>
  <c r="D56"/>
  <c r="C56"/>
  <c r="F56" s="1"/>
  <c r="G55"/>
  <c r="D55"/>
  <c r="C55"/>
  <c r="F55" s="1"/>
  <c r="G54"/>
  <c r="D54"/>
  <c r="C54"/>
  <c r="F54" s="1"/>
  <c r="G53"/>
  <c r="D53"/>
  <c r="C53"/>
  <c r="F53" s="1"/>
  <c r="G52"/>
  <c r="D52"/>
  <c r="C52"/>
  <c r="F52" s="1"/>
  <c r="G51"/>
  <c r="D51"/>
  <c r="C51"/>
  <c r="F51" s="1"/>
  <c r="G50"/>
  <c r="D50"/>
  <c r="C50"/>
  <c r="F50" s="1"/>
  <c r="G49"/>
  <c r="D49"/>
  <c r="C49"/>
  <c r="F49" s="1"/>
  <c r="G48"/>
  <c r="D48"/>
  <c r="C48"/>
  <c r="F48" s="1"/>
  <c r="G47"/>
  <c r="D47"/>
  <c r="C47"/>
  <c r="F47" s="1"/>
  <c r="G46"/>
  <c r="D46"/>
  <c r="C46"/>
  <c r="F46" s="1"/>
  <c r="G45"/>
  <c r="D45"/>
  <c r="C45"/>
  <c r="F45" s="1"/>
  <c r="G44"/>
  <c r="D44"/>
  <c r="C44"/>
  <c r="F44" s="1"/>
  <c r="G43"/>
  <c r="D43"/>
  <c r="C43"/>
  <c r="F43" s="1"/>
  <c r="G42"/>
  <c r="D42"/>
  <c r="C42"/>
  <c r="F42" s="1"/>
  <c r="G41"/>
  <c r="D41"/>
  <c r="C41"/>
  <c r="F41" s="1"/>
  <c r="G40"/>
  <c r="D40"/>
  <c r="C40"/>
  <c r="F40" s="1"/>
  <c r="G39"/>
  <c r="D39"/>
  <c r="C39"/>
  <c r="F39" s="1"/>
  <c r="G38"/>
  <c r="D38"/>
  <c r="C38"/>
  <c r="F38" s="1"/>
  <c r="G37"/>
  <c r="D37"/>
  <c r="C37"/>
  <c r="F37" s="1"/>
  <c r="G36"/>
  <c r="D36"/>
  <c r="C36"/>
  <c r="F36" s="1"/>
  <c r="G35"/>
  <c r="D35"/>
  <c r="C35"/>
  <c r="F35" s="1"/>
  <c r="G34"/>
  <c r="D34"/>
  <c r="C34"/>
  <c r="F34" s="1"/>
  <c r="G33"/>
  <c r="D33"/>
  <c r="C33"/>
  <c r="F33" s="1"/>
  <c r="G32"/>
  <c r="D32"/>
  <c r="C32"/>
  <c r="F32" s="1"/>
  <c r="G31"/>
  <c r="D31"/>
  <c r="C31"/>
  <c r="F31" s="1"/>
  <c r="G30"/>
  <c r="D30"/>
  <c r="C30"/>
  <c r="F30" s="1"/>
  <c r="G29"/>
  <c r="D29"/>
  <c r="C29"/>
  <c r="F29" s="1"/>
  <c r="G28"/>
  <c r="D28"/>
  <c r="C28"/>
  <c r="F28" s="1"/>
  <c r="G27"/>
  <c r="D27"/>
  <c r="C27"/>
  <c r="F27" s="1"/>
  <c r="G26"/>
  <c r="D26"/>
  <c r="C26"/>
  <c r="F26" s="1"/>
  <c r="G25"/>
  <c r="D25"/>
  <c r="C25"/>
  <c r="F25" s="1"/>
  <c r="G24"/>
  <c r="D24"/>
  <c r="C24"/>
  <c r="F24" s="1"/>
  <c r="G23"/>
  <c r="D23"/>
  <c r="C23"/>
  <c r="F23" s="1"/>
  <c r="G22"/>
  <c r="D22"/>
  <c r="C22"/>
  <c r="F22" s="1"/>
  <c r="G21"/>
  <c r="D21"/>
  <c r="C21"/>
  <c r="F21" s="1"/>
  <c r="G20"/>
  <c r="D20"/>
  <c r="C20"/>
  <c r="F20" s="1"/>
  <c r="G19"/>
  <c r="D19"/>
  <c r="C19"/>
  <c r="F19" s="1"/>
  <c r="G18"/>
  <c r="D18"/>
  <c r="C18"/>
  <c r="F18" s="1"/>
  <c r="G17"/>
  <c r="D17"/>
  <c r="C17"/>
  <c r="F17" s="1"/>
  <c r="G16"/>
  <c r="D16"/>
  <c r="C16"/>
  <c r="F16" s="1"/>
  <c r="G15"/>
  <c r="D15"/>
  <c r="C15"/>
  <c r="F15" s="1"/>
  <c r="G14"/>
  <c r="D14"/>
  <c r="C14"/>
  <c r="F14" s="1"/>
  <c r="G13"/>
  <c r="D13"/>
  <c r="C13"/>
  <c r="F13" s="1"/>
  <c r="G12"/>
  <c r="D12"/>
  <c r="C12"/>
  <c r="F12" s="1"/>
  <c r="G11"/>
  <c r="D11"/>
  <c r="C11"/>
  <c r="F11" s="1"/>
  <c r="G10"/>
  <c r="D10"/>
  <c r="C10"/>
  <c r="F10" s="1"/>
  <c r="G9"/>
  <c r="D9"/>
  <c r="C9"/>
  <c r="F9" s="1"/>
  <c r="G8"/>
  <c r="D8"/>
  <c r="C8"/>
  <c r="F8" s="1"/>
  <c r="G7"/>
  <c r="D7"/>
  <c r="C7"/>
  <c r="F7" s="1"/>
  <c r="G6"/>
  <c r="D6"/>
  <c r="C6"/>
  <c r="F6" s="1"/>
  <c r="G5"/>
  <c r="G4"/>
  <c r="G505" i="12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N2414" i="3" s="1"/>
  <c r="AC2414" s="1"/>
  <c r="G174" i="12"/>
  <c r="D174"/>
  <c r="C174"/>
  <c r="F174" s="1"/>
  <c r="N2410" i="3" s="1"/>
  <c r="AC2410" s="1"/>
  <c r="G173" i="12"/>
  <c r="D173"/>
  <c r="C173"/>
  <c r="F173" s="1"/>
  <c r="G172"/>
  <c r="D172"/>
  <c r="C172"/>
  <c r="F172" s="1"/>
  <c r="N2409" i="3" s="1"/>
  <c r="Y2409" s="1"/>
  <c r="AA2409" s="1"/>
  <c r="G171" i="12"/>
  <c r="D171"/>
  <c r="C171"/>
  <c r="F171" s="1"/>
  <c r="N2408" i="3" s="1"/>
  <c r="F2408" s="1"/>
  <c r="G170" i="12"/>
  <c r="D170"/>
  <c r="C170"/>
  <c r="F170" s="1"/>
  <c r="G169"/>
  <c r="D169"/>
  <c r="C169"/>
  <c r="F169" s="1"/>
  <c r="N2407" i="3" s="1"/>
  <c r="F2407" s="1"/>
  <c r="G168" i="12"/>
  <c r="D168"/>
  <c r="C168"/>
  <c r="F168" s="1"/>
  <c r="G167"/>
  <c r="D167"/>
  <c r="C167"/>
  <c r="F167" s="1"/>
  <c r="G166"/>
  <c r="D166"/>
  <c r="C166"/>
  <c r="F166" s="1"/>
  <c r="N1946" i="3" s="1"/>
  <c r="F1946" s="1"/>
  <c r="G165" i="12"/>
  <c r="D165"/>
  <c r="C165"/>
  <c r="F165" s="1"/>
  <c r="N2413" i="3" s="1"/>
  <c r="AC2413" s="1"/>
  <c r="G164" i="12"/>
  <c r="D164"/>
  <c r="C164"/>
  <c r="F164" s="1"/>
  <c r="G163"/>
  <c r="D163"/>
  <c r="C163"/>
  <c r="F163" s="1"/>
  <c r="G162"/>
  <c r="D162"/>
  <c r="C162"/>
  <c r="F162" s="1"/>
  <c r="N2406" i="3" s="1"/>
  <c r="AC2406" s="1"/>
  <c r="G161" i="12"/>
  <c r="D161"/>
  <c r="C161"/>
  <c r="F161" s="1"/>
  <c r="G160"/>
  <c r="D160"/>
  <c r="C160"/>
  <c r="F160" s="1"/>
  <c r="G159"/>
  <c r="D159"/>
  <c r="C159"/>
  <c r="F159" s="1"/>
  <c r="N2405" i="3" s="1"/>
  <c r="F2405" s="1"/>
  <c r="G158" i="12"/>
  <c r="D158"/>
  <c r="C158"/>
  <c r="F158" s="1"/>
  <c r="N2404" i="3" s="1"/>
  <c r="AC2404" s="1"/>
  <c r="G157" i="12"/>
  <c r="D157"/>
  <c r="C157"/>
  <c r="F157" s="1"/>
  <c r="N2416" i="3" s="1"/>
  <c r="F2416" s="1"/>
  <c r="G156" i="12"/>
  <c r="D156"/>
  <c r="C156"/>
  <c r="F156" s="1"/>
  <c r="N1957" i="3" s="1"/>
  <c r="AC1957" s="1"/>
  <c r="G155" i="12"/>
  <c r="D155"/>
  <c r="C155"/>
  <c r="F155" s="1"/>
  <c r="G154"/>
  <c r="D154"/>
  <c r="C154"/>
  <c r="F154" s="1"/>
  <c r="N1956" i="3" s="1"/>
  <c r="AC1956" s="1"/>
  <c r="G153" i="12"/>
  <c r="D153"/>
  <c r="C153"/>
  <c r="F153" s="1"/>
  <c r="N1056" i="3" s="1"/>
  <c r="G152" i="12"/>
  <c r="D152"/>
  <c r="C152"/>
  <c r="F152" s="1"/>
  <c r="G151"/>
  <c r="D151"/>
  <c r="C151"/>
  <c r="F151" s="1"/>
  <c r="N1945" i="3" s="1"/>
  <c r="AB1945" s="1"/>
  <c r="G150" i="12"/>
  <c r="D150"/>
  <c r="C150"/>
  <c r="F150" s="1"/>
  <c r="N2403" i="3" s="1"/>
  <c r="F2403" s="1"/>
  <c r="G149" i="12"/>
  <c r="D149"/>
  <c r="C149"/>
  <c r="F149" s="1"/>
  <c r="N2402" i="3" s="1"/>
  <c r="AC2402" s="1"/>
  <c r="G148" i="12"/>
  <c r="D148"/>
  <c r="C148"/>
  <c r="F148" s="1"/>
  <c r="N1939" i="3" s="1"/>
  <c r="F1939" s="1"/>
  <c r="G147" i="12"/>
  <c r="D147"/>
  <c r="C147"/>
  <c r="F147" s="1"/>
  <c r="N688" i="3" s="1"/>
  <c r="AB688" s="1"/>
  <c r="G146" i="12"/>
  <c r="D146"/>
  <c r="C146"/>
  <c r="F146" s="1"/>
  <c r="N2417" i="3" s="1"/>
  <c r="AB2417" s="1"/>
  <c r="G145" i="12"/>
  <c r="D145"/>
  <c r="C145"/>
  <c r="F145" s="1"/>
  <c r="N1938" i="3" s="1"/>
  <c r="AC1938" s="1"/>
  <c r="G144" i="12"/>
  <c r="D144"/>
  <c r="C144"/>
  <c r="F144" s="1"/>
  <c r="G143"/>
  <c r="D143"/>
  <c r="C143"/>
  <c r="F143" s="1"/>
  <c r="N2401" i="3" s="1"/>
  <c r="AC2401" s="1"/>
  <c r="G142" i="12"/>
  <c r="D142"/>
  <c r="C142"/>
  <c r="F142" s="1"/>
  <c r="N1955" i="3" s="1"/>
  <c r="Y1955" s="1"/>
  <c r="G141" i="12"/>
  <c r="D141"/>
  <c r="C141"/>
  <c r="F141" s="1"/>
  <c r="N1954" i="3" s="1"/>
  <c r="F1954" s="1"/>
  <c r="G140" i="12"/>
  <c r="D140"/>
  <c r="C140"/>
  <c r="F140" s="1"/>
  <c r="G139"/>
  <c r="D139"/>
  <c r="C139"/>
  <c r="F139" s="1"/>
  <c r="N1028" i="3" s="1"/>
  <c r="G138" i="12"/>
  <c r="D138"/>
  <c r="C138"/>
  <c r="F138" s="1"/>
  <c r="N1937" i="3" s="1"/>
  <c r="F1937" s="1"/>
  <c r="G137" i="12"/>
  <c r="D137"/>
  <c r="C137"/>
  <c r="F137" s="1"/>
  <c r="G136"/>
  <c r="D136"/>
  <c r="C136"/>
  <c r="F136" s="1"/>
  <c r="G135"/>
  <c r="D135"/>
  <c r="C135"/>
  <c r="F135" s="1"/>
  <c r="N1953" i="3" s="1"/>
  <c r="AC1953" s="1"/>
  <c r="G134" i="12"/>
  <c r="D134"/>
  <c r="C134"/>
  <c r="F134" s="1"/>
  <c r="N687" i="3" s="1"/>
  <c r="AB687" s="1"/>
  <c r="G133" i="12"/>
  <c r="D133"/>
  <c r="C133"/>
  <c r="F133" s="1"/>
  <c r="G132"/>
  <c r="D132"/>
  <c r="C132"/>
  <c r="F132" s="1"/>
  <c r="G131"/>
  <c r="D131"/>
  <c r="C131"/>
  <c r="F131" s="1"/>
  <c r="N706" i="3" s="1"/>
  <c r="F706" s="1"/>
  <c r="G130" i="12"/>
  <c r="D130"/>
  <c r="C130"/>
  <c r="F130" s="1"/>
  <c r="G129"/>
  <c r="D129"/>
  <c r="C129"/>
  <c r="F129" s="1"/>
  <c r="N2415" i="3" s="1"/>
  <c r="AC2415" s="1"/>
  <c r="G128" i="12"/>
  <c r="D128"/>
  <c r="C128"/>
  <c r="F128" s="1"/>
  <c r="N1061" i="3" s="1"/>
  <c r="G127" i="12"/>
  <c r="D127"/>
  <c r="C127"/>
  <c r="F127" s="1"/>
  <c r="N1952" i="3" s="1"/>
  <c r="Y1952" s="1"/>
  <c r="G126" i="12"/>
  <c r="D126"/>
  <c r="C126"/>
  <c r="F126" s="1"/>
  <c r="G125"/>
  <c r="D125"/>
  <c r="C125"/>
  <c r="F125" s="1"/>
  <c r="N2412" i="3" s="1"/>
  <c r="AC2412" s="1"/>
  <c r="G124" i="12"/>
  <c r="D124"/>
  <c r="C124"/>
  <c r="F124" s="1"/>
  <c r="N948" i="3" s="1"/>
  <c r="G123" i="12"/>
  <c r="D123"/>
  <c r="C123"/>
  <c r="F123" s="1"/>
  <c r="G122"/>
  <c r="D122"/>
  <c r="C122"/>
  <c r="F122" s="1"/>
  <c r="G121"/>
  <c r="D121"/>
  <c r="C121"/>
  <c r="F121" s="1"/>
  <c r="G120"/>
  <c r="D120"/>
  <c r="C120"/>
  <c r="F120" s="1"/>
  <c r="G119"/>
  <c r="D119"/>
  <c r="C119"/>
  <c r="F119" s="1"/>
  <c r="G118"/>
  <c r="D118"/>
  <c r="C118"/>
  <c r="F118" s="1"/>
  <c r="G117"/>
  <c r="D117"/>
  <c r="C117"/>
  <c r="F117" s="1"/>
  <c r="N1055" i="3" s="1"/>
  <c r="G116" i="12"/>
  <c r="D116"/>
  <c r="C116"/>
  <c r="F116" s="1"/>
  <c r="G115"/>
  <c r="D115"/>
  <c r="C115"/>
  <c r="F115" s="1"/>
  <c r="N1936" i="3" s="1"/>
  <c r="F1936" s="1"/>
  <c r="G114" i="12"/>
  <c r="D114"/>
  <c r="C114"/>
  <c r="F114" s="1"/>
  <c r="N1944" i="3" s="1"/>
  <c r="Y1944" s="1"/>
  <c r="G113" i="12"/>
  <c r="D113"/>
  <c r="C113"/>
  <c r="F113" s="1"/>
  <c r="N2400" i="3" s="1"/>
  <c r="Y2400" s="1"/>
  <c r="G112" i="12"/>
  <c r="D112"/>
  <c r="C112"/>
  <c r="F112" s="1"/>
  <c r="N2399" i="3" s="1"/>
  <c r="AC2399" s="1"/>
  <c r="G111" i="12"/>
  <c r="D111"/>
  <c r="C111"/>
  <c r="F111" s="1"/>
  <c r="N1943" i="3" s="1"/>
  <c r="AC1943" s="1"/>
  <c r="G110" i="12"/>
  <c r="D110"/>
  <c r="C110"/>
  <c r="F110" s="1"/>
  <c r="N677" i="3" s="1"/>
  <c r="AB677" s="1"/>
  <c r="G109" i="12"/>
  <c r="D109"/>
  <c r="C109"/>
  <c r="F109" s="1"/>
  <c r="G108"/>
  <c r="D108"/>
  <c r="C108"/>
  <c r="F108" s="1"/>
  <c r="N1951" i="3" s="1"/>
  <c r="F1951" s="1"/>
  <c r="G107" i="12"/>
  <c r="D107"/>
  <c r="C107"/>
  <c r="F107" s="1"/>
  <c r="G106"/>
  <c r="D106"/>
  <c r="C106"/>
  <c r="F106" s="1"/>
  <c r="G105"/>
  <c r="D105"/>
  <c r="C105"/>
  <c r="F105" s="1"/>
  <c r="N1942" i="3" s="1"/>
  <c r="Y1942" s="1"/>
  <c r="G104" i="12"/>
  <c r="D104"/>
  <c r="C104"/>
  <c r="F104" s="1"/>
  <c r="G103"/>
  <c r="D103"/>
  <c r="C103"/>
  <c r="F103" s="1"/>
  <c r="G102"/>
  <c r="D102"/>
  <c r="C102"/>
  <c r="F102" s="1"/>
  <c r="G101"/>
  <c r="D101"/>
  <c r="C101"/>
  <c r="F101" s="1"/>
  <c r="G100"/>
  <c r="D100"/>
  <c r="C100"/>
  <c r="F100" s="1"/>
  <c r="G99"/>
  <c r="D99"/>
  <c r="C99"/>
  <c r="F99" s="1"/>
  <c r="N705" i="3" s="1"/>
  <c r="Y705" s="1"/>
  <c r="G98" i="12"/>
  <c r="D98"/>
  <c r="C98"/>
  <c r="F98" s="1"/>
  <c r="N686" i="3" s="1"/>
  <c r="AB686" s="1"/>
  <c r="G97" i="12"/>
  <c r="D97"/>
  <c r="C97"/>
  <c r="F97" s="1"/>
  <c r="N2411" i="3" s="1"/>
  <c r="F2411" s="1"/>
  <c r="G96" i="12"/>
  <c r="D96"/>
  <c r="C96"/>
  <c r="F96" s="1"/>
  <c r="N1053" i="3" s="1"/>
  <c r="G95" i="12"/>
  <c r="D95"/>
  <c r="C95"/>
  <c r="F95" s="1"/>
  <c r="G94"/>
  <c r="D94"/>
  <c r="C94"/>
  <c r="F94" s="1"/>
  <c r="N1950" i="3" s="1"/>
  <c r="AC1950" s="1"/>
  <c r="G93" i="12"/>
  <c r="D93"/>
  <c r="C93"/>
  <c r="F93" s="1"/>
  <c r="G92"/>
  <c r="D92"/>
  <c r="C92"/>
  <c r="F92" s="1"/>
  <c r="N685" i="3" s="1"/>
  <c r="F685" s="1"/>
  <c r="G91" i="12"/>
  <c r="D91"/>
  <c r="C91"/>
  <c r="F91" s="1"/>
  <c r="G90"/>
  <c r="D90"/>
  <c r="C90"/>
  <c r="F90" s="1"/>
  <c r="N684" i="3" s="1"/>
  <c r="AB684" s="1"/>
  <c r="G89" i="12"/>
  <c r="D89"/>
  <c r="C89"/>
  <c r="F89" s="1"/>
  <c r="G88"/>
  <c r="D88"/>
  <c r="C88"/>
  <c r="F88" s="1"/>
  <c r="G87"/>
  <c r="D87"/>
  <c r="C87"/>
  <c r="F87" s="1"/>
  <c r="N704" i="3" s="1"/>
  <c r="AB704" s="1"/>
  <c r="G86" i="12"/>
  <c r="D86"/>
  <c r="C86"/>
  <c r="F86" s="1"/>
  <c r="G85"/>
  <c r="D85"/>
  <c r="C85"/>
  <c r="F85" s="1"/>
  <c r="N1949" i="3" s="1"/>
  <c r="AC1949" s="1"/>
  <c r="G84" i="12"/>
  <c r="D84"/>
  <c r="C84"/>
  <c r="F84" s="1"/>
  <c r="G83"/>
  <c r="D83"/>
  <c r="C83"/>
  <c r="F83" s="1"/>
  <c r="G82"/>
  <c r="D82"/>
  <c r="C82"/>
  <c r="F82" s="1"/>
  <c r="G81"/>
  <c r="D81"/>
  <c r="C81"/>
  <c r="F81" s="1"/>
  <c r="N1934" i="3" s="1"/>
  <c r="F1934" s="1"/>
  <c r="G80" i="12"/>
  <c r="D80"/>
  <c r="C80"/>
  <c r="F80" s="1"/>
  <c r="G79"/>
  <c r="D79"/>
  <c r="C79"/>
  <c r="F79" s="1"/>
  <c r="N673" i="3" s="1"/>
  <c r="AC673" s="1"/>
  <c r="G78" i="12"/>
  <c r="D78"/>
  <c r="C78"/>
  <c r="F78" s="1"/>
  <c r="G77"/>
  <c r="D77"/>
  <c r="C77"/>
  <c r="F77" s="1"/>
  <c r="N1059" i="3" s="1"/>
  <c r="G76" i="12"/>
  <c r="D76"/>
  <c r="C76"/>
  <c r="F76" s="1"/>
  <c r="G75"/>
  <c r="D75"/>
  <c r="C75"/>
  <c r="F75" s="1"/>
  <c r="N703" i="3" s="1"/>
  <c r="AB703" s="1"/>
  <c r="G74" i="12"/>
  <c r="D74"/>
  <c r="C74"/>
  <c r="F74" s="1"/>
  <c r="N676" i="3" s="1"/>
  <c r="F676" s="1"/>
  <c r="G73" i="12"/>
  <c r="D73"/>
  <c r="C73"/>
  <c r="F73" s="1"/>
  <c r="G72"/>
  <c r="D72"/>
  <c r="C72"/>
  <c r="F72" s="1"/>
  <c r="G71"/>
  <c r="D71"/>
  <c r="C71"/>
  <c r="F71" s="1"/>
  <c r="N683" i="3" s="1"/>
  <c r="AB683" s="1"/>
  <c r="G70" i="12"/>
  <c r="D70"/>
  <c r="C70"/>
  <c r="F70" s="1"/>
  <c r="N682" i="3" s="1"/>
  <c r="AB682" s="1"/>
  <c r="G69" i="12"/>
  <c r="D69"/>
  <c r="C69"/>
  <c r="F69" s="1"/>
  <c r="N701" i="3" s="1"/>
  <c r="AC701" s="1"/>
  <c r="G68" i="12"/>
  <c r="D68"/>
  <c r="C68"/>
  <c r="F68" s="1"/>
  <c r="G67"/>
  <c r="D67"/>
  <c r="C67"/>
  <c r="F67" s="1"/>
  <c r="G66"/>
  <c r="D66"/>
  <c r="C66"/>
  <c r="F66" s="1"/>
  <c r="N1941" i="3" s="1"/>
  <c r="F1941" s="1"/>
  <c r="G65" i="12"/>
  <c r="D65"/>
  <c r="C65"/>
  <c r="F65" s="1"/>
  <c r="N1940" i="3" s="1"/>
  <c r="F1940" s="1"/>
  <c r="G64" i="12"/>
  <c r="D64"/>
  <c r="C64"/>
  <c r="F64" s="1"/>
  <c r="G63"/>
  <c r="D63"/>
  <c r="C63"/>
  <c r="F63" s="1"/>
  <c r="N1016" i="3" s="1"/>
  <c r="G62" i="12"/>
  <c r="D62"/>
  <c r="C62"/>
  <c r="F62" s="1"/>
  <c r="G61"/>
  <c r="D61"/>
  <c r="C61"/>
  <c r="F61" s="1"/>
  <c r="N700" i="3" s="1"/>
  <c r="AB700" s="1"/>
  <c r="G60" i="12"/>
  <c r="D60"/>
  <c r="C60"/>
  <c r="F60" s="1"/>
  <c r="N1040" i="3" s="1"/>
  <c r="G59" i="12"/>
  <c r="D59"/>
  <c r="C59"/>
  <c r="F59" s="1"/>
  <c r="G58"/>
  <c r="D58"/>
  <c r="C58"/>
  <c r="F58" s="1"/>
  <c r="G57"/>
  <c r="D57"/>
  <c r="C57"/>
  <c r="F57" s="1"/>
  <c r="G56"/>
  <c r="D56"/>
  <c r="C56"/>
  <c r="F56" s="1"/>
  <c r="N1437" i="3" s="1"/>
  <c r="G55" i="12"/>
  <c r="D55"/>
  <c r="C55"/>
  <c r="F55" s="1"/>
  <c r="G54"/>
  <c r="D54"/>
  <c r="C54"/>
  <c r="F54" s="1"/>
  <c r="N1270" i="3" s="1"/>
  <c r="G53" i="12"/>
  <c r="D53"/>
  <c r="C53"/>
  <c r="F53" s="1"/>
  <c r="N675" i="3" s="1"/>
  <c r="F675" s="1"/>
  <c r="G52" i="12"/>
  <c r="D52"/>
  <c r="C52"/>
  <c r="F52" s="1"/>
  <c r="N1935" i="3" s="1"/>
  <c r="F1935" s="1"/>
  <c r="G51" i="12"/>
  <c r="D51"/>
  <c r="C51"/>
  <c r="F51" s="1"/>
  <c r="N699" i="3" s="1"/>
  <c r="Y699" s="1"/>
  <c r="G50" i="12"/>
  <c r="D50"/>
  <c r="C50"/>
  <c r="F50" s="1"/>
  <c r="G49"/>
  <c r="D49"/>
  <c r="C49"/>
  <c r="F49" s="1"/>
  <c r="G48"/>
  <c r="D48"/>
  <c r="C48"/>
  <c r="F48" s="1"/>
  <c r="N1948" i="3" s="1"/>
  <c r="AB1948" s="1"/>
  <c r="G47" i="12"/>
  <c r="D47"/>
  <c r="C47"/>
  <c r="F47" s="1"/>
  <c r="N1063" i="3" s="1"/>
  <c r="G46" i="12"/>
  <c r="D46"/>
  <c r="C46"/>
  <c r="F46" s="1"/>
  <c r="G45"/>
  <c r="D45"/>
  <c r="C45"/>
  <c r="F45" s="1"/>
  <c r="G44"/>
  <c r="D44"/>
  <c r="C44"/>
  <c r="F44" s="1"/>
  <c r="N702" i="3" s="1"/>
  <c r="AB702" s="1"/>
  <c r="G43" i="12"/>
  <c r="D43"/>
  <c r="C43"/>
  <c r="F43" s="1"/>
  <c r="G42"/>
  <c r="D42"/>
  <c r="C42"/>
  <c r="F42" s="1"/>
  <c r="N698" i="3" s="1"/>
  <c r="AB698" s="1"/>
  <c r="G41" i="12"/>
  <c r="D41"/>
  <c r="C41"/>
  <c r="F41" s="1"/>
  <c r="G40"/>
  <c r="D40"/>
  <c r="C40"/>
  <c r="F40" s="1"/>
  <c r="N1947" i="3" s="1"/>
  <c r="AC1947" s="1"/>
  <c r="G39" i="12"/>
  <c r="D39"/>
  <c r="C39"/>
  <c r="F39" s="1"/>
  <c r="G38"/>
  <c r="D38"/>
  <c r="C38"/>
  <c r="F38" s="1"/>
  <c r="G37"/>
  <c r="D37"/>
  <c r="C37"/>
  <c r="F37" s="1"/>
  <c r="N681" i="3" s="1"/>
  <c r="F681" s="1"/>
  <c r="G36" i="12"/>
  <c r="D36"/>
  <c r="C36"/>
  <c r="F36" s="1"/>
  <c r="N697" i="3" s="1"/>
  <c r="AB697" s="1"/>
  <c r="G35" i="12"/>
  <c r="D35"/>
  <c r="C35"/>
  <c r="F35" s="1"/>
  <c r="G34"/>
  <c r="D34"/>
  <c r="C34"/>
  <c r="F34" s="1"/>
  <c r="G33"/>
  <c r="D33"/>
  <c r="C33"/>
  <c r="F33" s="1"/>
  <c r="N696" i="3" s="1"/>
  <c r="Y696" s="1"/>
  <c r="G32" i="12"/>
  <c r="D32"/>
  <c r="C32"/>
  <c r="F32" s="1"/>
  <c r="N1222" i="3" s="1"/>
  <c r="G31" i="12"/>
  <c r="D31"/>
  <c r="C31"/>
  <c r="F31" s="1"/>
  <c r="N695" i="3" s="1"/>
  <c r="F695" s="1"/>
  <c r="G30" i="12"/>
  <c r="D30"/>
  <c r="C30"/>
  <c r="F30" s="1"/>
  <c r="N694" i="3" s="1"/>
  <c r="AB694" s="1"/>
  <c r="G29" i="12"/>
  <c r="D29"/>
  <c r="C29"/>
  <c r="F29" s="1"/>
  <c r="N978" i="3" s="1"/>
  <c r="G28" i="12"/>
  <c r="D28"/>
  <c r="C28"/>
  <c r="F28" s="1"/>
  <c r="N1933" i="3" s="1"/>
  <c r="F1933" s="1"/>
  <c r="G27" i="12"/>
  <c r="D27"/>
  <c r="C27"/>
  <c r="F27" s="1"/>
  <c r="G26"/>
  <c r="D26"/>
  <c r="C26"/>
  <c r="F26" s="1"/>
  <c r="G25"/>
  <c r="D25"/>
  <c r="C25"/>
  <c r="F25" s="1"/>
  <c r="N879" i="3" s="1"/>
  <c r="G24" i="12"/>
  <c r="D24"/>
  <c r="C24"/>
  <c r="F24" s="1"/>
  <c r="N693" i="3" s="1"/>
  <c r="AB693" s="1"/>
  <c r="G23" i="12"/>
  <c r="D23"/>
  <c r="C23"/>
  <c r="F23" s="1"/>
  <c r="N1263" i="3" s="1"/>
  <c r="AC1263" s="1"/>
  <c r="G22" i="12"/>
  <c r="D22"/>
  <c r="C22"/>
  <c r="F22" s="1"/>
  <c r="N680" i="3" s="1"/>
  <c r="AB680" s="1"/>
  <c r="G21" i="12"/>
  <c r="D21"/>
  <c r="C21"/>
  <c r="F21" s="1"/>
  <c r="N679" i="3" s="1"/>
  <c r="Y679" s="1"/>
  <c r="G20" i="12"/>
  <c r="D20"/>
  <c r="C20"/>
  <c r="F20" s="1"/>
  <c r="N692" i="3" s="1"/>
  <c r="F692" s="1"/>
  <c r="G19" i="12"/>
  <c r="D19"/>
  <c r="C19"/>
  <c r="F19" s="1"/>
  <c r="G18"/>
  <c r="D18"/>
  <c r="C18"/>
  <c r="F18" s="1"/>
  <c r="G17"/>
  <c r="D17"/>
  <c r="C17"/>
  <c r="F17" s="1"/>
  <c r="G16"/>
  <c r="D16"/>
  <c r="C16"/>
  <c r="F16" s="1"/>
  <c r="N691" i="3" s="1"/>
  <c r="AB691" s="1"/>
  <c r="G15" i="12"/>
  <c r="D15"/>
  <c r="C15"/>
  <c r="F15" s="1"/>
  <c r="N678" i="3" s="1"/>
  <c r="AC678" s="1"/>
  <c r="G14" i="12"/>
  <c r="D14"/>
  <c r="C14"/>
  <c r="F14" s="1"/>
  <c r="G13"/>
  <c r="D13"/>
  <c r="C13"/>
  <c r="F13" s="1"/>
  <c r="G12"/>
  <c r="D12"/>
  <c r="C12"/>
  <c r="F12" s="1"/>
  <c r="N890" i="3" s="1"/>
  <c r="G11" i="12"/>
  <c r="D11"/>
  <c r="C11"/>
  <c r="F11" s="1"/>
  <c r="N690" i="3" s="1"/>
  <c r="AC690" s="1"/>
  <c r="G10" i="12"/>
  <c r="D10"/>
  <c r="C10"/>
  <c r="F10" s="1"/>
  <c r="G9"/>
  <c r="D9"/>
  <c r="C9"/>
  <c r="F9" s="1"/>
  <c r="N2204" i="3" s="1"/>
  <c r="G8" i="12"/>
  <c r="D8"/>
  <c r="C8"/>
  <c r="F8" s="1"/>
  <c r="G7"/>
  <c r="D7"/>
  <c r="C7"/>
  <c r="F7" s="1"/>
  <c r="N689" i="3" s="1"/>
  <c r="Y689" s="1"/>
  <c r="G6" i="12"/>
  <c r="D6"/>
  <c r="C6"/>
  <c r="F6" s="1"/>
  <c r="N674" i="3" s="1"/>
  <c r="AB674" s="1"/>
  <c r="G5" i="12"/>
  <c r="G4"/>
  <c r="G505" i="13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G150"/>
  <c r="D150"/>
  <c r="C150"/>
  <c r="F150" s="1"/>
  <c r="G149"/>
  <c r="D149"/>
  <c r="C149"/>
  <c r="F149" s="1"/>
  <c r="G148"/>
  <c r="D148"/>
  <c r="C148"/>
  <c r="F148" s="1"/>
  <c r="G147"/>
  <c r="D147"/>
  <c r="C147"/>
  <c r="F147" s="1"/>
  <c r="G146"/>
  <c r="D146"/>
  <c r="F146"/>
  <c r="M1911" i="3" s="1"/>
  <c r="F1911" s="1"/>
  <c r="G145" i="13"/>
  <c r="D145"/>
  <c r="F145"/>
  <c r="M569" i="3" s="1"/>
  <c r="F569" s="1"/>
  <c r="G144" i="13"/>
  <c r="D144"/>
  <c r="F144"/>
  <c r="M568" i="3" s="1"/>
  <c r="AC568" s="1"/>
  <c r="G143" i="13"/>
  <c r="D143"/>
  <c r="F143"/>
  <c r="M604" i="3" s="1"/>
  <c r="AC604" s="1"/>
  <c r="G142" i="13"/>
  <c r="D142"/>
  <c r="F142"/>
  <c r="M1921" i="3" s="1"/>
  <c r="AC1921" s="1"/>
  <c r="G141" i="13"/>
  <c r="D141"/>
  <c r="F141"/>
  <c r="G140"/>
  <c r="D140"/>
  <c r="F140"/>
  <c r="G139"/>
  <c r="D139"/>
  <c r="F139"/>
  <c r="G138"/>
  <c r="D138"/>
  <c r="F138"/>
  <c r="M567" i="3" s="1"/>
  <c r="AB567" s="1"/>
  <c r="G137" i="13"/>
  <c r="D137"/>
  <c r="F137"/>
  <c r="M566" i="3" s="1"/>
  <c r="Y566" s="1"/>
  <c r="G136" i="13"/>
  <c r="D136"/>
  <c r="F136"/>
  <c r="G135"/>
  <c r="D135"/>
  <c r="F135"/>
  <c r="M1806" i="3" s="1"/>
  <c r="Y1806" s="1"/>
  <c r="G134" i="13"/>
  <c r="D134"/>
  <c r="F134"/>
  <c r="G133"/>
  <c r="D133"/>
  <c r="F133"/>
  <c r="G132"/>
  <c r="D132"/>
  <c r="F132"/>
  <c r="M603" i="3" s="1"/>
  <c r="F603" s="1"/>
  <c r="G131" i="13"/>
  <c r="D131"/>
  <c r="F131"/>
  <c r="M1920" i="3" s="1"/>
  <c r="AC1920" s="1"/>
  <c r="G130" i="13"/>
  <c r="D130"/>
  <c r="F130"/>
  <c r="M1910" i="3" s="1"/>
  <c r="AC1910" s="1"/>
  <c r="G129" i="13"/>
  <c r="D129"/>
  <c r="F129"/>
  <c r="G128"/>
  <c r="D128"/>
  <c r="F128"/>
  <c r="G127"/>
  <c r="D127"/>
  <c r="F127"/>
  <c r="M602" i="3" s="1"/>
  <c r="AB602" s="1"/>
  <c r="G126" i="13"/>
  <c r="D126"/>
  <c r="F126"/>
  <c r="G125"/>
  <c r="D125"/>
  <c r="F125"/>
  <c r="G124"/>
  <c r="D124"/>
  <c r="F124"/>
  <c r="M601" i="3" s="1"/>
  <c r="Y601" s="1"/>
  <c r="G123" i="13"/>
  <c r="D123"/>
  <c r="F123"/>
  <c r="M1919" i="3" s="1"/>
  <c r="AC1919" s="1"/>
  <c r="G122" i="13"/>
  <c r="D122"/>
  <c r="F122"/>
  <c r="G121"/>
  <c r="D121"/>
  <c r="F121"/>
  <c r="G120"/>
  <c r="D120"/>
  <c r="F120"/>
  <c r="M1918" i="3" s="1"/>
  <c r="AB1918" s="1"/>
  <c r="G119" i="13"/>
  <c r="D119"/>
  <c r="F119"/>
  <c r="M1909" i="3" s="1"/>
  <c r="F1909" s="1"/>
  <c r="G118" i="13"/>
  <c r="D118"/>
  <c r="F118"/>
  <c r="G117"/>
  <c r="D117"/>
  <c r="F117"/>
  <c r="M600" i="3" s="1"/>
  <c r="AC600" s="1"/>
  <c r="G116" i="13"/>
  <c r="D116"/>
  <c r="F116"/>
  <c r="G115"/>
  <c r="D115"/>
  <c r="F115"/>
  <c r="M556" i="3" s="1"/>
  <c r="F556" s="1"/>
  <c r="G114" i="13"/>
  <c r="D114"/>
  <c r="F114"/>
  <c r="G113"/>
  <c r="D113"/>
  <c r="F113"/>
  <c r="G112"/>
  <c r="D112"/>
  <c r="F112"/>
  <c r="M599" i="3" s="1"/>
  <c r="AB599" s="1"/>
  <c r="G111" i="13"/>
  <c r="D111"/>
  <c r="F111"/>
  <c r="M2351" i="3" s="1"/>
  <c r="AB2351" s="1"/>
  <c r="G110" i="13"/>
  <c r="D110"/>
  <c r="F110"/>
  <c r="G109"/>
  <c r="D109"/>
  <c r="F109"/>
  <c r="G108"/>
  <c r="D108"/>
  <c r="F108"/>
  <c r="G107"/>
  <c r="D107"/>
  <c r="F107"/>
  <c r="M555" i="3" s="1"/>
  <c r="AC555" s="1"/>
  <c r="G106" i="13"/>
  <c r="D106"/>
  <c r="F106"/>
  <c r="G105"/>
  <c r="D105"/>
  <c r="F105"/>
  <c r="M1720" i="3" s="1"/>
  <c r="G104" i="13"/>
  <c r="D104"/>
  <c r="F104"/>
  <c r="G103"/>
  <c r="D103"/>
  <c r="F103"/>
  <c r="M1908" i="3" s="1"/>
  <c r="F1908" s="1"/>
  <c r="G102" i="13"/>
  <c r="D102"/>
  <c r="F102"/>
  <c r="G101"/>
  <c r="D101"/>
  <c r="F101"/>
  <c r="G100"/>
  <c r="D100"/>
  <c r="F100"/>
  <c r="M565" i="3" s="1"/>
  <c r="AC565" s="1"/>
  <c r="G99" i="13"/>
  <c r="D99"/>
  <c r="F99"/>
  <c r="M598" i="3" s="1"/>
  <c r="Y598" s="1"/>
  <c r="G98" i="13"/>
  <c r="D98"/>
  <c r="F98"/>
  <c r="M597" i="3" s="1"/>
  <c r="AB597" s="1"/>
  <c r="G97" i="13"/>
  <c r="D97"/>
  <c r="F97"/>
  <c r="M596" i="3" s="1"/>
  <c r="AC596" s="1"/>
  <c r="G96" i="13"/>
  <c r="D96"/>
  <c r="F96"/>
  <c r="G95"/>
  <c r="D95"/>
  <c r="F95"/>
  <c r="M564" i="3" s="1"/>
  <c r="AC564" s="1"/>
  <c r="G94" i="13"/>
  <c r="D94"/>
  <c r="F94"/>
  <c r="G93"/>
  <c r="D93"/>
  <c r="F93"/>
  <c r="M595" i="3" s="1"/>
  <c r="AB595" s="1"/>
  <c r="G92" i="13"/>
  <c r="D92"/>
  <c r="F92"/>
  <c r="M1917" i="3" s="1"/>
  <c r="AB1917" s="1"/>
  <c r="G91" i="13"/>
  <c r="D91"/>
  <c r="F91"/>
  <c r="G90"/>
  <c r="D90"/>
  <c r="F90"/>
  <c r="G89"/>
  <c r="D89"/>
  <c r="F89"/>
  <c r="M2192" i="3" s="1"/>
  <c r="G88" i="13"/>
  <c r="D88"/>
  <c r="F88"/>
  <c r="M1916" i="3" s="1"/>
  <c r="AB1916" s="1"/>
  <c r="G87" i="13"/>
  <c r="D87"/>
  <c r="F87"/>
  <c r="M1915" i="3" s="1"/>
  <c r="AC1915" s="1"/>
  <c r="G86" i="13"/>
  <c r="D86"/>
  <c r="F86"/>
  <c r="G85"/>
  <c r="D85"/>
  <c r="F85"/>
  <c r="G84"/>
  <c r="D84"/>
  <c r="F84"/>
  <c r="G83"/>
  <c r="D83"/>
  <c r="F83"/>
  <c r="M1865" i="3" s="1"/>
  <c r="G82" i="13"/>
  <c r="D82"/>
  <c r="F82"/>
  <c r="M594" i="3" s="1"/>
  <c r="F594" s="1"/>
  <c r="G81" i="13"/>
  <c r="D81"/>
  <c r="F81"/>
  <c r="M1255" i="3" s="1"/>
  <c r="AB1255" s="1"/>
  <c r="G80" i="13"/>
  <c r="D80"/>
  <c r="F80"/>
  <c r="M593" i="3" s="1"/>
  <c r="Y593" s="1"/>
  <c r="G79" i="13"/>
  <c r="D79"/>
  <c r="F79"/>
  <c r="G78"/>
  <c r="D78"/>
  <c r="F78"/>
  <c r="M1398" i="3" s="1"/>
  <c r="G77" i="13"/>
  <c r="D77"/>
  <c r="F77"/>
  <c r="G76"/>
  <c r="D76"/>
  <c r="F76"/>
  <c r="M592" i="3" s="1"/>
  <c r="AC592" s="1"/>
  <c r="G75" i="13"/>
  <c r="D75"/>
  <c r="F75"/>
  <c r="G74"/>
  <c r="D74"/>
  <c r="F74"/>
  <c r="G73"/>
  <c r="D73"/>
  <c r="F73"/>
  <c r="M940" i="3" s="1"/>
  <c r="G72" i="13"/>
  <c r="D72"/>
  <c r="F72"/>
  <c r="G71"/>
  <c r="D71"/>
  <c r="F71"/>
  <c r="G70"/>
  <c r="D70"/>
  <c r="F70"/>
  <c r="M1914" i="3" s="1"/>
  <c r="Y1914" s="1"/>
  <c r="G69" i="13"/>
  <c r="D69"/>
  <c r="F69"/>
  <c r="M591" i="3" s="1"/>
  <c r="F591" s="1"/>
  <c r="G68" i="13"/>
  <c r="D68"/>
  <c r="F68"/>
  <c r="M953" i="3" s="1"/>
  <c r="G67" i="13"/>
  <c r="D67"/>
  <c r="F67"/>
  <c r="M1913" i="3" s="1"/>
  <c r="Y1913" s="1"/>
  <c r="G66" i="13"/>
  <c r="D66"/>
  <c r="F66"/>
  <c r="M563" i="3" s="1"/>
  <c r="AB563" s="1"/>
  <c r="G65" i="13"/>
  <c r="D65"/>
  <c r="F65"/>
  <c r="G64"/>
  <c r="D64"/>
  <c r="F64"/>
  <c r="G63"/>
  <c r="D63"/>
  <c r="F63"/>
  <c r="M30" i="3" s="1"/>
  <c r="G62" i="13"/>
  <c r="D62"/>
  <c r="F62"/>
  <c r="G61"/>
  <c r="D61"/>
  <c r="F61"/>
  <c r="M590" i="3" s="1"/>
  <c r="F590" s="1"/>
  <c r="G60" i="13"/>
  <c r="D60"/>
  <c r="F60"/>
  <c r="M562" i="3" s="1"/>
  <c r="AC562" s="1"/>
  <c r="G59" i="13"/>
  <c r="D59"/>
  <c r="F59"/>
  <c r="M64" i="3" s="1"/>
  <c r="G58" i="13"/>
  <c r="D58"/>
  <c r="F58"/>
  <c r="M589" i="3" s="1"/>
  <c r="AB589" s="1"/>
  <c r="G57" i="13"/>
  <c r="D57"/>
  <c r="F57"/>
  <c r="M923" i="3" s="1"/>
  <c r="G56" i="13"/>
  <c r="D56"/>
  <c r="F56"/>
  <c r="M561" i="3" s="1"/>
  <c r="F561" s="1"/>
  <c r="G55" i="13"/>
  <c r="D55"/>
  <c r="F55"/>
  <c r="G54"/>
  <c r="D54"/>
  <c r="F54"/>
  <c r="M588" i="3" s="1"/>
  <c r="AC588" s="1"/>
  <c r="G53" i="13"/>
  <c r="D53"/>
  <c r="F53"/>
  <c r="M587" i="3" s="1"/>
  <c r="AC587" s="1"/>
  <c r="G52" i="13"/>
  <c r="D52"/>
  <c r="F52"/>
  <c r="M586" i="3" s="1"/>
  <c r="F586" s="1"/>
  <c r="G51" i="13"/>
  <c r="D51"/>
  <c r="F51"/>
  <c r="G50"/>
  <c r="D50"/>
  <c r="F50"/>
  <c r="M560" i="3" s="1"/>
  <c r="AC560" s="1"/>
  <c r="G49" i="13"/>
  <c r="D49"/>
  <c r="F49"/>
  <c r="M51" i="3" s="1"/>
  <c r="G48" i="13"/>
  <c r="D48"/>
  <c r="F48"/>
  <c r="M1783" i="3" s="1"/>
  <c r="AC1783" s="1"/>
  <c r="G47" i="13"/>
  <c r="D47"/>
  <c r="F47"/>
  <c r="M585" i="3" s="1"/>
  <c r="F585" s="1"/>
  <c r="G46" i="13"/>
  <c r="D46"/>
  <c r="F46"/>
  <c r="M559" i="3" s="1"/>
  <c r="F559" s="1"/>
  <c r="G45" i="13"/>
  <c r="D45"/>
  <c r="F45"/>
  <c r="M584" i="3" s="1"/>
  <c r="Y584" s="1"/>
  <c r="G44" i="13"/>
  <c r="D44"/>
  <c r="F44"/>
  <c r="M583" i="3" s="1"/>
  <c r="AC583" s="1"/>
  <c r="G43" i="13"/>
  <c r="D43"/>
  <c r="F43"/>
  <c r="M582" i="3" s="1"/>
  <c r="F582" s="1"/>
  <c r="G42" i="13"/>
  <c r="D42"/>
  <c r="F42"/>
  <c r="G41"/>
  <c r="D41"/>
  <c r="F41"/>
  <c r="M554" i="3" s="1"/>
  <c r="F554" s="1"/>
  <c r="G40" i="13"/>
  <c r="D40"/>
  <c r="F40"/>
  <c r="M49" i="3" s="1"/>
  <c r="G39" i="13"/>
  <c r="D39"/>
  <c r="F39"/>
  <c r="M581" i="3" s="1"/>
  <c r="F581" s="1"/>
  <c r="G38" i="13"/>
  <c r="D38"/>
  <c r="F38"/>
  <c r="M580" i="3" s="1"/>
  <c r="AC580" s="1"/>
  <c r="G37" i="13"/>
  <c r="D37"/>
  <c r="F37"/>
  <c r="M1240" i="3" s="1"/>
  <c r="AB1240" s="1"/>
  <c r="G36" i="13"/>
  <c r="D36"/>
  <c r="F36"/>
  <c r="M579" i="3" s="1"/>
  <c r="AB579" s="1"/>
  <c r="G35" i="13"/>
  <c r="D35"/>
  <c r="F35"/>
  <c r="M1276" i="3" s="1"/>
  <c r="Y1276" s="1"/>
  <c r="G34" i="13"/>
  <c r="D34"/>
  <c r="F34"/>
  <c r="M20" i="3" s="1"/>
  <c r="G33" i="13"/>
  <c r="D33"/>
  <c r="F33"/>
  <c r="G32"/>
  <c r="D32"/>
  <c r="F32"/>
  <c r="M578" i="3" s="1"/>
  <c r="AC578" s="1"/>
  <c r="G31" i="13"/>
  <c r="D31"/>
  <c r="F31"/>
  <c r="M577" i="3" s="1"/>
  <c r="AB577" s="1"/>
  <c r="G30" i="13"/>
  <c r="D30"/>
  <c r="F30"/>
  <c r="M933" i="3" s="1"/>
  <c r="G29" i="13"/>
  <c r="D29"/>
  <c r="F29"/>
  <c r="M558" i="3" s="1"/>
  <c r="F558" s="1"/>
  <c r="G28" i="13"/>
  <c r="D28"/>
  <c r="F28"/>
  <c r="M576" i="3" s="1"/>
  <c r="AC576" s="1"/>
  <c r="G27" i="13"/>
  <c r="D27"/>
  <c r="F27"/>
  <c r="M553" i="3" s="1"/>
  <c r="F553" s="1"/>
  <c r="G26" i="13"/>
  <c r="D26"/>
  <c r="F26"/>
  <c r="M24" i="3" s="1"/>
  <c r="G25" i="13"/>
  <c r="D25"/>
  <c r="F25"/>
  <c r="G24"/>
  <c r="D24"/>
  <c r="F24"/>
  <c r="M972" i="3" s="1"/>
  <c r="G23" i="13"/>
  <c r="D23"/>
  <c r="F23"/>
  <c r="M1206" i="3" s="1"/>
  <c r="AC1206" s="1"/>
  <c r="G22" i="13"/>
  <c r="D22"/>
  <c r="F22"/>
  <c r="M1210" i="3" s="1"/>
  <c r="AB1210" s="1"/>
  <c r="G21" i="13"/>
  <c r="D21"/>
  <c r="F21"/>
  <c r="M227" i="3" s="1"/>
  <c r="AB227" s="1"/>
  <c r="G20" i="13"/>
  <c r="D20"/>
  <c r="F20"/>
  <c r="M575" i="3" s="1"/>
  <c r="AC575" s="1"/>
  <c r="G19" i="13"/>
  <c r="D19"/>
  <c r="F19"/>
  <c r="G18"/>
  <c r="D18"/>
  <c r="F18"/>
  <c r="M574" i="3" s="1"/>
  <c r="AC574" s="1"/>
  <c r="G17" i="13"/>
  <c r="D17"/>
  <c r="F17"/>
  <c r="M573" i="3" s="1"/>
  <c r="F573" s="1"/>
  <c r="G16" i="13"/>
  <c r="D16"/>
  <c r="F16"/>
  <c r="G15"/>
  <c r="D15"/>
  <c r="F15"/>
  <c r="M1912" i="3" s="1"/>
  <c r="AC1912" s="1"/>
  <c r="G14" i="13"/>
  <c r="D14"/>
  <c r="F14"/>
  <c r="M204" i="3" s="1"/>
  <c r="AC204" s="1"/>
  <c r="G13" i="13"/>
  <c r="D13"/>
  <c r="F13"/>
  <c r="M179" i="3" s="1"/>
  <c r="G12" i="13"/>
  <c r="D12"/>
  <c r="F12"/>
  <c r="G11"/>
  <c r="D11"/>
  <c r="F11"/>
  <c r="M572" i="3" s="1"/>
  <c r="Y572" s="1"/>
  <c r="G10" i="13"/>
  <c r="D10"/>
  <c r="F10"/>
  <c r="M571" i="3" s="1"/>
  <c r="AC571" s="1"/>
  <c r="G9" i="13"/>
  <c r="D9"/>
  <c r="F9"/>
  <c r="M570" i="3" s="1"/>
  <c r="F570" s="1"/>
  <c r="G8" i="13"/>
  <c r="D8"/>
  <c r="F8"/>
  <c r="M202" i="3" s="1"/>
  <c r="Y202" s="1"/>
  <c r="G7" i="13"/>
  <c r="D7"/>
  <c r="F7"/>
  <c r="M557" i="3" s="1"/>
  <c r="AB557" s="1"/>
  <c r="G6" i="13"/>
  <c r="D6"/>
  <c r="F6"/>
  <c r="G5"/>
  <c r="G4"/>
  <c r="G498" i="14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L377" i="3" s="1"/>
  <c r="AC377" s="1"/>
  <c r="G281" i="14"/>
  <c r="D281"/>
  <c r="C281"/>
  <c r="F281" s="1"/>
  <c r="L2326" i="3" s="1"/>
  <c r="F2326" s="1"/>
  <c r="G280" i="14"/>
  <c r="D280"/>
  <c r="C280"/>
  <c r="F280" s="1"/>
  <c r="L1862" i="3" s="1"/>
  <c r="G279" i="14"/>
  <c r="D279"/>
  <c r="C279"/>
  <c r="F279" s="1"/>
  <c r="L1861" i="3" s="1"/>
  <c r="G278" i="14"/>
  <c r="D278"/>
  <c r="C278"/>
  <c r="F278" s="1"/>
  <c r="L2314" i="3" s="1"/>
  <c r="Y2314" s="1"/>
  <c r="G277" i="14"/>
  <c r="D277"/>
  <c r="C277"/>
  <c r="F277" s="1"/>
  <c r="L2325" i="3" s="1"/>
  <c r="AB2325" s="1"/>
  <c r="G276" i="14"/>
  <c r="D276"/>
  <c r="C276"/>
  <c r="F276" s="1"/>
  <c r="L1831" i="3" s="1"/>
  <c r="G275" i="14"/>
  <c r="D275"/>
  <c r="C275"/>
  <c r="F275" s="1"/>
  <c r="L2324" i="3" s="1"/>
  <c r="Y2324" s="1"/>
  <c r="G274" i="14"/>
  <c r="D274"/>
  <c r="C274"/>
  <c r="F274" s="1"/>
  <c r="L2323" i="3" s="1"/>
  <c r="Y2323" s="1"/>
  <c r="G273" i="14"/>
  <c r="D273"/>
  <c r="C273"/>
  <c r="F273" s="1"/>
  <c r="L1426" i="3" s="1"/>
  <c r="G272" i="14"/>
  <c r="D272"/>
  <c r="C272"/>
  <c r="F272" s="1"/>
  <c r="L2322" i="3" s="1"/>
  <c r="F2322" s="1"/>
  <c r="G271" i="14"/>
  <c r="D271"/>
  <c r="C271"/>
  <c r="F271" s="1"/>
  <c r="L1373" i="3" s="1"/>
  <c r="Y1373" s="1"/>
  <c r="G270" i="14"/>
  <c r="D270"/>
  <c r="C270"/>
  <c r="F270" s="1"/>
  <c r="L2313" i="3" s="1"/>
  <c r="Y2313" s="1"/>
  <c r="G269" i="14"/>
  <c r="D269"/>
  <c r="C269"/>
  <c r="F269" s="1"/>
  <c r="L2321" i="3" s="1"/>
  <c r="AB2321" s="1"/>
  <c r="G268" i="14"/>
  <c r="D268"/>
  <c r="C268"/>
  <c r="F268" s="1"/>
  <c r="L2312" i="3" s="1"/>
  <c r="G267" i="14"/>
  <c r="D267"/>
  <c r="C267"/>
  <c r="F267" s="1"/>
  <c r="L1434" i="3" s="1"/>
  <c r="G266" i="14"/>
  <c r="D266"/>
  <c r="C266"/>
  <c r="F266" s="1"/>
  <c r="L1372" i="3" s="1"/>
  <c r="G265" i="14"/>
  <c r="D265"/>
  <c r="C265"/>
  <c r="F265" s="1"/>
  <c r="L1830" i="3" s="1"/>
  <c r="G264" i="14"/>
  <c r="D264"/>
  <c r="C264"/>
  <c r="F264" s="1"/>
  <c r="L2334" i="3" s="1"/>
  <c r="F2334" s="1"/>
  <c r="G263" i="14"/>
  <c r="D263"/>
  <c r="C263"/>
  <c r="F263" s="1"/>
  <c r="L2320" i="3" s="1"/>
  <c r="Y2320" s="1"/>
  <c r="G262" i="14"/>
  <c r="D262"/>
  <c r="C262"/>
  <c r="F262" s="1"/>
  <c r="L2311" i="3" s="1"/>
  <c r="G261" i="14"/>
  <c r="D261"/>
  <c r="C261"/>
  <c r="F261" s="1"/>
  <c r="L2310" i="3" s="1"/>
  <c r="G260" i="14"/>
  <c r="D260"/>
  <c r="C260"/>
  <c r="F260" s="1"/>
  <c r="L1860" i="3" s="1"/>
  <c r="G259" i="14"/>
  <c r="D259"/>
  <c r="C259"/>
  <c r="F259" s="1"/>
  <c r="L2309" i="3" s="1"/>
  <c r="F2309" s="1"/>
  <c r="G258" i="14"/>
  <c r="D258"/>
  <c r="C258"/>
  <c r="F258" s="1"/>
  <c r="L1425" i="3" s="1"/>
  <c r="G257" i="14"/>
  <c r="D257"/>
  <c r="C257"/>
  <c r="F257" s="1"/>
  <c r="L2308" i="3" s="1"/>
  <c r="G256" i="14"/>
  <c r="D256"/>
  <c r="C256"/>
  <c r="F256" s="1"/>
  <c r="L1844" i="3" s="1"/>
  <c r="G255" i="14"/>
  <c r="D255"/>
  <c r="C255"/>
  <c r="F255" s="1"/>
  <c r="L1829" i="3" s="1"/>
  <c r="G254" i="14"/>
  <c r="D254"/>
  <c r="C254"/>
  <c r="F254" s="1"/>
  <c r="L345" i="3" s="1"/>
  <c r="AC345" s="1"/>
  <c r="G253" i="14"/>
  <c r="D253"/>
  <c r="C253"/>
  <c r="F253" s="1"/>
  <c r="L1859" i="3" s="1"/>
  <c r="G252" i="14"/>
  <c r="D252"/>
  <c r="C252"/>
  <c r="F252" s="1"/>
  <c r="L1843" i="3" s="1"/>
  <c r="G251" i="14"/>
  <c r="D251"/>
  <c r="C251"/>
  <c r="F251" s="1"/>
  <c r="L1371" i="3" s="1"/>
  <c r="G250" i="14"/>
  <c r="D250"/>
  <c r="C250"/>
  <c r="F250" s="1"/>
  <c r="L1858" i="3" s="1"/>
  <c r="G249" i="14"/>
  <c r="D249"/>
  <c r="C249"/>
  <c r="F249" s="1"/>
  <c r="L376" i="3" s="1"/>
  <c r="G248" i="14"/>
  <c r="D248"/>
  <c r="C248"/>
  <c r="F248" s="1"/>
  <c r="L1436" i="3" s="1"/>
  <c r="F1436" s="1"/>
  <c r="G247" i="14"/>
  <c r="D247"/>
  <c r="C247"/>
  <c r="F247" s="1"/>
  <c r="L2319" i="3" s="1"/>
  <c r="Y2319" s="1"/>
  <c r="G246" i="14"/>
  <c r="D246"/>
  <c r="C246"/>
  <c r="F246" s="1"/>
  <c r="L298" i="3" s="1"/>
  <c r="Y298" s="1"/>
  <c r="G245" i="14"/>
  <c r="D245"/>
  <c r="C245"/>
  <c r="F245" s="1"/>
  <c r="L1842" i="3" s="1"/>
  <c r="G244" i="14"/>
  <c r="D244"/>
  <c r="C244"/>
  <c r="F244" s="1"/>
  <c r="L1857" i="3" s="1"/>
  <c r="G243" i="14"/>
  <c r="D243"/>
  <c r="C243"/>
  <c r="F243" s="1"/>
  <c r="L1424" i="3" s="1"/>
  <c r="AC1424" s="1"/>
  <c r="G242" i="14"/>
  <c r="D242"/>
  <c r="C242"/>
  <c r="F242" s="1"/>
  <c r="L2318" i="3" s="1"/>
  <c r="Y2318" s="1"/>
  <c r="G241" i="14"/>
  <c r="D241"/>
  <c r="C241"/>
  <c r="F241" s="1"/>
  <c r="L1856" i="3" s="1"/>
  <c r="G240" i="14"/>
  <c r="D240"/>
  <c r="C240"/>
  <c r="F240" s="1"/>
  <c r="L2337" i="3" s="1"/>
  <c r="AB2337" s="1"/>
  <c r="G239" i="14"/>
  <c r="D239"/>
  <c r="C239"/>
  <c r="F239" s="1"/>
  <c r="L1828" i="3" s="1"/>
  <c r="G238" i="14"/>
  <c r="D238"/>
  <c r="C238"/>
  <c r="F238" s="1"/>
  <c r="L375" i="3" s="1"/>
  <c r="AC375" s="1"/>
  <c r="G237" i="14"/>
  <c r="D237"/>
  <c r="C237"/>
  <c r="F237" s="1"/>
  <c r="L2307" i="3" s="1"/>
  <c r="G236" i="14"/>
  <c r="D236"/>
  <c r="C236"/>
  <c r="F236" s="1"/>
  <c r="L2333" i="3" s="1"/>
  <c r="AB2333" s="1"/>
  <c r="G235" i="14"/>
  <c r="D235"/>
  <c r="C235"/>
  <c r="F235" s="1"/>
  <c r="G234"/>
  <c r="D234"/>
  <c r="C234"/>
  <c r="F234" s="1"/>
  <c r="L374" i="3" s="1"/>
  <c r="AC374" s="1"/>
  <c r="G233" i="14"/>
  <c r="D233"/>
  <c r="C233"/>
  <c r="F233" s="1"/>
  <c r="L1821" i="3" s="1"/>
  <c r="G232" i="14"/>
  <c r="D232"/>
  <c r="C232"/>
  <c r="F232" s="1"/>
  <c r="L1370" i="3" s="1"/>
  <c r="AC1370" s="1"/>
  <c r="G231" i="14"/>
  <c r="D231"/>
  <c r="C231"/>
  <c r="F231" s="1"/>
  <c r="L344" i="3" s="1"/>
  <c r="G230" i="14"/>
  <c r="D230"/>
  <c r="C230"/>
  <c r="F230" s="1"/>
  <c r="L2306" i="3" s="1"/>
  <c r="G229" i="14"/>
  <c r="D229"/>
  <c r="C229"/>
  <c r="F229" s="1"/>
  <c r="L1827" i="3" s="1"/>
  <c r="G228" i="14"/>
  <c r="D228"/>
  <c r="C228"/>
  <c r="F228" s="1"/>
  <c r="G227"/>
  <c r="D227"/>
  <c r="C227"/>
  <c r="F227" s="1"/>
  <c r="G226"/>
  <c r="D226"/>
  <c r="C226"/>
  <c r="F226" s="1"/>
  <c r="L1368" i="3" s="1"/>
  <c r="G225" i="14"/>
  <c r="D225"/>
  <c r="C225"/>
  <c r="F225" s="1"/>
  <c r="L1841" i="3" s="1"/>
  <c r="G224" i="14"/>
  <c r="D224"/>
  <c r="C224"/>
  <c r="F224" s="1"/>
  <c r="L1423" i="3" s="1"/>
  <c r="Y1423" s="1"/>
  <c r="G223" i="14"/>
  <c r="D223"/>
  <c r="C223"/>
  <c r="F223" s="1"/>
  <c r="L2317" i="3" s="1"/>
  <c r="F2317" s="1"/>
  <c r="G222" i="14"/>
  <c r="D222"/>
  <c r="C222"/>
  <c r="F222" s="1"/>
  <c r="G221"/>
  <c r="D221"/>
  <c r="C221"/>
  <c r="F221" s="1"/>
  <c r="L320" i="3" s="1"/>
  <c r="AC320" s="1"/>
  <c r="G220" i="14"/>
  <c r="D220"/>
  <c r="C220"/>
  <c r="F220" s="1"/>
  <c r="L305" i="3" s="1"/>
  <c r="AC305" s="1"/>
  <c r="G219" i="14"/>
  <c r="D219"/>
  <c r="C219"/>
  <c r="F219" s="1"/>
  <c r="L1855" i="3" s="1"/>
  <c r="G218" i="14"/>
  <c r="D218"/>
  <c r="C218"/>
  <c r="F218" s="1"/>
  <c r="L343" i="3" s="1"/>
  <c r="AC343" s="1"/>
  <c r="G217" i="14"/>
  <c r="D217"/>
  <c r="C217"/>
  <c r="F217" s="1"/>
  <c r="L373" i="3" s="1"/>
  <c r="G216" i="14"/>
  <c r="D216"/>
  <c r="C216"/>
  <c r="F216" s="1"/>
  <c r="L2331" i="3" s="1"/>
  <c r="F2331" s="1"/>
  <c r="G215" i="14"/>
  <c r="D215"/>
  <c r="C215"/>
  <c r="F215" s="1"/>
  <c r="L1826" i="3" s="1"/>
  <c r="G214" i="14"/>
  <c r="D214"/>
  <c r="C214"/>
  <c r="F214" s="1"/>
  <c r="L1422" i="3" s="1"/>
  <c r="AC1422" s="1"/>
  <c r="G213" i="14"/>
  <c r="D213"/>
  <c r="C213"/>
  <c r="F213" s="1"/>
  <c r="L1405" i="3" s="1"/>
  <c r="G212" i="14"/>
  <c r="D212"/>
  <c r="C212"/>
  <c r="F212" s="1"/>
  <c r="L372" i="3" s="1"/>
  <c r="G211" i="14"/>
  <c r="D211"/>
  <c r="C211"/>
  <c r="F211" s="1"/>
  <c r="L1840" i="3" s="1"/>
  <c r="G210" i="14"/>
  <c r="D210"/>
  <c r="C210"/>
  <c r="F210" s="1"/>
  <c r="L2330" i="3" s="1"/>
  <c r="Y2330" s="1"/>
  <c r="AA2330" s="1"/>
  <c r="G209" i="14"/>
  <c r="D209"/>
  <c r="C209"/>
  <c r="F209" s="1"/>
  <c r="L297" i="3" s="1"/>
  <c r="G208" i="14"/>
  <c r="D208"/>
  <c r="C208"/>
  <c r="F208" s="1"/>
  <c r="L1404" i="3" s="1"/>
  <c r="Y1404" s="1"/>
  <c r="G207" i="14"/>
  <c r="D207"/>
  <c r="C207"/>
  <c r="F207" s="1"/>
  <c r="L1825" i="3" s="1"/>
  <c r="G206" i="14"/>
  <c r="D206"/>
  <c r="C206"/>
  <c r="F206" s="1"/>
  <c r="L1839" i="3" s="1"/>
  <c r="G205" i="14"/>
  <c r="D205"/>
  <c r="C205"/>
  <c r="F205" s="1"/>
  <c r="L1435" i="3" s="1"/>
  <c r="G204" i="14"/>
  <c r="D204"/>
  <c r="C204"/>
  <c r="F204" s="1"/>
  <c r="L1367" i="3" s="1"/>
  <c r="G203" i="14"/>
  <c r="D203"/>
  <c r="C203"/>
  <c r="F203" s="1"/>
  <c r="L1366" i="3" s="1"/>
  <c r="G202" i="14"/>
  <c r="D202"/>
  <c r="C202"/>
  <c r="F202" s="1"/>
  <c r="L1820" i="3" s="1"/>
  <c r="G201" i="14"/>
  <c r="D201"/>
  <c r="C201"/>
  <c r="F201" s="1"/>
  <c r="L342" i="3" s="1"/>
  <c r="AC342" s="1"/>
  <c r="G200" i="14"/>
  <c r="D200"/>
  <c r="C200"/>
  <c r="F200" s="1"/>
  <c r="L1403" i="3" s="1"/>
  <c r="Y1403" s="1"/>
  <c r="G199" i="14"/>
  <c r="D199"/>
  <c r="C199"/>
  <c r="F199" s="1"/>
  <c r="L371" i="3" s="1"/>
  <c r="AC371" s="1"/>
  <c r="G198" i="14"/>
  <c r="D198"/>
  <c r="C198"/>
  <c r="F198" s="1"/>
  <c r="L370" i="3" s="1"/>
  <c r="AC370" s="1"/>
  <c r="G197" i="14"/>
  <c r="D197"/>
  <c r="C197"/>
  <c r="F197" s="1"/>
  <c r="L1365" i="3" s="1"/>
  <c r="G196" i="14"/>
  <c r="D196"/>
  <c r="C196"/>
  <c r="F196" s="1"/>
  <c r="L1854" i="3" s="1"/>
  <c r="G195" i="14"/>
  <c r="D195"/>
  <c r="C195"/>
  <c r="F195" s="1"/>
  <c r="L1421" i="3" s="1"/>
  <c r="AC1421" s="1"/>
  <c r="G194" i="14"/>
  <c r="D194"/>
  <c r="C194"/>
  <c r="F194" s="1"/>
  <c r="L2305" i="3" s="1"/>
  <c r="F2305" s="1"/>
  <c r="G193" i="14"/>
  <c r="D193"/>
  <c r="C193"/>
  <c r="F193" s="1"/>
  <c r="L1364" i="3" s="1"/>
  <c r="F1364" s="1"/>
  <c r="G192" i="14"/>
  <c r="D192"/>
  <c r="C192"/>
  <c r="F192" s="1"/>
  <c r="L1420" i="3" s="1"/>
  <c r="G191" i="14"/>
  <c r="D191"/>
  <c r="C191"/>
  <c r="F191" s="1"/>
  <c r="L341" i="3" s="1"/>
  <c r="G190" i="14"/>
  <c r="D190"/>
  <c r="C190"/>
  <c r="F190" s="1"/>
  <c r="G189"/>
  <c r="D189"/>
  <c r="C189"/>
  <c r="F189" s="1"/>
  <c r="L319" i="3" s="1"/>
  <c r="G188" i="14"/>
  <c r="D188"/>
  <c r="C188"/>
  <c r="F188" s="1"/>
  <c r="L1853" i="3" s="1"/>
  <c r="G187" i="14"/>
  <c r="D187"/>
  <c r="C187"/>
  <c r="F187" s="1"/>
  <c r="L1401" i="3" s="1"/>
  <c r="G186" i="14"/>
  <c r="D186"/>
  <c r="C186"/>
  <c r="F186" s="1"/>
  <c r="L1838" i="3" s="1"/>
  <c r="G185" i="14"/>
  <c r="D185"/>
  <c r="C185"/>
  <c r="F185" s="1"/>
  <c r="L318" i="3" s="1"/>
  <c r="F318" s="1"/>
  <c r="G184" i="14"/>
  <c r="D184"/>
  <c r="C184"/>
  <c r="F184" s="1"/>
  <c r="L1852" i="3" s="1"/>
  <c r="G183" i="14"/>
  <c r="D183"/>
  <c r="C183"/>
  <c r="F183" s="1"/>
  <c r="G182"/>
  <c r="D182"/>
  <c r="C182"/>
  <c r="F182" s="1"/>
  <c r="L1400" i="3" s="1"/>
  <c r="AC1400" s="1"/>
  <c r="G181" i="14"/>
  <c r="D181"/>
  <c r="C181"/>
  <c r="F181" s="1"/>
  <c r="L1837" i="3" s="1"/>
  <c r="G180" i="14"/>
  <c r="D180"/>
  <c r="C180"/>
  <c r="F180" s="1"/>
  <c r="L1419" i="3" s="1"/>
  <c r="Y1419" s="1"/>
  <c r="G179" i="14"/>
  <c r="D179"/>
  <c r="C179"/>
  <c r="F179" s="1"/>
  <c r="L317" i="3" s="1"/>
  <c r="Y317" s="1"/>
  <c r="G178" i="14"/>
  <c r="D178"/>
  <c r="C178"/>
  <c r="F178" s="1"/>
  <c r="L2336" i="3" s="1"/>
  <c r="AB2336" s="1"/>
  <c r="G177" i="14"/>
  <c r="D177"/>
  <c r="C177"/>
  <c r="F177" s="1"/>
  <c r="L1836" i="3" s="1"/>
  <c r="G176" i="14"/>
  <c r="D176"/>
  <c r="C176"/>
  <c r="F176" s="1"/>
  <c r="L296" i="3" s="1"/>
  <c r="G175" i="14"/>
  <c r="D175"/>
  <c r="C175"/>
  <c r="F175" s="1"/>
  <c r="L340" i="3" s="1"/>
  <c r="G174" i="14"/>
  <c r="D174"/>
  <c r="C174"/>
  <c r="F174" s="1"/>
  <c r="L1399" i="3" s="1"/>
  <c r="G173" i="14"/>
  <c r="D173"/>
  <c r="C173"/>
  <c r="F173" s="1"/>
  <c r="L1418" i="3" s="1"/>
  <c r="AC1418" s="1"/>
  <c r="G172" i="14"/>
  <c r="D172"/>
  <c r="C172"/>
  <c r="F172" s="1"/>
  <c r="G171"/>
  <c r="D171"/>
  <c r="C171"/>
  <c r="F171" s="1"/>
  <c r="L368" i="3" s="1"/>
  <c r="G170" i="14"/>
  <c r="D170"/>
  <c r="C170"/>
  <c r="F170" s="1"/>
  <c r="L1363" i="3" s="1"/>
  <c r="AB1363" s="1"/>
  <c r="G169" i="14"/>
  <c r="D169"/>
  <c r="C169"/>
  <c r="F169" s="1"/>
  <c r="L1851" i="3" s="1"/>
  <c r="G168" i="14"/>
  <c r="D168"/>
  <c r="C168"/>
  <c r="F168" s="1"/>
  <c r="L1362" i="3" s="1"/>
  <c r="Y1362" s="1"/>
  <c r="G167" i="14"/>
  <c r="D167"/>
  <c r="C167"/>
  <c r="F167" s="1"/>
  <c r="L1417" i="3" s="1"/>
  <c r="AC1417" s="1"/>
  <c r="G166" i="14"/>
  <c r="D166"/>
  <c r="C166"/>
  <c r="F166" s="1"/>
  <c r="L1431" i="3" s="1"/>
  <c r="G165" i="14"/>
  <c r="D165"/>
  <c r="C165"/>
  <c r="F165" s="1"/>
  <c r="L1361" i="3" s="1"/>
  <c r="AB1361" s="1"/>
  <c r="G164" i="14"/>
  <c r="D164"/>
  <c r="C164"/>
  <c r="F164" s="1"/>
  <c r="L1850" i="3" s="1"/>
  <c r="G163" i="14"/>
  <c r="D163"/>
  <c r="C163"/>
  <c r="F163" s="1"/>
  <c r="L339" i="3" s="1"/>
  <c r="AC339" s="1"/>
  <c r="G162" i="14"/>
  <c r="D162"/>
  <c r="C162"/>
  <c r="F162" s="1"/>
  <c r="L304" i="3" s="1"/>
  <c r="AC304" s="1"/>
  <c r="G161" i="14"/>
  <c r="D161"/>
  <c r="C161"/>
  <c r="F161" s="1"/>
  <c r="G160"/>
  <c r="D160"/>
  <c r="C160"/>
  <c r="F160" s="1"/>
  <c r="L1824" i="3" s="1"/>
  <c r="G159" i="14"/>
  <c r="D159"/>
  <c r="C159"/>
  <c r="F159" s="1"/>
  <c r="L1823" i="3" s="1"/>
  <c r="G158" i="14"/>
  <c r="D158"/>
  <c r="C158"/>
  <c r="F158" s="1"/>
  <c r="L338" i="3" s="1"/>
  <c r="AC338" s="1"/>
  <c r="G157" i="14"/>
  <c r="D157"/>
  <c r="C157"/>
  <c r="F157" s="1"/>
  <c r="L1360" i="3" s="1"/>
  <c r="Y1360" s="1"/>
  <c r="G156" i="14"/>
  <c r="D156"/>
  <c r="C156"/>
  <c r="F156" s="1"/>
  <c r="L2329" i="3" s="1"/>
  <c r="Y2329" s="1"/>
  <c r="G155" i="14"/>
  <c r="D155"/>
  <c r="C155"/>
  <c r="F155" s="1"/>
  <c r="L1819" i="3" s="1"/>
  <c r="G154" i="14"/>
  <c r="D154"/>
  <c r="C154"/>
  <c r="F154" s="1"/>
  <c r="L1849" i="3" s="1"/>
  <c r="G153" i="14"/>
  <c r="D153"/>
  <c r="C153"/>
  <c r="F153" s="1"/>
  <c r="L2328" i="3" s="1"/>
  <c r="AB2328" s="1"/>
  <c r="G152" i="14"/>
  <c r="D152"/>
  <c r="C152"/>
  <c r="F152" s="1"/>
  <c r="L367" i="3" s="1"/>
  <c r="AC367" s="1"/>
  <c r="G151" i="14"/>
  <c r="D151"/>
  <c r="C151"/>
  <c r="F151" s="1"/>
  <c r="L1848" i="3" s="1"/>
  <c r="G150" i="14"/>
  <c r="D150"/>
  <c r="C150"/>
  <c r="F150" s="1"/>
  <c r="L1822" i="3" s="1"/>
  <c r="G149" i="14"/>
  <c r="D149"/>
  <c r="C149"/>
  <c r="F149" s="1"/>
  <c r="L337" i="3" s="1"/>
  <c r="G148" i="14"/>
  <c r="D148"/>
  <c r="C148"/>
  <c r="F148" s="1"/>
  <c r="L366" i="3" s="1"/>
  <c r="G147" i="14"/>
  <c r="D147"/>
  <c r="C147"/>
  <c r="F147" s="1"/>
  <c r="L336" i="3" s="1"/>
  <c r="G146" i="14"/>
  <c r="D146"/>
  <c r="C146"/>
  <c r="F146" s="1"/>
  <c r="L365" i="3" s="1"/>
  <c r="AC365" s="1"/>
  <c r="G145" i="14"/>
  <c r="D145"/>
  <c r="C145"/>
  <c r="F145" s="1"/>
  <c r="L1397" i="3" s="1"/>
  <c r="G144" i="14"/>
  <c r="D144"/>
  <c r="C144"/>
  <c r="F144" s="1"/>
  <c r="L2335" i="3" s="1"/>
  <c r="F2335" s="1"/>
  <c r="G143" i="14"/>
  <c r="D143"/>
  <c r="C143"/>
  <c r="F143" s="1"/>
  <c r="L1835" i="3" s="1"/>
  <c r="G142" i="14"/>
  <c r="D142"/>
  <c r="C142"/>
  <c r="F142" s="1"/>
  <c r="L1396" i="3" s="1"/>
  <c r="AB1396" s="1"/>
  <c r="G141" i="14"/>
  <c r="D141"/>
  <c r="C141"/>
  <c r="F141" s="1"/>
  <c r="L364" i="3" s="1"/>
  <c r="G140" i="14"/>
  <c r="D140"/>
  <c r="C140"/>
  <c r="F140" s="1"/>
  <c r="L1395" i="3" s="1"/>
  <c r="AB1395" s="1"/>
  <c r="G139" i="14"/>
  <c r="D139"/>
  <c r="C139"/>
  <c r="F139" s="1"/>
  <c r="L1394" i="3" s="1"/>
  <c r="AC1394" s="1"/>
  <c r="G138" i="14"/>
  <c r="D138"/>
  <c r="C138"/>
  <c r="F138" s="1"/>
  <c r="L1359" i="3" s="1"/>
  <c r="G137" i="14"/>
  <c r="D137"/>
  <c r="C137"/>
  <c r="F137" s="1"/>
  <c r="L363" i="3" s="1"/>
  <c r="AC363" s="1"/>
  <c r="G136" i="14"/>
  <c r="D136"/>
  <c r="C136"/>
  <c r="F136" s="1"/>
  <c r="L1358" i="3" s="1"/>
  <c r="G135" i="14"/>
  <c r="D135"/>
  <c r="C135"/>
  <c r="F135" s="1"/>
  <c r="L1816" i="3" s="1"/>
  <c r="G134" i="14"/>
  <c r="D134"/>
  <c r="C134"/>
  <c r="F134" s="1"/>
  <c r="L1416" i="3" s="1"/>
  <c r="AC1416" s="1"/>
  <c r="G133" i="14"/>
  <c r="D133"/>
  <c r="C133"/>
  <c r="F133" s="1"/>
  <c r="L335" i="3" s="1"/>
  <c r="AC335" s="1"/>
  <c r="G132" i="14"/>
  <c r="D132"/>
  <c r="C132"/>
  <c r="F132" s="1"/>
  <c r="L1847" i="3" s="1"/>
  <c r="G131" i="14"/>
  <c r="D131"/>
  <c r="C131"/>
  <c r="F131" s="1"/>
  <c r="L362" i="3" s="1"/>
  <c r="AC362" s="1"/>
  <c r="G130" i="14"/>
  <c r="D130"/>
  <c r="C130"/>
  <c r="F130" s="1"/>
  <c r="L1357" i="3" s="1"/>
  <c r="AC1357" s="1"/>
  <c r="G129" i="14"/>
  <c r="D129"/>
  <c r="C129"/>
  <c r="F129" s="1"/>
  <c r="L1846" i="3" s="1"/>
  <c r="G128" i="14"/>
  <c r="D128"/>
  <c r="C128"/>
  <c r="F128" s="1"/>
  <c r="L1393" i="3" s="1"/>
  <c r="AB1393" s="1"/>
  <c r="G127" i="14"/>
  <c r="D127"/>
  <c r="C127"/>
  <c r="F127" s="1"/>
  <c r="L1415" i="3" s="1"/>
  <c r="G126" i="14"/>
  <c r="D126"/>
  <c r="C126"/>
  <c r="F126" s="1"/>
  <c r="L2316" i="3" s="1"/>
  <c r="G125" i="14"/>
  <c r="D125"/>
  <c r="C125"/>
  <c r="F125" s="1"/>
  <c r="L2327" i="3" s="1"/>
  <c r="Y2327" s="1"/>
  <c r="G124" i="14"/>
  <c r="D124"/>
  <c r="C124"/>
  <c r="F124" s="1"/>
  <c r="L361" i="3" s="1"/>
  <c r="AC361" s="1"/>
  <c r="G123" i="14"/>
  <c r="D123"/>
  <c r="C123"/>
  <c r="F123" s="1"/>
  <c r="L1356" i="3" s="1"/>
  <c r="G122" i="14"/>
  <c r="D122"/>
  <c r="C122"/>
  <c r="F122" s="1"/>
  <c r="L334" i="3" s="1"/>
  <c r="Y334" s="1"/>
  <c r="G121" i="14"/>
  <c r="D121"/>
  <c r="C121"/>
  <c r="F121" s="1"/>
  <c r="L1818" i="3" s="1"/>
  <c r="G120" i="14"/>
  <c r="D120"/>
  <c r="C120"/>
  <c r="F120" s="1"/>
  <c r="L1834" i="3" s="1"/>
  <c r="G119" i="14"/>
  <c r="D119"/>
  <c r="C119"/>
  <c r="F119" s="1"/>
  <c r="L1392" i="3" s="1"/>
  <c r="G118" i="14"/>
  <c r="D118"/>
  <c r="C118"/>
  <c r="F118" s="1"/>
  <c r="L316" i="3" s="1"/>
  <c r="AC316" s="1"/>
  <c r="G117" i="14"/>
  <c r="D117"/>
  <c r="C117"/>
  <c r="F117" s="1"/>
  <c r="L360" i="3" s="1"/>
  <c r="G116" i="14"/>
  <c r="D116"/>
  <c r="C116"/>
  <c r="F116" s="1"/>
  <c r="L1433" i="3" s="1"/>
  <c r="F1433" s="1"/>
  <c r="G115" i="14"/>
  <c r="D115"/>
  <c r="C115"/>
  <c r="F115" s="1"/>
  <c r="L333" i="3" s="1"/>
  <c r="AC333" s="1"/>
  <c r="G114" i="14"/>
  <c r="D114"/>
  <c r="C114"/>
  <c r="F114" s="1"/>
  <c r="L332" i="3" s="1"/>
  <c r="G113" i="14"/>
  <c r="D113"/>
  <c r="C113"/>
  <c r="F113" s="1"/>
  <c r="L359" i="3" s="1"/>
  <c r="AC359" s="1"/>
  <c r="G112" i="14"/>
  <c r="D112"/>
  <c r="C112"/>
  <c r="F112" s="1"/>
  <c r="L331" i="3" s="1"/>
  <c r="G111" i="14"/>
  <c r="D111"/>
  <c r="C111"/>
  <c r="F111" s="1"/>
  <c r="L1391" i="3" s="1"/>
  <c r="AC1391" s="1"/>
  <c r="G110" i="14"/>
  <c r="D110"/>
  <c r="C110"/>
  <c r="F110" s="1"/>
  <c r="L358" i="3" s="1"/>
  <c r="AC358" s="1"/>
  <c r="G109" i="14"/>
  <c r="D109"/>
  <c r="C109"/>
  <c r="F109" s="1"/>
  <c r="L2304" i="3" s="1"/>
  <c r="G108" i="14"/>
  <c r="D108"/>
  <c r="C108"/>
  <c r="F108" s="1"/>
  <c r="L1390" i="3" s="1"/>
  <c r="AB1390" s="1"/>
  <c r="G107" i="14"/>
  <c r="D107"/>
  <c r="C107"/>
  <c r="F107" s="1"/>
  <c r="L330" i="3" s="1"/>
  <c r="AC330" s="1"/>
  <c r="G106" i="14"/>
  <c r="D106"/>
  <c r="C106"/>
  <c r="F106" s="1"/>
  <c r="L295" i="3" s="1"/>
  <c r="Y295" s="1"/>
  <c r="G105" i="14"/>
  <c r="D105"/>
  <c r="C105"/>
  <c r="F105" s="1"/>
  <c r="L1845" i="3" s="1"/>
  <c r="G104" i="14"/>
  <c r="D104"/>
  <c r="C104"/>
  <c r="F104" s="1"/>
  <c r="L1430" i="3" s="1"/>
  <c r="F1430" s="1"/>
  <c r="G103" i="14"/>
  <c r="D103"/>
  <c r="C103"/>
  <c r="F103" s="1"/>
  <c r="L357" i="3" s="1"/>
  <c r="Y357" s="1"/>
  <c r="G102" i="14"/>
  <c r="D102"/>
  <c r="C102"/>
  <c r="F102" s="1"/>
  <c r="L315" i="3" s="1"/>
  <c r="AB315" s="1"/>
  <c r="G101" i="14"/>
  <c r="D101"/>
  <c r="C101"/>
  <c r="F101" s="1"/>
  <c r="L303" i="3" s="1"/>
  <c r="G100" i="14"/>
  <c r="D100"/>
  <c r="C100"/>
  <c r="F100" s="1"/>
  <c r="L1389" i="3" s="1"/>
  <c r="G99" i="14"/>
  <c r="D99"/>
  <c r="C99"/>
  <c r="F99" s="1"/>
  <c r="L294" i="3" s="1"/>
  <c r="G98" i="14"/>
  <c r="D98"/>
  <c r="C98"/>
  <c r="F98" s="1"/>
  <c r="L314" i="3" s="1"/>
  <c r="AB314" s="1"/>
  <c r="G97" i="14"/>
  <c r="D97"/>
  <c r="C97"/>
  <c r="F97" s="1"/>
  <c r="L1388" i="3" s="1"/>
  <c r="AB1388" s="1"/>
  <c r="G96" i="14"/>
  <c r="D96"/>
  <c r="C96"/>
  <c r="F96" s="1"/>
  <c r="G95"/>
  <c r="D95"/>
  <c r="C95"/>
  <c r="F95" s="1"/>
  <c r="L2303" i="3" s="1"/>
  <c r="G94" i="14"/>
  <c r="D94"/>
  <c r="C94"/>
  <c r="F94" s="1"/>
  <c r="L1429" i="3" s="1"/>
  <c r="F1429" s="1"/>
  <c r="G93" i="14"/>
  <c r="D93"/>
  <c r="C93"/>
  <c r="F93" s="1"/>
  <c r="L1833" i="3" s="1"/>
  <c r="G92" i="14"/>
  <c r="D92"/>
  <c r="C92"/>
  <c r="F92" s="1"/>
  <c r="L1817" i="3" s="1"/>
  <c r="G91" i="14"/>
  <c r="D91"/>
  <c r="C91"/>
  <c r="F91" s="1"/>
  <c r="L1437" i="3" s="1"/>
  <c r="G90" i="14"/>
  <c r="D90"/>
  <c r="C90"/>
  <c r="F90" s="1"/>
  <c r="L1387" i="3" s="1"/>
  <c r="AC1387" s="1"/>
  <c r="G89" i="14"/>
  <c r="D89"/>
  <c r="C89"/>
  <c r="F89" s="1"/>
  <c r="L1386" i="3" s="1"/>
  <c r="AB1386" s="1"/>
  <c r="G88" i="14"/>
  <c r="D88"/>
  <c r="C88"/>
  <c r="F88" s="1"/>
  <c r="L1385" i="3" s="1"/>
  <c r="G87" i="14"/>
  <c r="D87"/>
  <c r="C87"/>
  <c r="F87" s="1"/>
  <c r="L1832" i="3" s="1"/>
  <c r="G86" i="14"/>
  <c r="D86"/>
  <c r="C86"/>
  <c r="F86" s="1"/>
  <c r="L329" i="3" s="1"/>
  <c r="AC329" s="1"/>
  <c r="G85" i="14"/>
  <c r="D85"/>
  <c r="C85"/>
  <c r="F85" s="1"/>
  <c r="L302" i="3" s="1"/>
  <c r="G84" i="14"/>
  <c r="D84"/>
  <c r="C84"/>
  <c r="F84" s="1"/>
  <c r="L1413" i="3" s="1"/>
  <c r="AB1413" s="1"/>
  <c r="G83" i="14"/>
  <c r="D83"/>
  <c r="C83"/>
  <c r="F83" s="1"/>
  <c r="L1384" i="3" s="1"/>
  <c r="AC1384" s="1"/>
  <c r="G82" i="14"/>
  <c r="D82"/>
  <c r="C82"/>
  <c r="F82" s="1"/>
  <c r="L356" i="3" s="1"/>
  <c r="G81" i="14"/>
  <c r="D81"/>
  <c r="C81"/>
  <c r="F81" s="1"/>
  <c r="L1428" i="3" s="1"/>
  <c r="F1428" s="1"/>
  <c r="G80" i="14"/>
  <c r="D80"/>
  <c r="C80"/>
  <c r="F80" s="1"/>
  <c r="L1412" i="3" s="1"/>
  <c r="G79" i="14"/>
  <c r="D79"/>
  <c r="C79"/>
  <c r="F79" s="1"/>
  <c r="L1383" i="3" s="1"/>
  <c r="G78" i="14"/>
  <c r="D78"/>
  <c r="C78"/>
  <c r="F78" s="1"/>
  <c r="L301" i="3" s="1"/>
  <c r="G77" i="14"/>
  <c r="D77"/>
  <c r="C77"/>
  <c r="F77" s="1"/>
  <c r="L1355" i="3" s="1"/>
  <c r="Y1355" s="1"/>
  <c r="G76" i="14"/>
  <c r="D76"/>
  <c r="C76"/>
  <c r="F76" s="1"/>
  <c r="L293" i="3" s="1"/>
  <c r="G75" i="14"/>
  <c r="D75"/>
  <c r="C75"/>
  <c r="F75" s="1"/>
  <c r="L328" i="3" s="1"/>
  <c r="G74" i="14"/>
  <c r="D74"/>
  <c r="C74"/>
  <c r="F74" s="1"/>
  <c r="L1382" i="3" s="1"/>
  <c r="AC1382" s="1"/>
  <c r="G73" i="14"/>
  <c r="D73"/>
  <c r="C73"/>
  <c r="F73" s="1"/>
  <c r="L1354" i="3" s="1"/>
  <c r="Y1354" s="1"/>
  <c r="G72" i="14"/>
  <c r="D72"/>
  <c r="C72"/>
  <c r="F72" s="1"/>
  <c r="L2302" i="3" s="1"/>
  <c r="F2302" s="1"/>
  <c r="G71" i="14"/>
  <c r="D71"/>
  <c r="C71"/>
  <c r="F71" s="1"/>
  <c r="L313" i="3" s="1"/>
  <c r="F313" s="1"/>
  <c r="G70" i="14"/>
  <c r="D70"/>
  <c r="C70"/>
  <c r="F70" s="1"/>
  <c r="L1381" i="3" s="1"/>
  <c r="G69" i="14"/>
  <c r="D69"/>
  <c r="C69"/>
  <c r="F69" s="1"/>
  <c r="G68"/>
  <c r="D68"/>
  <c r="C68"/>
  <c r="F68" s="1"/>
  <c r="L1353" i="3" s="1"/>
  <c r="AC1353" s="1"/>
  <c r="G67" i="14"/>
  <c r="D67"/>
  <c r="C67"/>
  <c r="F67" s="1"/>
  <c r="L355" i="3" s="1"/>
  <c r="AC355" s="1"/>
  <c r="G66" i="14"/>
  <c r="D66"/>
  <c r="C66"/>
  <c r="F66" s="1"/>
  <c r="L354" i="3" s="1"/>
  <c r="AC354" s="1"/>
  <c r="G65" i="14"/>
  <c r="D65"/>
  <c r="C65"/>
  <c r="F65" s="1"/>
  <c r="L327" i="3" s="1"/>
  <c r="G64" i="14"/>
  <c r="D64"/>
  <c r="C64"/>
  <c r="F64" s="1"/>
  <c r="L2315" i="3" s="1"/>
  <c r="Y2315" s="1"/>
  <c r="G63" i="14"/>
  <c r="D63"/>
  <c r="C63"/>
  <c r="F63" s="1"/>
  <c r="L1352" i="3" s="1"/>
  <c r="G62" i="14"/>
  <c r="D62"/>
  <c r="C62"/>
  <c r="F62" s="1"/>
  <c r="L353" i="3" s="1"/>
  <c r="G61" i="14"/>
  <c r="D61"/>
  <c r="C61"/>
  <c r="F61" s="1"/>
  <c r="G60"/>
  <c r="D60"/>
  <c r="C60"/>
  <c r="F60" s="1"/>
  <c r="L1380" i="3" s="1"/>
  <c r="AB1380" s="1"/>
  <c r="G59" i="14"/>
  <c r="D59"/>
  <c r="C59"/>
  <c r="F59" s="1"/>
  <c r="L312" i="3" s="1"/>
  <c r="AB312" s="1"/>
  <c r="G58" i="14"/>
  <c r="D58"/>
  <c r="C58"/>
  <c r="F58" s="1"/>
  <c r="G57"/>
  <c r="D57"/>
  <c r="C57"/>
  <c r="F57" s="1"/>
  <c r="L351" i="3" s="1"/>
  <c r="AC351" s="1"/>
  <c r="G56" i="14"/>
  <c r="D56"/>
  <c r="C56"/>
  <c r="F56" s="1"/>
  <c r="L311" i="3" s="1"/>
  <c r="AC311" s="1"/>
  <c r="G55" i="14"/>
  <c r="D55"/>
  <c r="C55"/>
  <c r="F55" s="1"/>
  <c r="G54"/>
  <c r="D54"/>
  <c r="C54"/>
  <c r="F54" s="1"/>
  <c r="L1378" i="3" s="1"/>
  <c r="AC1378" s="1"/>
  <c r="G53" i="14"/>
  <c r="D53"/>
  <c r="C53"/>
  <c r="F53" s="1"/>
  <c r="L1410" i="3" s="1"/>
  <c r="Y1410" s="1"/>
  <c r="G52" i="14"/>
  <c r="D52"/>
  <c r="C52"/>
  <c r="F52" s="1"/>
  <c r="L310" i="3" s="1"/>
  <c r="G51" i="14"/>
  <c r="D51"/>
  <c r="C51"/>
  <c r="F51" s="1"/>
  <c r="L2301" i="3" s="1"/>
  <c r="G50" i="14"/>
  <c r="D50"/>
  <c r="C50"/>
  <c r="F50" s="1"/>
  <c r="L350" i="3" s="1"/>
  <c r="G49" i="14"/>
  <c r="D49"/>
  <c r="C49"/>
  <c r="F49" s="1"/>
  <c r="L1351" i="3" s="1"/>
  <c r="AB1351" s="1"/>
  <c r="G48" i="14"/>
  <c r="D48"/>
  <c r="C48"/>
  <c r="F48" s="1"/>
  <c r="G47"/>
  <c r="D47"/>
  <c r="C47"/>
  <c r="F47" s="1"/>
  <c r="L349" i="3" s="1"/>
  <c r="AC349" s="1"/>
  <c r="G46" i="14"/>
  <c r="D46"/>
  <c r="C46"/>
  <c r="F46" s="1"/>
  <c r="L1409" i="3" s="1"/>
  <c r="F1409" s="1"/>
  <c r="G45" i="14"/>
  <c r="D45"/>
  <c r="C45"/>
  <c r="F45" s="1"/>
  <c r="L1427" i="3" s="1"/>
  <c r="Y1427" s="1"/>
  <c r="G44" i="14"/>
  <c r="D44"/>
  <c r="C44"/>
  <c r="F44" s="1"/>
  <c r="L292" i="3" s="1"/>
  <c r="Y292" s="1"/>
  <c r="G43" i="14"/>
  <c r="D43"/>
  <c r="C43"/>
  <c r="F43" s="1"/>
  <c r="G42"/>
  <c r="D42"/>
  <c r="C42"/>
  <c r="F42" s="1"/>
  <c r="L1408" i="3" s="1"/>
  <c r="Y1408" s="1"/>
  <c r="AA1408" s="1"/>
  <c r="G41" i="14"/>
  <c r="D41"/>
  <c r="C41"/>
  <c r="F41" s="1"/>
  <c r="L1407" i="3" s="1"/>
  <c r="AC1407" s="1"/>
  <c r="G40" i="14"/>
  <c r="D40"/>
  <c r="C40"/>
  <c r="F40" s="1"/>
  <c r="L325" i="3" s="1"/>
  <c r="G39" i="14"/>
  <c r="D39"/>
  <c r="C39"/>
  <c r="F39" s="1"/>
  <c r="L1350" i="3" s="1"/>
  <c r="F1350" s="1"/>
  <c r="G38" i="14"/>
  <c r="D38"/>
  <c r="C38"/>
  <c r="F38" s="1"/>
  <c r="L309" i="3" s="1"/>
  <c r="G37" i="14"/>
  <c r="D37"/>
  <c r="C37"/>
  <c r="F37" s="1"/>
  <c r="L1406" i="3" s="1"/>
  <c r="AB1406" s="1"/>
  <c r="G36" i="14"/>
  <c r="D36"/>
  <c r="C36"/>
  <c r="F36" s="1"/>
  <c r="L2300" i="3" s="1"/>
  <c r="G35" i="14"/>
  <c r="D35"/>
  <c r="C35"/>
  <c r="F35" s="1"/>
  <c r="L324" i="3" s="1"/>
  <c r="F324" s="1"/>
  <c r="G34" i="14"/>
  <c r="D34"/>
  <c r="C34"/>
  <c r="F34" s="1"/>
  <c r="L323" i="3" s="1"/>
  <c r="AC323" s="1"/>
  <c r="G33" i="14"/>
  <c r="D33"/>
  <c r="C33"/>
  <c r="F33" s="1"/>
  <c r="L348" i="3" s="1"/>
  <c r="G32" i="14"/>
  <c r="D32"/>
  <c r="C32"/>
  <c r="F32" s="1"/>
  <c r="L322" i="3" s="1"/>
  <c r="G31" i="14"/>
  <c r="D31"/>
  <c r="C31"/>
  <c r="F31" s="1"/>
  <c r="L2299" i="3" s="1"/>
  <c r="G30" i="14"/>
  <c r="D30"/>
  <c r="C30"/>
  <c r="F30" s="1"/>
  <c r="L1377" i="3" s="1"/>
  <c r="AB1377" s="1"/>
  <c r="G29" i="14"/>
  <c r="D29"/>
  <c r="C29"/>
  <c r="F29" s="1"/>
  <c r="L347" i="3" s="1"/>
  <c r="AC347" s="1"/>
  <c r="G28" i="14"/>
  <c r="D28"/>
  <c r="C28"/>
  <c r="F28" s="1"/>
  <c r="L1349" i="3" s="1"/>
  <c r="G27" i="14"/>
  <c r="D27"/>
  <c r="C27"/>
  <c r="F27" s="1"/>
  <c r="L1815" i="3" s="1"/>
  <c r="G26" i="14"/>
  <c r="D26"/>
  <c r="C26"/>
  <c r="F26" s="1"/>
  <c r="L1376" i="3" s="1"/>
  <c r="G25" i="14"/>
  <c r="D25"/>
  <c r="C25"/>
  <c r="F25" s="1"/>
  <c r="L291" i="3" s="1"/>
  <c r="G24" i="14"/>
  <c r="D24"/>
  <c r="C24"/>
  <c r="F24" s="1"/>
  <c r="G23"/>
  <c r="D23"/>
  <c r="C23"/>
  <c r="F23" s="1"/>
  <c r="L1348" i="3" s="1"/>
  <c r="AB1348" s="1"/>
  <c r="G22" i="14"/>
  <c r="D22"/>
  <c r="C22"/>
  <c r="F22" s="1"/>
  <c r="G21"/>
  <c r="D21"/>
  <c r="C21"/>
  <c r="F21" s="1"/>
  <c r="L1347" i="3" s="1"/>
  <c r="Y1347" s="1"/>
  <c r="G20" i="14"/>
  <c r="D20"/>
  <c r="C20"/>
  <c r="F20" s="1"/>
  <c r="L308" i="3" s="1"/>
  <c r="Y308" s="1"/>
  <c r="AA308" s="1"/>
  <c r="G19" i="14"/>
  <c r="D19"/>
  <c r="C19"/>
  <c r="F19" s="1"/>
  <c r="L1346" i="3" s="1"/>
  <c r="G18" i="14"/>
  <c r="D18"/>
  <c r="C18"/>
  <c r="F18" s="1"/>
  <c r="L346" i="3" s="1"/>
  <c r="AC346" s="1"/>
  <c r="G17" i="14"/>
  <c r="D17"/>
  <c r="C17"/>
  <c r="F17" s="1"/>
  <c r="L1345" i="3" s="1"/>
  <c r="Y1345" s="1"/>
  <c r="G16" i="14"/>
  <c r="D16"/>
  <c r="C16"/>
  <c r="F16" s="1"/>
  <c r="L1344" i="3" s="1"/>
  <c r="G15" i="14"/>
  <c r="D15"/>
  <c r="C15"/>
  <c r="F15" s="1"/>
  <c r="L321" i="3" s="1"/>
  <c r="G14" i="14"/>
  <c r="D14"/>
  <c r="C14"/>
  <c r="F14" s="1"/>
  <c r="L1375" i="3" s="1"/>
  <c r="AB1375" s="1"/>
  <c r="G13" i="14"/>
  <c r="D13"/>
  <c r="C13"/>
  <c r="F13" s="1"/>
  <c r="L1343" i="3" s="1"/>
  <c r="Y1343" s="1"/>
  <c r="G12" i="14"/>
  <c r="D12"/>
  <c r="C12"/>
  <c r="F12" s="1"/>
  <c r="L1374" i="3" s="1"/>
  <c r="G11" i="14"/>
  <c r="D11"/>
  <c r="C11"/>
  <c r="F11" s="1"/>
  <c r="G10"/>
  <c r="D10"/>
  <c r="C10"/>
  <c r="F10" s="1"/>
  <c r="G9"/>
  <c r="D9"/>
  <c r="C9"/>
  <c r="F9" s="1"/>
  <c r="L306" i="3" s="1"/>
  <c r="G8" i="14"/>
  <c r="D8"/>
  <c r="C8"/>
  <c r="F8" s="1"/>
  <c r="L1814" i="3" s="1"/>
  <c r="G7" i="14"/>
  <c r="D7"/>
  <c r="C7"/>
  <c r="F7" s="1"/>
  <c r="L300" i="3" s="1"/>
  <c r="Y300" s="1"/>
  <c r="G6" i="14"/>
  <c r="D6"/>
  <c r="C6"/>
  <c r="F6" s="1"/>
  <c r="L299" i="3" s="1"/>
  <c r="G5" i="14"/>
  <c r="G4"/>
  <c r="G505" i="15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K2235" i="3" s="1"/>
  <c r="AB2235" s="1"/>
  <c r="G216" i="15"/>
  <c r="D216"/>
  <c r="C216"/>
  <c r="F216" s="1"/>
  <c r="K1732" i="3" s="1"/>
  <c r="F1732" s="1"/>
  <c r="G215" i="15"/>
  <c r="D215"/>
  <c r="C215"/>
  <c r="F215" s="1"/>
  <c r="K2233" i="3" s="1"/>
  <c r="AB2233" s="1"/>
  <c r="G214" i="15"/>
  <c r="D214"/>
  <c r="C214"/>
  <c r="F214" s="1"/>
  <c r="K2232" i="3" s="1"/>
  <c r="AB2232" s="1"/>
  <c r="G213" i="15"/>
  <c r="D213"/>
  <c r="C213"/>
  <c r="F213" s="1"/>
  <c r="K1006" i="3" s="1"/>
  <c r="Y1006" s="1"/>
  <c r="G212" i="15"/>
  <c r="D212"/>
  <c r="C212"/>
  <c r="F212" s="1"/>
  <c r="K2225" i="3" s="1"/>
  <c r="AB2225" s="1"/>
  <c r="G211" i="15"/>
  <c r="D211"/>
  <c r="C211"/>
  <c r="F211" s="1"/>
  <c r="K2216" i="3" s="1"/>
  <c r="AC2216" s="1"/>
  <c r="G210" i="15"/>
  <c r="D210"/>
  <c r="C210"/>
  <c r="F210" s="1"/>
  <c r="G209"/>
  <c r="D209"/>
  <c r="C209"/>
  <c r="F209" s="1"/>
  <c r="K1740" i="3" s="1"/>
  <c r="Y1740" s="1"/>
  <c r="G208" i="15"/>
  <c r="D208"/>
  <c r="C208"/>
  <c r="F208" s="1"/>
  <c r="K1751" i="3" s="1"/>
  <c r="AC1751" s="1"/>
  <c r="G207" i="15"/>
  <c r="D207"/>
  <c r="C207"/>
  <c r="F207" s="1"/>
  <c r="K2223" i="3" s="1"/>
  <c r="F2223" s="1"/>
  <c r="G206" i="15"/>
  <c r="D206"/>
  <c r="C206"/>
  <c r="F206" s="1"/>
  <c r="K1062" i="3" s="1"/>
  <c r="AC1062" s="1"/>
  <c r="G205" i="15"/>
  <c r="D205"/>
  <c r="C205"/>
  <c r="F205" s="1"/>
  <c r="K2222" i="3" s="1"/>
  <c r="AC2222" s="1"/>
  <c r="G204" i="15"/>
  <c r="D204"/>
  <c r="C204"/>
  <c r="F204" s="1"/>
  <c r="K1032" i="3" s="1"/>
  <c r="F1032" s="1"/>
  <c r="G203" i="15"/>
  <c r="D203"/>
  <c r="C203"/>
  <c r="F203" s="1"/>
  <c r="G202"/>
  <c r="D202"/>
  <c r="C202"/>
  <c r="F202" s="1"/>
  <c r="K1729" i="3" s="1"/>
  <c r="AB1729" s="1"/>
  <c r="G201" i="15"/>
  <c r="D201"/>
  <c r="C201"/>
  <c r="F201" s="1"/>
  <c r="K1750" i="3" s="1"/>
  <c r="F1750" s="1"/>
  <c r="G200" i="15"/>
  <c r="D200"/>
  <c r="C200"/>
  <c r="F200" s="1"/>
  <c r="K1749" i="3" s="1"/>
  <c r="F1749" s="1"/>
  <c r="G199" i="15"/>
  <c r="D199"/>
  <c r="C199"/>
  <c r="F199" s="1"/>
  <c r="K1739" i="3" s="1"/>
  <c r="F1739" s="1"/>
  <c r="G198" i="15"/>
  <c r="D198"/>
  <c r="C198"/>
  <c r="F198" s="1"/>
  <c r="K1748" i="3" s="1"/>
  <c r="AC1748" s="1"/>
  <c r="G197" i="15"/>
  <c r="D197"/>
  <c r="C197"/>
  <c r="F197" s="1"/>
  <c r="K2215" i="3" s="1"/>
  <c r="F2215" s="1"/>
  <c r="G196" i="15"/>
  <c r="D196"/>
  <c r="C196"/>
  <c r="F196" s="1"/>
  <c r="K2231" i="3" s="1"/>
  <c r="F2231" s="1"/>
  <c r="G195" i="15"/>
  <c r="D195"/>
  <c r="C195"/>
  <c r="F195" s="1"/>
  <c r="K1031" i="3" s="1"/>
  <c r="AB1031" s="1"/>
  <c r="G194" i="15"/>
  <c r="D194"/>
  <c r="C194"/>
  <c r="F194" s="1"/>
  <c r="K1005" i="3" s="1"/>
  <c r="AC1005" s="1"/>
  <c r="G193" i="15"/>
  <c r="D193"/>
  <c r="C193"/>
  <c r="F193" s="1"/>
  <c r="K2221" i="3" s="1"/>
  <c r="AB2221" s="1"/>
  <c r="G192" i="15"/>
  <c r="D192"/>
  <c r="C192"/>
  <c r="F192" s="1"/>
  <c r="K1004" i="3" s="1"/>
  <c r="Y1004" s="1"/>
  <c r="G191" i="15"/>
  <c r="D191"/>
  <c r="C191"/>
  <c r="F191" s="1"/>
  <c r="K1738" i="3" s="1"/>
  <c r="AC1738" s="1"/>
  <c r="G190" i="15"/>
  <c r="D190"/>
  <c r="C190"/>
  <c r="F190" s="1"/>
  <c r="G189"/>
  <c r="D189"/>
  <c r="C189"/>
  <c r="F189" s="1"/>
  <c r="K1731" i="3" s="1"/>
  <c r="F1731" s="1"/>
  <c r="G188" i="15"/>
  <c r="D188"/>
  <c r="C188"/>
  <c r="F188" s="1"/>
  <c r="K1051" i="3" s="1"/>
  <c r="AB1051" s="1"/>
  <c r="G187" i="15"/>
  <c r="D187"/>
  <c r="C187"/>
  <c r="F187" s="1"/>
  <c r="K2230" i="3" s="1"/>
  <c r="AB2230" s="1"/>
  <c r="G186" i="15"/>
  <c r="D186"/>
  <c r="C186"/>
  <c r="F186" s="1"/>
  <c r="K2214" i="3" s="1"/>
  <c r="F2214" s="1"/>
  <c r="G185" i="15"/>
  <c r="D185"/>
  <c r="C185"/>
  <c r="F185" s="1"/>
  <c r="K2213" i="3" s="1"/>
  <c r="Y2213" s="1"/>
  <c r="G184" i="15"/>
  <c r="D184"/>
  <c r="C184"/>
  <c r="F184" s="1"/>
  <c r="K70" i="3" s="1"/>
  <c r="AB70" s="1"/>
  <c r="G183" i="15"/>
  <c r="D183"/>
  <c r="C183"/>
  <c r="F183" s="1"/>
  <c r="K1030" i="3" s="1"/>
  <c r="Y1030" s="1"/>
  <c r="G182" i="15"/>
  <c r="D182"/>
  <c r="C182"/>
  <c r="F182" s="1"/>
  <c r="K2212" i="3" s="1"/>
  <c r="AC2212" s="1"/>
  <c r="G181" i="15"/>
  <c r="D181"/>
  <c r="C181"/>
  <c r="F181" s="1"/>
  <c r="K2211" i="3" s="1"/>
  <c r="AC2211" s="1"/>
  <c r="G180" i="15"/>
  <c r="D180"/>
  <c r="C180"/>
  <c r="F180" s="1"/>
  <c r="G179"/>
  <c r="D179"/>
  <c r="C179"/>
  <c r="F179" s="1"/>
  <c r="K1746" i="3" s="1"/>
  <c r="AB1746" s="1"/>
  <c r="G178" i="15"/>
  <c r="D178"/>
  <c r="C178"/>
  <c r="F178" s="1"/>
  <c r="K1029" i="3" s="1"/>
  <c r="G177" i="15"/>
  <c r="D177"/>
  <c r="C177"/>
  <c r="F177" s="1"/>
  <c r="K1003" i="3" s="1"/>
  <c r="Y1003" s="1"/>
  <c r="G176" i="15"/>
  <c r="D176"/>
  <c r="C176"/>
  <c r="F176" s="1"/>
  <c r="K62" i="3" s="1"/>
  <c r="Y62" s="1"/>
  <c r="G175" i="15"/>
  <c r="D175"/>
  <c r="C175"/>
  <c r="F175" s="1"/>
  <c r="K2229" i="3" s="1"/>
  <c r="AC2229" s="1"/>
  <c r="G174" i="15"/>
  <c r="D174"/>
  <c r="C174"/>
  <c r="F174" s="1"/>
  <c r="K2228" i="3" s="1"/>
  <c r="F2228" s="1"/>
  <c r="G173" i="15"/>
  <c r="D173"/>
  <c r="C173"/>
  <c r="F173" s="1"/>
  <c r="K1028" i="3" s="1"/>
  <c r="G172" i="15"/>
  <c r="D172"/>
  <c r="C172"/>
  <c r="F172" s="1"/>
  <c r="K1050" i="3" s="1"/>
  <c r="Y1050" s="1"/>
  <c r="G171" i="15"/>
  <c r="D171"/>
  <c r="C171"/>
  <c r="F171" s="1"/>
  <c r="K57" i="3" s="1"/>
  <c r="AB57" s="1"/>
  <c r="G170" i="15"/>
  <c r="D170"/>
  <c r="C170"/>
  <c r="F170" s="1"/>
  <c r="K1056" i="3" s="1"/>
  <c r="G169" i="15"/>
  <c r="D169"/>
  <c r="C169"/>
  <c r="F169" s="1"/>
  <c r="G168"/>
  <c r="D168"/>
  <c r="C168"/>
  <c r="F168" s="1"/>
  <c r="K61" i="3" s="1"/>
  <c r="AB61" s="1"/>
  <c r="G167" i="15"/>
  <c r="D167"/>
  <c r="C167"/>
  <c r="F167" s="1"/>
  <c r="K2209" i="3" s="1"/>
  <c r="AB2209" s="1"/>
  <c r="G166" i="15"/>
  <c r="D166"/>
  <c r="C166"/>
  <c r="F166" s="1"/>
  <c r="K1049" i="3" s="1"/>
  <c r="Y1049" s="1"/>
  <c r="G165" i="15"/>
  <c r="D165"/>
  <c r="C165"/>
  <c r="F165" s="1"/>
  <c r="K1002" i="3" s="1"/>
  <c r="AB1002" s="1"/>
  <c r="G164" i="15"/>
  <c r="D164"/>
  <c r="C164"/>
  <c r="F164" s="1"/>
  <c r="K1737" i="3" s="1"/>
  <c r="AC1737" s="1"/>
  <c r="G163" i="15"/>
  <c r="D163"/>
  <c r="C163"/>
  <c r="F163" s="1"/>
  <c r="G162"/>
  <c r="D162"/>
  <c r="C162"/>
  <c r="F162" s="1"/>
  <c r="K94" i="3" s="1"/>
  <c r="AC94" s="1"/>
  <c r="G161" i="15"/>
  <c r="D161"/>
  <c r="C161"/>
  <c r="F161" s="1"/>
  <c r="K93" i="3" s="1"/>
  <c r="AB93" s="1"/>
  <c r="G160" i="15"/>
  <c r="D160"/>
  <c r="C160"/>
  <c r="F160" s="1"/>
  <c r="K1001" i="3" s="1"/>
  <c r="F1001" s="1"/>
  <c r="G159" i="15"/>
  <c r="D159"/>
  <c r="C159"/>
  <c r="F159" s="1"/>
  <c r="K2208" i="3" s="1"/>
  <c r="F2208" s="1"/>
  <c r="G158" i="15"/>
  <c r="D158"/>
  <c r="C158"/>
  <c r="F158" s="1"/>
  <c r="K2207" i="3" s="1"/>
  <c r="Y2207" s="1"/>
  <c r="G157" i="15"/>
  <c r="D157"/>
  <c r="C157"/>
  <c r="F157" s="1"/>
  <c r="K1000" i="3" s="1"/>
  <c r="Y1000" s="1"/>
  <c r="G156" i="15"/>
  <c r="D156"/>
  <c r="C156"/>
  <c r="F156" s="1"/>
  <c r="K1736" i="3" s="1"/>
  <c r="AC1736" s="1"/>
  <c r="G155" i="15"/>
  <c r="D155"/>
  <c r="C155"/>
  <c r="F155" s="1"/>
  <c r="G154"/>
  <c r="D154"/>
  <c r="C154"/>
  <c r="F154" s="1"/>
  <c r="K2227" i="3" s="1"/>
  <c r="AB2227" s="1"/>
  <c r="G153" i="15"/>
  <c r="D153"/>
  <c r="C153"/>
  <c r="F153" s="1"/>
  <c r="K1048" i="3" s="1"/>
  <c r="AC1048" s="1"/>
  <c r="G152" i="15"/>
  <c r="D152"/>
  <c r="C152"/>
  <c r="F152" s="1"/>
  <c r="K69" i="3" s="1"/>
  <c r="AB69" s="1"/>
  <c r="G151" i="15"/>
  <c r="D151"/>
  <c r="C151"/>
  <c r="F151" s="1"/>
  <c r="K999" i="3" s="1"/>
  <c r="AB999" s="1"/>
  <c r="G150" i="15"/>
  <c r="D150"/>
  <c r="C150"/>
  <c r="F150" s="1"/>
  <c r="K998" i="3" s="1"/>
  <c r="G149" i="15"/>
  <c r="D149"/>
  <c r="C149"/>
  <c r="F149" s="1"/>
  <c r="K68" i="3" s="1"/>
  <c r="F68" s="1"/>
  <c r="G148" i="15"/>
  <c r="D148"/>
  <c r="C148"/>
  <c r="F148" s="1"/>
  <c r="K92" i="3" s="1"/>
  <c r="AB92" s="1"/>
  <c r="G147" i="15"/>
  <c r="D147"/>
  <c r="C147"/>
  <c r="F147" s="1"/>
  <c r="K1735" i="3" s="1"/>
  <c r="AC1735" s="1"/>
  <c r="G146" i="15"/>
  <c r="D146"/>
  <c r="C146"/>
  <c r="F146" s="1"/>
  <c r="K1027" i="3" s="1"/>
  <c r="G145" i="15"/>
  <c r="D145"/>
  <c r="C145"/>
  <c r="F145" s="1"/>
  <c r="K1026" i="3" s="1"/>
  <c r="Y1026" s="1"/>
  <c r="G144" i="15"/>
  <c r="D144"/>
  <c r="C144"/>
  <c r="F144" s="1"/>
  <c r="K1745" i="3" s="1"/>
  <c r="Y1745" s="1"/>
  <c r="G143" i="15"/>
  <c r="D143"/>
  <c r="C143"/>
  <c r="F143" s="1"/>
  <c r="K997" i="3" s="1"/>
  <c r="Y997" s="1"/>
  <c r="G142" i="15"/>
  <c r="D142"/>
  <c r="C142"/>
  <c r="F142" s="1"/>
  <c r="G141"/>
  <c r="D141"/>
  <c r="C141"/>
  <c r="F141" s="1"/>
  <c r="G140"/>
  <c r="D140"/>
  <c r="C140"/>
  <c r="F140" s="1"/>
  <c r="K2219" i="3" s="1"/>
  <c r="F2219" s="1"/>
  <c r="G139" i="15"/>
  <c r="D139"/>
  <c r="C139"/>
  <c r="F139" s="1"/>
  <c r="K1055" i="3" s="1"/>
  <c r="G138" i="15"/>
  <c r="D138"/>
  <c r="C138"/>
  <c r="F138" s="1"/>
  <c r="K1727" i="3" s="1"/>
  <c r="AB1727" s="1"/>
  <c r="G137" i="15"/>
  <c r="D137"/>
  <c r="C137"/>
  <c r="F137" s="1"/>
  <c r="K2218" i="3" s="1"/>
  <c r="AB2218" s="1"/>
  <c r="G136" i="15"/>
  <c r="D136"/>
  <c r="C136"/>
  <c r="F136" s="1"/>
  <c r="K1047" i="3" s="1"/>
  <c r="AC1047" s="1"/>
  <c r="G135" i="15"/>
  <c r="D135"/>
  <c r="C135"/>
  <c r="F135" s="1"/>
  <c r="K996" i="3" s="1"/>
  <c r="Y996" s="1"/>
  <c r="G134" i="15"/>
  <c r="D134"/>
  <c r="C134"/>
  <c r="F134" s="1"/>
  <c r="K91" i="3" s="1"/>
  <c r="AC91" s="1"/>
  <c r="G133" i="15"/>
  <c r="D133"/>
  <c r="C133"/>
  <c r="F133" s="1"/>
  <c r="K1061" i="3" s="1"/>
  <c r="G132" i="15"/>
  <c r="D132"/>
  <c r="C132"/>
  <c r="F132" s="1"/>
  <c r="K2206" i="3" s="1"/>
  <c r="AB2206" s="1"/>
  <c r="G131" i="15"/>
  <c r="D131"/>
  <c r="C131"/>
  <c r="F131" s="1"/>
  <c r="K1046" i="3" s="1"/>
  <c r="AC1046" s="1"/>
  <c r="G130" i="15"/>
  <c r="D130"/>
  <c r="C130"/>
  <c r="F130" s="1"/>
  <c r="K90" i="3" s="1"/>
  <c r="Y90" s="1"/>
  <c r="G129" i="15"/>
  <c r="D129"/>
  <c r="C129"/>
  <c r="F129" s="1"/>
  <c r="K995" i="3" s="1"/>
  <c r="AB995" s="1"/>
  <c r="G128" i="15"/>
  <c r="D128"/>
  <c r="C128"/>
  <c r="F128" s="1"/>
  <c r="K85" i="3" s="1"/>
  <c r="AB85" s="1"/>
  <c r="G127" i="15"/>
  <c r="D127"/>
  <c r="C127"/>
  <c r="F127" s="1"/>
  <c r="K2217" i="3" s="1"/>
  <c r="AC2217" s="1"/>
  <c r="G126" i="15"/>
  <c r="D126"/>
  <c r="C126"/>
  <c r="F126" s="1"/>
  <c r="K1045" i="3" s="1"/>
  <c r="G125" i="15"/>
  <c r="D125"/>
  <c r="C125"/>
  <c r="F125" s="1"/>
  <c r="K1060" i="3" s="1"/>
  <c r="AB1060" s="1"/>
  <c r="G124" i="15"/>
  <c r="D124"/>
  <c r="C124"/>
  <c r="F124" s="1"/>
  <c r="K994" i="3" s="1"/>
  <c r="AC994" s="1"/>
  <c r="G123" i="15"/>
  <c r="D123"/>
  <c r="C123"/>
  <c r="F123" s="1"/>
  <c r="K993" i="3" s="1"/>
  <c r="AC993" s="1"/>
  <c r="G122" i="15"/>
  <c r="D122"/>
  <c r="C122"/>
  <c r="F122" s="1"/>
  <c r="K992" i="3" s="1"/>
  <c r="G121" i="15"/>
  <c r="D121"/>
  <c r="C121"/>
  <c r="F121" s="1"/>
  <c r="K60" i="3" s="1"/>
  <c r="AB60" s="1"/>
  <c r="G120" i="15"/>
  <c r="D120"/>
  <c r="C120"/>
  <c r="F120" s="1"/>
  <c r="K1065" i="3" s="1"/>
  <c r="G119" i="15"/>
  <c r="D119"/>
  <c r="C119"/>
  <c r="F119" s="1"/>
  <c r="K1730" i="3" s="1"/>
  <c r="F1730" s="1"/>
  <c r="G118" i="15"/>
  <c r="D118"/>
  <c r="C118"/>
  <c r="F118" s="1"/>
  <c r="K2226" i="3" s="1"/>
  <c r="AC2226" s="1"/>
  <c r="G117" i="15"/>
  <c r="D117"/>
  <c r="C117"/>
  <c r="F117" s="1"/>
  <c r="K2234" i="3" s="1"/>
  <c r="AB2234" s="1"/>
  <c r="G116" i="15"/>
  <c r="D116"/>
  <c r="C116"/>
  <c r="F116" s="1"/>
  <c r="K1059" i="3" s="1"/>
  <c r="AC1059" s="1"/>
  <c r="G115" i="15"/>
  <c r="D115"/>
  <c r="C115"/>
  <c r="F115" s="1"/>
  <c r="K1025" i="3" s="1"/>
  <c r="Y1025" s="1"/>
  <c r="G114" i="15"/>
  <c r="D114"/>
  <c r="C114"/>
  <c r="F114" s="1"/>
  <c r="K1024" i="3" s="1"/>
  <c r="G113" i="15"/>
  <c r="D113"/>
  <c r="C113"/>
  <c r="F113" s="1"/>
  <c r="K1044" i="3" s="1"/>
  <c r="AB1044" s="1"/>
  <c r="G112" i="15"/>
  <c r="D112"/>
  <c r="C112"/>
  <c r="F112" s="1"/>
  <c r="K1023" i="3" s="1"/>
  <c r="Y1023" s="1"/>
  <c r="AA1023" s="1"/>
  <c r="G111" i="15"/>
  <c r="D111"/>
  <c r="C111"/>
  <c r="F111" s="1"/>
  <c r="K1022" i="3" s="1"/>
  <c r="Y1022" s="1"/>
  <c r="G110" i="15"/>
  <c r="D110"/>
  <c r="C110"/>
  <c r="F110" s="1"/>
  <c r="G109"/>
  <c r="D109"/>
  <c r="C109"/>
  <c r="F109" s="1"/>
  <c r="K1744" i="3" s="1"/>
  <c r="AB1744" s="1"/>
  <c r="G108" i="15"/>
  <c r="D108"/>
  <c r="C108"/>
  <c r="F108" s="1"/>
  <c r="K991" i="3" s="1"/>
  <c r="F991" s="1"/>
  <c r="G107" i="15"/>
  <c r="D107"/>
  <c r="C107"/>
  <c r="F107" s="1"/>
  <c r="K1021" i="3" s="1"/>
  <c r="AC1021" s="1"/>
  <c r="G106" i="15"/>
  <c r="D106"/>
  <c r="C106"/>
  <c r="F106" s="1"/>
  <c r="K990" i="3" s="1"/>
  <c r="AB990" s="1"/>
  <c r="G105" i="15"/>
  <c r="D105"/>
  <c r="C105"/>
  <c r="F105" s="1"/>
  <c r="K1043" i="3" s="1"/>
  <c r="G104" i="15"/>
  <c r="D104"/>
  <c r="C104"/>
  <c r="F104" s="1"/>
  <c r="K84" i="3" s="1"/>
  <c r="F84" s="1"/>
  <c r="G103" i="15"/>
  <c r="D103"/>
  <c r="C103"/>
  <c r="F103" s="1"/>
  <c r="K1042" i="3" s="1"/>
  <c r="Y1042" s="1"/>
  <c r="G102" i="15"/>
  <c r="D102"/>
  <c r="C102"/>
  <c r="F102" s="1"/>
  <c r="K67" i="3" s="1"/>
  <c r="AB67" s="1"/>
  <c r="G101" i="15"/>
  <c r="D101"/>
  <c r="C101"/>
  <c r="F101" s="1"/>
  <c r="K1041" i="3" s="1"/>
  <c r="G100" i="15"/>
  <c r="D100"/>
  <c r="C100"/>
  <c r="F100" s="1"/>
  <c r="K1743" i="3" s="1"/>
  <c r="AC1743" s="1"/>
  <c r="G99" i="15"/>
  <c r="D99"/>
  <c r="C99"/>
  <c r="F99" s="1"/>
  <c r="K1020" i="3" s="1"/>
  <c r="Y1020" s="1"/>
  <c r="G98" i="15"/>
  <c r="D98"/>
  <c r="C98"/>
  <c r="F98" s="1"/>
  <c r="K1728" i="3" s="1"/>
  <c r="AC1728" s="1"/>
  <c r="G97" i="15"/>
  <c r="D97"/>
  <c r="C97"/>
  <c r="F97" s="1"/>
  <c r="K1054" i="3" s="1"/>
  <c r="AC1054" s="1"/>
  <c r="G96" i="15"/>
  <c r="D96"/>
  <c r="C96"/>
  <c r="F96" s="1"/>
  <c r="K1019" i="3" s="1"/>
  <c r="AC1019" s="1"/>
  <c r="G95" i="15"/>
  <c r="D95"/>
  <c r="C95"/>
  <c r="F95" s="1"/>
  <c r="K989" i="3" s="1"/>
  <c r="AC989" s="1"/>
  <c r="G94" i="15"/>
  <c r="D94"/>
  <c r="C94"/>
  <c r="F94" s="1"/>
  <c r="K83" i="3" s="1"/>
  <c r="AB83" s="1"/>
  <c r="G93" i="15"/>
  <c r="D93"/>
  <c r="C93"/>
  <c r="F93" s="1"/>
  <c r="K1053" i="3" s="1"/>
  <c r="G92" i="15"/>
  <c r="D92"/>
  <c r="C92"/>
  <c r="F92" s="1"/>
  <c r="K988" i="3" s="1"/>
  <c r="Y988" s="1"/>
  <c r="G91" i="15"/>
  <c r="D91"/>
  <c r="C91"/>
  <c r="F91" s="1"/>
  <c r="K1018" i="3" s="1"/>
  <c r="Y1018" s="1"/>
  <c r="G90" i="15"/>
  <c r="D90"/>
  <c r="C90"/>
  <c r="F90" s="1"/>
  <c r="K1017" i="3" s="1"/>
  <c r="G89" i="15"/>
  <c r="D89"/>
  <c r="C89"/>
  <c r="F89" s="1"/>
  <c r="K1040" i="3" s="1"/>
  <c r="AC1040" s="1"/>
  <c r="G88" i="15"/>
  <c r="D88"/>
  <c r="C88"/>
  <c r="F88" s="1"/>
  <c r="K987" i="3" s="1"/>
  <c r="AC987" s="1"/>
  <c r="G87" i="15"/>
  <c r="D87"/>
  <c r="C87"/>
  <c r="F87" s="1"/>
  <c r="K1742" i="3" s="1"/>
  <c r="AC1742" s="1"/>
  <c r="G86" i="15"/>
  <c r="D86"/>
  <c r="C86"/>
  <c r="F86" s="1"/>
  <c r="K89" i="3" s="1"/>
  <c r="AB89" s="1"/>
  <c r="G85" i="15"/>
  <c r="D85"/>
  <c r="C85"/>
  <c r="F85" s="1"/>
  <c r="K1039" i="3" s="1"/>
  <c r="G84" i="15"/>
  <c r="D84"/>
  <c r="C84"/>
  <c r="F84" s="1"/>
  <c r="K66" i="3" s="1"/>
  <c r="AB66" s="1"/>
  <c r="G83" i="15"/>
  <c r="D83"/>
  <c r="C83"/>
  <c r="F83" s="1"/>
  <c r="K2236" i="3" s="1"/>
  <c r="AC2236" s="1"/>
  <c r="G82" i="15"/>
  <c r="D82"/>
  <c r="C82"/>
  <c r="F82" s="1"/>
  <c r="K1016" i="3" s="1"/>
  <c r="AB1016" s="1"/>
  <c r="G81" i="15"/>
  <c r="D81"/>
  <c r="C81"/>
  <c r="F81" s="1"/>
  <c r="K82" i="3" s="1"/>
  <c r="F82" s="1"/>
  <c r="G80" i="15"/>
  <c r="D80"/>
  <c r="C80"/>
  <c r="F80" s="1"/>
  <c r="K88" i="3" s="1"/>
  <c r="AB88" s="1"/>
  <c r="G79" i="15"/>
  <c r="D79"/>
  <c r="C79"/>
  <c r="F79" s="1"/>
  <c r="K1064" i="3" s="1"/>
  <c r="AB1064" s="1"/>
  <c r="G78" i="15"/>
  <c r="D78"/>
  <c r="C78"/>
  <c r="F78" s="1"/>
  <c r="K986" i="3" s="1"/>
  <c r="G77" i="15"/>
  <c r="D77"/>
  <c r="C77"/>
  <c r="F77" s="1"/>
  <c r="K985" i="3" s="1"/>
  <c r="G76" i="15"/>
  <c r="D76"/>
  <c r="C76"/>
  <c r="F76" s="1"/>
  <c r="G75"/>
  <c r="D75"/>
  <c r="C75"/>
  <c r="F75" s="1"/>
  <c r="K1437" i="3" s="1"/>
  <c r="G74" i="15"/>
  <c r="D74"/>
  <c r="C74"/>
  <c r="F74" s="1"/>
  <c r="K1038" i="3" s="1"/>
  <c r="G73" i="15"/>
  <c r="D73"/>
  <c r="C73"/>
  <c r="F73" s="1"/>
  <c r="K87" i="3" s="1"/>
  <c r="F87" s="1"/>
  <c r="G72" i="15"/>
  <c r="D72"/>
  <c r="C72"/>
  <c r="F72" s="1"/>
  <c r="K81" i="3" s="1"/>
  <c r="AC81" s="1"/>
  <c r="G71" i="15"/>
  <c r="D71"/>
  <c r="C71"/>
  <c r="F71" s="1"/>
  <c r="G70"/>
  <c r="D70"/>
  <c r="C70"/>
  <c r="F70" s="1"/>
  <c r="G69"/>
  <c r="D69"/>
  <c r="C69"/>
  <c r="F69" s="1"/>
  <c r="K1741" i="3" s="1"/>
  <c r="AC1741" s="1"/>
  <c r="G68" i="15"/>
  <c r="D68"/>
  <c r="C68"/>
  <c r="F68" s="1"/>
  <c r="K65" i="3" s="1"/>
  <c r="AB65" s="1"/>
  <c r="G67" i="15"/>
  <c r="D67"/>
  <c r="C67"/>
  <c r="F67" s="1"/>
  <c r="K984" i="3" s="1"/>
  <c r="Y984" s="1"/>
  <c r="G66" i="15"/>
  <c r="D66"/>
  <c r="C66"/>
  <c r="F66" s="1"/>
  <c r="K2205" i="3" s="1"/>
  <c r="F2205" s="1"/>
  <c r="G65" i="15"/>
  <c r="D65"/>
  <c r="C65"/>
  <c r="F65" s="1"/>
  <c r="K1037" i="3" s="1"/>
  <c r="G64" i="15"/>
  <c r="D64"/>
  <c r="C64"/>
  <c r="F64" s="1"/>
  <c r="K1063" i="3" s="1"/>
  <c r="G63" i="15"/>
  <c r="D63"/>
  <c r="C63"/>
  <c r="F63" s="1"/>
  <c r="K1058" i="3" s="1"/>
  <c r="AC1058" s="1"/>
  <c r="G62" i="15"/>
  <c r="D62"/>
  <c r="C62"/>
  <c r="F62" s="1"/>
  <c r="K1036" i="3" s="1"/>
  <c r="G61" i="15"/>
  <c r="D61"/>
  <c r="C61"/>
  <c r="F61" s="1"/>
  <c r="G60"/>
  <c r="D60"/>
  <c r="C60"/>
  <c r="F60" s="1"/>
  <c r="G59"/>
  <c r="D59"/>
  <c r="C59"/>
  <c r="F59" s="1"/>
  <c r="G58"/>
  <c r="D58"/>
  <c r="C58"/>
  <c r="F58" s="1"/>
  <c r="K1035" i="3" s="1"/>
  <c r="G57" i="15"/>
  <c r="D57"/>
  <c r="C57"/>
  <c r="F57" s="1"/>
  <c r="K983" i="3" s="1"/>
  <c r="AB983" s="1"/>
  <c r="G56" i="15"/>
  <c r="D56"/>
  <c r="C56"/>
  <c r="F56" s="1"/>
  <c r="G55"/>
  <c r="D55"/>
  <c r="C55"/>
  <c r="F55" s="1"/>
  <c r="G54"/>
  <c r="D54"/>
  <c r="C54"/>
  <c r="F54" s="1"/>
  <c r="K1034" i="3" s="1"/>
  <c r="AC1034" s="1"/>
  <c r="G53" i="15"/>
  <c r="D53"/>
  <c r="C53"/>
  <c r="F53" s="1"/>
  <c r="K1015" i="3" s="1"/>
  <c r="G52" i="15"/>
  <c r="D52"/>
  <c r="C52"/>
  <c r="F52" s="1"/>
  <c r="K2204" i="3" s="1"/>
  <c r="AB2204" s="1"/>
  <c r="G51" i="15"/>
  <c r="D51"/>
  <c r="C51"/>
  <c r="F51" s="1"/>
  <c r="K1014" i="3" s="1"/>
  <c r="Y1014" s="1"/>
  <c r="G50" i="15"/>
  <c r="D50"/>
  <c r="C50"/>
  <c r="F50" s="1"/>
  <c r="K982" i="3" s="1"/>
  <c r="G49" i="15"/>
  <c r="D49"/>
  <c r="C49"/>
  <c r="F49" s="1"/>
  <c r="K981" i="3" s="1"/>
  <c r="AB981" s="1"/>
  <c r="G48" i="15"/>
  <c r="D48"/>
  <c r="C48"/>
  <c r="F48" s="1"/>
  <c r="K79" i="3" s="1"/>
  <c r="AC79" s="1"/>
  <c r="G47" i="15"/>
  <c r="D47"/>
  <c r="C47"/>
  <c r="F47" s="1"/>
  <c r="G46"/>
  <c r="D46"/>
  <c r="C46"/>
  <c r="F46" s="1"/>
  <c r="K1013" i="3" s="1"/>
  <c r="G45" i="15"/>
  <c r="D45"/>
  <c r="C45"/>
  <c r="F45" s="1"/>
  <c r="K1033" i="3" s="1"/>
  <c r="Y1033" s="1"/>
  <c r="G44" i="15"/>
  <c r="D44"/>
  <c r="C44"/>
  <c r="F44" s="1"/>
  <c r="K1012" i="3" s="1"/>
  <c r="F1012" s="1"/>
  <c r="G43" i="15"/>
  <c r="D43"/>
  <c r="C43"/>
  <c r="F43" s="1"/>
  <c r="K63" i="3" s="1"/>
  <c r="AC63" s="1"/>
  <c r="G42" i="15"/>
  <c r="D42"/>
  <c r="C42"/>
  <c r="F42" s="1"/>
  <c r="K1052" i="3" s="1"/>
  <c r="AB1052" s="1"/>
  <c r="G41" i="15"/>
  <c r="D41"/>
  <c r="C41"/>
  <c r="F41" s="1"/>
  <c r="K78" i="3" s="1"/>
  <c r="AC78" s="1"/>
  <c r="G40" i="15"/>
  <c r="D40"/>
  <c r="C40"/>
  <c r="F40" s="1"/>
  <c r="K77" i="3" s="1"/>
  <c r="Y77" s="1"/>
  <c r="G39" i="15"/>
  <c r="D39"/>
  <c r="C39"/>
  <c r="F39" s="1"/>
  <c r="K1011" i="3" s="1"/>
  <c r="Y1011" s="1"/>
  <c r="G38" i="15"/>
  <c r="D38"/>
  <c r="C38"/>
  <c r="F38" s="1"/>
  <c r="K979" i="3" s="1"/>
  <c r="AC979" s="1"/>
  <c r="G37" i="15"/>
  <c r="D37"/>
  <c r="C37"/>
  <c r="F37" s="1"/>
  <c r="G36"/>
  <c r="D36"/>
  <c r="C36"/>
  <c r="F36" s="1"/>
  <c r="K1734" i="3" s="1"/>
  <c r="AB1734" s="1"/>
  <c r="G35" i="15"/>
  <c r="D35"/>
  <c r="C35"/>
  <c r="F35" s="1"/>
  <c r="K1010" i="3" s="1"/>
  <c r="Y1010" s="1"/>
  <c r="G34" i="15"/>
  <c r="D34"/>
  <c r="C34"/>
  <c r="F34" s="1"/>
  <c r="G33"/>
  <c r="D33"/>
  <c r="C33"/>
  <c r="F33" s="1"/>
  <c r="G32"/>
  <c r="D32"/>
  <c r="C32"/>
  <c r="F32" s="1"/>
  <c r="G31"/>
  <c r="D31"/>
  <c r="C31"/>
  <c r="F31" s="1"/>
  <c r="K74" i="3" s="1"/>
  <c r="F74" s="1"/>
  <c r="G30" i="15"/>
  <c r="D30"/>
  <c r="C30"/>
  <c r="F30" s="1"/>
  <c r="G29"/>
  <c r="D29"/>
  <c r="C29"/>
  <c r="F29" s="1"/>
  <c r="K1057" i="3" s="1"/>
  <c r="G28" i="15"/>
  <c r="D28"/>
  <c r="C28"/>
  <c r="F28" s="1"/>
  <c r="K978" i="3" s="1"/>
  <c r="AC978" s="1"/>
  <c r="G27" i="15"/>
  <c r="D27"/>
  <c r="C27"/>
  <c r="F27" s="1"/>
  <c r="K977" i="3" s="1"/>
  <c r="Y977" s="1"/>
  <c r="G26" i="15"/>
  <c r="D26"/>
  <c r="C26"/>
  <c r="F26" s="1"/>
  <c r="G25"/>
  <c r="D25"/>
  <c r="C25"/>
  <c r="F25" s="1"/>
  <c r="K73" i="3" s="1"/>
  <c r="AC73" s="1"/>
  <c r="G24" i="15"/>
  <c r="D24"/>
  <c r="C24"/>
  <c r="F24" s="1"/>
  <c r="G23"/>
  <c r="D23"/>
  <c r="C23"/>
  <c r="F23" s="1"/>
  <c r="G22"/>
  <c r="D22"/>
  <c r="C22"/>
  <c r="F22" s="1"/>
  <c r="K1009" i="3" s="1"/>
  <c r="G21" i="15"/>
  <c r="D21"/>
  <c r="C21"/>
  <c r="F21" s="1"/>
  <c r="K1008" i="3" s="1"/>
  <c r="AC1008" s="1"/>
  <c r="G20" i="15"/>
  <c r="D20"/>
  <c r="C20"/>
  <c r="F20" s="1"/>
  <c r="K976" i="3" s="1"/>
  <c r="AC976" s="1"/>
  <c r="G19" i="15"/>
  <c r="D19"/>
  <c r="C19"/>
  <c r="F19" s="1"/>
  <c r="K1007" i="3" s="1"/>
  <c r="Y1007" s="1"/>
  <c r="G18" i="15"/>
  <c r="D18"/>
  <c r="C18"/>
  <c r="F18" s="1"/>
  <c r="G17"/>
  <c r="D17"/>
  <c r="C17"/>
  <c r="F17" s="1"/>
  <c r="K1733" i="3" s="1"/>
  <c r="F1733" s="1"/>
  <c r="G16" i="15"/>
  <c r="D16"/>
  <c r="C16"/>
  <c r="F16" s="1"/>
  <c r="G15"/>
  <c r="D15"/>
  <c r="C15"/>
  <c r="F15" s="1"/>
  <c r="K58" i="3" s="1"/>
  <c r="F58" s="1"/>
  <c r="G14" i="15"/>
  <c r="D14"/>
  <c r="C14"/>
  <c r="F14" s="1"/>
  <c r="K59" i="3" s="1"/>
  <c r="F59" s="1"/>
  <c r="G13" i="15"/>
  <c r="D13"/>
  <c r="C13"/>
  <c r="F13" s="1"/>
  <c r="K975" i="3" s="1"/>
  <c r="Y975" s="1"/>
  <c r="G12" i="15"/>
  <c r="D12"/>
  <c r="C12"/>
  <c r="F12" s="1"/>
  <c r="K86" i="3" s="1"/>
  <c r="AB86" s="1"/>
  <c r="G11" i="15"/>
  <c r="D11"/>
  <c r="C11"/>
  <c r="F11" s="1"/>
  <c r="K72" i="3" s="1"/>
  <c r="AB72" s="1"/>
  <c r="G10" i="15"/>
  <c r="D10"/>
  <c r="C10"/>
  <c r="F10" s="1"/>
  <c r="G9"/>
  <c r="D9"/>
  <c r="C9"/>
  <c r="F9" s="1"/>
  <c r="G8"/>
  <c r="D8"/>
  <c r="C8"/>
  <c r="F8" s="1"/>
  <c r="K974" i="3" s="1"/>
  <c r="AB974" s="1"/>
  <c r="G7" i="15"/>
  <c r="D7"/>
  <c r="C7"/>
  <c r="F7" s="1"/>
  <c r="K973" i="3" s="1"/>
  <c r="F973" s="1"/>
  <c r="G6" i="15"/>
  <c r="D6"/>
  <c r="C6"/>
  <c r="F6" s="1"/>
  <c r="K71" i="3" s="1"/>
  <c r="AC71" s="1"/>
  <c r="G5" i="15"/>
  <c r="G4"/>
  <c r="G505" i="16"/>
  <c r="D505"/>
  <c r="C505"/>
  <c r="F505" s="1"/>
  <c r="G504"/>
  <c r="D504"/>
  <c r="C504"/>
  <c r="F504" s="1"/>
  <c r="G503"/>
  <c r="D503"/>
  <c r="C503"/>
  <c r="F503" s="1"/>
  <c r="G502"/>
  <c r="D502"/>
  <c r="C502"/>
  <c r="F502" s="1"/>
  <c r="G501"/>
  <c r="D501"/>
  <c r="C501"/>
  <c r="F501" s="1"/>
  <c r="G500"/>
  <c r="D500"/>
  <c r="C500"/>
  <c r="F500" s="1"/>
  <c r="G499"/>
  <c r="D499"/>
  <c r="C499"/>
  <c r="F499" s="1"/>
  <c r="G498"/>
  <c r="D498"/>
  <c r="C498"/>
  <c r="F498" s="1"/>
  <c r="G497"/>
  <c r="D497"/>
  <c r="C497"/>
  <c r="F497" s="1"/>
  <c r="G496"/>
  <c r="D496"/>
  <c r="C496"/>
  <c r="F496" s="1"/>
  <c r="G495"/>
  <c r="D495"/>
  <c r="C495"/>
  <c r="F495" s="1"/>
  <c r="G494"/>
  <c r="D494"/>
  <c r="C494"/>
  <c r="F494" s="1"/>
  <c r="G493"/>
  <c r="D493"/>
  <c r="C493"/>
  <c r="F493" s="1"/>
  <c r="G492"/>
  <c r="D492"/>
  <c r="C492"/>
  <c r="F492" s="1"/>
  <c r="G491"/>
  <c r="D491"/>
  <c r="C491"/>
  <c r="F491" s="1"/>
  <c r="G490"/>
  <c r="D490"/>
  <c r="C490"/>
  <c r="F490" s="1"/>
  <c r="G489"/>
  <c r="D489"/>
  <c r="C489"/>
  <c r="F489" s="1"/>
  <c r="G488"/>
  <c r="D488"/>
  <c r="C488"/>
  <c r="F488" s="1"/>
  <c r="G487"/>
  <c r="D487"/>
  <c r="C487"/>
  <c r="F487" s="1"/>
  <c r="G486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J1711" i="3" s="1"/>
  <c r="F1711" s="1"/>
  <c r="G161" i="16"/>
  <c r="D161"/>
  <c r="C161"/>
  <c r="F161" s="1"/>
  <c r="J2188" i="3" s="1"/>
  <c r="AC2188" s="1"/>
  <c r="G160" i="16"/>
  <c r="D160"/>
  <c r="C160"/>
  <c r="F160" s="1"/>
  <c r="J929" i="3" s="1"/>
  <c r="AB929" s="1"/>
  <c r="G159" i="16"/>
  <c r="D159"/>
  <c r="C159"/>
  <c r="F159" s="1"/>
  <c r="J2187" i="3" s="1"/>
  <c r="AC2187" s="1"/>
  <c r="G158" i="16"/>
  <c r="D158"/>
  <c r="C158"/>
  <c r="F158" s="1"/>
  <c r="J2186" i="3" s="1"/>
  <c r="AB2186" s="1"/>
  <c r="G157" i="16"/>
  <c r="D157"/>
  <c r="C157"/>
  <c r="F157" s="1"/>
  <c r="J2202" i="3" s="1"/>
  <c r="AC2202" s="1"/>
  <c r="G156" i="16"/>
  <c r="D156"/>
  <c r="C156"/>
  <c r="F156" s="1"/>
  <c r="J969" i="3" s="1"/>
  <c r="AC969" s="1"/>
  <c r="G155" i="16"/>
  <c r="D155"/>
  <c r="C155"/>
  <c r="F155" s="1"/>
  <c r="J2201" i="3" s="1"/>
  <c r="AB2201" s="1"/>
  <c r="G154" i="16"/>
  <c r="D154"/>
  <c r="C154"/>
  <c r="F154" s="1"/>
  <c r="G153"/>
  <c r="D153"/>
  <c r="C153"/>
  <c r="F153" s="1"/>
  <c r="J1726" i="3" s="1"/>
  <c r="Y1726" s="1"/>
  <c r="G152" i="16"/>
  <c r="D152"/>
  <c r="C152"/>
  <c r="F152" s="1"/>
  <c r="J2185" i="3" s="1"/>
  <c r="AB2185" s="1"/>
  <c r="G151" i="16"/>
  <c r="D151"/>
  <c r="C151"/>
  <c r="F151" s="1"/>
  <c r="J36" i="3" s="1"/>
  <c r="AC36" s="1"/>
  <c r="G150" i="16"/>
  <c r="D150"/>
  <c r="C150"/>
  <c r="F150" s="1"/>
  <c r="J1719" i="3" s="1"/>
  <c r="AC1719" s="1"/>
  <c r="G149" i="16"/>
  <c r="D149"/>
  <c r="C149"/>
  <c r="F149" s="1"/>
  <c r="J2184" i="3" s="1"/>
  <c r="AC2184" s="1"/>
  <c r="G148" i="16"/>
  <c r="D148"/>
  <c r="C148"/>
  <c r="F148" s="1"/>
  <c r="J928" i="3" s="1"/>
  <c r="Y928" s="1"/>
  <c r="G147" i="16"/>
  <c r="D147"/>
  <c r="C147"/>
  <c r="F147" s="1"/>
  <c r="J2183" i="3" s="1"/>
  <c r="AB2183" s="1"/>
  <c r="G146" i="16"/>
  <c r="D146"/>
  <c r="C146"/>
  <c r="F146" s="1"/>
  <c r="J927" i="3" s="1"/>
  <c r="F927" s="1"/>
  <c r="G145" i="16"/>
  <c r="D145"/>
  <c r="C145"/>
  <c r="F145" s="1"/>
  <c r="J2195" i="3" s="1"/>
  <c r="F2195" s="1"/>
  <c r="G144" i="16"/>
  <c r="D144"/>
  <c r="C144"/>
  <c r="F144" s="1"/>
  <c r="J957" i="3" s="1"/>
  <c r="Y957" s="1"/>
  <c r="G143" i="16"/>
  <c r="D143"/>
  <c r="C143"/>
  <c r="F143" s="1"/>
  <c r="G142"/>
  <c r="D142"/>
  <c r="C142"/>
  <c r="F142" s="1"/>
  <c r="J965" i="3" s="1"/>
  <c r="AC965" s="1"/>
  <c r="G141" i="16"/>
  <c r="D141"/>
  <c r="C141"/>
  <c r="F141" s="1"/>
  <c r="J967" i="3" s="1"/>
  <c r="AB967" s="1"/>
  <c r="G140" i="16"/>
  <c r="D140"/>
  <c r="C140"/>
  <c r="F140" s="1"/>
  <c r="J951" i="3" s="1"/>
  <c r="Y951" s="1"/>
  <c r="G139" i="16"/>
  <c r="D139"/>
  <c r="C139"/>
  <c r="F139" s="1"/>
  <c r="G138"/>
  <c r="D138"/>
  <c r="C138"/>
  <c r="F138" s="1"/>
  <c r="G137"/>
  <c r="D137"/>
  <c r="C137"/>
  <c r="F137" s="1"/>
  <c r="G136"/>
  <c r="D136"/>
  <c r="C136"/>
  <c r="F136" s="1"/>
  <c r="J1725" i="3" s="1"/>
  <c r="AB1725" s="1"/>
  <c r="G135" i="16"/>
  <c r="D135"/>
  <c r="C135"/>
  <c r="F135" s="1"/>
  <c r="J1718" i="3" s="1"/>
  <c r="AC1718" s="1"/>
  <c r="G134" i="16"/>
  <c r="D134"/>
  <c r="C134"/>
  <c r="F134" s="1"/>
  <c r="G133"/>
  <c r="D133"/>
  <c r="C133"/>
  <c r="F133" s="1"/>
  <c r="G132"/>
  <c r="D132"/>
  <c r="C132"/>
  <c r="F132" s="1"/>
  <c r="J956" i="3" s="1"/>
  <c r="AB956" s="1"/>
  <c r="G131" i="16"/>
  <c r="D131"/>
  <c r="C131"/>
  <c r="F131" s="1"/>
  <c r="J1724" i="3" s="1"/>
  <c r="AB1724" s="1"/>
  <c r="G130" i="16"/>
  <c r="D130"/>
  <c r="C130"/>
  <c r="F130" s="1"/>
  <c r="J1716" i="3" s="1"/>
  <c r="AB1716" s="1"/>
  <c r="G129" i="16"/>
  <c r="D129"/>
  <c r="C129"/>
  <c r="F129" s="1"/>
  <c r="J2182" i="3" s="1"/>
  <c r="AB2182" s="1"/>
  <c r="G128" i="16"/>
  <c r="D128"/>
  <c r="C128"/>
  <c r="F128" s="1"/>
  <c r="J949" i="3" s="1"/>
  <c r="AC949" s="1"/>
  <c r="G127" i="16"/>
  <c r="D127"/>
  <c r="C127"/>
  <c r="F127" s="1"/>
  <c r="J948" i="3" s="1"/>
  <c r="Y948" s="1"/>
  <c r="G126" i="16"/>
  <c r="D126"/>
  <c r="C126"/>
  <c r="F126" s="1"/>
  <c r="J34" i="3" s="1"/>
  <c r="AB34" s="1"/>
  <c r="G125" i="16"/>
  <c r="D125"/>
  <c r="C125"/>
  <c r="F125" s="1"/>
  <c r="J2181" i="3" s="1"/>
  <c r="F2181" s="1"/>
  <c r="G124" i="16"/>
  <c r="D124"/>
  <c r="C124"/>
  <c r="F124" s="1"/>
  <c r="J955" i="3" s="1"/>
  <c r="F955" s="1"/>
  <c r="G123" i="16"/>
  <c r="D123"/>
  <c r="C123"/>
  <c r="F123" s="1"/>
  <c r="J1723" i="3" s="1"/>
  <c r="AC1723" s="1"/>
  <c r="G122" i="16"/>
  <c r="D122"/>
  <c r="C122"/>
  <c r="F122" s="1"/>
  <c r="J926" i="3" s="1"/>
  <c r="F926" s="1"/>
  <c r="G121" i="16"/>
  <c r="D121"/>
  <c r="C121"/>
  <c r="F121" s="1"/>
  <c r="J1715" i="3" s="1"/>
  <c r="F1715" s="1"/>
  <c r="G120" i="16"/>
  <c r="D120"/>
  <c r="C120"/>
  <c r="F120" s="1"/>
  <c r="G119"/>
  <c r="D119"/>
  <c r="C119"/>
  <c r="F119" s="1"/>
  <c r="J2199" i="3" s="1"/>
  <c r="AB2199" s="1"/>
  <c r="G118" i="16"/>
  <c r="D118"/>
  <c r="C118"/>
  <c r="F118" s="1"/>
  <c r="J2180" i="3" s="1"/>
  <c r="AC2180" s="1"/>
  <c r="G117" i="16"/>
  <c r="D117"/>
  <c r="C117"/>
  <c r="F117" s="1"/>
  <c r="J947" i="3" s="1"/>
  <c r="Y947" s="1"/>
  <c r="G116" i="16"/>
  <c r="D116"/>
  <c r="C116"/>
  <c r="F116" s="1"/>
  <c r="J1722" i="3" s="1"/>
  <c r="F1722" s="1"/>
  <c r="G115" i="16"/>
  <c r="D115"/>
  <c r="C115"/>
  <c r="F115" s="1"/>
  <c r="J954" i="3" s="1"/>
  <c r="F954" s="1"/>
  <c r="G114" i="16"/>
  <c r="D114"/>
  <c r="C114"/>
  <c r="F114" s="1"/>
  <c r="J2179" i="3" s="1"/>
  <c r="AC2179" s="1"/>
  <c r="G113" i="16"/>
  <c r="D113"/>
  <c r="C113"/>
  <c r="F113" s="1"/>
  <c r="J2178" i="3" s="1"/>
  <c r="F2178" s="1"/>
  <c r="G112" i="16"/>
  <c r="D112"/>
  <c r="C112"/>
  <c r="F112" s="1"/>
  <c r="J33" i="3" s="1"/>
  <c r="AB33" s="1"/>
  <c r="G111" i="16"/>
  <c r="D111"/>
  <c r="C111"/>
  <c r="F111" s="1"/>
  <c r="J2193" i="3" s="1"/>
  <c r="F2193" s="1"/>
  <c r="G110" i="16"/>
  <c r="D110"/>
  <c r="C110"/>
  <c r="F110" s="1"/>
  <c r="J964" i="3" s="1"/>
  <c r="AB964" s="1"/>
  <c r="G109" i="16"/>
  <c r="D109"/>
  <c r="C109"/>
  <c r="F109" s="1"/>
  <c r="J1714" i="3" s="1"/>
  <c r="AC1714" s="1"/>
  <c r="G108" i="16"/>
  <c r="D108"/>
  <c r="C108"/>
  <c r="F108" s="1"/>
  <c r="G107"/>
  <c r="D107"/>
  <c r="C107"/>
  <c r="F107" s="1"/>
  <c r="J2192" i="3" s="1"/>
  <c r="G106" i="16"/>
  <c r="D106"/>
  <c r="C106"/>
  <c r="F106" s="1"/>
  <c r="J2176" i="3" s="1"/>
  <c r="F2176" s="1"/>
  <c r="G105" i="16"/>
  <c r="D105"/>
  <c r="C105"/>
  <c r="F105" s="1"/>
  <c r="G104"/>
  <c r="D104"/>
  <c r="C104"/>
  <c r="F104" s="1"/>
  <c r="J2175" i="3" s="1"/>
  <c r="F2175" s="1"/>
  <c r="G103" i="16"/>
  <c r="D103"/>
  <c r="C103"/>
  <c r="F103" s="1"/>
  <c r="J924" i="3" s="1"/>
  <c r="F924" s="1"/>
  <c r="G102" i="16"/>
  <c r="D102"/>
  <c r="C102"/>
  <c r="F102" s="1"/>
  <c r="J963" i="3" s="1"/>
  <c r="Y963" s="1"/>
  <c r="G101" i="16"/>
  <c r="D101"/>
  <c r="C101"/>
  <c r="F101" s="1"/>
  <c r="J962" i="3" s="1"/>
  <c r="F962" s="1"/>
  <c r="G100" i="16"/>
  <c r="D100"/>
  <c r="C100"/>
  <c r="F100" s="1"/>
  <c r="J923" i="3" s="1"/>
  <c r="Y923" s="1"/>
  <c r="G99" i="16"/>
  <c r="D99"/>
  <c r="C99"/>
  <c r="F99" s="1"/>
  <c r="J32" i="3" s="1"/>
  <c r="F32" s="1"/>
  <c r="G98" i="16"/>
  <c r="D98"/>
  <c r="C98"/>
  <c r="F98" s="1"/>
  <c r="J2198" i="3" s="1"/>
  <c r="F2198" s="1"/>
  <c r="G97" i="16"/>
  <c r="D97"/>
  <c r="C97"/>
  <c r="F97" s="1"/>
  <c r="J56" i="3" s="1"/>
  <c r="F56" s="1"/>
  <c r="G96" i="16"/>
  <c r="D96"/>
  <c r="C96"/>
  <c r="F96" s="1"/>
  <c r="J31" i="3" s="1"/>
  <c r="F31" s="1"/>
  <c r="G95" i="16"/>
  <c r="D95"/>
  <c r="C95"/>
  <c r="F95" s="1"/>
  <c r="J946" i="3" s="1"/>
  <c r="Y946" s="1"/>
  <c r="G94" i="16"/>
  <c r="D94"/>
  <c r="C94"/>
  <c r="F94" s="1"/>
  <c r="J966" i="3" s="1"/>
  <c r="Y966" s="1"/>
  <c r="G93" i="16"/>
  <c r="D93"/>
  <c r="C93"/>
  <c r="F93" s="1"/>
  <c r="J46" i="3" s="1"/>
  <c r="AC46" s="1"/>
  <c r="G92" i="16"/>
  <c r="D92"/>
  <c r="C92"/>
  <c r="F92" s="1"/>
  <c r="J922" i="3" s="1"/>
  <c r="F922" s="1"/>
  <c r="G91" i="16"/>
  <c r="D91"/>
  <c r="C91"/>
  <c r="F91" s="1"/>
  <c r="G90"/>
  <c r="D90"/>
  <c r="C90"/>
  <c r="F90" s="1"/>
  <c r="J945" i="3" s="1"/>
  <c r="AB945" s="1"/>
  <c r="G89" i="16"/>
  <c r="D89"/>
  <c r="C89"/>
  <c r="F89" s="1"/>
  <c r="G88"/>
  <c r="D88"/>
  <c r="C88"/>
  <c r="F88" s="1"/>
  <c r="J1713" i="3" s="1"/>
  <c r="F1713" s="1"/>
  <c r="G87" i="16"/>
  <c r="D87"/>
  <c r="C87"/>
  <c r="F87" s="1"/>
  <c r="J55" i="3" s="1"/>
  <c r="AC55" s="1"/>
  <c r="G86" i="16"/>
  <c r="D86"/>
  <c r="C86"/>
  <c r="F86" s="1"/>
  <c r="J944" i="3" s="1"/>
  <c r="AB944" s="1"/>
  <c r="G85" i="16"/>
  <c r="D85"/>
  <c r="C85"/>
  <c r="F85" s="1"/>
  <c r="J23" i="3" s="1"/>
  <c r="AC23" s="1"/>
  <c r="G84" i="16"/>
  <c r="D84"/>
  <c r="C84"/>
  <c r="F84" s="1"/>
  <c r="J943" i="3" s="1"/>
  <c r="Y943" s="1"/>
  <c r="G83" i="16"/>
  <c r="D83"/>
  <c r="C83"/>
  <c r="F83" s="1"/>
  <c r="J54" i="3" s="1"/>
  <c r="AB54" s="1"/>
  <c r="G82" i="16"/>
  <c r="D82"/>
  <c r="C82"/>
  <c r="F82" s="1"/>
  <c r="J960" i="3" s="1"/>
  <c r="AC960" s="1"/>
  <c r="G81" i="16"/>
  <c r="D81"/>
  <c r="C81"/>
  <c r="F81" s="1"/>
  <c r="J953" i="3" s="1"/>
  <c r="G80" i="16"/>
  <c r="D80"/>
  <c r="C80"/>
  <c r="F80" s="1"/>
  <c r="J942" i="3" s="1"/>
  <c r="AC942" s="1"/>
  <c r="G79" i="16"/>
  <c r="D79"/>
  <c r="C79"/>
  <c r="F79" s="1"/>
  <c r="J941" i="3" s="1"/>
  <c r="AC941" s="1"/>
  <c r="G78" i="16"/>
  <c r="D78"/>
  <c r="C78"/>
  <c r="F78" s="1"/>
  <c r="J940" i="3" s="1"/>
  <c r="G77" i="16"/>
  <c r="D77"/>
  <c r="C77"/>
  <c r="F77" s="1"/>
  <c r="J2174" i="3" s="1"/>
  <c r="AC2174" s="1"/>
  <c r="G76" i="16"/>
  <c r="D76"/>
  <c r="C76"/>
  <c r="F76" s="1"/>
  <c r="J22" i="3" s="1"/>
  <c r="AB22" s="1"/>
  <c r="G75" i="16"/>
  <c r="D75"/>
  <c r="C75"/>
  <c r="F75" s="1"/>
  <c r="J29" i="3" s="1"/>
  <c r="AC29" s="1"/>
  <c r="G74" i="16"/>
  <c r="D74"/>
  <c r="C74"/>
  <c r="F74" s="1"/>
  <c r="J921" i="3" s="1"/>
  <c r="Y921" s="1"/>
  <c r="G73" i="16"/>
  <c r="D73"/>
  <c r="C73"/>
  <c r="F73" s="1"/>
  <c r="G72"/>
  <c r="D72"/>
  <c r="C72"/>
  <c r="F72" s="1"/>
  <c r="J920" i="3" s="1"/>
  <c r="AB920" s="1"/>
  <c r="G71" i="16"/>
  <c r="D71"/>
  <c r="C71"/>
  <c r="F71" s="1"/>
  <c r="G70"/>
  <c r="D70"/>
  <c r="C70"/>
  <c r="F70" s="1"/>
  <c r="J938" i="3" s="1"/>
  <c r="F938" s="1"/>
  <c r="G69" i="16"/>
  <c r="D69"/>
  <c r="C69"/>
  <c r="F69" s="1"/>
  <c r="J45" i="3" s="1"/>
  <c r="AB45" s="1"/>
  <c r="G68" i="16"/>
  <c r="D68"/>
  <c r="C68"/>
  <c r="F68" s="1"/>
  <c r="J1712" i="3" s="1"/>
  <c r="AB1712" s="1"/>
  <c r="G67" i="16"/>
  <c r="D67"/>
  <c r="C67"/>
  <c r="F67" s="1"/>
  <c r="J959" i="3" s="1"/>
  <c r="AC959" s="1"/>
  <c r="G66" i="16"/>
  <c r="D66"/>
  <c r="C66"/>
  <c r="F66" s="1"/>
  <c r="G65"/>
  <c r="D65"/>
  <c r="C65"/>
  <c r="F65" s="1"/>
  <c r="J53" i="3" s="1"/>
  <c r="AB53" s="1"/>
  <c r="G64" i="16"/>
  <c r="D64"/>
  <c r="C64"/>
  <c r="F64" s="1"/>
  <c r="J52" i="3" s="1"/>
  <c r="AC52" s="1"/>
  <c r="G63" i="16"/>
  <c r="D63"/>
  <c r="C63"/>
  <c r="F63" s="1"/>
  <c r="J2173" i="3" s="1"/>
  <c r="F2173" s="1"/>
  <c r="G62" i="16"/>
  <c r="D62"/>
  <c r="C62"/>
  <c r="F62" s="1"/>
  <c r="J1710" i="3" s="1"/>
  <c r="AC1710" s="1"/>
  <c r="G61" i="16"/>
  <c r="D61"/>
  <c r="C61"/>
  <c r="F61" s="1"/>
  <c r="G60"/>
  <c r="D60"/>
  <c r="C60"/>
  <c r="F60" s="1"/>
  <c r="J44" i="3" s="1"/>
  <c r="AB44" s="1"/>
  <c r="G59" i="16"/>
  <c r="D59"/>
  <c r="C59"/>
  <c r="F59" s="1"/>
  <c r="J2172" i="3" s="1"/>
  <c r="Y2172" s="1"/>
  <c r="G58" i="16"/>
  <c r="D58"/>
  <c r="C58"/>
  <c r="F58" s="1"/>
  <c r="J918" i="3" s="1"/>
  <c r="F918" s="1"/>
  <c r="G57" i="16"/>
  <c r="D57"/>
  <c r="C57"/>
  <c r="F57" s="1"/>
  <c r="J937" i="3" s="1"/>
  <c r="F937" s="1"/>
  <c r="G56" i="16"/>
  <c r="D56"/>
  <c r="C56"/>
  <c r="F56" s="1"/>
  <c r="J27" i="3" s="1"/>
  <c r="AB27" s="1"/>
  <c r="G55" i="16"/>
  <c r="D55"/>
  <c r="C55"/>
  <c r="F55" s="1"/>
  <c r="J917" i="3" s="1"/>
  <c r="AB917" s="1"/>
  <c r="G54" i="16"/>
  <c r="D54"/>
  <c r="C54"/>
  <c r="F54" s="1"/>
  <c r="J958" i="3" s="1"/>
  <c r="AB958" s="1"/>
  <c r="G53" i="16"/>
  <c r="D53"/>
  <c r="C53"/>
  <c r="F53" s="1"/>
  <c r="J1709" i="3" s="1"/>
  <c r="AB1709" s="1"/>
  <c r="G52" i="16"/>
  <c r="D52"/>
  <c r="C52"/>
  <c r="F52" s="1"/>
  <c r="J936" i="3" s="1"/>
  <c r="AB936" s="1"/>
  <c r="G51" i="16"/>
  <c r="D51"/>
  <c r="C51"/>
  <c r="F51" s="1"/>
  <c r="J2191" i="3" s="1"/>
  <c r="Y2191" s="1"/>
  <c r="G50" i="16"/>
  <c r="D50"/>
  <c r="C50"/>
  <c r="F50" s="1"/>
  <c r="J26" i="3" s="1"/>
  <c r="AB26" s="1"/>
  <c r="G49" i="16"/>
  <c r="D49"/>
  <c r="C49"/>
  <c r="F49" s="1"/>
  <c r="G48"/>
  <c r="D48"/>
  <c r="C48"/>
  <c r="F48" s="1"/>
  <c r="J916" i="3" s="1"/>
  <c r="AB916" s="1"/>
  <c r="G47" i="16"/>
  <c r="D47"/>
  <c r="C47"/>
  <c r="F47" s="1"/>
  <c r="J915" i="3" s="1"/>
  <c r="F915" s="1"/>
  <c r="G46" i="16"/>
  <c r="D46"/>
  <c r="C46"/>
  <c r="F46" s="1"/>
  <c r="J2190" i="3" s="1"/>
  <c r="AC2190" s="1"/>
  <c r="G45" i="16"/>
  <c r="D45"/>
  <c r="C45"/>
  <c r="F45" s="1"/>
  <c r="G44"/>
  <c r="D44"/>
  <c r="C44"/>
  <c r="F44" s="1"/>
  <c r="G43"/>
  <c r="D43"/>
  <c r="C43"/>
  <c r="F43" s="1"/>
  <c r="J42" i="3" s="1"/>
  <c r="AB42" s="1"/>
  <c r="G42" i="16"/>
  <c r="D42"/>
  <c r="C42"/>
  <c r="F42" s="1"/>
  <c r="J21" i="3" s="1"/>
  <c r="AB21" s="1"/>
  <c r="G41" i="16"/>
  <c r="D41"/>
  <c r="C41"/>
  <c r="F41" s="1"/>
  <c r="G40"/>
  <c r="D40"/>
  <c r="C40"/>
  <c r="F40" s="1"/>
  <c r="J25" i="3" s="1"/>
  <c r="F25" s="1"/>
  <c r="G39" i="16"/>
  <c r="D39"/>
  <c r="C39"/>
  <c r="F39" s="1"/>
  <c r="J934" i="3" s="1"/>
  <c r="AB934" s="1"/>
  <c r="G38" i="16"/>
  <c r="D38"/>
  <c r="C38"/>
  <c r="F38" s="1"/>
  <c r="J2189" i="3" s="1"/>
  <c r="F2189" s="1"/>
  <c r="G37" i="16"/>
  <c r="D37"/>
  <c r="C37"/>
  <c r="F37" s="1"/>
  <c r="J2196" i="3" s="1"/>
  <c r="AC2196" s="1"/>
  <c r="G36" i="16"/>
  <c r="D36"/>
  <c r="C36"/>
  <c r="F36" s="1"/>
  <c r="G35"/>
  <c r="D35"/>
  <c r="C35"/>
  <c r="F35" s="1"/>
  <c r="J952" i="3" s="1"/>
  <c r="F952" s="1"/>
  <c r="G34" i="16"/>
  <c r="D34"/>
  <c r="C34"/>
  <c r="F34" s="1"/>
  <c r="J41" i="3" s="1"/>
  <c r="AC41" s="1"/>
  <c r="G33" i="16"/>
  <c r="D33"/>
  <c r="C33"/>
  <c r="F33" s="1"/>
  <c r="G32"/>
  <c r="D32"/>
  <c r="C32"/>
  <c r="F32" s="1"/>
  <c r="J1708" i="3" s="1"/>
  <c r="AC1708" s="1"/>
  <c r="G31" i="16"/>
  <c r="D31"/>
  <c r="C31"/>
  <c r="F31" s="1"/>
  <c r="G30"/>
  <c r="D30"/>
  <c r="C30"/>
  <c r="F30" s="1"/>
  <c r="G29"/>
  <c r="D29"/>
  <c r="C29"/>
  <c r="F29" s="1"/>
  <c r="J50" i="3" s="1"/>
  <c r="AB50" s="1"/>
  <c r="G28" i="16"/>
  <c r="D28"/>
  <c r="C28"/>
  <c r="F28" s="1"/>
  <c r="G27"/>
  <c r="D27"/>
  <c r="C27"/>
  <c r="F27" s="1"/>
  <c r="J2203" i="3" s="1"/>
  <c r="Y2203" s="1"/>
  <c r="G26" i="16"/>
  <c r="D26"/>
  <c r="C26"/>
  <c r="F26" s="1"/>
  <c r="J913" i="3" s="1"/>
  <c r="Y913" s="1"/>
  <c r="G25" i="16"/>
  <c r="D25"/>
  <c r="C25"/>
  <c r="F25" s="1"/>
  <c r="J912" i="3" s="1"/>
  <c r="Y912" s="1"/>
  <c r="G24" i="16"/>
  <c r="D24"/>
  <c r="C24"/>
  <c r="F24" s="1"/>
  <c r="J932" i="3" s="1"/>
  <c r="Y932" s="1"/>
  <c r="G23" i="16"/>
  <c r="D23"/>
  <c r="C23"/>
  <c r="F23" s="1"/>
  <c r="G22"/>
  <c r="D22"/>
  <c r="C22"/>
  <c r="F22" s="1"/>
  <c r="J40" i="3" s="1"/>
  <c r="AB40" s="1"/>
  <c r="G21" i="16"/>
  <c r="D21"/>
  <c r="C21"/>
  <c r="F21" s="1"/>
  <c r="J1721" i="3" s="1"/>
  <c r="AB1721" s="1"/>
  <c r="G20" i="16"/>
  <c r="D20"/>
  <c r="C20"/>
  <c r="F20" s="1"/>
  <c r="G19"/>
  <c r="D19"/>
  <c r="C19"/>
  <c r="F19" s="1"/>
  <c r="J971" i="3" s="1"/>
  <c r="AB971" s="1"/>
  <c r="G18" i="16"/>
  <c r="D18"/>
  <c r="C18"/>
  <c r="F18" s="1"/>
  <c r="J910" i="3" s="1"/>
  <c r="AC910" s="1"/>
  <c r="G17" i="16"/>
  <c r="D17"/>
  <c r="C17"/>
  <c r="F17" s="1"/>
  <c r="J909" i="3" s="1"/>
  <c r="F909" s="1"/>
  <c r="G16" i="16"/>
  <c r="D16"/>
  <c r="C16"/>
  <c r="F16" s="1"/>
  <c r="G15"/>
  <c r="D15"/>
  <c r="C15"/>
  <c r="F15" s="1"/>
  <c r="J39" i="3" s="1"/>
  <c r="AC39" s="1"/>
  <c r="G14" i="16"/>
  <c r="D14"/>
  <c r="C14"/>
  <c r="F14" s="1"/>
  <c r="G13"/>
  <c r="D13"/>
  <c r="C13"/>
  <c r="F13" s="1"/>
  <c r="J970" i="3" s="1"/>
  <c r="AC970" s="1"/>
  <c r="G12" i="16"/>
  <c r="D12"/>
  <c r="C12"/>
  <c r="F12" s="1"/>
  <c r="G11"/>
  <c r="D11"/>
  <c r="C11"/>
  <c r="F11" s="1"/>
  <c r="G10"/>
  <c r="D10"/>
  <c r="C10"/>
  <c r="F10" s="1"/>
  <c r="J931" i="3" s="1"/>
  <c r="F931" s="1"/>
  <c r="G9" i="16"/>
  <c r="D9"/>
  <c r="C9"/>
  <c r="F9" s="1"/>
  <c r="G8"/>
  <c r="D8"/>
  <c r="C8"/>
  <c r="F8" s="1"/>
  <c r="J930" i="3" s="1"/>
  <c r="AB930" s="1"/>
  <c r="G7" i="16"/>
  <c r="D7"/>
  <c r="C7"/>
  <c r="F7" s="1"/>
  <c r="J38" i="3" s="1"/>
  <c r="AB38" s="1"/>
  <c r="G6" i="16"/>
  <c r="D6"/>
  <c r="C6"/>
  <c r="F6" s="1"/>
  <c r="J37" i="3" s="1"/>
  <c r="AB37" s="1"/>
  <c r="G5" i="16"/>
  <c r="G4"/>
  <c r="G486" i="18"/>
  <c r="D486"/>
  <c r="C486"/>
  <c r="F486" s="1"/>
  <c r="G485"/>
  <c r="D485"/>
  <c r="C485"/>
  <c r="F485" s="1"/>
  <c r="G484"/>
  <c r="D484"/>
  <c r="C484"/>
  <c r="F484" s="1"/>
  <c r="G483"/>
  <c r="D483"/>
  <c r="C483"/>
  <c r="F483" s="1"/>
  <c r="G482"/>
  <c r="D482"/>
  <c r="C482"/>
  <c r="F482" s="1"/>
  <c r="G481"/>
  <c r="D481"/>
  <c r="C481"/>
  <c r="F481" s="1"/>
  <c r="G480"/>
  <c r="D480"/>
  <c r="C480"/>
  <c r="F480" s="1"/>
  <c r="G479"/>
  <c r="D479"/>
  <c r="C479"/>
  <c r="F479" s="1"/>
  <c r="G478"/>
  <c r="D478"/>
  <c r="C478"/>
  <c r="F478" s="1"/>
  <c r="G477"/>
  <c r="D477"/>
  <c r="C477"/>
  <c r="F477" s="1"/>
  <c r="G476"/>
  <c r="D476"/>
  <c r="C476"/>
  <c r="F476" s="1"/>
  <c r="G475"/>
  <c r="D475"/>
  <c r="C475"/>
  <c r="F475" s="1"/>
  <c r="G474"/>
  <c r="D474"/>
  <c r="C474"/>
  <c r="F474" s="1"/>
  <c r="G473"/>
  <c r="D473"/>
  <c r="C473"/>
  <c r="F473" s="1"/>
  <c r="G472"/>
  <c r="D472"/>
  <c r="C472"/>
  <c r="F472" s="1"/>
  <c r="G471"/>
  <c r="D471"/>
  <c r="C471"/>
  <c r="F471" s="1"/>
  <c r="G470"/>
  <c r="D470"/>
  <c r="C470"/>
  <c r="F470" s="1"/>
  <c r="G469"/>
  <c r="D469"/>
  <c r="C469"/>
  <c r="F469" s="1"/>
  <c r="G468"/>
  <c r="D468"/>
  <c r="C468"/>
  <c r="F468" s="1"/>
  <c r="G467"/>
  <c r="D467"/>
  <c r="C467"/>
  <c r="F467" s="1"/>
  <c r="G466"/>
  <c r="D466"/>
  <c r="C466"/>
  <c r="F466" s="1"/>
  <c r="G465"/>
  <c r="D465"/>
  <c r="C465"/>
  <c r="F465" s="1"/>
  <c r="G464"/>
  <c r="D464"/>
  <c r="C464"/>
  <c r="F464" s="1"/>
  <c r="G463"/>
  <c r="D463"/>
  <c r="C463"/>
  <c r="F463" s="1"/>
  <c r="G462"/>
  <c r="D462"/>
  <c r="C462"/>
  <c r="F462" s="1"/>
  <c r="G461"/>
  <c r="D461"/>
  <c r="C461"/>
  <c r="F461" s="1"/>
  <c r="G460"/>
  <c r="D460"/>
  <c r="C460"/>
  <c r="F460" s="1"/>
  <c r="G459"/>
  <c r="D459"/>
  <c r="C459"/>
  <c r="F459" s="1"/>
  <c r="G458"/>
  <c r="D458"/>
  <c r="C458"/>
  <c r="F458" s="1"/>
  <c r="G457"/>
  <c r="D457"/>
  <c r="C457"/>
  <c r="F457" s="1"/>
  <c r="G456"/>
  <c r="D456"/>
  <c r="C456"/>
  <c r="F456" s="1"/>
  <c r="G455"/>
  <c r="D455"/>
  <c r="C455"/>
  <c r="F455" s="1"/>
  <c r="G454"/>
  <c r="D454"/>
  <c r="C454"/>
  <c r="F454" s="1"/>
  <c r="G453"/>
  <c r="D453"/>
  <c r="C453"/>
  <c r="F453" s="1"/>
  <c r="G452"/>
  <c r="D452"/>
  <c r="C452"/>
  <c r="F452" s="1"/>
  <c r="G451"/>
  <c r="D451"/>
  <c r="C451"/>
  <c r="F451" s="1"/>
  <c r="G450"/>
  <c r="D450"/>
  <c r="C450"/>
  <c r="F450" s="1"/>
  <c r="G449"/>
  <c r="D449"/>
  <c r="C449"/>
  <c r="F449" s="1"/>
  <c r="G448"/>
  <c r="D448"/>
  <c r="C448"/>
  <c r="F448" s="1"/>
  <c r="G447"/>
  <c r="D447"/>
  <c r="C447"/>
  <c r="F447" s="1"/>
  <c r="G446"/>
  <c r="D446"/>
  <c r="C446"/>
  <c r="F446" s="1"/>
  <c r="G445"/>
  <c r="D445"/>
  <c r="C445"/>
  <c r="F445" s="1"/>
  <c r="G444"/>
  <c r="D444"/>
  <c r="C444"/>
  <c r="F444" s="1"/>
  <c r="G443"/>
  <c r="D443"/>
  <c r="C443"/>
  <c r="F443" s="1"/>
  <c r="G442"/>
  <c r="D442"/>
  <c r="C442"/>
  <c r="F442" s="1"/>
  <c r="G441"/>
  <c r="D441"/>
  <c r="C441"/>
  <c r="F441" s="1"/>
  <c r="G440"/>
  <c r="D440"/>
  <c r="C440"/>
  <c r="F440" s="1"/>
  <c r="G439"/>
  <c r="D439"/>
  <c r="C439"/>
  <c r="F439" s="1"/>
  <c r="G438"/>
  <c r="D438"/>
  <c r="C438"/>
  <c r="F438" s="1"/>
  <c r="G437"/>
  <c r="D437"/>
  <c r="C437"/>
  <c r="F437" s="1"/>
  <c r="G436"/>
  <c r="D436"/>
  <c r="C436"/>
  <c r="F436" s="1"/>
  <c r="G435"/>
  <c r="D435"/>
  <c r="C435"/>
  <c r="F435" s="1"/>
  <c r="G434"/>
  <c r="D434"/>
  <c r="C434"/>
  <c r="F434" s="1"/>
  <c r="G433"/>
  <c r="D433"/>
  <c r="C433"/>
  <c r="F433" s="1"/>
  <c r="G432"/>
  <c r="D432"/>
  <c r="C432"/>
  <c r="F432" s="1"/>
  <c r="G431"/>
  <c r="D431"/>
  <c r="C431"/>
  <c r="F431" s="1"/>
  <c r="G430"/>
  <c r="D430"/>
  <c r="C430"/>
  <c r="F430" s="1"/>
  <c r="G429"/>
  <c r="D429"/>
  <c r="C429"/>
  <c r="F429" s="1"/>
  <c r="G428"/>
  <c r="D428"/>
  <c r="C428"/>
  <c r="F428" s="1"/>
  <c r="G427"/>
  <c r="D427"/>
  <c r="C427"/>
  <c r="F427" s="1"/>
  <c r="G426"/>
  <c r="D426"/>
  <c r="C426"/>
  <c r="F426" s="1"/>
  <c r="G425"/>
  <c r="D425"/>
  <c r="C425"/>
  <c r="F425" s="1"/>
  <c r="G424"/>
  <c r="D424"/>
  <c r="C424"/>
  <c r="F424" s="1"/>
  <c r="G423"/>
  <c r="D423"/>
  <c r="C423"/>
  <c r="F423" s="1"/>
  <c r="G422"/>
  <c r="D422"/>
  <c r="C422"/>
  <c r="F422" s="1"/>
  <c r="G421"/>
  <c r="D421"/>
  <c r="C421"/>
  <c r="F421" s="1"/>
  <c r="G420"/>
  <c r="D420"/>
  <c r="C420"/>
  <c r="F420" s="1"/>
  <c r="G419"/>
  <c r="D419"/>
  <c r="C419"/>
  <c r="F419" s="1"/>
  <c r="G418"/>
  <c r="D418"/>
  <c r="C418"/>
  <c r="F418" s="1"/>
  <c r="G417"/>
  <c r="D417"/>
  <c r="C417"/>
  <c r="F417" s="1"/>
  <c r="G416"/>
  <c r="D416"/>
  <c r="C416"/>
  <c r="F416" s="1"/>
  <c r="G415"/>
  <c r="D415"/>
  <c r="C415"/>
  <c r="F415" s="1"/>
  <c r="G414"/>
  <c r="D414"/>
  <c r="C414"/>
  <c r="F414" s="1"/>
  <c r="G413"/>
  <c r="D413"/>
  <c r="C413"/>
  <c r="F413" s="1"/>
  <c r="G412"/>
  <c r="D412"/>
  <c r="C412"/>
  <c r="F412" s="1"/>
  <c r="G411"/>
  <c r="D411"/>
  <c r="C411"/>
  <c r="F411" s="1"/>
  <c r="G410"/>
  <c r="D410"/>
  <c r="C410"/>
  <c r="F410" s="1"/>
  <c r="G409"/>
  <c r="D409"/>
  <c r="C409"/>
  <c r="F409" s="1"/>
  <c r="G408"/>
  <c r="D408"/>
  <c r="C408"/>
  <c r="F408" s="1"/>
  <c r="G407"/>
  <c r="D407"/>
  <c r="C407"/>
  <c r="F407" s="1"/>
  <c r="G406"/>
  <c r="D406"/>
  <c r="C406"/>
  <c r="F406" s="1"/>
  <c r="G405"/>
  <c r="D405"/>
  <c r="C405"/>
  <c r="F405" s="1"/>
  <c r="G404"/>
  <c r="D404"/>
  <c r="C404"/>
  <c r="F404" s="1"/>
  <c r="G403"/>
  <c r="D403"/>
  <c r="C403"/>
  <c r="F403" s="1"/>
  <c r="G402"/>
  <c r="D402"/>
  <c r="C402"/>
  <c r="F402" s="1"/>
  <c r="G401"/>
  <c r="D401"/>
  <c r="C401"/>
  <c r="F401" s="1"/>
  <c r="G400"/>
  <c r="D400"/>
  <c r="C400"/>
  <c r="F400" s="1"/>
  <c r="G399"/>
  <c r="D399"/>
  <c r="C399"/>
  <c r="F399" s="1"/>
  <c r="G398"/>
  <c r="D398"/>
  <c r="C398"/>
  <c r="F398" s="1"/>
  <c r="G397"/>
  <c r="D397"/>
  <c r="C397"/>
  <c r="F397" s="1"/>
  <c r="G396"/>
  <c r="D396"/>
  <c r="C396"/>
  <c r="F396" s="1"/>
  <c r="G395"/>
  <c r="D395"/>
  <c r="C395"/>
  <c r="F395" s="1"/>
  <c r="G394"/>
  <c r="D394"/>
  <c r="C394"/>
  <c r="F394" s="1"/>
  <c r="G393"/>
  <c r="D393"/>
  <c r="C393"/>
  <c r="F393" s="1"/>
  <c r="G392"/>
  <c r="D392"/>
  <c r="C392"/>
  <c r="F392" s="1"/>
  <c r="G391"/>
  <c r="D391"/>
  <c r="C391"/>
  <c r="F391" s="1"/>
  <c r="G390"/>
  <c r="D390"/>
  <c r="C390"/>
  <c r="F390" s="1"/>
  <c r="G389"/>
  <c r="D389"/>
  <c r="C389"/>
  <c r="F389" s="1"/>
  <c r="G388"/>
  <c r="D388"/>
  <c r="C388"/>
  <c r="F388" s="1"/>
  <c r="G387"/>
  <c r="D387"/>
  <c r="C387"/>
  <c r="F387" s="1"/>
  <c r="G386"/>
  <c r="D386"/>
  <c r="C386"/>
  <c r="F386" s="1"/>
  <c r="G385"/>
  <c r="D385"/>
  <c r="C385"/>
  <c r="F385" s="1"/>
  <c r="G384"/>
  <c r="D384"/>
  <c r="C384"/>
  <c r="F384" s="1"/>
  <c r="G383"/>
  <c r="D383"/>
  <c r="C383"/>
  <c r="F383" s="1"/>
  <c r="G382"/>
  <c r="D382"/>
  <c r="C382"/>
  <c r="F382" s="1"/>
  <c r="G381"/>
  <c r="D381"/>
  <c r="C381"/>
  <c r="F381" s="1"/>
  <c r="G380"/>
  <c r="D380"/>
  <c r="C380"/>
  <c r="F380" s="1"/>
  <c r="G379"/>
  <c r="D379"/>
  <c r="C379"/>
  <c r="F379" s="1"/>
  <c r="G378"/>
  <c r="D378"/>
  <c r="C378"/>
  <c r="F378" s="1"/>
  <c r="G377"/>
  <c r="D377"/>
  <c r="C377"/>
  <c r="F377" s="1"/>
  <c r="G376"/>
  <c r="D376"/>
  <c r="C376"/>
  <c r="F376" s="1"/>
  <c r="G375"/>
  <c r="D375"/>
  <c r="C375"/>
  <c r="F375" s="1"/>
  <c r="G374"/>
  <c r="D374"/>
  <c r="C374"/>
  <c r="F374" s="1"/>
  <c r="G373"/>
  <c r="D373"/>
  <c r="C373"/>
  <c r="F373" s="1"/>
  <c r="G372"/>
  <c r="D372"/>
  <c r="C372"/>
  <c r="F372" s="1"/>
  <c r="G371"/>
  <c r="D371"/>
  <c r="C371"/>
  <c r="F371" s="1"/>
  <c r="G370"/>
  <c r="D370"/>
  <c r="C370"/>
  <c r="F370" s="1"/>
  <c r="G369"/>
  <c r="D369"/>
  <c r="C369"/>
  <c r="F369" s="1"/>
  <c r="G368"/>
  <c r="D368"/>
  <c r="C368"/>
  <c r="F368" s="1"/>
  <c r="G367"/>
  <c r="D367"/>
  <c r="C367"/>
  <c r="F367" s="1"/>
  <c r="G366"/>
  <c r="D366"/>
  <c r="C366"/>
  <c r="F366" s="1"/>
  <c r="G365"/>
  <c r="D365"/>
  <c r="C365"/>
  <c r="F365" s="1"/>
  <c r="G364"/>
  <c r="D364"/>
  <c r="C364"/>
  <c r="F364" s="1"/>
  <c r="G363"/>
  <c r="D363"/>
  <c r="C363"/>
  <c r="F363" s="1"/>
  <c r="G362"/>
  <c r="D362"/>
  <c r="C362"/>
  <c r="F362" s="1"/>
  <c r="G361"/>
  <c r="D361"/>
  <c r="C361"/>
  <c r="F361" s="1"/>
  <c r="G360"/>
  <c r="D360"/>
  <c r="C360"/>
  <c r="F360" s="1"/>
  <c r="G359"/>
  <c r="D359"/>
  <c r="C359"/>
  <c r="F359" s="1"/>
  <c r="G358"/>
  <c r="D358"/>
  <c r="C358"/>
  <c r="F358" s="1"/>
  <c r="G357"/>
  <c r="D357"/>
  <c r="C357"/>
  <c r="F357" s="1"/>
  <c r="G356"/>
  <c r="D356"/>
  <c r="C356"/>
  <c r="F356" s="1"/>
  <c r="G355"/>
  <c r="D355"/>
  <c r="C355"/>
  <c r="F355" s="1"/>
  <c r="G354"/>
  <c r="D354"/>
  <c r="C354"/>
  <c r="F354" s="1"/>
  <c r="G353"/>
  <c r="D353"/>
  <c r="C353"/>
  <c r="F353" s="1"/>
  <c r="G352"/>
  <c r="D352"/>
  <c r="C352"/>
  <c r="F352" s="1"/>
  <c r="G351"/>
  <c r="D351"/>
  <c r="C351"/>
  <c r="F351" s="1"/>
  <c r="G350"/>
  <c r="D350"/>
  <c r="C350"/>
  <c r="F350" s="1"/>
  <c r="G349"/>
  <c r="D349"/>
  <c r="C349"/>
  <c r="F349" s="1"/>
  <c r="G348"/>
  <c r="D348"/>
  <c r="C348"/>
  <c r="F348" s="1"/>
  <c r="G347"/>
  <c r="D347"/>
  <c r="C347"/>
  <c r="F347" s="1"/>
  <c r="G346"/>
  <c r="D346"/>
  <c r="C346"/>
  <c r="F346" s="1"/>
  <c r="G345"/>
  <c r="D345"/>
  <c r="C345"/>
  <c r="F345" s="1"/>
  <c r="G344"/>
  <c r="D344"/>
  <c r="C344"/>
  <c r="F344" s="1"/>
  <c r="G343"/>
  <c r="D343"/>
  <c r="C343"/>
  <c r="F343" s="1"/>
  <c r="G342"/>
  <c r="D342"/>
  <c r="C342"/>
  <c r="F342" s="1"/>
  <c r="G341"/>
  <c r="D341"/>
  <c r="C341"/>
  <c r="F341" s="1"/>
  <c r="G340"/>
  <c r="D340"/>
  <c r="C340"/>
  <c r="F340" s="1"/>
  <c r="G339"/>
  <c r="D339"/>
  <c r="C339"/>
  <c r="F339" s="1"/>
  <c r="G338"/>
  <c r="D338"/>
  <c r="C338"/>
  <c r="F338" s="1"/>
  <c r="G337"/>
  <c r="D337"/>
  <c r="C337"/>
  <c r="F337" s="1"/>
  <c r="G336"/>
  <c r="D336"/>
  <c r="C336"/>
  <c r="F336" s="1"/>
  <c r="G335"/>
  <c r="D335"/>
  <c r="C335"/>
  <c r="F335" s="1"/>
  <c r="G334"/>
  <c r="D334"/>
  <c r="C334"/>
  <c r="F334" s="1"/>
  <c r="G333"/>
  <c r="D333"/>
  <c r="C333"/>
  <c r="F333" s="1"/>
  <c r="G332"/>
  <c r="D332"/>
  <c r="C332"/>
  <c r="F332" s="1"/>
  <c r="G331"/>
  <c r="D331"/>
  <c r="C331"/>
  <c r="F331" s="1"/>
  <c r="G330"/>
  <c r="D330"/>
  <c r="C330"/>
  <c r="F330" s="1"/>
  <c r="G329"/>
  <c r="D329"/>
  <c r="C329"/>
  <c r="F329" s="1"/>
  <c r="G328"/>
  <c r="D328"/>
  <c r="C328"/>
  <c r="F328" s="1"/>
  <c r="G327"/>
  <c r="D327"/>
  <c r="C327"/>
  <c r="F327" s="1"/>
  <c r="G326"/>
  <c r="D326"/>
  <c r="C326"/>
  <c r="F326" s="1"/>
  <c r="G325"/>
  <c r="D325"/>
  <c r="C325"/>
  <c r="F325" s="1"/>
  <c r="G324"/>
  <c r="D324"/>
  <c r="C324"/>
  <c r="F324" s="1"/>
  <c r="G323"/>
  <c r="D323"/>
  <c r="C323"/>
  <c r="F323" s="1"/>
  <c r="G322"/>
  <c r="D322"/>
  <c r="C322"/>
  <c r="F322" s="1"/>
  <c r="G321"/>
  <c r="D321"/>
  <c r="C321"/>
  <c r="F321" s="1"/>
  <c r="G320"/>
  <c r="D320"/>
  <c r="C320"/>
  <c r="F320" s="1"/>
  <c r="G319"/>
  <c r="D319"/>
  <c r="C319"/>
  <c r="F319" s="1"/>
  <c r="G318"/>
  <c r="D318"/>
  <c r="C318"/>
  <c r="F318" s="1"/>
  <c r="G317"/>
  <c r="D317"/>
  <c r="C317"/>
  <c r="F317" s="1"/>
  <c r="G316"/>
  <c r="D316"/>
  <c r="C316"/>
  <c r="F316" s="1"/>
  <c r="G315"/>
  <c r="D315"/>
  <c r="C315"/>
  <c r="F315" s="1"/>
  <c r="G314"/>
  <c r="D314"/>
  <c r="C314"/>
  <c r="F314" s="1"/>
  <c r="G313"/>
  <c r="D313"/>
  <c r="C313"/>
  <c r="F313" s="1"/>
  <c r="G312"/>
  <c r="D312"/>
  <c r="C312"/>
  <c r="F312" s="1"/>
  <c r="G311"/>
  <c r="D311"/>
  <c r="C311"/>
  <c r="F311" s="1"/>
  <c r="G310"/>
  <c r="D310"/>
  <c r="C310"/>
  <c r="F310" s="1"/>
  <c r="G309"/>
  <c r="D309"/>
  <c r="C309"/>
  <c r="F309" s="1"/>
  <c r="G308"/>
  <c r="D308"/>
  <c r="C308"/>
  <c r="F308" s="1"/>
  <c r="G307"/>
  <c r="D307"/>
  <c r="C307"/>
  <c r="F307" s="1"/>
  <c r="G306"/>
  <c r="D306"/>
  <c r="C306"/>
  <c r="F306" s="1"/>
  <c r="G305"/>
  <c r="D305"/>
  <c r="C305"/>
  <c r="F305" s="1"/>
  <c r="G304"/>
  <c r="D304"/>
  <c r="C304"/>
  <c r="F304" s="1"/>
  <c r="G303"/>
  <c r="D303"/>
  <c r="C303"/>
  <c r="F303" s="1"/>
  <c r="G302"/>
  <c r="D302"/>
  <c r="C302"/>
  <c r="F302" s="1"/>
  <c r="G301"/>
  <c r="D301"/>
  <c r="C301"/>
  <c r="F301" s="1"/>
  <c r="G300"/>
  <c r="D300"/>
  <c r="C300"/>
  <c r="F300" s="1"/>
  <c r="G299"/>
  <c r="D299"/>
  <c r="C299"/>
  <c r="F299" s="1"/>
  <c r="G298"/>
  <c r="D298"/>
  <c r="C298"/>
  <c r="F298" s="1"/>
  <c r="G297"/>
  <c r="D297"/>
  <c r="C297"/>
  <c r="F297" s="1"/>
  <c r="G296"/>
  <c r="D296"/>
  <c r="C296"/>
  <c r="F296" s="1"/>
  <c r="G295"/>
  <c r="D295"/>
  <c r="C295"/>
  <c r="F295" s="1"/>
  <c r="G294"/>
  <c r="D294"/>
  <c r="C294"/>
  <c r="F294" s="1"/>
  <c r="G293"/>
  <c r="D293"/>
  <c r="C293"/>
  <c r="F293" s="1"/>
  <c r="G292"/>
  <c r="D292"/>
  <c r="C292"/>
  <c r="F292" s="1"/>
  <c r="G291"/>
  <c r="D291"/>
  <c r="C291"/>
  <c r="F291" s="1"/>
  <c r="G290"/>
  <c r="D290"/>
  <c r="C290"/>
  <c r="F290" s="1"/>
  <c r="G289"/>
  <c r="D289"/>
  <c r="C289"/>
  <c r="F289" s="1"/>
  <c r="G288"/>
  <c r="D288"/>
  <c r="C288"/>
  <c r="F288" s="1"/>
  <c r="G287"/>
  <c r="D287"/>
  <c r="C287"/>
  <c r="F287" s="1"/>
  <c r="G286"/>
  <c r="D286"/>
  <c r="C286"/>
  <c r="F286" s="1"/>
  <c r="G285"/>
  <c r="D285"/>
  <c r="C285"/>
  <c r="F285" s="1"/>
  <c r="G284"/>
  <c r="D284"/>
  <c r="C284"/>
  <c r="F284" s="1"/>
  <c r="G283"/>
  <c r="D283"/>
  <c r="C283"/>
  <c r="F283" s="1"/>
  <c r="G282"/>
  <c r="D282"/>
  <c r="C282"/>
  <c r="F282" s="1"/>
  <c r="G281"/>
  <c r="D281"/>
  <c r="C281"/>
  <c r="F281" s="1"/>
  <c r="G280"/>
  <c r="D280"/>
  <c r="C280"/>
  <c r="F280" s="1"/>
  <c r="G279"/>
  <c r="D279"/>
  <c r="C279"/>
  <c r="F279" s="1"/>
  <c r="G278"/>
  <c r="D278"/>
  <c r="C278"/>
  <c r="F278" s="1"/>
  <c r="G277"/>
  <c r="D277"/>
  <c r="C277"/>
  <c r="F277" s="1"/>
  <c r="G276"/>
  <c r="D276"/>
  <c r="C276"/>
  <c r="F276" s="1"/>
  <c r="G275"/>
  <c r="D275"/>
  <c r="C275"/>
  <c r="F275" s="1"/>
  <c r="G274"/>
  <c r="D274"/>
  <c r="C274"/>
  <c r="F274" s="1"/>
  <c r="G273"/>
  <c r="D273"/>
  <c r="C273"/>
  <c r="F273" s="1"/>
  <c r="G272"/>
  <c r="D272"/>
  <c r="C272"/>
  <c r="F272" s="1"/>
  <c r="G271"/>
  <c r="D271"/>
  <c r="C271"/>
  <c r="F271" s="1"/>
  <c r="G270"/>
  <c r="D270"/>
  <c r="C270"/>
  <c r="F270" s="1"/>
  <c r="G269"/>
  <c r="D269"/>
  <c r="C269"/>
  <c r="F269" s="1"/>
  <c r="G268"/>
  <c r="D268"/>
  <c r="C268"/>
  <c r="F268" s="1"/>
  <c r="G267"/>
  <c r="D267"/>
  <c r="C267"/>
  <c r="F267" s="1"/>
  <c r="G266"/>
  <c r="D266"/>
  <c r="C266"/>
  <c r="F266" s="1"/>
  <c r="G265"/>
  <c r="D265"/>
  <c r="C265"/>
  <c r="F265" s="1"/>
  <c r="G264"/>
  <c r="D264"/>
  <c r="C264"/>
  <c r="F264" s="1"/>
  <c r="G263"/>
  <c r="D263"/>
  <c r="C263"/>
  <c r="F263" s="1"/>
  <c r="G262"/>
  <c r="D262"/>
  <c r="C262"/>
  <c r="F262" s="1"/>
  <c r="G261"/>
  <c r="D261"/>
  <c r="C261"/>
  <c r="F261" s="1"/>
  <c r="G260"/>
  <c r="D260"/>
  <c r="C260"/>
  <c r="F260" s="1"/>
  <c r="G259"/>
  <c r="D259"/>
  <c r="C259"/>
  <c r="F259" s="1"/>
  <c r="G258"/>
  <c r="D258"/>
  <c r="C258"/>
  <c r="F258" s="1"/>
  <c r="G257"/>
  <c r="D257"/>
  <c r="C257"/>
  <c r="F257" s="1"/>
  <c r="G256"/>
  <c r="D256"/>
  <c r="C256"/>
  <c r="F256" s="1"/>
  <c r="G255"/>
  <c r="D255"/>
  <c r="C255"/>
  <c r="F255" s="1"/>
  <c r="G254"/>
  <c r="D254"/>
  <c r="C254"/>
  <c r="F254" s="1"/>
  <c r="G253"/>
  <c r="D253"/>
  <c r="C253"/>
  <c r="F253" s="1"/>
  <c r="G252"/>
  <c r="D252"/>
  <c r="C252"/>
  <c r="F252" s="1"/>
  <c r="G251"/>
  <c r="D251"/>
  <c r="C251"/>
  <c r="F251" s="1"/>
  <c r="G250"/>
  <c r="D250"/>
  <c r="C250"/>
  <c r="F250" s="1"/>
  <c r="G249"/>
  <c r="D249"/>
  <c r="C249"/>
  <c r="F249" s="1"/>
  <c r="G248"/>
  <c r="D248"/>
  <c r="C248"/>
  <c r="F248" s="1"/>
  <c r="G247"/>
  <c r="D247"/>
  <c r="C247"/>
  <c r="F247" s="1"/>
  <c r="G246"/>
  <c r="D246"/>
  <c r="C246"/>
  <c r="F246" s="1"/>
  <c r="G245"/>
  <c r="D245"/>
  <c r="C245"/>
  <c r="F245" s="1"/>
  <c r="G244"/>
  <c r="D244"/>
  <c r="C244"/>
  <c r="F244" s="1"/>
  <c r="G243"/>
  <c r="D243"/>
  <c r="C243"/>
  <c r="F243" s="1"/>
  <c r="G242"/>
  <c r="D242"/>
  <c r="C242"/>
  <c r="F242" s="1"/>
  <c r="G241"/>
  <c r="D241"/>
  <c r="C241"/>
  <c r="F241" s="1"/>
  <c r="G240"/>
  <c r="D240"/>
  <c r="C240"/>
  <c r="F240" s="1"/>
  <c r="G239"/>
  <c r="D239"/>
  <c r="C239"/>
  <c r="F239" s="1"/>
  <c r="G238"/>
  <c r="D238"/>
  <c r="C238"/>
  <c r="F238" s="1"/>
  <c r="G237"/>
  <c r="D237"/>
  <c r="C237"/>
  <c r="F237" s="1"/>
  <c r="G236"/>
  <c r="D236"/>
  <c r="C236"/>
  <c r="F236" s="1"/>
  <c r="G235"/>
  <c r="D235"/>
  <c r="C235"/>
  <c r="F235" s="1"/>
  <c r="G234"/>
  <c r="D234"/>
  <c r="C234"/>
  <c r="F234" s="1"/>
  <c r="G233"/>
  <c r="D233"/>
  <c r="C233"/>
  <c r="F233" s="1"/>
  <c r="G232"/>
  <c r="D232"/>
  <c r="C232"/>
  <c r="F232" s="1"/>
  <c r="G231"/>
  <c r="D231"/>
  <c r="C231"/>
  <c r="F231" s="1"/>
  <c r="G230"/>
  <c r="D230"/>
  <c r="C230"/>
  <c r="F230" s="1"/>
  <c r="G229"/>
  <c r="D229"/>
  <c r="C229"/>
  <c r="F229" s="1"/>
  <c r="G228"/>
  <c r="D228"/>
  <c r="C228"/>
  <c r="F228" s="1"/>
  <c r="G227"/>
  <c r="D227"/>
  <c r="C227"/>
  <c r="F227" s="1"/>
  <c r="G226"/>
  <c r="D226"/>
  <c r="C226"/>
  <c r="F226" s="1"/>
  <c r="G225"/>
  <c r="D225"/>
  <c r="C225"/>
  <c r="F225" s="1"/>
  <c r="G224"/>
  <c r="D224"/>
  <c r="C224"/>
  <c r="F224" s="1"/>
  <c r="G223"/>
  <c r="D223"/>
  <c r="C223"/>
  <c r="F223" s="1"/>
  <c r="G222"/>
  <c r="D222"/>
  <c r="C222"/>
  <c r="F222" s="1"/>
  <c r="G221"/>
  <c r="D221"/>
  <c r="C221"/>
  <c r="F221" s="1"/>
  <c r="G220"/>
  <c r="D220"/>
  <c r="C220"/>
  <c r="F220" s="1"/>
  <c r="G219"/>
  <c r="D219"/>
  <c r="C219"/>
  <c r="F219" s="1"/>
  <c r="G218"/>
  <c r="D218"/>
  <c r="C218"/>
  <c r="F218" s="1"/>
  <c r="G217"/>
  <c r="D217"/>
  <c r="C217"/>
  <c r="F217" s="1"/>
  <c r="G216"/>
  <c r="D216"/>
  <c r="C216"/>
  <c r="F216" s="1"/>
  <c r="G215"/>
  <c r="D215"/>
  <c r="C215"/>
  <c r="F215" s="1"/>
  <c r="G214"/>
  <c r="D214"/>
  <c r="C214"/>
  <c r="F214" s="1"/>
  <c r="G213"/>
  <c r="D213"/>
  <c r="C213"/>
  <c r="F213" s="1"/>
  <c r="G212"/>
  <c r="D212"/>
  <c r="C212"/>
  <c r="F212" s="1"/>
  <c r="G211"/>
  <c r="D211"/>
  <c r="C211"/>
  <c r="F211" s="1"/>
  <c r="G210"/>
  <c r="D210"/>
  <c r="C210"/>
  <c r="F210" s="1"/>
  <c r="G209"/>
  <c r="D209"/>
  <c r="C209"/>
  <c r="F209" s="1"/>
  <c r="G208"/>
  <c r="D208"/>
  <c r="C208"/>
  <c r="F208" s="1"/>
  <c r="G207"/>
  <c r="D207"/>
  <c r="C207"/>
  <c r="F207" s="1"/>
  <c r="G206"/>
  <c r="D206"/>
  <c r="C206"/>
  <c r="F206" s="1"/>
  <c r="G205"/>
  <c r="D205"/>
  <c r="C205"/>
  <c r="F205" s="1"/>
  <c r="G204"/>
  <c r="D204"/>
  <c r="C204"/>
  <c r="F204" s="1"/>
  <c r="G203"/>
  <c r="D203"/>
  <c r="C203"/>
  <c r="F203" s="1"/>
  <c r="G202"/>
  <c r="D202"/>
  <c r="C202"/>
  <c r="F202" s="1"/>
  <c r="G201"/>
  <c r="D201"/>
  <c r="C201"/>
  <c r="F201" s="1"/>
  <c r="G200"/>
  <c r="D200"/>
  <c r="C200"/>
  <c r="F200" s="1"/>
  <c r="G199"/>
  <c r="D199"/>
  <c r="C199"/>
  <c r="F199" s="1"/>
  <c r="G198"/>
  <c r="D198"/>
  <c r="C198"/>
  <c r="F198" s="1"/>
  <c r="G197"/>
  <c r="D197"/>
  <c r="C197"/>
  <c r="F197" s="1"/>
  <c r="G196"/>
  <c r="D196"/>
  <c r="C196"/>
  <c r="F196" s="1"/>
  <c r="G195"/>
  <c r="D195"/>
  <c r="C195"/>
  <c r="F195" s="1"/>
  <c r="G194"/>
  <c r="D194"/>
  <c r="C194"/>
  <c r="F194" s="1"/>
  <c r="G193"/>
  <c r="D193"/>
  <c r="C193"/>
  <c r="F193" s="1"/>
  <c r="G192"/>
  <c r="D192"/>
  <c r="C192"/>
  <c r="F192" s="1"/>
  <c r="G191"/>
  <c r="D191"/>
  <c r="C191"/>
  <c r="F191" s="1"/>
  <c r="G190"/>
  <c r="D190"/>
  <c r="C190"/>
  <c r="F190" s="1"/>
  <c r="G189"/>
  <c r="D189"/>
  <c r="C189"/>
  <c r="F189" s="1"/>
  <c r="G188"/>
  <c r="D188"/>
  <c r="C188"/>
  <c r="F188" s="1"/>
  <c r="G187"/>
  <c r="D187"/>
  <c r="C187"/>
  <c r="F187" s="1"/>
  <c r="G186"/>
  <c r="D186"/>
  <c r="C186"/>
  <c r="F186" s="1"/>
  <c r="G185"/>
  <c r="D185"/>
  <c r="C185"/>
  <c r="F185" s="1"/>
  <c r="G184"/>
  <c r="D184"/>
  <c r="C184"/>
  <c r="F184" s="1"/>
  <c r="G183"/>
  <c r="D183"/>
  <c r="C183"/>
  <c r="F183" s="1"/>
  <c r="G182"/>
  <c r="D182"/>
  <c r="C182"/>
  <c r="F182" s="1"/>
  <c r="G181"/>
  <c r="D181"/>
  <c r="C181"/>
  <c r="F181" s="1"/>
  <c r="G180"/>
  <c r="D180"/>
  <c r="C180"/>
  <c r="F180" s="1"/>
  <c r="G179"/>
  <c r="D179"/>
  <c r="C179"/>
  <c r="F179" s="1"/>
  <c r="G178"/>
  <c r="D178"/>
  <c r="C178"/>
  <c r="F178" s="1"/>
  <c r="G177"/>
  <c r="D177"/>
  <c r="C177"/>
  <c r="F177" s="1"/>
  <c r="G176"/>
  <c r="D176"/>
  <c r="C176"/>
  <c r="F176" s="1"/>
  <c r="G175"/>
  <c r="D175"/>
  <c r="C175"/>
  <c r="F175" s="1"/>
  <c r="G174"/>
  <c r="D174"/>
  <c r="C174"/>
  <c r="F174" s="1"/>
  <c r="G173"/>
  <c r="D173"/>
  <c r="C173"/>
  <c r="F173" s="1"/>
  <c r="G172"/>
  <c r="D172"/>
  <c r="C172"/>
  <c r="F172" s="1"/>
  <c r="G171"/>
  <c r="D171"/>
  <c r="C171"/>
  <c r="F171" s="1"/>
  <c r="G170"/>
  <c r="D170"/>
  <c r="C170"/>
  <c r="F170" s="1"/>
  <c r="G169"/>
  <c r="D169"/>
  <c r="C169"/>
  <c r="F169" s="1"/>
  <c r="G168"/>
  <c r="D168"/>
  <c r="C168"/>
  <c r="F168" s="1"/>
  <c r="G167"/>
  <c r="D167"/>
  <c r="C167"/>
  <c r="F167" s="1"/>
  <c r="G166"/>
  <c r="D166"/>
  <c r="C166"/>
  <c r="F166" s="1"/>
  <c r="G165"/>
  <c r="D165"/>
  <c r="C165"/>
  <c r="F165" s="1"/>
  <c r="G164"/>
  <c r="D164"/>
  <c r="C164"/>
  <c r="F164" s="1"/>
  <c r="G163"/>
  <c r="D163"/>
  <c r="C163"/>
  <c r="F163" s="1"/>
  <c r="G162"/>
  <c r="D162"/>
  <c r="C162"/>
  <c r="F162" s="1"/>
  <c r="G161"/>
  <c r="D161"/>
  <c r="C161"/>
  <c r="F161" s="1"/>
  <c r="G160"/>
  <c r="D160"/>
  <c r="C160"/>
  <c r="F160" s="1"/>
  <c r="G159"/>
  <c r="D159"/>
  <c r="C159"/>
  <c r="F159" s="1"/>
  <c r="G158"/>
  <c r="D158"/>
  <c r="C158"/>
  <c r="F158" s="1"/>
  <c r="G157"/>
  <c r="D157"/>
  <c r="C157"/>
  <c r="F157" s="1"/>
  <c r="G156"/>
  <c r="D156"/>
  <c r="C156"/>
  <c r="F156" s="1"/>
  <c r="G155"/>
  <c r="D155"/>
  <c r="C155"/>
  <c r="F155" s="1"/>
  <c r="G154"/>
  <c r="D154"/>
  <c r="C154"/>
  <c r="F154" s="1"/>
  <c r="G153"/>
  <c r="D153"/>
  <c r="C153"/>
  <c r="F153" s="1"/>
  <c r="G152"/>
  <c r="D152"/>
  <c r="C152"/>
  <c r="F152" s="1"/>
  <c r="G151"/>
  <c r="D151"/>
  <c r="C151"/>
  <c r="F151" s="1"/>
  <c r="G150"/>
  <c r="D150"/>
  <c r="C150"/>
  <c r="F150" s="1"/>
  <c r="G149"/>
  <c r="D149"/>
  <c r="C149"/>
  <c r="F149" s="1"/>
  <c r="G148"/>
  <c r="D148"/>
  <c r="C148"/>
  <c r="F148" s="1"/>
  <c r="G147"/>
  <c r="D147"/>
  <c r="C147"/>
  <c r="F147" s="1"/>
  <c r="G146"/>
  <c r="D146"/>
  <c r="C146"/>
  <c r="F146" s="1"/>
  <c r="G145"/>
  <c r="D145"/>
  <c r="C145"/>
  <c r="F145" s="1"/>
  <c r="G144"/>
  <c r="D144"/>
  <c r="C144"/>
  <c r="F144" s="1"/>
  <c r="G143"/>
  <c r="D143"/>
  <c r="C143"/>
  <c r="F143" s="1"/>
  <c r="G142"/>
  <c r="D142"/>
  <c r="C142"/>
  <c r="F142" s="1"/>
  <c r="G141"/>
  <c r="D141"/>
  <c r="C141"/>
  <c r="F141" s="1"/>
  <c r="G140"/>
  <c r="D140"/>
  <c r="C140"/>
  <c r="F140" s="1"/>
  <c r="G139"/>
  <c r="D139"/>
  <c r="C139"/>
  <c r="F139" s="1"/>
  <c r="G138"/>
  <c r="D138"/>
  <c r="C138"/>
  <c r="F138" s="1"/>
  <c r="G137"/>
  <c r="D137"/>
  <c r="C137"/>
  <c r="F137" s="1"/>
  <c r="G136"/>
  <c r="D136"/>
  <c r="C136"/>
  <c r="F136" s="1"/>
  <c r="G135"/>
  <c r="D135"/>
  <c r="C135"/>
  <c r="F135" s="1"/>
  <c r="G134"/>
  <c r="D134"/>
  <c r="C134"/>
  <c r="F134" s="1"/>
  <c r="G133"/>
  <c r="D133"/>
  <c r="C133"/>
  <c r="F133" s="1"/>
  <c r="G132"/>
  <c r="D132"/>
  <c r="C132"/>
  <c r="F132" s="1"/>
  <c r="G131"/>
  <c r="D131"/>
  <c r="C131"/>
  <c r="F131" s="1"/>
  <c r="G130"/>
  <c r="D130"/>
  <c r="C130"/>
  <c r="F130" s="1"/>
  <c r="G129"/>
  <c r="D129"/>
  <c r="C129"/>
  <c r="F129" s="1"/>
  <c r="G128"/>
  <c r="D128"/>
  <c r="C128"/>
  <c r="F128" s="1"/>
  <c r="G127"/>
  <c r="D127"/>
  <c r="C127"/>
  <c r="F127" s="1"/>
  <c r="G126"/>
  <c r="D126"/>
  <c r="C126"/>
  <c r="F126" s="1"/>
  <c r="G125"/>
  <c r="D125"/>
  <c r="C125"/>
  <c r="F125" s="1"/>
  <c r="G124"/>
  <c r="D124"/>
  <c r="C124"/>
  <c r="F124" s="1"/>
  <c r="G123"/>
  <c r="D123"/>
  <c r="C123"/>
  <c r="F123" s="1"/>
  <c r="G122"/>
  <c r="D122"/>
  <c r="C122"/>
  <c r="F122" s="1"/>
  <c r="G121"/>
  <c r="D121"/>
  <c r="C121"/>
  <c r="F121" s="1"/>
  <c r="G120"/>
  <c r="D120"/>
  <c r="C120"/>
  <c r="F120" s="1"/>
  <c r="G119"/>
  <c r="D119"/>
  <c r="C119"/>
  <c r="F119" s="1"/>
  <c r="G118"/>
  <c r="D118"/>
  <c r="C118"/>
  <c r="F118" s="1"/>
  <c r="G117"/>
  <c r="D117"/>
  <c r="C117"/>
  <c r="F117" s="1"/>
  <c r="G116"/>
  <c r="D116"/>
  <c r="C116"/>
  <c r="F116" s="1"/>
  <c r="G115"/>
  <c r="D115"/>
  <c r="C115"/>
  <c r="F115" s="1"/>
  <c r="G114"/>
  <c r="D114"/>
  <c r="C114"/>
  <c r="F114" s="1"/>
  <c r="G113"/>
  <c r="D113"/>
  <c r="C113"/>
  <c r="F113" s="1"/>
  <c r="G112"/>
  <c r="D112"/>
  <c r="C112"/>
  <c r="F112" s="1"/>
  <c r="G111"/>
  <c r="D111"/>
  <c r="C111"/>
  <c r="F111" s="1"/>
  <c r="G110"/>
  <c r="D110"/>
  <c r="C110"/>
  <c r="F110" s="1"/>
  <c r="G109"/>
  <c r="D109"/>
  <c r="C109"/>
  <c r="F109" s="1"/>
  <c r="G108"/>
  <c r="D108"/>
  <c r="C108"/>
  <c r="F108" s="1"/>
  <c r="G107"/>
  <c r="D107"/>
  <c r="C107"/>
  <c r="F107" s="1"/>
  <c r="G106"/>
  <c r="D106"/>
  <c r="C106"/>
  <c r="F106" s="1"/>
  <c r="G105"/>
  <c r="D105"/>
  <c r="C105"/>
  <c r="F105" s="1"/>
  <c r="G104"/>
  <c r="D104"/>
  <c r="C104"/>
  <c r="F104" s="1"/>
  <c r="G103"/>
  <c r="D103"/>
  <c r="C103"/>
  <c r="F103" s="1"/>
  <c r="G102"/>
  <c r="D102"/>
  <c r="C102"/>
  <c r="F102" s="1"/>
  <c r="G101"/>
  <c r="D101"/>
  <c r="C101"/>
  <c r="F101" s="1"/>
  <c r="G100"/>
  <c r="D100"/>
  <c r="C100"/>
  <c r="F100" s="1"/>
  <c r="G99"/>
  <c r="D99"/>
  <c r="C99"/>
  <c r="F99" s="1"/>
  <c r="G98"/>
  <c r="D98"/>
  <c r="C98"/>
  <c r="F98" s="1"/>
  <c r="G97"/>
  <c r="D97"/>
  <c r="C97"/>
  <c r="F97" s="1"/>
  <c r="G96"/>
  <c r="D96"/>
  <c r="C96"/>
  <c r="F96" s="1"/>
  <c r="G95"/>
  <c r="D95"/>
  <c r="C95"/>
  <c r="F95" s="1"/>
  <c r="G94"/>
  <c r="D94"/>
  <c r="C94"/>
  <c r="F94" s="1"/>
  <c r="G93"/>
  <c r="D93"/>
  <c r="C93"/>
  <c r="F93" s="1"/>
  <c r="G92"/>
  <c r="D92"/>
  <c r="C92"/>
  <c r="F92" s="1"/>
  <c r="G91"/>
  <c r="D91"/>
  <c r="C91"/>
  <c r="F91" s="1"/>
  <c r="G90"/>
  <c r="D90"/>
  <c r="C90"/>
  <c r="F90" s="1"/>
  <c r="G89"/>
  <c r="D89"/>
  <c r="C89"/>
  <c r="F89" s="1"/>
  <c r="G88"/>
  <c r="D88"/>
  <c r="C88"/>
  <c r="F88" s="1"/>
  <c r="G87"/>
  <c r="D87"/>
  <c r="C87"/>
  <c r="F87" s="1"/>
  <c r="G86"/>
  <c r="D86"/>
  <c r="C86"/>
  <c r="F86" s="1"/>
  <c r="G85"/>
  <c r="D85"/>
  <c r="C85"/>
  <c r="F85" s="1"/>
  <c r="G84"/>
  <c r="D84"/>
  <c r="C84"/>
  <c r="F84" s="1"/>
  <c r="G83"/>
  <c r="D83"/>
  <c r="C83"/>
  <c r="F83" s="1"/>
  <c r="G82"/>
  <c r="D82"/>
  <c r="C82"/>
  <c r="F82" s="1"/>
  <c r="G81"/>
  <c r="D81"/>
  <c r="C81"/>
  <c r="F81" s="1"/>
  <c r="G80"/>
  <c r="D80"/>
  <c r="C80"/>
  <c r="F80" s="1"/>
  <c r="G79"/>
  <c r="D79"/>
  <c r="C79"/>
  <c r="F79" s="1"/>
  <c r="G78"/>
  <c r="D78"/>
  <c r="C78"/>
  <c r="F78" s="1"/>
  <c r="G77"/>
  <c r="D77"/>
  <c r="C77"/>
  <c r="F77" s="1"/>
  <c r="G76"/>
  <c r="D76"/>
  <c r="C76"/>
  <c r="F76" s="1"/>
  <c r="I903" i="3" s="1"/>
  <c r="F903" s="1"/>
  <c r="G75" i="18"/>
  <c r="D75"/>
  <c r="C75"/>
  <c r="F75" s="1"/>
  <c r="I2171" i="3" s="1"/>
  <c r="F2171" s="1"/>
  <c r="G74" i="18"/>
  <c r="D74"/>
  <c r="C74"/>
  <c r="F74" s="1"/>
  <c r="I888" i="3" s="1"/>
  <c r="AB888" s="1"/>
  <c r="G73" i="18"/>
  <c r="D73"/>
  <c r="C73"/>
  <c r="F73" s="1"/>
  <c r="G72"/>
  <c r="D72"/>
  <c r="C72"/>
  <c r="F72" s="1"/>
  <c r="I906" i="3" s="1"/>
  <c r="AC906" s="1"/>
  <c r="G71" i="18"/>
  <c r="D71"/>
  <c r="C71"/>
  <c r="F71" s="1"/>
  <c r="I1707" i="3" s="1"/>
  <c r="Y1707" s="1"/>
  <c r="G70" i="18"/>
  <c r="D70"/>
  <c r="C70"/>
  <c r="F70" s="1"/>
  <c r="I902" i="3" s="1"/>
  <c r="F902" s="1"/>
  <c r="G69" i="18"/>
  <c r="D69"/>
  <c r="C69"/>
  <c r="F69" s="1"/>
  <c r="I887" i="3" s="1"/>
  <c r="AB887" s="1"/>
  <c r="G68" i="18"/>
  <c r="D68"/>
  <c r="C68"/>
  <c r="F68" s="1"/>
  <c r="I2169" i="3" s="1"/>
  <c r="AC2169" s="1"/>
  <c r="G67" i="18"/>
  <c r="D67"/>
  <c r="C67"/>
  <c r="F67" s="1"/>
  <c r="I1698" i="3" s="1"/>
  <c r="AC1698" s="1"/>
  <c r="G66" i="18"/>
  <c r="D66"/>
  <c r="C66"/>
  <c r="F66" s="1"/>
  <c r="G65"/>
  <c r="D65"/>
  <c r="C65"/>
  <c r="F65" s="1"/>
  <c r="I1706" i="3" s="1"/>
  <c r="F1706" s="1"/>
  <c r="G64" i="18"/>
  <c r="D64"/>
  <c r="C64"/>
  <c r="F64" s="1"/>
  <c r="I1703" i="3" s="1"/>
  <c r="AC1703" s="1"/>
  <c r="G63" i="18"/>
  <c r="D63"/>
  <c r="C63"/>
  <c r="F63" s="1"/>
  <c r="I900" i="3" s="1"/>
  <c r="AC900" s="1"/>
  <c r="G62" i="18"/>
  <c r="D62"/>
  <c r="C62"/>
  <c r="F62" s="1"/>
  <c r="G61"/>
  <c r="D61"/>
  <c r="C61"/>
  <c r="F61" s="1"/>
  <c r="I7" i="3" s="1"/>
  <c r="AB7" s="1"/>
  <c r="G60" i="18"/>
  <c r="D60"/>
  <c r="C60"/>
  <c r="F60" s="1"/>
  <c r="I12" i="3" s="1"/>
  <c r="F12" s="1"/>
  <c r="G59" i="18"/>
  <c r="D59"/>
  <c r="C59"/>
  <c r="F59" s="1"/>
  <c r="I6" i="3" s="1"/>
  <c r="AC6" s="1"/>
  <c r="G58" i="18"/>
  <c r="D58"/>
  <c r="C58"/>
  <c r="F58" s="1"/>
  <c r="I1701" i="3" s="1"/>
  <c r="F1701" s="1"/>
  <c r="G57" i="18"/>
  <c r="D57"/>
  <c r="C57"/>
  <c r="F57" s="1"/>
  <c r="I905" i="3" s="1"/>
  <c r="F905" s="1"/>
  <c r="G56" i="18"/>
  <c r="D56"/>
  <c r="C56"/>
  <c r="F56" s="1"/>
  <c r="I19" i="3" s="1"/>
  <c r="AB19" s="1"/>
  <c r="G55" i="18"/>
  <c r="D55"/>
  <c r="C55"/>
  <c r="F55" s="1"/>
  <c r="I1700" i="3" s="1"/>
  <c r="F1700" s="1"/>
  <c r="G54" i="18"/>
  <c r="D54"/>
  <c r="C54"/>
  <c r="F54" s="1"/>
  <c r="I11" i="3" s="1"/>
  <c r="F11" s="1"/>
  <c r="G53" i="18"/>
  <c r="D53"/>
  <c r="C53"/>
  <c r="F53" s="1"/>
  <c r="I10" i="3" s="1"/>
  <c r="F10" s="1"/>
  <c r="G52" i="18"/>
  <c r="D52"/>
  <c r="C52"/>
  <c r="F52" s="1"/>
  <c r="I899" i="3" s="1"/>
  <c r="AB899" s="1"/>
  <c r="G51" i="18"/>
  <c r="D51"/>
  <c r="C51"/>
  <c r="F51" s="1"/>
  <c r="I18" i="3" s="1"/>
  <c r="Y18" s="1"/>
  <c r="AA18" s="1"/>
  <c r="G50" i="18"/>
  <c r="D50"/>
  <c r="C50"/>
  <c r="F50" s="1"/>
  <c r="I886" i="3" s="1"/>
  <c r="Y886" s="1"/>
  <c r="G49" i="18"/>
  <c r="D49"/>
  <c r="C49"/>
  <c r="F49" s="1"/>
  <c r="I901" i="3" s="1"/>
  <c r="F901" s="1"/>
  <c r="G48" i="18"/>
  <c r="D48"/>
  <c r="C48"/>
  <c r="F48" s="1"/>
  <c r="G47"/>
  <c r="D47"/>
  <c r="C47"/>
  <c r="F47" s="1"/>
  <c r="I1705" i="3" s="1"/>
  <c r="AC1705" s="1"/>
  <c r="G46" i="18"/>
  <c r="D46"/>
  <c r="C46"/>
  <c r="F46" s="1"/>
  <c r="I17" i="3" s="1"/>
  <c r="F17" s="1"/>
  <c r="G45" i="18"/>
  <c r="D45"/>
  <c r="C45"/>
  <c r="F45" s="1"/>
  <c r="I885" i="3" s="1"/>
  <c r="AC885" s="1"/>
  <c r="G44" i="18"/>
  <c r="D44"/>
  <c r="C44"/>
  <c r="F44" s="1"/>
  <c r="G43"/>
  <c r="D43"/>
  <c r="C43"/>
  <c r="F43" s="1"/>
  <c r="I904" i="3" s="1"/>
  <c r="AB904" s="1"/>
  <c r="G42" i="18"/>
  <c r="D42"/>
  <c r="C42"/>
  <c r="F42" s="1"/>
  <c r="I907" i="3" s="1"/>
  <c r="F907" s="1"/>
  <c r="G41" i="18"/>
  <c r="D41"/>
  <c r="C41"/>
  <c r="F41" s="1"/>
  <c r="I883" i="3" s="1"/>
  <c r="AC883" s="1"/>
  <c r="G40" i="18"/>
  <c r="D40"/>
  <c r="C40"/>
  <c r="F40" s="1"/>
  <c r="I1699" i="3" s="1"/>
  <c r="AC1699" s="1"/>
  <c r="G39" i="18"/>
  <c r="D39"/>
  <c r="C39"/>
  <c r="F39" s="1"/>
  <c r="G38"/>
  <c r="D38"/>
  <c r="C38"/>
  <c r="F38" s="1"/>
  <c r="I898" i="3" s="1"/>
  <c r="AC898" s="1"/>
  <c r="G37" i="18"/>
  <c r="D37"/>
  <c r="C37"/>
  <c r="F37" s="1"/>
  <c r="I16" i="3" s="1"/>
  <c r="Y16" s="1"/>
  <c r="G36" i="18"/>
  <c r="D36"/>
  <c r="C36"/>
  <c r="F36" s="1"/>
  <c r="I882" i="3" s="1"/>
  <c r="AC882" s="1"/>
  <c r="G35" i="18"/>
  <c r="D35"/>
  <c r="C35"/>
  <c r="F35" s="1"/>
  <c r="G34"/>
  <c r="D34"/>
  <c r="C34"/>
  <c r="F34" s="1"/>
  <c r="I897" i="3" s="1"/>
  <c r="AC897" s="1"/>
  <c r="G33" i="18"/>
  <c r="D33"/>
  <c r="C33"/>
  <c r="F33" s="1"/>
  <c r="I880" i="3" s="1"/>
  <c r="AB880" s="1"/>
  <c r="G32" i="18"/>
  <c r="D32"/>
  <c r="C32"/>
  <c r="F32" s="1"/>
  <c r="G31"/>
  <c r="D31"/>
  <c r="C31"/>
  <c r="F31" s="1"/>
  <c r="I15" i="3" s="1"/>
  <c r="Y15" s="1"/>
  <c r="G30" i="18"/>
  <c r="D30"/>
  <c r="C30"/>
  <c r="F30" s="1"/>
  <c r="I896" i="3" s="1"/>
  <c r="F896" s="1"/>
  <c r="G29" i="18"/>
  <c r="D29"/>
  <c r="C29"/>
  <c r="F29" s="1"/>
  <c r="G28"/>
  <c r="D28"/>
  <c r="C28"/>
  <c r="F28" s="1"/>
  <c r="G27"/>
  <c r="D27"/>
  <c r="C27"/>
  <c r="F27" s="1"/>
  <c r="G26"/>
  <c r="D26"/>
  <c r="C26"/>
  <c r="F26" s="1"/>
  <c r="G25"/>
  <c r="D25"/>
  <c r="C25"/>
  <c r="F25" s="1"/>
  <c r="I894" i="3" s="1"/>
  <c r="F894" s="1"/>
  <c r="G24" i="18"/>
  <c r="D24"/>
  <c r="C24"/>
  <c r="F24" s="1"/>
  <c r="I1704" i="3" s="1"/>
  <c r="Y1704" s="1"/>
  <c r="AA1704" s="1"/>
  <c r="G23" i="18"/>
  <c r="D23"/>
  <c r="C23"/>
  <c r="F23" s="1"/>
  <c r="G22"/>
  <c r="D22"/>
  <c r="C22"/>
  <c r="F22" s="1"/>
  <c r="G21"/>
  <c r="D21"/>
  <c r="C21"/>
  <c r="F21" s="1"/>
  <c r="G20"/>
  <c r="D20"/>
  <c r="C20"/>
  <c r="F20" s="1"/>
  <c r="G19"/>
  <c r="D19"/>
  <c r="C19"/>
  <c r="F19" s="1"/>
  <c r="G18"/>
  <c r="D18"/>
  <c r="C18"/>
  <c r="F18" s="1"/>
  <c r="I1702" i="3" s="1"/>
  <c r="F1702" s="1"/>
  <c r="G17" i="18"/>
  <c r="D17"/>
  <c r="C17"/>
  <c r="F17" s="1"/>
  <c r="G16"/>
  <c r="D16"/>
  <c r="C16"/>
  <c r="F16" s="1"/>
  <c r="I891" i="3" s="1"/>
  <c r="AB891" s="1"/>
  <c r="G15" i="18"/>
  <c r="D15"/>
  <c r="C15"/>
  <c r="F15" s="1"/>
  <c r="G14"/>
  <c r="D14"/>
  <c r="C14"/>
  <c r="F14" s="1"/>
  <c r="G13"/>
  <c r="D13"/>
  <c r="C13"/>
  <c r="F13" s="1"/>
  <c r="G12"/>
  <c r="D12"/>
  <c r="C12"/>
  <c r="F12" s="1"/>
  <c r="G11"/>
  <c r="D11"/>
  <c r="C11"/>
  <c r="F11" s="1"/>
  <c r="D6"/>
  <c r="C6"/>
  <c r="F6" s="1"/>
  <c r="I13" i="3" s="1"/>
  <c r="F13" s="1"/>
  <c r="D504" i="18"/>
  <c r="C504"/>
  <c r="F504" s="1"/>
  <c r="D503"/>
  <c r="C503"/>
  <c r="F503" s="1"/>
  <c r="D502"/>
  <c r="C502"/>
  <c r="F502" s="1"/>
  <c r="D501"/>
  <c r="C501"/>
  <c r="F501" s="1"/>
  <c r="D500"/>
  <c r="C500"/>
  <c r="F500" s="1"/>
  <c r="D499"/>
  <c r="C499"/>
  <c r="F499" s="1"/>
  <c r="D498"/>
  <c r="C498"/>
  <c r="F498" s="1"/>
  <c r="D497"/>
  <c r="C497"/>
  <c r="F497" s="1"/>
  <c r="D496"/>
  <c r="C496"/>
  <c r="F496" s="1"/>
  <c r="D495"/>
  <c r="C495"/>
  <c r="F495" s="1"/>
  <c r="D494"/>
  <c r="C494"/>
  <c r="F494" s="1"/>
  <c r="D493"/>
  <c r="C493"/>
  <c r="F493" s="1"/>
  <c r="D492"/>
  <c r="C492"/>
  <c r="F492" s="1"/>
  <c r="D491"/>
  <c r="C491"/>
  <c r="F491" s="1"/>
  <c r="D490"/>
  <c r="C490"/>
  <c r="F490" s="1"/>
  <c r="D489"/>
  <c r="C489"/>
  <c r="F489" s="1"/>
  <c r="D488"/>
  <c r="C488"/>
  <c r="F488" s="1"/>
  <c r="D487"/>
  <c r="C487"/>
  <c r="F487" s="1"/>
  <c r="D10"/>
  <c r="C10"/>
  <c r="F10" s="1"/>
  <c r="I14" i="3" s="1"/>
  <c r="F14" s="1"/>
  <c r="D9" i="18"/>
  <c r="C9"/>
  <c r="F9" s="1"/>
  <c r="I889" i="3" s="1"/>
  <c r="F889" s="1"/>
  <c r="D8" i="18"/>
  <c r="C8"/>
  <c r="F8" s="1"/>
  <c r="D7"/>
  <c r="C7"/>
  <c r="F7" s="1"/>
  <c r="I8" i="3" s="1"/>
  <c r="AB8" s="1"/>
  <c r="AF2514" l="1"/>
  <c r="Z707"/>
  <c r="AE707"/>
  <c r="AD707"/>
  <c r="AF2093"/>
  <c r="AF2025"/>
  <c r="AF2506"/>
  <c r="AF838"/>
  <c r="Y599"/>
  <c r="Y592"/>
  <c r="Y585"/>
  <c r="Y556"/>
  <c r="Y602"/>
  <c r="F598"/>
  <c r="Y587"/>
  <c r="F584"/>
  <c r="Y575"/>
  <c r="F572"/>
  <c r="Y562"/>
  <c r="Y555"/>
  <c r="F601"/>
  <c r="F597"/>
  <c r="F593"/>
  <c r="AB584"/>
  <c r="AB581"/>
  <c r="AB578"/>
  <c r="AB575"/>
  <c r="AB572"/>
  <c r="AB569"/>
  <c r="AB565"/>
  <c r="AB562"/>
  <c r="Y604"/>
  <c r="Y596"/>
  <c r="F589"/>
  <c r="AB586"/>
  <c r="AB583"/>
  <c r="F579"/>
  <c r="Y576"/>
  <c r="AC573"/>
  <c r="AB571"/>
  <c r="F567"/>
  <c r="AB564"/>
  <c r="Y558"/>
  <c r="Y553"/>
  <c r="AC599"/>
  <c r="AB588"/>
  <c r="AB582"/>
  <c r="AB570"/>
  <c r="F560"/>
  <c r="AC595"/>
  <c r="AC584"/>
  <c r="AC572"/>
  <c r="AC603"/>
  <c r="F599"/>
  <c r="AB592"/>
  <c r="AC556"/>
  <c r="AC566"/>
  <c r="AC581"/>
  <c r="AC561"/>
  <c r="AB553"/>
  <c r="F588"/>
  <c r="AF2113"/>
  <c r="Y1916"/>
  <c r="AB1919"/>
  <c r="Y1915"/>
  <c r="AB1912"/>
  <c r="AB1908"/>
  <c r="AB1921"/>
  <c r="F1914"/>
  <c r="Y1920"/>
  <c r="AC1917"/>
  <c r="F1913"/>
  <c r="AB1910"/>
  <c r="AB1920"/>
  <c r="AC1908"/>
  <c r="AB1913"/>
  <c r="AC1916"/>
  <c r="AC1918"/>
  <c r="F602"/>
  <c r="Y591"/>
  <c r="F587"/>
  <c r="Y578"/>
  <c r="F575"/>
  <c r="Y565"/>
  <c r="F562"/>
  <c r="F555"/>
  <c r="AB591"/>
  <c r="AB587"/>
  <c r="Y583"/>
  <c r="Y580"/>
  <c r="Y577"/>
  <c r="Y574"/>
  <c r="Y571"/>
  <c r="Y568"/>
  <c r="Y564"/>
  <c r="AB555"/>
  <c r="F604"/>
  <c r="AB601"/>
  <c r="F596"/>
  <c r="AB593"/>
  <c r="AB590"/>
  <c r="AC582"/>
  <c r="AB580"/>
  <c r="F576"/>
  <c r="Y573"/>
  <c r="AC570"/>
  <c r="AB568"/>
  <c r="AC563"/>
  <c r="Y561"/>
  <c r="Y557"/>
  <c r="AC602"/>
  <c r="AC593"/>
  <c r="AB558"/>
  <c r="AB554"/>
  <c r="AC598"/>
  <c r="AC590"/>
  <c r="AC577"/>
  <c r="F566"/>
  <c r="AC559"/>
  <c r="AC554"/>
  <c r="AC591"/>
  <c r="AB573"/>
  <c r="AB561"/>
  <c r="AC601"/>
  <c r="AB560"/>
  <c r="F557"/>
  <c r="AB576"/>
  <c r="Y1908"/>
  <c r="Y1918"/>
  <c r="F1915"/>
  <c r="Y1911"/>
  <c r="Y1917"/>
  <c r="AB1914"/>
  <c r="AC1909"/>
  <c r="F1917"/>
  <c r="AB1911"/>
  <c r="AF801"/>
  <c r="AF785"/>
  <c r="Y603"/>
  <c r="Y595"/>
  <c r="Y588"/>
  <c r="Y560"/>
  <c r="Y594"/>
  <c r="Y581"/>
  <c r="F578"/>
  <c r="Y569"/>
  <c r="F565"/>
  <c r="Y559"/>
  <c r="AB598"/>
  <c r="AB594"/>
  <c r="Y590"/>
  <c r="Y586"/>
  <c r="F583"/>
  <c r="F580"/>
  <c r="F577"/>
  <c r="F574"/>
  <c r="F571"/>
  <c r="F568"/>
  <c r="F564"/>
  <c r="AB559"/>
  <c r="Y554"/>
  <c r="Y600"/>
  <c r="AC589"/>
  <c r="Y582"/>
  <c r="AC579"/>
  <c r="Y570"/>
  <c r="AC567"/>
  <c r="Y563"/>
  <c r="AB596"/>
  <c r="AC585"/>
  <c r="AC557"/>
  <c r="AB603"/>
  <c r="AC553"/>
  <c r="AB600"/>
  <c r="AC597"/>
  <c r="AB566"/>
  <c r="AC558"/>
  <c r="AB604"/>
  <c r="AC569"/>
  <c r="AC586"/>
  <c r="AC594"/>
  <c r="Y1919"/>
  <c r="Y1912"/>
  <c r="Y1921"/>
  <c r="F1918"/>
  <c r="AB1915"/>
  <c r="Y1910"/>
  <c r="AC1913"/>
  <c r="Y1909"/>
  <c r="AC1914"/>
  <c r="F1920"/>
  <c r="AB1909"/>
  <c r="F1919"/>
  <c r="F1916"/>
  <c r="Y597"/>
  <c r="F600"/>
  <c r="Y589"/>
  <c r="Y579"/>
  <c r="AB574"/>
  <c r="Y567"/>
  <c r="F563"/>
  <c r="AB556"/>
  <c r="F592"/>
  <c r="AB585"/>
  <c r="F595"/>
  <c r="AF2132"/>
  <c r="F1912"/>
  <c r="F1921"/>
  <c r="F1910"/>
  <c r="AC1911"/>
  <c r="F1680"/>
  <c r="AD1683"/>
  <c r="AD1686"/>
  <c r="Z1680"/>
  <c r="AE1680"/>
  <c r="F1679"/>
  <c r="AE1686"/>
  <c r="AE1685"/>
  <c r="F1678"/>
  <c r="Z1684"/>
  <c r="Z1678"/>
  <c r="AA1678" s="1"/>
  <c r="AE1684"/>
  <c r="Z1681"/>
  <c r="F1683"/>
  <c r="F1685"/>
  <c r="AD1678"/>
  <c r="Z1685"/>
  <c r="AA1685" s="1"/>
  <c r="AD1681"/>
  <c r="AE1681"/>
  <c r="Z1679"/>
  <c r="Z1683"/>
  <c r="AA1683" s="1"/>
  <c r="Z1686"/>
  <c r="AA1686" s="1"/>
  <c r="AE1679"/>
  <c r="N1684"/>
  <c r="R662"/>
  <c r="AE662" s="1"/>
  <c r="R1682"/>
  <c r="R2423"/>
  <c r="R2425"/>
  <c r="AD2420"/>
  <c r="Z2421"/>
  <c r="AA2421" s="1"/>
  <c r="AD2419"/>
  <c r="R1931"/>
  <c r="Z1931" s="1"/>
  <c r="Z2419"/>
  <c r="AA2419" s="1"/>
  <c r="AE2418"/>
  <c r="F2420"/>
  <c r="R2422"/>
  <c r="R1930"/>
  <c r="F1930" s="1"/>
  <c r="AD2421"/>
  <c r="AE2420"/>
  <c r="AE2421"/>
  <c r="F2418"/>
  <c r="R2424"/>
  <c r="Z2418"/>
  <c r="F2419"/>
  <c r="AA709"/>
  <c r="K75"/>
  <c r="N75"/>
  <c r="N64"/>
  <c r="F704"/>
  <c r="Y694"/>
  <c r="AA694" s="1"/>
  <c r="F690"/>
  <c r="F678"/>
  <c r="Y703"/>
  <c r="AA703" s="1"/>
  <c r="AF703" s="1"/>
  <c r="Y700"/>
  <c r="AA700" s="1"/>
  <c r="Y697"/>
  <c r="AA697" s="1"/>
  <c r="Y693"/>
  <c r="AA693" s="1"/>
  <c r="AF693" s="1"/>
  <c r="Y686"/>
  <c r="AA686" s="1"/>
  <c r="Y682"/>
  <c r="AA682" s="1"/>
  <c r="Y680"/>
  <c r="AA680" s="1"/>
  <c r="AB678"/>
  <c r="F677"/>
  <c r="Y674"/>
  <c r="AA674" s="1"/>
  <c r="F705"/>
  <c r="Y701"/>
  <c r="AB699"/>
  <c r="Y676"/>
  <c r="AA676" s="1"/>
  <c r="Y673"/>
  <c r="AA673" s="1"/>
  <c r="AC704"/>
  <c r="AC693"/>
  <c r="AC684"/>
  <c r="AC680"/>
  <c r="AC676"/>
  <c r="AC700"/>
  <c r="AB676"/>
  <c r="AC694"/>
  <c r="AC677"/>
  <c r="AB673"/>
  <c r="AC681"/>
  <c r="AC703"/>
  <c r="AC695"/>
  <c r="F673"/>
  <c r="AC687"/>
  <c r="AC675"/>
  <c r="J43"/>
  <c r="F694"/>
  <c r="Y683"/>
  <c r="F703"/>
  <c r="F700"/>
  <c r="F697"/>
  <c r="F693"/>
  <c r="F686"/>
  <c r="F682"/>
  <c r="F680"/>
  <c r="AB675"/>
  <c r="F674"/>
  <c r="F701"/>
  <c r="Y698"/>
  <c r="AA698" s="1"/>
  <c r="AF698" s="1"/>
  <c r="AB696"/>
  <c r="AC698"/>
  <c r="AB689"/>
  <c r="AC705"/>
  <c r="AC691"/>
  <c r="AC686"/>
  <c r="AC683"/>
  <c r="AC697"/>
  <c r="AC688"/>
  <c r="AC682"/>
  <c r="AB679"/>
  <c r="AC679"/>
  <c r="AC699"/>
  <c r="F679"/>
  <c r="AC692"/>
  <c r="F702"/>
  <c r="N229"/>
  <c r="AC229" s="1"/>
  <c r="S229"/>
  <c r="W548"/>
  <c r="AE548" s="1"/>
  <c r="Y687"/>
  <c r="AA687" s="1"/>
  <c r="F683"/>
  <c r="Y675"/>
  <c r="AA675" s="1"/>
  <c r="AB706"/>
  <c r="F698"/>
  <c r="Y695"/>
  <c r="AA695" s="1"/>
  <c r="Y691"/>
  <c r="AA691" s="1"/>
  <c r="Y688"/>
  <c r="AA688" s="1"/>
  <c r="Y684"/>
  <c r="AA684" s="1"/>
  <c r="Y681"/>
  <c r="AA681" s="1"/>
  <c r="AC702"/>
  <c r="AB695"/>
  <c r="AB681"/>
  <c r="AC674"/>
  <c r="AB701"/>
  <c r="F699"/>
  <c r="AC696"/>
  <c r="AC689"/>
  <c r="AB692"/>
  <c r="AC685"/>
  <c r="AB705"/>
  <c r="F696"/>
  <c r="AB685"/>
  <c r="F689"/>
  <c r="K80"/>
  <c r="N47"/>
  <c r="N43"/>
  <c r="N80"/>
  <c r="N548"/>
  <c r="AC548" s="1"/>
  <c r="Y704"/>
  <c r="AA704" s="1"/>
  <c r="Y690"/>
  <c r="AA690" s="1"/>
  <c r="F687"/>
  <c r="Y678"/>
  <c r="AA678" s="1"/>
  <c r="AB690"/>
  <c r="Y706"/>
  <c r="AA706" s="1"/>
  <c r="Y702"/>
  <c r="AA702" s="1"/>
  <c r="AF702" s="1"/>
  <c r="Y692"/>
  <c r="AA692" s="1"/>
  <c r="Y685"/>
  <c r="AA685" s="1"/>
  <c r="Y677"/>
  <c r="AA677" s="1"/>
  <c r="F691"/>
  <c r="F688"/>
  <c r="F684"/>
  <c r="AC706"/>
  <c r="J2194"/>
  <c r="N2224"/>
  <c r="Y2412"/>
  <c r="AA2412" s="1"/>
  <c r="F2409"/>
  <c r="Y2408"/>
  <c r="AA2408" s="1"/>
  <c r="Y2417"/>
  <c r="AA2417" s="1"/>
  <c r="Y2407"/>
  <c r="AA2407" s="1"/>
  <c r="AC2416"/>
  <c r="F2400"/>
  <c r="Y2404"/>
  <c r="AA2404" s="1"/>
  <c r="AB2401"/>
  <c r="AB2399"/>
  <c r="AB2406"/>
  <c r="AB2408"/>
  <c r="F2417"/>
  <c r="AB2409"/>
  <c r="Y2403"/>
  <c r="AA2403" s="1"/>
  <c r="AB2416"/>
  <c r="F2401"/>
  <c r="N2194"/>
  <c r="AC1055"/>
  <c r="K2220"/>
  <c r="N2332"/>
  <c r="Y2415"/>
  <c r="AA2415" s="1"/>
  <c r="F2412"/>
  <c r="AB2415"/>
  <c r="Y2411"/>
  <c r="AA2411" s="1"/>
  <c r="Y2416"/>
  <c r="AA2416" s="1"/>
  <c r="AB2413"/>
  <c r="AB2407"/>
  <c r="F2402"/>
  <c r="AB2402"/>
  <c r="F2406"/>
  <c r="AC2405"/>
  <c r="AC2407"/>
  <c r="AC2400"/>
  <c r="AC2417"/>
  <c r="AB2412"/>
  <c r="F2414"/>
  <c r="AC2409"/>
  <c r="F2399"/>
  <c r="AB2411"/>
  <c r="AB1056"/>
  <c r="K2224"/>
  <c r="N2220"/>
  <c r="F2415"/>
  <c r="Y2405"/>
  <c r="AA2405" s="1"/>
  <c r="Y2414"/>
  <c r="AA2414" s="1"/>
  <c r="AB2414"/>
  <c r="Y2410"/>
  <c r="AA2410" s="1"/>
  <c r="AF2410" s="1"/>
  <c r="AC2403"/>
  <c r="AB2400"/>
  <c r="Y2402"/>
  <c r="AA2402" s="1"/>
  <c r="AF2402" s="1"/>
  <c r="Y2406"/>
  <c r="AA2406" s="1"/>
  <c r="AB2404"/>
  <c r="F2410"/>
  <c r="AC2411"/>
  <c r="AB2405"/>
  <c r="AC2408"/>
  <c r="F2413"/>
  <c r="K2332"/>
  <c r="AA1966"/>
  <c r="Y2413"/>
  <c r="AA2413" s="1"/>
  <c r="AB2410"/>
  <c r="AB2403"/>
  <c r="F2404"/>
  <c r="Y2401"/>
  <c r="AA2401" s="1"/>
  <c r="AF2401" s="1"/>
  <c r="Y2399"/>
  <c r="AA2399" s="1"/>
  <c r="AF2399" s="1"/>
  <c r="N1747"/>
  <c r="Q1779"/>
  <c r="AE1779" s="1"/>
  <c r="Y1948"/>
  <c r="AA1948" s="1"/>
  <c r="F1944"/>
  <c r="F1957"/>
  <c r="F1953"/>
  <c r="F1949"/>
  <c r="Y1947"/>
  <c r="AA1947" s="1"/>
  <c r="AB1944"/>
  <c r="AB1940"/>
  <c r="AC1952"/>
  <c r="AB1955"/>
  <c r="AB1941"/>
  <c r="F1956"/>
  <c r="AB1951"/>
  <c r="AC1944"/>
  <c r="AC1955"/>
  <c r="F1952"/>
  <c r="F1938"/>
  <c r="AB1938"/>
  <c r="Y1933"/>
  <c r="AA1933" s="1"/>
  <c r="AC1935"/>
  <c r="AC1937"/>
  <c r="AC1936"/>
  <c r="K1747"/>
  <c r="AC1747" s="1"/>
  <c r="N1779"/>
  <c r="AC1779" s="1"/>
  <c r="Y1950"/>
  <c r="AA1950" s="1"/>
  <c r="F1948"/>
  <c r="F1947"/>
  <c r="Y1943"/>
  <c r="AA1943" s="1"/>
  <c r="AB1957"/>
  <c r="AB1953"/>
  <c r="AB1949"/>
  <c r="AB1947"/>
  <c r="AB1943"/>
  <c r="AB1956"/>
  <c r="AB1952"/>
  <c r="AB1946"/>
  <c r="AB1942"/>
  <c r="AC1941"/>
  <c r="AC1951"/>
  <c r="F1945"/>
  <c r="F1955"/>
  <c r="AC1948"/>
  <c r="F1942"/>
  <c r="AC1942"/>
  <c r="Y1937"/>
  <c r="AA1937" s="1"/>
  <c r="AC1939"/>
  <c r="Y1935"/>
  <c r="AA1935" s="1"/>
  <c r="AC1934"/>
  <c r="AB1935"/>
  <c r="AB1934"/>
  <c r="AB1939"/>
  <c r="S1803"/>
  <c r="AE1803" s="1"/>
  <c r="Y1954"/>
  <c r="AA1954" s="1"/>
  <c r="F1950"/>
  <c r="Y1940"/>
  <c r="AA1940" s="1"/>
  <c r="AF1940" s="1"/>
  <c r="AB1954"/>
  <c r="AB1950"/>
  <c r="F1943"/>
  <c r="Y1956"/>
  <c r="AA1956" s="1"/>
  <c r="AF1956" s="1"/>
  <c r="Y1946"/>
  <c r="AA1946" s="1"/>
  <c r="Y1951"/>
  <c r="AA1951" s="1"/>
  <c r="Y1945"/>
  <c r="AA1945" s="1"/>
  <c r="Y1941"/>
  <c r="AA1941" s="1"/>
  <c r="AF1941" s="1"/>
  <c r="AC1954"/>
  <c r="AC1946"/>
  <c r="AC1940"/>
  <c r="Y1934"/>
  <c r="AA1934" s="1"/>
  <c r="AF1934" s="1"/>
  <c r="Y1936"/>
  <c r="AA1936" s="1"/>
  <c r="Y1939"/>
  <c r="AC1933"/>
  <c r="AB1933"/>
  <c r="AB1937"/>
  <c r="N1803"/>
  <c r="AC1803" s="1"/>
  <c r="Y1957"/>
  <c r="AA1957" s="1"/>
  <c r="Y1953"/>
  <c r="AA1953" s="1"/>
  <c r="AF1953" s="1"/>
  <c r="Y1949"/>
  <c r="AA1949" s="1"/>
  <c r="AC1945"/>
  <c r="Y1938"/>
  <c r="AA1938" s="1"/>
  <c r="AB1936"/>
  <c r="AC1063"/>
  <c r="AB229"/>
  <c r="Y1263"/>
  <c r="AB1263"/>
  <c r="AA862"/>
  <c r="I884"/>
  <c r="Y884" s="1"/>
  <c r="R102"/>
  <c r="Z102" s="1"/>
  <c r="AA102" s="1"/>
  <c r="R1066"/>
  <c r="AE1066" s="1"/>
  <c r="R1067"/>
  <c r="F1067" s="1"/>
  <c r="R610"/>
  <c r="R1092"/>
  <c r="F1092" s="1"/>
  <c r="R613"/>
  <c r="R1093"/>
  <c r="F1093" s="1"/>
  <c r="R1071"/>
  <c r="AD1071" s="1"/>
  <c r="R616"/>
  <c r="R1116"/>
  <c r="AE1116" s="1"/>
  <c r="R618"/>
  <c r="R1095"/>
  <c r="AD1095" s="1"/>
  <c r="R620"/>
  <c r="R1074"/>
  <c r="AD1074" s="1"/>
  <c r="R622"/>
  <c r="R1076"/>
  <c r="F1076" s="1"/>
  <c r="R629"/>
  <c r="R1077"/>
  <c r="F1077" s="1"/>
  <c r="R1102"/>
  <c r="AE1102" s="1"/>
  <c r="R639"/>
  <c r="R1080"/>
  <c r="AE1080" s="1"/>
  <c r="R642"/>
  <c r="R1105"/>
  <c r="Z1105" s="1"/>
  <c r="R1755"/>
  <c r="F1755" s="1"/>
  <c r="R1120"/>
  <c r="AE1120" s="1"/>
  <c r="R652"/>
  <c r="R1107"/>
  <c r="AD1107" s="1"/>
  <c r="R1087"/>
  <c r="AD1087" s="1"/>
  <c r="R2241"/>
  <c r="F2241" s="1"/>
  <c r="R661"/>
  <c r="R2243"/>
  <c r="AD2243" s="1"/>
  <c r="R142"/>
  <c r="Z142" s="1"/>
  <c r="AA142" s="1"/>
  <c r="R1432"/>
  <c r="AD1432" s="1"/>
  <c r="AE671"/>
  <c r="F671"/>
  <c r="W1414"/>
  <c r="L1414"/>
  <c r="AC1414" s="1"/>
  <c r="R1090"/>
  <c r="F1090" s="1"/>
  <c r="R605"/>
  <c r="R127"/>
  <c r="AD127" s="1"/>
  <c r="R609"/>
  <c r="R107"/>
  <c r="AE107" s="1"/>
  <c r="R612"/>
  <c r="R1069"/>
  <c r="AD1069" s="1"/>
  <c r="R109"/>
  <c r="AD109" s="1"/>
  <c r="R128"/>
  <c r="AD128" s="1"/>
  <c r="R892"/>
  <c r="R1097"/>
  <c r="AD1097" s="1"/>
  <c r="R624"/>
  <c r="R1099"/>
  <c r="AE1099" s="1"/>
  <c r="R628"/>
  <c r="R1100"/>
  <c r="R632"/>
  <c r="R113"/>
  <c r="AE113" s="1"/>
  <c r="R633"/>
  <c r="R133"/>
  <c r="AD133" s="1"/>
  <c r="R636"/>
  <c r="R2238"/>
  <c r="Z2238" s="1"/>
  <c r="R638"/>
  <c r="R1761"/>
  <c r="AE1761" s="1"/>
  <c r="R644"/>
  <c r="R1082"/>
  <c r="AE1082" s="1"/>
  <c r="R646"/>
  <c r="R116"/>
  <c r="F116" s="1"/>
  <c r="R2239"/>
  <c r="Z2239" s="1"/>
  <c r="AA2239" s="1"/>
  <c r="R651"/>
  <c r="R1756"/>
  <c r="AE1756" s="1"/>
  <c r="R137"/>
  <c r="Z137" s="1"/>
  <c r="AA137" s="1"/>
  <c r="R654"/>
  <c r="R1109"/>
  <c r="R1757"/>
  <c r="AE1757" s="1"/>
  <c r="R657"/>
  <c r="R138"/>
  <c r="AD138" s="1"/>
  <c r="R1125"/>
  <c r="Z1125" s="1"/>
  <c r="R140"/>
  <c r="F140" s="1"/>
  <c r="R2242"/>
  <c r="AE2242" s="1"/>
  <c r="R1089"/>
  <c r="Z1089" s="1"/>
  <c r="AA1089" s="1"/>
  <c r="R666"/>
  <c r="AE669"/>
  <c r="AD669"/>
  <c r="F669"/>
  <c r="S201"/>
  <c r="AD201" s="1"/>
  <c r="T1341"/>
  <c r="U1441"/>
  <c r="W1379"/>
  <c r="W541"/>
  <c r="W508"/>
  <c r="F672"/>
  <c r="L307"/>
  <c r="Y307" s="1"/>
  <c r="L326"/>
  <c r="AC326" s="1"/>
  <c r="R1115"/>
  <c r="R608"/>
  <c r="R1752"/>
  <c r="AD1752" s="1"/>
  <c r="R108"/>
  <c r="R615"/>
  <c r="R129"/>
  <c r="AE129" s="1"/>
  <c r="R619"/>
  <c r="R110"/>
  <c r="AD110" s="1"/>
  <c r="R621"/>
  <c r="F623"/>
  <c r="AE623"/>
  <c r="Z623"/>
  <c r="AA623" s="1"/>
  <c r="AF623" s="1"/>
  <c r="AD623"/>
  <c r="R1759"/>
  <c r="AE1759" s="1"/>
  <c r="R626"/>
  <c r="R99"/>
  <c r="F99" s="1"/>
  <c r="R627"/>
  <c r="R1117"/>
  <c r="F1117" s="1"/>
  <c r="R631"/>
  <c r="R132"/>
  <c r="AD132" s="1"/>
  <c r="R1101"/>
  <c r="F1101" s="1"/>
  <c r="R635"/>
  <c r="R1078"/>
  <c r="AE1078" s="1"/>
  <c r="R637"/>
  <c r="R1079"/>
  <c r="Z1079" s="1"/>
  <c r="AA1079" s="1"/>
  <c r="R641"/>
  <c r="AD643"/>
  <c r="AE643"/>
  <c r="F643"/>
  <c r="Z643"/>
  <c r="AA643" s="1"/>
  <c r="R2245"/>
  <c r="R648"/>
  <c r="R1762"/>
  <c r="F1762" s="1"/>
  <c r="R650"/>
  <c r="R1123"/>
  <c r="AD1123" s="1"/>
  <c r="R659"/>
  <c r="R139"/>
  <c r="AD139" s="1"/>
  <c r="R660"/>
  <c r="R2246"/>
  <c r="AE2246" s="1"/>
  <c r="F662"/>
  <c r="R1126"/>
  <c r="Z1126" s="1"/>
  <c r="AA1126" s="1"/>
  <c r="R122"/>
  <c r="AD122" s="1"/>
  <c r="F665"/>
  <c r="AE665"/>
  <c r="AD665"/>
  <c r="Z665"/>
  <c r="AA665" s="1"/>
  <c r="R1754"/>
  <c r="F1754" s="1"/>
  <c r="AE667"/>
  <c r="F667"/>
  <c r="Z667"/>
  <c r="AA667" s="1"/>
  <c r="R472"/>
  <c r="T1312"/>
  <c r="W533"/>
  <c r="W543"/>
  <c r="AD671"/>
  <c r="L1379"/>
  <c r="Y1379" s="1"/>
  <c r="L1432"/>
  <c r="AB1432" s="1"/>
  <c r="R103"/>
  <c r="AE103" s="1"/>
  <c r="R606"/>
  <c r="R1091"/>
  <c r="AE1091" s="1"/>
  <c r="R607"/>
  <c r="R106"/>
  <c r="F106" s="1"/>
  <c r="R611"/>
  <c r="R1068"/>
  <c r="AE1068" s="1"/>
  <c r="R614"/>
  <c r="R95"/>
  <c r="R617"/>
  <c r="R1072"/>
  <c r="AE1072" s="1"/>
  <c r="R1073"/>
  <c r="F1073" s="1"/>
  <c r="R96"/>
  <c r="R111"/>
  <c r="Z111" s="1"/>
  <c r="AA111" s="1"/>
  <c r="R625"/>
  <c r="R2244"/>
  <c r="AD2244" s="1"/>
  <c r="R630"/>
  <c r="R1760"/>
  <c r="R114"/>
  <c r="AD114" s="1"/>
  <c r="R634"/>
  <c r="R1103"/>
  <c r="Z1103" s="1"/>
  <c r="AA1103" s="1"/>
  <c r="R640"/>
  <c r="R115"/>
  <c r="F115" s="1"/>
  <c r="R645"/>
  <c r="R101"/>
  <c r="AE101" s="1"/>
  <c r="R647"/>
  <c r="R117"/>
  <c r="AE117" s="1"/>
  <c r="R649"/>
  <c r="R118"/>
  <c r="Z118" s="1"/>
  <c r="AA118" s="1"/>
  <c r="R653"/>
  <c r="R136"/>
  <c r="AD136" s="1"/>
  <c r="R1108"/>
  <c r="AE1108" s="1"/>
  <c r="R655"/>
  <c r="R1122"/>
  <c r="Z1122" s="1"/>
  <c r="AA1122" s="1"/>
  <c r="R656"/>
  <c r="R1110"/>
  <c r="AE1110" s="1"/>
  <c r="R658"/>
  <c r="R2240"/>
  <c r="AD2240" s="1"/>
  <c r="R1111"/>
  <c r="AE1111" s="1"/>
  <c r="R120"/>
  <c r="F120" s="1"/>
  <c r="R663"/>
  <c r="R1113"/>
  <c r="R1766"/>
  <c r="F1766" s="1"/>
  <c r="R664"/>
  <c r="R2250"/>
  <c r="Z2250" s="1"/>
  <c r="AA2250" s="1"/>
  <c r="AE668"/>
  <c r="AD668"/>
  <c r="R543"/>
  <c r="R509"/>
  <c r="F670"/>
  <c r="AE670"/>
  <c r="Z670"/>
  <c r="AD670"/>
  <c r="AD672"/>
  <c r="AE672"/>
  <c r="S1258"/>
  <c r="U388"/>
  <c r="U1444"/>
  <c r="W472"/>
  <c r="W509"/>
  <c r="Z671"/>
  <c r="AA671" s="1"/>
  <c r="AF671" s="1"/>
  <c r="Z668"/>
  <c r="AA668" s="1"/>
  <c r="R1096"/>
  <c r="F1096" s="1"/>
  <c r="R1922"/>
  <c r="R141"/>
  <c r="AE141" s="1"/>
  <c r="R121"/>
  <c r="AE121" s="1"/>
  <c r="R1127"/>
  <c r="R1928"/>
  <c r="R1114"/>
  <c r="AE1114" s="1"/>
  <c r="R1900"/>
  <c r="R2266"/>
  <c r="R1106"/>
  <c r="R1924"/>
  <c r="R119"/>
  <c r="AD119" s="1"/>
  <c r="R1926"/>
  <c r="T1809"/>
  <c r="W1900"/>
  <c r="AD1932"/>
  <c r="AE1923"/>
  <c r="F1932"/>
  <c r="Q2266"/>
  <c r="R1112"/>
  <c r="AE1112" s="1"/>
  <c r="R1927"/>
  <c r="T1808"/>
  <c r="Z1932"/>
  <c r="AA1932" s="1"/>
  <c r="AF1932" s="1"/>
  <c r="Z1923"/>
  <c r="AA1923" s="1"/>
  <c r="F1923"/>
  <c r="Q1777"/>
  <c r="R1121"/>
  <c r="F1121" s="1"/>
  <c r="R1925"/>
  <c r="R1124"/>
  <c r="F1124" s="1"/>
  <c r="R2249"/>
  <c r="F2249" s="1"/>
  <c r="R1929"/>
  <c r="R2292"/>
  <c r="U2338"/>
  <c r="AA1931"/>
  <c r="R1086"/>
  <c r="AD1086" s="1"/>
  <c r="R1777"/>
  <c r="R1088"/>
  <c r="AE1088" s="1"/>
  <c r="R1341"/>
  <c r="AE1341" s="1"/>
  <c r="R2247"/>
  <c r="F2247" s="1"/>
  <c r="R1414"/>
  <c r="R1085"/>
  <c r="R1808"/>
  <c r="R1763"/>
  <c r="AD1763" s="1"/>
  <c r="R1809"/>
  <c r="R1128"/>
  <c r="F1128" s="1"/>
  <c r="R508"/>
  <c r="R123"/>
  <c r="AD123" s="1"/>
  <c r="R259"/>
  <c r="R131"/>
  <c r="AE131" s="1"/>
  <c r="R533"/>
  <c r="AD533" s="1"/>
  <c r="R1118"/>
  <c r="AD1118" s="1"/>
  <c r="R2338"/>
  <c r="R126"/>
  <c r="R1258"/>
  <c r="R104"/>
  <c r="F104" s="1"/>
  <c r="R307"/>
  <c r="R1094"/>
  <c r="AD1094" s="1"/>
  <c r="R893"/>
  <c r="R1753"/>
  <c r="F1753" s="1"/>
  <c r="R884"/>
  <c r="R135"/>
  <c r="Z135" s="1"/>
  <c r="AA135" s="1"/>
  <c r="R541"/>
  <c r="R1070"/>
  <c r="AE1070" s="1"/>
  <c r="R1312"/>
  <c r="R98"/>
  <c r="F98" s="1"/>
  <c r="R326"/>
  <c r="R1104"/>
  <c r="AE1104" s="1"/>
  <c r="R1785"/>
  <c r="R1084"/>
  <c r="AE1084" s="1"/>
  <c r="R352"/>
  <c r="R125"/>
  <c r="AE125" s="1"/>
  <c r="R1274"/>
  <c r="R1075"/>
  <c r="F1075" s="1"/>
  <c r="R879"/>
  <c r="R1098"/>
  <c r="AE1098" s="1"/>
  <c r="R1441"/>
  <c r="R112"/>
  <c r="R1444"/>
  <c r="R2237"/>
  <c r="AE2237" s="1"/>
  <c r="R1379"/>
  <c r="R1119"/>
  <c r="R388"/>
  <c r="J20"/>
  <c r="Y20" s="1"/>
  <c r="AA20" s="1"/>
  <c r="K64"/>
  <c r="J51"/>
  <c r="AB51" s="1"/>
  <c r="L1398"/>
  <c r="AC1398" s="1"/>
  <c r="S202"/>
  <c r="S227"/>
  <c r="Z227" s="1"/>
  <c r="T1276"/>
  <c r="AD1276" s="1"/>
  <c r="J179"/>
  <c r="Y179" s="1"/>
  <c r="J24"/>
  <c r="AB24" s="1"/>
  <c r="S204"/>
  <c r="AE204" s="1"/>
  <c r="AC940"/>
  <c r="AA585"/>
  <c r="AA556"/>
  <c r="G556" s="1"/>
  <c r="AC2192"/>
  <c r="J1720"/>
  <c r="AC1720" s="1"/>
  <c r="S1783"/>
  <c r="Z1783" s="1"/>
  <c r="S1806"/>
  <c r="F1806" s="1"/>
  <c r="U1865"/>
  <c r="AD1865" s="1"/>
  <c r="F953"/>
  <c r="Y227"/>
  <c r="AC227"/>
  <c r="AC202"/>
  <c r="Y1206"/>
  <c r="AA1206" s="1"/>
  <c r="AC1276"/>
  <c r="AB1206"/>
  <c r="AC1210"/>
  <c r="AC1806"/>
  <c r="AB1783"/>
  <c r="AB202"/>
  <c r="AB204"/>
  <c r="Y1240"/>
  <c r="Y1210"/>
  <c r="AC1240"/>
  <c r="AC2351"/>
  <c r="Y1783"/>
  <c r="AB1806"/>
  <c r="AC1255"/>
  <c r="AB1276"/>
  <c r="Y2351"/>
  <c r="AA2351" s="1"/>
  <c r="AC1865"/>
  <c r="Y1865"/>
  <c r="AB1865"/>
  <c r="Y204"/>
  <c r="Y1255"/>
  <c r="AA1255" s="1"/>
  <c r="AD454"/>
  <c r="AE454"/>
  <c r="F454"/>
  <c r="K76"/>
  <c r="AB76" s="1"/>
  <c r="R97"/>
  <c r="R100"/>
  <c r="S238"/>
  <c r="AE515"/>
  <c r="F515"/>
  <c r="AD476"/>
  <c r="AE476"/>
  <c r="F476"/>
  <c r="AD517"/>
  <c r="F517"/>
  <c r="AE440"/>
  <c r="AD440"/>
  <c r="AD481"/>
  <c r="AE481"/>
  <c r="AD482"/>
  <c r="AE482"/>
  <c r="AE525"/>
  <c r="AD525"/>
  <c r="F527"/>
  <c r="AE527"/>
  <c r="AD483"/>
  <c r="AE483"/>
  <c r="F535"/>
  <c r="AD535"/>
  <c r="AE535"/>
  <c r="F538"/>
  <c r="AE538"/>
  <c r="AE463"/>
  <c r="Z463"/>
  <c r="AA463" s="1"/>
  <c r="F463"/>
  <c r="W245"/>
  <c r="AE466"/>
  <c r="AD466"/>
  <c r="F496"/>
  <c r="AE496"/>
  <c r="AD496"/>
  <c r="AD500"/>
  <c r="F500"/>
  <c r="AE500"/>
  <c r="F450"/>
  <c r="AE450"/>
  <c r="AE507"/>
  <c r="Z507"/>
  <c r="AA507" s="1"/>
  <c r="AE510"/>
  <c r="AD510"/>
  <c r="AD511"/>
  <c r="AE511"/>
  <c r="F511"/>
  <c r="Z542"/>
  <c r="AA542" s="1"/>
  <c r="Z530"/>
  <c r="AA530" s="1"/>
  <c r="Z522"/>
  <c r="AA522" s="1"/>
  <c r="Z525"/>
  <c r="AA525" s="1"/>
  <c r="Z518"/>
  <c r="AA518" s="1"/>
  <c r="AF518" s="1"/>
  <c r="Z535"/>
  <c r="Z515"/>
  <c r="AA515" s="1"/>
  <c r="AD550"/>
  <c r="AD538"/>
  <c r="AE517"/>
  <c r="Z490"/>
  <c r="AA490" s="1"/>
  <c r="F482"/>
  <c r="AD512"/>
  <c r="F510"/>
  <c r="Z501"/>
  <c r="AA501" s="1"/>
  <c r="AD497"/>
  <c r="F494"/>
  <c r="Z485"/>
  <c r="AA485" s="1"/>
  <c r="F481"/>
  <c r="F460"/>
  <c r="Z455"/>
  <c r="AA455" s="1"/>
  <c r="AE518"/>
  <c r="Z500"/>
  <c r="AA500" s="1"/>
  <c r="Z496"/>
  <c r="AA496" s="1"/>
  <c r="Z476"/>
  <c r="AA476" s="1"/>
  <c r="F459"/>
  <c r="AD514"/>
  <c r="Z503"/>
  <c r="AA503" s="1"/>
  <c r="Z484"/>
  <c r="AA484" s="1"/>
  <c r="F446"/>
  <c r="R134"/>
  <c r="S241"/>
  <c r="S243"/>
  <c r="U419"/>
  <c r="AD453"/>
  <c r="F453"/>
  <c r="AE453"/>
  <c r="AD516"/>
  <c r="AE516"/>
  <c r="Z516"/>
  <c r="AA516" s="1"/>
  <c r="W105"/>
  <c r="AD477"/>
  <c r="AE477"/>
  <c r="F519"/>
  <c r="AE519"/>
  <c r="AD521"/>
  <c r="AE521"/>
  <c r="AE523"/>
  <c r="F523"/>
  <c r="AD524"/>
  <c r="AE524"/>
  <c r="F524"/>
  <c r="AD526"/>
  <c r="AE526"/>
  <c r="W76"/>
  <c r="AD76" s="1"/>
  <c r="AD448"/>
  <c r="AE448"/>
  <c r="F488"/>
  <c r="AE488"/>
  <c r="AD488"/>
  <c r="F492"/>
  <c r="AE492"/>
  <c r="AD492"/>
  <c r="AD461"/>
  <c r="AE461"/>
  <c r="F464"/>
  <c r="AE464"/>
  <c r="AD495"/>
  <c r="AE495"/>
  <c r="AE467"/>
  <c r="AD467"/>
  <c r="F467"/>
  <c r="W243"/>
  <c r="AE468"/>
  <c r="AD468"/>
  <c r="F468"/>
  <c r="AD545"/>
  <c r="AE545"/>
  <c r="AE452"/>
  <c r="AD452"/>
  <c r="AD506"/>
  <c r="AE506"/>
  <c r="AD474"/>
  <c r="AE474"/>
  <c r="F551"/>
  <c r="AD551"/>
  <c r="AE551"/>
  <c r="F545"/>
  <c r="Z538"/>
  <c r="AA538" s="1"/>
  <c r="AD527"/>
  <c r="Z523"/>
  <c r="AA523" s="1"/>
  <c r="AF523" s="1"/>
  <c r="AD515"/>
  <c r="Z510"/>
  <c r="AA510" s="1"/>
  <c r="AF510" s="1"/>
  <c r="F499"/>
  <c r="F484"/>
  <c r="Z481"/>
  <c r="AA481" s="1"/>
  <c r="Z474"/>
  <c r="AA474" s="1"/>
  <c r="Z466"/>
  <c r="AA466" s="1"/>
  <c r="Z452"/>
  <c r="AA452" s="1"/>
  <c r="AF452" s="1"/>
  <c r="Z444"/>
  <c r="AA444" s="1"/>
  <c r="Z512"/>
  <c r="AA512" s="1"/>
  <c r="AF512" s="1"/>
  <c r="F506"/>
  <c r="Z497"/>
  <c r="AA497" s="1"/>
  <c r="AF497" s="1"/>
  <c r="AD493"/>
  <c r="AD480"/>
  <c r="F477"/>
  <c r="F448"/>
  <c r="AD450"/>
  <c r="F447"/>
  <c r="F443"/>
  <c r="AD507"/>
  <c r="Z495"/>
  <c r="AA495" s="1"/>
  <c r="AD487"/>
  <c r="AD471"/>
  <c r="AE447"/>
  <c r="AD444"/>
  <c r="AD447"/>
  <c r="F440"/>
  <c r="F444"/>
  <c r="L352"/>
  <c r="AB352" s="1"/>
  <c r="Q197"/>
  <c r="W124"/>
  <c r="AD455"/>
  <c r="AE455"/>
  <c r="AE457"/>
  <c r="F457"/>
  <c r="W238"/>
  <c r="W48"/>
  <c r="F520"/>
  <c r="AD520"/>
  <c r="AE520"/>
  <c r="Z458"/>
  <c r="AA458" s="1"/>
  <c r="AF458" s="1"/>
  <c r="F458"/>
  <c r="AE458"/>
  <c r="AD459"/>
  <c r="AE459"/>
  <c r="W47"/>
  <c r="AD528"/>
  <c r="F528"/>
  <c r="AE528"/>
  <c r="W241"/>
  <c r="AD532"/>
  <c r="AE532"/>
  <c r="F534"/>
  <c r="AE534"/>
  <c r="AD537"/>
  <c r="AE537"/>
  <c r="AD539"/>
  <c r="AE539"/>
  <c r="F539"/>
  <c r="W97"/>
  <c r="AE462"/>
  <c r="AD462"/>
  <c r="F540"/>
  <c r="AE540"/>
  <c r="Z449"/>
  <c r="AA449" s="1"/>
  <c r="AF449" s="1"/>
  <c r="F449"/>
  <c r="AE449"/>
  <c r="AE542"/>
  <c r="AD542"/>
  <c r="W352"/>
  <c r="AE502"/>
  <c r="AD502"/>
  <c r="AD469"/>
  <c r="AE469"/>
  <c r="AE470"/>
  <c r="AD470"/>
  <c r="AD451"/>
  <c r="F451"/>
  <c r="AE451"/>
  <c r="AE544"/>
  <c r="AD544"/>
  <c r="AE547"/>
  <c r="F547"/>
  <c r="AD547"/>
  <c r="AD549"/>
  <c r="AE549"/>
  <c r="AE550"/>
  <c r="F550"/>
  <c r="W197"/>
  <c r="F514"/>
  <c r="AE514"/>
  <c r="AD552"/>
  <c r="AE552"/>
  <c r="Z552"/>
  <c r="AA552" s="1"/>
  <c r="Z545"/>
  <c r="Z526"/>
  <c r="AA526" s="1"/>
  <c r="F549"/>
  <c r="Z544"/>
  <c r="AA544" s="1"/>
  <c r="F537"/>
  <c r="Z532"/>
  <c r="AA532" s="1"/>
  <c r="AF532" s="1"/>
  <c r="F518"/>
  <c r="Z540"/>
  <c r="AA540" s="1"/>
  <c r="Z527"/>
  <c r="AA527" s="1"/>
  <c r="F503"/>
  <c r="F487"/>
  <c r="Z483"/>
  <c r="AA483" s="1"/>
  <c r="AF483" s="1"/>
  <c r="AD505"/>
  <c r="F502"/>
  <c r="Z493"/>
  <c r="AA493" s="1"/>
  <c r="AF493" s="1"/>
  <c r="AD489"/>
  <c r="Z480"/>
  <c r="AA480" s="1"/>
  <c r="F466"/>
  <c r="Z461"/>
  <c r="AA461" s="1"/>
  <c r="F452"/>
  <c r="Z450"/>
  <c r="AA450" s="1"/>
  <c r="AD446"/>
  <c r="AD442"/>
  <c r="AD499"/>
  <c r="Z487"/>
  <c r="AA487" s="1"/>
  <c r="Z482"/>
  <c r="AA482" s="1"/>
  <c r="AF482" s="1"/>
  <c r="AD463"/>
  <c r="Z453"/>
  <c r="AA453" s="1"/>
  <c r="AD443"/>
  <c r="AE442"/>
  <c r="R105"/>
  <c r="F475"/>
  <c r="AE475"/>
  <c r="AE456"/>
  <c r="AD456"/>
  <c r="Z478"/>
  <c r="AA478" s="1"/>
  <c r="F478"/>
  <c r="AE478"/>
  <c r="AE479"/>
  <c r="F479"/>
  <c r="AD479"/>
  <c r="AD522"/>
  <c r="AE522"/>
  <c r="AE445"/>
  <c r="Z445"/>
  <c r="AA445" s="1"/>
  <c r="F445"/>
  <c r="W261"/>
  <c r="AD460"/>
  <c r="AE460"/>
  <c r="AE529"/>
  <c r="AD529"/>
  <c r="AD486"/>
  <c r="AE486"/>
  <c r="AE530"/>
  <c r="AD530"/>
  <c r="F531"/>
  <c r="AE531"/>
  <c r="AD531"/>
  <c r="Z441"/>
  <c r="AA441" s="1"/>
  <c r="AE441"/>
  <c r="F441"/>
  <c r="AE536"/>
  <c r="AD536"/>
  <c r="AE490"/>
  <c r="AD490"/>
  <c r="Z491"/>
  <c r="AA491" s="1"/>
  <c r="AE491"/>
  <c r="W100"/>
  <c r="AD494"/>
  <c r="AE494"/>
  <c r="F465"/>
  <c r="AD465"/>
  <c r="AE465"/>
  <c r="W134"/>
  <c r="F134" s="1"/>
  <c r="AE498"/>
  <c r="AD498"/>
  <c r="F471"/>
  <c r="AE471"/>
  <c r="AE473"/>
  <c r="AD473"/>
  <c r="AE504"/>
  <c r="F504"/>
  <c r="AD504"/>
  <c r="F546"/>
  <c r="AE546"/>
  <c r="W419"/>
  <c r="AD513"/>
  <c r="AE513"/>
  <c r="F552"/>
  <c r="Z536"/>
  <c r="AA536" s="1"/>
  <c r="AF536" s="1"/>
  <c r="F526"/>
  <c r="Z521"/>
  <c r="AA521" s="1"/>
  <c r="AF521" s="1"/>
  <c r="F544"/>
  <c r="F536"/>
  <c r="F532"/>
  <c r="F529"/>
  <c r="F525"/>
  <c r="F521"/>
  <c r="AD546"/>
  <c r="AD534"/>
  <c r="AD519"/>
  <c r="Z517"/>
  <c r="AA517" s="1"/>
  <c r="Z513"/>
  <c r="AA513" s="1"/>
  <c r="F507"/>
  <c r="Z502"/>
  <c r="F491"/>
  <c r="Z486"/>
  <c r="AA486" s="1"/>
  <c r="Z477"/>
  <c r="AA477" s="1"/>
  <c r="AF477" s="1"/>
  <c r="Z470"/>
  <c r="AA470" s="1"/>
  <c r="Z462"/>
  <c r="AA462" s="1"/>
  <c r="Z456"/>
  <c r="AA456" s="1"/>
  <c r="Z448"/>
  <c r="AA448" s="1"/>
  <c r="AF448" s="1"/>
  <c r="Z440"/>
  <c r="F516"/>
  <c r="F513"/>
  <c r="Z505"/>
  <c r="AA505" s="1"/>
  <c r="AF505" s="1"/>
  <c r="AD501"/>
  <c r="F498"/>
  <c r="Z489"/>
  <c r="AA489" s="1"/>
  <c r="AD485"/>
  <c r="F483"/>
  <c r="F470"/>
  <c r="Z465"/>
  <c r="AA465" s="1"/>
  <c r="F456"/>
  <c r="Z451"/>
  <c r="Z443"/>
  <c r="AA443" s="1"/>
  <c r="AF443" s="1"/>
  <c r="F512"/>
  <c r="F505"/>
  <c r="F501"/>
  <c r="F497"/>
  <c r="F493"/>
  <c r="F489"/>
  <c r="F485"/>
  <c r="F480"/>
  <c r="F473"/>
  <c r="F469"/>
  <c r="AD464"/>
  <c r="F461"/>
  <c r="Z446"/>
  <c r="AA446" s="1"/>
  <c r="Z442"/>
  <c r="AA442" s="1"/>
  <c r="Z511"/>
  <c r="AA511" s="1"/>
  <c r="AD503"/>
  <c r="Z499"/>
  <c r="AA499" s="1"/>
  <c r="AD491"/>
  <c r="AD484"/>
  <c r="Z475"/>
  <c r="AA475" s="1"/>
  <c r="AF475" s="1"/>
  <c r="AD457"/>
  <c r="AD441"/>
  <c r="AD445"/>
  <c r="T2287"/>
  <c r="W2251"/>
  <c r="W2287"/>
  <c r="W2345"/>
  <c r="W2210"/>
  <c r="Z2362"/>
  <c r="AA2362" s="1"/>
  <c r="AF2362" s="1"/>
  <c r="F2368"/>
  <c r="AD2359"/>
  <c r="F2356"/>
  <c r="AD2370"/>
  <c r="F2367"/>
  <c r="AD2369"/>
  <c r="AE2364"/>
  <c r="AE2360"/>
  <c r="AD2357"/>
  <c r="AD2362"/>
  <c r="AE2365"/>
  <c r="AD2360"/>
  <c r="AE2366"/>
  <c r="AE2363"/>
  <c r="AE2355"/>
  <c r="Q2251"/>
  <c r="AD2251" s="1"/>
  <c r="Z2364"/>
  <c r="AA2364" s="1"/>
  <c r="F2357"/>
  <c r="AD2367"/>
  <c r="F2364"/>
  <c r="Z2359"/>
  <c r="AA2359" s="1"/>
  <c r="AF2359" s="1"/>
  <c r="Z2370"/>
  <c r="AD2366"/>
  <c r="AD2363"/>
  <c r="AD2358"/>
  <c r="AD2355"/>
  <c r="Z2369"/>
  <c r="AA2369" s="1"/>
  <c r="AF2369" s="1"/>
  <c r="Z2357"/>
  <c r="AA2357" s="1"/>
  <c r="F2359"/>
  <c r="F2369"/>
  <c r="F2365"/>
  <c r="AE2370"/>
  <c r="U2345"/>
  <c r="F2361"/>
  <c r="Z2356"/>
  <c r="AA2356" s="1"/>
  <c r="Z2367"/>
  <c r="AA2367" s="1"/>
  <c r="F2362"/>
  <c r="Z2366"/>
  <c r="Z2363"/>
  <c r="AA2363" s="1"/>
  <c r="AF2363" s="1"/>
  <c r="Z2358"/>
  <c r="AA2358" s="1"/>
  <c r="Z2355"/>
  <c r="AA2355" s="1"/>
  <c r="AE2368"/>
  <c r="AD2365"/>
  <c r="AD2361"/>
  <c r="AE2356"/>
  <c r="AE2361"/>
  <c r="AE2358"/>
  <c r="Z2368"/>
  <c r="AA2368" s="1"/>
  <c r="AF2368" s="1"/>
  <c r="Z2360"/>
  <c r="AA2360" s="1"/>
  <c r="AF2360" s="1"/>
  <c r="AA1912"/>
  <c r="W1785"/>
  <c r="Z1906"/>
  <c r="AA1906" s="1"/>
  <c r="Z1904"/>
  <c r="AA1904" s="1"/>
  <c r="F1894"/>
  <c r="Z1889"/>
  <c r="AA1889" s="1"/>
  <c r="AD1896"/>
  <c r="F1893"/>
  <c r="F1904"/>
  <c r="AE1903"/>
  <c r="AD1899"/>
  <c r="AD1895"/>
  <c r="AD1891"/>
  <c r="Z1902"/>
  <c r="AA1902" s="1"/>
  <c r="AF1902" s="1"/>
  <c r="AE1893"/>
  <c r="Z1890"/>
  <c r="AA1890" s="1"/>
  <c r="AF1890" s="1"/>
  <c r="AE1902"/>
  <c r="AD1894"/>
  <c r="AE1887"/>
  <c r="AE1898"/>
  <c r="F1902"/>
  <c r="AD1907"/>
  <c r="AD1893"/>
  <c r="AE1899"/>
  <c r="S1785"/>
  <c r="W1764"/>
  <c r="F1906"/>
  <c r="F1898"/>
  <c r="Z1896"/>
  <c r="AA1896" s="1"/>
  <c r="AD1892"/>
  <c r="F1889"/>
  <c r="AD1903"/>
  <c r="Z1899"/>
  <c r="AA1899" s="1"/>
  <c r="Z1895"/>
  <c r="AA1895" s="1"/>
  <c r="Z1891"/>
  <c r="AA1891" s="1"/>
  <c r="AE1889"/>
  <c r="Z1887"/>
  <c r="AA1887" s="1"/>
  <c r="AD1901"/>
  <c r="AD1890"/>
  <c r="F1901"/>
  <c r="AE1896"/>
  <c r="AE1905"/>
  <c r="F1892"/>
  <c r="AD1897"/>
  <c r="Z1907"/>
  <c r="AA1907" s="1"/>
  <c r="Z1905"/>
  <c r="AA1905" s="1"/>
  <c r="AF1905" s="1"/>
  <c r="Z1897"/>
  <c r="AA1897" s="1"/>
  <c r="F1887"/>
  <c r="Z1892"/>
  <c r="AD1888"/>
  <c r="F1886"/>
  <c r="AE1901"/>
  <c r="Z1898"/>
  <c r="AA1898" s="1"/>
  <c r="F1895"/>
  <c r="AE1886"/>
  <c r="AE1906"/>
  <c r="AD1905"/>
  <c r="AE1904"/>
  <c r="AE1891"/>
  <c r="AE1888"/>
  <c r="F1907"/>
  <c r="R1764"/>
  <c r="AD1764" s="1"/>
  <c r="W1758"/>
  <c r="W1800"/>
  <c r="AA467"/>
  <c r="F1890"/>
  <c r="Z1886"/>
  <c r="AA1886" s="1"/>
  <c r="AF1886" s="1"/>
  <c r="F1897"/>
  <c r="Z1888"/>
  <c r="Z1903"/>
  <c r="AA1903" s="1"/>
  <c r="Z1894"/>
  <c r="AA1894" s="1"/>
  <c r="AE1466"/>
  <c r="F1437"/>
  <c r="Z1264"/>
  <c r="AA1264" s="1"/>
  <c r="AE1469"/>
  <c r="AD944"/>
  <c r="Z944"/>
  <c r="W2292"/>
  <c r="AD1032"/>
  <c r="AD882"/>
  <c r="AE882"/>
  <c r="Z1032"/>
  <c r="K980"/>
  <c r="AC980" s="1"/>
  <c r="Q1135"/>
  <c r="U1274"/>
  <c r="U1181"/>
  <c r="Z1473"/>
  <c r="AA1473" s="1"/>
  <c r="AF1473" s="1"/>
  <c r="F1467"/>
  <c r="Z1462"/>
  <c r="F1453"/>
  <c r="F1473"/>
  <c r="Z1465"/>
  <c r="AA1465" s="1"/>
  <c r="AF1465" s="1"/>
  <c r="AD1461"/>
  <c r="AD1455"/>
  <c r="Z1451"/>
  <c r="AA1451" s="1"/>
  <c r="AF1451" s="1"/>
  <c r="Z1460"/>
  <c r="AA1460" s="1"/>
  <c r="AD1458"/>
  <c r="AD1450"/>
  <c r="Z1474"/>
  <c r="AA1474" s="1"/>
  <c r="Z1453"/>
  <c r="AA1453" s="1"/>
  <c r="F1448"/>
  <c r="F1438"/>
  <c r="AE1454"/>
  <c r="Z1446"/>
  <c r="AA1446" s="1"/>
  <c r="AF1446" s="1"/>
  <c r="AD1442"/>
  <c r="AD1445"/>
  <c r="F1445"/>
  <c r="AE1462"/>
  <c r="AD1462"/>
  <c r="AE1447"/>
  <c r="AE1439"/>
  <c r="F1472"/>
  <c r="AE1449"/>
  <c r="AE1443"/>
  <c r="AE1446"/>
  <c r="AE1467"/>
  <c r="AD1473"/>
  <c r="AE1468"/>
  <c r="AE1456"/>
  <c r="F1475"/>
  <c r="T1274"/>
  <c r="U980"/>
  <c r="AD980" s="1"/>
  <c r="U893"/>
  <c r="Z1466"/>
  <c r="AA1466" s="1"/>
  <c r="AF1466" s="1"/>
  <c r="F1457"/>
  <c r="Z1452"/>
  <c r="AA1452" s="1"/>
  <c r="F1470"/>
  <c r="Z1461"/>
  <c r="AA1461" s="1"/>
  <c r="AF1461" s="1"/>
  <c r="Z1455"/>
  <c r="AD1475"/>
  <c r="Z1458"/>
  <c r="AA1458" s="1"/>
  <c r="AF1458" s="1"/>
  <c r="Z1450"/>
  <c r="AA1450" s="1"/>
  <c r="F1456"/>
  <c r="AD1452"/>
  <c r="Z1438"/>
  <c r="AA1438" s="1"/>
  <c r="AF1438" s="1"/>
  <c r="Z1457"/>
  <c r="AA1457" s="1"/>
  <c r="F1449"/>
  <c r="Z1447"/>
  <c r="AA1447" s="1"/>
  <c r="Z1443"/>
  <c r="AA1443" s="1"/>
  <c r="F1454"/>
  <c r="Z1442"/>
  <c r="AD1440"/>
  <c r="F1455"/>
  <c r="AD1453"/>
  <c r="Z1445"/>
  <c r="AA1445" s="1"/>
  <c r="F1469"/>
  <c r="Z1449"/>
  <c r="AA1449" s="1"/>
  <c r="AF1449" s="1"/>
  <c r="AD1443"/>
  <c r="AD1466"/>
  <c r="AE1457"/>
  <c r="AE1442"/>
  <c r="F1439"/>
  <c r="AE1470"/>
  <c r="AD1447"/>
  <c r="AE1440"/>
  <c r="AE1474"/>
  <c r="AE1465"/>
  <c r="F1474"/>
  <c r="F1471"/>
  <c r="F1458"/>
  <c r="Q1181"/>
  <c r="U1135"/>
  <c r="U908"/>
  <c r="AD908" s="1"/>
  <c r="Z1470"/>
  <c r="AA1470" s="1"/>
  <c r="AF1470" s="1"/>
  <c r="F1459"/>
  <c r="Z1456"/>
  <c r="AA1456" s="1"/>
  <c r="AF1456" s="1"/>
  <c r="AD1469"/>
  <c r="F1466"/>
  <c r="Z1475"/>
  <c r="AD1472"/>
  <c r="AD1468"/>
  <c r="AD1464"/>
  <c r="F1461"/>
  <c r="AD1454"/>
  <c r="AD1471"/>
  <c r="AD1467"/>
  <c r="AD1463"/>
  <c r="AD1459"/>
  <c r="Z1448"/>
  <c r="AA1448" s="1"/>
  <c r="AE1450"/>
  <c r="Z1440"/>
  <c r="AD1439"/>
  <c r="F1468"/>
  <c r="AE1463"/>
  <c r="F1465"/>
  <c r="AE1460"/>
  <c r="AE1452"/>
  <c r="AE1448"/>
  <c r="AE1471"/>
  <c r="F1460"/>
  <c r="AE1472"/>
  <c r="F1446"/>
  <c r="U1260"/>
  <c r="AA1467"/>
  <c r="F1463"/>
  <c r="Z1469"/>
  <c r="AA1469" s="1"/>
  <c r="AF1469" s="1"/>
  <c r="AD1451"/>
  <c r="Z1464"/>
  <c r="AA1464" s="1"/>
  <c r="Z1459"/>
  <c r="AA1459" s="1"/>
  <c r="F1451"/>
  <c r="AD1438"/>
  <c r="AE1464"/>
  <c r="R130"/>
  <c r="U47"/>
  <c r="U130"/>
  <c r="Z432"/>
  <c r="AA432" s="1"/>
  <c r="AF432" s="1"/>
  <c r="Z425"/>
  <c r="AA425" s="1"/>
  <c r="Z421"/>
  <c r="AA421" s="1"/>
  <c r="AF421" s="1"/>
  <c r="Z413"/>
  <c r="Z435"/>
  <c r="AA435" s="1"/>
  <c r="AF435" s="1"/>
  <c r="Z408"/>
  <c r="AA408" s="1"/>
  <c r="AD438"/>
  <c r="AD434"/>
  <c r="AD430"/>
  <c r="AD423"/>
  <c r="AD422"/>
  <c r="AD415"/>
  <c r="AD411"/>
  <c r="AE438"/>
  <c r="AE431"/>
  <c r="F423"/>
  <c r="F421"/>
  <c r="AD417"/>
  <c r="F411"/>
  <c r="F403"/>
  <c r="Z398"/>
  <c r="AA398" s="1"/>
  <c r="AF398" s="1"/>
  <c r="F387"/>
  <c r="Z382"/>
  <c r="AA382" s="1"/>
  <c r="F436"/>
  <c r="Z405"/>
  <c r="AA405" s="1"/>
  <c r="AF405" s="1"/>
  <c r="AD401"/>
  <c r="F398"/>
  <c r="Z389"/>
  <c r="AA389" s="1"/>
  <c r="AD385"/>
  <c r="F382"/>
  <c r="F413"/>
  <c r="F408"/>
  <c r="Z404"/>
  <c r="AA404" s="1"/>
  <c r="AF404" s="1"/>
  <c r="AD400"/>
  <c r="F397"/>
  <c r="AD384"/>
  <c r="F381"/>
  <c r="AD409"/>
  <c r="AE439"/>
  <c r="AD406"/>
  <c r="AE383"/>
  <c r="AD436"/>
  <c r="F426"/>
  <c r="AE418"/>
  <c r="AD402"/>
  <c r="AE398"/>
  <c r="AE393"/>
  <c r="Z437"/>
  <c r="AA437" s="1"/>
  <c r="AE434"/>
  <c r="AE432"/>
  <c r="Z414"/>
  <c r="AA414" s="1"/>
  <c r="Z409"/>
  <c r="AA409" s="1"/>
  <c r="F392"/>
  <c r="AE387"/>
  <c r="AD378"/>
  <c r="F437"/>
  <c r="Z426"/>
  <c r="AA426" s="1"/>
  <c r="AE417"/>
  <c r="AD382"/>
  <c r="AD432"/>
  <c r="AE408"/>
  <c r="F396"/>
  <c r="AE389"/>
  <c r="Q184"/>
  <c r="S223"/>
  <c r="U223"/>
  <c r="U245"/>
  <c r="Z431"/>
  <c r="AA431" s="1"/>
  <c r="Z420"/>
  <c r="AA420" s="1"/>
  <c r="Z438"/>
  <c r="AA438" s="1"/>
  <c r="Z434"/>
  <c r="AA434" s="1"/>
  <c r="Z430"/>
  <c r="AA430" s="1"/>
  <c r="Z423"/>
  <c r="AA423" s="1"/>
  <c r="AF423" s="1"/>
  <c r="Z422"/>
  <c r="AA422" s="1"/>
  <c r="Z415"/>
  <c r="AA415" s="1"/>
  <c r="AF415" s="1"/>
  <c r="Z411"/>
  <c r="AA411" s="1"/>
  <c r="AD428"/>
  <c r="AD416"/>
  <c r="Z410"/>
  <c r="AA410" s="1"/>
  <c r="AF410" s="1"/>
  <c r="Z402"/>
  <c r="AA402" s="1"/>
  <c r="F391"/>
  <c r="Z386"/>
  <c r="AA386" s="1"/>
  <c r="AF386" s="1"/>
  <c r="AD420"/>
  <c r="Z401"/>
  <c r="AA401" s="1"/>
  <c r="AD397"/>
  <c r="F394"/>
  <c r="Z385"/>
  <c r="AA385" s="1"/>
  <c r="AD381"/>
  <c r="F378"/>
  <c r="AE430"/>
  <c r="AD426"/>
  <c r="Z400"/>
  <c r="AA400" s="1"/>
  <c r="AD396"/>
  <c r="F393"/>
  <c r="Z384"/>
  <c r="AA384" s="1"/>
  <c r="AD380"/>
  <c r="AD429"/>
  <c r="F417"/>
  <c r="AD425"/>
  <c r="AE386"/>
  <c r="AE381"/>
  <c r="AE424"/>
  <c r="F418"/>
  <c r="F410"/>
  <c r="AE384"/>
  <c r="AD421"/>
  <c r="AE403"/>
  <c r="AD394"/>
  <c r="AE390"/>
  <c r="AE385"/>
  <c r="AE425"/>
  <c r="AE414"/>
  <c r="AE436"/>
  <c r="AE413"/>
  <c r="F380"/>
  <c r="U124"/>
  <c r="Z428"/>
  <c r="AA428" s="1"/>
  <c r="Z427"/>
  <c r="AA427" s="1"/>
  <c r="Z416"/>
  <c r="AA416" s="1"/>
  <c r="AF416" s="1"/>
  <c r="AD427"/>
  <c r="Z418"/>
  <c r="AA418" s="1"/>
  <c r="AF418" s="1"/>
  <c r="AE410"/>
  <c r="Z406"/>
  <c r="AA406" s="1"/>
  <c r="AF406" s="1"/>
  <c r="F395"/>
  <c r="Z390"/>
  <c r="AA390" s="1"/>
  <c r="AF390" s="1"/>
  <c r="F379"/>
  <c r="AD437"/>
  <c r="AE415"/>
  <c r="F406"/>
  <c r="Z397"/>
  <c r="AA397" s="1"/>
  <c r="AD393"/>
  <c r="F390"/>
  <c r="AD414"/>
  <c r="Z407"/>
  <c r="AA407" s="1"/>
  <c r="F405"/>
  <c r="Z396"/>
  <c r="AD392"/>
  <c r="F389"/>
  <c r="Z380"/>
  <c r="AA380" s="1"/>
  <c r="AF380" s="1"/>
  <c r="F409"/>
  <c r="AD403"/>
  <c r="AD399"/>
  <c r="AD395"/>
  <c r="AD391"/>
  <c r="AD387"/>
  <c r="AD383"/>
  <c r="AD379"/>
  <c r="AE429"/>
  <c r="AE422"/>
  <c r="AE404"/>
  <c r="AE399"/>
  <c r="AD439"/>
  <c r="AE428"/>
  <c r="AE400"/>
  <c r="AE379"/>
  <c r="AE435"/>
  <c r="AE433"/>
  <c r="AE427"/>
  <c r="AD412"/>
  <c r="AE401"/>
  <c r="AD424"/>
  <c r="AE405"/>
  <c r="Z433"/>
  <c r="AA433" s="1"/>
  <c r="AE412"/>
  <c r="U184"/>
  <c r="U262"/>
  <c r="Z439"/>
  <c r="AA439" s="1"/>
  <c r="AF439" s="1"/>
  <c r="Z424"/>
  <c r="AA424" s="1"/>
  <c r="Z412"/>
  <c r="AA412" s="1"/>
  <c r="F435"/>
  <c r="F431"/>
  <c r="F420"/>
  <c r="F416"/>
  <c r="AD433"/>
  <c r="Z429"/>
  <c r="AA429" s="1"/>
  <c r="AD407"/>
  <c r="F399"/>
  <c r="Z394"/>
  <c r="AA394" s="1"/>
  <c r="AF394" s="1"/>
  <c r="F383"/>
  <c r="Z378"/>
  <c r="AA378" s="1"/>
  <c r="F402"/>
  <c r="F386"/>
  <c r="AE407"/>
  <c r="AD404"/>
  <c r="Z392"/>
  <c r="AA392" s="1"/>
  <c r="AF392" s="1"/>
  <c r="Z395"/>
  <c r="AA395" s="1"/>
  <c r="Z391"/>
  <c r="AA391" s="1"/>
  <c r="AF391" s="1"/>
  <c r="AE1869"/>
  <c r="F1869"/>
  <c r="AD1869"/>
  <c r="Z1869"/>
  <c r="AA1869" s="1"/>
  <c r="AF1869" s="1"/>
  <c r="AE1871"/>
  <c r="AD1871"/>
  <c r="Z1871"/>
  <c r="AA1871" s="1"/>
  <c r="F1871"/>
  <c r="AE1878"/>
  <c r="Z1878"/>
  <c r="AA1878" s="1"/>
  <c r="AF1878" s="1"/>
  <c r="AD1878"/>
  <c r="F1878"/>
  <c r="AD1863"/>
  <c r="Z1863"/>
  <c r="AA1863" s="1"/>
  <c r="AF1863" s="1"/>
  <c r="AE1863"/>
  <c r="F1863"/>
  <c r="AE1875"/>
  <c r="AD1875"/>
  <c r="Z1875"/>
  <c r="AA1875" s="1"/>
  <c r="F1875"/>
  <c r="AE1876"/>
  <c r="F1876"/>
  <c r="Z1876"/>
  <c r="AA1876" s="1"/>
  <c r="AD1876"/>
  <c r="F1873"/>
  <c r="AE1873"/>
  <c r="Z1873"/>
  <c r="AA1873" s="1"/>
  <c r="AD1873"/>
  <c r="AE1866"/>
  <c r="AD1866"/>
  <c r="Z1866"/>
  <c r="AA1866" s="1"/>
  <c r="F1866"/>
  <c r="AE1874"/>
  <c r="AD1874"/>
  <c r="Z1874"/>
  <c r="AA1874" s="1"/>
  <c r="F1874"/>
  <c r="AE1867"/>
  <c r="F1867"/>
  <c r="AD1867"/>
  <c r="Z1867"/>
  <c r="AA1867" s="1"/>
  <c r="AF1867" s="1"/>
  <c r="AE1880"/>
  <c r="F1880"/>
  <c r="Z1880"/>
  <c r="AA1880" s="1"/>
  <c r="AD1880"/>
  <c r="F1881"/>
  <c r="AD1881"/>
  <c r="AE1881"/>
  <c r="Z1881"/>
  <c r="AA1881" s="1"/>
  <c r="AE1868"/>
  <c r="Z1868"/>
  <c r="AA1868" s="1"/>
  <c r="AF1868" s="1"/>
  <c r="AD1868"/>
  <c r="F1868"/>
  <c r="AE1870"/>
  <c r="F1870"/>
  <c r="Z1870"/>
  <c r="AA1870" s="1"/>
  <c r="AD1870"/>
  <c r="AE1882"/>
  <c r="AD1882"/>
  <c r="F1882"/>
  <c r="Z1882"/>
  <c r="AA1882" s="1"/>
  <c r="AE1885"/>
  <c r="F1885"/>
  <c r="AD1885"/>
  <c r="Z1885"/>
  <c r="AA1885" s="1"/>
  <c r="AF1885" s="1"/>
  <c r="Z1864"/>
  <c r="AA1864" s="1"/>
  <c r="F1864"/>
  <c r="AE1864"/>
  <c r="AD1864"/>
  <c r="Z1883"/>
  <c r="AA1883" s="1"/>
  <c r="AE1883"/>
  <c r="F1883"/>
  <c r="AD1883"/>
  <c r="AE1877"/>
  <c r="F1877"/>
  <c r="AD1877"/>
  <c r="Z1877"/>
  <c r="AA1877" s="1"/>
  <c r="AF1877" s="1"/>
  <c r="AE1872"/>
  <c r="AD1872"/>
  <c r="Z1872"/>
  <c r="AA1872" s="1"/>
  <c r="F1872"/>
  <c r="AD1879"/>
  <c r="F1879"/>
  <c r="AE1879"/>
  <c r="Z1879"/>
  <c r="AA1879" s="1"/>
  <c r="AF1879" s="1"/>
  <c r="AE1884"/>
  <c r="AD1884"/>
  <c r="Z1884"/>
  <c r="AA1884" s="1"/>
  <c r="F1884"/>
  <c r="R2248"/>
  <c r="U2210"/>
  <c r="Z2352"/>
  <c r="AA2352" s="1"/>
  <c r="AF2352" s="1"/>
  <c r="F2352"/>
  <c r="AD2354"/>
  <c r="AE2349"/>
  <c r="AD2347"/>
  <c r="AE2346"/>
  <c r="F2343"/>
  <c r="AE2351"/>
  <c r="AE2347"/>
  <c r="F2344"/>
  <c r="AD2349"/>
  <c r="AE2342"/>
  <c r="K2210"/>
  <c r="AB2210" s="1"/>
  <c r="Z2349"/>
  <c r="AA2349" s="1"/>
  <c r="AD2351"/>
  <c r="Z2354"/>
  <c r="AA2354" s="1"/>
  <c r="AF2354" s="1"/>
  <c r="Z2347"/>
  <c r="AA2347" s="1"/>
  <c r="AF2347" s="1"/>
  <c r="AD2344"/>
  <c r="AD2340"/>
  <c r="F2346"/>
  <c r="AD2342"/>
  <c r="F2351"/>
  <c r="AE2348"/>
  <c r="F2341"/>
  <c r="AE2354"/>
  <c r="AE2343"/>
  <c r="AE2350"/>
  <c r="F2353"/>
  <c r="AD2348"/>
  <c r="AE2353"/>
  <c r="AD2350"/>
  <c r="F2342"/>
  <c r="Z2344"/>
  <c r="AA2344" s="1"/>
  <c r="Z2340"/>
  <c r="AA2340" s="1"/>
  <c r="Z2346"/>
  <c r="AA2346" s="1"/>
  <c r="AD2343"/>
  <c r="AD2339"/>
  <c r="AE2340"/>
  <c r="AE2352"/>
  <c r="AD2341"/>
  <c r="F2348"/>
  <c r="U2248"/>
  <c r="Z2353"/>
  <c r="AA2353" s="1"/>
  <c r="Z2350"/>
  <c r="AA2350" s="1"/>
  <c r="AF2350" s="1"/>
  <c r="Z2341"/>
  <c r="AA2341" s="1"/>
  <c r="Z2339"/>
  <c r="AA2339" s="1"/>
  <c r="AF2339" s="1"/>
  <c r="F2339"/>
  <c r="Q1776"/>
  <c r="R1758"/>
  <c r="R1765"/>
  <c r="S1793"/>
  <c r="T1807"/>
  <c r="U1758"/>
  <c r="U1807"/>
  <c r="U1780"/>
  <c r="U1765"/>
  <c r="U1776"/>
  <c r="U1793"/>
  <c r="Z1437"/>
  <c r="AB1437"/>
  <c r="AE1437"/>
  <c r="Y1437"/>
  <c r="AC1437"/>
  <c r="S240"/>
  <c r="S245"/>
  <c r="Q161"/>
  <c r="AD161" s="1"/>
  <c r="I895"/>
  <c r="S1245"/>
  <c r="AD1245" s="1"/>
  <c r="S1257"/>
  <c r="Z1257" s="1"/>
  <c r="S1269"/>
  <c r="AD1269" s="1"/>
  <c r="S1222"/>
  <c r="AD1222" s="1"/>
  <c r="Q1189"/>
  <c r="AD1189" s="1"/>
  <c r="S1270"/>
  <c r="AE1270" s="1"/>
  <c r="Q1150"/>
  <c r="Z1150" s="1"/>
  <c r="S1205"/>
  <c r="AD1205" s="1"/>
  <c r="S1260"/>
  <c r="S1780"/>
  <c r="S1800"/>
  <c r="S1792"/>
  <c r="Z1792" s="1"/>
  <c r="Q2261"/>
  <c r="Z2261" s="1"/>
  <c r="T2286"/>
  <c r="AE2286" s="1"/>
  <c r="K161"/>
  <c r="K1780"/>
  <c r="K1270"/>
  <c r="K2286"/>
  <c r="K1189"/>
  <c r="K1150"/>
  <c r="K1222"/>
  <c r="K895"/>
  <c r="K1257"/>
  <c r="K2261"/>
  <c r="K890"/>
  <c r="K269"/>
  <c r="K240"/>
  <c r="K1260"/>
  <c r="K879"/>
  <c r="K245"/>
  <c r="K1792"/>
  <c r="K1800"/>
  <c r="K1205"/>
  <c r="K1245"/>
  <c r="K1269"/>
  <c r="L2332"/>
  <c r="AA2442"/>
  <c r="AA767"/>
  <c r="AA707"/>
  <c r="AA2342"/>
  <c r="Q179"/>
  <c r="Z179" s="1"/>
  <c r="AA399"/>
  <c r="AA383"/>
  <c r="AF383" s="1"/>
  <c r="AB1374"/>
  <c r="Y1374"/>
  <c r="AA1374" s="1"/>
  <c r="F1344"/>
  <c r="AC1344"/>
  <c r="AB1344"/>
  <c r="AC1349"/>
  <c r="AB1349"/>
  <c r="AC1412"/>
  <c r="AB1412"/>
  <c r="F1412"/>
  <c r="F1385"/>
  <c r="AC1385"/>
  <c r="AB1392"/>
  <c r="Y1392"/>
  <c r="AA1392" s="1"/>
  <c r="AC1356"/>
  <c r="AB1356"/>
  <c r="F1356"/>
  <c r="AB1415"/>
  <c r="F1415"/>
  <c r="AC1415"/>
  <c r="Y1401"/>
  <c r="AA1401" s="1"/>
  <c r="AB1401"/>
  <c r="F1401"/>
  <c r="AB1366"/>
  <c r="F1366"/>
  <c r="AC1366"/>
  <c r="L279"/>
  <c r="AB279" s="1"/>
  <c r="F1371"/>
  <c r="AC1371"/>
  <c r="F1434"/>
  <c r="AC1434"/>
  <c r="AB1434"/>
  <c r="Y1429"/>
  <c r="AA1429" s="1"/>
  <c r="Y1415"/>
  <c r="AA1415" s="1"/>
  <c r="Y1433"/>
  <c r="AA1433" s="1"/>
  <c r="Y1422"/>
  <c r="AA1422" s="1"/>
  <c r="F1418"/>
  <c r="Y1407"/>
  <c r="AA1407" s="1"/>
  <c r="AF1407" s="1"/>
  <c r="F1403"/>
  <c r="F1424"/>
  <c r="F1421"/>
  <c r="F1417"/>
  <c r="AB1407"/>
  <c r="AB1403"/>
  <c r="Y1409"/>
  <c r="AA1409" s="1"/>
  <c r="Y1387"/>
  <c r="AA1387" s="1"/>
  <c r="AC1403"/>
  <c r="F1378"/>
  <c r="AC1396"/>
  <c r="F1388"/>
  <c r="AC1380"/>
  <c r="Y1361"/>
  <c r="AA1361" s="1"/>
  <c r="AF1361" s="1"/>
  <c r="Y1364"/>
  <c r="AA1364" s="1"/>
  <c r="Y1371"/>
  <c r="AA1371" s="1"/>
  <c r="AF1371" s="1"/>
  <c r="F1375"/>
  <c r="AB1373"/>
  <c r="Y1366"/>
  <c r="AA1366" s="1"/>
  <c r="AC1354"/>
  <c r="AC1343"/>
  <c r="AC1346"/>
  <c r="F1346"/>
  <c r="F1348"/>
  <c r="AC1348"/>
  <c r="AC1350"/>
  <c r="AB1350"/>
  <c r="Y1350"/>
  <c r="AA1350" s="1"/>
  <c r="L1081"/>
  <c r="AB1081" s="1"/>
  <c r="AC1352"/>
  <c r="AB1352"/>
  <c r="Y1352"/>
  <c r="AA1352" s="1"/>
  <c r="AC1383"/>
  <c r="AB1383"/>
  <c r="Y1383"/>
  <c r="AA1383" s="1"/>
  <c r="AB1384"/>
  <c r="Y1384"/>
  <c r="AA1384" s="1"/>
  <c r="AB1416"/>
  <c r="F1416"/>
  <c r="AC1359"/>
  <c r="F1359"/>
  <c r="Y1431"/>
  <c r="AA1431" s="1"/>
  <c r="AC1431"/>
  <c r="AC1363"/>
  <c r="F1363"/>
  <c r="AC1399"/>
  <c r="AB1399"/>
  <c r="Y1399"/>
  <c r="AA1399" s="1"/>
  <c r="AB1400"/>
  <c r="Y1400"/>
  <c r="AA1400" s="1"/>
  <c r="AF1400" s="1"/>
  <c r="AC1368"/>
  <c r="AB1368"/>
  <c r="Y1368"/>
  <c r="AA1368" s="1"/>
  <c r="AC1425"/>
  <c r="F1425"/>
  <c r="AB1425"/>
  <c r="AC1372"/>
  <c r="AB1372"/>
  <c r="F1372"/>
  <c r="Y1430"/>
  <c r="AA1430" s="1"/>
  <c r="AC1429"/>
  <c r="AC1433"/>
  <c r="F1422"/>
  <c r="F1407"/>
  <c r="Y1406"/>
  <c r="AA1406" s="1"/>
  <c r="Y1416"/>
  <c r="AA1416" s="1"/>
  <c r="AF1416" s="1"/>
  <c r="AC1413"/>
  <c r="F1399"/>
  <c r="Y1391"/>
  <c r="AA1391" s="1"/>
  <c r="AF1391" s="1"/>
  <c r="F1387"/>
  <c r="F1400"/>
  <c r="Y1396"/>
  <c r="AA1396" s="1"/>
  <c r="AF1396" s="1"/>
  <c r="F1384"/>
  <c r="Y1380"/>
  <c r="AA1380" s="1"/>
  <c r="AF1380" s="1"/>
  <c r="Y1353"/>
  <c r="AA1353" s="1"/>
  <c r="Y1372"/>
  <c r="AA1372" s="1"/>
  <c r="F1368"/>
  <c r="AB1357"/>
  <c r="AB1353"/>
  <c r="Y1349"/>
  <c r="AA1349" s="1"/>
  <c r="AF1349" s="1"/>
  <c r="AB1346"/>
  <c r="Y1359"/>
  <c r="AA1359" s="1"/>
  <c r="Y1344"/>
  <c r="Y1375"/>
  <c r="AA1375" s="1"/>
  <c r="AF1375" s="1"/>
  <c r="F1373"/>
  <c r="AC1362"/>
  <c r="L908"/>
  <c r="L892"/>
  <c r="AB1376"/>
  <c r="Y1376"/>
  <c r="AA1376" s="1"/>
  <c r="AF1376" s="1"/>
  <c r="AC1377"/>
  <c r="F1377"/>
  <c r="AB1408"/>
  <c r="AF1408" s="1"/>
  <c r="F1408"/>
  <c r="AC1408"/>
  <c r="AB1409"/>
  <c r="AC1409"/>
  <c r="AC1379"/>
  <c r="F1381"/>
  <c r="AC1381"/>
  <c r="AB1381"/>
  <c r="F1397"/>
  <c r="AC1397"/>
  <c r="AB1397"/>
  <c r="AC1360"/>
  <c r="AB1360"/>
  <c r="AC1361"/>
  <c r="F1361"/>
  <c r="AC1364"/>
  <c r="AB1364"/>
  <c r="AC1365"/>
  <c r="AB1365"/>
  <c r="Y1365"/>
  <c r="AA1365" s="1"/>
  <c r="F1435"/>
  <c r="AC1435"/>
  <c r="AB1435"/>
  <c r="AB1405"/>
  <c r="Y1405"/>
  <c r="AA1405" s="1"/>
  <c r="AC1426"/>
  <c r="F1426"/>
  <c r="AB1426"/>
  <c r="R1081"/>
  <c r="AE1081" s="1"/>
  <c r="AB1430"/>
  <c r="Y1435"/>
  <c r="AA1435" s="1"/>
  <c r="AF1435" s="1"/>
  <c r="AB1429"/>
  <c r="Y1426"/>
  <c r="AA1426" s="1"/>
  <c r="AF1426" s="1"/>
  <c r="Y1412"/>
  <c r="AA1412" s="1"/>
  <c r="AB1433"/>
  <c r="Y1425"/>
  <c r="AA1425" s="1"/>
  <c r="AB1422"/>
  <c r="AB1418"/>
  <c r="F1431"/>
  <c r="AB1424"/>
  <c r="AB1421"/>
  <c r="Y1413"/>
  <c r="AA1413" s="1"/>
  <c r="AF1413" s="1"/>
  <c r="AC1405"/>
  <c r="F1391"/>
  <c r="Y1394"/>
  <c r="AA1394" s="1"/>
  <c r="AB1391"/>
  <c r="AB1387"/>
  <c r="Y1382"/>
  <c r="AA1382" s="1"/>
  <c r="AF1382" s="1"/>
  <c r="AB1394"/>
  <c r="AB1382"/>
  <c r="AB1378"/>
  <c r="F1396"/>
  <c r="AC1392"/>
  <c r="AC1388"/>
  <c r="F1380"/>
  <c r="AC1376"/>
  <c r="F1365"/>
  <c r="Y1357"/>
  <c r="AA1357" s="1"/>
  <c r="F1353"/>
  <c r="Y1346"/>
  <c r="AA1346" s="1"/>
  <c r="F1360"/>
  <c r="Y1356"/>
  <c r="AA1356" s="1"/>
  <c r="F1352"/>
  <c r="F1349"/>
  <c r="AC1374"/>
  <c r="Y1363"/>
  <c r="AA1363" s="1"/>
  <c r="Y1348"/>
  <c r="AA1348" s="1"/>
  <c r="AF1348" s="1"/>
  <c r="AC1375"/>
  <c r="AC1373"/>
  <c r="AB1359"/>
  <c r="J908"/>
  <c r="F1343"/>
  <c r="AB1343"/>
  <c r="AC1345"/>
  <c r="AB1345"/>
  <c r="F1347"/>
  <c r="AB1347"/>
  <c r="AC1347"/>
  <c r="AC1406"/>
  <c r="F1406"/>
  <c r="AC1427"/>
  <c r="AB1427"/>
  <c r="AC1351"/>
  <c r="F1351"/>
  <c r="AC1410"/>
  <c r="F1410"/>
  <c r="L1411"/>
  <c r="L1402"/>
  <c r="F1354"/>
  <c r="AB1354"/>
  <c r="AC1355"/>
  <c r="F1355"/>
  <c r="Y1428"/>
  <c r="AA1428" s="1"/>
  <c r="AC1428"/>
  <c r="AC1386"/>
  <c r="Y1386"/>
  <c r="AA1386" s="1"/>
  <c r="F1389"/>
  <c r="AC1389"/>
  <c r="AB1389"/>
  <c r="AC1390"/>
  <c r="F1390"/>
  <c r="AC1393"/>
  <c r="F1393"/>
  <c r="F1358"/>
  <c r="AB1358"/>
  <c r="AC1358"/>
  <c r="AC1395"/>
  <c r="F1395"/>
  <c r="AB1362"/>
  <c r="F1362"/>
  <c r="L369"/>
  <c r="F369" s="1"/>
  <c r="L1369"/>
  <c r="AB1419"/>
  <c r="AC1419"/>
  <c r="F1419"/>
  <c r="AC1420"/>
  <c r="AB1420"/>
  <c r="Y1420"/>
  <c r="AA1420" s="1"/>
  <c r="F1367"/>
  <c r="AC1367"/>
  <c r="AC1404"/>
  <c r="AB1404"/>
  <c r="F1423"/>
  <c r="AB1423"/>
  <c r="AC1423"/>
  <c r="AB1370"/>
  <c r="F1370"/>
  <c r="Y1370"/>
  <c r="AA1370" s="1"/>
  <c r="AF1370" s="1"/>
  <c r="AB1436"/>
  <c r="AC1436"/>
  <c r="Y1434"/>
  <c r="AA1434" s="1"/>
  <c r="Y1436"/>
  <c r="AA1436" s="1"/>
  <c r="AB1431"/>
  <c r="Y1418"/>
  <c r="AA1418" s="1"/>
  <c r="AF1418" s="1"/>
  <c r="AB1428"/>
  <c r="Y1424"/>
  <c r="AA1424" s="1"/>
  <c r="AF1424" s="1"/>
  <c r="Y1421"/>
  <c r="AA1421" s="1"/>
  <c r="AF1421" s="1"/>
  <c r="Y1417"/>
  <c r="AA1417" s="1"/>
  <c r="AC1430"/>
  <c r="F1427"/>
  <c r="F1420"/>
  <c r="AB1417"/>
  <c r="F1413"/>
  <c r="AB1410"/>
  <c r="F1405"/>
  <c r="Y1395"/>
  <c r="AA1395" s="1"/>
  <c r="F1383"/>
  <c r="F1404"/>
  <c r="F1394"/>
  <c r="Y1390"/>
  <c r="AA1390" s="1"/>
  <c r="F1386"/>
  <c r="F1382"/>
  <c r="Y1378"/>
  <c r="AA1378" s="1"/>
  <c r="Y1397"/>
  <c r="AA1397" s="1"/>
  <c r="Y1393"/>
  <c r="AA1393" s="1"/>
  <c r="AF1393" s="1"/>
  <c r="Y1389"/>
  <c r="AA1389" s="1"/>
  <c r="Y1385"/>
  <c r="AA1385" s="1"/>
  <c r="Y1381"/>
  <c r="AA1381" s="1"/>
  <c r="Y1377"/>
  <c r="AA1377" s="1"/>
  <c r="AF1377" s="1"/>
  <c r="AC1401"/>
  <c r="F1392"/>
  <c r="Y1388"/>
  <c r="AA1388" s="1"/>
  <c r="AF1388" s="1"/>
  <c r="AB1385"/>
  <c r="F1376"/>
  <c r="F1357"/>
  <c r="F1345"/>
  <c r="Y1367"/>
  <c r="AA1367" s="1"/>
  <c r="Y1351"/>
  <c r="AA1351" s="1"/>
  <c r="F1374"/>
  <c r="AB1371"/>
  <c r="AB1367"/>
  <c r="Y1358"/>
  <c r="AA1358" s="1"/>
  <c r="AB1355"/>
  <c r="I9"/>
  <c r="AB299"/>
  <c r="Y299"/>
  <c r="AA299" s="1"/>
  <c r="AC309"/>
  <c r="AB309"/>
  <c r="Y309"/>
  <c r="AA309" s="1"/>
  <c r="F309"/>
  <c r="AC350"/>
  <c r="AB350"/>
  <c r="AC353"/>
  <c r="Y353"/>
  <c r="AA353" s="1"/>
  <c r="AC301"/>
  <c r="Y301"/>
  <c r="AA301" s="1"/>
  <c r="F356"/>
  <c r="AC356"/>
  <c r="AB356"/>
  <c r="Y356"/>
  <c r="AA356" s="1"/>
  <c r="AB303"/>
  <c r="AC303"/>
  <c r="AC360"/>
  <c r="AB360"/>
  <c r="F360"/>
  <c r="Y360"/>
  <c r="AA360" s="1"/>
  <c r="AB364"/>
  <c r="F364"/>
  <c r="AC364"/>
  <c r="Y364"/>
  <c r="AA364" s="1"/>
  <c r="AC337"/>
  <c r="Y337"/>
  <c r="AA337" s="1"/>
  <c r="AC319"/>
  <c r="AB319"/>
  <c r="AC297"/>
  <c r="F297"/>
  <c r="AC373"/>
  <c r="F373"/>
  <c r="F376"/>
  <c r="AB376"/>
  <c r="AC376"/>
  <c r="Y376"/>
  <c r="AA376" s="1"/>
  <c r="Y371"/>
  <c r="AA371" s="1"/>
  <c r="AF371" s="1"/>
  <c r="F367"/>
  <c r="Y355"/>
  <c r="AA355" s="1"/>
  <c r="F351"/>
  <c r="Y339"/>
  <c r="AA339" s="1"/>
  <c r="AF339" s="1"/>
  <c r="F335"/>
  <c r="Y324"/>
  <c r="AA324" s="1"/>
  <c r="F320"/>
  <c r="Y374"/>
  <c r="AA374" s="1"/>
  <c r="AF374" s="1"/>
  <c r="AB371"/>
  <c r="F362"/>
  <c r="Y358"/>
  <c r="AA358" s="1"/>
  <c r="AB355"/>
  <c r="F346"/>
  <c r="Y342"/>
  <c r="AA342" s="1"/>
  <c r="AF342" s="1"/>
  <c r="AB339"/>
  <c r="F323"/>
  <c r="Y319"/>
  <c r="AA319" s="1"/>
  <c r="F377"/>
  <c r="Y373"/>
  <c r="AA373" s="1"/>
  <c r="F365"/>
  <c r="Y361"/>
  <c r="AA361" s="1"/>
  <c r="AB358"/>
  <c r="AB354"/>
  <c r="Y349"/>
  <c r="AA349" s="1"/>
  <c r="AB346"/>
  <c r="AB377"/>
  <c r="AB361"/>
  <c r="AB345"/>
  <c r="AB329"/>
  <c r="AC308"/>
  <c r="F311"/>
  <c r="F305"/>
  <c r="Y297"/>
  <c r="AA297" s="1"/>
  <c r="AB305"/>
  <c r="F314"/>
  <c r="AC299"/>
  <c r="AB306"/>
  <c r="AC306"/>
  <c r="F306"/>
  <c r="AB291"/>
  <c r="F291"/>
  <c r="AC291"/>
  <c r="F348"/>
  <c r="AB348"/>
  <c r="AC348"/>
  <c r="Y348"/>
  <c r="AA348" s="1"/>
  <c r="AC327"/>
  <c r="AB327"/>
  <c r="F302"/>
  <c r="AB302"/>
  <c r="AC302"/>
  <c r="Y302"/>
  <c r="AA302" s="1"/>
  <c r="AC331"/>
  <c r="AB331"/>
  <c r="AC366"/>
  <c r="AB366"/>
  <c r="AC296"/>
  <c r="AB296"/>
  <c r="Y296"/>
  <c r="AA296" s="1"/>
  <c r="F372"/>
  <c r="AC372"/>
  <c r="AB372"/>
  <c r="Y372"/>
  <c r="AA372" s="1"/>
  <c r="Y375"/>
  <c r="AA375" s="1"/>
  <c r="AF375" s="1"/>
  <c r="F371"/>
  <c r="Y359"/>
  <c r="AA359" s="1"/>
  <c r="F355"/>
  <c r="Y343"/>
  <c r="AA343" s="1"/>
  <c r="AF343" s="1"/>
  <c r="F339"/>
  <c r="Y327"/>
  <c r="AA327" s="1"/>
  <c r="Y312"/>
  <c r="AA312" s="1"/>
  <c r="F374"/>
  <c r="Y370"/>
  <c r="AA370" s="1"/>
  <c r="AB367"/>
  <c r="F358"/>
  <c r="Y354"/>
  <c r="AA354" s="1"/>
  <c r="AF354" s="1"/>
  <c r="AB351"/>
  <c r="F342"/>
  <c r="Y338"/>
  <c r="AA338" s="1"/>
  <c r="AB335"/>
  <c r="Y330"/>
  <c r="AA330" s="1"/>
  <c r="F319"/>
  <c r="F361"/>
  <c r="F353"/>
  <c r="F349"/>
  <c r="Y345"/>
  <c r="AA345" s="1"/>
  <c r="AB342"/>
  <c r="AB338"/>
  <c r="Y333"/>
  <c r="AA333" s="1"/>
  <c r="AB330"/>
  <c r="AB365"/>
  <c r="AB349"/>
  <c r="AB333"/>
  <c r="AB318"/>
  <c r="F315"/>
  <c r="Y306"/>
  <c r="AA306" s="1"/>
  <c r="AB307"/>
  <c r="Y304"/>
  <c r="AA304" s="1"/>
  <c r="AB301"/>
  <c r="AB297"/>
  <c r="Y314"/>
  <c r="AA314" s="1"/>
  <c r="AB304"/>
  <c r="F299"/>
  <c r="AC295"/>
  <c r="AC322"/>
  <c r="Y322"/>
  <c r="AA322" s="1"/>
  <c r="AB325"/>
  <c r="F325"/>
  <c r="AC325"/>
  <c r="Y325"/>
  <c r="AA325" s="1"/>
  <c r="AF325" s="1"/>
  <c r="AC292"/>
  <c r="AB292"/>
  <c r="L9"/>
  <c r="AC310"/>
  <c r="Y310"/>
  <c r="AA310" s="1"/>
  <c r="F310"/>
  <c r="AB311"/>
  <c r="Y311"/>
  <c r="AA311" s="1"/>
  <c r="AF311" s="1"/>
  <c r="AC293"/>
  <c r="AB293"/>
  <c r="AC357"/>
  <c r="F357"/>
  <c r="AB336"/>
  <c r="AC336"/>
  <c r="F336"/>
  <c r="Y336"/>
  <c r="AA336" s="1"/>
  <c r="F368"/>
  <c r="AC368"/>
  <c r="AB368"/>
  <c r="Y368"/>
  <c r="AA368" s="1"/>
  <c r="F340"/>
  <c r="AB340"/>
  <c r="AC340"/>
  <c r="Y340"/>
  <c r="AA340" s="1"/>
  <c r="AC341"/>
  <c r="F341"/>
  <c r="AC344"/>
  <c r="AB344"/>
  <c r="F344"/>
  <c r="Y344"/>
  <c r="AA344" s="1"/>
  <c r="F375"/>
  <c r="Y363"/>
  <c r="AA363" s="1"/>
  <c r="F359"/>
  <c r="Y347"/>
  <c r="AA347" s="1"/>
  <c r="AF347" s="1"/>
  <c r="F343"/>
  <c r="Y331"/>
  <c r="AA331" s="1"/>
  <c r="AF331" s="1"/>
  <c r="F327"/>
  <c r="Y316"/>
  <c r="AA316" s="1"/>
  <c r="AF316" s="1"/>
  <c r="F312"/>
  <c r="F370"/>
  <c r="Y366"/>
  <c r="AA366" s="1"/>
  <c r="AB363"/>
  <c r="F354"/>
  <c r="Y350"/>
  <c r="AA350" s="1"/>
  <c r="AB347"/>
  <c r="F338"/>
  <c r="F330"/>
  <c r="F345"/>
  <c r="Y341"/>
  <c r="AA341" s="1"/>
  <c r="F337"/>
  <c r="F333"/>
  <c r="Y329"/>
  <c r="AA329" s="1"/>
  <c r="AF329" s="1"/>
  <c r="AB323"/>
  <c r="AB353"/>
  <c r="AB337"/>
  <c r="AB322"/>
  <c r="Y318"/>
  <c r="AA318" s="1"/>
  <c r="Y315"/>
  <c r="AA315" s="1"/>
  <c r="AF315" s="1"/>
  <c r="AB308"/>
  <c r="AB310"/>
  <c r="F301"/>
  <c r="Y293"/>
  <c r="AA293" s="1"/>
  <c r="AF293" s="1"/>
  <c r="AB317"/>
  <c r="AC312"/>
  <c r="F304"/>
  <c r="F296"/>
  <c r="F292"/>
  <c r="AC317"/>
  <c r="AC314"/>
  <c r="Y303"/>
  <c r="AA303" s="1"/>
  <c r="Y291"/>
  <c r="AA291" s="1"/>
  <c r="AC300"/>
  <c r="F300"/>
  <c r="AC321"/>
  <c r="AB321"/>
  <c r="F321"/>
  <c r="Y321"/>
  <c r="AA321" s="1"/>
  <c r="AC324"/>
  <c r="AB324"/>
  <c r="AC313"/>
  <c r="Y313"/>
  <c r="AA313" s="1"/>
  <c r="AC328"/>
  <c r="AB328"/>
  <c r="F328"/>
  <c r="Y328"/>
  <c r="AA328" s="1"/>
  <c r="F294"/>
  <c r="AC294"/>
  <c r="AB294"/>
  <c r="Y294"/>
  <c r="AA294" s="1"/>
  <c r="AB295"/>
  <c r="F295"/>
  <c r="AB332"/>
  <c r="AC332"/>
  <c r="F332"/>
  <c r="Y332"/>
  <c r="AA332" s="1"/>
  <c r="AC334"/>
  <c r="AB334"/>
  <c r="AC298"/>
  <c r="F298"/>
  <c r="AB298"/>
  <c r="Y367"/>
  <c r="AA367" s="1"/>
  <c r="F363"/>
  <c r="Y351"/>
  <c r="AA351" s="1"/>
  <c r="AF351" s="1"/>
  <c r="F347"/>
  <c r="Y335"/>
  <c r="AA335" s="1"/>
  <c r="F331"/>
  <c r="Y320"/>
  <c r="AA320" s="1"/>
  <c r="F316"/>
  <c r="AB375"/>
  <c r="F366"/>
  <c r="Y362"/>
  <c r="AA362" s="1"/>
  <c r="AB359"/>
  <c r="F350"/>
  <c r="Y346"/>
  <c r="AA346" s="1"/>
  <c r="AF346" s="1"/>
  <c r="AB343"/>
  <c r="F334"/>
  <c r="Y323"/>
  <c r="AA323" s="1"/>
  <c r="AF323" s="1"/>
  <c r="AB320"/>
  <c r="AB316"/>
  <c r="Y377"/>
  <c r="AA377" s="1"/>
  <c r="AF377" s="1"/>
  <c r="AB374"/>
  <c r="AB370"/>
  <c r="Y365"/>
  <c r="AA365" s="1"/>
  <c r="AB362"/>
  <c r="F329"/>
  <c r="F322"/>
  <c r="AB373"/>
  <c r="AB357"/>
  <c r="AB341"/>
  <c r="AC318"/>
  <c r="AC315"/>
  <c r="F308"/>
  <c r="AB313"/>
  <c r="Y305"/>
  <c r="AA305" s="1"/>
  <c r="F293"/>
  <c r="F317"/>
  <c r="F303"/>
  <c r="AB300"/>
  <c r="Y2334"/>
  <c r="AA2334" s="1"/>
  <c r="F2330"/>
  <c r="Y2333"/>
  <c r="AA2333" s="1"/>
  <c r="Y2335"/>
  <c r="AA2335" s="1"/>
  <c r="AC2327"/>
  <c r="AC2319"/>
  <c r="Y2317"/>
  <c r="AA2317" s="1"/>
  <c r="F2313"/>
  <c r="Y2322"/>
  <c r="AA2322" s="1"/>
  <c r="Y2337"/>
  <c r="AA2337" s="1"/>
  <c r="Y2321"/>
  <c r="AA2321" s="1"/>
  <c r="AC2323"/>
  <c r="Y2326"/>
  <c r="AA2326" s="1"/>
  <c r="Y2325"/>
  <c r="AA2325" s="1"/>
  <c r="AF2325" s="1"/>
  <c r="AB2329"/>
  <c r="AC2331"/>
  <c r="F2318"/>
  <c r="AA833"/>
  <c r="Y2336"/>
  <c r="AA2336" s="1"/>
  <c r="Y2328"/>
  <c r="AA2328" s="1"/>
  <c r="AF2328" s="1"/>
  <c r="AB1814"/>
  <c r="Y1814"/>
  <c r="AA1814" s="1"/>
  <c r="AF1814" s="1"/>
  <c r="AC1814"/>
  <c r="F1814"/>
  <c r="Y1815"/>
  <c r="AA1815" s="1"/>
  <c r="F1815"/>
  <c r="AB1815"/>
  <c r="AC1815"/>
  <c r="AB2299"/>
  <c r="AC2299"/>
  <c r="Y2299"/>
  <c r="AA2299" s="1"/>
  <c r="F2299"/>
  <c r="Y2300"/>
  <c r="AA2300" s="1"/>
  <c r="AB2300"/>
  <c r="AC2300"/>
  <c r="F2300"/>
  <c r="AB2301"/>
  <c r="AC2301"/>
  <c r="Y2301"/>
  <c r="AA2301" s="1"/>
  <c r="F2301"/>
  <c r="AB2315"/>
  <c r="AC2315"/>
  <c r="F2315"/>
  <c r="AB2302"/>
  <c r="AC2302"/>
  <c r="Y2302"/>
  <c r="AA2302" s="1"/>
  <c r="AB1832"/>
  <c r="F1832"/>
  <c r="AC1832"/>
  <c r="Y1832"/>
  <c r="AA1832" s="1"/>
  <c r="AF1832" s="1"/>
  <c r="AB1817"/>
  <c r="AC1817"/>
  <c r="Y1817"/>
  <c r="AA1817" s="1"/>
  <c r="F1817"/>
  <c r="AC1833"/>
  <c r="F1833"/>
  <c r="AB1833"/>
  <c r="Y1833"/>
  <c r="AA1833" s="1"/>
  <c r="AF1833" s="1"/>
  <c r="Y2303"/>
  <c r="AA2303" s="1"/>
  <c r="F2303"/>
  <c r="AB2303"/>
  <c r="AC2303"/>
  <c r="AC1845"/>
  <c r="Y1845"/>
  <c r="AA1845" s="1"/>
  <c r="AF1845" s="1"/>
  <c r="AB1845"/>
  <c r="F1845"/>
  <c r="AC2304"/>
  <c r="F2304"/>
  <c r="AB2304"/>
  <c r="Y2304"/>
  <c r="AA2304" s="1"/>
  <c r="AF2304" s="1"/>
  <c r="F1834"/>
  <c r="Y1834"/>
  <c r="AA1834" s="1"/>
  <c r="AB1834"/>
  <c r="AC1834"/>
  <c r="F1818"/>
  <c r="AB1818"/>
  <c r="Y1818"/>
  <c r="AA1818" s="1"/>
  <c r="AC1818"/>
  <c r="AB2327"/>
  <c r="F2327"/>
  <c r="AB2316"/>
  <c r="AC2316"/>
  <c r="F2316"/>
  <c r="Y2316"/>
  <c r="AA2316" s="1"/>
  <c r="Y1846"/>
  <c r="AA1846" s="1"/>
  <c r="AC1846"/>
  <c r="AB1846"/>
  <c r="F1846"/>
  <c r="Y1847"/>
  <c r="AA1847" s="1"/>
  <c r="F1847"/>
  <c r="AB1847"/>
  <c r="AC1847"/>
  <c r="F1816"/>
  <c r="AC1816"/>
  <c r="Y1816"/>
  <c r="AA1816" s="1"/>
  <c r="AB1816"/>
  <c r="AC1835"/>
  <c r="Y1835"/>
  <c r="AA1835" s="1"/>
  <c r="F1835"/>
  <c r="AB1835"/>
  <c r="AB2335"/>
  <c r="AC2335"/>
  <c r="F1822"/>
  <c r="AB1822"/>
  <c r="Y1822"/>
  <c r="AA1822" s="1"/>
  <c r="AC1822"/>
  <c r="AC1848"/>
  <c r="AB1848"/>
  <c r="F1848"/>
  <c r="Y1848"/>
  <c r="AA1848" s="1"/>
  <c r="AC2328"/>
  <c r="F2328"/>
  <c r="AC1849"/>
  <c r="F1849"/>
  <c r="AB1849"/>
  <c r="Y1849"/>
  <c r="AA1849" s="1"/>
  <c r="AF1849" s="1"/>
  <c r="AB1819"/>
  <c r="AC1819"/>
  <c r="Y1819"/>
  <c r="AA1819" s="1"/>
  <c r="F1819"/>
  <c r="F2329"/>
  <c r="AC2329"/>
  <c r="AC1823"/>
  <c r="AB1823"/>
  <c r="Y1823"/>
  <c r="AA1823" s="1"/>
  <c r="F1823"/>
  <c r="Y1824"/>
  <c r="AA1824" s="1"/>
  <c r="F1824"/>
  <c r="AB1824"/>
  <c r="AC1824"/>
  <c r="Y1850"/>
  <c r="AA1850" s="1"/>
  <c r="F1850"/>
  <c r="AB1850"/>
  <c r="AC1850"/>
  <c r="Y1851"/>
  <c r="AA1851" s="1"/>
  <c r="AC1851"/>
  <c r="F1851"/>
  <c r="AB1851"/>
  <c r="AB1836"/>
  <c r="F1836"/>
  <c r="AC1836"/>
  <c r="Y1836"/>
  <c r="AA1836" s="1"/>
  <c r="AF1836" s="1"/>
  <c r="AC2336"/>
  <c r="F2336"/>
  <c r="AB1837"/>
  <c r="F1837"/>
  <c r="Y1837"/>
  <c r="AA1837" s="1"/>
  <c r="AC1837"/>
  <c r="L2292"/>
  <c r="AB2292" s="1"/>
  <c r="AB1852"/>
  <c r="AC1852"/>
  <c r="F1852"/>
  <c r="Y1852"/>
  <c r="AA1852" s="1"/>
  <c r="AB1838"/>
  <c r="F1838"/>
  <c r="Y1838"/>
  <c r="AA1838" s="1"/>
  <c r="AC1838"/>
  <c r="AB1853"/>
  <c r="Y1853"/>
  <c r="AA1853" s="1"/>
  <c r="AC1853"/>
  <c r="F1853"/>
  <c r="AB2305"/>
  <c r="Y2305"/>
  <c r="AA2305" s="1"/>
  <c r="AC2305"/>
  <c r="AB1854"/>
  <c r="F1854"/>
  <c r="Y1854"/>
  <c r="AA1854" s="1"/>
  <c r="AC1854"/>
  <c r="Y1820"/>
  <c r="AA1820" s="1"/>
  <c r="AB1820"/>
  <c r="F1820"/>
  <c r="AC1820"/>
  <c r="Y1839"/>
  <c r="AA1839" s="1"/>
  <c r="AC1839"/>
  <c r="AB1839"/>
  <c r="F1839"/>
  <c r="F1825"/>
  <c r="AB1825"/>
  <c r="Y1825"/>
  <c r="AA1825" s="1"/>
  <c r="AC1825"/>
  <c r="AC2330"/>
  <c r="AB2330"/>
  <c r="AF2330" s="1"/>
  <c r="Y1840"/>
  <c r="AA1840" s="1"/>
  <c r="AB1840"/>
  <c r="AC1840"/>
  <c r="F1840"/>
  <c r="AB1826"/>
  <c r="AC1826"/>
  <c r="F1826"/>
  <c r="Y1826"/>
  <c r="AA1826" s="1"/>
  <c r="AB2331"/>
  <c r="Y2331"/>
  <c r="AA2331" s="1"/>
  <c r="AF2331" s="1"/>
  <c r="F1855"/>
  <c r="AC1855"/>
  <c r="AB1855"/>
  <c r="Y1855"/>
  <c r="AA1855" s="1"/>
  <c r="AB2317"/>
  <c r="AC2317"/>
  <c r="F1841"/>
  <c r="AB1841"/>
  <c r="Y1841"/>
  <c r="AA1841" s="1"/>
  <c r="AC1841"/>
  <c r="Y1827"/>
  <c r="AA1827" s="1"/>
  <c r="AB1827"/>
  <c r="F1827"/>
  <c r="AC1827"/>
  <c r="F2306"/>
  <c r="AB2306"/>
  <c r="AC2306"/>
  <c r="Y2306"/>
  <c r="AA2306" s="1"/>
  <c r="F1821"/>
  <c r="AB1821"/>
  <c r="AC1821"/>
  <c r="Y1821"/>
  <c r="AA1821" s="1"/>
  <c r="F2333"/>
  <c r="AC2333"/>
  <c r="F2307"/>
  <c r="AB2307"/>
  <c r="Y2307"/>
  <c r="AA2307" s="1"/>
  <c r="AC2307"/>
  <c r="F1828"/>
  <c r="AB1828"/>
  <c r="Y1828"/>
  <c r="AA1828" s="1"/>
  <c r="AC1828"/>
  <c r="F2337"/>
  <c r="AC2337"/>
  <c r="F1856"/>
  <c r="AB1856"/>
  <c r="AC1856"/>
  <c r="Y1856"/>
  <c r="AA1856" s="1"/>
  <c r="AC2318"/>
  <c r="AB2318"/>
  <c r="F1857"/>
  <c r="AB1857"/>
  <c r="Y1857"/>
  <c r="AA1857" s="1"/>
  <c r="AC1857"/>
  <c r="AC1842"/>
  <c r="F1842"/>
  <c r="AB1842"/>
  <c r="Y1842"/>
  <c r="AA1842" s="1"/>
  <c r="AF1842" s="1"/>
  <c r="AB2319"/>
  <c r="F2319"/>
  <c r="AB1858"/>
  <c r="AC1858"/>
  <c r="F1858"/>
  <c r="Y1858"/>
  <c r="AA1858" s="1"/>
  <c r="Y1843"/>
  <c r="AA1843" s="1"/>
  <c r="AC1843"/>
  <c r="F1843"/>
  <c r="AB1843"/>
  <c r="AC1859"/>
  <c r="AB1859"/>
  <c r="Y1859"/>
  <c r="AA1859" s="1"/>
  <c r="F1859"/>
  <c r="Y1829"/>
  <c r="AA1829" s="1"/>
  <c r="AC1829"/>
  <c r="AB1829"/>
  <c r="F1829"/>
  <c r="F1844"/>
  <c r="AC1844"/>
  <c r="AB1844"/>
  <c r="Y1844"/>
  <c r="AA1844" s="1"/>
  <c r="AB2308"/>
  <c r="AC2308"/>
  <c r="F2308"/>
  <c r="Y2308"/>
  <c r="AA2308" s="1"/>
  <c r="AC2309"/>
  <c r="Y2309"/>
  <c r="AA2309" s="1"/>
  <c r="AF2309" s="1"/>
  <c r="AB2309"/>
  <c r="Y1860"/>
  <c r="AA1860" s="1"/>
  <c r="F1860"/>
  <c r="AB1860"/>
  <c r="AC1860"/>
  <c r="AB2310"/>
  <c r="AC2310"/>
  <c r="Y2310"/>
  <c r="AA2310" s="1"/>
  <c r="F2310"/>
  <c r="AB2311"/>
  <c r="F2311"/>
  <c r="AC2311"/>
  <c r="Y2311"/>
  <c r="AA2311" s="1"/>
  <c r="AC2320"/>
  <c r="F2320"/>
  <c r="AB2320"/>
  <c r="AC2334"/>
  <c r="AB2334"/>
  <c r="Y1830"/>
  <c r="AA1830" s="1"/>
  <c r="AC1830"/>
  <c r="AB1830"/>
  <c r="F1830"/>
  <c r="AC2312"/>
  <c r="AB2312"/>
  <c r="F2312"/>
  <c r="Y2312"/>
  <c r="AA2312" s="1"/>
  <c r="AC2321"/>
  <c r="F2321"/>
  <c r="AB2313"/>
  <c r="AC2313"/>
  <c r="AC2322"/>
  <c r="AB2322"/>
  <c r="F2323"/>
  <c r="AB2323"/>
  <c r="F2324"/>
  <c r="AC2324"/>
  <c r="AB2324"/>
  <c r="F1831"/>
  <c r="Y1831"/>
  <c r="AA1831" s="1"/>
  <c r="AC1831"/>
  <c r="AB1831"/>
  <c r="F2325"/>
  <c r="AC2325"/>
  <c r="AC2314"/>
  <c r="F2314"/>
  <c r="AB2314"/>
  <c r="F1861"/>
  <c r="Y1861"/>
  <c r="AA1861" s="1"/>
  <c r="AB1861"/>
  <c r="AC1861"/>
  <c r="Y1862"/>
  <c r="AA1862" s="1"/>
  <c r="F1862"/>
  <c r="AB1862"/>
  <c r="AC1862"/>
  <c r="AC2326"/>
  <c r="AB2326"/>
  <c r="T2292"/>
  <c r="AA866"/>
  <c r="Z1811"/>
  <c r="AA1811" s="1"/>
  <c r="AD1813"/>
  <c r="AE1813"/>
  <c r="AE1810"/>
  <c r="Z1813"/>
  <c r="AA1813" s="1"/>
  <c r="AD1810"/>
  <c r="AD1812"/>
  <c r="F1811"/>
  <c r="AE1812"/>
  <c r="F1810"/>
  <c r="F1812"/>
  <c r="AA2314"/>
  <c r="AD1811"/>
  <c r="AA1810"/>
  <c r="J2200"/>
  <c r="AB2200" s="1"/>
  <c r="T2200"/>
  <c r="AD2200" s="1"/>
  <c r="F2296"/>
  <c r="F2293"/>
  <c r="F2295"/>
  <c r="Z2289"/>
  <c r="AA2289" s="1"/>
  <c r="AF2289" s="1"/>
  <c r="F2289"/>
  <c r="AD2293"/>
  <c r="Z2290"/>
  <c r="AA2290" s="1"/>
  <c r="AE2293"/>
  <c r="AD2289"/>
  <c r="AE2285"/>
  <c r="AD2297"/>
  <c r="AD2294"/>
  <c r="AD2285"/>
  <c r="AE2297"/>
  <c r="Z2295"/>
  <c r="AA2295" s="1"/>
  <c r="F2291"/>
  <c r="AD2288"/>
  <c r="F2285"/>
  <c r="AD2291"/>
  <c r="AD2290"/>
  <c r="AE2291"/>
  <c r="F2288"/>
  <c r="F2297"/>
  <c r="AE2288"/>
  <c r="Z2298"/>
  <c r="AA2298" s="1"/>
  <c r="F2298"/>
  <c r="Z2294"/>
  <c r="AA2294" s="1"/>
  <c r="AE2298"/>
  <c r="AD2296"/>
  <c r="AE2290"/>
  <c r="AE2296"/>
  <c r="AA2296"/>
  <c r="AF2296" s="1"/>
  <c r="AA2293"/>
  <c r="F2294"/>
  <c r="AE2295"/>
  <c r="AA708"/>
  <c r="T879"/>
  <c r="T287"/>
  <c r="AE287" s="1"/>
  <c r="Q1179"/>
  <c r="AE1275"/>
  <c r="Z1275"/>
  <c r="AA1275" s="1"/>
  <c r="F1275"/>
  <c r="AD1275"/>
  <c r="AD1281"/>
  <c r="F1281"/>
  <c r="Z1281"/>
  <c r="AA1281" s="1"/>
  <c r="AE1281"/>
  <c r="F1285"/>
  <c r="Z1285"/>
  <c r="AA1285" s="1"/>
  <c r="AE1285"/>
  <c r="AD1285"/>
  <c r="F1289"/>
  <c r="AD1289"/>
  <c r="AE1289"/>
  <c r="Z1289"/>
  <c r="AA1289" s="1"/>
  <c r="AD1293"/>
  <c r="F1293"/>
  <c r="AE1293"/>
  <c r="Z1293"/>
  <c r="AA1293" s="1"/>
  <c r="AE1297"/>
  <c r="AD1297"/>
  <c r="Z1297"/>
  <c r="AA1297" s="1"/>
  <c r="F1297"/>
  <c r="AE1301"/>
  <c r="AD1301"/>
  <c r="Z1301"/>
  <c r="AA1301" s="1"/>
  <c r="F1301"/>
  <c r="F1305"/>
  <c r="Z1305"/>
  <c r="AA1305" s="1"/>
  <c r="AD1305"/>
  <c r="AE1305"/>
  <c r="Z1308"/>
  <c r="AA1308" s="1"/>
  <c r="F1308"/>
  <c r="AD1308"/>
  <c r="AE1308"/>
  <c r="AE1315"/>
  <c r="Z1315"/>
  <c r="AA1315" s="1"/>
  <c r="F1315"/>
  <c r="AD1315"/>
  <c r="Z1321"/>
  <c r="AA1321" s="1"/>
  <c r="F1321"/>
  <c r="AE1321"/>
  <c r="AD1321"/>
  <c r="F1325"/>
  <c r="Z1325"/>
  <c r="AA1325" s="1"/>
  <c r="AE1325"/>
  <c r="AD1325"/>
  <c r="Z1329"/>
  <c r="AA1329" s="1"/>
  <c r="AE1329"/>
  <c r="AD1329"/>
  <c r="F1329"/>
  <c r="F1333"/>
  <c r="Z1333"/>
  <c r="AA1333" s="1"/>
  <c r="AE1333"/>
  <c r="Z1337"/>
  <c r="AA1337" s="1"/>
  <c r="F1337"/>
  <c r="AE1337"/>
  <c r="AE1340"/>
  <c r="Z1340"/>
  <c r="AA1340" s="1"/>
  <c r="F1340"/>
  <c r="AD1333"/>
  <c r="I893"/>
  <c r="Y893" s="1"/>
  <c r="I879"/>
  <c r="Q1136"/>
  <c r="AE1278"/>
  <c r="AD1278"/>
  <c r="Z1278"/>
  <c r="AA1278" s="1"/>
  <c r="F1278"/>
  <c r="F1280"/>
  <c r="Z1280"/>
  <c r="AA1280" s="1"/>
  <c r="AE1280"/>
  <c r="AD1280"/>
  <c r="F1284"/>
  <c r="AE1284"/>
  <c r="Z1284"/>
  <c r="AA1284" s="1"/>
  <c r="AD1284"/>
  <c r="AE1288"/>
  <c r="Z1288"/>
  <c r="AA1288" s="1"/>
  <c r="AF1288" s="1"/>
  <c r="AD1288"/>
  <c r="F1288"/>
  <c r="AE1292"/>
  <c r="Z1292"/>
  <c r="AA1292" s="1"/>
  <c r="AF1292" s="1"/>
  <c r="AD1292"/>
  <c r="F1292"/>
  <c r="AD1296"/>
  <c r="F1296"/>
  <c r="AE1296"/>
  <c r="Z1296"/>
  <c r="AA1296" s="1"/>
  <c r="AF1296" s="1"/>
  <c r="F1300"/>
  <c r="AE1300"/>
  <c r="Z1300"/>
  <c r="AA1300" s="1"/>
  <c r="AD1300"/>
  <c r="AE1304"/>
  <c r="Z1304"/>
  <c r="AA1304" s="1"/>
  <c r="AF1304" s="1"/>
  <c r="AD1304"/>
  <c r="F1304"/>
  <c r="AE1311"/>
  <c r="Z1311"/>
  <c r="AA1311" s="1"/>
  <c r="AF1311" s="1"/>
  <c r="AD1311"/>
  <c r="F1311"/>
  <c r="AD1314"/>
  <c r="AE1314"/>
  <c r="Z1314"/>
  <c r="AA1314" s="1"/>
  <c r="F1314"/>
  <c r="F1318"/>
  <c r="AE1318"/>
  <c r="AD1318"/>
  <c r="Z1318"/>
  <c r="AA1318" s="1"/>
  <c r="AE1320"/>
  <c r="Z1320"/>
  <c r="AA1320" s="1"/>
  <c r="AF1320" s="1"/>
  <c r="AD1320"/>
  <c r="F1320"/>
  <c r="Z1324"/>
  <c r="AA1324" s="1"/>
  <c r="AE1324"/>
  <c r="AD1324"/>
  <c r="AD1328"/>
  <c r="AE1328"/>
  <c r="Z1328"/>
  <c r="AA1328" s="1"/>
  <c r="Z1332"/>
  <c r="AA1332" s="1"/>
  <c r="AD1332"/>
  <c r="AE1332"/>
  <c r="F1332"/>
  <c r="Z1336"/>
  <c r="AA1336" s="1"/>
  <c r="AD1336"/>
  <c r="F1336"/>
  <c r="AE1336"/>
  <c r="AE1339"/>
  <c r="Z1339"/>
  <c r="AA1339" s="1"/>
  <c r="AF1339" s="1"/>
  <c r="AD1339"/>
  <c r="F1328"/>
  <c r="AD1337"/>
  <c r="Q1139"/>
  <c r="T1139"/>
  <c r="AE1277"/>
  <c r="AD1277"/>
  <c r="F1277"/>
  <c r="Z1277"/>
  <c r="AA1277" s="1"/>
  <c r="AD1279"/>
  <c r="Z1279"/>
  <c r="AA1279" s="1"/>
  <c r="F1279"/>
  <c r="AE1279"/>
  <c r="T961"/>
  <c r="Z961" s="1"/>
  <c r="T1283"/>
  <c r="Z1287"/>
  <c r="AA1287" s="1"/>
  <c r="AE1287"/>
  <c r="AD1287"/>
  <c r="F1287"/>
  <c r="T1185"/>
  <c r="T1291"/>
  <c r="AE1295"/>
  <c r="Z1295"/>
  <c r="AA1295" s="1"/>
  <c r="AD1295"/>
  <c r="F1295"/>
  <c r="F1299"/>
  <c r="AE1299"/>
  <c r="AD1299"/>
  <c r="Z1299"/>
  <c r="AA1299" s="1"/>
  <c r="F1303"/>
  <c r="Z1303"/>
  <c r="AA1303" s="1"/>
  <c r="AE1303"/>
  <c r="AD1303"/>
  <c r="AD1307"/>
  <c r="AE1307"/>
  <c r="F1307"/>
  <c r="Z1307"/>
  <c r="AA1307" s="1"/>
  <c r="AD1310"/>
  <c r="AE1310"/>
  <c r="F1310"/>
  <c r="Z1310"/>
  <c r="AA1310" s="1"/>
  <c r="AE1313"/>
  <c r="Z1313"/>
  <c r="AA1313" s="1"/>
  <c r="F1313"/>
  <c r="AD1313"/>
  <c r="AE1317"/>
  <c r="AD1317"/>
  <c r="F1317"/>
  <c r="Z1317"/>
  <c r="AA1317" s="1"/>
  <c r="AD1323"/>
  <c r="AE1323"/>
  <c r="AE1327"/>
  <c r="F1327"/>
  <c r="AD1327"/>
  <c r="Z1327"/>
  <c r="AA1327" s="1"/>
  <c r="AE1331"/>
  <c r="Z1331"/>
  <c r="AA1331" s="1"/>
  <c r="AD1331"/>
  <c r="F1331"/>
  <c r="AE1335"/>
  <c r="AD1335"/>
  <c r="AD1342"/>
  <c r="F1342"/>
  <c r="AE1342"/>
  <c r="Z1342"/>
  <c r="AA1342" s="1"/>
  <c r="Z1335"/>
  <c r="AA1335" s="1"/>
  <c r="F1323"/>
  <c r="J961"/>
  <c r="AB961" s="1"/>
  <c r="Q1185"/>
  <c r="Z1282"/>
  <c r="AA1282" s="1"/>
  <c r="AF1282" s="1"/>
  <c r="AE1282"/>
  <c r="F1282"/>
  <c r="AD1282"/>
  <c r="AD1286"/>
  <c r="AE1286"/>
  <c r="F1286"/>
  <c r="Z1286"/>
  <c r="AA1286" s="1"/>
  <c r="Z1290"/>
  <c r="AA1290" s="1"/>
  <c r="AD1290"/>
  <c r="AE1290"/>
  <c r="F1290"/>
  <c r="AE1294"/>
  <c r="Z1294"/>
  <c r="AA1294" s="1"/>
  <c r="AD1294"/>
  <c r="F1294"/>
  <c r="AE1298"/>
  <c r="Z1298"/>
  <c r="AA1298" s="1"/>
  <c r="F1298"/>
  <c r="AD1298"/>
  <c r="AE1302"/>
  <c r="AD1302"/>
  <c r="F1302"/>
  <c r="Z1302"/>
  <c r="AA1302" s="1"/>
  <c r="F1306"/>
  <c r="AE1306"/>
  <c r="Z1306"/>
  <c r="AA1306" s="1"/>
  <c r="AF1306" s="1"/>
  <c r="AD1306"/>
  <c r="Z1309"/>
  <c r="AA1309" s="1"/>
  <c r="AF1309" s="1"/>
  <c r="AD1309"/>
  <c r="F1309"/>
  <c r="AE1309"/>
  <c r="AD1316"/>
  <c r="F1316"/>
  <c r="AE1316"/>
  <c r="Z1316"/>
  <c r="AA1316" s="1"/>
  <c r="F1319"/>
  <c r="Z1319"/>
  <c r="AA1319" s="1"/>
  <c r="AE1319"/>
  <c r="AD1319"/>
  <c r="AE1322"/>
  <c r="F1322"/>
  <c r="Z1322"/>
  <c r="AA1322" s="1"/>
  <c r="AE1326"/>
  <c r="F1326"/>
  <c r="F1330"/>
  <c r="AE1330"/>
  <c r="AD1330"/>
  <c r="F1334"/>
  <c r="AE1334"/>
  <c r="Z1334"/>
  <c r="AA1334" s="1"/>
  <c r="AF1334" s="1"/>
  <c r="AD1334"/>
  <c r="AE1338"/>
  <c r="F1338"/>
  <c r="Z1338"/>
  <c r="AA1338" s="1"/>
  <c r="F1339"/>
  <c r="F1324"/>
  <c r="Z1330"/>
  <c r="AA1330" s="1"/>
  <c r="Z1326"/>
  <c r="AA1326" s="1"/>
  <c r="AF1326" s="1"/>
  <c r="AD1322"/>
  <c r="AD1340"/>
  <c r="AA865"/>
  <c r="T1136"/>
  <c r="T1179"/>
  <c r="T260"/>
  <c r="F260" s="1"/>
  <c r="T261"/>
  <c r="T269"/>
  <c r="Z269" s="1"/>
  <c r="T263"/>
  <c r="Z263" s="1"/>
  <c r="AA263" s="1"/>
  <c r="T280"/>
  <c r="F280" s="1"/>
  <c r="T271"/>
  <c r="AD271" s="1"/>
  <c r="T277"/>
  <c r="F277" s="1"/>
  <c r="T274"/>
  <c r="AD274" s="1"/>
  <c r="T267"/>
  <c r="F267" s="1"/>
  <c r="T256"/>
  <c r="AD256" s="1"/>
  <c r="T262"/>
  <c r="T275"/>
  <c r="AE275" s="1"/>
  <c r="T285"/>
  <c r="Z285" s="1"/>
  <c r="AA285" s="1"/>
  <c r="T270"/>
  <c r="AD270" s="1"/>
  <c r="T264"/>
  <c r="AD264" s="1"/>
  <c r="T290"/>
  <c r="F290" s="1"/>
  <c r="T273"/>
  <c r="Z273" s="1"/>
  <c r="AA273" s="1"/>
  <c r="T257"/>
  <c r="AE257" s="1"/>
  <c r="T278"/>
  <c r="AE278" s="1"/>
  <c r="T288"/>
  <c r="AD288" s="1"/>
  <c r="T253"/>
  <c r="Z253" s="1"/>
  <c r="AA253" s="1"/>
  <c r="T268"/>
  <c r="Z268" s="1"/>
  <c r="AA268" s="1"/>
  <c r="T279"/>
  <c r="AD279" s="1"/>
  <c r="T276"/>
  <c r="F276" s="1"/>
  <c r="T258"/>
  <c r="Z258" s="1"/>
  <c r="AA258" s="1"/>
  <c r="T265"/>
  <c r="AD265" s="1"/>
  <c r="T283"/>
  <c r="Z283" s="1"/>
  <c r="AA283" s="1"/>
  <c r="T266"/>
  <c r="AD266" s="1"/>
  <c r="T259"/>
  <c r="T252"/>
  <c r="Z252" s="1"/>
  <c r="AA252" s="1"/>
  <c r="T284"/>
  <c r="AE284" s="1"/>
  <c r="T289"/>
  <c r="AE289" s="1"/>
  <c r="T272"/>
  <c r="F272" s="1"/>
  <c r="T286"/>
  <c r="AD286" s="1"/>
  <c r="T281"/>
  <c r="AD281" s="1"/>
  <c r="T282"/>
  <c r="AE282" s="1"/>
  <c r="T254"/>
  <c r="AD254" s="1"/>
  <c r="T255"/>
  <c r="Z255" s="1"/>
  <c r="AA255" s="1"/>
  <c r="Q182"/>
  <c r="Z274"/>
  <c r="AA274" s="1"/>
  <c r="F273"/>
  <c r="Q168"/>
  <c r="T168"/>
  <c r="T182"/>
  <c r="AA857"/>
  <c r="AA804"/>
  <c r="AA711"/>
  <c r="AA1965"/>
  <c r="AA1982"/>
  <c r="AA1978"/>
  <c r="J935"/>
  <c r="Y935" s="1"/>
  <c r="J950"/>
  <c r="Y950" s="1"/>
  <c r="Q1143"/>
  <c r="S890"/>
  <c r="AE1235"/>
  <c r="AD1235"/>
  <c r="F1207"/>
  <c r="AD1207"/>
  <c r="AD1210"/>
  <c r="F1210"/>
  <c r="AE1213"/>
  <c r="F1213"/>
  <c r="AD1213"/>
  <c r="AD1214"/>
  <c r="F1214"/>
  <c r="AE1214"/>
  <c r="Z1214"/>
  <c r="AA1214" s="1"/>
  <c r="AF1214" s="1"/>
  <c r="AE1239"/>
  <c r="F1239"/>
  <c r="AD1239"/>
  <c r="AE1215"/>
  <c r="AD1215"/>
  <c r="AD1218"/>
  <c r="AE1218"/>
  <c r="F1218"/>
  <c r="AD1248"/>
  <c r="AE1248"/>
  <c r="F1248"/>
  <c r="Z1248"/>
  <c r="AA1248" s="1"/>
  <c r="AD1251"/>
  <c r="AE1251"/>
  <c r="AE1256"/>
  <c r="AD1256"/>
  <c r="AD1267"/>
  <c r="F1267"/>
  <c r="F1265"/>
  <c r="F1250"/>
  <c r="Z1246"/>
  <c r="AA1246" s="1"/>
  <c r="F1237"/>
  <c r="F1268"/>
  <c r="Z1259"/>
  <c r="AA1259" s="1"/>
  <c r="Z1233"/>
  <c r="AA1233" s="1"/>
  <c r="AD1268"/>
  <c r="AE1271"/>
  <c r="Z1265"/>
  <c r="AA1265" s="1"/>
  <c r="AF1265" s="1"/>
  <c r="Z1261"/>
  <c r="AA1261" s="1"/>
  <c r="AF1261" s="1"/>
  <c r="Z1247"/>
  <c r="AA1247" s="1"/>
  <c r="Z1234"/>
  <c r="AA1234" s="1"/>
  <c r="Z1221"/>
  <c r="AA1221" s="1"/>
  <c r="F1224"/>
  <c r="AE1210"/>
  <c r="AE1207"/>
  <c r="J933"/>
  <c r="Y933" s="1"/>
  <c r="J914"/>
  <c r="AB914" s="1"/>
  <c r="S892"/>
  <c r="F1206"/>
  <c r="AE1206"/>
  <c r="AD1206"/>
  <c r="AE1209"/>
  <c r="F1209"/>
  <c r="AD1209"/>
  <c r="AE1238"/>
  <c r="AD1238"/>
  <c r="AE1212"/>
  <c r="AD1212"/>
  <c r="S911"/>
  <c r="AE911" s="1"/>
  <c r="AE1262"/>
  <c r="AD1262"/>
  <c r="F1262"/>
  <c r="Z1262"/>
  <c r="AA1262" s="1"/>
  <c r="F1217"/>
  <c r="AD1217"/>
  <c r="S935"/>
  <c r="AE935" s="1"/>
  <c r="AD1241"/>
  <c r="AE1241"/>
  <c r="AE1263"/>
  <c r="AD1263"/>
  <c r="S933"/>
  <c r="AE933" s="1"/>
  <c r="F1264"/>
  <c r="AD1264"/>
  <c r="AE1264"/>
  <c r="S1083"/>
  <c r="AD1225"/>
  <c r="AE1225"/>
  <c r="F1227"/>
  <c r="AD1227"/>
  <c r="AD1228"/>
  <c r="AE1228"/>
  <c r="AE1254"/>
  <c r="Z1254"/>
  <c r="AA1254" s="1"/>
  <c r="AE1232"/>
  <c r="AD1232"/>
  <c r="S950"/>
  <c r="AE950" s="1"/>
  <c r="S968"/>
  <c r="AD968" s="1"/>
  <c r="AD1271"/>
  <c r="Z1267"/>
  <c r="AA1267" s="1"/>
  <c r="F1271"/>
  <c r="F1254"/>
  <c r="Z1263"/>
  <c r="Z1235"/>
  <c r="AA1235" s="1"/>
  <c r="Z1232"/>
  <c r="AA1232" s="1"/>
  <c r="AE1265"/>
  <c r="F1251"/>
  <c r="F1238"/>
  <c r="F1232"/>
  <c r="AE1227"/>
  <c r="F1225"/>
  <c r="Z1209"/>
  <c r="AA1209" s="1"/>
  <c r="Z1212"/>
  <c r="AA1212" s="1"/>
  <c r="AF1212" s="1"/>
  <c r="J911"/>
  <c r="J939"/>
  <c r="Y939" s="1"/>
  <c r="J968"/>
  <c r="Y968" s="1"/>
  <c r="R1083"/>
  <c r="AE1259"/>
  <c r="AD1259"/>
  <c r="AD1236"/>
  <c r="F1236"/>
  <c r="AE1236"/>
  <c r="AE1208"/>
  <c r="F1208"/>
  <c r="AD1208"/>
  <c r="AE1211"/>
  <c r="AD1211"/>
  <c r="Z1211"/>
  <c r="AA1211" s="1"/>
  <c r="F1216"/>
  <c r="AE1216"/>
  <c r="AD1216"/>
  <c r="F1240"/>
  <c r="AD1240"/>
  <c r="F1243"/>
  <c r="AD1243"/>
  <c r="AE1244"/>
  <c r="AD1244"/>
  <c r="AE1223"/>
  <c r="Z1223"/>
  <c r="AA1223" s="1"/>
  <c r="F1246"/>
  <c r="AD1246"/>
  <c r="F1249"/>
  <c r="AD1249"/>
  <c r="AE1249"/>
  <c r="F1253"/>
  <c r="AD1253"/>
  <c r="S919"/>
  <c r="AD919" s="1"/>
  <c r="F1266"/>
  <c r="AE1266"/>
  <c r="AD1266"/>
  <c r="F1230"/>
  <c r="AD1230"/>
  <c r="AE1231"/>
  <c r="AD1231"/>
  <c r="AE1233"/>
  <c r="AD1233"/>
  <c r="Z1268"/>
  <c r="AA1268" s="1"/>
  <c r="Z1253"/>
  <c r="AA1253" s="1"/>
  <c r="AF1253" s="1"/>
  <c r="F1244"/>
  <c r="Z1240"/>
  <c r="F1231"/>
  <c r="Z1227"/>
  <c r="AA1227" s="1"/>
  <c r="AF1227" s="1"/>
  <c r="Z1239"/>
  <c r="AA1239" s="1"/>
  <c r="AF1239" s="1"/>
  <c r="F1263"/>
  <c r="Z1251"/>
  <c r="AA1251" s="1"/>
  <c r="Z1241"/>
  <c r="AA1241" s="1"/>
  <c r="F1235"/>
  <c r="Z1225"/>
  <c r="AA1225" s="1"/>
  <c r="AD1250"/>
  <c r="Z1244"/>
  <c r="AA1244" s="1"/>
  <c r="AD1237"/>
  <c r="Z1231"/>
  <c r="AA1231" s="1"/>
  <c r="AD1224"/>
  <c r="Z1217"/>
  <c r="AA1217" s="1"/>
  <c r="AF1217" s="1"/>
  <c r="F1211"/>
  <c r="Z1207"/>
  <c r="AA1207" s="1"/>
  <c r="AF1207" s="1"/>
  <c r="Z1213"/>
  <c r="AA1213" s="1"/>
  <c r="Z1215"/>
  <c r="AA1215" s="1"/>
  <c r="AD1223"/>
  <c r="J919"/>
  <c r="AC919" s="1"/>
  <c r="S1143"/>
  <c r="AE1219"/>
  <c r="AD1219"/>
  <c r="AD1220"/>
  <c r="AE1220"/>
  <c r="F1220"/>
  <c r="AE1242"/>
  <c r="AD1242"/>
  <c r="AE1221"/>
  <c r="F1221"/>
  <c r="S914"/>
  <c r="AE914" s="1"/>
  <c r="S939"/>
  <c r="Z939" s="1"/>
  <c r="AE1226"/>
  <c r="F1226"/>
  <c r="AD1226"/>
  <c r="AE1252"/>
  <c r="F1252"/>
  <c r="AD1252"/>
  <c r="AE1272"/>
  <c r="AD1272"/>
  <c r="F1272"/>
  <c r="AE1229"/>
  <c r="AD1229"/>
  <c r="F1273"/>
  <c r="AE1273"/>
  <c r="Z1273"/>
  <c r="AA1273" s="1"/>
  <c r="AD1255"/>
  <c r="AE1255"/>
  <c r="F1261"/>
  <c r="F1247"/>
  <c r="Z1243"/>
  <c r="AA1243" s="1"/>
  <c r="AF1243" s="1"/>
  <c r="F1234"/>
  <c r="Z1230"/>
  <c r="AA1230" s="1"/>
  <c r="AF1230" s="1"/>
  <c r="Z1256"/>
  <c r="AA1256" s="1"/>
  <c r="Z1242"/>
  <c r="AA1242" s="1"/>
  <c r="AF1242" s="1"/>
  <c r="Z1229"/>
  <c r="AA1229" s="1"/>
  <c r="AD1273"/>
  <c r="F1256"/>
  <c r="F1229"/>
  <c r="AD1261"/>
  <c r="F1255"/>
  <c r="Z1250"/>
  <c r="AA1250" s="1"/>
  <c r="AD1247"/>
  <c r="AE1243"/>
  <c r="F1241"/>
  <c r="Z1237"/>
  <c r="AA1237" s="1"/>
  <c r="AD1234"/>
  <c r="AE1230"/>
  <c r="F1228"/>
  <c r="Z1224"/>
  <c r="AA1224" s="1"/>
  <c r="Z1210"/>
  <c r="Z1216"/>
  <c r="AA1216" s="1"/>
  <c r="Z1219"/>
  <c r="AA1219" s="1"/>
  <c r="Z1218"/>
  <c r="AA1218" s="1"/>
  <c r="F1215"/>
  <c r="F1212"/>
  <c r="J35"/>
  <c r="Y35" s="1"/>
  <c r="S35"/>
  <c r="AE35" s="1"/>
  <c r="F247"/>
  <c r="Z242"/>
  <c r="AA242" s="1"/>
  <c r="F234"/>
  <c r="F218"/>
  <c r="F205"/>
  <c r="Z249"/>
  <c r="AA249" s="1"/>
  <c r="F242"/>
  <c r="Z236"/>
  <c r="AA236" s="1"/>
  <c r="AD232"/>
  <c r="Z248"/>
  <c r="AA248" s="1"/>
  <c r="Z235"/>
  <c r="AA235" s="1"/>
  <c r="AE230"/>
  <c r="F228"/>
  <c r="AE218"/>
  <c r="F216"/>
  <c r="AE213"/>
  <c r="F211"/>
  <c r="AE205"/>
  <c r="F203"/>
  <c r="AD234"/>
  <c r="AD225"/>
  <c r="AE221"/>
  <c r="AD218"/>
  <c r="F210"/>
  <c r="AE233"/>
  <c r="AE228"/>
  <c r="AD221"/>
  <c r="AE214"/>
  <c r="AD208"/>
  <c r="AE242"/>
  <c r="AD215"/>
  <c r="AE207"/>
  <c r="F248"/>
  <c r="AE239"/>
  <c r="F231"/>
  <c r="AA2440"/>
  <c r="J48"/>
  <c r="AB48" s="1"/>
  <c r="S49"/>
  <c r="AE49" s="1"/>
  <c r="Z247"/>
  <c r="AA247" s="1"/>
  <c r="AF247" s="1"/>
  <c r="Z234"/>
  <c r="AA234" s="1"/>
  <c r="AF234" s="1"/>
  <c r="Z226"/>
  <c r="AA226" s="1"/>
  <c r="Z213"/>
  <c r="AA213" s="1"/>
  <c r="Z205"/>
  <c r="AA205" s="1"/>
  <c r="AF205" s="1"/>
  <c r="F251"/>
  <c r="Z246"/>
  <c r="AA246" s="1"/>
  <c r="Z233"/>
  <c r="AA233" s="1"/>
  <c r="F222"/>
  <c r="Z217"/>
  <c r="AA217" s="1"/>
  <c r="F209"/>
  <c r="Z200"/>
  <c r="AA200" s="1"/>
  <c r="F239"/>
  <c r="Z232"/>
  <c r="AA232" s="1"/>
  <c r="AD228"/>
  <c r="F225"/>
  <c r="F221"/>
  <c r="F217"/>
  <c r="F212"/>
  <c r="F208"/>
  <c r="F200"/>
  <c r="AE247"/>
  <c r="F232"/>
  <c r="Z215"/>
  <c r="AA215" s="1"/>
  <c r="Z210"/>
  <c r="AA210" s="1"/>
  <c r="AF210" s="1"/>
  <c r="AD239"/>
  <c r="AE237"/>
  <c r="AE216"/>
  <c r="AD212"/>
  <c r="AE208"/>
  <c r="AE248"/>
  <c r="AD237"/>
  <c r="AE215"/>
  <c r="AD246"/>
  <c r="AE231"/>
  <c r="AD226"/>
  <c r="AD213"/>
  <c r="AE200"/>
  <c r="F219"/>
  <c r="AD251"/>
  <c r="AE212"/>
  <c r="F206"/>
  <c r="F244"/>
  <c r="F227"/>
  <c r="J28"/>
  <c r="AC28" s="1"/>
  <c r="J30"/>
  <c r="AB30" s="1"/>
  <c r="S48"/>
  <c r="S972"/>
  <c r="AD972" s="1"/>
  <c r="S28"/>
  <c r="AD28" s="1"/>
  <c r="Z250"/>
  <c r="AA250" s="1"/>
  <c r="Z237"/>
  <c r="AA237" s="1"/>
  <c r="F226"/>
  <c r="F250"/>
  <c r="AD224"/>
  <c r="AD220"/>
  <c r="AD216"/>
  <c r="AD214"/>
  <c r="AD211"/>
  <c r="AD207"/>
  <c r="AD203"/>
  <c r="AD199"/>
  <c r="AE251"/>
  <c r="F249"/>
  <c r="AD244"/>
  <c r="AE238"/>
  <c r="F236"/>
  <c r="AD231"/>
  <c r="AE222"/>
  <c r="F220"/>
  <c r="F214"/>
  <c r="AE209"/>
  <c r="F207"/>
  <c r="F199"/>
  <c r="AE199"/>
  <c r="AE250"/>
  <c r="AE219"/>
  <c r="AE203"/>
  <c r="AE246"/>
  <c r="AD219"/>
  <c r="AD206"/>
  <c r="AE224"/>
  <c r="AD217"/>
  <c r="AE211"/>
  <c r="AD204"/>
  <c r="AE225"/>
  <c r="AE249"/>
  <c r="AD222"/>
  <c r="J47"/>
  <c r="J972"/>
  <c r="Y972" s="1"/>
  <c r="J49"/>
  <c r="AB49" s="1"/>
  <c r="S47"/>
  <c r="S30"/>
  <c r="AD30" s="1"/>
  <c r="Z230"/>
  <c r="AA230" s="1"/>
  <c r="AF230" s="1"/>
  <c r="Z209"/>
  <c r="AA209" s="1"/>
  <c r="F230"/>
  <c r="AD236"/>
  <c r="F233"/>
  <c r="Z224"/>
  <c r="AA224" s="1"/>
  <c r="Z220"/>
  <c r="AA220" s="1"/>
  <c r="AF220" s="1"/>
  <c r="Z244"/>
  <c r="AA244" s="1"/>
  <c r="AF244" s="1"/>
  <c r="AD235"/>
  <c r="Z206"/>
  <c r="AA206" s="1"/>
  <c r="AD210"/>
  <c r="AE235"/>
  <c r="AA2503"/>
  <c r="AA2443"/>
  <c r="J2197"/>
  <c r="AB2197" s="1"/>
  <c r="S2177"/>
  <c r="AE2177" s="1"/>
  <c r="F2282"/>
  <c r="Z2278"/>
  <c r="AA2278" s="1"/>
  <c r="F2268"/>
  <c r="Z2280"/>
  <c r="AA2280" s="1"/>
  <c r="AD2277"/>
  <c r="F2274"/>
  <c r="Z2283"/>
  <c r="AA2283" s="1"/>
  <c r="F2277"/>
  <c r="Z2269"/>
  <c r="AA2269" s="1"/>
  <c r="Z2282"/>
  <c r="AA2282" s="1"/>
  <c r="Z2279"/>
  <c r="AA2279" s="1"/>
  <c r="Z2275"/>
  <c r="AA2275" s="1"/>
  <c r="Z2271"/>
  <c r="AA2271" s="1"/>
  <c r="F2269"/>
  <c r="Z2268"/>
  <c r="AA2268" s="1"/>
  <c r="AE2280"/>
  <c r="AE2284"/>
  <c r="AE2283"/>
  <c r="F2276"/>
  <c r="J2177"/>
  <c r="AC2177" s="1"/>
  <c r="Z2281"/>
  <c r="AA2281" s="1"/>
  <c r="F2271"/>
  <c r="Z2277"/>
  <c r="AA2277" s="1"/>
  <c r="AD2273"/>
  <c r="AD2276"/>
  <c r="F2273"/>
  <c r="AE2272"/>
  <c r="AE2276"/>
  <c r="AE2271"/>
  <c r="AE2281"/>
  <c r="S2197"/>
  <c r="AE2197" s="1"/>
  <c r="F2275"/>
  <c r="AD2284"/>
  <c r="F2281"/>
  <c r="Z2273"/>
  <c r="AA2273" s="1"/>
  <c r="AD2270"/>
  <c r="F2284"/>
  <c r="AD2272"/>
  <c r="F2270"/>
  <c r="F2272"/>
  <c r="AE2275"/>
  <c r="AE2274"/>
  <c r="AE2270"/>
  <c r="AE2279"/>
  <c r="F2279"/>
  <c r="Z2274"/>
  <c r="AA2274" s="1"/>
  <c r="AD2280"/>
  <c r="F2278"/>
  <c r="AD2283"/>
  <c r="AD2269"/>
  <c r="AD2282"/>
  <c r="AD2268"/>
  <c r="AE2278"/>
  <c r="J1717"/>
  <c r="AC1717" s="1"/>
  <c r="Z1798"/>
  <c r="AA1798" s="1"/>
  <c r="Z1787"/>
  <c r="AA1787" s="1"/>
  <c r="F1805"/>
  <c r="AD1801"/>
  <c r="F1798"/>
  <c r="AD1789"/>
  <c r="AD1781"/>
  <c r="Z1804"/>
  <c r="AA1804" s="1"/>
  <c r="Z1799"/>
  <c r="AA1799" s="1"/>
  <c r="F1794"/>
  <c r="AE1794"/>
  <c r="F1790"/>
  <c r="AE1781"/>
  <c r="AE1796"/>
  <c r="AD1804"/>
  <c r="AA1796"/>
  <c r="Z1791"/>
  <c r="AA1791" s="1"/>
  <c r="AA1784"/>
  <c r="Z1801"/>
  <c r="AA1801" s="1"/>
  <c r="AD1797"/>
  <c r="F1795"/>
  <c r="F1791"/>
  <c r="F1787"/>
  <c r="Z1789"/>
  <c r="AA1789" s="1"/>
  <c r="Z1781"/>
  <c r="AA1781" s="1"/>
  <c r="AE1782"/>
  <c r="AE1804"/>
  <c r="AE1799"/>
  <c r="AE1789"/>
  <c r="AE1784"/>
  <c r="AD1798"/>
  <c r="AE1795"/>
  <c r="AD1790"/>
  <c r="AE1790"/>
  <c r="F1796"/>
  <c r="S1717"/>
  <c r="AE1717" s="1"/>
  <c r="Z1805"/>
  <c r="AA1805" s="1"/>
  <c r="Z1795"/>
  <c r="AA1795" s="1"/>
  <c r="F1784"/>
  <c r="Z1802"/>
  <c r="AA1802" s="1"/>
  <c r="Z1797"/>
  <c r="AA1797" s="1"/>
  <c r="Z1794"/>
  <c r="AA1794" s="1"/>
  <c r="Z1786"/>
  <c r="AA1786" s="1"/>
  <c r="Z1782"/>
  <c r="AA1782" s="1"/>
  <c r="F1801"/>
  <c r="AD1796"/>
  <c r="AD1788"/>
  <c r="AD1784"/>
  <c r="AE1788"/>
  <c r="AE1797"/>
  <c r="AE1787"/>
  <c r="AD1782"/>
  <c r="AE1802"/>
  <c r="F1799"/>
  <c r="F1788"/>
  <c r="AD1805"/>
  <c r="F1802"/>
  <c r="AE1791"/>
  <c r="AD1786"/>
  <c r="AE1786"/>
  <c r="J925"/>
  <c r="AC925" s="1"/>
  <c r="F1133"/>
  <c r="AE1133"/>
  <c r="AE1137"/>
  <c r="F1137"/>
  <c r="AD1137"/>
  <c r="AE1172"/>
  <c r="AD1172"/>
  <c r="AE1142"/>
  <c r="AD1142"/>
  <c r="F1174"/>
  <c r="AE1174"/>
  <c r="Z1174"/>
  <c r="AA1174" s="1"/>
  <c r="AE1145"/>
  <c r="F1145"/>
  <c r="Z1145"/>
  <c r="AA1145" s="1"/>
  <c r="AE1192"/>
  <c r="AD1192"/>
  <c r="AE1193"/>
  <c r="Z1193"/>
  <c r="AA1193" s="1"/>
  <c r="Q925"/>
  <c r="AE925" s="1"/>
  <c r="Z1151"/>
  <c r="AA1151" s="1"/>
  <c r="AE1151"/>
  <c r="F1151"/>
  <c r="AD1151"/>
  <c r="AE1154"/>
  <c r="AD1154"/>
  <c r="Z1154"/>
  <c r="AA1154" s="1"/>
  <c r="F1154"/>
  <c r="AE1180"/>
  <c r="AD1180"/>
  <c r="F1180"/>
  <c r="AE1156"/>
  <c r="Z1156"/>
  <c r="AA1156" s="1"/>
  <c r="F1156"/>
  <c r="AD1156"/>
  <c r="F1159"/>
  <c r="Z1159"/>
  <c r="AA1159" s="1"/>
  <c r="AE1159"/>
  <c r="AD1159"/>
  <c r="AD1161"/>
  <c r="AE1161"/>
  <c r="Z1162"/>
  <c r="AA1162" s="1"/>
  <c r="AD1162"/>
  <c r="AE1162"/>
  <c r="F1165"/>
  <c r="AD1165"/>
  <c r="AE1165"/>
  <c r="AD1166"/>
  <c r="AE1166"/>
  <c r="Z1166"/>
  <c r="AA1166" s="1"/>
  <c r="F1166"/>
  <c r="F1204"/>
  <c r="Z1199"/>
  <c r="AA1199" s="1"/>
  <c r="F1192"/>
  <c r="F1172"/>
  <c r="AD1178"/>
  <c r="F1175"/>
  <c r="Z1172"/>
  <c r="AA1172" s="1"/>
  <c r="AE1168"/>
  <c r="F1162"/>
  <c r="Z1157"/>
  <c r="AA1157" s="1"/>
  <c r="AD1167"/>
  <c r="F1161"/>
  <c r="Z1137"/>
  <c r="AA1137" s="1"/>
  <c r="Z1133"/>
  <c r="AA1133" s="1"/>
  <c r="I890"/>
  <c r="AE1132"/>
  <c r="F1132"/>
  <c r="Z1132"/>
  <c r="AA1132" s="1"/>
  <c r="AD1132"/>
  <c r="AE1169"/>
  <c r="Z1169"/>
  <c r="AA1169" s="1"/>
  <c r="AD1171"/>
  <c r="AE1171"/>
  <c r="AD1203"/>
  <c r="F1203"/>
  <c r="AE1203"/>
  <c r="AE1144"/>
  <c r="F1144"/>
  <c r="Z1144"/>
  <c r="AA1144" s="1"/>
  <c r="AD1144"/>
  <c r="AD1191"/>
  <c r="Z1191"/>
  <c r="AA1191" s="1"/>
  <c r="AE1176"/>
  <c r="AD1176"/>
  <c r="Z1147"/>
  <c r="AA1147" s="1"/>
  <c r="AD1147"/>
  <c r="AE1147"/>
  <c r="F1148"/>
  <c r="Z1148"/>
  <c r="AA1148" s="1"/>
  <c r="AE1148"/>
  <c r="AD1148"/>
  <c r="F1149"/>
  <c r="AE1149"/>
  <c r="AE1197"/>
  <c r="F1197"/>
  <c r="Z1197"/>
  <c r="AA1197" s="1"/>
  <c r="AD1157"/>
  <c r="AE1157"/>
  <c r="AE1158"/>
  <c r="AD1158"/>
  <c r="Z1158"/>
  <c r="AA1158" s="1"/>
  <c r="AD1183"/>
  <c r="F1183"/>
  <c r="AE1184"/>
  <c r="AD1184"/>
  <c r="Z1184"/>
  <c r="AA1184" s="1"/>
  <c r="AD1164"/>
  <c r="F1164"/>
  <c r="AD1187"/>
  <c r="AE1187"/>
  <c r="Z1203"/>
  <c r="AA1203" s="1"/>
  <c r="F1184"/>
  <c r="Z1171"/>
  <c r="AA1171" s="1"/>
  <c r="AD1174"/>
  <c r="AD1193"/>
  <c r="AD1177"/>
  <c r="F1193"/>
  <c r="AE1167"/>
  <c r="Z1161"/>
  <c r="AA1161" s="1"/>
  <c r="F1167"/>
  <c r="AE1164"/>
  <c r="AD1149"/>
  <c r="F1142"/>
  <c r="AD1130"/>
  <c r="AE1130"/>
  <c r="AD1134"/>
  <c r="AE1134"/>
  <c r="F1134"/>
  <c r="Z1134"/>
  <c r="AA1134" s="1"/>
  <c r="AE1170"/>
  <c r="F1170"/>
  <c r="AD1170"/>
  <c r="AE1188"/>
  <c r="AD1188"/>
  <c r="AE1141"/>
  <c r="Z1141"/>
  <c r="AA1141" s="1"/>
  <c r="F1141"/>
  <c r="AD1141"/>
  <c r="F1190"/>
  <c r="AE1190"/>
  <c r="Z1190"/>
  <c r="AA1190" s="1"/>
  <c r="F1194"/>
  <c r="AE1194"/>
  <c r="AE1178"/>
  <c r="F1178"/>
  <c r="F1152"/>
  <c r="AE1152"/>
  <c r="AD1152"/>
  <c r="AE1200"/>
  <c r="AD1200"/>
  <c r="Z1200"/>
  <c r="AA1200" s="1"/>
  <c r="F1160"/>
  <c r="AE1160"/>
  <c r="Z1160"/>
  <c r="AA1160" s="1"/>
  <c r="AE1163"/>
  <c r="F1163"/>
  <c r="Z1163"/>
  <c r="AA1163" s="1"/>
  <c r="AD1163"/>
  <c r="F1202"/>
  <c r="AE1202"/>
  <c r="AE1186"/>
  <c r="F1186"/>
  <c r="AD1186"/>
  <c r="Z1195"/>
  <c r="AA1195" s="1"/>
  <c r="F1188"/>
  <c r="Z1183"/>
  <c r="AA1183" s="1"/>
  <c r="F1176"/>
  <c r="AD1202"/>
  <c r="F1195"/>
  <c r="AD1197"/>
  <c r="AE1195"/>
  <c r="Z1192"/>
  <c r="AA1192" s="1"/>
  <c r="Z1180"/>
  <c r="AA1180" s="1"/>
  <c r="F1147"/>
  <c r="Z1142"/>
  <c r="AA1142" s="1"/>
  <c r="Z1149"/>
  <c r="AA1149" s="1"/>
  <c r="AD1145"/>
  <c r="F1129"/>
  <c r="AE1129"/>
  <c r="Z1129"/>
  <c r="AA1129" s="1"/>
  <c r="AD1131"/>
  <c r="Z1131"/>
  <c r="AA1131" s="1"/>
  <c r="AE1131"/>
  <c r="Q890"/>
  <c r="AE1138"/>
  <c r="AD1138"/>
  <c r="F1138"/>
  <c r="Z1140"/>
  <c r="AA1140" s="1"/>
  <c r="AD1140"/>
  <c r="AE1140"/>
  <c r="F1140"/>
  <c r="AE1173"/>
  <c r="Z1173"/>
  <c r="AA1173" s="1"/>
  <c r="AD1175"/>
  <c r="Z1175"/>
  <c r="AA1175" s="1"/>
  <c r="AD1146"/>
  <c r="AE1146"/>
  <c r="AE1177"/>
  <c r="Z1177"/>
  <c r="AA1177" s="1"/>
  <c r="AE1196"/>
  <c r="AD1196"/>
  <c r="F1196"/>
  <c r="AE1198"/>
  <c r="F1198"/>
  <c r="AE1153"/>
  <c r="AD1153"/>
  <c r="F1153"/>
  <c r="Z1155"/>
  <c r="AA1155" s="1"/>
  <c r="AD1155"/>
  <c r="AE1155"/>
  <c r="F1155"/>
  <c r="AD1199"/>
  <c r="F1199"/>
  <c r="F1182"/>
  <c r="AE1182"/>
  <c r="AE1201"/>
  <c r="Z1201"/>
  <c r="AA1201" s="1"/>
  <c r="AE1204"/>
  <c r="AD1204"/>
  <c r="F1168"/>
  <c r="Z1168"/>
  <c r="AA1168" s="1"/>
  <c r="F1200"/>
  <c r="Z1187"/>
  <c r="AA1187" s="1"/>
  <c r="Z1202"/>
  <c r="AA1202" s="1"/>
  <c r="AF1202" s="1"/>
  <c r="Z1198"/>
  <c r="AA1198" s="1"/>
  <c r="AF1198" s="1"/>
  <c r="AD1194"/>
  <c r="F1191"/>
  <c r="F1187"/>
  <c r="AD1182"/>
  <c r="AD1201"/>
  <c r="AD1169"/>
  <c r="AE1191"/>
  <c r="Z1188"/>
  <c r="AA1188" s="1"/>
  <c r="AE1183"/>
  <c r="Z1176"/>
  <c r="AA1176" s="1"/>
  <c r="F1173"/>
  <c r="F1169"/>
  <c r="Z1165"/>
  <c r="AA1165" s="1"/>
  <c r="F1158"/>
  <c r="Z1146"/>
  <c r="AA1146" s="1"/>
  <c r="Z1152"/>
  <c r="AA1152" s="1"/>
  <c r="AD1133"/>
  <c r="F1130"/>
  <c r="Z192"/>
  <c r="AA192" s="1"/>
  <c r="F181"/>
  <c r="Z176"/>
  <c r="AA176" s="1"/>
  <c r="F165"/>
  <c r="Z160"/>
  <c r="AA160" s="1"/>
  <c r="F149"/>
  <c r="Z144"/>
  <c r="AA144" s="1"/>
  <c r="F187"/>
  <c r="F171"/>
  <c r="Z166"/>
  <c r="AA166" s="1"/>
  <c r="F155"/>
  <c r="Z150"/>
  <c r="AA150" s="1"/>
  <c r="Z193"/>
  <c r="AA193" s="1"/>
  <c r="AE188"/>
  <c r="F186"/>
  <c r="AD181"/>
  <c r="Z177"/>
  <c r="AA177" s="1"/>
  <c r="AE172"/>
  <c r="F170"/>
  <c r="AD165"/>
  <c r="AE156"/>
  <c r="F154"/>
  <c r="AD149"/>
  <c r="Z145"/>
  <c r="AA145" s="1"/>
  <c r="AD194"/>
  <c r="AE190"/>
  <c r="AE185"/>
  <c r="AD160"/>
  <c r="F144"/>
  <c r="AE170"/>
  <c r="AE165"/>
  <c r="AE193"/>
  <c r="AE166"/>
  <c r="AE173"/>
  <c r="AD180"/>
  <c r="F172"/>
  <c r="F156"/>
  <c r="AD148"/>
  <c r="F180"/>
  <c r="F185"/>
  <c r="Z180"/>
  <c r="AA180" s="1"/>
  <c r="F169"/>
  <c r="Z164"/>
  <c r="AA164" s="1"/>
  <c r="F153"/>
  <c r="Z148"/>
  <c r="AA148" s="1"/>
  <c r="F191"/>
  <c r="Z186"/>
  <c r="AA186" s="1"/>
  <c r="F175"/>
  <c r="Z170"/>
  <c r="AA170" s="1"/>
  <c r="F159"/>
  <c r="Z154"/>
  <c r="AA154" s="1"/>
  <c r="F143"/>
  <c r="AD196"/>
  <c r="AE192"/>
  <c r="F190"/>
  <c r="AD185"/>
  <c r="Z181"/>
  <c r="AA181" s="1"/>
  <c r="AE176"/>
  <c r="F174"/>
  <c r="AD169"/>
  <c r="AE160"/>
  <c r="F158"/>
  <c r="AD153"/>
  <c r="Z149"/>
  <c r="AA149" s="1"/>
  <c r="AE144"/>
  <c r="F193"/>
  <c r="AD176"/>
  <c r="AE155"/>
  <c r="AD146"/>
  <c r="AD188"/>
  <c r="AE183"/>
  <c r="AD174"/>
  <c r="AD156"/>
  <c r="AE151"/>
  <c r="AD152"/>
  <c r="AE147"/>
  <c r="F188"/>
  <c r="AE178"/>
  <c r="AD164"/>
  <c r="F152"/>
  <c r="AE146"/>
  <c r="AE191"/>
  <c r="F164"/>
  <c r="AE196"/>
  <c r="F189"/>
  <c r="F173"/>
  <c r="F157"/>
  <c r="Z152"/>
  <c r="AA152" s="1"/>
  <c r="AD195"/>
  <c r="AD191"/>
  <c r="AD187"/>
  <c r="AD183"/>
  <c r="AD175"/>
  <c r="AD171"/>
  <c r="AD167"/>
  <c r="AD163"/>
  <c r="AD159"/>
  <c r="AD155"/>
  <c r="AD151"/>
  <c r="AD147"/>
  <c r="AD143"/>
  <c r="F195"/>
  <c r="Z190"/>
  <c r="AA190" s="1"/>
  <c r="Z174"/>
  <c r="AA174" s="1"/>
  <c r="AF174" s="1"/>
  <c r="F163"/>
  <c r="Z158"/>
  <c r="AA158" s="1"/>
  <c r="F147"/>
  <c r="F194"/>
  <c r="AD189"/>
  <c r="F178"/>
  <c r="AD173"/>
  <c r="Z169"/>
  <c r="AA169" s="1"/>
  <c r="AF169" s="1"/>
  <c r="F162"/>
  <c r="AD157"/>
  <c r="Z153"/>
  <c r="AA153" s="1"/>
  <c r="AF153" s="1"/>
  <c r="AE148"/>
  <c r="F146"/>
  <c r="AD192"/>
  <c r="AE171"/>
  <c r="AD162"/>
  <c r="AE158"/>
  <c r="AE198"/>
  <c r="AE186"/>
  <c r="AE154"/>
  <c r="AE177"/>
  <c r="AE150"/>
  <c r="AE145"/>
  <c r="AE194"/>
  <c r="AE159"/>
  <c r="AE162"/>
  <c r="AE143"/>
  <c r="AD150"/>
  <c r="AE189"/>
  <c r="F198"/>
  <c r="AD198"/>
  <c r="F177"/>
  <c r="Z172"/>
  <c r="AA172" s="1"/>
  <c r="F145"/>
  <c r="Z195"/>
  <c r="AA195" s="1"/>
  <c r="Z187"/>
  <c r="AA187" s="1"/>
  <c r="Z183"/>
  <c r="AA183" s="1"/>
  <c r="Z175"/>
  <c r="AA175" s="1"/>
  <c r="Z167"/>
  <c r="AA167" s="1"/>
  <c r="AF167" s="1"/>
  <c r="Z163"/>
  <c r="AA163" s="1"/>
  <c r="AF163" s="1"/>
  <c r="Z151"/>
  <c r="AA151" s="1"/>
  <c r="Z178"/>
  <c r="AA178" s="1"/>
  <c r="AF178" s="1"/>
  <c r="F167"/>
  <c r="F166"/>
  <c r="Z157"/>
  <c r="AA157" s="1"/>
  <c r="Z196"/>
  <c r="AA196" s="1"/>
  <c r="F2267"/>
  <c r="Z2262"/>
  <c r="AA2262" s="1"/>
  <c r="F2262"/>
  <c r="F2258"/>
  <c r="F2254"/>
  <c r="AE2267"/>
  <c r="AD2257"/>
  <c r="AE2260"/>
  <c r="Z2267"/>
  <c r="AA2267" s="1"/>
  <c r="F2255"/>
  <c r="Z2265"/>
  <c r="AA2265" s="1"/>
  <c r="Z2257"/>
  <c r="AA2257" s="1"/>
  <c r="Z2253"/>
  <c r="AA2253" s="1"/>
  <c r="F2264"/>
  <c r="F2260"/>
  <c r="F2256"/>
  <c r="F2252"/>
  <c r="AD2253"/>
  <c r="AD2263"/>
  <c r="AE2259"/>
  <c r="AE2256"/>
  <c r="AE2255"/>
  <c r="AE2252"/>
  <c r="AD2258"/>
  <c r="F2265"/>
  <c r="F2259"/>
  <c r="Z2254"/>
  <c r="AA2254" s="1"/>
  <c r="AD2264"/>
  <c r="AD2260"/>
  <c r="AD2256"/>
  <c r="AD2252"/>
  <c r="Z2263"/>
  <c r="AA2263" s="1"/>
  <c r="Z2259"/>
  <c r="AA2259" s="1"/>
  <c r="Z2255"/>
  <c r="AA2255" s="1"/>
  <c r="AF2255" s="1"/>
  <c r="AE2264"/>
  <c r="F2253"/>
  <c r="AD2265"/>
  <c r="AD2254"/>
  <c r="F2263"/>
  <c r="Z2258"/>
  <c r="AA2258" s="1"/>
  <c r="AF2258" s="1"/>
  <c r="AE2262"/>
  <c r="AE2257"/>
  <c r="F1772"/>
  <c r="Z1767"/>
  <c r="AA1767" s="1"/>
  <c r="Z1770"/>
  <c r="AA1770" s="1"/>
  <c r="AE1772"/>
  <c r="AD1775"/>
  <c r="AE1767"/>
  <c r="Z1771"/>
  <c r="AA1771" s="1"/>
  <c r="F1775"/>
  <c r="AD1773"/>
  <c r="AD1769"/>
  <c r="AD1772"/>
  <c r="AD1768"/>
  <c r="AE1775"/>
  <c r="AE1770"/>
  <c r="AE1778"/>
  <c r="F1774"/>
  <c r="AD1771"/>
  <c r="AD1778"/>
  <c r="Z1778"/>
  <c r="AA1778" s="1"/>
  <c r="AD1774"/>
  <c r="F1771"/>
  <c r="Z1773"/>
  <c r="AA1773" s="1"/>
  <c r="Z1769"/>
  <c r="AA1769" s="1"/>
  <c r="Z1768"/>
  <c r="AA1768" s="1"/>
  <c r="AE1773"/>
  <c r="AE1768"/>
  <c r="AE1774"/>
  <c r="AD1767"/>
  <c r="F1770"/>
  <c r="AE1769"/>
  <c r="AA2433"/>
  <c r="Z1101"/>
  <c r="AA1101" s="1"/>
  <c r="AD1092"/>
  <c r="AD1068"/>
  <c r="F1120"/>
  <c r="Z1091"/>
  <c r="AA1091" s="1"/>
  <c r="AD1082"/>
  <c r="AD1102"/>
  <c r="F1091"/>
  <c r="F1122"/>
  <c r="Z1092"/>
  <c r="AA1092" s="1"/>
  <c r="Z1068"/>
  <c r="AA1068" s="1"/>
  <c r="AF1068" s="1"/>
  <c r="F1084"/>
  <c r="AD1126"/>
  <c r="F1105"/>
  <c r="F1069"/>
  <c r="F1102"/>
  <c r="AE1092"/>
  <c r="Z1095"/>
  <c r="AA1095" s="1"/>
  <c r="Z139"/>
  <c r="AA139" s="1"/>
  <c r="Z115"/>
  <c r="AA115" s="1"/>
  <c r="Z114"/>
  <c r="AA114" s="1"/>
  <c r="AE120"/>
  <c r="Z113"/>
  <c r="AA113" s="1"/>
  <c r="F128"/>
  <c r="Z128"/>
  <c r="AA128" s="1"/>
  <c r="AD137"/>
  <c r="AE128"/>
  <c r="Z2240"/>
  <c r="AA2240" s="1"/>
  <c r="AE2240"/>
  <c r="F2244"/>
  <c r="AE2243"/>
  <c r="F2243"/>
  <c r="Z2243"/>
  <c r="AA2243" s="1"/>
  <c r="F2242"/>
  <c r="F1752"/>
  <c r="Z1757"/>
  <c r="AA1757" s="1"/>
  <c r="AD1754"/>
  <c r="F1757"/>
  <c r="AA2522"/>
  <c r="AA2538"/>
  <c r="AA2400"/>
  <c r="AA165"/>
  <c r="AA2546"/>
  <c r="AF2546" s="1"/>
  <c r="F2235"/>
  <c r="Y2225"/>
  <c r="AA2225" s="1"/>
  <c r="F2221"/>
  <c r="Y2234"/>
  <c r="AA2234" s="1"/>
  <c r="AF2234" s="1"/>
  <c r="AB2231"/>
  <c r="AB2217"/>
  <c r="Y2233"/>
  <c r="AA2233" s="1"/>
  <c r="Y2229"/>
  <c r="AA2229" s="1"/>
  <c r="Y2226"/>
  <c r="AA2226" s="1"/>
  <c r="Y2223"/>
  <c r="AA2223" s="1"/>
  <c r="Y2219"/>
  <c r="AA2219" s="1"/>
  <c r="Y2236"/>
  <c r="AA2236" s="1"/>
  <c r="AC2232"/>
  <c r="Y2222"/>
  <c r="AA2222" s="1"/>
  <c r="AC2218"/>
  <c r="AC2213"/>
  <c r="F2209"/>
  <c r="Y2214"/>
  <c r="AA2214" s="1"/>
  <c r="F2204"/>
  <c r="AB2211"/>
  <c r="F2207"/>
  <c r="AB2207"/>
  <c r="AC2204"/>
  <c r="AB2222"/>
  <c r="Y2209"/>
  <c r="AA2209" s="1"/>
  <c r="AC2208"/>
  <c r="F2206"/>
  <c r="AC2225"/>
  <c r="AA2496"/>
  <c r="AA2488"/>
  <c r="AA2480"/>
  <c r="AF2480" s="1"/>
  <c r="F2225"/>
  <c r="F2234"/>
  <c r="Y2230"/>
  <c r="AA2230" s="1"/>
  <c r="Y2216"/>
  <c r="AA2216" s="1"/>
  <c r="F2236"/>
  <c r="Y2232"/>
  <c r="AA2232" s="1"/>
  <c r="AF2232" s="1"/>
  <c r="AC2228"/>
  <c r="F2222"/>
  <c r="Y2218"/>
  <c r="AA2218" s="1"/>
  <c r="AF2218" s="1"/>
  <c r="AC2215"/>
  <c r="AB2212"/>
  <c r="AC2214"/>
  <c r="AC2209"/>
  <c r="F2211"/>
  <c r="Y2206"/>
  <c r="AA2206" s="1"/>
  <c r="AC2231"/>
  <c r="AC2207"/>
  <c r="AC2230"/>
  <c r="AB2226"/>
  <c r="AC2219"/>
  <c r="AC2206"/>
  <c r="AC2221"/>
  <c r="Y2212"/>
  <c r="AA2212" s="1"/>
  <c r="AF2212" s="1"/>
  <c r="AC2205"/>
  <c r="AC2227"/>
  <c r="AB2223"/>
  <c r="F2226"/>
  <c r="Y2231"/>
  <c r="AA2231" s="1"/>
  <c r="Y2217"/>
  <c r="AA2217" s="1"/>
  <c r="F2230"/>
  <c r="Y2227"/>
  <c r="AA2227" s="1"/>
  <c r="F2216"/>
  <c r="F2232"/>
  <c r="Y2228"/>
  <c r="AA2228" s="1"/>
  <c r="F2218"/>
  <c r="Y2215"/>
  <c r="AA2215" s="1"/>
  <c r="AB2215"/>
  <c r="Y2205"/>
  <c r="AA2205" s="1"/>
  <c r="AB2214"/>
  <c r="Y2208"/>
  <c r="AA2208" s="1"/>
  <c r="AB2205"/>
  <c r="Y2211"/>
  <c r="AA2211" s="1"/>
  <c r="AB2208"/>
  <c r="AC2234"/>
  <c r="AB2229"/>
  <c r="AC2223"/>
  <c r="AB2236"/>
  <c r="AB2213"/>
  <c r="AC2235"/>
  <c r="AB2228"/>
  <c r="AB2219"/>
  <c r="F2233"/>
  <c r="F2213"/>
  <c r="AA1788"/>
  <c r="AA1772"/>
  <c r="AA1974"/>
  <c r="Y2235"/>
  <c r="AA2235" s="1"/>
  <c r="AF2235" s="1"/>
  <c r="Y2221"/>
  <c r="AA2221" s="1"/>
  <c r="AF2221" s="1"/>
  <c r="F2217"/>
  <c r="F2227"/>
  <c r="AB2216"/>
  <c r="Y2204"/>
  <c r="AA2204" s="1"/>
  <c r="F2212"/>
  <c r="AC2233"/>
  <c r="F2229"/>
  <c r="AA2554"/>
  <c r="AF2554" s="1"/>
  <c r="F1745"/>
  <c r="Y1738"/>
  <c r="AA1738" s="1"/>
  <c r="Y1731"/>
  <c r="AA1731" s="1"/>
  <c r="AF1731" s="1"/>
  <c r="AB1749"/>
  <c r="AB1745"/>
  <c r="AB1742"/>
  <c r="AB1738"/>
  <c r="AB1731"/>
  <c r="Y1744"/>
  <c r="AA1744" s="1"/>
  <c r="AF1744" s="1"/>
  <c r="F1740"/>
  <c r="Y1729"/>
  <c r="AA1729" s="1"/>
  <c r="AB1751"/>
  <c r="AC1746"/>
  <c r="Y1743"/>
  <c r="AA1743" s="1"/>
  <c r="AB1740"/>
  <c r="Y1735"/>
  <c r="AA1735" s="1"/>
  <c r="AB1733"/>
  <c r="Y1728"/>
  <c r="AA1728" s="1"/>
  <c r="AC1727"/>
  <c r="AC1749"/>
  <c r="AC1740"/>
  <c r="AB1732"/>
  <c r="AC1745"/>
  <c r="AC1730"/>
  <c r="F1741"/>
  <c r="F1727"/>
  <c r="F1734"/>
  <c r="Y1748"/>
  <c r="AA1748" s="1"/>
  <c r="Y1741"/>
  <c r="AA1741" s="1"/>
  <c r="AF1741" s="1"/>
  <c r="Y1737"/>
  <c r="AA1737" s="1"/>
  <c r="Y1734"/>
  <c r="AA1734" s="1"/>
  <c r="Y1730"/>
  <c r="AA1730" s="1"/>
  <c r="Y1727"/>
  <c r="AA1727" s="1"/>
  <c r="Y1751"/>
  <c r="AA1751" s="1"/>
  <c r="F1744"/>
  <c r="Y1733"/>
  <c r="AA1733" s="1"/>
  <c r="F1729"/>
  <c r="AC1750"/>
  <c r="Y1746"/>
  <c r="AA1746" s="1"/>
  <c r="F1743"/>
  <c r="AC1739"/>
  <c r="F1735"/>
  <c r="AC1732"/>
  <c r="F1728"/>
  <c r="AB1748"/>
  <c r="AC1744"/>
  <c r="F1738"/>
  <c r="AB1735"/>
  <c r="AC1729"/>
  <c r="AB1730"/>
  <c r="AB1750"/>
  <c r="AB1739"/>
  <c r="AC1733"/>
  <c r="AB1741"/>
  <c r="AC1734"/>
  <c r="AB1743"/>
  <c r="F1748"/>
  <c r="Y1749"/>
  <c r="AA1749" s="1"/>
  <c r="Y1742"/>
  <c r="AA1742" s="1"/>
  <c r="AF1742" s="1"/>
  <c r="F1751"/>
  <c r="Y1736"/>
  <c r="AA1736" s="1"/>
  <c r="Y1750"/>
  <c r="AA1750" s="1"/>
  <c r="F1746"/>
  <c r="Y1739"/>
  <c r="AA1739" s="1"/>
  <c r="AB1736"/>
  <c r="Y1732"/>
  <c r="AA1732" s="1"/>
  <c r="F1742"/>
  <c r="AB1737"/>
  <c r="AB1728"/>
  <c r="F1736"/>
  <c r="F1737"/>
  <c r="AC1731"/>
  <c r="AB1009"/>
  <c r="Y1009"/>
  <c r="AA1009" s="1"/>
  <c r="AC1013"/>
  <c r="Y1013"/>
  <c r="AA1013" s="1"/>
  <c r="AC982"/>
  <c r="F982"/>
  <c r="AB982"/>
  <c r="AB1035"/>
  <c r="F1035"/>
  <c r="AC1035"/>
  <c r="F1036"/>
  <c r="AC1036"/>
  <c r="AC1038"/>
  <c r="F1038"/>
  <c r="AB986"/>
  <c r="Y986"/>
  <c r="AA986" s="1"/>
  <c r="AC1017"/>
  <c r="AB1017"/>
  <c r="AB1024"/>
  <c r="Y1024"/>
  <c r="AA1024" s="1"/>
  <c r="F992"/>
  <c r="AC992"/>
  <c r="AB992"/>
  <c r="F1045"/>
  <c r="AB1045"/>
  <c r="AC1045"/>
  <c r="AC1027"/>
  <c r="F1027"/>
  <c r="AB998"/>
  <c r="AC998"/>
  <c r="AC1029"/>
  <c r="AB1029"/>
  <c r="F1029"/>
  <c r="Y1059"/>
  <c r="AA1059" s="1"/>
  <c r="F1055"/>
  <c r="AB1063"/>
  <c r="F1054"/>
  <c r="F1064"/>
  <c r="Y1060"/>
  <c r="AA1060" s="1"/>
  <c r="AC1056"/>
  <c r="AB1046"/>
  <c r="F1019"/>
  <c r="Y993"/>
  <c r="AA993" s="1"/>
  <c r="AF993" s="1"/>
  <c r="F989"/>
  <c r="Y1052"/>
  <c r="AA1052" s="1"/>
  <c r="AF1052" s="1"/>
  <c r="Y1035"/>
  <c r="AA1035" s="1"/>
  <c r="Y1029"/>
  <c r="AA1029" s="1"/>
  <c r="AF1029" s="1"/>
  <c r="Y992"/>
  <c r="AA992" s="1"/>
  <c r="Y982"/>
  <c r="AA982" s="1"/>
  <c r="Y1040"/>
  <c r="AA1040" s="1"/>
  <c r="AB1038"/>
  <c r="Y1032"/>
  <c r="F1021"/>
  <c r="F1050"/>
  <c r="AC1031"/>
  <c r="AB1025"/>
  <c r="AC1016"/>
  <c r="AC1002"/>
  <c r="F998"/>
  <c r="F986"/>
  <c r="Y983"/>
  <c r="AA983" s="1"/>
  <c r="AC974"/>
  <c r="F975"/>
  <c r="AC975"/>
  <c r="AB975"/>
  <c r="AB1057"/>
  <c r="F1057"/>
  <c r="AC1057"/>
  <c r="AB1033"/>
  <c r="F1033"/>
  <c r="AC981"/>
  <c r="F981"/>
  <c r="AC1015"/>
  <c r="Y1015"/>
  <c r="AA1015" s="1"/>
  <c r="AB1037"/>
  <c r="AC1037"/>
  <c r="AC985"/>
  <c r="Y985"/>
  <c r="AA985" s="1"/>
  <c r="AC1039"/>
  <c r="AB1039"/>
  <c r="F1039"/>
  <c r="AB1053"/>
  <c r="F1053"/>
  <c r="AC1053"/>
  <c r="F1041"/>
  <c r="AC1041"/>
  <c r="AB1041"/>
  <c r="AB1043"/>
  <c r="AC1043"/>
  <c r="AC1044"/>
  <c r="Y1044"/>
  <c r="AA1044" s="1"/>
  <c r="AF1044" s="1"/>
  <c r="AC995"/>
  <c r="F995"/>
  <c r="AC1061"/>
  <c r="F1061"/>
  <c r="AB1061"/>
  <c r="AB1026"/>
  <c r="F1026"/>
  <c r="AC1026"/>
  <c r="AB1000"/>
  <c r="AC1000"/>
  <c r="F1000"/>
  <c r="AC1028"/>
  <c r="Y1028"/>
  <c r="AA1028" s="1"/>
  <c r="AC1003"/>
  <c r="AB1003"/>
  <c r="AB1006"/>
  <c r="F1006"/>
  <c r="Y1063"/>
  <c r="AA1063" s="1"/>
  <c r="AF1063" s="1"/>
  <c r="F1059"/>
  <c r="Y1062"/>
  <c r="AA1062" s="1"/>
  <c r="AB1059"/>
  <c r="AB1062"/>
  <c r="AB1058"/>
  <c r="AB1054"/>
  <c r="F1060"/>
  <c r="Y1056"/>
  <c r="AA1056" s="1"/>
  <c r="AF1056" s="1"/>
  <c r="AC1049"/>
  <c r="F1051"/>
  <c r="AB1048"/>
  <c r="F1046"/>
  <c r="Y1036"/>
  <c r="AA1036" s="1"/>
  <c r="Y1005"/>
  <c r="AA1005" s="1"/>
  <c r="F993"/>
  <c r="Y976"/>
  <c r="AA976" s="1"/>
  <c r="AF976" s="1"/>
  <c r="AC1052"/>
  <c r="Y1045"/>
  <c r="AA1045" s="1"/>
  <c r="Y1038"/>
  <c r="AA1038" s="1"/>
  <c r="F1044"/>
  <c r="F1040"/>
  <c r="Y1034"/>
  <c r="AA1034" s="1"/>
  <c r="F1013"/>
  <c r="F1003"/>
  <c r="Y995"/>
  <c r="AA995" s="1"/>
  <c r="Y978"/>
  <c r="AA978" s="1"/>
  <c r="AB1049"/>
  <c r="Y1043"/>
  <c r="AA1043" s="1"/>
  <c r="AF1043" s="1"/>
  <c r="AB1040"/>
  <c r="Y1031"/>
  <c r="AA1031" s="1"/>
  <c r="AF1031" s="1"/>
  <c r="AC1024"/>
  <c r="Y1016"/>
  <c r="AA1016" s="1"/>
  <c r="AF1016" s="1"/>
  <c r="AC1009"/>
  <c r="Y1002"/>
  <c r="AA1002" s="1"/>
  <c r="AF1002" s="1"/>
  <c r="AC990"/>
  <c r="F983"/>
  <c r="Y974"/>
  <c r="AA974" s="1"/>
  <c r="AF974" s="1"/>
  <c r="AB1012"/>
  <c r="AC1012"/>
  <c r="AC988"/>
  <c r="AB988"/>
  <c r="F988"/>
  <c r="AC991"/>
  <c r="AB991"/>
  <c r="F1023"/>
  <c r="AC1023"/>
  <c r="AB1065"/>
  <c r="F1065"/>
  <c r="AC1065"/>
  <c r="AB994"/>
  <c r="Y994"/>
  <c r="AA994" s="1"/>
  <c r="Y1047"/>
  <c r="AA1047" s="1"/>
  <c r="F1047"/>
  <c r="AC1001"/>
  <c r="Y1001"/>
  <c r="AA1001" s="1"/>
  <c r="AC1004"/>
  <c r="F1004"/>
  <c r="AB1004"/>
  <c r="AC1032"/>
  <c r="AB1032"/>
  <c r="F1063"/>
  <c r="F1062"/>
  <c r="Y1058"/>
  <c r="AA1058" s="1"/>
  <c r="AB1055"/>
  <c r="Y1065"/>
  <c r="AA1065" s="1"/>
  <c r="Y1061"/>
  <c r="AA1061" s="1"/>
  <c r="AF1061" s="1"/>
  <c r="Y1057"/>
  <c r="AA1057" s="1"/>
  <c r="Y1053"/>
  <c r="AA1053" s="1"/>
  <c r="AF1053" s="1"/>
  <c r="AC1064"/>
  <c r="F1056"/>
  <c r="F1049"/>
  <c r="Y1051"/>
  <c r="AA1051" s="1"/>
  <c r="AF1051" s="1"/>
  <c r="F1048"/>
  <c r="Y1046"/>
  <c r="AA1046" s="1"/>
  <c r="F1015"/>
  <c r="Y1008"/>
  <c r="AA1008" s="1"/>
  <c r="AF1008" s="1"/>
  <c r="F1005"/>
  <c r="F985"/>
  <c r="Y979"/>
  <c r="AA979" s="1"/>
  <c r="F976"/>
  <c r="AB1050"/>
  <c r="F1034"/>
  <c r="Y1017"/>
  <c r="AA1017" s="1"/>
  <c r="Y987"/>
  <c r="AA987" s="1"/>
  <c r="AF987" s="1"/>
  <c r="F978"/>
  <c r="AC1050"/>
  <c r="F1043"/>
  <c r="Y1039"/>
  <c r="AA1039" s="1"/>
  <c r="Y1037"/>
  <c r="AA1037" s="1"/>
  <c r="AB1034"/>
  <c r="F1031"/>
  <c r="AB1028"/>
  <c r="F1024"/>
  <c r="AB1021"/>
  <c r="F1016"/>
  <c r="AB1013"/>
  <c r="F1009"/>
  <c r="F1002"/>
  <c r="F994"/>
  <c r="Y990"/>
  <c r="AA990" s="1"/>
  <c r="AF990" s="1"/>
  <c r="AB987"/>
  <c r="AB978"/>
  <c r="F974"/>
  <c r="AC973"/>
  <c r="Y973"/>
  <c r="AA973" s="1"/>
  <c r="AC1007"/>
  <c r="AB1007"/>
  <c r="F1007"/>
  <c r="AB977"/>
  <c r="F977"/>
  <c r="F1010"/>
  <c r="AB1010"/>
  <c r="AC1010"/>
  <c r="AC1011"/>
  <c r="F1011"/>
  <c r="F1014"/>
  <c r="AB1014"/>
  <c r="AC1014"/>
  <c r="AC984"/>
  <c r="F984"/>
  <c r="AB984"/>
  <c r="AC1018"/>
  <c r="AB1018"/>
  <c r="F1018"/>
  <c r="AB1020"/>
  <c r="F1020"/>
  <c r="AC1042"/>
  <c r="F1042"/>
  <c r="AB1042"/>
  <c r="F1022"/>
  <c r="AC1022"/>
  <c r="AB1022"/>
  <c r="AC1025"/>
  <c r="F1025"/>
  <c r="AB996"/>
  <c r="F996"/>
  <c r="AC996"/>
  <c r="AC997"/>
  <c r="F997"/>
  <c r="AC999"/>
  <c r="Y999"/>
  <c r="AA999" s="1"/>
  <c r="AC1030"/>
  <c r="F1030"/>
  <c r="Y1055"/>
  <c r="AA1055" s="1"/>
  <c r="AF1055" s="1"/>
  <c r="F1058"/>
  <c r="Y1054"/>
  <c r="AA1054" s="1"/>
  <c r="AF1054" s="1"/>
  <c r="Y1064"/>
  <c r="AA1064" s="1"/>
  <c r="AC1060"/>
  <c r="AC1051"/>
  <c r="Y1048"/>
  <c r="AA1048" s="1"/>
  <c r="AF1048" s="1"/>
  <c r="Y1027"/>
  <c r="AA1027" s="1"/>
  <c r="Y1019"/>
  <c r="AA1019" s="1"/>
  <c r="F1008"/>
  <c r="Y989"/>
  <c r="AA989" s="1"/>
  <c r="F979"/>
  <c r="F1052"/>
  <c r="Y1041"/>
  <c r="AA1041" s="1"/>
  <c r="AB1036"/>
  <c r="AB1030"/>
  <c r="AB1027"/>
  <c r="AB1023"/>
  <c r="AB1019"/>
  <c r="AB1015"/>
  <c r="AB1011"/>
  <c r="AB1008"/>
  <c r="AB1005"/>
  <c r="AB1001"/>
  <c r="AB997"/>
  <c r="AB993"/>
  <c r="AB989"/>
  <c r="AB985"/>
  <c r="AB979"/>
  <c r="AB976"/>
  <c r="AB973"/>
  <c r="AB1047"/>
  <c r="F1028"/>
  <c r="Y1021"/>
  <c r="AA1021" s="1"/>
  <c r="F1017"/>
  <c r="F999"/>
  <c r="Y991"/>
  <c r="AA991" s="1"/>
  <c r="AF991" s="1"/>
  <c r="F987"/>
  <c r="Y981"/>
  <c r="AA981" s="1"/>
  <c r="AF981" s="1"/>
  <c r="F1037"/>
  <c r="AC1033"/>
  <c r="AC1020"/>
  <c r="Y1012"/>
  <c r="AA1012" s="1"/>
  <c r="AF1012" s="1"/>
  <c r="AC1006"/>
  <c r="Y998"/>
  <c r="AA998" s="1"/>
  <c r="AF998" s="1"/>
  <c r="F990"/>
  <c r="AC986"/>
  <c r="AC983"/>
  <c r="AC977"/>
  <c r="AA2437"/>
  <c r="AA2429"/>
  <c r="F93"/>
  <c r="Y83"/>
  <c r="AA83" s="1"/>
  <c r="F79"/>
  <c r="Y69"/>
  <c r="AA69" s="1"/>
  <c r="F65"/>
  <c r="Y92"/>
  <c r="AA92" s="1"/>
  <c r="AF92" s="1"/>
  <c r="Y88"/>
  <c r="AA88" s="1"/>
  <c r="Y86"/>
  <c r="AA86" s="1"/>
  <c r="AF86" s="1"/>
  <c r="Y82"/>
  <c r="AA82" s="1"/>
  <c r="Y78"/>
  <c r="AA78" s="1"/>
  <c r="AF78" s="1"/>
  <c r="Y74"/>
  <c r="AA74" s="1"/>
  <c r="Y72"/>
  <c r="AA72" s="1"/>
  <c r="AF72" s="1"/>
  <c r="Y68"/>
  <c r="AA68" s="1"/>
  <c r="Y60"/>
  <c r="AA60" s="1"/>
  <c r="AF60" s="1"/>
  <c r="F91"/>
  <c r="Y81"/>
  <c r="AA81" s="1"/>
  <c r="AF81" s="1"/>
  <c r="F77"/>
  <c r="Y67"/>
  <c r="AA67" s="1"/>
  <c r="F63"/>
  <c r="Y94"/>
  <c r="AA94" s="1"/>
  <c r="AF94" s="1"/>
  <c r="F90"/>
  <c r="AB87"/>
  <c r="AC84"/>
  <c r="AB73"/>
  <c r="AC70"/>
  <c r="Y66"/>
  <c r="AA66" s="1"/>
  <c r="F62"/>
  <c r="AB59"/>
  <c r="AC92"/>
  <c r="F88"/>
  <c r="AC61"/>
  <c r="AB58"/>
  <c r="AC88"/>
  <c r="AB68"/>
  <c r="AC60"/>
  <c r="AC93"/>
  <c r="AB90"/>
  <c r="AC85"/>
  <c r="AB74"/>
  <c r="AC68"/>
  <c r="AC72"/>
  <c r="AC83"/>
  <c r="AB78"/>
  <c r="AC69"/>
  <c r="F83"/>
  <c r="F69"/>
  <c r="Y57"/>
  <c r="AA57" s="1"/>
  <c r="Y85"/>
  <c r="AA85" s="1"/>
  <c r="F81"/>
  <c r="Y71"/>
  <c r="AA71" s="1"/>
  <c r="AF71" s="1"/>
  <c r="F67"/>
  <c r="F94"/>
  <c r="AB91"/>
  <c r="Y84"/>
  <c r="AA84" s="1"/>
  <c r="AF84" s="1"/>
  <c r="AB77"/>
  <c r="Y70"/>
  <c r="AA70" s="1"/>
  <c r="AF70" s="1"/>
  <c r="F66"/>
  <c r="AB63"/>
  <c r="AC58"/>
  <c r="AC67"/>
  <c r="AB84"/>
  <c r="AC77"/>
  <c r="AC82"/>
  <c r="F78"/>
  <c r="AB94"/>
  <c r="F72"/>
  <c r="AC87"/>
  <c r="Y89"/>
  <c r="AA89" s="1"/>
  <c r="AF89" s="1"/>
  <c r="Y61"/>
  <c r="AA61" s="1"/>
  <c r="F57"/>
  <c r="Y87"/>
  <c r="AA87" s="1"/>
  <c r="F85"/>
  <c r="Y73"/>
  <c r="AA73" s="1"/>
  <c r="F71"/>
  <c r="Y59"/>
  <c r="AA59" s="1"/>
  <c r="AC90"/>
  <c r="AB81"/>
  <c r="F70"/>
  <c r="AC62"/>
  <c r="Y58"/>
  <c r="AA58" s="1"/>
  <c r="AF58" s="1"/>
  <c r="AC89"/>
  <c r="F60"/>
  <c r="AB82"/>
  <c r="AC74"/>
  <c r="AC57"/>
  <c r="F92"/>
  <c r="AC65"/>
  <c r="AB62"/>
  <c r="F86"/>
  <c r="AC59"/>
  <c r="AC86"/>
  <c r="Y93"/>
  <c r="AA93" s="1"/>
  <c r="AF93" s="1"/>
  <c r="F89"/>
  <c r="Y79"/>
  <c r="AA79" s="1"/>
  <c r="AF79" s="1"/>
  <c r="Y65"/>
  <c r="AA65" s="1"/>
  <c r="AF65" s="1"/>
  <c r="F61"/>
  <c r="AB79"/>
  <c r="Y91"/>
  <c r="AA91" s="1"/>
  <c r="AF91" s="1"/>
  <c r="F73"/>
  <c r="Y63"/>
  <c r="AA63" s="1"/>
  <c r="AB71"/>
  <c r="AC66"/>
  <c r="AA1050"/>
  <c r="F957"/>
  <c r="Y945"/>
  <c r="AA945" s="1"/>
  <c r="F941"/>
  <c r="Y964"/>
  <c r="AA964" s="1"/>
  <c r="Y960"/>
  <c r="AA960" s="1"/>
  <c r="AF960" s="1"/>
  <c r="AB957"/>
  <c r="F948"/>
  <c r="Y944"/>
  <c r="AB941"/>
  <c r="Y967"/>
  <c r="AA967" s="1"/>
  <c r="F963"/>
  <c r="Y970"/>
  <c r="AA970" s="1"/>
  <c r="F966"/>
  <c r="AB963"/>
  <c r="Y958"/>
  <c r="AA958" s="1"/>
  <c r="AC954"/>
  <c r="F946"/>
  <c r="Y942"/>
  <c r="AA942" s="1"/>
  <c r="AC938"/>
  <c r="F934"/>
  <c r="F928"/>
  <c r="Y916"/>
  <c r="AA916" s="1"/>
  <c r="F913"/>
  <c r="F936"/>
  <c r="AB932"/>
  <c r="AB931"/>
  <c r="AC929"/>
  <c r="F921"/>
  <c r="AB918"/>
  <c r="Y910"/>
  <c r="AA910" s="1"/>
  <c r="AC971"/>
  <c r="AC953"/>
  <c r="AB946"/>
  <c r="AC928"/>
  <c r="AB921"/>
  <c r="AB970"/>
  <c r="AC963"/>
  <c r="AC948"/>
  <c r="AC945"/>
  <c r="AB938"/>
  <c r="AC920"/>
  <c r="AC944"/>
  <c r="AC967"/>
  <c r="AC952"/>
  <c r="AB947"/>
  <c r="F912"/>
  <c r="AB942"/>
  <c r="AC915"/>
  <c r="AC955"/>
  <c r="Y965"/>
  <c r="AA965" s="1"/>
  <c r="Y949"/>
  <c r="AA949" s="1"/>
  <c r="F945"/>
  <c r="F960"/>
  <c r="Y956"/>
  <c r="AA956" s="1"/>
  <c r="AB953"/>
  <c r="F944"/>
  <c r="Y940"/>
  <c r="AA940" s="1"/>
  <c r="AB937"/>
  <c r="Y971"/>
  <c r="AA971" s="1"/>
  <c r="AF971" s="1"/>
  <c r="F967"/>
  <c r="F970"/>
  <c r="AC962"/>
  <c r="F958"/>
  <c r="Y954"/>
  <c r="AA954" s="1"/>
  <c r="F942"/>
  <c r="Y938"/>
  <c r="AA938" s="1"/>
  <c r="Y934"/>
  <c r="AA934" s="1"/>
  <c r="Y920"/>
  <c r="AA920" s="1"/>
  <c r="F916"/>
  <c r="Y936"/>
  <c r="AA936" s="1"/>
  <c r="AB927"/>
  <c r="AB923"/>
  <c r="AB915"/>
  <c r="AB912"/>
  <c r="Y931"/>
  <c r="AA931" s="1"/>
  <c r="Y929"/>
  <c r="AA929" s="1"/>
  <c r="AB922"/>
  <c r="AC917"/>
  <c r="F910"/>
  <c r="AC956"/>
  <c r="AB951"/>
  <c r="AC943"/>
  <c r="AC926"/>
  <c r="AC913"/>
  <c r="AB954"/>
  <c r="AB943"/>
  <c r="F923"/>
  <c r="AC918"/>
  <c r="AC912"/>
  <c r="AC957"/>
  <c r="AC930"/>
  <c r="AC923"/>
  <c r="AC916"/>
  <c r="AB910"/>
  <c r="AC964"/>
  <c r="AC924"/>
  <c r="F943"/>
  <c r="F930"/>
  <c r="F932"/>
  <c r="I892"/>
  <c r="J881"/>
  <c r="Y969"/>
  <c r="AA969" s="1"/>
  <c r="F965"/>
  <c r="Y953"/>
  <c r="AA953" s="1"/>
  <c r="F949"/>
  <c r="Y937"/>
  <c r="AA937" s="1"/>
  <c r="F956"/>
  <c r="Y952"/>
  <c r="AA952" s="1"/>
  <c r="AB949"/>
  <c r="F940"/>
  <c r="F971"/>
  <c r="AB960"/>
  <c r="AB952"/>
  <c r="AB948"/>
  <c r="AB940"/>
  <c r="AC966"/>
  <c r="Y962"/>
  <c r="AA962" s="1"/>
  <c r="AF962" s="1"/>
  <c r="AC946"/>
  <c r="AC934"/>
  <c r="Y924"/>
  <c r="AA924" s="1"/>
  <c r="F920"/>
  <c r="Y909"/>
  <c r="AA909" s="1"/>
  <c r="AC932"/>
  <c r="AB928"/>
  <c r="AB924"/>
  <c r="AB913"/>
  <c r="AB909"/>
  <c r="AC936"/>
  <c r="Y930"/>
  <c r="AA930" s="1"/>
  <c r="Y926"/>
  <c r="AA926" s="1"/>
  <c r="Y922"/>
  <c r="AA922" s="1"/>
  <c r="Y918"/>
  <c r="AA918" s="1"/>
  <c r="AC931"/>
  <c r="F929"/>
  <c r="AB926"/>
  <c r="AC921"/>
  <c r="Y917"/>
  <c r="AA917" s="1"/>
  <c r="AF917" s="1"/>
  <c r="AB962"/>
  <c r="AC937"/>
  <c r="AB959"/>
  <c r="AC951"/>
  <c r="F947"/>
  <c r="AB966"/>
  <c r="AB955"/>
  <c r="AC947"/>
  <c r="F959"/>
  <c r="AC922"/>
  <c r="F964"/>
  <c r="AC909"/>
  <c r="F951"/>
  <c r="I881"/>
  <c r="J892"/>
  <c r="F969"/>
  <c r="Y941"/>
  <c r="AA941" s="1"/>
  <c r="AB969"/>
  <c r="AB965"/>
  <c r="Y959"/>
  <c r="AA959" s="1"/>
  <c r="AF959" s="1"/>
  <c r="Y955"/>
  <c r="AA955" s="1"/>
  <c r="AC958"/>
  <c r="Y927"/>
  <c r="AA927" s="1"/>
  <c r="Y915"/>
  <c r="AA915" s="1"/>
  <c r="AF915" s="1"/>
  <c r="AA932"/>
  <c r="F917"/>
  <c r="AC927"/>
  <c r="Y46"/>
  <c r="AA46" s="1"/>
  <c r="F42"/>
  <c r="F26"/>
  <c r="Y56"/>
  <c r="AA56" s="1"/>
  <c r="Y52"/>
  <c r="AA52" s="1"/>
  <c r="Y45"/>
  <c r="AA45" s="1"/>
  <c r="Y41"/>
  <c r="AA41" s="1"/>
  <c r="AF41" s="1"/>
  <c r="Y37"/>
  <c r="AA37" s="1"/>
  <c r="Y33"/>
  <c r="AA33" s="1"/>
  <c r="Y29"/>
  <c r="AA29" s="1"/>
  <c r="Y25"/>
  <c r="AA25" s="1"/>
  <c r="Y21"/>
  <c r="AA21" s="1"/>
  <c r="Y55"/>
  <c r="AA55" s="1"/>
  <c r="AF55" s="1"/>
  <c r="Y40"/>
  <c r="AA40" s="1"/>
  <c r="F36"/>
  <c r="Y54"/>
  <c r="AA54" s="1"/>
  <c r="F50"/>
  <c r="Y39"/>
  <c r="AA39" s="1"/>
  <c r="AB32"/>
  <c r="AC27"/>
  <c r="Y23"/>
  <c r="AA23" s="1"/>
  <c r="AB41"/>
  <c r="AC33"/>
  <c r="F29"/>
  <c r="AB52"/>
  <c r="AC45"/>
  <c r="F41"/>
  <c r="AC34"/>
  <c r="AB31"/>
  <c r="AC53"/>
  <c r="AC56"/>
  <c r="AC25"/>
  <c r="F46"/>
  <c r="Y34"/>
  <c r="AA34" s="1"/>
  <c r="F55"/>
  <c r="Y44"/>
  <c r="AA44" s="1"/>
  <c r="F40"/>
  <c r="F54"/>
  <c r="F39"/>
  <c r="AB36"/>
  <c r="AC31"/>
  <c r="Y27"/>
  <c r="AA27" s="1"/>
  <c r="F23"/>
  <c r="AB56"/>
  <c r="F45"/>
  <c r="AC26"/>
  <c r="AB23"/>
  <c r="AC40"/>
  <c r="AB29"/>
  <c r="AC21"/>
  <c r="AC22"/>
  <c r="F21"/>
  <c r="F52"/>
  <c r="Y53"/>
  <c r="AA53" s="1"/>
  <c r="AF53" s="1"/>
  <c r="Y38"/>
  <c r="AA38" s="1"/>
  <c r="F34"/>
  <c r="Y22"/>
  <c r="AA22" s="1"/>
  <c r="F44"/>
  <c r="Y32"/>
  <c r="AA32" s="1"/>
  <c r="AF32" s="1"/>
  <c r="AB55"/>
  <c r="AC50"/>
  <c r="Y31"/>
  <c r="AA31" s="1"/>
  <c r="F27"/>
  <c r="AC42"/>
  <c r="AB39"/>
  <c r="AC32"/>
  <c r="AC37"/>
  <c r="F33"/>
  <c r="AC38"/>
  <c r="AC44"/>
  <c r="F37"/>
  <c r="F53"/>
  <c r="Y42"/>
  <c r="AA42" s="1"/>
  <c r="AF42" s="1"/>
  <c r="F38"/>
  <c r="Y26"/>
  <c r="AA26" s="1"/>
  <c r="AF26" s="1"/>
  <c r="F22"/>
  <c r="AB46"/>
  <c r="Y36"/>
  <c r="AA36" s="1"/>
  <c r="AC54"/>
  <c r="Y50"/>
  <c r="AA50" s="1"/>
  <c r="AB25"/>
  <c r="AA185"/>
  <c r="AA1745"/>
  <c r="AF1745" s="1"/>
  <c r="AA2518"/>
  <c r="AA2526"/>
  <c r="AF2526" s="1"/>
  <c r="AA2510"/>
  <c r="I2170"/>
  <c r="Y2201"/>
  <c r="AA2201" s="1"/>
  <c r="Y2186"/>
  <c r="AA2186" s="1"/>
  <c r="F2182"/>
  <c r="Y2196"/>
  <c r="AA2196" s="1"/>
  <c r="F2185"/>
  <c r="Y2181"/>
  <c r="AA2181" s="1"/>
  <c r="AB2178"/>
  <c r="F2203"/>
  <c r="Y2199"/>
  <c r="AA2199" s="1"/>
  <c r="AB2196"/>
  <c r="F2188"/>
  <c r="Y2184"/>
  <c r="AA2184" s="1"/>
  <c r="AF2184" s="1"/>
  <c r="AB2181"/>
  <c r="F2172"/>
  <c r="AC2173"/>
  <c r="AC2195"/>
  <c r="AC2193"/>
  <c r="AC2186"/>
  <c r="AB2175"/>
  <c r="AC2181"/>
  <c r="AC2199"/>
  <c r="F2201"/>
  <c r="Y2190"/>
  <c r="AA2190" s="1"/>
  <c r="F2186"/>
  <c r="Y2174"/>
  <c r="AA2174" s="1"/>
  <c r="F2196"/>
  <c r="Y2193"/>
  <c r="AA2193" s="1"/>
  <c r="AB2190"/>
  <c r="AB2174"/>
  <c r="F2199"/>
  <c r="Y2195"/>
  <c r="AA2195" s="1"/>
  <c r="AB2193"/>
  <c r="F2184"/>
  <c r="Y2180"/>
  <c r="AA2180" s="1"/>
  <c r="AB2203"/>
  <c r="AB2195"/>
  <c r="AB2192"/>
  <c r="AB2188"/>
  <c r="AB2184"/>
  <c r="AB2180"/>
  <c r="AB2176"/>
  <c r="AB2172"/>
  <c r="AB2202"/>
  <c r="AC2176"/>
  <c r="AC2203"/>
  <c r="AB2198"/>
  <c r="AC2191"/>
  <c r="AC2172"/>
  <c r="AC2201"/>
  <c r="AB2191"/>
  <c r="AC2183"/>
  <c r="F2179"/>
  <c r="AB2179"/>
  <c r="F2191"/>
  <c r="F2187"/>
  <c r="J2170"/>
  <c r="F2190"/>
  <c r="Y2178"/>
  <c r="AA2178" s="1"/>
  <c r="F2174"/>
  <c r="Y2189"/>
  <c r="AA2189" s="1"/>
  <c r="AF2189" s="1"/>
  <c r="Y2173"/>
  <c r="AA2173" s="1"/>
  <c r="Y2192"/>
  <c r="AA2192" s="1"/>
  <c r="AF2192" s="1"/>
  <c r="AB2189"/>
  <c r="F2180"/>
  <c r="Y2176"/>
  <c r="AA2176" s="1"/>
  <c r="AB2173"/>
  <c r="Y2202"/>
  <c r="AA2202" s="1"/>
  <c r="AF2202" s="1"/>
  <c r="Y2198"/>
  <c r="AA2198" s="1"/>
  <c r="Y2187"/>
  <c r="AA2187" s="1"/>
  <c r="Y2183"/>
  <c r="AA2183" s="1"/>
  <c r="AF2183" s="1"/>
  <c r="Y2179"/>
  <c r="AA2179" s="1"/>
  <c r="Y2175"/>
  <c r="AA2175" s="1"/>
  <c r="AF2175" s="1"/>
  <c r="AC2189"/>
  <c r="AC2182"/>
  <c r="AC2185"/>
  <c r="AC2178"/>
  <c r="AC2198"/>
  <c r="F2202"/>
  <c r="F2183"/>
  <c r="Y2182"/>
  <c r="AA2182" s="1"/>
  <c r="Y2185"/>
  <c r="AA2185" s="1"/>
  <c r="F2192"/>
  <c r="Y2188"/>
  <c r="AA2188" s="1"/>
  <c r="AB2187"/>
  <c r="AC2175"/>
  <c r="AA189"/>
  <c r="AF189" s="1"/>
  <c r="AA173"/>
  <c r="F1716"/>
  <c r="Y1723"/>
  <c r="AA1723" s="1"/>
  <c r="Y1719"/>
  <c r="AA1719" s="1"/>
  <c r="AF1719" s="1"/>
  <c r="Y1715"/>
  <c r="AA1715" s="1"/>
  <c r="Y1711"/>
  <c r="AA1711" s="1"/>
  <c r="AF1711" s="1"/>
  <c r="F1726"/>
  <c r="Y1714"/>
  <c r="AA1714" s="1"/>
  <c r="F1710"/>
  <c r="Y1725"/>
  <c r="AA1725" s="1"/>
  <c r="AB1722"/>
  <c r="AB1714"/>
  <c r="Y1709"/>
  <c r="AA1709" s="1"/>
  <c r="AC1724"/>
  <c r="AC1726"/>
  <c r="AB1723"/>
  <c r="AC1715"/>
  <c r="AC1712"/>
  <c r="Y1724"/>
  <c r="AA1724" s="1"/>
  <c r="Y1708"/>
  <c r="AA1708" s="1"/>
  <c r="Y1718"/>
  <c r="AA1718" s="1"/>
  <c r="F1714"/>
  <c r="F1725"/>
  <c r="AC1721"/>
  <c r="AC1713"/>
  <c r="F1709"/>
  <c r="AC1716"/>
  <c r="AB1713"/>
  <c r="AC1711"/>
  <c r="AC1722"/>
  <c r="F1719"/>
  <c r="F1724"/>
  <c r="Y1712"/>
  <c r="AA1712" s="1"/>
  <c r="F1708"/>
  <c r="Y1722"/>
  <c r="AA1722" s="1"/>
  <c r="F1718"/>
  <c r="AB1726"/>
  <c r="Y1721"/>
  <c r="AA1721" s="1"/>
  <c r="AB1718"/>
  <c r="Y1713"/>
  <c r="AA1713" s="1"/>
  <c r="AF1713" s="1"/>
  <c r="AB1710"/>
  <c r="F1723"/>
  <c r="AB1711"/>
  <c r="AB1715"/>
  <c r="AB1719"/>
  <c r="Y1716"/>
  <c r="AA1716" s="1"/>
  <c r="AF1716" s="1"/>
  <c r="F1712"/>
  <c r="AB1708"/>
  <c r="Y1710"/>
  <c r="AA1710" s="1"/>
  <c r="AF1710" s="1"/>
  <c r="AC1725"/>
  <c r="F1721"/>
  <c r="AC1709"/>
  <c r="Y897"/>
  <c r="AA897" s="1"/>
  <c r="Y907"/>
  <c r="AA907" s="1"/>
  <c r="Y903"/>
  <c r="AA903" s="1"/>
  <c r="Y899"/>
  <c r="AA899" s="1"/>
  <c r="Y891"/>
  <c r="AA891" s="1"/>
  <c r="Y887"/>
  <c r="AA887" s="1"/>
  <c r="Y883"/>
  <c r="AA883" s="1"/>
  <c r="Y906"/>
  <c r="AA906" s="1"/>
  <c r="AF906" s="1"/>
  <c r="AB903"/>
  <c r="Y898"/>
  <c r="AA898" s="1"/>
  <c r="AF898" s="1"/>
  <c r="AC894"/>
  <c r="F886"/>
  <c r="Y882"/>
  <c r="AA882" s="1"/>
  <c r="F900"/>
  <c r="AC888"/>
  <c r="AC905"/>
  <c r="AB898"/>
  <c r="AC889"/>
  <c r="AB882"/>
  <c r="AC901"/>
  <c r="AB894"/>
  <c r="F888"/>
  <c r="AB883"/>
  <c r="F899"/>
  <c r="F887"/>
  <c r="Y901"/>
  <c r="AA901" s="1"/>
  <c r="F897"/>
  <c r="Y885"/>
  <c r="AA885" s="1"/>
  <c r="AF885" s="1"/>
  <c r="AB905"/>
  <c r="AB901"/>
  <c r="AB897"/>
  <c r="AB889"/>
  <c r="AB885"/>
  <c r="F906"/>
  <c r="AC902"/>
  <c r="F898"/>
  <c r="Y894"/>
  <c r="AA894" s="1"/>
  <c r="F882"/>
  <c r="AB906"/>
  <c r="AC887"/>
  <c r="AC903"/>
  <c r="AC896"/>
  <c r="F904"/>
  <c r="AC899"/>
  <c r="AB886"/>
  <c r="AC907"/>
  <c r="F883"/>
  <c r="AC880"/>
  <c r="Y905"/>
  <c r="AA905" s="1"/>
  <c r="Y889"/>
  <c r="AA889" s="1"/>
  <c r="F885"/>
  <c r="Y904"/>
  <c r="AA904" s="1"/>
  <c r="Y900"/>
  <c r="AA900" s="1"/>
  <c r="Y896"/>
  <c r="AA896" s="1"/>
  <c r="Y888"/>
  <c r="AA888" s="1"/>
  <c r="AF888" s="1"/>
  <c r="Y880"/>
  <c r="AA880" s="1"/>
  <c r="AF880" s="1"/>
  <c r="AB907"/>
  <c r="Y902"/>
  <c r="AA902" s="1"/>
  <c r="AF902" s="1"/>
  <c r="AC886"/>
  <c r="AC904"/>
  <c r="F891"/>
  <c r="AC891"/>
  <c r="AB902"/>
  <c r="F880"/>
  <c r="AB900"/>
  <c r="AB896"/>
  <c r="AB884"/>
  <c r="F18"/>
  <c r="AB6"/>
  <c r="AB18"/>
  <c r="AB14"/>
  <c r="F16"/>
  <c r="Y6"/>
  <c r="AA6" s="1"/>
  <c r="Y19"/>
  <c r="AA19" s="1"/>
  <c r="F15"/>
  <c r="AB12"/>
  <c r="AC7"/>
  <c r="AC14"/>
  <c r="AB11"/>
  <c r="AC13"/>
  <c r="AC16"/>
  <c r="AC18"/>
  <c r="AB15"/>
  <c r="AC12"/>
  <c r="AB17"/>
  <c r="Y10"/>
  <c r="AA10" s="1"/>
  <c r="Y17"/>
  <c r="AA17" s="1"/>
  <c r="Y13"/>
  <c r="AA13" s="1"/>
  <c r="AF13" s="1"/>
  <c r="Y8"/>
  <c r="AA8" s="1"/>
  <c r="F6"/>
  <c r="F19"/>
  <c r="AB16"/>
  <c r="AC11"/>
  <c r="Y7"/>
  <c r="AA7" s="1"/>
  <c r="AF7" s="1"/>
  <c r="AB10"/>
  <c r="AC10"/>
  <c r="AB13"/>
  <c r="Y14"/>
  <c r="AA14" s="1"/>
  <c r="AF14" s="1"/>
  <c r="Y12"/>
  <c r="AA12" s="1"/>
  <c r="F8"/>
  <c r="AC15"/>
  <c r="Y11"/>
  <c r="AA11" s="1"/>
  <c r="AF11" s="1"/>
  <c r="F7"/>
  <c r="AC17"/>
  <c r="AC8"/>
  <c r="AC19"/>
  <c r="AA957"/>
  <c r="AF957" s="1"/>
  <c r="Y2169"/>
  <c r="AA2169" s="1"/>
  <c r="AF2169" s="1"/>
  <c r="F2169"/>
  <c r="AC2171"/>
  <c r="AB2169"/>
  <c r="Y2171"/>
  <c r="AA2171" s="1"/>
  <c r="AB2171"/>
  <c r="AA913"/>
  <c r="AF913" s="1"/>
  <c r="AA1680"/>
  <c r="AA1908"/>
  <c r="F1704"/>
  <c r="Y1698"/>
  <c r="AA1698" s="1"/>
  <c r="AF1698" s="1"/>
  <c r="Y1705"/>
  <c r="AA1705" s="1"/>
  <c r="AB1702"/>
  <c r="AB1707"/>
  <c r="AC1707"/>
  <c r="AB1703"/>
  <c r="Y1702"/>
  <c r="AA1702" s="1"/>
  <c r="F1698"/>
  <c r="F1705"/>
  <c r="AC1701"/>
  <c r="AC1706"/>
  <c r="AC1700"/>
  <c r="AB1699"/>
  <c r="AB1701"/>
  <c r="AC1702"/>
  <c r="F1707"/>
  <c r="AA2529"/>
  <c r="Y1700"/>
  <c r="AA1700" s="1"/>
  <c r="AB1704"/>
  <c r="AF1704" s="1"/>
  <c r="AB1700"/>
  <c r="Y1706"/>
  <c r="AA1706" s="1"/>
  <c r="AB1706"/>
  <c r="Y1701"/>
  <c r="AA1701" s="1"/>
  <c r="AF1701" s="1"/>
  <c r="AB1698"/>
  <c r="AB1705"/>
  <c r="AC1704"/>
  <c r="F1703"/>
  <c r="Y1703"/>
  <c r="AA1703" s="1"/>
  <c r="Y1699"/>
  <c r="AA1699" s="1"/>
  <c r="AF1699" s="1"/>
  <c r="F1699"/>
  <c r="AA2092"/>
  <c r="AA317"/>
  <c r="AF317" s="1"/>
  <c r="AA2468"/>
  <c r="AA1164"/>
  <c r="AF1164" s="1"/>
  <c r="AA1975"/>
  <c r="AA2512"/>
  <c r="AA2460"/>
  <c r="AA2452"/>
  <c r="AA2527"/>
  <c r="AA2519"/>
  <c r="AA2511"/>
  <c r="AA2507"/>
  <c r="AA2490"/>
  <c r="AA2501"/>
  <c r="AA2489"/>
  <c r="AA2473"/>
  <c r="AA2463"/>
  <c r="AA2459"/>
  <c r="AA2444"/>
  <c r="AA2431"/>
  <c r="AA2521"/>
  <c r="AA2505"/>
  <c r="AA2528"/>
  <c r="AA2524"/>
  <c r="AA2520"/>
  <c r="AA2508"/>
  <c r="AA2504"/>
  <c r="AA2531"/>
  <c r="AA2483"/>
  <c r="AA2486"/>
  <c r="AA2517"/>
  <c r="AA2523"/>
  <c r="AA2515"/>
  <c r="AA2499"/>
  <c r="AA2491"/>
  <c r="AA2471"/>
  <c r="AA2467"/>
  <c r="AA2455"/>
  <c r="AA2454"/>
  <c r="B2502"/>
  <c r="G2502"/>
  <c r="AA2516"/>
  <c r="AF2516" s="1"/>
  <c r="AA2487"/>
  <c r="AF2487" s="1"/>
  <c r="AA2497"/>
  <c r="AF2497" s="1"/>
  <c r="B2469"/>
  <c r="G2469"/>
  <c r="B2461"/>
  <c r="G2461"/>
  <c r="B2453"/>
  <c r="G2453"/>
  <c r="AA2441"/>
  <c r="AF2441" s="1"/>
  <c r="AA1916"/>
  <c r="B2506"/>
  <c r="G2506"/>
  <c r="B2500"/>
  <c r="G2500"/>
  <c r="AA2492"/>
  <c r="AF2492" s="1"/>
  <c r="AA2484"/>
  <c r="AF2484" s="1"/>
  <c r="AA2476"/>
  <c r="AF2476" s="1"/>
  <c r="AA2495"/>
  <c r="AF2495" s="1"/>
  <c r="AA2498"/>
  <c r="AF2498" s="1"/>
  <c r="AA2482"/>
  <c r="AF2482" s="1"/>
  <c r="AA2493"/>
  <c r="AF2493" s="1"/>
  <c r="AA2485"/>
  <c r="AF2485" s="1"/>
  <c r="AA2477"/>
  <c r="AF2477" s="1"/>
  <c r="AA2447"/>
  <c r="AF2447" s="1"/>
  <c r="AA2466"/>
  <c r="AF2466" s="1"/>
  <c r="AA2458"/>
  <c r="AF2458" s="1"/>
  <c r="AA2450"/>
  <c r="AF2450" s="1"/>
  <c r="AA2436"/>
  <c r="AF2436" s="1"/>
  <c r="AA2432"/>
  <c r="AF2432" s="1"/>
  <c r="AA2428"/>
  <c r="AF2428" s="1"/>
  <c r="AA2427"/>
  <c r="AF2427" s="1"/>
  <c r="AA2434"/>
  <c r="AF2434" s="1"/>
  <c r="AA2426"/>
  <c r="AF2426" s="1"/>
  <c r="AA2558"/>
  <c r="AA2513"/>
  <c r="AF2513" s="1"/>
  <c r="AA2475"/>
  <c r="AF2475" s="1"/>
  <c r="AA2494"/>
  <c r="AF2494" s="1"/>
  <c r="AA2478"/>
  <c r="AF2478" s="1"/>
  <c r="AA2465"/>
  <c r="AF2465" s="1"/>
  <c r="AA2457"/>
  <c r="AF2457" s="1"/>
  <c r="AA2449"/>
  <c r="AF2449" s="1"/>
  <c r="AA2451"/>
  <c r="AF2451" s="1"/>
  <c r="AA2470"/>
  <c r="AF2470" s="1"/>
  <c r="AA2445"/>
  <c r="AF2445" s="1"/>
  <c r="AA2439"/>
  <c r="AF2439" s="1"/>
  <c r="AA2550"/>
  <c r="AA2534"/>
  <c r="B2530"/>
  <c r="G2530"/>
  <c r="B2514"/>
  <c r="G2514"/>
  <c r="AA2525"/>
  <c r="AF2525" s="1"/>
  <c r="AA2509"/>
  <c r="AF2509" s="1"/>
  <c r="AA2479"/>
  <c r="AF2479" s="1"/>
  <c r="AA2474"/>
  <c r="AF2474" s="1"/>
  <c r="AA2481"/>
  <c r="AF2481" s="1"/>
  <c r="AA2472"/>
  <c r="AF2472" s="1"/>
  <c r="AA2464"/>
  <c r="AF2464" s="1"/>
  <c r="AA2456"/>
  <c r="AF2456" s="1"/>
  <c r="AA2448"/>
  <c r="AF2448" s="1"/>
  <c r="AA2462"/>
  <c r="AF2462" s="1"/>
  <c r="AA2446"/>
  <c r="AF2446" s="1"/>
  <c r="AA2435"/>
  <c r="AF2435" s="1"/>
  <c r="AA2438"/>
  <c r="AF2438" s="1"/>
  <c r="AA2430"/>
  <c r="AF2430" s="1"/>
  <c r="AA1030"/>
  <c r="AA2073"/>
  <c r="AA2545"/>
  <c r="AA2539"/>
  <c r="AA2535"/>
  <c r="AA1042"/>
  <c r="AF1042" s="1"/>
  <c r="AA1011"/>
  <c r="AA997"/>
  <c r="AF997" s="1"/>
  <c r="B2542"/>
  <c r="G2542"/>
  <c r="AA2559"/>
  <c r="AF2559" s="1"/>
  <c r="AA2418"/>
  <c r="AF2418" s="1"/>
  <c r="AA2420"/>
  <c r="AF2420" s="1"/>
  <c r="AA2541"/>
  <c r="AF2541" s="1"/>
  <c r="AA2551"/>
  <c r="AF2551" s="1"/>
  <c r="AA2213"/>
  <c r="AF2213" s="1"/>
  <c r="AA2557"/>
  <c r="AF2557" s="1"/>
  <c r="AA2553"/>
  <c r="AF2553" s="1"/>
  <c r="AA2537"/>
  <c r="AF2537" s="1"/>
  <c r="AA2556"/>
  <c r="AF2556" s="1"/>
  <c r="AA2552"/>
  <c r="AF2552" s="1"/>
  <c r="AA2548"/>
  <c r="AF2548" s="1"/>
  <c r="AA2544"/>
  <c r="AF2544" s="1"/>
  <c r="AA2540"/>
  <c r="AF2540" s="1"/>
  <c r="AA2536"/>
  <c r="AF2536" s="1"/>
  <c r="AA2532"/>
  <c r="AF2532" s="1"/>
  <c r="AA2547"/>
  <c r="AF2547" s="1"/>
  <c r="AA2543"/>
  <c r="AF2543" s="1"/>
  <c r="AA2549"/>
  <c r="AF2549" s="1"/>
  <c r="AA2533"/>
  <c r="AF2533" s="1"/>
  <c r="AA2555"/>
  <c r="AF2555" s="1"/>
  <c r="AA928"/>
  <c r="AF928" s="1"/>
  <c r="AA2117"/>
  <c r="AF2117" s="1"/>
  <c r="AA2101"/>
  <c r="AA1919"/>
  <c r="AA2365"/>
  <c r="AF2365" s="1"/>
  <c r="AA1918"/>
  <c r="AA1911"/>
  <c r="AA1910"/>
  <c r="AA1909"/>
  <c r="AA1893"/>
  <c r="AF1893" s="1"/>
  <c r="AA1812"/>
  <c r="AF1812" s="1"/>
  <c r="AA1775"/>
  <c r="AA1740"/>
  <c r="AF1740" s="1"/>
  <c r="AA1726"/>
  <c r="AF1726" s="1"/>
  <c r="AA1921"/>
  <c r="AF1921" s="1"/>
  <c r="AA1914"/>
  <c r="AF1914" s="1"/>
  <c r="AA1920"/>
  <c r="AF1920" s="1"/>
  <c r="AA1913"/>
  <c r="AF1913" s="1"/>
  <c r="AA1939"/>
  <c r="AF1939" s="1"/>
  <c r="AA1707"/>
  <c r="AA2361"/>
  <c r="AF2361" s="1"/>
  <c r="AA2291"/>
  <c r="AF2291" s="1"/>
  <c r="AA1915"/>
  <c r="AF1915" s="1"/>
  <c r="AA1917"/>
  <c r="AF1917" s="1"/>
  <c r="AA1901"/>
  <c r="AF1901" s="1"/>
  <c r="AA1892"/>
  <c r="AF1892" s="1"/>
  <c r="AA1888"/>
  <c r="AA1790"/>
  <c r="AA1774"/>
  <c r="AF1774" s="1"/>
  <c r="AA2017"/>
  <c r="AA2001"/>
  <c r="AA2077"/>
  <c r="AA2052"/>
  <c r="AA2036"/>
  <c r="AA2297"/>
  <c r="AA2144"/>
  <c r="AA2009"/>
  <c r="AA1993"/>
  <c r="AA1681"/>
  <c r="AF1681" s="1"/>
  <c r="AA1989"/>
  <c r="AA2319"/>
  <c r="AF2319" s="1"/>
  <c r="AA2128"/>
  <c r="AA2121"/>
  <c r="AA2105"/>
  <c r="AA2081"/>
  <c r="AA2065"/>
  <c r="AA1679"/>
  <c r="AF1679" s="1"/>
  <c r="AA2148"/>
  <c r="AA2109"/>
  <c r="AA1970"/>
  <c r="AA2089"/>
  <c r="AA2329"/>
  <c r="AF2329" s="1"/>
  <c r="AA2370"/>
  <c r="AF2370" s="1"/>
  <c r="AA2323"/>
  <c r="AA2318"/>
  <c r="AA2315"/>
  <c r="AF2315" s="1"/>
  <c r="AA2285"/>
  <c r="AA2324"/>
  <c r="AA2320"/>
  <c r="AA2343"/>
  <c r="AF2343" s="1"/>
  <c r="AA2327"/>
  <c r="AF2327" s="1"/>
  <c r="AA2288"/>
  <c r="AF2288" s="1"/>
  <c r="AA2284"/>
  <c r="AF2284" s="1"/>
  <c r="AA2270"/>
  <c r="AF2270" s="1"/>
  <c r="AA2264"/>
  <c r="AA2260"/>
  <c r="AF2260" s="1"/>
  <c r="AA2256"/>
  <c r="AA2252"/>
  <c r="AA2207"/>
  <c r="AA2366"/>
  <c r="AA2348"/>
  <c r="AF2348" s="1"/>
  <c r="AA2313"/>
  <c r="AF2313" s="1"/>
  <c r="AA2276"/>
  <c r="AA2272"/>
  <c r="AF2272" s="1"/>
  <c r="AA2238"/>
  <c r="AA2203"/>
  <c r="AA2172"/>
  <c r="AA2191"/>
  <c r="AA379"/>
  <c r="AA2085"/>
  <c r="AA2069"/>
  <c r="AA2060"/>
  <c r="AA2044"/>
  <c r="AA2013"/>
  <c r="AA1997"/>
  <c r="AA1944"/>
  <c r="AF1944" s="1"/>
  <c r="AA2152"/>
  <c r="AA2136"/>
  <c r="AA2097"/>
  <c r="AA1961"/>
  <c r="AA2139"/>
  <c r="AA2021"/>
  <c r="AA1986"/>
  <c r="AA1204"/>
  <c r="AF1204" s="1"/>
  <c r="AA2147"/>
  <c r="AA2131"/>
  <c r="AA2130"/>
  <c r="AA2086"/>
  <c r="AA2099"/>
  <c r="AA2118"/>
  <c r="AA2110"/>
  <c r="AA2084"/>
  <c r="AA2076"/>
  <c r="AA1973"/>
  <c r="AA2102"/>
  <c r="AA2140"/>
  <c r="AA1049"/>
  <c r="AF1049" s="1"/>
  <c r="AA2094"/>
  <c r="AA2088"/>
  <c r="AA2068"/>
  <c r="AA2008"/>
  <c r="AA1992"/>
  <c r="AA2145"/>
  <c r="AF2145" s="1"/>
  <c r="B2113"/>
  <c r="G2113"/>
  <c r="AA2104"/>
  <c r="AF2104" s="1"/>
  <c r="AA2080"/>
  <c r="AF2080" s="1"/>
  <c r="AA2072"/>
  <c r="AF2072" s="1"/>
  <c r="AA2064"/>
  <c r="AF2064" s="1"/>
  <c r="AA2075"/>
  <c r="AF2075" s="1"/>
  <c r="AA2067"/>
  <c r="AF2067" s="1"/>
  <c r="AA2090"/>
  <c r="AF2090" s="1"/>
  <c r="AA2078"/>
  <c r="AF2078" s="1"/>
  <c r="B2048"/>
  <c r="G2048"/>
  <c r="B2032"/>
  <c r="G2032"/>
  <c r="AA2058"/>
  <c r="AF2058" s="1"/>
  <c r="AA2054"/>
  <c r="AF2054" s="1"/>
  <c r="AA2050"/>
  <c r="AF2050" s="1"/>
  <c r="AA2046"/>
  <c r="AF2046" s="1"/>
  <c r="AA2042"/>
  <c r="AF2042" s="1"/>
  <c r="AA2038"/>
  <c r="AF2038" s="1"/>
  <c r="AA2034"/>
  <c r="AF2034" s="1"/>
  <c r="AA2030"/>
  <c r="AF2030" s="1"/>
  <c r="AA2061"/>
  <c r="AF2061" s="1"/>
  <c r="AA2045"/>
  <c r="AF2045" s="1"/>
  <c r="AA2029"/>
  <c r="AF2029" s="1"/>
  <c r="B2025"/>
  <c r="G2025"/>
  <c r="AA2024"/>
  <c r="AF2024" s="1"/>
  <c r="AA2020"/>
  <c r="AF2020" s="1"/>
  <c r="AA2016"/>
  <c r="AF2016" s="1"/>
  <c r="AA2000"/>
  <c r="AF2000" s="1"/>
  <c r="AA2022"/>
  <c r="AF2022" s="1"/>
  <c r="AA2014"/>
  <c r="AF2014" s="1"/>
  <c r="AA2006"/>
  <c r="AF2006" s="1"/>
  <c r="AA1998"/>
  <c r="AF1998" s="1"/>
  <c r="AA1960"/>
  <c r="AF1960" s="1"/>
  <c r="AA1963"/>
  <c r="AF1963" s="1"/>
  <c r="AA1959"/>
  <c r="AF1959" s="1"/>
  <c r="AA1952"/>
  <c r="AF1952" s="1"/>
  <c r="AA1942"/>
  <c r="AF1942" s="1"/>
  <c r="AA1962"/>
  <c r="AF1962" s="1"/>
  <c r="AA1958"/>
  <c r="AF1958" s="1"/>
  <c r="AA1955"/>
  <c r="AF1955" s="1"/>
  <c r="AA2149"/>
  <c r="AF2149" s="1"/>
  <c r="AA2133"/>
  <c r="AF2133" s="1"/>
  <c r="AA2120"/>
  <c r="AF2120" s="1"/>
  <c r="AA2116"/>
  <c r="AF2116" s="1"/>
  <c r="AA2100"/>
  <c r="AF2100" s="1"/>
  <c r="AA2096"/>
  <c r="AF2096" s="1"/>
  <c r="AA2123"/>
  <c r="AF2123" s="1"/>
  <c r="AA2119"/>
  <c r="AF2119" s="1"/>
  <c r="AA2115"/>
  <c r="AF2115" s="1"/>
  <c r="AA2111"/>
  <c r="AF2111" s="1"/>
  <c r="AA2107"/>
  <c r="AF2107" s="1"/>
  <c r="AA2103"/>
  <c r="AF2103" s="1"/>
  <c r="AA2122"/>
  <c r="AF2122" s="1"/>
  <c r="AA2079"/>
  <c r="AF2079" s="1"/>
  <c r="AA2082"/>
  <c r="AF2082" s="1"/>
  <c r="AA2066"/>
  <c r="AF2066" s="1"/>
  <c r="AA2062"/>
  <c r="AF2062" s="1"/>
  <c r="AA2059"/>
  <c r="AF2059" s="1"/>
  <c r="AA2055"/>
  <c r="AF2055" s="1"/>
  <c r="AA2051"/>
  <c r="AF2051" s="1"/>
  <c r="AA2047"/>
  <c r="AF2047" s="1"/>
  <c r="AA2043"/>
  <c r="AF2043" s="1"/>
  <c r="AA2039"/>
  <c r="AF2039" s="1"/>
  <c r="AA2035"/>
  <c r="AF2035" s="1"/>
  <c r="AA2031"/>
  <c r="AF2031" s="1"/>
  <c r="AA2057"/>
  <c r="AF2057" s="1"/>
  <c r="AA2041"/>
  <c r="AF2041" s="1"/>
  <c r="AA2004"/>
  <c r="AF2004" s="1"/>
  <c r="AA2019"/>
  <c r="AF2019" s="1"/>
  <c r="AA2015"/>
  <c r="AF2015" s="1"/>
  <c r="AA2007"/>
  <c r="AF2007" s="1"/>
  <c r="AA1999"/>
  <c r="AF1999" s="1"/>
  <c r="AA1991"/>
  <c r="AF1991" s="1"/>
  <c r="AA2027"/>
  <c r="AF2027" s="1"/>
  <c r="AA1979"/>
  <c r="AF1979" s="1"/>
  <c r="AA1977"/>
  <c r="AF1977" s="1"/>
  <c r="AA1967"/>
  <c r="AF1967" s="1"/>
  <c r="AA1983"/>
  <c r="AF1983" s="1"/>
  <c r="AA1981"/>
  <c r="AF1981" s="1"/>
  <c r="AA1968"/>
  <c r="AF1968" s="1"/>
  <c r="AA1988"/>
  <c r="AF1988" s="1"/>
  <c r="AA1971"/>
  <c r="AF1971" s="1"/>
  <c r="AA1969"/>
  <c r="AF1969" s="1"/>
  <c r="AA2151"/>
  <c r="AF2151" s="1"/>
  <c r="AA2143"/>
  <c r="AF2143" s="1"/>
  <c r="AA2135"/>
  <c r="AF2135" s="1"/>
  <c r="AA2150"/>
  <c r="AF2150" s="1"/>
  <c r="AA2146"/>
  <c r="AF2146" s="1"/>
  <c r="AA2142"/>
  <c r="AF2142" s="1"/>
  <c r="AA2138"/>
  <c r="AF2138" s="1"/>
  <c r="AA2134"/>
  <c r="AF2134" s="1"/>
  <c r="AA2126"/>
  <c r="AF2126" s="1"/>
  <c r="AA2153"/>
  <c r="AF2153" s="1"/>
  <c r="AA2137"/>
  <c r="AF2137" s="1"/>
  <c r="AA2129"/>
  <c r="AF2129" s="1"/>
  <c r="AA2112"/>
  <c r="AF2112" s="1"/>
  <c r="AA2114"/>
  <c r="AF2114" s="1"/>
  <c r="AA2106"/>
  <c r="AF2106" s="1"/>
  <c r="AA2098"/>
  <c r="AF2098" s="1"/>
  <c r="AA2083"/>
  <c r="AF2083" s="1"/>
  <c r="AA2071"/>
  <c r="AF2071" s="1"/>
  <c r="AA2063"/>
  <c r="AF2063" s="1"/>
  <c r="AA2070"/>
  <c r="AF2070" s="1"/>
  <c r="B2056"/>
  <c r="G2056"/>
  <c r="B2040"/>
  <c r="G2040"/>
  <c r="AA2053"/>
  <c r="AF2053" s="1"/>
  <c r="AA2037"/>
  <c r="AF2037" s="1"/>
  <c r="B2005"/>
  <c r="G2005"/>
  <c r="AA2023"/>
  <c r="AF2023" s="1"/>
  <c r="AA2026"/>
  <c r="AF2026" s="1"/>
  <c r="AA2018"/>
  <c r="AF2018" s="1"/>
  <c r="AA2010"/>
  <c r="AF2010" s="1"/>
  <c r="AA2002"/>
  <c r="AF2002" s="1"/>
  <c r="AA1994"/>
  <c r="AF1994" s="1"/>
  <c r="AA1976"/>
  <c r="AF1976" s="1"/>
  <c r="B2132"/>
  <c r="G2132"/>
  <c r="AA2127"/>
  <c r="AF2127" s="1"/>
  <c r="AA2141"/>
  <c r="AF2141" s="1"/>
  <c r="AA2125"/>
  <c r="AF2125" s="1"/>
  <c r="B2093"/>
  <c r="G2093"/>
  <c r="AA2108"/>
  <c r="AF2108" s="1"/>
  <c r="AA2124"/>
  <c r="AF2124" s="1"/>
  <c r="AA2095"/>
  <c r="AF2095" s="1"/>
  <c r="AA2091"/>
  <c r="AF2091" s="1"/>
  <c r="AA2087"/>
  <c r="AF2087" s="1"/>
  <c r="AA2074"/>
  <c r="AF2074" s="1"/>
  <c r="AA2049"/>
  <c r="AF2049" s="1"/>
  <c r="AA2033"/>
  <c r="AF2033" s="1"/>
  <c r="AA2012"/>
  <c r="AF2012" s="1"/>
  <c r="AA1996"/>
  <c r="AF1996" s="1"/>
  <c r="AA2028"/>
  <c r="AF2028" s="1"/>
  <c r="AA2011"/>
  <c r="AF2011" s="1"/>
  <c r="AA2003"/>
  <c r="AF2003" s="1"/>
  <c r="AA1995"/>
  <c r="AF1995" s="1"/>
  <c r="AA1990"/>
  <c r="AF1990" s="1"/>
  <c r="AA1980"/>
  <c r="AF1980" s="1"/>
  <c r="AA1964"/>
  <c r="AF1964" s="1"/>
  <c r="AA1984"/>
  <c r="AF1984" s="1"/>
  <c r="AA1987"/>
  <c r="AF1987" s="1"/>
  <c r="AA1985"/>
  <c r="AF1985" s="1"/>
  <c r="AA1972"/>
  <c r="AF1972" s="1"/>
  <c r="AA599"/>
  <c r="AA219"/>
  <c r="AF219" s="1"/>
  <c r="AA198"/>
  <c r="AA768"/>
  <c r="AA670"/>
  <c r="AA603"/>
  <c r="AA595"/>
  <c r="AA298"/>
  <c r="AA1403"/>
  <c r="AA1196"/>
  <c r="AF1196" s="1"/>
  <c r="AA588"/>
  <c r="AA546"/>
  <c r="AF546" s="1"/>
  <c r="AA534"/>
  <c r="AA519"/>
  <c r="AF519" s="1"/>
  <c r="AA231"/>
  <c r="AF231" s="1"/>
  <c r="AA797"/>
  <c r="AA781"/>
  <c r="AA592"/>
  <c r="AA566"/>
  <c r="AA560"/>
  <c r="AA550"/>
  <c r="AF550" s="1"/>
  <c r="AA1419"/>
  <c r="AF1419" s="1"/>
  <c r="AA777"/>
  <c r="AA764"/>
  <c r="AA748"/>
  <c r="AA732"/>
  <c r="AA716"/>
  <c r="AA683"/>
  <c r="AF683" s="1"/>
  <c r="AA514"/>
  <c r="AF514" s="1"/>
  <c r="AA471"/>
  <c r="AF471" s="1"/>
  <c r="AA457"/>
  <c r="AA403"/>
  <c r="AA387"/>
  <c r="AF387" s="1"/>
  <c r="AA1471"/>
  <c r="AF1471" s="1"/>
  <c r="AA1423"/>
  <c r="AA853"/>
  <c r="AA1463"/>
  <c r="AA1252"/>
  <c r="AF1252" s="1"/>
  <c r="AA1226"/>
  <c r="AA1186"/>
  <c r="AF1186" s="1"/>
  <c r="AA1170"/>
  <c r="AA789"/>
  <c r="AA773"/>
  <c r="AA1439"/>
  <c r="AF1439" s="1"/>
  <c r="AA1360"/>
  <c r="AA1345"/>
  <c r="AF1345" s="1"/>
  <c r="AA1343"/>
  <c r="AA1249"/>
  <c r="AA1236"/>
  <c r="AF1236" s="1"/>
  <c r="AA1266"/>
  <c r="AF1266" s="1"/>
  <c r="AA1220"/>
  <c r="AF1220" s="1"/>
  <c r="AA1194"/>
  <c r="AF1194" s="1"/>
  <c r="AA1182"/>
  <c r="AF1182" s="1"/>
  <c r="AA1178"/>
  <c r="AF1178" s="1"/>
  <c r="AA948"/>
  <c r="AF948" s="1"/>
  <c r="AA963"/>
  <c r="AA951"/>
  <c r="AA947"/>
  <c r="AA943"/>
  <c r="AF943" s="1"/>
  <c r="AA1454"/>
  <c r="AF1454" s="1"/>
  <c r="AA1427"/>
  <c r="AF1427" s="1"/>
  <c r="AA1404"/>
  <c r="AA1362"/>
  <c r="AA1354"/>
  <c r="AF1354" s="1"/>
  <c r="AA1238"/>
  <c r="AF1238" s="1"/>
  <c r="AA1130"/>
  <c r="AA1167"/>
  <c r="AF1167" s="1"/>
  <c r="AA1026"/>
  <c r="AA1022"/>
  <c r="AA1018"/>
  <c r="AA1014"/>
  <c r="AF1014" s="1"/>
  <c r="AA1010"/>
  <c r="AA1007"/>
  <c r="AF1007" s="1"/>
  <c r="AA1004"/>
  <c r="AA1000"/>
  <c r="AF1000" s="1"/>
  <c r="AA996"/>
  <c r="AF996" s="1"/>
  <c r="AA988"/>
  <c r="AA984"/>
  <c r="AF984" s="1"/>
  <c r="AA975"/>
  <c r="AF975" s="1"/>
  <c r="AA1025"/>
  <c r="AF1025" s="1"/>
  <c r="AA1033"/>
  <c r="AA1020"/>
  <c r="AF1020" s="1"/>
  <c r="AA1006"/>
  <c r="AF1006" s="1"/>
  <c r="AA977"/>
  <c r="AA923"/>
  <c r="AF923" s="1"/>
  <c r="AA912"/>
  <c r="AA886"/>
  <c r="AF886" s="1"/>
  <c r="AA1472"/>
  <c r="AF1472" s="1"/>
  <c r="AA1468"/>
  <c r="AF1468" s="1"/>
  <c r="AA1440"/>
  <c r="AF1440" s="1"/>
  <c r="AA1410"/>
  <c r="AA1373"/>
  <c r="AA1272"/>
  <c r="AA1228"/>
  <c r="AA1208"/>
  <c r="AA966"/>
  <c r="AA946"/>
  <c r="AA921"/>
  <c r="AA828"/>
  <c r="AA824"/>
  <c r="AA820"/>
  <c r="AA1462"/>
  <c r="AA1475"/>
  <c r="AF1475" s="1"/>
  <c r="AA1455"/>
  <c r="AF1455" s="1"/>
  <c r="AA1442"/>
  <c r="AF1442" s="1"/>
  <c r="AA1323"/>
  <c r="AA1355"/>
  <c r="AA1344"/>
  <c r="AA1347"/>
  <c r="AA1271"/>
  <c r="AA1153"/>
  <c r="AA1138"/>
  <c r="AF1138" s="1"/>
  <c r="AA1125"/>
  <c r="AA1105"/>
  <c r="AA1003"/>
  <c r="AF1003" s="1"/>
  <c r="AA861"/>
  <c r="AA860"/>
  <c r="AA850"/>
  <c r="AA842"/>
  <c r="AA822"/>
  <c r="AA806"/>
  <c r="AA825"/>
  <c r="AA817"/>
  <c r="AA766"/>
  <c r="AA760"/>
  <c r="AA752"/>
  <c r="AA744"/>
  <c r="AA736"/>
  <c r="AA728"/>
  <c r="AA720"/>
  <c r="AA712"/>
  <c r="AA763"/>
  <c r="AA755"/>
  <c r="AA846"/>
  <c r="AA826"/>
  <c r="AA818"/>
  <c r="AA819"/>
  <c r="AA793"/>
  <c r="AA799"/>
  <c r="AA791"/>
  <c r="AA787"/>
  <c r="AA783"/>
  <c r="AA775"/>
  <c r="AA771"/>
  <c r="AA802"/>
  <c r="AA798"/>
  <c r="AA794"/>
  <c r="AA790"/>
  <c r="AA786"/>
  <c r="AA782"/>
  <c r="AA778"/>
  <c r="AA774"/>
  <c r="AA770"/>
  <c r="AA759"/>
  <c r="AA751"/>
  <c r="AA735"/>
  <c r="AA758"/>
  <c r="AA765"/>
  <c r="AA749"/>
  <c r="AA733"/>
  <c r="AA717"/>
  <c r="AA835"/>
  <c r="AA809"/>
  <c r="AA837"/>
  <c r="AA856"/>
  <c r="AA847"/>
  <c r="AA747"/>
  <c r="AA731"/>
  <c r="AA492"/>
  <c r="AF492" s="1"/>
  <c r="AA479"/>
  <c r="AF479" s="1"/>
  <c r="AA863"/>
  <c r="AF863" s="1"/>
  <c r="AA845"/>
  <c r="AF845" s="1"/>
  <c r="AA868"/>
  <c r="AF868" s="1"/>
  <c r="AA854"/>
  <c r="AF854" s="1"/>
  <c r="AA859"/>
  <c r="AF859" s="1"/>
  <c r="AA839"/>
  <c r="AF839" s="1"/>
  <c r="AA834"/>
  <c r="AF834" s="1"/>
  <c r="AA827"/>
  <c r="AF827" s="1"/>
  <c r="AA807"/>
  <c r="AF807" s="1"/>
  <c r="B801"/>
  <c r="G801"/>
  <c r="B785"/>
  <c r="G785"/>
  <c r="AA792"/>
  <c r="AF792" s="1"/>
  <c r="AA776"/>
  <c r="AF776" s="1"/>
  <c r="AA743"/>
  <c r="AF743" s="1"/>
  <c r="AA727"/>
  <c r="AF727" s="1"/>
  <c r="AA750"/>
  <c r="AF750" s="1"/>
  <c r="AA734"/>
  <c r="AF734" s="1"/>
  <c r="AA718"/>
  <c r="AF718" s="1"/>
  <c r="AA757"/>
  <c r="AF757" s="1"/>
  <c r="AA741"/>
  <c r="AF741" s="1"/>
  <c r="AA725"/>
  <c r="AF725" s="1"/>
  <c r="AA699"/>
  <c r="AF699" s="1"/>
  <c r="AA696"/>
  <c r="AF696" s="1"/>
  <c r="AA689"/>
  <c r="AF689" s="1"/>
  <c r="AA679"/>
  <c r="AF679" s="1"/>
  <c r="AA591"/>
  <c r="AF591" s="1"/>
  <c r="AA578"/>
  <c r="AF578" s="1"/>
  <c r="AA565"/>
  <c r="AF565" s="1"/>
  <c r="AA555"/>
  <c r="AF555" s="1"/>
  <c r="AA579"/>
  <c r="AF579" s="1"/>
  <c r="AA567"/>
  <c r="AF567" s="1"/>
  <c r="AA558"/>
  <c r="AF558" s="1"/>
  <c r="AA547"/>
  <c r="AA535"/>
  <c r="AA520"/>
  <c r="AF520" s="1"/>
  <c r="AA494"/>
  <c r="AF494" s="1"/>
  <c r="AA460"/>
  <c r="AA451"/>
  <c r="AF451" s="1"/>
  <c r="AA504"/>
  <c r="AF504" s="1"/>
  <c r="AA488"/>
  <c r="AF488" s="1"/>
  <c r="AA396"/>
  <c r="AF396" s="1"/>
  <c r="AA218"/>
  <c r="AF218" s="1"/>
  <c r="AA188"/>
  <c r="AF188" s="1"/>
  <c r="AA156"/>
  <c r="AF156" s="1"/>
  <c r="AA147"/>
  <c r="AF147" s="1"/>
  <c r="AA867"/>
  <c r="AF867" s="1"/>
  <c r="AA849"/>
  <c r="AF849" s="1"/>
  <c r="AA848"/>
  <c r="AF848" s="1"/>
  <c r="AA852"/>
  <c r="AF852" s="1"/>
  <c r="AA843"/>
  <c r="AF843" s="1"/>
  <c r="B830"/>
  <c r="G830"/>
  <c r="B814"/>
  <c r="G814"/>
  <c r="AA836"/>
  <c r="AF836" s="1"/>
  <c r="AA816"/>
  <c r="AF816" s="1"/>
  <c r="AA812"/>
  <c r="AF812" s="1"/>
  <c r="AA808"/>
  <c r="AF808" s="1"/>
  <c r="AA831"/>
  <c r="AF831" s="1"/>
  <c r="AA815"/>
  <c r="AF815" s="1"/>
  <c r="AA805"/>
  <c r="AF805" s="1"/>
  <c r="AA796"/>
  <c r="AF796" s="1"/>
  <c r="AA780"/>
  <c r="AF780" s="1"/>
  <c r="AA769"/>
  <c r="AF769" s="1"/>
  <c r="AA719"/>
  <c r="AF719" s="1"/>
  <c r="AA762"/>
  <c r="AF762" s="1"/>
  <c r="AA746"/>
  <c r="AF746" s="1"/>
  <c r="AA730"/>
  <c r="AF730" s="1"/>
  <c r="AA714"/>
  <c r="AF714" s="1"/>
  <c r="AA753"/>
  <c r="AF753" s="1"/>
  <c r="AA737"/>
  <c r="AF737" s="1"/>
  <c r="AA721"/>
  <c r="AF721" s="1"/>
  <c r="AA710"/>
  <c r="AF710" s="1"/>
  <c r="AA705"/>
  <c r="AF705" s="1"/>
  <c r="AA594"/>
  <c r="AF594" s="1"/>
  <c r="AA581"/>
  <c r="AF581" s="1"/>
  <c r="AA569"/>
  <c r="AF569" s="1"/>
  <c r="AA545"/>
  <c r="AA604"/>
  <c r="AF604" s="1"/>
  <c r="AA596"/>
  <c r="AF596" s="1"/>
  <c r="AA582"/>
  <c r="AF582" s="1"/>
  <c r="AA570"/>
  <c r="AF570" s="1"/>
  <c r="AA561"/>
  <c r="AF561" s="1"/>
  <c r="AA551"/>
  <c r="AF551" s="1"/>
  <c r="AA539"/>
  <c r="AA524"/>
  <c r="AF524" s="1"/>
  <c r="AA506"/>
  <c r="AA447"/>
  <c r="AA464"/>
  <c r="AF464" s="1"/>
  <c r="AA334"/>
  <c r="AF334" s="1"/>
  <c r="AA440"/>
  <c r="AF440" s="1"/>
  <c r="AA381"/>
  <c r="AF381" s="1"/>
  <c r="AA417"/>
  <c r="AF417" s="1"/>
  <c r="AA251"/>
  <c r="AF251" s="1"/>
  <c r="AA222"/>
  <c r="AF222" s="1"/>
  <c r="AA300"/>
  <c r="AA239"/>
  <c r="AF239" s="1"/>
  <c r="AA225"/>
  <c r="AA221"/>
  <c r="AF221" s="1"/>
  <c r="AA212"/>
  <c r="AF212" s="1"/>
  <c r="AA208"/>
  <c r="AA228"/>
  <c r="AA216"/>
  <c r="AF216" s="1"/>
  <c r="AA211"/>
  <c r="AF211" s="1"/>
  <c r="AA203"/>
  <c r="AF203" s="1"/>
  <c r="AA199"/>
  <c r="AF199" s="1"/>
  <c r="AA194"/>
  <c r="AF194" s="1"/>
  <c r="AA162"/>
  <c r="AF162" s="1"/>
  <c r="AA146"/>
  <c r="AA864"/>
  <c r="AF864" s="1"/>
  <c r="AA855"/>
  <c r="AF855" s="1"/>
  <c r="AA844"/>
  <c r="AF844" s="1"/>
  <c r="AA858"/>
  <c r="AF858" s="1"/>
  <c r="AA800"/>
  <c r="AF800" s="1"/>
  <c r="AA784"/>
  <c r="AF784" s="1"/>
  <c r="AA803"/>
  <c r="AF803" s="1"/>
  <c r="AA795"/>
  <c r="AF795" s="1"/>
  <c r="AA779"/>
  <c r="AF779" s="1"/>
  <c r="B756"/>
  <c r="G756"/>
  <c r="B740"/>
  <c r="G740"/>
  <c r="B724"/>
  <c r="G724"/>
  <c r="AA742"/>
  <c r="AF742" s="1"/>
  <c r="AA726"/>
  <c r="AF726" s="1"/>
  <c r="AA672"/>
  <c r="AF672" s="1"/>
  <c r="AA701"/>
  <c r="AF701" s="1"/>
  <c r="AA669"/>
  <c r="AF669" s="1"/>
  <c r="AA598"/>
  <c r="AF598" s="1"/>
  <c r="AA584"/>
  <c r="AF584" s="1"/>
  <c r="AA572"/>
  <c r="AF572" s="1"/>
  <c r="AA559"/>
  <c r="AF559" s="1"/>
  <c r="AA549"/>
  <c r="AA537"/>
  <c r="AF537" s="1"/>
  <c r="AA573"/>
  <c r="AF573" s="1"/>
  <c r="AA553"/>
  <c r="AF553" s="1"/>
  <c r="AA528"/>
  <c r="AF528" s="1"/>
  <c r="AA502"/>
  <c r="AF502" s="1"/>
  <c r="AA473"/>
  <c r="AA459"/>
  <c r="AF459" s="1"/>
  <c r="AA468"/>
  <c r="AF468" s="1"/>
  <c r="AA454"/>
  <c r="AA393"/>
  <c r="AA171"/>
  <c r="AF171" s="1"/>
  <c r="AA155"/>
  <c r="AF155" s="1"/>
  <c r="AA77"/>
  <c r="AA16"/>
  <c r="B838"/>
  <c r="G838"/>
  <c r="AA841"/>
  <c r="AF841" s="1"/>
  <c r="AA840"/>
  <c r="AF840" s="1"/>
  <c r="AA851"/>
  <c r="AF851" s="1"/>
  <c r="AA810"/>
  <c r="AF810" s="1"/>
  <c r="AA829"/>
  <c r="AF829" s="1"/>
  <c r="AA821"/>
  <c r="AF821" s="1"/>
  <c r="AA813"/>
  <c r="AF813" s="1"/>
  <c r="AA832"/>
  <c r="AF832" s="1"/>
  <c r="AA823"/>
  <c r="AF823" s="1"/>
  <c r="AA811"/>
  <c r="AF811" s="1"/>
  <c r="AA788"/>
  <c r="AF788" s="1"/>
  <c r="AA772"/>
  <c r="AF772" s="1"/>
  <c r="AA739"/>
  <c r="AF739" s="1"/>
  <c r="AA723"/>
  <c r="AF723" s="1"/>
  <c r="AA715"/>
  <c r="AF715" s="1"/>
  <c r="AA754"/>
  <c r="AF754" s="1"/>
  <c r="AA738"/>
  <c r="AF738" s="1"/>
  <c r="AA722"/>
  <c r="AF722" s="1"/>
  <c r="AA761"/>
  <c r="AF761" s="1"/>
  <c r="AA745"/>
  <c r="AF745" s="1"/>
  <c r="AA729"/>
  <c r="AF729" s="1"/>
  <c r="AA713"/>
  <c r="AF713" s="1"/>
  <c r="AA602"/>
  <c r="AF602" s="1"/>
  <c r="AA587"/>
  <c r="AF587" s="1"/>
  <c r="AA575"/>
  <c r="AF575" s="1"/>
  <c r="AA562"/>
  <c r="AF562" s="1"/>
  <c r="AA601"/>
  <c r="AF601" s="1"/>
  <c r="AA597"/>
  <c r="AF597" s="1"/>
  <c r="AA593"/>
  <c r="AF593" s="1"/>
  <c r="AA590"/>
  <c r="AF590" s="1"/>
  <c r="AA586"/>
  <c r="AF586" s="1"/>
  <c r="AA583"/>
  <c r="AF583" s="1"/>
  <c r="AA580"/>
  <c r="AF580" s="1"/>
  <c r="AA577"/>
  <c r="AF577" s="1"/>
  <c r="AA574"/>
  <c r="AF574" s="1"/>
  <c r="AA571"/>
  <c r="AF571" s="1"/>
  <c r="AA568"/>
  <c r="AF568" s="1"/>
  <c r="AA564"/>
  <c r="AF564" s="1"/>
  <c r="AA554"/>
  <c r="AF554" s="1"/>
  <c r="AA529"/>
  <c r="AF529" s="1"/>
  <c r="AA600"/>
  <c r="AF600" s="1"/>
  <c r="AA589"/>
  <c r="AF589" s="1"/>
  <c r="AA576"/>
  <c r="AF576" s="1"/>
  <c r="AA563"/>
  <c r="AF563" s="1"/>
  <c r="AA557"/>
  <c r="AF557" s="1"/>
  <c r="AA531"/>
  <c r="AF531" s="1"/>
  <c r="AA498"/>
  <c r="AA469"/>
  <c r="AA436"/>
  <c r="AF436" s="1"/>
  <c r="AA413"/>
  <c r="AF413" s="1"/>
  <c r="AA357"/>
  <c r="AF357" s="1"/>
  <c r="AA292"/>
  <c r="AA295"/>
  <c r="AA214"/>
  <c r="AF214" s="1"/>
  <c r="AA207"/>
  <c r="AF207" s="1"/>
  <c r="AA191"/>
  <c r="AF191" s="1"/>
  <c r="AA159"/>
  <c r="AF159" s="1"/>
  <c r="AA143"/>
  <c r="AA90"/>
  <c r="AF90" s="1"/>
  <c r="AA62"/>
  <c r="AF62" s="1"/>
  <c r="AA15"/>
  <c r="AF15" s="1"/>
  <c r="W2636"/>
  <c r="V2636"/>
  <c r="U2636"/>
  <c r="T2636"/>
  <c r="S2636"/>
  <c r="R2636"/>
  <c r="Q2636"/>
  <c r="O2636"/>
  <c r="N2636"/>
  <c r="M2636"/>
  <c r="L2636"/>
  <c r="K2636"/>
  <c r="J2636"/>
  <c r="I2636"/>
  <c r="W2635"/>
  <c r="V2635"/>
  <c r="U2635"/>
  <c r="T2635"/>
  <c r="S2635"/>
  <c r="R2635"/>
  <c r="Q2635"/>
  <c r="O2635"/>
  <c r="N2635"/>
  <c r="M2635"/>
  <c r="L2635"/>
  <c r="K2635"/>
  <c r="J2635"/>
  <c r="I2635"/>
  <c r="W2634"/>
  <c r="V2634"/>
  <c r="U2634"/>
  <c r="T2634"/>
  <c r="S2634"/>
  <c r="R2634"/>
  <c r="Q2634"/>
  <c r="O2634"/>
  <c r="N2634"/>
  <c r="M2634"/>
  <c r="L2634"/>
  <c r="K2634"/>
  <c r="J2634"/>
  <c r="I2634"/>
  <c r="W2633"/>
  <c r="V2633"/>
  <c r="U2633"/>
  <c r="T2633"/>
  <c r="S2633"/>
  <c r="R2633"/>
  <c r="Q2633"/>
  <c r="O2633"/>
  <c r="N2633"/>
  <c r="M2633"/>
  <c r="L2633"/>
  <c r="K2633"/>
  <c r="J2633"/>
  <c r="I2633"/>
  <c r="W2632"/>
  <c r="V2632"/>
  <c r="U2632"/>
  <c r="T2632"/>
  <c r="S2632"/>
  <c r="R2632"/>
  <c r="Q2632"/>
  <c r="O2632"/>
  <c r="N2632"/>
  <c r="M2632"/>
  <c r="L2632"/>
  <c r="K2632"/>
  <c r="J2632"/>
  <c r="I2632"/>
  <c r="W2631"/>
  <c r="V2631"/>
  <c r="U2631"/>
  <c r="T2631"/>
  <c r="S2631"/>
  <c r="R2631"/>
  <c r="Q2631"/>
  <c r="O2631"/>
  <c r="N2631"/>
  <c r="M2631"/>
  <c r="L2631"/>
  <c r="K2631"/>
  <c r="J2631"/>
  <c r="I2631"/>
  <c r="W2630"/>
  <c r="V2630"/>
  <c r="U2630"/>
  <c r="T2630"/>
  <c r="S2630"/>
  <c r="R2630"/>
  <c r="Q2630"/>
  <c r="O2630"/>
  <c r="N2630"/>
  <c r="M2630"/>
  <c r="L2630"/>
  <c r="K2630"/>
  <c r="J2630"/>
  <c r="I2630"/>
  <c r="W2629"/>
  <c r="V2629"/>
  <c r="U2629"/>
  <c r="T2629"/>
  <c r="S2629"/>
  <c r="R2629"/>
  <c r="Q2629"/>
  <c r="O2629"/>
  <c r="N2629"/>
  <c r="M2629"/>
  <c r="L2629"/>
  <c r="K2629"/>
  <c r="J2629"/>
  <c r="I2629"/>
  <c r="W2628"/>
  <c r="V2628"/>
  <c r="U2628"/>
  <c r="T2628"/>
  <c r="S2628"/>
  <c r="R2628"/>
  <c r="Q2628"/>
  <c r="O2628"/>
  <c r="N2628"/>
  <c r="M2628"/>
  <c r="L2628"/>
  <c r="K2628"/>
  <c r="J2628"/>
  <c r="I2628"/>
  <c r="W2627"/>
  <c r="V2627"/>
  <c r="U2627"/>
  <c r="T2627"/>
  <c r="S2627"/>
  <c r="R2627"/>
  <c r="Q2627"/>
  <c r="O2627"/>
  <c r="N2627"/>
  <c r="M2627"/>
  <c r="L2627"/>
  <c r="K2627"/>
  <c r="J2627"/>
  <c r="I2627"/>
  <c r="W2626"/>
  <c r="V2626"/>
  <c r="U2626"/>
  <c r="T2626"/>
  <c r="S2626"/>
  <c r="R2626"/>
  <c r="Q2626"/>
  <c r="O2626"/>
  <c r="N2626"/>
  <c r="M2626"/>
  <c r="L2626"/>
  <c r="K2626"/>
  <c r="J2626"/>
  <c r="I2626"/>
  <c r="W2625"/>
  <c r="V2625"/>
  <c r="U2625"/>
  <c r="T2625"/>
  <c r="S2625"/>
  <c r="R2625"/>
  <c r="Q2625"/>
  <c r="O2625"/>
  <c r="N2625"/>
  <c r="M2625"/>
  <c r="L2625"/>
  <c r="K2625"/>
  <c r="J2625"/>
  <c r="I2625"/>
  <c r="W2624"/>
  <c r="V2624"/>
  <c r="U2624"/>
  <c r="T2624"/>
  <c r="S2624"/>
  <c r="R2624"/>
  <c r="Q2624"/>
  <c r="O2624"/>
  <c r="N2624"/>
  <c r="M2624"/>
  <c r="L2624"/>
  <c r="K2624"/>
  <c r="J2624"/>
  <c r="I2624"/>
  <c r="W2623"/>
  <c r="V2623"/>
  <c r="U2623"/>
  <c r="T2623"/>
  <c r="S2623"/>
  <c r="R2623"/>
  <c r="Q2623"/>
  <c r="O2623"/>
  <c r="N2623"/>
  <c r="M2623"/>
  <c r="L2623"/>
  <c r="K2623"/>
  <c r="J2623"/>
  <c r="I2623"/>
  <c r="W2622"/>
  <c r="V2622"/>
  <c r="U2622"/>
  <c r="T2622"/>
  <c r="S2622"/>
  <c r="R2622"/>
  <c r="Q2622"/>
  <c r="O2622"/>
  <c r="N2622"/>
  <c r="M2622"/>
  <c r="L2622"/>
  <c r="K2622"/>
  <c r="J2622"/>
  <c r="I2622"/>
  <c r="W2621"/>
  <c r="V2621"/>
  <c r="U2621"/>
  <c r="T2621"/>
  <c r="S2621"/>
  <c r="R2621"/>
  <c r="Q2621"/>
  <c r="O2621"/>
  <c r="N2621"/>
  <c r="M2621"/>
  <c r="L2621"/>
  <c r="K2621"/>
  <c r="J2621"/>
  <c r="I2621"/>
  <c r="W2620"/>
  <c r="V2620"/>
  <c r="U2620"/>
  <c r="T2620"/>
  <c r="S2620"/>
  <c r="R2620"/>
  <c r="Q2620"/>
  <c r="O2620"/>
  <c r="N2620"/>
  <c r="M2620"/>
  <c r="L2620"/>
  <c r="K2620"/>
  <c r="J2620"/>
  <c r="I2620"/>
  <c r="W2619"/>
  <c r="V2619"/>
  <c r="U2619"/>
  <c r="T2619"/>
  <c r="S2619"/>
  <c r="R2619"/>
  <c r="Q2619"/>
  <c r="O2619"/>
  <c r="N2619"/>
  <c r="M2619"/>
  <c r="L2619"/>
  <c r="K2619"/>
  <c r="J2619"/>
  <c r="I2619"/>
  <c r="W2618"/>
  <c r="V2618"/>
  <c r="U2618"/>
  <c r="T2618"/>
  <c r="S2618"/>
  <c r="R2618"/>
  <c r="Q2618"/>
  <c r="O2618"/>
  <c r="N2618"/>
  <c r="M2618"/>
  <c r="L2618"/>
  <c r="K2618"/>
  <c r="J2618"/>
  <c r="I2618"/>
  <c r="W2617"/>
  <c r="V2617"/>
  <c r="U2617"/>
  <c r="T2617"/>
  <c r="S2617"/>
  <c r="R2617"/>
  <c r="Q2617"/>
  <c r="O2617"/>
  <c r="N2617"/>
  <c r="M2617"/>
  <c r="L2617"/>
  <c r="K2617"/>
  <c r="J2617"/>
  <c r="I2617"/>
  <c r="W2616"/>
  <c r="V2616"/>
  <c r="U2616"/>
  <c r="T2616"/>
  <c r="S2616"/>
  <c r="R2616"/>
  <c r="Q2616"/>
  <c r="O2616"/>
  <c r="N2616"/>
  <c r="M2616"/>
  <c r="L2616"/>
  <c r="K2616"/>
  <c r="J2616"/>
  <c r="I2616"/>
  <c r="W2615"/>
  <c r="V2615"/>
  <c r="U2615"/>
  <c r="T2615"/>
  <c r="S2615"/>
  <c r="R2615"/>
  <c r="Q2615"/>
  <c r="O2615"/>
  <c r="N2615"/>
  <c r="M2615"/>
  <c r="L2615"/>
  <c r="K2615"/>
  <c r="J2615"/>
  <c r="I2615"/>
  <c r="W2614"/>
  <c r="V2614"/>
  <c r="U2614"/>
  <c r="T2614"/>
  <c r="S2614"/>
  <c r="R2614"/>
  <c r="Q2614"/>
  <c r="O2614"/>
  <c r="N2614"/>
  <c r="M2614"/>
  <c r="L2614"/>
  <c r="K2614"/>
  <c r="J2614"/>
  <c r="I2614"/>
  <c r="W2613"/>
  <c r="V2613"/>
  <c r="U2613"/>
  <c r="T2613"/>
  <c r="S2613"/>
  <c r="R2613"/>
  <c r="Q2613"/>
  <c r="O2613"/>
  <c r="N2613"/>
  <c r="M2613"/>
  <c r="L2613"/>
  <c r="K2613"/>
  <c r="J2613"/>
  <c r="I2613"/>
  <c r="W2612"/>
  <c r="V2612"/>
  <c r="U2612"/>
  <c r="T2612"/>
  <c r="S2612"/>
  <c r="R2612"/>
  <c r="Q2612"/>
  <c r="O2612"/>
  <c r="N2612"/>
  <c r="M2612"/>
  <c r="L2612"/>
  <c r="K2612"/>
  <c r="J2612"/>
  <c r="I2612"/>
  <c r="W2611"/>
  <c r="V2611"/>
  <c r="U2611"/>
  <c r="T2611"/>
  <c r="S2611"/>
  <c r="R2611"/>
  <c r="Q2611"/>
  <c r="O2611"/>
  <c r="N2611"/>
  <c r="M2611"/>
  <c r="L2611"/>
  <c r="K2611"/>
  <c r="J2611"/>
  <c r="I2611"/>
  <c r="W2610"/>
  <c r="V2610"/>
  <c r="U2610"/>
  <c r="T2610"/>
  <c r="S2610"/>
  <c r="R2610"/>
  <c r="Q2610"/>
  <c r="O2610"/>
  <c r="N2610"/>
  <c r="M2610"/>
  <c r="L2610"/>
  <c r="K2610"/>
  <c r="J2610"/>
  <c r="I2610"/>
  <c r="W2609"/>
  <c r="V2609"/>
  <c r="U2609"/>
  <c r="T2609"/>
  <c r="S2609"/>
  <c r="R2609"/>
  <c r="Q2609"/>
  <c r="O2609"/>
  <c r="N2609"/>
  <c r="M2609"/>
  <c r="L2609"/>
  <c r="K2609"/>
  <c r="J2609"/>
  <c r="I2609"/>
  <c r="W2608"/>
  <c r="V2608"/>
  <c r="U2608"/>
  <c r="T2608"/>
  <c r="S2608"/>
  <c r="R2608"/>
  <c r="Q2608"/>
  <c r="O2608"/>
  <c r="N2608"/>
  <c r="M2608"/>
  <c r="L2608"/>
  <c r="K2608"/>
  <c r="J2608"/>
  <c r="I2608"/>
  <c r="W2607"/>
  <c r="V2607"/>
  <c r="U2607"/>
  <c r="T2607"/>
  <c r="S2607"/>
  <c r="R2607"/>
  <c r="Q2607"/>
  <c r="O2607"/>
  <c r="N2607"/>
  <c r="M2607"/>
  <c r="L2607"/>
  <c r="K2607"/>
  <c r="J2607"/>
  <c r="I2607"/>
  <c r="W2606"/>
  <c r="V2606"/>
  <c r="U2606"/>
  <c r="T2606"/>
  <c r="S2606"/>
  <c r="R2606"/>
  <c r="Q2606"/>
  <c r="O2606"/>
  <c r="N2606"/>
  <c r="M2606"/>
  <c r="L2606"/>
  <c r="K2606"/>
  <c r="J2606"/>
  <c r="I2606"/>
  <c r="W2605"/>
  <c r="V2605"/>
  <c r="U2605"/>
  <c r="T2605"/>
  <c r="S2605"/>
  <c r="R2605"/>
  <c r="Q2605"/>
  <c r="O2605"/>
  <c r="N2605"/>
  <c r="M2605"/>
  <c r="L2605"/>
  <c r="K2605"/>
  <c r="J2605"/>
  <c r="I2605"/>
  <c r="W2604"/>
  <c r="V2604"/>
  <c r="U2604"/>
  <c r="T2604"/>
  <c r="S2604"/>
  <c r="R2604"/>
  <c r="Q2604"/>
  <c r="O2604"/>
  <c r="N2604"/>
  <c r="M2604"/>
  <c r="L2604"/>
  <c r="K2604"/>
  <c r="J2604"/>
  <c r="I2604"/>
  <c r="W2603"/>
  <c r="V2603"/>
  <c r="U2603"/>
  <c r="T2603"/>
  <c r="S2603"/>
  <c r="R2603"/>
  <c r="Q2603"/>
  <c r="O2603"/>
  <c r="N2603"/>
  <c r="M2603"/>
  <c r="L2603"/>
  <c r="K2603"/>
  <c r="J2603"/>
  <c r="I2603"/>
  <c r="W2602"/>
  <c r="V2602"/>
  <c r="U2602"/>
  <c r="T2602"/>
  <c r="S2602"/>
  <c r="R2602"/>
  <c r="Q2602"/>
  <c r="O2602"/>
  <c r="N2602"/>
  <c r="M2602"/>
  <c r="L2602"/>
  <c r="K2602"/>
  <c r="J2602"/>
  <c r="I2602"/>
  <c r="W2601"/>
  <c r="V2601"/>
  <c r="U2601"/>
  <c r="T2601"/>
  <c r="S2601"/>
  <c r="R2601"/>
  <c r="Q2601"/>
  <c r="O2601"/>
  <c r="N2601"/>
  <c r="M2601"/>
  <c r="L2601"/>
  <c r="K2601"/>
  <c r="J2601"/>
  <c r="I2601"/>
  <c r="W2600"/>
  <c r="V2600"/>
  <c r="U2600"/>
  <c r="T2600"/>
  <c r="S2600"/>
  <c r="R2600"/>
  <c r="Q2600"/>
  <c r="O2600"/>
  <c r="N2600"/>
  <c r="M2600"/>
  <c r="L2600"/>
  <c r="K2600"/>
  <c r="J2600"/>
  <c r="I2600"/>
  <c r="W2599"/>
  <c r="V2599"/>
  <c r="U2599"/>
  <c r="T2599"/>
  <c r="S2599"/>
  <c r="R2599"/>
  <c r="Q2599"/>
  <c r="O2599"/>
  <c r="N2599"/>
  <c r="M2599"/>
  <c r="L2599"/>
  <c r="K2599"/>
  <c r="J2599"/>
  <c r="I2599"/>
  <c r="W2598"/>
  <c r="V2598"/>
  <c r="U2598"/>
  <c r="T2598"/>
  <c r="S2598"/>
  <c r="R2598"/>
  <c r="Q2598"/>
  <c r="O2598"/>
  <c r="N2598"/>
  <c r="M2598"/>
  <c r="L2598"/>
  <c r="K2598"/>
  <c r="J2598"/>
  <c r="I2598"/>
  <c r="W2597"/>
  <c r="V2597"/>
  <c r="U2597"/>
  <c r="T2597"/>
  <c r="S2597"/>
  <c r="R2597"/>
  <c r="Q2597"/>
  <c r="O2597"/>
  <c r="N2597"/>
  <c r="M2597"/>
  <c r="L2597"/>
  <c r="K2597"/>
  <c r="J2597"/>
  <c r="I2597"/>
  <c r="W2596"/>
  <c r="V2596"/>
  <c r="U2596"/>
  <c r="T2596"/>
  <c r="S2596"/>
  <c r="R2596"/>
  <c r="Q2596"/>
  <c r="O2596"/>
  <c r="N2596"/>
  <c r="M2596"/>
  <c r="L2596"/>
  <c r="K2596"/>
  <c r="J2596"/>
  <c r="I2596"/>
  <c r="W2595"/>
  <c r="V2595"/>
  <c r="U2595"/>
  <c r="T2595"/>
  <c r="S2595"/>
  <c r="R2595"/>
  <c r="Q2595"/>
  <c r="O2595"/>
  <c r="N2595"/>
  <c r="M2595"/>
  <c r="L2595"/>
  <c r="K2595"/>
  <c r="J2595"/>
  <c r="I2595"/>
  <c r="W2594"/>
  <c r="V2594"/>
  <c r="U2594"/>
  <c r="T2594"/>
  <c r="S2594"/>
  <c r="R2594"/>
  <c r="Q2594"/>
  <c r="O2594"/>
  <c r="N2594"/>
  <c r="M2594"/>
  <c r="L2594"/>
  <c r="K2594"/>
  <c r="J2594"/>
  <c r="I2594"/>
  <c r="W2593"/>
  <c r="V2593"/>
  <c r="U2593"/>
  <c r="T2593"/>
  <c r="S2593"/>
  <c r="R2593"/>
  <c r="Q2593"/>
  <c r="O2593"/>
  <c r="N2593"/>
  <c r="M2593"/>
  <c r="L2593"/>
  <c r="K2593"/>
  <c r="J2593"/>
  <c r="I2593"/>
  <c r="W2592"/>
  <c r="V2592"/>
  <c r="U2592"/>
  <c r="T2592"/>
  <c r="S2592"/>
  <c r="R2592"/>
  <c r="Q2592"/>
  <c r="O2592"/>
  <c r="N2592"/>
  <c r="M2592"/>
  <c r="L2592"/>
  <c r="K2592"/>
  <c r="J2592"/>
  <c r="I2592"/>
  <c r="W2591"/>
  <c r="V2591"/>
  <c r="U2591"/>
  <c r="T2591"/>
  <c r="S2591"/>
  <c r="R2591"/>
  <c r="Q2591"/>
  <c r="O2591"/>
  <c r="N2591"/>
  <c r="M2591"/>
  <c r="L2591"/>
  <c r="K2591"/>
  <c r="J2591"/>
  <c r="I2591"/>
  <c r="W2590"/>
  <c r="V2590"/>
  <c r="U2590"/>
  <c r="T2590"/>
  <c r="S2590"/>
  <c r="R2590"/>
  <c r="Q2590"/>
  <c r="O2590"/>
  <c r="N2590"/>
  <c r="M2590"/>
  <c r="L2590"/>
  <c r="K2590"/>
  <c r="J2590"/>
  <c r="I2590"/>
  <c r="W2589"/>
  <c r="V2589"/>
  <c r="U2589"/>
  <c r="T2589"/>
  <c r="S2589"/>
  <c r="R2589"/>
  <c r="Q2589"/>
  <c r="O2589"/>
  <c r="N2589"/>
  <c r="M2589"/>
  <c r="L2589"/>
  <c r="K2589"/>
  <c r="J2589"/>
  <c r="I2589"/>
  <c r="W2588"/>
  <c r="V2588"/>
  <c r="U2588"/>
  <c r="T2588"/>
  <c r="S2588"/>
  <c r="R2588"/>
  <c r="Q2588"/>
  <c r="O2588"/>
  <c r="N2588"/>
  <c r="M2588"/>
  <c r="L2588"/>
  <c r="K2588"/>
  <c r="J2588"/>
  <c r="I2588"/>
  <c r="W2587"/>
  <c r="V2587"/>
  <c r="U2587"/>
  <c r="T2587"/>
  <c r="S2587"/>
  <c r="R2587"/>
  <c r="Q2587"/>
  <c r="O2587"/>
  <c r="N2587"/>
  <c r="M2587"/>
  <c r="L2587"/>
  <c r="K2587"/>
  <c r="J2587"/>
  <c r="I2587"/>
  <c r="W2586"/>
  <c r="V2586"/>
  <c r="U2586"/>
  <c r="T2586"/>
  <c r="S2586"/>
  <c r="R2586"/>
  <c r="Q2586"/>
  <c r="O2586"/>
  <c r="N2586"/>
  <c r="M2586"/>
  <c r="L2586"/>
  <c r="K2586"/>
  <c r="J2586"/>
  <c r="I2586"/>
  <c r="W2585"/>
  <c r="V2585"/>
  <c r="U2585"/>
  <c r="T2585"/>
  <c r="S2585"/>
  <c r="R2585"/>
  <c r="Q2585"/>
  <c r="O2585"/>
  <c r="N2585"/>
  <c r="M2585"/>
  <c r="L2585"/>
  <c r="K2585"/>
  <c r="J2585"/>
  <c r="I2585"/>
  <c r="W2584"/>
  <c r="V2584"/>
  <c r="U2584"/>
  <c r="T2584"/>
  <c r="S2584"/>
  <c r="R2584"/>
  <c r="Q2584"/>
  <c r="O2584"/>
  <c r="N2584"/>
  <c r="M2584"/>
  <c r="L2584"/>
  <c r="K2584"/>
  <c r="J2584"/>
  <c r="I2584"/>
  <c r="W2583"/>
  <c r="V2583"/>
  <c r="U2583"/>
  <c r="T2583"/>
  <c r="S2583"/>
  <c r="R2583"/>
  <c r="Q2583"/>
  <c r="O2583"/>
  <c r="N2583"/>
  <c r="M2583"/>
  <c r="L2583"/>
  <c r="J2583"/>
  <c r="I2583"/>
  <c r="V2582"/>
  <c r="U2582"/>
  <c r="T2582"/>
  <c r="S2582"/>
  <c r="R2582"/>
  <c r="Q2582"/>
  <c r="O2582"/>
  <c r="N2582"/>
  <c r="M2582"/>
  <c r="L2582"/>
  <c r="K2582"/>
  <c r="J2582"/>
  <c r="I2582"/>
  <c r="V2581"/>
  <c r="U2581"/>
  <c r="T2581"/>
  <c r="S2581"/>
  <c r="R2581"/>
  <c r="Q2581"/>
  <c r="O2581"/>
  <c r="N2581"/>
  <c r="M2581"/>
  <c r="L2581"/>
  <c r="K2581"/>
  <c r="J2581"/>
  <c r="I2581"/>
  <c r="V2580"/>
  <c r="U2580"/>
  <c r="T2580"/>
  <c r="S2580"/>
  <c r="R2580"/>
  <c r="Q2580"/>
  <c r="O2580"/>
  <c r="N2580"/>
  <c r="M2580"/>
  <c r="L2580"/>
  <c r="K2580"/>
  <c r="J2580"/>
  <c r="I2580"/>
  <c r="W2579"/>
  <c r="V2579"/>
  <c r="U2579"/>
  <c r="T2579"/>
  <c r="S2579"/>
  <c r="R2579"/>
  <c r="Q2579"/>
  <c r="N2579"/>
  <c r="M2579"/>
  <c r="L2579"/>
  <c r="K2579"/>
  <c r="J2579"/>
  <c r="I2579"/>
  <c r="W2578"/>
  <c r="V2578"/>
  <c r="U2578"/>
  <c r="T2578"/>
  <c r="S2578"/>
  <c r="R2578"/>
  <c r="Q2578"/>
  <c r="O2578"/>
  <c r="N2578"/>
  <c r="L2578"/>
  <c r="K2578"/>
  <c r="J2578"/>
  <c r="I2578"/>
  <c r="W2577"/>
  <c r="V2577"/>
  <c r="U2577"/>
  <c r="T2577"/>
  <c r="S2577"/>
  <c r="R2577"/>
  <c r="Q2577"/>
  <c r="O2577"/>
  <c r="N2577"/>
  <c r="L2577"/>
  <c r="K2577"/>
  <c r="J2577"/>
  <c r="I2577"/>
  <c r="W2576"/>
  <c r="V2576"/>
  <c r="U2576"/>
  <c r="T2576"/>
  <c r="S2576"/>
  <c r="R2576"/>
  <c r="Q2576"/>
  <c r="O2576"/>
  <c r="N2576"/>
  <c r="L2576"/>
  <c r="K2576"/>
  <c r="J2576"/>
  <c r="I2576"/>
  <c r="W2575"/>
  <c r="V2575"/>
  <c r="U2575"/>
  <c r="T2575"/>
  <c r="S2575"/>
  <c r="R2575"/>
  <c r="Q2575"/>
  <c r="O2575"/>
  <c r="N2575"/>
  <c r="L2575"/>
  <c r="K2575"/>
  <c r="J2575"/>
  <c r="I2575"/>
  <c r="W2574"/>
  <c r="V2574"/>
  <c r="U2574"/>
  <c r="T2574"/>
  <c r="S2574"/>
  <c r="R2574"/>
  <c r="Q2574"/>
  <c r="O2574"/>
  <c r="N2574"/>
  <c r="L2574"/>
  <c r="K2574"/>
  <c r="J2574"/>
  <c r="I2574"/>
  <c r="W2573"/>
  <c r="V2573"/>
  <c r="U2573"/>
  <c r="T2573"/>
  <c r="S2573"/>
  <c r="R2573"/>
  <c r="Q2573"/>
  <c r="O2573"/>
  <c r="N2573"/>
  <c r="L2573"/>
  <c r="K2573"/>
  <c r="J2573"/>
  <c r="I2573"/>
  <c r="W2572"/>
  <c r="V2572"/>
  <c r="U2572"/>
  <c r="T2572"/>
  <c r="S2572"/>
  <c r="R2572"/>
  <c r="Q2572"/>
  <c r="O2572"/>
  <c r="N2572"/>
  <c r="M2572"/>
  <c r="K2572"/>
  <c r="J2572"/>
  <c r="I2572"/>
  <c r="W2571"/>
  <c r="V2571"/>
  <c r="U2571"/>
  <c r="T2571"/>
  <c r="S2571"/>
  <c r="R2571"/>
  <c r="Q2571"/>
  <c r="O2571"/>
  <c r="N2571"/>
  <c r="M2571"/>
  <c r="K2571"/>
  <c r="J2571"/>
  <c r="I2571"/>
  <c r="W2570"/>
  <c r="V2570"/>
  <c r="U2570"/>
  <c r="T2570"/>
  <c r="S2570"/>
  <c r="R2570"/>
  <c r="Q2570"/>
  <c r="O2570"/>
  <c r="N2570"/>
  <c r="M2570"/>
  <c r="K2570"/>
  <c r="J2570"/>
  <c r="I2570"/>
  <c r="W2569"/>
  <c r="V2569"/>
  <c r="U2569"/>
  <c r="T2569"/>
  <c r="S2569"/>
  <c r="R2569"/>
  <c r="Q2569"/>
  <c r="O2569"/>
  <c r="N2569"/>
  <c r="M2569"/>
  <c r="K2569"/>
  <c r="J2569"/>
  <c r="I2569"/>
  <c r="W2568"/>
  <c r="V2568"/>
  <c r="U2568"/>
  <c r="T2568"/>
  <c r="S2568"/>
  <c r="R2568"/>
  <c r="Q2568"/>
  <c r="O2568"/>
  <c r="N2568"/>
  <c r="M2568"/>
  <c r="K2568"/>
  <c r="J2568"/>
  <c r="W2567"/>
  <c r="V2567"/>
  <c r="U2567"/>
  <c r="T2567"/>
  <c r="S2567"/>
  <c r="R2567"/>
  <c r="Q2567"/>
  <c r="O2567"/>
  <c r="N2567"/>
  <c r="M2567"/>
  <c r="K2567"/>
  <c r="J2567"/>
  <c r="I2567"/>
  <c r="W2566"/>
  <c r="V2566"/>
  <c r="U2566"/>
  <c r="T2566"/>
  <c r="S2566"/>
  <c r="R2566"/>
  <c r="Q2566"/>
  <c r="O2566"/>
  <c r="N2566"/>
  <c r="M2566"/>
  <c r="K2566"/>
  <c r="J2566"/>
  <c r="W2565"/>
  <c r="V2565"/>
  <c r="U2565"/>
  <c r="T2565"/>
  <c r="S2565"/>
  <c r="R2565"/>
  <c r="Q2565"/>
  <c r="O2565"/>
  <c r="N2565"/>
  <c r="M2565"/>
  <c r="K2565"/>
  <c r="J2565"/>
  <c r="I2565"/>
  <c r="W2564"/>
  <c r="V2564"/>
  <c r="U2564"/>
  <c r="T2564"/>
  <c r="S2564"/>
  <c r="R2564"/>
  <c r="Q2564"/>
  <c r="O2564"/>
  <c r="N2564"/>
  <c r="M2564"/>
  <c r="K2564"/>
  <c r="J2564"/>
  <c r="I2564"/>
  <c r="W2563"/>
  <c r="V2563"/>
  <c r="U2563"/>
  <c r="T2563"/>
  <c r="S2563"/>
  <c r="R2563"/>
  <c r="Q2563"/>
  <c r="O2563"/>
  <c r="N2563"/>
  <c r="M2563"/>
  <c r="K2563"/>
  <c r="J2563"/>
  <c r="I2563"/>
  <c r="W2562"/>
  <c r="V2562"/>
  <c r="U2562"/>
  <c r="T2562"/>
  <c r="S2562"/>
  <c r="R2562"/>
  <c r="Q2562"/>
  <c r="O2562"/>
  <c r="N2562"/>
  <c r="M2562"/>
  <c r="K2562"/>
  <c r="J2562"/>
  <c r="I2562"/>
  <c r="W2561"/>
  <c r="V2561"/>
  <c r="U2561"/>
  <c r="T2561"/>
  <c r="S2561"/>
  <c r="R2561"/>
  <c r="Q2561"/>
  <c r="O2561"/>
  <c r="N2561"/>
  <c r="M2561"/>
  <c r="K2561"/>
  <c r="J2561"/>
  <c r="I2561"/>
  <c r="W2560"/>
  <c r="V2560"/>
  <c r="U2560"/>
  <c r="T2560"/>
  <c r="S2560"/>
  <c r="R2560"/>
  <c r="Q2560"/>
  <c r="O2560"/>
  <c r="N2560"/>
  <c r="M2560"/>
  <c r="K2560"/>
  <c r="J2560"/>
  <c r="I2560"/>
  <c r="W2398"/>
  <c r="V2398"/>
  <c r="U2398"/>
  <c r="T2398"/>
  <c r="S2398"/>
  <c r="R2398"/>
  <c r="Q2398"/>
  <c r="O2398"/>
  <c r="N2398"/>
  <c r="M2398"/>
  <c r="K2398"/>
  <c r="J2398"/>
  <c r="I2398"/>
  <c r="W2397"/>
  <c r="V2397"/>
  <c r="U2397"/>
  <c r="T2397"/>
  <c r="S2397"/>
  <c r="R2397"/>
  <c r="Q2397"/>
  <c r="O2397"/>
  <c r="N2397"/>
  <c r="M2397"/>
  <c r="K2397"/>
  <c r="J2397"/>
  <c r="I2397"/>
  <c r="W2396"/>
  <c r="U2396"/>
  <c r="T2396"/>
  <c r="S2396"/>
  <c r="R2396"/>
  <c r="Q2396"/>
  <c r="O2396"/>
  <c r="N2396"/>
  <c r="M2396"/>
  <c r="L2396"/>
  <c r="K2396"/>
  <c r="J2396"/>
  <c r="I2396"/>
  <c r="W2395"/>
  <c r="U2395"/>
  <c r="T2395"/>
  <c r="S2395"/>
  <c r="R2395"/>
  <c r="Q2395"/>
  <c r="O2395"/>
  <c r="N2395"/>
  <c r="M2395"/>
  <c r="L2395"/>
  <c r="K2395"/>
  <c r="J2395"/>
  <c r="I2395"/>
  <c r="W2394"/>
  <c r="U2394"/>
  <c r="T2394"/>
  <c r="S2394"/>
  <c r="R2394"/>
  <c r="Q2394"/>
  <c r="O2394"/>
  <c r="N2394"/>
  <c r="M2394"/>
  <c r="L2394"/>
  <c r="K2394"/>
  <c r="J2394"/>
  <c r="I2394"/>
  <c r="W2393"/>
  <c r="U2393"/>
  <c r="T2393"/>
  <c r="S2393"/>
  <c r="R2393"/>
  <c r="Q2393"/>
  <c r="O2393"/>
  <c r="N2393"/>
  <c r="M2393"/>
  <c r="L2393"/>
  <c r="K2393"/>
  <c r="J2393"/>
  <c r="I2393"/>
  <c r="W2392"/>
  <c r="U2392"/>
  <c r="T2392"/>
  <c r="S2392"/>
  <c r="R2392"/>
  <c r="Q2392"/>
  <c r="O2392"/>
  <c r="N2392"/>
  <c r="M2392"/>
  <c r="L2392"/>
  <c r="K2392"/>
  <c r="J2392"/>
  <c r="I2392"/>
  <c r="W2391"/>
  <c r="U2391"/>
  <c r="T2391"/>
  <c r="S2391"/>
  <c r="R2391"/>
  <c r="Q2391"/>
  <c r="O2391"/>
  <c r="N2391"/>
  <c r="M2391"/>
  <c r="L2391"/>
  <c r="K2391"/>
  <c r="J2391"/>
  <c r="I2391"/>
  <c r="W2390"/>
  <c r="V2390"/>
  <c r="U2390"/>
  <c r="T2390"/>
  <c r="S2390"/>
  <c r="R2390"/>
  <c r="Q2390"/>
  <c r="O2390"/>
  <c r="L2390"/>
  <c r="K2390"/>
  <c r="J2390"/>
  <c r="I2390"/>
  <c r="W2389"/>
  <c r="V2389"/>
  <c r="U2389"/>
  <c r="T2389"/>
  <c r="S2389"/>
  <c r="R2389"/>
  <c r="Q2389"/>
  <c r="O2389"/>
  <c r="M2389"/>
  <c r="L2389"/>
  <c r="K2389"/>
  <c r="J2389"/>
  <c r="W2388"/>
  <c r="V2388"/>
  <c r="U2388"/>
  <c r="T2388"/>
  <c r="S2388"/>
  <c r="R2388"/>
  <c r="Q2388"/>
  <c r="O2388"/>
  <c r="M2388"/>
  <c r="L2388"/>
  <c r="K2388"/>
  <c r="J2388"/>
  <c r="I2388"/>
  <c r="W2387"/>
  <c r="V2387"/>
  <c r="U2387"/>
  <c r="T2387"/>
  <c r="S2387"/>
  <c r="R2387"/>
  <c r="Q2387"/>
  <c r="O2387"/>
  <c r="M2387"/>
  <c r="L2387"/>
  <c r="K2387"/>
  <c r="J2387"/>
  <c r="I2387"/>
  <c r="W2386"/>
  <c r="V2386"/>
  <c r="U2386"/>
  <c r="T2386"/>
  <c r="S2386"/>
  <c r="R2386"/>
  <c r="Q2386"/>
  <c r="O2386"/>
  <c r="M2386"/>
  <c r="L2386"/>
  <c r="K2386"/>
  <c r="J2386"/>
  <c r="I2386"/>
  <c r="W2385"/>
  <c r="V2385"/>
  <c r="U2385"/>
  <c r="T2385"/>
  <c r="S2385"/>
  <c r="R2385"/>
  <c r="Q2385"/>
  <c r="O2385"/>
  <c r="M2385"/>
  <c r="L2385"/>
  <c r="K2385"/>
  <c r="J2385"/>
  <c r="I2385"/>
  <c r="W2384"/>
  <c r="V2384"/>
  <c r="U2384"/>
  <c r="T2384"/>
  <c r="S2384"/>
  <c r="R2384"/>
  <c r="O2384"/>
  <c r="N2384"/>
  <c r="M2384"/>
  <c r="K2384"/>
  <c r="J2384"/>
  <c r="I2384"/>
  <c r="W2383"/>
  <c r="U2383"/>
  <c r="T2383"/>
  <c r="S2383"/>
  <c r="Q2383"/>
  <c r="O2383"/>
  <c r="N2383"/>
  <c r="M2383"/>
  <c r="L2383"/>
  <c r="K2383"/>
  <c r="J2383"/>
  <c r="I2383"/>
  <c r="W2382"/>
  <c r="V2382"/>
  <c r="U2382"/>
  <c r="T2382"/>
  <c r="S2382"/>
  <c r="Q2382"/>
  <c r="O2382"/>
  <c r="N2382"/>
  <c r="M2382"/>
  <c r="L2382"/>
  <c r="K2382"/>
  <c r="J2382"/>
  <c r="I2382"/>
  <c r="W2381"/>
  <c r="V2381"/>
  <c r="U2381"/>
  <c r="T2381"/>
  <c r="R2381"/>
  <c r="Q2381"/>
  <c r="O2381"/>
  <c r="N2381"/>
  <c r="M2381"/>
  <c r="L2381"/>
  <c r="K2381"/>
  <c r="J2381"/>
  <c r="I2381"/>
  <c r="W2380"/>
  <c r="U2380"/>
  <c r="T2380"/>
  <c r="R2380"/>
  <c r="Q2380"/>
  <c r="O2380"/>
  <c r="N2380"/>
  <c r="M2380"/>
  <c r="K2380"/>
  <c r="J2380"/>
  <c r="I2380"/>
  <c r="W2379"/>
  <c r="V2379"/>
  <c r="U2379"/>
  <c r="T2379"/>
  <c r="R2379"/>
  <c r="Q2379"/>
  <c r="O2379"/>
  <c r="N2379"/>
  <c r="M2379"/>
  <c r="L2379"/>
  <c r="K2379"/>
  <c r="J2379"/>
  <c r="I2379"/>
  <c r="W2378"/>
  <c r="V2378"/>
  <c r="U2378"/>
  <c r="T2378"/>
  <c r="R2378"/>
  <c r="Q2378"/>
  <c r="O2378"/>
  <c r="N2378"/>
  <c r="M2378"/>
  <c r="L2378"/>
  <c r="K2378"/>
  <c r="J2378"/>
  <c r="I2378"/>
  <c r="W2377"/>
  <c r="V2377"/>
  <c r="U2377"/>
  <c r="T2377"/>
  <c r="R2377"/>
  <c r="Q2377"/>
  <c r="O2377"/>
  <c r="N2377"/>
  <c r="M2377"/>
  <c r="L2377"/>
  <c r="K2377"/>
  <c r="J2377"/>
  <c r="I2377"/>
  <c r="W2376"/>
  <c r="V2376"/>
  <c r="U2376"/>
  <c r="T2376"/>
  <c r="R2376"/>
  <c r="Q2376"/>
  <c r="O2376"/>
  <c r="N2376"/>
  <c r="M2376"/>
  <c r="L2376"/>
  <c r="K2376"/>
  <c r="J2376"/>
  <c r="I2376"/>
  <c r="W2375"/>
  <c r="V2375"/>
  <c r="U2375"/>
  <c r="T2375"/>
  <c r="R2375"/>
  <c r="Q2375"/>
  <c r="O2375"/>
  <c r="N2375"/>
  <c r="M2375"/>
  <c r="L2375"/>
  <c r="K2375"/>
  <c r="J2375"/>
  <c r="I2375"/>
  <c r="W2374"/>
  <c r="V2374"/>
  <c r="U2374"/>
  <c r="T2374"/>
  <c r="R2374"/>
  <c r="Q2374"/>
  <c r="O2374"/>
  <c r="N2374"/>
  <c r="M2374"/>
  <c r="L2374"/>
  <c r="K2374"/>
  <c r="J2374"/>
  <c r="I2374"/>
  <c r="W2373"/>
  <c r="V2373"/>
  <c r="U2373"/>
  <c r="T2373"/>
  <c r="R2373"/>
  <c r="Q2373"/>
  <c r="O2373"/>
  <c r="N2373"/>
  <c r="M2373"/>
  <c r="L2373"/>
  <c r="K2373"/>
  <c r="J2373"/>
  <c r="I2373"/>
  <c r="W2372"/>
  <c r="V2372"/>
  <c r="U2372"/>
  <c r="T2372"/>
  <c r="S2372"/>
  <c r="R2372"/>
  <c r="Q2372"/>
  <c r="O2372"/>
  <c r="N2372"/>
  <c r="M2372"/>
  <c r="L2372"/>
  <c r="K2372"/>
  <c r="I2372"/>
  <c r="W2371"/>
  <c r="U2371"/>
  <c r="T2371"/>
  <c r="S2371"/>
  <c r="R2371"/>
  <c r="Q2371"/>
  <c r="O2371"/>
  <c r="N2371"/>
  <c r="M2371"/>
  <c r="L2371"/>
  <c r="K2371"/>
  <c r="I2371"/>
  <c r="W2168"/>
  <c r="V2168"/>
  <c r="U2168"/>
  <c r="T2168"/>
  <c r="S2168"/>
  <c r="Q2168"/>
  <c r="O2168"/>
  <c r="N2168"/>
  <c r="M2168"/>
  <c r="L2168"/>
  <c r="K2168"/>
  <c r="I2168"/>
  <c r="W2167"/>
  <c r="V2167"/>
  <c r="U2167"/>
  <c r="S2167"/>
  <c r="R2167"/>
  <c r="Q2167"/>
  <c r="O2167"/>
  <c r="N2167"/>
  <c r="M2167"/>
  <c r="L2167"/>
  <c r="K2167"/>
  <c r="J2167"/>
  <c r="I2167"/>
  <c r="W2166"/>
  <c r="V2166"/>
  <c r="U2166"/>
  <c r="S2166"/>
  <c r="Q2166"/>
  <c r="O2166"/>
  <c r="N2166"/>
  <c r="M2166"/>
  <c r="L2166"/>
  <c r="K2166"/>
  <c r="J2166"/>
  <c r="I2166"/>
  <c r="W2165"/>
  <c r="V2165"/>
  <c r="U2165"/>
  <c r="T2165"/>
  <c r="S2165"/>
  <c r="R2165"/>
  <c r="Q2165"/>
  <c r="O2165"/>
  <c r="N2165"/>
  <c r="M2165"/>
  <c r="L2165"/>
  <c r="K2165"/>
  <c r="J2165"/>
  <c r="I2165"/>
  <c r="W2164"/>
  <c r="V2164"/>
  <c r="U2164"/>
  <c r="T2164"/>
  <c r="S2164"/>
  <c r="R2164"/>
  <c r="Q2164"/>
  <c r="O2164"/>
  <c r="N2164"/>
  <c r="M2164"/>
  <c r="L2164"/>
  <c r="K2164"/>
  <c r="J2164"/>
  <c r="I2164"/>
  <c r="W2163"/>
  <c r="V2163"/>
  <c r="U2163"/>
  <c r="T2163"/>
  <c r="S2163"/>
  <c r="R2163"/>
  <c r="Q2163"/>
  <c r="O2163"/>
  <c r="N2163"/>
  <c r="M2163"/>
  <c r="L2163"/>
  <c r="K2163"/>
  <c r="J2163"/>
  <c r="I2163"/>
  <c r="W2162"/>
  <c r="V2162"/>
  <c r="U2162"/>
  <c r="T2162"/>
  <c r="S2162"/>
  <c r="R2162"/>
  <c r="Q2162"/>
  <c r="O2162"/>
  <c r="N2162"/>
  <c r="L2162"/>
  <c r="K2162"/>
  <c r="J2162"/>
  <c r="I2162"/>
  <c r="W2161"/>
  <c r="V2161"/>
  <c r="U2161"/>
  <c r="T2161"/>
  <c r="S2161"/>
  <c r="R2161"/>
  <c r="Q2161"/>
  <c r="O2161"/>
  <c r="N2161"/>
  <c r="L2161"/>
  <c r="K2161"/>
  <c r="J2161"/>
  <c r="I2161"/>
  <c r="W2160"/>
  <c r="V2160"/>
  <c r="U2160"/>
  <c r="T2160"/>
  <c r="S2160"/>
  <c r="R2160"/>
  <c r="Q2160"/>
  <c r="O2160"/>
  <c r="N2160"/>
  <c r="M2160"/>
  <c r="K2160"/>
  <c r="J2160"/>
  <c r="I2160"/>
  <c r="W2159"/>
  <c r="V2159"/>
  <c r="U2159"/>
  <c r="T2159"/>
  <c r="S2159"/>
  <c r="R2159"/>
  <c r="Q2159"/>
  <c r="O2159"/>
  <c r="N2159"/>
  <c r="M2159"/>
  <c r="K2159"/>
  <c r="J2159"/>
  <c r="I2159"/>
  <c r="W2158"/>
  <c r="V2158"/>
  <c r="U2158"/>
  <c r="T2158"/>
  <c r="S2158"/>
  <c r="R2158"/>
  <c r="Q2158"/>
  <c r="O2158"/>
  <c r="N2158"/>
  <c r="M2158"/>
  <c r="K2158"/>
  <c r="J2158"/>
  <c r="W2157"/>
  <c r="V2157"/>
  <c r="U2157"/>
  <c r="T2157"/>
  <c r="S2157"/>
  <c r="R2157"/>
  <c r="Q2157"/>
  <c r="O2157"/>
  <c r="N2157"/>
  <c r="M2157"/>
  <c r="K2157"/>
  <c r="J2157"/>
  <c r="I2157"/>
  <c r="W2156"/>
  <c r="V2156"/>
  <c r="U2156"/>
  <c r="T2156"/>
  <c r="S2156"/>
  <c r="R2156"/>
  <c r="Q2156"/>
  <c r="O2156"/>
  <c r="N2156"/>
  <c r="M2156"/>
  <c r="K2156"/>
  <c r="J2156"/>
  <c r="I2156"/>
  <c r="W2155"/>
  <c r="V2155"/>
  <c r="U2155"/>
  <c r="T2155"/>
  <c r="S2155"/>
  <c r="R2155"/>
  <c r="Q2155"/>
  <c r="O2155"/>
  <c r="N2155"/>
  <c r="M2155"/>
  <c r="K2155"/>
  <c r="J2155"/>
  <c r="I2155"/>
  <c r="W2154"/>
  <c r="U2154"/>
  <c r="T2154"/>
  <c r="S2154"/>
  <c r="R2154"/>
  <c r="Q2154"/>
  <c r="O2154"/>
  <c r="N2154"/>
  <c r="M2154"/>
  <c r="L2154"/>
  <c r="K2154"/>
  <c r="J2154"/>
  <c r="I2154"/>
  <c r="W1697"/>
  <c r="V1697"/>
  <c r="U1697"/>
  <c r="T1697"/>
  <c r="S1697"/>
  <c r="R1697"/>
  <c r="Q1697"/>
  <c r="O1697"/>
  <c r="N1697"/>
  <c r="M1697"/>
  <c r="L1697"/>
  <c r="K1697"/>
  <c r="I1697"/>
  <c r="W1696"/>
  <c r="V1696"/>
  <c r="U1696"/>
  <c r="T1696"/>
  <c r="S1696"/>
  <c r="R1696"/>
  <c r="Q1696"/>
  <c r="O1696"/>
  <c r="N1696"/>
  <c r="M1696"/>
  <c r="L1696"/>
  <c r="K1696"/>
  <c r="J1696"/>
  <c r="I1696"/>
  <c r="W1695"/>
  <c r="V1695"/>
  <c r="U1695"/>
  <c r="T1695"/>
  <c r="S1695"/>
  <c r="R1695"/>
  <c r="Q1695"/>
  <c r="O1695"/>
  <c r="N1695"/>
  <c r="M1695"/>
  <c r="L1695"/>
  <c r="K1695"/>
  <c r="J1695"/>
  <c r="I1695"/>
  <c r="W1694"/>
  <c r="V1694"/>
  <c r="U1694"/>
  <c r="T1694"/>
  <c r="S1694"/>
  <c r="R1694"/>
  <c r="Q1694"/>
  <c r="O1694"/>
  <c r="N1694"/>
  <c r="M1694"/>
  <c r="L1694"/>
  <c r="K1694"/>
  <c r="J1694"/>
  <c r="I1694"/>
  <c r="W1693"/>
  <c r="V1693"/>
  <c r="U1693"/>
  <c r="T1693"/>
  <c r="S1693"/>
  <c r="R1693"/>
  <c r="Q1693"/>
  <c r="O1693"/>
  <c r="N1693"/>
  <c r="M1693"/>
  <c r="L1693"/>
  <c r="K1693"/>
  <c r="J1693"/>
  <c r="I1693"/>
  <c r="W1692"/>
  <c r="V1692"/>
  <c r="U1692"/>
  <c r="T1692"/>
  <c r="S1692"/>
  <c r="R1692"/>
  <c r="Q1692"/>
  <c r="O1692"/>
  <c r="N1692"/>
  <c r="M1692"/>
  <c r="L1692"/>
  <c r="K1692"/>
  <c r="J1692"/>
  <c r="I1692"/>
  <c r="W1691"/>
  <c r="V1691"/>
  <c r="U1691"/>
  <c r="T1691"/>
  <c r="S1691"/>
  <c r="R1691"/>
  <c r="Q1691"/>
  <c r="O1691"/>
  <c r="N1691"/>
  <c r="M1691"/>
  <c r="L1691"/>
  <c r="K1691"/>
  <c r="J1691"/>
  <c r="I1691"/>
  <c r="W1690"/>
  <c r="V1690"/>
  <c r="U1690"/>
  <c r="T1690"/>
  <c r="S1690"/>
  <c r="R1690"/>
  <c r="Q1690"/>
  <c r="O1690"/>
  <c r="N1690"/>
  <c r="M1690"/>
  <c r="L1690"/>
  <c r="K1690"/>
  <c r="J1690"/>
  <c r="I1690"/>
  <c r="W1689"/>
  <c r="V1689"/>
  <c r="U1689"/>
  <c r="T1689"/>
  <c r="S1689"/>
  <c r="R1689"/>
  <c r="Q1689"/>
  <c r="O1689"/>
  <c r="N1689"/>
  <c r="M1689"/>
  <c r="L1689"/>
  <c r="K1689"/>
  <c r="J1689"/>
  <c r="I1689"/>
  <c r="W1688"/>
  <c r="V1688"/>
  <c r="U1688"/>
  <c r="T1688"/>
  <c r="S1688"/>
  <c r="R1688"/>
  <c r="Q1688"/>
  <c r="O1688"/>
  <c r="N1688"/>
  <c r="M1688"/>
  <c r="L1688"/>
  <c r="K1688"/>
  <c r="J1688"/>
  <c r="I1688"/>
  <c r="W1687"/>
  <c r="V1687"/>
  <c r="U1687"/>
  <c r="T1687"/>
  <c r="S1687"/>
  <c r="R1687"/>
  <c r="Q1687"/>
  <c r="O1687"/>
  <c r="N1687"/>
  <c r="M1687"/>
  <c r="L1687"/>
  <c r="K1687"/>
  <c r="J1687"/>
  <c r="I1687"/>
  <c r="W1677"/>
  <c r="V1677"/>
  <c r="U1677"/>
  <c r="T1677"/>
  <c r="S1677"/>
  <c r="R1677"/>
  <c r="Q1677"/>
  <c r="O1677"/>
  <c r="N1677"/>
  <c r="M1677"/>
  <c r="L1677"/>
  <c r="K1677"/>
  <c r="J1677"/>
  <c r="I1677"/>
  <c r="W1676"/>
  <c r="V1676"/>
  <c r="U1676"/>
  <c r="T1676"/>
  <c r="S1676"/>
  <c r="R1676"/>
  <c r="Q1676"/>
  <c r="O1676"/>
  <c r="N1676"/>
  <c r="M1676"/>
  <c r="L1676"/>
  <c r="K1676"/>
  <c r="J1676"/>
  <c r="I1676"/>
  <c r="W1675"/>
  <c r="V1675"/>
  <c r="U1675"/>
  <c r="T1675"/>
  <c r="S1675"/>
  <c r="R1675"/>
  <c r="Q1675"/>
  <c r="O1675"/>
  <c r="N1675"/>
  <c r="M1675"/>
  <c r="L1675"/>
  <c r="K1675"/>
  <c r="J1675"/>
  <c r="I1675"/>
  <c r="W1674"/>
  <c r="V1674"/>
  <c r="U1674"/>
  <c r="T1674"/>
  <c r="S1674"/>
  <c r="R1674"/>
  <c r="Q1674"/>
  <c r="O1674"/>
  <c r="N1674"/>
  <c r="M1674"/>
  <c r="L1674"/>
  <c r="K1674"/>
  <c r="J1674"/>
  <c r="I1674"/>
  <c r="W1673"/>
  <c r="V1673"/>
  <c r="U1673"/>
  <c r="T1673"/>
  <c r="S1673"/>
  <c r="R1673"/>
  <c r="Q1673"/>
  <c r="O1673"/>
  <c r="N1673"/>
  <c r="M1673"/>
  <c r="L1673"/>
  <c r="K1673"/>
  <c r="J1673"/>
  <c r="I1673"/>
  <c r="W1672"/>
  <c r="V1672"/>
  <c r="U1672"/>
  <c r="T1672"/>
  <c r="S1672"/>
  <c r="R1672"/>
  <c r="Q1672"/>
  <c r="O1672"/>
  <c r="N1672"/>
  <c r="M1672"/>
  <c r="L1672"/>
  <c r="K1672"/>
  <c r="J1672"/>
  <c r="I1672"/>
  <c r="W1671"/>
  <c r="V1671"/>
  <c r="U1671"/>
  <c r="T1671"/>
  <c r="S1671"/>
  <c r="R1671"/>
  <c r="Q1671"/>
  <c r="O1671"/>
  <c r="N1671"/>
  <c r="M1671"/>
  <c r="L1671"/>
  <c r="K1671"/>
  <c r="J1671"/>
  <c r="I1671"/>
  <c r="W1670"/>
  <c r="V1670"/>
  <c r="U1670"/>
  <c r="T1670"/>
  <c r="S1670"/>
  <c r="R1670"/>
  <c r="Q1670"/>
  <c r="O1670"/>
  <c r="N1670"/>
  <c r="M1670"/>
  <c r="L1670"/>
  <c r="K1670"/>
  <c r="J1670"/>
  <c r="I1670"/>
  <c r="W1669"/>
  <c r="V1669"/>
  <c r="U1669"/>
  <c r="T1669"/>
  <c r="S1669"/>
  <c r="R1669"/>
  <c r="Q1669"/>
  <c r="O1669"/>
  <c r="N1669"/>
  <c r="M1669"/>
  <c r="L1669"/>
  <c r="K1669"/>
  <c r="J1669"/>
  <c r="I1669"/>
  <c r="W1668"/>
  <c r="V1668"/>
  <c r="U1668"/>
  <c r="T1668"/>
  <c r="S1668"/>
  <c r="R1668"/>
  <c r="Q1668"/>
  <c r="O1668"/>
  <c r="N1668"/>
  <c r="M1668"/>
  <c r="L1668"/>
  <c r="K1668"/>
  <c r="J1668"/>
  <c r="I1668"/>
  <c r="W1667"/>
  <c r="V1667"/>
  <c r="U1667"/>
  <c r="T1667"/>
  <c r="S1667"/>
  <c r="R1667"/>
  <c r="Q1667"/>
  <c r="O1667"/>
  <c r="N1667"/>
  <c r="M1667"/>
  <c r="L1667"/>
  <c r="K1667"/>
  <c r="J1667"/>
  <c r="I1667"/>
  <c r="W1666"/>
  <c r="V1666"/>
  <c r="U1666"/>
  <c r="T1666"/>
  <c r="S1666"/>
  <c r="R1666"/>
  <c r="Q1666"/>
  <c r="O1666"/>
  <c r="N1666"/>
  <c r="M1666"/>
  <c r="L1666"/>
  <c r="K1666"/>
  <c r="J1666"/>
  <c r="I1666"/>
  <c r="W1665"/>
  <c r="V1665"/>
  <c r="U1665"/>
  <c r="T1665"/>
  <c r="S1665"/>
  <c r="R1665"/>
  <c r="Q1665"/>
  <c r="O1665"/>
  <c r="N1665"/>
  <c r="M1665"/>
  <c r="L1665"/>
  <c r="K1665"/>
  <c r="J1665"/>
  <c r="I1665"/>
  <c r="W1664"/>
  <c r="V1664"/>
  <c r="U1664"/>
  <c r="T1664"/>
  <c r="S1664"/>
  <c r="R1664"/>
  <c r="Q1664"/>
  <c r="O1664"/>
  <c r="N1664"/>
  <c r="M1664"/>
  <c r="L1664"/>
  <c r="K1664"/>
  <c r="J1664"/>
  <c r="I1664"/>
  <c r="W1663"/>
  <c r="V1663"/>
  <c r="U1663"/>
  <c r="T1663"/>
  <c r="S1663"/>
  <c r="R1663"/>
  <c r="Q1663"/>
  <c r="O1663"/>
  <c r="N1663"/>
  <c r="M1663"/>
  <c r="L1663"/>
  <c r="K1663"/>
  <c r="J1663"/>
  <c r="I1663"/>
  <c r="W1662"/>
  <c r="V1662"/>
  <c r="U1662"/>
  <c r="T1662"/>
  <c r="S1662"/>
  <c r="R1662"/>
  <c r="Q1662"/>
  <c r="O1662"/>
  <c r="N1662"/>
  <c r="M1662"/>
  <c r="L1662"/>
  <c r="K1662"/>
  <c r="J1662"/>
  <c r="I1662"/>
  <c r="W1661"/>
  <c r="V1661"/>
  <c r="U1661"/>
  <c r="T1661"/>
  <c r="S1661"/>
  <c r="R1661"/>
  <c r="Q1661"/>
  <c r="O1661"/>
  <c r="N1661"/>
  <c r="M1661"/>
  <c r="L1661"/>
  <c r="K1661"/>
  <c r="J1661"/>
  <c r="I1661"/>
  <c r="W1660"/>
  <c r="V1660"/>
  <c r="U1660"/>
  <c r="T1660"/>
  <c r="S1660"/>
  <c r="R1660"/>
  <c r="Q1660"/>
  <c r="O1660"/>
  <c r="N1660"/>
  <c r="M1660"/>
  <c r="L1660"/>
  <c r="K1660"/>
  <c r="J1660"/>
  <c r="I1660"/>
  <c r="W1659"/>
  <c r="V1659"/>
  <c r="U1659"/>
  <c r="T1659"/>
  <c r="S1659"/>
  <c r="R1659"/>
  <c r="Q1659"/>
  <c r="O1659"/>
  <c r="N1659"/>
  <c r="M1659"/>
  <c r="L1659"/>
  <c r="K1659"/>
  <c r="J1659"/>
  <c r="I1659"/>
  <c r="W1658"/>
  <c r="V1658"/>
  <c r="U1658"/>
  <c r="T1658"/>
  <c r="S1658"/>
  <c r="R1658"/>
  <c r="Q1658"/>
  <c r="O1658"/>
  <c r="N1658"/>
  <c r="M1658"/>
  <c r="L1658"/>
  <c r="K1658"/>
  <c r="J1658"/>
  <c r="I1658"/>
  <c r="W1657"/>
  <c r="V1657"/>
  <c r="U1657"/>
  <c r="T1657"/>
  <c r="S1657"/>
  <c r="R1657"/>
  <c r="Q1657"/>
  <c r="O1657"/>
  <c r="N1657"/>
  <c r="M1657"/>
  <c r="L1657"/>
  <c r="K1657"/>
  <c r="J1657"/>
  <c r="I1657"/>
  <c r="W1656"/>
  <c r="V1656"/>
  <c r="U1656"/>
  <c r="T1656"/>
  <c r="S1656"/>
  <c r="R1656"/>
  <c r="Q1656"/>
  <c r="O1656"/>
  <c r="N1656"/>
  <c r="M1656"/>
  <c r="L1656"/>
  <c r="K1656"/>
  <c r="J1656"/>
  <c r="I1656"/>
  <c r="W1655"/>
  <c r="V1655"/>
  <c r="U1655"/>
  <c r="T1655"/>
  <c r="S1655"/>
  <c r="R1655"/>
  <c r="Q1655"/>
  <c r="O1655"/>
  <c r="N1655"/>
  <c r="M1655"/>
  <c r="L1655"/>
  <c r="K1655"/>
  <c r="J1655"/>
  <c r="I1655"/>
  <c r="V1654"/>
  <c r="U1654"/>
  <c r="T1654"/>
  <c r="S1654"/>
  <c r="R1654"/>
  <c r="Q1654"/>
  <c r="O1654"/>
  <c r="N1654"/>
  <c r="M1654"/>
  <c r="L1654"/>
  <c r="K1654"/>
  <c r="J1654"/>
  <c r="I1654"/>
  <c r="V1653"/>
  <c r="U1653"/>
  <c r="T1653"/>
  <c r="S1653"/>
  <c r="R1653"/>
  <c r="Q1653"/>
  <c r="O1653"/>
  <c r="N1653"/>
  <c r="M1653"/>
  <c r="L1653"/>
  <c r="K1653"/>
  <c r="J1653"/>
  <c r="I1653"/>
  <c r="V1652"/>
  <c r="U1652"/>
  <c r="T1652"/>
  <c r="S1652"/>
  <c r="R1652"/>
  <c r="Q1652"/>
  <c r="O1652"/>
  <c r="N1652"/>
  <c r="M1652"/>
  <c r="L1652"/>
  <c r="K1652"/>
  <c r="J1652"/>
  <c r="I1652"/>
  <c r="V1651"/>
  <c r="U1651"/>
  <c r="T1651"/>
  <c r="S1651"/>
  <c r="R1651"/>
  <c r="Q1651"/>
  <c r="O1651"/>
  <c r="N1651"/>
  <c r="M1651"/>
  <c r="L1651"/>
  <c r="K1651"/>
  <c r="J1651"/>
  <c r="I1651"/>
  <c r="V1650"/>
  <c r="U1650"/>
  <c r="T1650"/>
  <c r="S1650"/>
  <c r="R1650"/>
  <c r="Q1650"/>
  <c r="O1650"/>
  <c r="N1650"/>
  <c r="M1650"/>
  <c r="L1650"/>
  <c r="K1650"/>
  <c r="J1650"/>
  <c r="I1650"/>
  <c r="V1649"/>
  <c r="U1649"/>
  <c r="T1649"/>
  <c r="S1649"/>
  <c r="R1649"/>
  <c r="Q1649"/>
  <c r="O1649"/>
  <c r="N1649"/>
  <c r="M1649"/>
  <c r="L1649"/>
  <c r="K1649"/>
  <c r="J1649"/>
  <c r="I1649"/>
  <c r="V1648"/>
  <c r="U1648"/>
  <c r="T1648"/>
  <c r="S1648"/>
  <c r="R1648"/>
  <c r="Q1648"/>
  <c r="O1648"/>
  <c r="N1648"/>
  <c r="M1648"/>
  <c r="L1648"/>
  <c r="K1648"/>
  <c r="J1648"/>
  <c r="I1648"/>
  <c r="V1647"/>
  <c r="U1647"/>
  <c r="T1647"/>
  <c r="S1647"/>
  <c r="R1647"/>
  <c r="Q1647"/>
  <c r="O1647"/>
  <c r="N1647"/>
  <c r="M1647"/>
  <c r="L1647"/>
  <c r="K1647"/>
  <c r="J1647"/>
  <c r="I1647"/>
  <c r="V1646"/>
  <c r="U1646"/>
  <c r="T1646"/>
  <c r="S1646"/>
  <c r="R1646"/>
  <c r="Q1646"/>
  <c r="O1646"/>
  <c r="N1646"/>
  <c r="M1646"/>
  <c r="L1646"/>
  <c r="K1646"/>
  <c r="J1646"/>
  <c r="I1646"/>
  <c r="V1645"/>
  <c r="U1645"/>
  <c r="T1645"/>
  <c r="S1645"/>
  <c r="R1645"/>
  <c r="Q1645"/>
  <c r="O1645"/>
  <c r="N1645"/>
  <c r="M1645"/>
  <c r="L1645"/>
  <c r="K1645"/>
  <c r="J1645"/>
  <c r="I1645"/>
  <c r="V1644"/>
  <c r="U1644"/>
  <c r="T1644"/>
  <c r="S1644"/>
  <c r="R1644"/>
  <c r="Q1644"/>
  <c r="O1644"/>
  <c r="N1644"/>
  <c r="M1644"/>
  <c r="L1644"/>
  <c r="K1644"/>
  <c r="J1644"/>
  <c r="I1644"/>
  <c r="V1643"/>
  <c r="U1643"/>
  <c r="T1643"/>
  <c r="S1643"/>
  <c r="R1643"/>
  <c r="Q1643"/>
  <c r="O1643"/>
  <c r="N1643"/>
  <c r="M1643"/>
  <c r="L1643"/>
  <c r="K1643"/>
  <c r="J1643"/>
  <c r="I1643"/>
  <c r="V1642"/>
  <c r="U1642"/>
  <c r="T1642"/>
  <c r="S1642"/>
  <c r="R1642"/>
  <c r="Q1642"/>
  <c r="O1642"/>
  <c r="N1642"/>
  <c r="M1642"/>
  <c r="L1642"/>
  <c r="K1642"/>
  <c r="J1642"/>
  <c r="I1642"/>
  <c r="V1641"/>
  <c r="U1641"/>
  <c r="T1641"/>
  <c r="S1641"/>
  <c r="R1641"/>
  <c r="Q1641"/>
  <c r="O1641"/>
  <c r="N1641"/>
  <c r="M1641"/>
  <c r="L1641"/>
  <c r="K1641"/>
  <c r="J1641"/>
  <c r="I1641"/>
  <c r="W1640"/>
  <c r="V1640"/>
  <c r="U1640"/>
  <c r="T1640"/>
  <c r="S1640"/>
  <c r="R1640"/>
  <c r="Q1640"/>
  <c r="N1640"/>
  <c r="M1640"/>
  <c r="L1640"/>
  <c r="K1640"/>
  <c r="J1640"/>
  <c r="I1640"/>
  <c r="W1639"/>
  <c r="V1639"/>
  <c r="U1639"/>
  <c r="T1639"/>
  <c r="S1639"/>
  <c r="R1639"/>
  <c r="Q1639"/>
  <c r="N1639"/>
  <c r="M1639"/>
  <c r="L1639"/>
  <c r="K1639"/>
  <c r="J1639"/>
  <c r="I1639"/>
  <c r="W1638"/>
  <c r="V1638"/>
  <c r="U1638"/>
  <c r="T1638"/>
  <c r="S1638"/>
  <c r="R1638"/>
  <c r="Q1638"/>
  <c r="O1638"/>
  <c r="N1638"/>
  <c r="L1638"/>
  <c r="K1638"/>
  <c r="I1638"/>
  <c r="W1637"/>
  <c r="V1637"/>
  <c r="U1637"/>
  <c r="T1637"/>
  <c r="S1637"/>
  <c r="R1637"/>
  <c r="Q1637"/>
  <c r="O1637"/>
  <c r="N1637"/>
  <c r="L1637"/>
  <c r="K1637"/>
  <c r="J1637"/>
  <c r="I1637"/>
  <c r="W1636"/>
  <c r="V1636"/>
  <c r="U1636"/>
  <c r="T1636"/>
  <c r="S1636"/>
  <c r="R1636"/>
  <c r="Q1636"/>
  <c r="O1636"/>
  <c r="N1636"/>
  <c r="L1636"/>
  <c r="K1636"/>
  <c r="J1636"/>
  <c r="I1636"/>
  <c r="W1635"/>
  <c r="V1635"/>
  <c r="U1635"/>
  <c r="T1635"/>
  <c r="S1635"/>
  <c r="R1635"/>
  <c r="Q1635"/>
  <c r="O1635"/>
  <c r="N1635"/>
  <c r="L1635"/>
  <c r="K1635"/>
  <c r="J1635"/>
  <c r="I1635"/>
  <c r="W1634"/>
  <c r="V1634"/>
  <c r="U1634"/>
  <c r="T1634"/>
  <c r="S1634"/>
  <c r="R1634"/>
  <c r="Q1634"/>
  <c r="O1634"/>
  <c r="N1634"/>
  <c r="L1634"/>
  <c r="K1634"/>
  <c r="J1634"/>
  <c r="I1634"/>
  <c r="W1633"/>
  <c r="V1633"/>
  <c r="U1633"/>
  <c r="T1633"/>
  <c r="S1633"/>
  <c r="R1633"/>
  <c r="Q1633"/>
  <c r="O1633"/>
  <c r="N1633"/>
  <c r="L1633"/>
  <c r="K1633"/>
  <c r="J1633"/>
  <c r="I1633"/>
  <c r="W1632"/>
  <c r="V1632"/>
  <c r="U1632"/>
  <c r="T1632"/>
  <c r="S1632"/>
  <c r="R1632"/>
  <c r="Q1632"/>
  <c r="O1632"/>
  <c r="N1632"/>
  <c r="L1632"/>
  <c r="K1632"/>
  <c r="J1632"/>
  <c r="I1632"/>
  <c r="W1631"/>
  <c r="V1631"/>
  <c r="U1631"/>
  <c r="T1631"/>
  <c r="S1631"/>
  <c r="R1631"/>
  <c r="Q1631"/>
  <c r="O1631"/>
  <c r="N1631"/>
  <c r="L1631"/>
  <c r="K1631"/>
  <c r="J1631"/>
  <c r="I1631"/>
  <c r="W1630"/>
  <c r="V1630"/>
  <c r="U1630"/>
  <c r="T1630"/>
  <c r="S1630"/>
  <c r="R1630"/>
  <c r="Q1630"/>
  <c r="O1630"/>
  <c r="N1630"/>
  <c r="L1630"/>
  <c r="K1630"/>
  <c r="J1630"/>
  <c r="I1630"/>
  <c r="W1629"/>
  <c r="V1629"/>
  <c r="U1629"/>
  <c r="T1629"/>
  <c r="S1629"/>
  <c r="R1629"/>
  <c r="Q1629"/>
  <c r="O1629"/>
  <c r="N1629"/>
  <c r="L1629"/>
  <c r="K1629"/>
  <c r="J1629"/>
  <c r="I1629"/>
  <c r="W1628"/>
  <c r="V1628"/>
  <c r="U1628"/>
  <c r="T1628"/>
  <c r="S1628"/>
  <c r="R1628"/>
  <c r="Q1628"/>
  <c r="O1628"/>
  <c r="N1628"/>
  <c r="L1628"/>
  <c r="K1628"/>
  <c r="J1628"/>
  <c r="I1628"/>
  <c r="W1627"/>
  <c r="V1627"/>
  <c r="U1627"/>
  <c r="T1627"/>
  <c r="S1627"/>
  <c r="R1627"/>
  <c r="Q1627"/>
  <c r="O1627"/>
  <c r="N1627"/>
  <c r="M1627"/>
  <c r="K1627"/>
  <c r="J1627"/>
  <c r="I1627"/>
  <c r="W1626"/>
  <c r="V1626"/>
  <c r="U1626"/>
  <c r="T1626"/>
  <c r="S1626"/>
  <c r="R1626"/>
  <c r="Q1626"/>
  <c r="O1626"/>
  <c r="N1626"/>
  <c r="M1626"/>
  <c r="K1626"/>
  <c r="J1626"/>
  <c r="W1625"/>
  <c r="V1625"/>
  <c r="U1625"/>
  <c r="T1625"/>
  <c r="S1625"/>
  <c r="R1625"/>
  <c r="Q1625"/>
  <c r="O1625"/>
  <c r="N1625"/>
  <c r="M1625"/>
  <c r="K1625"/>
  <c r="J1625"/>
  <c r="W1624"/>
  <c r="V1624"/>
  <c r="U1624"/>
  <c r="T1624"/>
  <c r="S1624"/>
  <c r="R1624"/>
  <c r="Q1624"/>
  <c r="O1624"/>
  <c r="N1624"/>
  <c r="M1624"/>
  <c r="K1624"/>
  <c r="J1624"/>
  <c r="I1624"/>
  <c r="W1623"/>
  <c r="V1623"/>
  <c r="U1623"/>
  <c r="T1623"/>
  <c r="S1623"/>
  <c r="R1623"/>
  <c r="Q1623"/>
  <c r="O1623"/>
  <c r="N1623"/>
  <c r="M1623"/>
  <c r="K1623"/>
  <c r="J1623"/>
  <c r="I1623"/>
  <c r="W1622"/>
  <c r="V1622"/>
  <c r="U1622"/>
  <c r="T1622"/>
  <c r="S1622"/>
  <c r="R1622"/>
  <c r="Q1622"/>
  <c r="O1622"/>
  <c r="N1622"/>
  <c r="M1622"/>
  <c r="K1622"/>
  <c r="J1622"/>
  <c r="I1622"/>
  <c r="W1621"/>
  <c r="V1621"/>
  <c r="U1621"/>
  <c r="T1621"/>
  <c r="S1621"/>
  <c r="R1621"/>
  <c r="Q1621"/>
  <c r="O1621"/>
  <c r="N1621"/>
  <c r="M1621"/>
  <c r="K1621"/>
  <c r="J1621"/>
  <c r="I1621"/>
  <c r="W1620"/>
  <c r="V1620"/>
  <c r="U1620"/>
  <c r="T1620"/>
  <c r="S1620"/>
  <c r="R1620"/>
  <c r="Q1620"/>
  <c r="O1620"/>
  <c r="N1620"/>
  <c r="M1620"/>
  <c r="K1620"/>
  <c r="J1620"/>
  <c r="I1620"/>
  <c r="W1619"/>
  <c r="V1619"/>
  <c r="U1619"/>
  <c r="T1619"/>
  <c r="S1619"/>
  <c r="R1619"/>
  <c r="Q1619"/>
  <c r="O1619"/>
  <c r="N1619"/>
  <c r="M1619"/>
  <c r="K1619"/>
  <c r="J1619"/>
  <c r="I1619"/>
  <c r="W1618"/>
  <c r="V1618"/>
  <c r="U1618"/>
  <c r="T1618"/>
  <c r="S1618"/>
  <c r="R1618"/>
  <c r="Q1618"/>
  <c r="O1618"/>
  <c r="N1618"/>
  <c r="M1618"/>
  <c r="K1618"/>
  <c r="J1618"/>
  <c r="I1618"/>
  <c r="W1617"/>
  <c r="V1617"/>
  <c r="U1617"/>
  <c r="T1617"/>
  <c r="S1617"/>
  <c r="R1617"/>
  <c r="Q1617"/>
  <c r="O1617"/>
  <c r="N1617"/>
  <c r="M1617"/>
  <c r="K1617"/>
  <c r="J1617"/>
  <c r="I1617"/>
  <c r="W1616"/>
  <c r="V1616"/>
  <c r="U1616"/>
  <c r="T1616"/>
  <c r="S1616"/>
  <c r="R1616"/>
  <c r="Q1616"/>
  <c r="O1616"/>
  <c r="N1616"/>
  <c r="M1616"/>
  <c r="K1616"/>
  <c r="J1616"/>
  <c r="I1616"/>
  <c r="W1615"/>
  <c r="V1615"/>
  <c r="U1615"/>
  <c r="T1615"/>
  <c r="S1615"/>
  <c r="R1615"/>
  <c r="Q1615"/>
  <c r="O1615"/>
  <c r="N1615"/>
  <c r="M1615"/>
  <c r="K1615"/>
  <c r="J1615"/>
  <c r="I1615"/>
  <c r="W1614"/>
  <c r="V1614"/>
  <c r="U1614"/>
  <c r="T1614"/>
  <c r="S1614"/>
  <c r="R1614"/>
  <c r="Q1614"/>
  <c r="O1614"/>
  <c r="N1614"/>
  <c r="M1614"/>
  <c r="K1614"/>
  <c r="J1614"/>
  <c r="W1613"/>
  <c r="V1613"/>
  <c r="U1613"/>
  <c r="T1613"/>
  <c r="S1613"/>
  <c r="R1613"/>
  <c r="Q1613"/>
  <c r="O1613"/>
  <c r="N1613"/>
  <c r="M1613"/>
  <c r="K1613"/>
  <c r="J1613"/>
  <c r="I1613"/>
  <c r="W1612"/>
  <c r="V1612"/>
  <c r="U1612"/>
  <c r="T1612"/>
  <c r="S1612"/>
  <c r="R1612"/>
  <c r="Q1612"/>
  <c r="O1612"/>
  <c r="N1612"/>
  <c r="M1612"/>
  <c r="K1612"/>
  <c r="J1612"/>
  <c r="I1612"/>
  <c r="W1611"/>
  <c r="V1611"/>
  <c r="U1611"/>
  <c r="T1611"/>
  <c r="S1611"/>
  <c r="R1611"/>
  <c r="Q1611"/>
  <c r="N1611"/>
  <c r="M1611"/>
  <c r="K1611"/>
  <c r="J1611"/>
  <c r="W1610"/>
  <c r="V1610"/>
  <c r="U1610"/>
  <c r="T1610"/>
  <c r="S1610"/>
  <c r="R1610"/>
  <c r="Q1610"/>
  <c r="O1610"/>
  <c r="N1610"/>
  <c r="M1610"/>
  <c r="K1610"/>
  <c r="J1610"/>
  <c r="I1610"/>
  <c r="W1609"/>
  <c r="U1609"/>
  <c r="T1609"/>
  <c r="S1609"/>
  <c r="R1609"/>
  <c r="Q1609"/>
  <c r="O1609"/>
  <c r="N1609"/>
  <c r="M1609"/>
  <c r="L1609"/>
  <c r="K1609"/>
  <c r="J1609"/>
  <c r="I1609"/>
  <c r="W1608"/>
  <c r="U1608"/>
  <c r="T1608"/>
  <c r="S1608"/>
  <c r="R1608"/>
  <c r="Q1608"/>
  <c r="O1608"/>
  <c r="N1608"/>
  <c r="M1608"/>
  <c r="L1608"/>
  <c r="K1608"/>
  <c r="J1608"/>
  <c r="I1608"/>
  <c r="W1607"/>
  <c r="U1607"/>
  <c r="T1607"/>
  <c r="S1607"/>
  <c r="R1607"/>
  <c r="Q1607"/>
  <c r="O1607"/>
  <c r="N1607"/>
  <c r="M1607"/>
  <c r="L1607"/>
  <c r="K1607"/>
  <c r="J1607"/>
  <c r="I1607"/>
  <c r="W1606"/>
  <c r="U1606"/>
  <c r="T1606"/>
  <c r="S1606"/>
  <c r="R1606"/>
  <c r="Q1606"/>
  <c r="O1606"/>
  <c r="N1606"/>
  <c r="M1606"/>
  <c r="L1606"/>
  <c r="K1606"/>
  <c r="J1606"/>
  <c r="I1606"/>
  <c r="W1605"/>
  <c r="U1605"/>
  <c r="T1605"/>
  <c r="S1605"/>
  <c r="R1605"/>
  <c r="Q1605"/>
  <c r="O1605"/>
  <c r="N1605"/>
  <c r="M1605"/>
  <c r="L1605"/>
  <c r="K1605"/>
  <c r="J1605"/>
  <c r="I1605"/>
  <c r="W1604"/>
  <c r="U1604"/>
  <c r="T1604"/>
  <c r="S1604"/>
  <c r="R1604"/>
  <c r="Q1604"/>
  <c r="O1604"/>
  <c r="N1604"/>
  <c r="M1604"/>
  <c r="L1604"/>
  <c r="K1604"/>
  <c r="J1604"/>
  <c r="I1604"/>
  <c r="W1603"/>
  <c r="U1603"/>
  <c r="T1603"/>
  <c r="S1603"/>
  <c r="R1603"/>
  <c r="Q1603"/>
  <c r="O1603"/>
  <c r="N1603"/>
  <c r="M1603"/>
  <c r="K1603"/>
  <c r="J1603"/>
  <c r="I1603"/>
  <c r="U1602"/>
  <c r="T1602"/>
  <c r="S1602"/>
  <c r="R1602"/>
  <c r="Q1602"/>
  <c r="O1602"/>
  <c r="N1602"/>
  <c r="M1602"/>
  <c r="L1602"/>
  <c r="K1602"/>
  <c r="J1602"/>
  <c r="I1602"/>
  <c r="W1601"/>
  <c r="U1601"/>
  <c r="T1601"/>
  <c r="S1601"/>
  <c r="R1601"/>
  <c r="Q1601"/>
  <c r="O1601"/>
  <c r="N1601"/>
  <c r="M1601"/>
  <c r="L1601"/>
  <c r="K1601"/>
  <c r="J1601"/>
  <c r="I1601"/>
  <c r="W1600"/>
  <c r="U1600"/>
  <c r="T1600"/>
  <c r="S1600"/>
  <c r="R1600"/>
  <c r="Q1600"/>
  <c r="O1600"/>
  <c r="N1600"/>
  <c r="M1600"/>
  <c r="L1600"/>
  <c r="K1600"/>
  <c r="J1600"/>
  <c r="I1600"/>
  <c r="W1599"/>
  <c r="U1599"/>
  <c r="T1599"/>
  <c r="S1599"/>
  <c r="R1599"/>
  <c r="Q1599"/>
  <c r="O1599"/>
  <c r="N1599"/>
  <c r="M1599"/>
  <c r="L1599"/>
  <c r="K1599"/>
  <c r="J1599"/>
  <c r="I1599"/>
  <c r="W1598"/>
  <c r="U1598"/>
  <c r="T1598"/>
  <c r="S1598"/>
  <c r="R1598"/>
  <c r="Q1598"/>
  <c r="O1598"/>
  <c r="N1598"/>
  <c r="M1598"/>
  <c r="L1598"/>
  <c r="K1598"/>
  <c r="J1598"/>
  <c r="I1598"/>
  <c r="W1597"/>
  <c r="U1597"/>
  <c r="T1597"/>
  <c r="S1597"/>
  <c r="R1597"/>
  <c r="Q1597"/>
  <c r="O1597"/>
  <c r="N1597"/>
  <c r="M1597"/>
  <c r="K1597"/>
  <c r="J1597"/>
  <c r="I1597"/>
  <c r="W1596"/>
  <c r="U1596"/>
  <c r="T1596"/>
  <c r="S1596"/>
  <c r="R1596"/>
  <c r="Q1596"/>
  <c r="O1596"/>
  <c r="N1596"/>
  <c r="M1596"/>
  <c r="L1596"/>
  <c r="K1596"/>
  <c r="J1596"/>
  <c r="W1595"/>
  <c r="U1595"/>
  <c r="T1595"/>
  <c r="S1595"/>
  <c r="R1595"/>
  <c r="Q1595"/>
  <c r="O1595"/>
  <c r="N1595"/>
  <c r="M1595"/>
  <c r="L1595"/>
  <c r="K1595"/>
  <c r="J1595"/>
  <c r="I1595"/>
  <c r="W1594"/>
  <c r="U1594"/>
  <c r="T1594"/>
  <c r="S1594"/>
  <c r="R1594"/>
  <c r="Q1594"/>
  <c r="O1594"/>
  <c r="N1594"/>
  <c r="M1594"/>
  <c r="L1594"/>
  <c r="K1594"/>
  <c r="J1594"/>
  <c r="I1594"/>
  <c r="W1593"/>
  <c r="U1593"/>
  <c r="T1593"/>
  <c r="S1593"/>
  <c r="R1593"/>
  <c r="Q1593"/>
  <c r="O1593"/>
  <c r="N1593"/>
  <c r="M1593"/>
  <c r="L1593"/>
  <c r="K1593"/>
  <c r="J1593"/>
  <c r="I1593"/>
  <c r="W1592"/>
  <c r="U1592"/>
  <c r="T1592"/>
  <c r="S1592"/>
  <c r="R1592"/>
  <c r="Q1592"/>
  <c r="O1592"/>
  <c r="N1592"/>
  <c r="M1592"/>
  <c r="L1592"/>
  <c r="K1592"/>
  <c r="J1592"/>
  <c r="I1592"/>
  <c r="W1591"/>
  <c r="U1591"/>
  <c r="T1591"/>
  <c r="S1591"/>
  <c r="R1591"/>
  <c r="Q1591"/>
  <c r="O1591"/>
  <c r="N1591"/>
  <c r="M1591"/>
  <c r="L1591"/>
  <c r="K1591"/>
  <c r="J1591"/>
  <c r="W1590"/>
  <c r="U1590"/>
  <c r="T1590"/>
  <c r="S1590"/>
  <c r="R1590"/>
  <c r="Q1590"/>
  <c r="O1590"/>
  <c r="N1590"/>
  <c r="M1590"/>
  <c r="L1590"/>
  <c r="K1590"/>
  <c r="J1590"/>
  <c r="I1590"/>
  <c r="W1589"/>
  <c r="U1589"/>
  <c r="T1589"/>
  <c r="S1589"/>
  <c r="R1589"/>
  <c r="Q1589"/>
  <c r="O1589"/>
  <c r="N1589"/>
  <c r="M1589"/>
  <c r="L1589"/>
  <c r="K1589"/>
  <c r="J1589"/>
  <c r="I1589"/>
  <c r="U1588"/>
  <c r="T1588"/>
  <c r="S1588"/>
  <c r="R1588"/>
  <c r="Q1588"/>
  <c r="O1588"/>
  <c r="N1588"/>
  <c r="M1588"/>
  <c r="L1588"/>
  <c r="K1588"/>
  <c r="J1588"/>
  <c r="I1588"/>
  <c r="W1587"/>
  <c r="U1587"/>
  <c r="T1587"/>
  <c r="S1587"/>
  <c r="R1587"/>
  <c r="Q1587"/>
  <c r="O1587"/>
  <c r="N1587"/>
  <c r="M1587"/>
  <c r="L1587"/>
  <c r="K1587"/>
  <c r="J1587"/>
  <c r="I1587"/>
  <c r="W1586"/>
  <c r="U1586"/>
  <c r="T1586"/>
  <c r="S1586"/>
  <c r="R1586"/>
  <c r="Q1586"/>
  <c r="O1586"/>
  <c r="N1586"/>
  <c r="M1586"/>
  <c r="L1586"/>
  <c r="K1586"/>
  <c r="J1586"/>
  <c r="I1586"/>
  <c r="W1585"/>
  <c r="U1585"/>
  <c r="T1585"/>
  <c r="S1585"/>
  <c r="R1585"/>
  <c r="Q1585"/>
  <c r="O1585"/>
  <c r="N1585"/>
  <c r="M1585"/>
  <c r="L1585"/>
  <c r="K1585"/>
  <c r="J1585"/>
  <c r="I1585"/>
  <c r="W1584"/>
  <c r="U1584"/>
  <c r="T1584"/>
  <c r="S1584"/>
  <c r="R1584"/>
  <c r="Q1584"/>
  <c r="O1584"/>
  <c r="N1584"/>
  <c r="M1584"/>
  <c r="K1584"/>
  <c r="J1584"/>
  <c r="I1584"/>
  <c r="W1583"/>
  <c r="V1583"/>
  <c r="U1583"/>
  <c r="T1583"/>
  <c r="S1583"/>
  <c r="R1583"/>
  <c r="Q1583"/>
  <c r="O1583"/>
  <c r="M1583"/>
  <c r="L1583"/>
  <c r="K1583"/>
  <c r="J1583"/>
  <c r="I1583"/>
  <c r="W1582"/>
  <c r="V1582"/>
  <c r="U1582"/>
  <c r="T1582"/>
  <c r="S1582"/>
  <c r="R1582"/>
  <c r="Q1582"/>
  <c r="O1582"/>
  <c r="M1582"/>
  <c r="L1582"/>
  <c r="K1582"/>
  <c r="J1582"/>
  <c r="W1581"/>
  <c r="V1581"/>
  <c r="U1581"/>
  <c r="T1581"/>
  <c r="S1581"/>
  <c r="R1581"/>
  <c r="Q1581"/>
  <c r="O1581"/>
  <c r="M1581"/>
  <c r="L1581"/>
  <c r="K1581"/>
  <c r="J1581"/>
  <c r="I1581"/>
  <c r="W1580"/>
  <c r="V1580"/>
  <c r="U1580"/>
  <c r="T1580"/>
  <c r="S1580"/>
  <c r="R1580"/>
  <c r="Q1580"/>
  <c r="O1580"/>
  <c r="M1580"/>
  <c r="L1580"/>
  <c r="K1580"/>
  <c r="J1580"/>
  <c r="I1580"/>
  <c r="W1579"/>
  <c r="V1579"/>
  <c r="U1579"/>
  <c r="T1579"/>
  <c r="S1579"/>
  <c r="R1579"/>
  <c r="Q1579"/>
  <c r="O1579"/>
  <c r="M1579"/>
  <c r="L1579"/>
  <c r="K1579"/>
  <c r="J1579"/>
  <c r="I1579"/>
  <c r="W1578"/>
  <c r="V1578"/>
  <c r="U1578"/>
  <c r="T1578"/>
  <c r="S1578"/>
  <c r="R1578"/>
  <c r="Q1578"/>
  <c r="O1578"/>
  <c r="M1578"/>
  <c r="L1578"/>
  <c r="K1578"/>
  <c r="J1578"/>
  <c r="I1578"/>
  <c r="W1577"/>
  <c r="V1577"/>
  <c r="U1577"/>
  <c r="T1577"/>
  <c r="S1577"/>
  <c r="R1577"/>
  <c r="Q1577"/>
  <c r="O1577"/>
  <c r="M1577"/>
  <c r="L1577"/>
  <c r="K1577"/>
  <c r="J1577"/>
  <c r="I1577"/>
  <c r="W1576"/>
  <c r="V1576"/>
  <c r="U1576"/>
  <c r="T1576"/>
  <c r="S1576"/>
  <c r="R1576"/>
  <c r="Q1576"/>
  <c r="O1576"/>
  <c r="M1576"/>
  <c r="L1576"/>
  <c r="K1576"/>
  <c r="J1576"/>
  <c r="I1576"/>
  <c r="W1575"/>
  <c r="V1575"/>
  <c r="U1575"/>
  <c r="T1575"/>
  <c r="S1575"/>
  <c r="R1575"/>
  <c r="Q1575"/>
  <c r="O1575"/>
  <c r="M1575"/>
  <c r="L1575"/>
  <c r="K1575"/>
  <c r="J1575"/>
  <c r="W1574"/>
  <c r="V1574"/>
  <c r="U1574"/>
  <c r="T1574"/>
  <c r="S1574"/>
  <c r="R1574"/>
  <c r="Q1574"/>
  <c r="O1574"/>
  <c r="M1574"/>
  <c r="L1574"/>
  <c r="K1574"/>
  <c r="J1574"/>
  <c r="I1574"/>
  <c r="W1573"/>
  <c r="V1573"/>
  <c r="U1573"/>
  <c r="T1573"/>
  <c r="S1573"/>
  <c r="R1573"/>
  <c r="Q1573"/>
  <c r="O1573"/>
  <c r="M1573"/>
  <c r="L1573"/>
  <c r="K1573"/>
  <c r="J1573"/>
  <c r="I1573"/>
  <c r="W1572"/>
  <c r="V1572"/>
  <c r="U1572"/>
  <c r="T1572"/>
  <c r="S1572"/>
  <c r="R1572"/>
  <c r="Q1572"/>
  <c r="O1572"/>
  <c r="M1572"/>
  <c r="L1572"/>
  <c r="K1572"/>
  <c r="J1572"/>
  <c r="I1572"/>
  <c r="V1571"/>
  <c r="U1571"/>
  <c r="T1571"/>
  <c r="S1571"/>
  <c r="R1571"/>
  <c r="Q1571"/>
  <c r="O1571"/>
  <c r="M1571"/>
  <c r="L1571"/>
  <c r="K1571"/>
  <c r="J1571"/>
  <c r="I1571"/>
  <c r="W1570"/>
  <c r="V1570"/>
  <c r="U1570"/>
  <c r="T1570"/>
  <c r="S1570"/>
  <c r="R1570"/>
  <c r="Q1570"/>
  <c r="O1570"/>
  <c r="M1570"/>
  <c r="L1570"/>
  <c r="K1570"/>
  <c r="J1570"/>
  <c r="I1570"/>
  <c r="W1569"/>
  <c r="V1569"/>
  <c r="U1569"/>
  <c r="T1569"/>
  <c r="S1569"/>
  <c r="R1569"/>
  <c r="Q1569"/>
  <c r="O1569"/>
  <c r="M1569"/>
  <c r="K1569"/>
  <c r="J1569"/>
  <c r="I1569"/>
  <c r="W1568"/>
  <c r="V1568"/>
  <c r="U1568"/>
  <c r="T1568"/>
  <c r="S1568"/>
  <c r="R1568"/>
  <c r="Q1568"/>
  <c r="O1568"/>
  <c r="M1568"/>
  <c r="L1568"/>
  <c r="K1568"/>
  <c r="J1568"/>
  <c r="I1568"/>
  <c r="W1567"/>
  <c r="V1567"/>
  <c r="U1567"/>
  <c r="T1567"/>
  <c r="S1567"/>
  <c r="R1567"/>
  <c r="Q1567"/>
  <c r="O1567"/>
  <c r="M1567"/>
  <c r="K1567"/>
  <c r="J1567"/>
  <c r="I1567"/>
  <c r="W1566"/>
  <c r="V1566"/>
  <c r="U1566"/>
  <c r="T1566"/>
  <c r="S1566"/>
  <c r="R1566"/>
  <c r="Q1566"/>
  <c r="O1566"/>
  <c r="M1566"/>
  <c r="L1566"/>
  <c r="K1566"/>
  <c r="J1566"/>
  <c r="I1566"/>
  <c r="W1565"/>
  <c r="V1565"/>
  <c r="U1565"/>
  <c r="T1565"/>
  <c r="S1565"/>
  <c r="R1565"/>
  <c r="Q1565"/>
  <c r="O1565"/>
  <c r="M1565"/>
  <c r="L1565"/>
  <c r="K1565"/>
  <c r="J1565"/>
  <c r="I1565"/>
  <c r="W1564"/>
  <c r="V1564"/>
  <c r="U1564"/>
  <c r="T1564"/>
  <c r="S1564"/>
  <c r="R1564"/>
  <c r="Q1564"/>
  <c r="O1564"/>
  <c r="M1564"/>
  <c r="K1564"/>
  <c r="J1564"/>
  <c r="I1564"/>
  <c r="W1563"/>
  <c r="V1563"/>
  <c r="U1563"/>
  <c r="T1563"/>
  <c r="S1563"/>
  <c r="R1563"/>
  <c r="Q1563"/>
  <c r="O1563"/>
  <c r="M1563"/>
  <c r="L1563"/>
  <c r="K1563"/>
  <c r="J1563"/>
  <c r="I1563"/>
  <c r="W1562"/>
  <c r="V1562"/>
  <c r="U1562"/>
  <c r="T1562"/>
  <c r="S1562"/>
  <c r="R1562"/>
  <c r="Q1562"/>
  <c r="O1562"/>
  <c r="M1562"/>
  <c r="L1562"/>
  <c r="K1562"/>
  <c r="J1562"/>
  <c r="W1561"/>
  <c r="V1561"/>
  <c r="U1561"/>
  <c r="T1561"/>
  <c r="S1561"/>
  <c r="R1561"/>
  <c r="Q1561"/>
  <c r="O1561"/>
  <c r="M1561"/>
  <c r="L1561"/>
  <c r="K1561"/>
  <c r="J1561"/>
  <c r="I1561"/>
  <c r="W1560"/>
  <c r="V1560"/>
  <c r="U1560"/>
  <c r="T1560"/>
  <c r="S1560"/>
  <c r="R1560"/>
  <c r="Q1560"/>
  <c r="O1560"/>
  <c r="M1560"/>
  <c r="L1560"/>
  <c r="K1560"/>
  <c r="J1560"/>
  <c r="I1560"/>
  <c r="W1559"/>
  <c r="V1559"/>
  <c r="U1559"/>
  <c r="T1559"/>
  <c r="S1559"/>
  <c r="R1559"/>
  <c r="Q1559"/>
  <c r="O1559"/>
  <c r="M1559"/>
  <c r="L1559"/>
  <c r="K1559"/>
  <c r="J1559"/>
  <c r="I1559"/>
  <c r="W1558"/>
  <c r="V1558"/>
  <c r="U1558"/>
  <c r="T1558"/>
  <c r="S1558"/>
  <c r="R1558"/>
  <c r="O1558"/>
  <c r="N1558"/>
  <c r="M1558"/>
  <c r="L1558"/>
  <c r="K1558"/>
  <c r="J1558"/>
  <c r="I1558"/>
  <c r="W1557"/>
  <c r="V1557"/>
  <c r="U1557"/>
  <c r="T1557"/>
  <c r="S1557"/>
  <c r="Q1557"/>
  <c r="O1557"/>
  <c r="N1557"/>
  <c r="M1557"/>
  <c r="L1557"/>
  <c r="K1557"/>
  <c r="J1557"/>
  <c r="I1557"/>
  <c r="W1556"/>
  <c r="V1556"/>
  <c r="U1556"/>
  <c r="T1556"/>
  <c r="S1556"/>
  <c r="Q1556"/>
  <c r="O1556"/>
  <c r="N1556"/>
  <c r="M1556"/>
  <c r="L1556"/>
  <c r="K1556"/>
  <c r="J1556"/>
  <c r="W1555"/>
  <c r="V1555"/>
  <c r="U1555"/>
  <c r="T1555"/>
  <c r="S1555"/>
  <c r="Q1555"/>
  <c r="O1555"/>
  <c r="N1555"/>
  <c r="M1555"/>
  <c r="L1555"/>
  <c r="K1555"/>
  <c r="J1555"/>
  <c r="I1555"/>
  <c r="W1554"/>
  <c r="V1554"/>
  <c r="U1554"/>
  <c r="T1554"/>
  <c r="S1554"/>
  <c r="Q1554"/>
  <c r="O1554"/>
  <c r="N1554"/>
  <c r="M1554"/>
  <c r="L1554"/>
  <c r="K1554"/>
  <c r="J1554"/>
  <c r="W1553"/>
  <c r="U1553"/>
  <c r="T1553"/>
  <c r="S1553"/>
  <c r="Q1553"/>
  <c r="O1553"/>
  <c r="N1553"/>
  <c r="M1553"/>
  <c r="L1553"/>
  <c r="K1553"/>
  <c r="J1553"/>
  <c r="I1553"/>
  <c r="W1552"/>
  <c r="V1552"/>
  <c r="U1552"/>
  <c r="T1552"/>
  <c r="S1552"/>
  <c r="Q1552"/>
  <c r="O1552"/>
  <c r="N1552"/>
  <c r="M1552"/>
  <c r="L1552"/>
  <c r="K1552"/>
  <c r="J1552"/>
  <c r="I1552"/>
  <c r="W1551"/>
  <c r="V1551"/>
  <c r="U1551"/>
  <c r="T1551"/>
  <c r="S1551"/>
  <c r="Q1551"/>
  <c r="O1551"/>
  <c r="N1551"/>
  <c r="M1551"/>
  <c r="K1551"/>
  <c r="J1551"/>
  <c r="I1551"/>
  <c r="W1550"/>
  <c r="V1550"/>
  <c r="U1550"/>
  <c r="T1550"/>
  <c r="S1550"/>
  <c r="Q1550"/>
  <c r="O1550"/>
  <c r="N1550"/>
  <c r="M1550"/>
  <c r="L1550"/>
  <c r="K1550"/>
  <c r="J1550"/>
  <c r="I1550"/>
  <c r="W1549"/>
  <c r="V1549"/>
  <c r="U1549"/>
  <c r="T1549"/>
  <c r="S1549"/>
  <c r="Q1549"/>
  <c r="O1549"/>
  <c r="N1549"/>
  <c r="M1549"/>
  <c r="L1549"/>
  <c r="K1549"/>
  <c r="J1549"/>
  <c r="I1549"/>
  <c r="W1548"/>
  <c r="V1548"/>
  <c r="U1548"/>
  <c r="T1548"/>
  <c r="S1548"/>
  <c r="Q1548"/>
  <c r="O1548"/>
  <c r="N1548"/>
  <c r="M1548"/>
  <c r="L1548"/>
  <c r="K1548"/>
  <c r="J1548"/>
  <c r="I1548"/>
  <c r="W1547"/>
  <c r="V1547"/>
  <c r="U1547"/>
  <c r="T1547"/>
  <c r="S1547"/>
  <c r="Q1547"/>
  <c r="O1547"/>
  <c r="N1547"/>
  <c r="M1547"/>
  <c r="L1547"/>
  <c r="K1547"/>
  <c r="J1547"/>
  <c r="I1547"/>
  <c r="W1546"/>
  <c r="V1546"/>
  <c r="U1546"/>
  <c r="T1546"/>
  <c r="S1546"/>
  <c r="Q1546"/>
  <c r="O1546"/>
  <c r="N1546"/>
  <c r="M1546"/>
  <c r="L1546"/>
  <c r="K1546"/>
  <c r="J1546"/>
  <c r="I1546"/>
  <c r="W1545"/>
  <c r="V1545"/>
  <c r="U1545"/>
  <c r="T1545"/>
  <c r="S1545"/>
  <c r="Q1545"/>
  <c r="O1545"/>
  <c r="M1545"/>
  <c r="L1545"/>
  <c r="K1545"/>
  <c r="J1545"/>
  <c r="I1545"/>
  <c r="W1544"/>
  <c r="V1544"/>
  <c r="U1544"/>
  <c r="T1544"/>
  <c r="S1544"/>
  <c r="Q1544"/>
  <c r="O1544"/>
  <c r="N1544"/>
  <c r="M1544"/>
  <c r="L1544"/>
  <c r="K1544"/>
  <c r="J1544"/>
  <c r="W1543"/>
  <c r="V1543"/>
  <c r="U1543"/>
  <c r="T1543"/>
  <c r="S1543"/>
  <c r="Q1543"/>
  <c r="O1543"/>
  <c r="N1543"/>
  <c r="M1543"/>
  <c r="L1543"/>
  <c r="K1543"/>
  <c r="J1543"/>
  <c r="I1543"/>
  <c r="W1542"/>
  <c r="V1542"/>
  <c r="U1542"/>
  <c r="T1542"/>
  <c r="S1542"/>
  <c r="Q1542"/>
  <c r="O1542"/>
  <c r="N1542"/>
  <c r="M1542"/>
  <c r="L1542"/>
  <c r="K1542"/>
  <c r="J1542"/>
  <c r="I1542"/>
  <c r="W1541"/>
  <c r="V1541"/>
  <c r="U1541"/>
  <c r="T1541"/>
  <c r="S1541"/>
  <c r="Q1541"/>
  <c r="O1541"/>
  <c r="N1541"/>
  <c r="M1541"/>
  <c r="L1541"/>
  <c r="K1541"/>
  <c r="J1541"/>
  <c r="I1541"/>
  <c r="W1540"/>
  <c r="U1540"/>
  <c r="T1540"/>
  <c r="S1540"/>
  <c r="Q1540"/>
  <c r="O1540"/>
  <c r="N1540"/>
  <c r="M1540"/>
  <c r="K1540"/>
  <c r="J1540"/>
  <c r="I1540"/>
  <c r="W1539"/>
  <c r="V1539"/>
  <c r="U1539"/>
  <c r="T1539"/>
  <c r="S1539"/>
  <c r="Q1539"/>
  <c r="O1539"/>
  <c r="N1539"/>
  <c r="M1539"/>
  <c r="L1539"/>
  <c r="K1539"/>
  <c r="J1539"/>
  <c r="W1538"/>
  <c r="V1538"/>
  <c r="U1538"/>
  <c r="T1538"/>
  <c r="R1538"/>
  <c r="Q1538"/>
  <c r="O1538"/>
  <c r="N1538"/>
  <c r="M1538"/>
  <c r="L1538"/>
  <c r="K1538"/>
  <c r="J1538"/>
  <c r="I1538"/>
  <c r="W1537"/>
  <c r="V1537"/>
  <c r="U1537"/>
  <c r="T1537"/>
  <c r="R1537"/>
  <c r="Q1537"/>
  <c r="O1537"/>
  <c r="N1537"/>
  <c r="M1537"/>
  <c r="L1537"/>
  <c r="K1537"/>
  <c r="J1537"/>
  <c r="I1537"/>
  <c r="W1536"/>
  <c r="V1536"/>
  <c r="U1536"/>
  <c r="T1536"/>
  <c r="R1536"/>
  <c r="Q1536"/>
  <c r="O1536"/>
  <c r="N1536"/>
  <c r="M1536"/>
  <c r="L1536"/>
  <c r="K1536"/>
  <c r="J1536"/>
  <c r="I1536"/>
  <c r="W1535"/>
  <c r="V1535"/>
  <c r="U1535"/>
  <c r="T1535"/>
  <c r="R1535"/>
  <c r="Q1535"/>
  <c r="O1535"/>
  <c r="N1535"/>
  <c r="M1535"/>
  <c r="L1535"/>
  <c r="K1535"/>
  <c r="J1535"/>
  <c r="I1535"/>
  <c r="W1534"/>
  <c r="V1534"/>
  <c r="U1534"/>
  <c r="T1534"/>
  <c r="R1534"/>
  <c r="O1534"/>
  <c r="N1534"/>
  <c r="M1534"/>
  <c r="L1534"/>
  <c r="K1534"/>
  <c r="J1534"/>
  <c r="I1534"/>
  <c r="W1533"/>
  <c r="V1533"/>
  <c r="U1533"/>
  <c r="T1533"/>
  <c r="R1533"/>
  <c r="Q1533"/>
  <c r="O1533"/>
  <c r="N1533"/>
  <c r="M1533"/>
  <c r="L1533"/>
  <c r="K1533"/>
  <c r="J1533"/>
  <c r="I1533"/>
  <c r="W1532"/>
  <c r="V1532"/>
  <c r="U1532"/>
  <c r="T1532"/>
  <c r="R1532"/>
  <c r="Q1532"/>
  <c r="O1532"/>
  <c r="N1532"/>
  <c r="M1532"/>
  <c r="L1532"/>
  <c r="K1532"/>
  <c r="J1532"/>
  <c r="I1532"/>
  <c r="W1531"/>
  <c r="V1531"/>
  <c r="U1531"/>
  <c r="T1531"/>
  <c r="R1531"/>
  <c r="Q1531"/>
  <c r="O1531"/>
  <c r="N1531"/>
  <c r="M1531"/>
  <c r="L1531"/>
  <c r="K1531"/>
  <c r="J1531"/>
  <c r="I1531"/>
  <c r="W1530"/>
  <c r="V1530"/>
  <c r="U1530"/>
  <c r="T1530"/>
  <c r="R1530"/>
  <c r="Q1530"/>
  <c r="O1530"/>
  <c r="N1530"/>
  <c r="M1530"/>
  <c r="L1530"/>
  <c r="K1530"/>
  <c r="J1530"/>
  <c r="I1530"/>
  <c r="W1529"/>
  <c r="V1529"/>
  <c r="U1529"/>
  <c r="T1529"/>
  <c r="R1529"/>
  <c r="Q1529"/>
  <c r="O1529"/>
  <c r="N1529"/>
  <c r="M1529"/>
  <c r="L1529"/>
  <c r="K1529"/>
  <c r="J1529"/>
  <c r="I1529"/>
  <c r="W1528"/>
  <c r="V1528"/>
  <c r="U1528"/>
  <c r="T1528"/>
  <c r="R1528"/>
  <c r="Q1528"/>
  <c r="O1528"/>
  <c r="N1528"/>
  <c r="M1528"/>
  <c r="L1528"/>
  <c r="K1528"/>
  <c r="J1528"/>
  <c r="I1528"/>
  <c r="W1527"/>
  <c r="V1527"/>
  <c r="U1527"/>
  <c r="T1527"/>
  <c r="R1527"/>
  <c r="Q1527"/>
  <c r="O1527"/>
  <c r="N1527"/>
  <c r="M1527"/>
  <c r="L1527"/>
  <c r="K1527"/>
  <c r="J1527"/>
  <c r="I1527"/>
  <c r="W1526"/>
  <c r="V1526"/>
  <c r="U1526"/>
  <c r="T1526"/>
  <c r="R1526"/>
  <c r="Q1526"/>
  <c r="O1526"/>
  <c r="N1526"/>
  <c r="M1526"/>
  <c r="L1526"/>
  <c r="K1526"/>
  <c r="J1526"/>
  <c r="I1526"/>
  <c r="W1525"/>
  <c r="V1525"/>
  <c r="U1525"/>
  <c r="T1525"/>
  <c r="R1525"/>
  <c r="Q1525"/>
  <c r="O1525"/>
  <c r="N1525"/>
  <c r="M1525"/>
  <c r="L1525"/>
  <c r="K1525"/>
  <c r="J1525"/>
  <c r="I1525"/>
  <c r="W1524"/>
  <c r="V1524"/>
  <c r="U1524"/>
  <c r="T1524"/>
  <c r="R1524"/>
  <c r="Q1524"/>
  <c r="O1524"/>
  <c r="N1524"/>
  <c r="M1524"/>
  <c r="L1524"/>
  <c r="K1524"/>
  <c r="J1524"/>
  <c r="I1524"/>
  <c r="W1523"/>
  <c r="V1523"/>
  <c r="U1523"/>
  <c r="T1523"/>
  <c r="R1523"/>
  <c r="Q1523"/>
  <c r="O1523"/>
  <c r="N1523"/>
  <c r="M1523"/>
  <c r="L1523"/>
  <c r="K1523"/>
  <c r="J1523"/>
  <c r="I1523"/>
  <c r="W1522"/>
  <c r="V1522"/>
  <c r="U1522"/>
  <c r="T1522"/>
  <c r="R1522"/>
  <c r="Q1522"/>
  <c r="O1522"/>
  <c r="N1522"/>
  <c r="M1522"/>
  <c r="L1522"/>
  <c r="K1522"/>
  <c r="J1522"/>
  <c r="I1522"/>
  <c r="W1521"/>
  <c r="V1521"/>
  <c r="U1521"/>
  <c r="T1521"/>
  <c r="R1521"/>
  <c r="Q1521"/>
  <c r="O1521"/>
  <c r="N1521"/>
  <c r="M1521"/>
  <c r="L1521"/>
  <c r="K1521"/>
  <c r="J1521"/>
  <c r="I1521"/>
  <c r="W1520"/>
  <c r="V1520"/>
  <c r="U1520"/>
  <c r="T1520"/>
  <c r="R1520"/>
  <c r="Q1520"/>
  <c r="O1520"/>
  <c r="N1520"/>
  <c r="M1520"/>
  <c r="L1520"/>
  <c r="K1520"/>
  <c r="J1520"/>
  <c r="I1520"/>
  <c r="W1519"/>
  <c r="V1519"/>
  <c r="U1519"/>
  <c r="T1519"/>
  <c r="R1519"/>
  <c r="Q1519"/>
  <c r="O1519"/>
  <c r="N1519"/>
  <c r="M1519"/>
  <c r="L1519"/>
  <c r="K1519"/>
  <c r="J1519"/>
  <c r="I1519"/>
  <c r="W1518"/>
  <c r="V1518"/>
  <c r="U1518"/>
  <c r="T1518"/>
  <c r="R1518"/>
  <c r="Q1518"/>
  <c r="O1518"/>
  <c r="N1518"/>
  <c r="M1518"/>
  <c r="L1518"/>
  <c r="K1518"/>
  <c r="J1518"/>
  <c r="I1518"/>
  <c r="W1517"/>
  <c r="V1517"/>
  <c r="U1517"/>
  <c r="T1517"/>
  <c r="R1517"/>
  <c r="Q1517"/>
  <c r="O1517"/>
  <c r="N1517"/>
  <c r="M1517"/>
  <c r="L1517"/>
  <c r="K1517"/>
  <c r="J1517"/>
  <c r="I1517"/>
  <c r="W1516"/>
  <c r="V1516"/>
  <c r="U1516"/>
  <c r="T1516"/>
  <c r="R1516"/>
  <c r="O1516"/>
  <c r="N1516"/>
  <c r="M1516"/>
  <c r="L1516"/>
  <c r="K1516"/>
  <c r="J1516"/>
  <c r="I1516"/>
  <c r="W1515"/>
  <c r="V1515"/>
  <c r="U1515"/>
  <c r="T1515"/>
  <c r="R1515"/>
  <c r="O1515"/>
  <c r="N1515"/>
  <c r="M1515"/>
  <c r="L1515"/>
  <c r="K1515"/>
  <c r="J1515"/>
  <c r="I1515"/>
  <c r="W1514"/>
  <c r="V1514"/>
  <c r="U1514"/>
  <c r="T1514"/>
  <c r="R1514"/>
  <c r="Q1514"/>
  <c r="O1514"/>
  <c r="N1514"/>
  <c r="M1514"/>
  <c r="L1514"/>
  <c r="K1514"/>
  <c r="J1514"/>
  <c r="I1514"/>
  <c r="W1513"/>
  <c r="V1513"/>
  <c r="U1513"/>
  <c r="T1513"/>
  <c r="R1513"/>
  <c r="Q1513"/>
  <c r="O1513"/>
  <c r="N1513"/>
  <c r="M1513"/>
  <c r="L1513"/>
  <c r="K1513"/>
  <c r="J1513"/>
  <c r="I1513"/>
  <c r="W1512"/>
  <c r="V1512"/>
  <c r="U1512"/>
  <c r="T1512"/>
  <c r="R1512"/>
  <c r="Q1512"/>
  <c r="O1512"/>
  <c r="N1512"/>
  <c r="M1512"/>
  <c r="L1512"/>
  <c r="K1512"/>
  <c r="J1512"/>
  <c r="I1512"/>
  <c r="W1511"/>
  <c r="V1511"/>
  <c r="U1511"/>
  <c r="T1511"/>
  <c r="R1511"/>
  <c r="Q1511"/>
  <c r="O1511"/>
  <c r="N1511"/>
  <c r="M1511"/>
  <c r="L1511"/>
  <c r="K1511"/>
  <c r="J1511"/>
  <c r="I1511"/>
  <c r="W1510"/>
  <c r="U1510"/>
  <c r="T1510"/>
  <c r="R1510"/>
  <c r="Q1510"/>
  <c r="O1510"/>
  <c r="N1510"/>
  <c r="M1510"/>
  <c r="L1510"/>
  <c r="K1510"/>
  <c r="J1510"/>
  <c r="I1510"/>
  <c r="W1509"/>
  <c r="U1509"/>
  <c r="T1509"/>
  <c r="R1509"/>
  <c r="Q1509"/>
  <c r="O1509"/>
  <c r="N1509"/>
  <c r="M1509"/>
  <c r="L1509"/>
  <c r="K1509"/>
  <c r="J1509"/>
  <c r="W1508"/>
  <c r="U1508"/>
  <c r="T1508"/>
  <c r="Q1508"/>
  <c r="O1508"/>
  <c r="N1508"/>
  <c r="M1508"/>
  <c r="L1508"/>
  <c r="K1508"/>
  <c r="J1508"/>
  <c r="V1507"/>
  <c r="U1507"/>
  <c r="T1507"/>
  <c r="R1507"/>
  <c r="O1507"/>
  <c r="N1507"/>
  <c r="M1507"/>
  <c r="L1507"/>
  <c r="K1507"/>
  <c r="J1507"/>
  <c r="I1507"/>
  <c r="W1506"/>
  <c r="V1506"/>
  <c r="U1506"/>
  <c r="T1506"/>
  <c r="R1506"/>
  <c r="Q1506"/>
  <c r="O1506"/>
  <c r="N1506"/>
  <c r="M1506"/>
  <c r="L1506"/>
  <c r="K1506"/>
  <c r="J1506"/>
  <c r="I1506"/>
  <c r="W1505"/>
  <c r="V1505"/>
  <c r="U1505"/>
  <c r="T1505"/>
  <c r="R1505"/>
  <c r="Q1505"/>
  <c r="O1505"/>
  <c r="N1505"/>
  <c r="M1505"/>
  <c r="L1505"/>
  <c r="K1505"/>
  <c r="J1505"/>
  <c r="I1505"/>
  <c r="W1504"/>
  <c r="V1504"/>
  <c r="U1504"/>
  <c r="T1504"/>
  <c r="S1504"/>
  <c r="R1504"/>
  <c r="Q1504"/>
  <c r="O1504"/>
  <c r="N1504"/>
  <c r="M1504"/>
  <c r="L1504"/>
  <c r="K1504"/>
  <c r="I1504"/>
  <c r="W1503"/>
  <c r="V1503"/>
  <c r="U1503"/>
  <c r="T1503"/>
  <c r="S1503"/>
  <c r="R1503"/>
  <c r="Q1503"/>
  <c r="O1503"/>
  <c r="N1503"/>
  <c r="M1503"/>
  <c r="L1503"/>
  <c r="K1503"/>
  <c r="I1503"/>
  <c r="W1502"/>
  <c r="V1502"/>
  <c r="U1502"/>
  <c r="T1502"/>
  <c r="S1502"/>
  <c r="R1502"/>
  <c r="Q1502"/>
  <c r="O1502"/>
  <c r="N1502"/>
  <c r="M1502"/>
  <c r="L1502"/>
  <c r="K1502"/>
  <c r="I1502"/>
  <c r="W1501"/>
  <c r="V1501"/>
  <c r="U1501"/>
  <c r="T1501"/>
  <c r="S1501"/>
  <c r="R1501"/>
  <c r="Q1501"/>
  <c r="O1501"/>
  <c r="N1501"/>
  <c r="M1501"/>
  <c r="L1501"/>
  <c r="K1501"/>
  <c r="I1501"/>
  <c r="W1500"/>
  <c r="V1500"/>
  <c r="U1500"/>
  <c r="T1500"/>
  <c r="S1500"/>
  <c r="R1500"/>
  <c r="Q1500"/>
  <c r="O1500"/>
  <c r="N1500"/>
  <c r="M1500"/>
  <c r="L1500"/>
  <c r="K1500"/>
  <c r="I1500"/>
  <c r="W1499"/>
  <c r="V1499"/>
  <c r="U1499"/>
  <c r="T1499"/>
  <c r="S1499"/>
  <c r="R1499"/>
  <c r="Q1499"/>
  <c r="O1499"/>
  <c r="N1499"/>
  <c r="M1499"/>
  <c r="L1499"/>
  <c r="K1499"/>
  <c r="I1499"/>
  <c r="W1498"/>
  <c r="V1498"/>
  <c r="U1498"/>
  <c r="T1498"/>
  <c r="S1498"/>
  <c r="R1498"/>
  <c r="Q1498"/>
  <c r="O1498"/>
  <c r="N1498"/>
  <c r="M1498"/>
  <c r="L1498"/>
  <c r="K1498"/>
  <c r="I1498"/>
  <c r="W1497"/>
  <c r="V1497"/>
  <c r="U1497"/>
  <c r="T1497"/>
  <c r="S1497"/>
  <c r="R1497"/>
  <c r="Q1497"/>
  <c r="O1497"/>
  <c r="M1497"/>
  <c r="L1497"/>
  <c r="K1497"/>
  <c r="I1497"/>
  <c r="W1496"/>
  <c r="V1496"/>
  <c r="U1496"/>
  <c r="T1496"/>
  <c r="S1496"/>
  <c r="R1496"/>
  <c r="Q1496"/>
  <c r="O1496"/>
  <c r="N1496"/>
  <c r="M1496"/>
  <c r="L1496"/>
  <c r="K1496"/>
  <c r="I1496"/>
  <c r="W1495"/>
  <c r="V1495"/>
  <c r="U1495"/>
  <c r="T1495"/>
  <c r="S1495"/>
  <c r="R1495"/>
  <c r="Q1495"/>
  <c r="O1495"/>
  <c r="M1495"/>
  <c r="L1495"/>
  <c r="K1495"/>
  <c r="I1495"/>
  <c r="W1494"/>
  <c r="V1494"/>
  <c r="U1494"/>
  <c r="T1494"/>
  <c r="S1494"/>
  <c r="R1494"/>
  <c r="Q1494"/>
  <c r="O1494"/>
  <c r="N1494"/>
  <c r="M1494"/>
  <c r="L1494"/>
  <c r="K1494"/>
  <c r="I1494"/>
  <c r="W1493"/>
  <c r="V1493"/>
  <c r="U1493"/>
  <c r="T1493"/>
  <c r="S1493"/>
  <c r="R1493"/>
  <c r="Q1493"/>
  <c r="O1493"/>
  <c r="N1493"/>
  <c r="M1493"/>
  <c r="L1493"/>
  <c r="K1493"/>
  <c r="I1493"/>
  <c r="W1492"/>
  <c r="V1492"/>
  <c r="U1492"/>
  <c r="T1492"/>
  <c r="S1492"/>
  <c r="R1492"/>
  <c r="Q1492"/>
  <c r="O1492"/>
  <c r="M1492"/>
  <c r="L1492"/>
  <c r="K1492"/>
  <c r="U1491"/>
  <c r="T1491"/>
  <c r="S1491"/>
  <c r="Q1491"/>
  <c r="N1491"/>
  <c r="M1491"/>
  <c r="L1491"/>
  <c r="K1491"/>
  <c r="I1491"/>
  <c r="W1490"/>
  <c r="V1490"/>
  <c r="U1490"/>
  <c r="T1490"/>
  <c r="S1490"/>
  <c r="R1490"/>
  <c r="Q1490"/>
  <c r="O1490"/>
  <c r="N1490"/>
  <c r="M1490"/>
  <c r="L1490"/>
  <c r="K1490"/>
  <c r="I1490"/>
  <c r="W1489"/>
  <c r="V1489"/>
  <c r="U1489"/>
  <c r="T1489"/>
  <c r="S1489"/>
  <c r="R1489"/>
  <c r="Q1489"/>
  <c r="O1489"/>
  <c r="N1489"/>
  <c r="M1489"/>
  <c r="L1489"/>
  <c r="K1489"/>
  <c r="I1489"/>
  <c r="W1488"/>
  <c r="V1488"/>
  <c r="U1488"/>
  <c r="T1488"/>
  <c r="S1488"/>
  <c r="R1488"/>
  <c r="Q1488"/>
  <c r="N1488"/>
  <c r="L1488"/>
  <c r="K1488"/>
  <c r="I1488"/>
  <c r="W1487"/>
  <c r="V1487"/>
  <c r="U1487"/>
  <c r="T1487"/>
  <c r="R1487"/>
  <c r="Q1487"/>
  <c r="O1487"/>
  <c r="N1487"/>
  <c r="M1487"/>
  <c r="L1487"/>
  <c r="K1487"/>
  <c r="W1486"/>
  <c r="V1486"/>
  <c r="U1486"/>
  <c r="T1486"/>
  <c r="S1486"/>
  <c r="R1486"/>
  <c r="Q1486"/>
  <c r="O1486"/>
  <c r="M1486"/>
  <c r="L1486"/>
  <c r="K1486"/>
  <c r="W1485"/>
  <c r="V1485"/>
  <c r="U1485"/>
  <c r="T1485"/>
  <c r="S1485"/>
  <c r="R1485"/>
  <c r="Q1485"/>
  <c r="O1485"/>
  <c r="L1485"/>
  <c r="K1485"/>
  <c r="I1485"/>
  <c r="W1484"/>
  <c r="V1484"/>
  <c r="U1484"/>
  <c r="T1484"/>
  <c r="S1484"/>
  <c r="R1484"/>
  <c r="Q1484"/>
  <c r="O1484"/>
  <c r="N1484"/>
  <c r="M1484"/>
  <c r="L1484"/>
  <c r="K1484"/>
  <c r="I1484"/>
  <c r="W1483"/>
  <c r="U1483"/>
  <c r="S1483"/>
  <c r="R1483"/>
  <c r="O1483"/>
  <c r="N1483"/>
  <c r="M1483"/>
  <c r="L1483"/>
  <c r="K1483"/>
  <c r="J1483"/>
  <c r="I1483"/>
  <c r="W1482"/>
  <c r="V1482"/>
  <c r="U1482"/>
  <c r="S1482"/>
  <c r="R1482"/>
  <c r="Q1482"/>
  <c r="O1482"/>
  <c r="N1482"/>
  <c r="M1482"/>
  <c r="L1482"/>
  <c r="K1482"/>
  <c r="J1482"/>
  <c r="I1482"/>
  <c r="W1481"/>
  <c r="V1481"/>
  <c r="U1481"/>
  <c r="S1481"/>
  <c r="R1481"/>
  <c r="Q1481"/>
  <c r="O1481"/>
  <c r="N1481"/>
  <c r="M1481"/>
  <c r="L1481"/>
  <c r="K1481"/>
  <c r="J1481"/>
  <c r="I1481"/>
  <c r="W1480"/>
  <c r="V1480"/>
  <c r="U1480"/>
  <c r="S1480"/>
  <c r="R1480"/>
  <c r="Q1480"/>
  <c r="O1480"/>
  <c r="N1480"/>
  <c r="M1480"/>
  <c r="L1480"/>
  <c r="K1480"/>
  <c r="J1480"/>
  <c r="I1480"/>
  <c r="W1479"/>
  <c r="U1479"/>
  <c r="S1479"/>
  <c r="R1479"/>
  <c r="Q1479"/>
  <c r="O1479"/>
  <c r="N1479"/>
  <c r="M1479"/>
  <c r="L1479"/>
  <c r="K1479"/>
  <c r="J1479"/>
  <c r="I1479"/>
  <c r="W1478"/>
  <c r="V1478"/>
  <c r="U1478"/>
  <c r="S1478"/>
  <c r="R1478"/>
  <c r="Q1478"/>
  <c r="O1478"/>
  <c r="N1478"/>
  <c r="M1478"/>
  <c r="L1478"/>
  <c r="K1478"/>
  <c r="J1478"/>
  <c r="I1478"/>
  <c r="W1477"/>
  <c r="V1477"/>
  <c r="U1477"/>
  <c r="S1477"/>
  <c r="R1477"/>
  <c r="Q1477"/>
  <c r="O1477"/>
  <c r="N1477"/>
  <c r="M1477"/>
  <c r="L1477"/>
  <c r="K1477"/>
  <c r="J1477"/>
  <c r="W1476"/>
  <c r="V1476"/>
  <c r="U1476"/>
  <c r="S1476"/>
  <c r="R1476"/>
  <c r="Q1476"/>
  <c r="O1476"/>
  <c r="N1476"/>
  <c r="M1476"/>
  <c r="L1476"/>
  <c r="K1476"/>
  <c r="J1476"/>
  <c r="I1476"/>
  <c r="W878"/>
  <c r="V878"/>
  <c r="U878"/>
  <c r="S878"/>
  <c r="R878"/>
  <c r="Q878"/>
  <c r="O878"/>
  <c r="N878"/>
  <c r="M878"/>
  <c r="L878"/>
  <c r="K878"/>
  <c r="J878"/>
  <c r="I878"/>
  <c r="W877"/>
  <c r="V877"/>
  <c r="U877"/>
  <c r="S877"/>
  <c r="R877"/>
  <c r="Q877"/>
  <c r="O877"/>
  <c r="N877"/>
  <c r="M877"/>
  <c r="L877"/>
  <c r="K877"/>
  <c r="J877"/>
  <c r="I877"/>
  <c r="W876"/>
  <c r="V876"/>
  <c r="U876"/>
  <c r="S876"/>
  <c r="R876"/>
  <c r="Q876"/>
  <c r="O876"/>
  <c r="N876"/>
  <c r="M876"/>
  <c r="L876"/>
  <c r="K876"/>
  <c r="J876"/>
  <c r="I876"/>
  <c r="W875"/>
  <c r="V875"/>
  <c r="U875"/>
  <c r="S875"/>
  <c r="R875"/>
  <c r="Q875"/>
  <c r="O875"/>
  <c r="N875"/>
  <c r="M875"/>
  <c r="L875"/>
  <c r="K875"/>
  <c r="J875"/>
  <c r="I875"/>
  <c r="W874"/>
  <c r="U874"/>
  <c r="S874"/>
  <c r="R874"/>
  <c r="Q874"/>
  <c r="O874"/>
  <c r="N874"/>
  <c r="M874"/>
  <c r="L874"/>
  <c r="K874"/>
  <c r="J874"/>
  <c r="I874"/>
  <c r="W873"/>
  <c r="V873"/>
  <c r="U873"/>
  <c r="S873"/>
  <c r="R873"/>
  <c r="Q873"/>
  <c r="O873"/>
  <c r="N873"/>
  <c r="M873"/>
  <c r="L873"/>
  <c r="K873"/>
  <c r="J873"/>
  <c r="I873"/>
  <c r="W872"/>
  <c r="V872"/>
  <c r="U872"/>
  <c r="S872"/>
  <c r="R872"/>
  <c r="O872"/>
  <c r="N872"/>
  <c r="M872"/>
  <c r="L872"/>
  <c r="K872"/>
  <c r="J872"/>
  <c r="I872"/>
  <c r="W871"/>
  <c r="V871"/>
  <c r="U871"/>
  <c r="S871"/>
  <c r="R871"/>
  <c r="Q871"/>
  <c r="O871"/>
  <c r="N871"/>
  <c r="M871"/>
  <c r="L871"/>
  <c r="K871"/>
  <c r="J871"/>
  <c r="I871"/>
  <c r="W870"/>
  <c r="V870"/>
  <c r="U870"/>
  <c r="T870"/>
  <c r="S870"/>
  <c r="R870"/>
  <c r="Q870"/>
  <c r="O870"/>
  <c r="N870"/>
  <c r="M870"/>
  <c r="L870"/>
  <c r="K870"/>
  <c r="J870"/>
  <c r="I870"/>
  <c r="W869"/>
  <c r="V869"/>
  <c r="U869"/>
  <c r="T869"/>
  <c r="S869"/>
  <c r="R869"/>
  <c r="Q869"/>
  <c r="O869"/>
  <c r="N869"/>
  <c r="M869"/>
  <c r="L869"/>
  <c r="K869"/>
  <c r="J869"/>
  <c r="I869"/>
  <c r="W5"/>
  <c r="V5"/>
  <c r="U5"/>
  <c r="S5"/>
  <c r="R5"/>
  <c r="Q5"/>
  <c r="O5"/>
  <c r="N5"/>
  <c r="M5"/>
  <c r="L5"/>
  <c r="K5"/>
  <c r="J5"/>
  <c r="I5"/>
  <c r="W4"/>
  <c r="V4"/>
  <c r="U4"/>
  <c r="S4"/>
  <c r="R4"/>
  <c r="Q4"/>
  <c r="O4"/>
  <c r="N4"/>
  <c r="M4"/>
  <c r="L4"/>
  <c r="K4"/>
  <c r="J4"/>
  <c r="I4"/>
  <c r="W3"/>
  <c r="V3"/>
  <c r="N3"/>
  <c r="W2582"/>
  <c r="W1653"/>
  <c r="W1647"/>
  <c r="W1571"/>
  <c r="W1602"/>
  <c r="W1652"/>
  <c r="W1646"/>
  <c r="W2581"/>
  <c r="W1645"/>
  <c r="W1644"/>
  <c r="W1643"/>
  <c r="W1651"/>
  <c r="W1650"/>
  <c r="W1491"/>
  <c r="W1588"/>
  <c r="W1654"/>
  <c r="W2580"/>
  <c r="W1649"/>
  <c r="W1648"/>
  <c r="W1642"/>
  <c r="W1507"/>
  <c r="W1641"/>
  <c r="O1611"/>
  <c r="O1491"/>
  <c r="O1488"/>
  <c r="O2579"/>
  <c r="AF1706" l="1"/>
  <c r="AF10"/>
  <c r="AF889"/>
  <c r="AF887"/>
  <c r="AF1721"/>
  <c r="AF2182"/>
  <c r="AF2198"/>
  <c r="AF2196"/>
  <c r="AF38"/>
  <c r="AF25"/>
  <c r="AF931"/>
  <c r="AF949"/>
  <c r="AF67"/>
  <c r="AF1047"/>
  <c r="AF983"/>
  <c r="AF2230"/>
  <c r="AF2223"/>
  <c r="AF128"/>
  <c r="AF2349"/>
  <c r="AF384"/>
  <c r="AF442"/>
  <c r="AF681"/>
  <c r="AF682"/>
  <c r="AF694"/>
  <c r="AF2240"/>
  <c r="AF1769"/>
  <c r="AF1778"/>
  <c r="AF1770"/>
  <c r="AF2259"/>
  <c r="AF2253"/>
  <c r="AF2267"/>
  <c r="AF190"/>
  <c r="AF154"/>
  <c r="AF1165"/>
  <c r="AF1131"/>
  <c r="AF1160"/>
  <c r="AF1193"/>
  <c r="AF1802"/>
  <c r="AF1804"/>
  <c r="AF2282"/>
  <c r="AF2278"/>
  <c r="AF224"/>
  <c r="AF209"/>
  <c r="AF250"/>
  <c r="AF963"/>
  <c r="AF2191"/>
  <c r="AF1700"/>
  <c r="AF903"/>
  <c r="AF2185"/>
  <c r="AF44"/>
  <c r="AF21"/>
  <c r="AF57"/>
  <c r="AF88"/>
  <c r="AF1065"/>
  <c r="AF995"/>
  <c r="AF1035"/>
  <c r="AF1059"/>
  <c r="AF1749"/>
  <c r="AF1751"/>
  <c r="AF1737"/>
  <c r="AF1743"/>
  <c r="AF2231"/>
  <c r="AF2254"/>
  <c r="AF157"/>
  <c r="AF172"/>
  <c r="AF181"/>
  <c r="AF170"/>
  <c r="AF148"/>
  <c r="AF193"/>
  <c r="AF192"/>
  <c r="AF1146"/>
  <c r="AF1129"/>
  <c r="AF1192"/>
  <c r="AF1195"/>
  <c r="AF1151"/>
  <c r="AF1794"/>
  <c r="AF1787"/>
  <c r="AF2275"/>
  <c r="AF498"/>
  <c r="AF228"/>
  <c r="AF225"/>
  <c r="AF506"/>
  <c r="AF460"/>
  <c r="AF547"/>
  <c r="AF1271"/>
  <c r="AF1323"/>
  <c r="AF1462"/>
  <c r="AF921"/>
  <c r="AF1228"/>
  <c r="AF2323"/>
  <c r="AF18"/>
  <c r="AF2340"/>
  <c r="F202"/>
  <c r="AE202"/>
  <c r="F96"/>
  <c r="AD96"/>
  <c r="Z96"/>
  <c r="AA96" s="1"/>
  <c r="AE95"/>
  <c r="Z95"/>
  <c r="AA95" s="1"/>
  <c r="AF295"/>
  <c r="AF454"/>
  <c r="AF300"/>
  <c r="AF539"/>
  <c r="AF1344"/>
  <c r="AF1373"/>
  <c r="AF292"/>
  <c r="AF469"/>
  <c r="AF549"/>
  <c r="AF447"/>
  <c r="AF1362"/>
  <c r="AF1249"/>
  <c r="AF403"/>
  <c r="AF298"/>
  <c r="AF2366"/>
  <c r="AF2324"/>
  <c r="AF2297"/>
  <c r="AF1888"/>
  <c r="AF143"/>
  <c r="AF16"/>
  <c r="AF393"/>
  <c r="AF473"/>
  <c r="AF146"/>
  <c r="AF208"/>
  <c r="AF545"/>
  <c r="AF1347"/>
  <c r="AF946"/>
  <c r="AF1272"/>
  <c r="AF912"/>
  <c r="AF1004"/>
  <c r="AF1018"/>
  <c r="AF1130"/>
  <c r="AF1404"/>
  <c r="AF1343"/>
  <c r="AF1226"/>
  <c r="AF1423"/>
  <c r="AF457"/>
  <c r="AF198"/>
  <c r="AF2172"/>
  <c r="AF2276"/>
  <c r="AF2207"/>
  <c r="AF2264"/>
  <c r="AF2318"/>
  <c r="AF1790"/>
  <c r="AF1707"/>
  <c r="AF1775"/>
  <c r="AF173"/>
  <c r="AF185"/>
  <c r="AF1788"/>
  <c r="F1759"/>
  <c r="F1087"/>
  <c r="AF308"/>
  <c r="AF527"/>
  <c r="AF1957"/>
  <c r="AF2409"/>
  <c r="AF691"/>
  <c r="AF675"/>
  <c r="AF535"/>
  <c r="AF1153"/>
  <c r="AF1355"/>
  <c r="AF1208"/>
  <c r="AF1410"/>
  <c r="AF977"/>
  <c r="AF1010"/>
  <c r="AF1026"/>
  <c r="AF951"/>
  <c r="AF1360"/>
  <c r="AF1170"/>
  <c r="AF1463"/>
  <c r="AF534"/>
  <c r="AF1403"/>
  <c r="AF670"/>
  <c r="AF379"/>
  <c r="AF2256"/>
  <c r="AF2320"/>
  <c r="AF2285"/>
  <c r="AF1030"/>
  <c r="AF1023"/>
  <c r="AD388"/>
  <c r="AF1946"/>
  <c r="AF1943"/>
  <c r="AF684"/>
  <c r="AF687"/>
  <c r="AF1683"/>
  <c r="AF1019"/>
  <c r="AF1039"/>
  <c r="AF982"/>
  <c r="AF1727"/>
  <c r="AF1772"/>
  <c r="AF2227"/>
  <c r="AF2206"/>
  <c r="AF2222"/>
  <c r="AF2225"/>
  <c r="AF2265"/>
  <c r="AF151"/>
  <c r="AF183"/>
  <c r="AF180"/>
  <c r="AF1155"/>
  <c r="AF1140"/>
  <c r="AF1149"/>
  <c r="AF1141"/>
  <c r="AF1197"/>
  <c r="AF1132"/>
  <c r="AF1133"/>
  <c r="AF1157"/>
  <c r="AF1159"/>
  <c r="AF1156"/>
  <c r="AF1795"/>
  <c r="AF1219"/>
  <c r="AF1213"/>
  <c r="AF1251"/>
  <c r="AF1268"/>
  <c r="AF1232"/>
  <c r="AF1259"/>
  <c r="AF1248"/>
  <c r="AF1338"/>
  <c r="AF1322"/>
  <c r="AF1287"/>
  <c r="AF1318"/>
  <c r="AF1329"/>
  <c r="AF1321"/>
  <c r="AF1308"/>
  <c r="AF2314"/>
  <c r="AF2312"/>
  <c r="AF1860"/>
  <c r="AF2308"/>
  <c r="AF1844"/>
  <c r="AF1858"/>
  <c r="AF1856"/>
  <c r="AF1821"/>
  <c r="AF2306"/>
  <c r="AF1826"/>
  <c r="AF1848"/>
  <c r="AF1835"/>
  <c r="AF2302"/>
  <c r="AF350"/>
  <c r="AF363"/>
  <c r="AF340"/>
  <c r="AF368"/>
  <c r="AF336"/>
  <c r="AF345"/>
  <c r="AF327"/>
  <c r="AF348"/>
  <c r="AF324"/>
  <c r="AF355"/>
  <c r="AF309"/>
  <c r="AF1434"/>
  <c r="AF1372"/>
  <c r="AF1399"/>
  <c r="AF1352"/>
  <c r="AF1350"/>
  <c r="AF1415"/>
  <c r="AF1392"/>
  <c r="AF1374"/>
  <c r="AF412"/>
  <c r="AF420"/>
  <c r="AF426"/>
  <c r="AF1903"/>
  <c r="AF1895"/>
  <c r="AF1889"/>
  <c r="AF2356"/>
  <c r="AF462"/>
  <c r="AF517"/>
  <c r="AF526"/>
  <c r="AF500"/>
  <c r="AF1935"/>
  <c r="AF2408"/>
  <c r="AF688"/>
  <c r="AF2419"/>
  <c r="AF491"/>
  <c r="AF501"/>
  <c r="AF515"/>
  <c r="AF484"/>
  <c r="AF463"/>
  <c r="AF1686"/>
  <c r="AF747"/>
  <c r="B747" s="1"/>
  <c r="G809"/>
  <c r="AF809"/>
  <c r="AF749"/>
  <c r="B749" s="1"/>
  <c r="AF751"/>
  <c r="B751" s="1"/>
  <c r="G778"/>
  <c r="AF778"/>
  <c r="G794"/>
  <c r="AF794"/>
  <c r="AF775"/>
  <c r="B775" s="1"/>
  <c r="AF799"/>
  <c r="B799" s="1"/>
  <c r="G826"/>
  <c r="AF826"/>
  <c r="G712"/>
  <c r="AF712"/>
  <c r="G744"/>
  <c r="AF744"/>
  <c r="AF817"/>
  <c r="B817" s="1"/>
  <c r="AF842"/>
  <c r="B842" s="1"/>
  <c r="G828"/>
  <c r="AF828"/>
  <c r="G748"/>
  <c r="AF748"/>
  <c r="AF781"/>
  <c r="B781" s="1"/>
  <c r="AF599"/>
  <c r="B599" s="1"/>
  <c r="G2008"/>
  <c r="AF2008"/>
  <c r="G2076"/>
  <c r="AF2076"/>
  <c r="G2099"/>
  <c r="AF2099"/>
  <c r="G2147"/>
  <c r="AF2147"/>
  <c r="G2139"/>
  <c r="AF2139"/>
  <c r="AF2152"/>
  <c r="B2152" s="1"/>
  <c r="AF2044"/>
  <c r="B2044" s="1"/>
  <c r="AF1970"/>
  <c r="B1970" s="1"/>
  <c r="AF2065"/>
  <c r="B2065" s="1"/>
  <c r="AF2128"/>
  <c r="B2128" s="1"/>
  <c r="G1993"/>
  <c r="AF1993"/>
  <c r="G2036"/>
  <c r="AF2036"/>
  <c r="G2017"/>
  <c r="AF2017"/>
  <c r="G1911"/>
  <c r="AF1911"/>
  <c r="AF2101"/>
  <c r="B2101" s="1"/>
  <c r="AF2073"/>
  <c r="B2073" s="1"/>
  <c r="AF2534"/>
  <c r="B2534" s="1"/>
  <c r="AF2467"/>
  <c r="B2467" s="1"/>
  <c r="AF2515"/>
  <c r="B2515" s="1"/>
  <c r="G2483"/>
  <c r="AF2483"/>
  <c r="AF2520"/>
  <c r="B2520" s="1"/>
  <c r="G2521"/>
  <c r="AF2521"/>
  <c r="G2463"/>
  <c r="AF2463"/>
  <c r="G2490"/>
  <c r="AF2490"/>
  <c r="G2527"/>
  <c r="AF2527"/>
  <c r="AF1975"/>
  <c r="B1975" s="1"/>
  <c r="G2092"/>
  <c r="AF2092"/>
  <c r="AF1702"/>
  <c r="AF1908"/>
  <c r="B1908" s="1"/>
  <c r="AF2171"/>
  <c r="AF904"/>
  <c r="AF899"/>
  <c r="AF1708"/>
  <c r="AF1714"/>
  <c r="AF2178"/>
  <c r="AF2180"/>
  <c r="AF2181"/>
  <c r="AF2186"/>
  <c r="AF22"/>
  <c r="AF23"/>
  <c r="AF33"/>
  <c r="AF52"/>
  <c r="AF46"/>
  <c r="AF930"/>
  <c r="AF940"/>
  <c r="AF63"/>
  <c r="AF85"/>
  <c r="AF69"/>
  <c r="G2429"/>
  <c r="AF2429"/>
  <c r="AF989"/>
  <c r="AF1046"/>
  <c r="AF978"/>
  <c r="AF1034"/>
  <c r="AF1045"/>
  <c r="AF1005"/>
  <c r="AF1062"/>
  <c r="AF1060"/>
  <c r="AF1746"/>
  <c r="AF1734"/>
  <c r="AF1729"/>
  <c r="AF2217"/>
  <c r="AF2236"/>
  <c r="AF2229"/>
  <c r="AF2522"/>
  <c r="B2522" s="1"/>
  <c r="G2433"/>
  <c r="AF2433"/>
  <c r="AF1771"/>
  <c r="AF195"/>
  <c r="AF186"/>
  <c r="AF164"/>
  <c r="AF144"/>
  <c r="AF176"/>
  <c r="AF1183"/>
  <c r="AF1184"/>
  <c r="AF1191"/>
  <c r="AF1154"/>
  <c r="AF1145"/>
  <c r="AF1782"/>
  <c r="AF1789"/>
  <c r="AF1796"/>
  <c r="AF2274"/>
  <c r="B2274" s="1"/>
  <c r="G2443"/>
  <c r="AF2443"/>
  <c r="AF206"/>
  <c r="AF246"/>
  <c r="AF226"/>
  <c r="AF1223"/>
  <c r="AF1247"/>
  <c r="AF1982"/>
  <c r="B1982" s="1"/>
  <c r="AF857"/>
  <c r="B857" s="1"/>
  <c r="AF1290"/>
  <c r="AF1335"/>
  <c r="AF1328"/>
  <c r="AF1280"/>
  <c r="AF1301"/>
  <c r="AF1297"/>
  <c r="AF1281"/>
  <c r="AF1810"/>
  <c r="AF1861"/>
  <c r="AF2310"/>
  <c r="AF1855"/>
  <c r="AF1838"/>
  <c r="AF2316"/>
  <c r="AF1834"/>
  <c r="AF2335"/>
  <c r="AF305"/>
  <c r="AF303"/>
  <c r="AF344"/>
  <c r="AF306"/>
  <c r="AF302"/>
  <c r="AF349"/>
  <c r="AF1385"/>
  <c r="AF1378"/>
  <c r="AF1428"/>
  <c r="AF1394"/>
  <c r="AF1405"/>
  <c r="AF1359"/>
  <c r="AF1431"/>
  <c r="AF1422"/>
  <c r="AF707"/>
  <c r="B707" s="1"/>
  <c r="AF1882"/>
  <c r="AF1881"/>
  <c r="AF429"/>
  <c r="AF433"/>
  <c r="AF385"/>
  <c r="AF434"/>
  <c r="AF414"/>
  <c r="AF382"/>
  <c r="AF1457"/>
  <c r="AF1450"/>
  <c r="AF1453"/>
  <c r="AF1460"/>
  <c r="AF1904"/>
  <c r="AF2355"/>
  <c r="AF2364"/>
  <c r="AF478"/>
  <c r="AF453"/>
  <c r="AF540"/>
  <c r="AF544"/>
  <c r="AF552"/>
  <c r="AF474"/>
  <c r="AF538"/>
  <c r="AF476"/>
  <c r="AF455"/>
  <c r="AF542"/>
  <c r="AF556"/>
  <c r="B556" s="1"/>
  <c r="AF667"/>
  <c r="AF665"/>
  <c r="AF643"/>
  <c r="AF1951"/>
  <c r="AF1954"/>
  <c r="AF1937"/>
  <c r="AF1950"/>
  <c r="AF1948"/>
  <c r="AF2413"/>
  <c r="AF2405"/>
  <c r="AF2411"/>
  <c r="AF2407"/>
  <c r="AF2412"/>
  <c r="AF685"/>
  <c r="AF704"/>
  <c r="AF695"/>
  <c r="AF676"/>
  <c r="AF674"/>
  <c r="AF700"/>
  <c r="AF2421"/>
  <c r="AF847"/>
  <c r="B847" s="1"/>
  <c r="G835"/>
  <c r="AF835"/>
  <c r="AF765"/>
  <c r="B765" s="1"/>
  <c r="AF759"/>
  <c r="B759" s="1"/>
  <c r="AF782"/>
  <c r="B782" s="1"/>
  <c r="AF798"/>
  <c r="B798" s="1"/>
  <c r="G783"/>
  <c r="AF783"/>
  <c r="G793"/>
  <c r="AF793"/>
  <c r="AF846"/>
  <c r="B846" s="1"/>
  <c r="AF720"/>
  <c r="B720" s="1"/>
  <c r="AF752"/>
  <c r="B752" s="1"/>
  <c r="AF825"/>
  <c r="B825" s="1"/>
  <c r="G850"/>
  <c r="AF850"/>
  <c r="AF853"/>
  <c r="B853" s="1"/>
  <c r="AF764"/>
  <c r="B764" s="1"/>
  <c r="G560"/>
  <c r="AF560"/>
  <c r="G797"/>
  <c r="AF797"/>
  <c r="G768"/>
  <c r="AF768"/>
  <c r="G2068"/>
  <c r="AF2068"/>
  <c r="G2140"/>
  <c r="AF2140"/>
  <c r="G2084"/>
  <c r="AF2084"/>
  <c r="G2086"/>
  <c r="AF2086"/>
  <c r="AF1961"/>
  <c r="B1961" s="1"/>
  <c r="G2060"/>
  <c r="AF2060"/>
  <c r="AF2109"/>
  <c r="B2109" s="1"/>
  <c r="G2081"/>
  <c r="AF2081"/>
  <c r="G2009"/>
  <c r="AF2009"/>
  <c r="AF2052"/>
  <c r="B2052" s="1"/>
  <c r="AF1918"/>
  <c r="B1918" s="1"/>
  <c r="G2535"/>
  <c r="AF2535"/>
  <c r="AF2550"/>
  <c r="B2550" s="1"/>
  <c r="AF2558"/>
  <c r="B2558" s="1"/>
  <c r="AF1916"/>
  <c r="B1916" s="1"/>
  <c r="AF2471"/>
  <c r="B2471" s="1"/>
  <c r="G2523"/>
  <c r="AF2523"/>
  <c r="AF2531"/>
  <c r="B2531" s="1"/>
  <c r="G2524"/>
  <c r="AF2524"/>
  <c r="G2431"/>
  <c r="AF2431"/>
  <c r="G2473"/>
  <c r="AF2473"/>
  <c r="AF2507"/>
  <c r="B2507" s="1"/>
  <c r="G2452"/>
  <c r="AF2452"/>
  <c r="AF1705"/>
  <c r="AF1680"/>
  <c r="B1680" s="1"/>
  <c r="AF12"/>
  <c r="AF17"/>
  <c r="AF883"/>
  <c r="AF1722"/>
  <c r="AF1724"/>
  <c r="AF1723"/>
  <c r="AF2187"/>
  <c r="AF2176"/>
  <c r="AF2173"/>
  <c r="AF2174"/>
  <c r="AF2199"/>
  <c r="AF2201"/>
  <c r="G2518"/>
  <c r="AF2518"/>
  <c r="AF50"/>
  <c r="AF54"/>
  <c r="AF37"/>
  <c r="AF56"/>
  <c r="AF927"/>
  <c r="AF918"/>
  <c r="AF924"/>
  <c r="AF952"/>
  <c r="AF953"/>
  <c r="AF929"/>
  <c r="AF920"/>
  <c r="AF954"/>
  <c r="AF970"/>
  <c r="AF964"/>
  <c r="AF1050"/>
  <c r="AF59"/>
  <c r="AF87"/>
  <c r="AF74"/>
  <c r="G2437"/>
  <c r="AF2437"/>
  <c r="AF1021"/>
  <c r="AF1041"/>
  <c r="AF999"/>
  <c r="AF973"/>
  <c r="AF1037"/>
  <c r="AF1036"/>
  <c r="AF985"/>
  <c r="AF1015"/>
  <c r="AF1040"/>
  <c r="AF1009"/>
  <c r="AF1732"/>
  <c r="AF1750"/>
  <c r="AF1728"/>
  <c r="AF1738"/>
  <c r="AF1974"/>
  <c r="B1974" s="1"/>
  <c r="AF2208"/>
  <c r="AF2215"/>
  <c r="AF2216"/>
  <c r="AF2219"/>
  <c r="AF2233"/>
  <c r="AF165"/>
  <c r="AF1092"/>
  <c r="AF1773"/>
  <c r="AF1767"/>
  <c r="AF2263"/>
  <c r="AF2257"/>
  <c r="AF196"/>
  <c r="AF175"/>
  <c r="AF158"/>
  <c r="AF166"/>
  <c r="AF1152"/>
  <c r="AF1188"/>
  <c r="AF1168"/>
  <c r="AF1201"/>
  <c r="AF1173"/>
  <c r="AF1180"/>
  <c r="AF1163"/>
  <c r="AF1190"/>
  <c r="AF1134"/>
  <c r="AF1171"/>
  <c r="AF1158"/>
  <c r="AF1148"/>
  <c r="AF1147"/>
  <c r="AF1172"/>
  <c r="AF1166"/>
  <c r="AF1162"/>
  <c r="AF1786"/>
  <c r="AF1801"/>
  <c r="AF2281"/>
  <c r="AF2271"/>
  <c r="AF2269"/>
  <c r="G2503"/>
  <c r="AF2503"/>
  <c r="AF232"/>
  <c r="AF217"/>
  <c r="G2440"/>
  <c r="AF2440"/>
  <c r="AF236"/>
  <c r="AF1218"/>
  <c r="AF1224"/>
  <c r="AF1237"/>
  <c r="AF1250"/>
  <c r="AF1256"/>
  <c r="AF1273"/>
  <c r="AF1215"/>
  <c r="AF1244"/>
  <c r="AF1241"/>
  <c r="AF1254"/>
  <c r="AF1262"/>
  <c r="AF1233"/>
  <c r="AF1246"/>
  <c r="AF1965"/>
  <c r="B1965" s="1"/>
  <c r="AF1316"/>
  <c r="AF1302"/>
  <c r="AF1286"/>
  <c r="AF1342"/>
  <c r="AF1331"/>
  <c r="AF1317"/>
  <c r="AF1310"/>
  <c r="AF1307"/>
  <c r="AF1299"/>
  <c r="AF1277"/>
  <c r="AF1324"/>
  <c r="AF1333"/>
  <c r="AF1325"/>
  <c r="AF1315"/>
  <c r="AF1305"/>
  <c r="AF1285"/>
  <c r="AF1275"/>
  <c r="AF2293"/>
  <c r="AF2298"/>
  <c r="AF1813"/>
  <c r="AF1811"/>
  <c r="AF1862"/>
  <c r="AF1831"/>
  <c r="AF1830"/>
  <c r="AF1829"/>
  <c r="AF1843"/>
  <c r="AF1857"/>
  <c r="AF1828"/>
  <c r="AF2307"/>
  <c r="AF1827"/>
  <c r="AF1840"/>
  <c r="AF1825"/>
  <c r="AF1854"/>
  <c r="AF2305"/>
  <c r="AF1853"/>
  <c r="AF1837"/>
  <c r="AF1851"/>
  <c r="AF1850"/>
  <c r="AF1824"/>
  <c r="AF1819"/>
  <c r="AF1816"/>
  <c r="AF2303"/>
  <c r="AF2301"/>
  <c r="AF2299"/>
  <c r="AF2336"/>
  <c r="AF2321"/>
  <c r="AF2317"/>
  <c r="AF2333"/>
  <c r="AF335"/>
  <c r="AF367"/>
  <c r="AF294"/>
  <c r="AF328"/>
  <c r="AF313"/>
  <c r="AF321"/>
  <c r="AF318"/>
  <c r="AF341"/>
  <c r="AF366"/>
  <c r="AF310"/>
  <c r="AF338"/>
  <c r="AF312"/>
  <c r="AF372"/>
  <c r="AF296"/>
  <c r="AF373"/>
  <c r="AF358"/>
  <c r="AF376"/>
  <c r="AF364"/>
  <c r="AF360"/>
  <c r="AF353"/>
  <c r="AF299"/>
  <c r="AF1358"/>
  <c r="AF1351"/>
  <c r="AF1389"/>
  <c r="AF1436"/>
  <c r="AF1386"/>
  <c r="AF1346"/>
  <c r="AF1425"/>
  <c r="AF1365"/>
  <c r="AF1406"/>
  <c r="AF1368"/>
  <c r="AF1384"/>
  <c r="AF1433"/>
  <c r="AF399"/>
  <c r="AF767"/>
  <c r="B767" s="1"/>
  <c r="AF2341"/>
  <c r="AF2344"/>
  <c r="AF1884"/>
  <c r="AF1872"/>
  <c r="AF1870"/>
  <c r="AF1880"/>
  <c r="AF1874"/>
  <c r="AF1866"/>
  <c r="AF1873"/>
  <c r="AF1876"/>
  <c r="AF1875"/>
  <c r="AF1871"/>
  <c r="AF395"/>
  <c r="AF407"/>
  <c r="AF397"/>
  <c r="AF427"/>
  <c r="AF422"/>
  <c r="AF438"/>
  <c r="AF408"/>
  <c r="AF425"/>
  <c r="AF1459"/>
  <c r="AF1448"/>
  <c r="AF1443"/>
  <c r="AF1474"/>
  <c r="AF1894"/>
  <c r="AF1897"/>
  <c r="AF1891"/>
  <c r="AF1906"/>
  <c r="AF2358"/>
  <c r="AF2367"/>
  <c r="AF2357"/>
  <c r="AF499"/>
  <c r="AF446"/>
  <c r="AF465"/>
  <c r="AF489"/>
  <c r="AF456"/>
  <c r="AF486"/>
  <c r="AF513"/>
  <c r="AF441"/>
  <c r="AF461"/>
  <c r="AF495"/>
  <c r="AF444"/>
  <c r="AF481"/>
  <c r="AF516"/>
  <c r="AF503"/>
  <c r="AF496"/>
  <c r="AF525"/>
  <c r="AF1255"/>
  <c r="G585"/>
  <c r="AF585"/>
  <c r="B585" s="1"/>
  <c r="AF862"/>
  <c r="B862" s="1"/>
  <c r="AF1949"/>
  <c r="AF1936"/>
  <c r="G1966"/>
  <c r="AF1966"/>
  <c r="AF2406"/>
  <c r="AF2404"/>
  <c r="AF2417"/>
  <c r="AF692"/>
  <c r="AF678"/>
  <c r="AF686"/>
  <c r="AF709"/>
  <c r="B709" s="1"/>
  <c r="AF1685"/>
  <c r="AF856"/>
  <c r="B856" s="1"/>
  <c r="G717"/>
  <c r="AF717"/>
  <c r="G758"/>
  <c r="AF758"/>
  <c r="AF770"/>
  <c r="B770" s="1"/>
  <c r="G786"/>
  <c r="AF786"/>
  <c r="AF802"/>
  <c r="B802" s="1"/>
  <c r="G787"/>
  <c r="AF787"/>
  <c r="AF819"/>
  <c r="B819" s="1"/>
  <c r="G755"/>
  <c r="AF755"/>
  <c r="AF728"/>
  <c r="B728" s="1"/>
  <c r="AF760"/>
  <c r="B760" s="1"/>
  <c r="G806"/>
  <c r="AF806"/>
  <c r="AF860"/>
  <c r="B860" s="1"/>
  <c r="AF820"/>
  <c r="B820" s="1"/>
  <c r="G773"/>
  <c r="AF773"/>
  <c r="AF716"/>
  <c r="B716" s="1"/>
  <c r="G777"/>
  <c r="AF777"/>
  <c r="AF566"/>
  <c r="B566" s="1"/>
  <c r="G588"/>
  <c r="AF588"/>
  <c r="AF595"/>
  <c r="B595" s="1"/>
  <c r="AF2088"/>
  <c r="B2088" s="1"/>
  <c r="G2102"/>
  <c r="AF2102"/>
  <c r="G2110"/>
  <c r="AF2110"/>
  <c r="G2130"/>
  <c r="AF2130"/>
  <c r="G1986"/>
  <c r="AF1986"/>
  <c r="AF2097"/>
  <c r="B2097" s="1"/>
  <c r="AF1997"/>
  <c r="B1997" s="1"/>
  <c r="AF2069"/>
  <c r="B2069" s="1"/>
  <c r="AF2148"/>
  <c r="B2148" s="1"/>
  <c r="G2105"/>
  <c r="AF2105"/>
  <c r="G1989"/>
  <c r="AF1989"/>
  <c r="AF2144"/>
  <c r="B2144" s="1"/>
  <c r="G2077"/>
  <c r="AF2077"/>
  <c r="AF1909"/>
  <c r="B1909" s="1"/>
  <c r="G2539"/>
  <c r="AF2539"/>
  <c r="G2454"/>
  <c r="AF2454"/>
  <c r="G2491"/>
  <c r="AF2491"/>
  <c r="G2517"/>
  <c r="AF2517"/>
  <c r="G2504"/>
  <c r="AF2504"/>
  <c r="AF2528"/>
  <c r="B2528" s="1"/>
  <c r="AF2444"/>
  <c r="B2444" s="1"/>
  <c r="AF2489"/>
  <c r="B2489" s="1"/>
  <c r="AF2511"/>
  <c r="B2511" s="1"/>
  <c r="AF2460"/>
  <c r="B2460" s="1"/>
  <c r="AF2468"/>
  <c r="B2468" s="1"/>
  <c r="G2529"/>
  <c r="AF2529"/>
  <c r="AF19"/>
  <c r="AF896"/>
  <c r="AF901"/>
  <c r="AF907"/>
  <c r="AF1725"/>
  <c r="AF922"/>
  <c r="AF934"/>
  <c r="AF958"/>
  <c r="AF66"/>
  <c r="AF83"/>
  <c r="AF1736"/>
  <c r="G2488"/>
  <c r="AF2488"/>
  <c r="AF2214"/>
  <c r="G2400"/>
  <c r="AF2400"/>
  <c r="AF177"/>
  <c r="AF160"/>
  <c r="AF1199"/>
  <c r="AF1784"/>
  <c r="AF2280"/>
  <c r="AF235"/>
  <c r="AF1221"/>
  <c r="G711"/>
  <c r="AF711"/>
  <c r="AF708"/>
  <c r="B708" s="1"/>
  <c r="AF866"/>
  <c r="B866" s="1"/>
  <c r="G833"/>
  <c r="AF833"/>
  <c r="AF2337"/>
  <c r="AF322"/>
  <c r="AF304"/>
  <c r="AF359"/>
  <c r="AF1367"/>
  <c r="AF1430"/>
  <c r="AF1387"/>
  <c r="AF2442"/>
  <c r="B2442" s="1"/>
  <c r="AF428"/>
  <c r="AF1464"/>
  <c r="AF1467"/>
  <c r="B1467" s="1"/>
  <c r="AF1447"/>
  <c r="AF1452"/>
  <c r="AF1264"/>
  <c r="AF490"/>
  <c r="AF522"/>
  <c r="AF507"/>
  <c r="AF2351"/>
  <c r="AF1206"/>
  <c r="AF1933"/>
  <c r="AF2403"/>
  <c r="AF77"/>
  <c r="AF731"/>
  <c r="B731" s="1"/>
  <c r="AF837"/>
  <c r="B837" s="1"/>
  <c r="AF733"/>
  <c r="B733" s="1"/>
  <c r="G735"/>
  <c r="AF735"/>
  <c r="G774"/>
  <c r="AF774"/>
  <c r="AF790"/>
  <c r="B790" s="1"/>
  <c r="AF771"/>
  <c r="B771" s="1"/>
  <c r="AF791"/>
  <c r="B791" s="1"/>
  <c r="G818"/>
  <c r="AF818"/>
  <c r="AF763"/>
  <c r="B763" s="1"/>
  <c r="G736"/>
  <c r="AF736"/>
  <c r="G766"/>
  <c r="AF766"/>
  <c r="AF822"/>
  <c r="B822" s="1"/>
  <c r="AF861"/>
  <c r="B861" s="1"/>
  <c r="G824"/>
  <c r="AF824"/>
  <c r="AF966"/>
  <c r="AF1033"/>
  <c r="AF988"/>
  <c r="AF1022"/>
  <c r="AF947"/>
  <c r="AF789"/>
  <c r="B789" s="1"/>
  <c r="AF732"/>
  <c r="B732" s="1"/>
  <c r="AF592"/>
  <c r="B592" s="1"/>
  <c r="AF603"/>
  <c r="B603" s="1"/>
  <c r="G1992"/>
  <c r="AF1992"/>
  <c r="AF2094"/>
  <c r="B2094" s="1"/>
  <c r="AF1973"/>
  <c r="B1973" s="1"/>
  <c r="AF2118"/>
  <c r="B2118" s="1"/>
  <c r="G2131"/>
  <c r="AF2131"/>
  <c r="AF2021"/>
  <c r="B2021" s="1"/>
  <c r="G2136"/>
  <c r="AF2136"/>
  <c r="G2013"/>
  <c r="AF2013"/>
  <c r="G2085"/>
  <c r="AF2085"/>
  <c r="AF2203"/>
  <c r="AF2252"/>
  <c r="AF2089"/>
  <c r="B2089" s="1"/>
  <c r="AF2121"/>
  <c r="B2121" s="1"/>
  <c r="AF2001"/>
  <c r="B2001" s="1"/>
  <c r="G1910"/>
  <c r="AF1910"/>
  <c r="G1919"/>
  <c r="AF1919"/>
  <c r="AF1011"/>
  <c r="G2545"/>
  <c r="AF2545"/>
  <c r="AF2455"/>
  <c r="B2455" s="1"/>
  <c r="AF2499"/>
  <c r="B2499" s="1"/>
  <c r="AF2486"/>
  <c r="B2486" s="1"/>
  <c r="AF2508"/>
  <c r="B2508" s="1"/>
  <c r="G2505"/>
  <c r="AF2505"/>
  <c r="G2459"/>
  <c r="AF2459"/>
  <c r="AF2501"/>
  <c r="B2501" s="1"/>
  <c r="AF2519"/>
  <c r="B2519" s="1"/>
  <c r="G2512"/>
  <c r="AF2512"/>
  <c r="AF1703"/>
  <c r="AF8"/>
  <c r="AF6"/>
  <c r="B6" s="1"/>
  <c r="AF900"/>
  <c r="AF905"/>
  <c r="AF894"/>
  <c r="AF882"/>
  <c r="AF891"/>
  <c r="AF897"/>
  <c r="AF1712"/>
  <c r="AF1718"/>
  <c r="AF1709"/>
  <c r="AF1715"/>
  <c r="AF2188"/>
  <c r="AF2179"/>
  <c r="AF2195"/>
  <c r="AF2193"/>
  <c r="AF2190"/>
  <c r="G2510"/>
  <c r="AF2510"/>
  <c r="AF36"/>
  <c r="AF31"/>
  <c r="AF27"/>
  <c r="AF34"/>
  <c r="AF39"/>
  <c r="AF40"/>
  <c r="AF29"/>
  <c r="AF45"/>
  <c r="AF932"/>
  <c r="AF955"/>
  <c r="AF941"/>
  <c r="AF926"/>
  <c r="AF909"/>
  <c r="AF937"/>
  <c r="AF969"/>
  <c r="AF936"/>
  <c r="AF938"/>
  <c r="AF956"/>
  <c r="AF965"/>
  <c r="AF910"/>
  <c r="AF916"/>
  <c r="AF942"/>
  <c r="AF967"/>
  <c r="AF945"/>
  <c r="AF73"/>
  <c r="AF61"/>
  <c r="AF68"/>
  <c r="AF82"/>
  <c r="AF1027"/>
  <c r="AF1064"/>
  <c r="AF1017"/>
  <c r="AF979"/>
  <c r="AF1057"/>
  <c r="AF1058"/>
  <c r="AF1001"/>
  <c r="AF994"/>
  <c r="AF1038"/>
  <c r="AF1028"/>
  <c r="AF992"/>
  <c r="AF1024"/>
  <c r="AF986"/>
  <c r="AF1013"/>
  <c r="AF1739"/>
  <c r="AF1733"/>
  <c r="AF1730"/>
  <c r="AF1748"/>
  <c r="AF1735"/>
  <c r="AF2204"/>
  <c r="AF2211"/>
  <c r="AF2205"/>
  <c r="AF2228"/>
  <c r="AF2496"/>
  <c r="B2496" s="1"/>
  <c r="AF2209"/>
  <c r="AF2226"/>
  <c r="AF2538"/>
  <c r="B2538" s="1"/>
  <c r="AF2243"/>
  <c r="AF1768"/>
  <c r="AF2262"/>
  <c r="AF187"/>
  <c r="AF152"/>
  <c r="AF149"/>
  <c r="AF145"/>
  <c r="AF150"/>
  <c r="AF1176"/>
  <c r="AF1187"/>
  <c r="AF1177"/>
  <c r="AF1175"/>
  <c r="AF1142"/>
  <c r="AF1200"/>
  <c r="AF1161"/>
  <c r="AF1203"/>
  <c r="AF1144"/>
  <c r="AF1169"/>
  <c r="AF1137"/>
  <c r="AF1174"/>
  <c r="AF1797"/>
  <c r="AF1805"/>
  <c r="AF1781"/>
  <c r="AF1791"/>
  <c r="AF1799"/>
  <c r="AF1798"/>
  <c r="AF2273"/>
  <c r="AF2277"/>
  <c r="AF2268"/>
  <c r="AF2279"/>
  <c r="AF2283"/>
  <c r="AF237"/>
  <c r="AF215"/>
  <c r="AF200"/>
  <c r="AF233"/>
  <c r="AF213"/>
  <c r="AF248"/>
  <c r="AF249"/>
  <c r="AF242"/>
  <c r="AF1216"/>
  <c r="AF1229"/>
  <c r="AF1231"/>
  <c r="AF1225"/>
  <c r="AF1211"/>
  <c r="AF1209"/>
  <c r="AF1235"/>
  <c r="AF1267"/>
  <c r="AF1234"/>
  <c r="AF1978"/>
  <c r="B1978" s="1"/>
  <c r="AF804"/>
  <c r="B804" s="1"/>
  <c r="AF865"/>
  <c r="B865" s="1"/>
  <c r="AF1330"/>
  <c r="AF1319"/>
  <c r="AF1298"/>
  <c r="AF1294"/>
  <c r="AF1327"/>
  <c r="AF1313"/>
  <c r="AF1303"/>
  <c r="AF1295"/>
  <c r="AF1279"/>
  <c r="AF1336"/>
  <c r="AF1332"/>
  <c r="AF1314"/>
  <c r="AF1300"/>
  <c r="AF1284"/>
  <c r="AF1278"/>
  <c r="AF1340"/>
  <c r="AF1337"/>
  <c r="AF1293"/>
  <c r="AF1289"/>
  <c r="AF2294"/>
  <c r="AF2295"/>
  <c r="AF2290"/>
  <c r="AF2311"/>
  <c r="AF1859"/>
  <c r="AF1841"/>
  <c r="AF1839"/>
  <c r="AF1820"/>
  <c r="AF1852"/>
  <c r="AF1823"/>
  <c r="AF1822"/>
  <c r="AF1847"/>
  <c r="AF1846"/>
  <c r="AF1818"/>
  <c r="AF1817"/>
  <c r="AF2300"/>
  <c r="AF1815"/>
  <c r="AF2326"/>
  <c r="AF2322"/>
  <c r="AF2334"/>
  <c r="AF365"/>
  <c r="AF362"/>
  <c r="AF320"/>
  <c r="AF332"/>
  <c r="AF291"/>
  <c r="AF314"/>
  <c r="AF333"/>
  <c r="AF330"/>
  <c r="AF370"/>
  <c r="AF297"/>
  <c r="AF361"/>
  <c r="AF319"/>
  <c r="AF337"/>
  <c r="AF356"/>
  <c r="AF301"/>
  <c r="AF1381"/>
  <c r="AF1397"/>
  <c r="AF1390"/>
  <c r="AF1395"/>
  <c r="AF1417"/>
  <c r="AF1420"/>
  <c r="AF1363"/>
  <c r="AF1356"/>
  <c r="AF1357"/>
  <c r="AF1412"/>
  <c r="AF1353"/>
  <c r="AF1383"/>
  <c r="AF1366"/>
  <c r="AF1364"/>
  <c r="AF1409"/>
  <c r="AF1429"/>
  <c r="AF1401"/>
  <c r="AF2342"/>
  <c r="AF2353"/>
  <c r="AF2346"/>
  <c r="B2346" s="1"/>
  <c r="AF1883"/>
  <c r="AF1864"/>
  <c r="AF378"/>
  <c r="AF424"/>
  <c r="AF400"/>
  <c r="AF401"/>
  <c r="AF402"/>
  <c r="AF411"/>
  <c r="AF430"/>
  <c r="AF431"/>
  <c r="AF409"/>
  <c r="AF437"/>
  <c r="AF389"/>
  <c r="AF1445"/>
  <c r="AF467"/>
  <c r="AF1898"/>
  <c r="AF1907"/>
  <c r="AF1887"/>
  <c r="AF1899"/>
  <c r="AF1896"/>
  <c r="G1912"/>
  <c r="AF1912"/>
  <c r="B1912" s="1"/>
  <c r="AF511"/>
  <c r="AF470"/>
  <c r="AF445"/>
  <c r="AF487"/>
  <c r="AF450"/>
  <c r="AF480"/>
  <c r="AF466"/>
  <c r="AF485"/>
  <c r="AF530"/>
  <c r="AF1923"/>
  <c r="AF668"/>
  <c r="AF1938"/>
  <c r="B1938" s="1"/>
  <c r="AF1945"/>
  <c r="AF1947"/>
  <c r="AF2414"/>
  <c r="AF2416"/>
  <c r="AF2415"/>
  <c r="AF677"/>
  <c r="AF706"/>
  <c r="AF690"/>
  <c r="AF673"/>
  <c r="AF680"/>
  <c r="AF697"/>
  <c r="AF1678"/>
  <c r="Y2194"/>
  <c r="AA2194" s="1"/>
  <c r="F509"/>
  <c r="AE1809"/>
  <c r="F129"/>
  <c r="AD1101"/>
  <c r="AE1126"/>
  <c r="F1126"/>
  <c r="Z1754"/>
  <c r="AA1754" s="1"/>
  <c r="F1809"/>
  <c r="Z1930"/>
  <c r="AA1930" s="1"/>
  <c r="AE1754"/>
  <c r="AE139"/>
  <c r="AF139" s="1"/>
  <c r="B139" s="1"/>
  <c r="AD1079"/>
  <c r="AD2246"/>
  <c r="AE2248"/>
  <c r="Y1720"/>
  <c r="AA1720" s="1"/>
  <c r="Z98"/>
  <c r="AA98" s="1"/>
  <c r="Z1124"/>
  <c r="AA1124" s="1"/>
  <c r="AE1124"/>
  <c r="AD1128"/>
  <c r="G683"/>
  <c r="Z548"/>
  <c r="AE1931"/>
  <c r="Z662"/>
  <c r="AA662" s="1"/>
  <c r="B1944"/>
  <c r="AB1747"/>
  <c r="AD102"/>
  <c r="AD1931"/>
  <c r="F1931"/>
  <c r="AD662"/>
  <c r="AE1093"/>
  <c r="F64"/>
  <c r="G1685"/>
  <c r="B1681"/>
  <c r="F122"/>
  <c r="F75"/>
  <c r="AA944"/>
  <c r="F307"/>
  <c r="B1950"/>
  <c r="G862"/>
  <c r="AD1777"/>
  <c r="Y75"/>
  <c r="AA75" s="1"/>
  <c r="G676"/>
  <c r="F1066"/>
  <c r="AE1071"/>
  <c r="F1095"/>
  <c r="Z1102"/>
  <c r="AA1102" s="1"/>
  <c r="AF1102" s="1"/>
  <c r="AE1087"/>
  <c r="AD1120"/>
  <c r="Z1066"/>
  <c r="AA1066" s="1"/>
  <c r="Z1806"/>
  <c r="AA1806" s="1"/>
  <c r="Y1803"/>
  <c r="B1686"/>
  <c r="AC75"/>
  <c r="F1108"/>
  <c r="AD1066"/>
  <c r="AD1105"/>
  <c r="AE1105"/>
  <c r="Z1087"/>
  <c r="AA1087" s="1"/>
  <c r="Z1120"/>
  <c r="AA1120" s="1"/>
  <c r="AD1108"/>
  <c r="Z1114"/>
  <c r="AA1114" s="1"/>
  <c r="AC47"/>
  <c r="F1181"/>
  <c r="G2405"/>
  <c r="B534"/>
  <c r="AE138"/>
  <c r="AE1095"/>
  <c r="AF1095" s="1"/>
  <c r="F1112"/>
  <c r="AE1076"/>
  <c r="Z1071"/>
  <c r="AA1071" s="1"/>
  <c r="Z1076"/>
  <c r="AA1076" s="1"/>
  <c r="AD1076"/>
  <c r="F1071"/>
  <c r="Y229"/>
  <c r="AB1803"/>
  <c r="F1682"/>
  <c r="AE1682"/>
  <c r="AD1682"/>
  <c r="Z1682"/>
  <c r="AA1682" s="1"/>
  <c r="AB1684"/>
  <c r="F1684"/>
  <c r="AC1684"/>
  <c r="Y1684"/>
  <c r="AA1684" s="1"/>
  <c r="G709"/>
  <c r="B1966"/>
  <c r="AE1764"/>
  <c r="AE1107"/>
  <c r="Z1107"/>
  <c r="AA1107" s="1"/>
  <c r="Z1755"/>
  <c r="AA1755" s="1"/>
  <c r="Z2241"/>
  <c r="AA2241" s="1"/>
  <c r="Z2249"/>
  <c r="AA2249" s="1"/>
  <c r="Y1398"/>
  <c r="AA1398" s="1"/>
  <c r="B418"/>
  <c r="Z1181"/>
  <c r="AA1181" s="1"/>
  <c r="AD261"/>
  <c r="AD105"/>
  <c r="B503"/>
  <c r="AD1258"/>
  <c r="Z2266"/>
  <c r="AA2266" s="1"/>
  <c r="B678"/>
  <c r="Y895"/>
  <c r="AA895" s="1"/>
  <c r="F1764"/>
  <c r="AD1783"/>
  <c r="F1783"/>
  <c r="AB1414"/>
  <c r="B527"/>
  <c r="B463"/>
  <c r="F105"/>
  <c r="Z1093"/>
  <c r="AA1093" s="1"/>
  <c r="AD1093"/>
  <c r="Z1803"/>
  <c r="AC179"/>
  <c r="Z1808"/>
  <c r="AA1808" s="1"/>
  <c r="G2407"/>
  <c r="Y76"/>
  <c r="F102"/>
  <c r="AE1067"/>
  <c r="Z1067"/>
  <c r="AA1067" s="1"/>
  <c r="AD1116"/>
  <c r="AB890"/>
  <c r="AE1783"/>
  <c r="AA1210"/>
  <c r="AF1210" s="1"/>
  <c r="AB1398"/>
  <c r="Z130"/>
  <c r="AA130" s="1"/>
  <c r="AD893"/>
  <c r="G2368"/>
  <c r="Z241"/>
  <c r="AA241" s="1"/>
  <c r="Z197"/>
  <c r="AA197" s="1"/>
  <c r="AE105"/>
  <c r="F80"/>
  <c r="G687"/>
  <c r="B550"/>
  <c r="B670"/>
  <c r="G1937"/>
  <c r="B2405"/>
  <c r="B2412"/>
  <c r="Y980"/>
  <c r="AE1755"/>
  <c r="AE2241"/>
  <c r="Z122"/>
  <c r="AA122" s="1"/>
  <c r="AE142"/>
  <c r="AE1077"/>
  <c r="F1116"/>
  <c r="F1074"/>
  <c r="F1777"/>
  <c r="AE1777"/>
  <c r="Z2251"/>
  <c r="AA2251" s="1"/>
  <c r="AD1803"/>
  <c r="AE227"/>
  <c r="Z892"/>
  <c r="AE259"/>
  <c r="AD1808"/>
  <c r="F1414"/>
  <c r="AE1865"/>
  <c r="Z1274"/>
  <c r="AA1274" s="1"/>
  <c r="F326"/>
  <c r="AD1341"/>
  <c r="G690"/>
  <c r="B675"/>
  <c r="AD1755"/>
  <c r="AD2241"/>
  <c r="AE122"/>
  <c r="F142"/>
  <c r="AD142"/>
  <c r="G142" s="1"/>
  <c r="AE102"/>
  <c r="Z109"/>
  <c r="AA109" s="1"/>
  <c r="F109"/>
  <c r="F1080"/>
  <c r="AD1067"/>
  <c r="Z1080"/>
  <c r="AA1080" s="1"/>
  <c r="F1107"/>
  <c r="AD1080"/>
  <c r="AD1779"/>
  <c r="F1779"/>
  <c r="F1803"/>
  <c r="Z204"/>
  <c r="AA204" s="1"/>
  <c r="AF204" s="1"/>
  <c r="AC1432"/>
  <c r="G443"/>
  <c r="Z100"/>
  <c r="AA100" s="1"/>
  <c r="B478"/>
  <c r="AE243"/>
  <c r="F97"/>
  <c r="AD1809"/>
  <c r="Y2220"/>
  <c r="AA2220" s="1"/>
  <c r="B2403"/>
  <c r="Y80"/>
  <c r="AA80" s="1"/>
  <c r="AB64"/>
  <c r="AB980"/>
  <c r="AE109"/>
  <c r="Z1077"/>
  <c r="AA1077" s="1"/>
  <c r="Z1074"/>
  <c r="AA1074" s="1"/>
  <c r="AE1074"/>
  <c r="Z1116"/>
  <c r="AA1116" s="1"/>
  <c r="AF1116" s="1"/>
  <c r="AD1077"/>
  <c r="Z1779"/>
  <c r="F2251"/>
  <c r="AD227"/>
  <c r="F204"/>
  <c r="AB326"/>
  <c r="Y326"/>
  <c r="Y1414"/>
  <c r="B429"/>
  <c r="G416"/>
  <c r="G1890"/>
  <c r="F548"/>
  <c r="G467"/>
  <c r="AD1900"/>
  <c r="B2421"/>
  <c r="G2421"/>
  <c r="F2422"/>
  <c r="Z2422"/>
  <c r="AA2422" s="1"/>
  <c r="AE2422"/>
  <c r="AD2422"/>
  <c r="AC884"/>
  <c r="F20"/>
  <c r="Y64"/>
  <c r="AA64" s="1"/>
  <c r="AD1762"/>
  <c r="AD1759"/>
  <c r="F1763"/>
  <c r="AE1752"/>
  <c r="Z2242"/>
  <c r="AA2242" s="1"/>
  <c r="Z2237"/>
  <c r="AA2237" s="1"/>
  <c r="AD2238"/>
  <c r="Z2247"/>
  <c r="AA2247" s="1"/>
  <c r="AE2244"/>
  <c r="Z2244"/>
  <c r="AA2244" s="1"/>
  <c r="AF2244" s="1"/>
  <c r="F114"/>
  <c r="F121"/>
  <c r="AD100"/>
  <c r="Z117"/>
  <c r="AA117" s="1"/>
  <c r="AF117" s="1"/>
  <c r="F117"/>
  <c r="AE119"/>
  <c r="AD117"/>
  <c r="F139"/>
  <c r="AE115"/>
  <c r="AD129"/>
  <c r="F119"/>
  <c r="Z119"/>
  <c r="AA119" s="1"/>
  <c r="F1114"/>
  <c r="AE1117"/>
  <c r="AE1086"/>
  <c r="F1086"/>
  <c r="AE1069"/>
  <c r="F1068"/>
  <c r="Z1072"/>
  <c r="AA1072" s="1"/>
  <c r="Z1096"/>
  <c r="AA1096" s="1"/>
  <c r="AD1125"/>
  <c r="AD1072"/>
  <c r="AD1096"/>
  <c r="AD1124"/>
  <c r="Z1117"/>
  <c r="AA1117" s="1"/>
  <c r="Z1082"/>
  <c r="AA1082" s="1"/>
  <c r="AE197"/>
  <c r="AD197"/>
  <c r="AB1379"/>
  <c r="F1432"/>
  <c r="AD548"/>
  <c r="AE541"/>
  <c r="AE1930"/>
  <c r="F2423"/>
  <c r="AE2423"/>
  <c r="AD2423"/>
  <c r="Z2423"/>
  <c r="AA2423" s="1"/>
  <c r="F2424"/>
  <c r="AE2424"/>
  <c r="AD2424"/>
  <c r="Z2424"/>
  <c r="AA2424" s="1"/>
  <c r="G704"/>
  <c r="B457"/>
  <c r="AB20"/>
  <c r="F1747"/>
  <c r="Y1747"/>
  <c r="AA1747" s="1"/>
  <c r="AC2220"/>
  <c r="AE1762"/>
  <c r="Z1763"/>
  <c r="AA1763" s="1"/>
  <c r="Z1752"/>
  <c r="AA1752" s="1"/>
  <c r="Z1759"/>
  <c r="AA1759" s="1"/>
  <c r="AF1759" s="1"/>
  <c r="F2240"/>
  <c r="AD2239"/>
  <c r="AD2242"/>
  <c r="F2239"/>
  <c r="F2237"/>
  <c r="AE2238"/>
  <c r="AD115"/>
  <c r="AF115" s="1"/>
  <c r="AE127"/>
  <c r="AE96"/>
  <c r="AF96" s="1"/>
  <c r="B96" s="1"/>
  <c r="F127"/>
  <c r="AE114"/>
  <c r="Z129"/>
  <c r="AA129" s="1"/>
  <c r="F113"/>
  <c r="AD113"/>
  <c r="G113" s="1"/>
  <c r="Z127"/>
  <c r="AA127" s="1"/>
  <c r="Z136"/>
  <c r="AA136" s="1"/>
  <c r="F1098"/>
  <c r="F1099"/>
  <c r="AE1079"/>
  <c r="AD1122"/>
  <c r="AE1122"/>
  <c r="AE1096"/>
  <c r="AE1125"/>
  <c r="F1072"/>
  <c r="Z1069"/>
  <c r="AA1069" s="1"/>
  <c r="AF1069" s="1"/>
  <c r="Z1098"/>
  <c r="AA1098" s="1"/>
  <c r="AE1806"/>
  <c r="Z201"/>
  <c r="AA201" s="1"/>
  <c r="AE47"/>
  <c r="F201"/>
  <c r="AC307"/>
  <c r="AC64"/>
  <c r="F884"/>
  <c r="AD1930"/>
  <c r="AE2425"/>
  <c r="Z2425"/>
  <c r="AA2425" s="1"/>
  <c r="AD2425"/>
  <c r="F2425"/>
  <c r="B403"/>
  <c r="F24"/>
  <c r="Y24"/>
  <c r="AA24" s="1"/>
  <c r="AC80"/>
  <c r="F2220"/>
  <c r="Y2210"/>
  <c r="Z1762"/>
  <c r="AA1762" s="1"/>
  <c r="AF1762" s="1"/>
  <c r="Z1766"/>
  <c r="AA1766" s="1"/>
  <c r="AE1766"/>
  <c r="AD1766"/>
  <c r="AE1763"/>
  <c r="AD1757"/>
  <c r="AE2239"/>
  <c r="AE2247"/>
  <c r="F2238"/>
  <c r="Z121"/>
  <c r="AA121" s="1"/>
  <c r="AF121" s="1"/>
  <c r="F137"/>
  <c r="AD121"/>
  <c r="AE137"/>
  <c r="G137" s="1"/>
  <c r="F136"/>
  <c r="AD120"/>
  <c r="AE136"/>
  <c r="Z123"/>
  <c r="AA123" s="1"/>
  <c r="Z120"/>
  <c r="AA120" s="1"/>
  <c r="AD1099"/>
  <c r="F1082"/>
  <c r="AD1117"/>
  <c r="AE1101"/>
  <c r="Z1099"/>
  <c r="AA1099" s="1"/>
  <c r="F1079"/>
  <c r="F1125"/>
  <c r="AD1091"/>
  <c r="G1091" s="1"/>
  <c r="AD1114"/>
  <c r="G1114" s="1"/>
  <c r="AE201"/>
  <c r="Y2332"/>
  <c r="AA2332" s="1"/>
  <c r="F1765"/>
  <c r="AE1808"/>
  <c r="Y1779"/>
  <c r="AB2220"/>
  <c r="B517"/>
  <c r="G523"/>
  <c r="B2416"/>
  <c r="Z243"/>
  <c r="AA243" s="1"/>
  <c r="AB895"/>
  <c r="B1716"/>
  <c r="G351"/>
  <c r="F2210"/>
  <c r="G422"/>
  <c r="G499"/>
  <c r="B491"/>
  <c r="G665"/>
  <c r="Z1441"/>
  <c r="AA1441" s="1"/>
  <c r="B2415"/>
  <c r="AB2194"/>
  <c r="G2409"/>
  <c r="G694"/>
  <c r="B1463"/>
  <c r="G1459"/>
  <c r="G379"/>
  <c r="G2356"/>
  <c r="AC2210"/>
  <c r="AE100"/>
  <c r="Z202"/>
  <c r="AA202" s="1"/>
  <c r="AD202"/>
  <c r="F261"/>
  <c r="AE1181"/>
  <c r="B1445"/>
  <c r="B467"/>
  <c r="B694"/>
  <c r="B492"/>
  <c r="B643"/>
  <c r="B514"/>
  <c r="G1940"/>
  <c r="G1938"/>
  <c r="AC2194"/>
  <c r="F110"/>
  <c r="AE1090"/>
  <c r="Z1084"/>
  <c r="AA1084" s="1"/>
  <c r="AD1135"/>
  <c r="AE1135"/>
  <c r="G1948"/>
  <c r="AD95"/>
  <c r="AF95" s="1"/>
  <c r="Z140"/>
  <c r="AA140" s="1"/>
  <c r="AD1073"/>
  <c r="AD2261"/>
  <c r="AE2261"/>
  <c r="AD240"/>
  <c r="Z240"/>
  <c r="AE1776"/>
  <c r="F1776"/>
  <c r="AD223"/>
  <c r="Z223"/>
  <c r="AA223" s="1"/>
  <c r="F130"/>
  <c r="AD130"/>
  <c r="AD97"/>
  <c r="AE97"/>
  <c r="AD134"/>
  <c r="B507"/>
  <c r="F238"/>
  <c r="AB1720"/>
  <c r="G1720" s="1"/>
  <c r="F1720"/>
  <c r="F1276"/>
  <c r="AE1276"/>
  <c r="Z1276"/>
  <c r="AA1276" s="1"/>
  <c r="Y51"/>
  <c r="AA51" s="1"/>
  <c r="F51"/>
  <c r="AC51"/>
  <c r="Z1119"/>
  <c r="AA1119" s="1"/>
  <c r="F1119"/>
  <c r="AE1119"/>
  <c r="AD1119"/>
  <c r="F112"/>
  <c r="AD112"/>
  <c r="AE112"/>
  <c r="AD1075"/>
  <c r="Z1075"/>
  <c r="AA1075" s="1"/>
  <c r="AE1075"/>
  <c r="AD98"/>
  <c r="AE98"/>
  <c r="AE135"/>
  <c r="F135"/>
  <c r="Z1094"/>
  <c r="AA1094" s="1"/>
  <c r="F1094"/>
  <c r="AE1094"/>
  <c r="AD126"/>
  <c r="Z126"/>
  <c r="AA126" s="1"/>
  <c r="AE126"/>
  <c r="F131"/>
  <c r="Z131"/>
  <c r="AA131" s="1"/>
  <c r="AF131" s="1"/>
  <c r="AD131"/>
  <c r="AE1085"/>
  <c r="AD1085"/>
  <c r="AE2249"/>
  <c r="AD2249"/>
  <c r="AE1121"/>
  <c r="Z1121"/>
  <c r="AA1121" s="1"/>
  <c r="Z1106"/>
  <c r="AA1106" s="1"/>
  <c r="AD1106"/>
  <c r="F1106"/>
  <c r="AE1106"/>
  <c r="Z1127"/>
  <c r="AA1127" s="1"/>
  <c r="AE1127"/>
  <c r="AD141"/>
  <c r="Z141"/>
  <c r="AA141" s="1"/>
  <c r="F141"/>
  <c r="Z1258"/>
  <c r="AA1258" s="1"/>
  <c r="AE1258"/>
  <c r="AD2250"/>
  <c r="AE2250"/>
  <c r="F2250"/>
  <c r="F1113"/>
  <c r="Z1113"/>
  <c r="AA1113" s="1"/>
  <c r="AE1113"/>
  <c r="AD1113"/>
  <c r="Z1111"/>
  <c r="AA1111" s="1"/>
  <c r="AD1111"/>
  <c r="F1111"/>
  <c r="Z1110"/>
  <c r="AA1110" s="1"/>
  <c r="F1110"/>
  <c r="AD1110"/>
  <c r="AD118"/>
  <c r="F118"/>
  <c r="AE118"/>
  <c r="Z101"/>
  <c r="AA101" s="1"/>
  <c r="AD101"/>
  <c r="F101"/>
  <c r="AE1103"/>
  <c r="F1103"/>
  <c r="AD1103"/>
  <c r="AE1760"/>
  <c r="F1760"/>
  <c r="Z1760"/>
  <c r="AA1760" s="1"/>
  <c r="AD111"/>
  <c r="AF111" s="1"/>
  <c r="AE111"/>
  <c r="F111"/>
  <c r="Z1073"/>
  <c r="AA1073" s="1"/>
  <c r="AE1073"/>
  <c r="Z106"/>
  <c r="AA106" s="1"/>
  <c r="AD106"/>
  <c r="AE106"/>
  <c r="AD103"/>
  <c r="F103"/>
  <c r="AE1312"/>
  <c r="F1312"/>
  <c r="AD1312"/>
  <c r="F2246"/>
  <c r="Z2246"/>
  <c r="AA2246" s="1"/>
  <c r="AE1123"/>
  <c r="Z1123"/>
  <c r="AA1123" s="1"/>
  <c r="F1123"/>
  <c r="F2245"/>
  <c r="AE2245"/>
  <c r="Z2245"/>
  <c r="AA2245" s="1"/>
  <c r="AD2245"/>
  <c r="Z1078"/>
  <c r="AA1078" s="1"/>
  <c r="AD1078"/>
  <c r="F1078"/>
  <c r="AE132"/>
  <c r="Z132"/>
  <c r="AA132" s="1"/>
  <c r="AF132" s="1"/>
  <c r="F132"/>
  <c r="AE99"/>
  <c r="Z99"/>
  <c r="AA99" s="1"/>
  <c r="AD99"/>
  <c r="Z110"/>
  <c r="AA110" s="1"/>
  <c r="AE110"/>
  <c r="AD108"/>
  <c r="F108"/>
  <c r="Z108"/>
  <c r="AA108" s="1"/>
  <c r="AE108"/>
  <c r="AE1115"/>
  <c r="AD1115"/>
  <c r="Z1115"/>
  <c r="AA1115" s="1"/>
  <c r="F1115"/>
  <c r="AE1089"/>
  <c r="AD1089"/>
  <c r="AF1089" s="1"/>
  <c r="F1089"/>
  <c r="Z138"/>
  <c r="AA138" s="1"/>
  <c r="AF138" s="1"/>
  <c r="F138"/>
  <c r="AE1109"/>
  <c r="Z1109"/>
  <c r="AA1109" s="1"/>
  <c r="F1109"/>
  <c r="Z1756"/>
  <c r="AA1756" s="1"/>
  <c r="AD1756"/>
  <c r="AD116"/>
  <c r="Z116"/>
  <c r="AA116" s="1"/>
  <c r="AE116"/>
  <c r="F1761"/>
  <c r="AD1761"/>
  <c r="Z1761"/>
  <c r="AA1761" s="1"/>
  <c r="Z133"/>
  <c r="AA133" s="1"/>
  <c r="AE133"/>
  <c r="F133"/>
  <c r="AE1100"/>
  <c r="Z1100"/>
  <c r="AA1100" s="1"/>
  <c r="F1100"/>
  <c r="AD1100"/>
  <c r="F1097"/>
  <c r="AE1097"/>
  <c r="Z1097"/>
  <c r="AA1097" s="1"/>
  <c r="AF1097" s="1"/>
  <c r="AD107"/>
  <c r="Z107"/>
  <c r="AA107" s="1"/>
  <c r="F107"/>
  <c r="AD1090"/>
  <c r="Z1090"/>
  <c r="AA1090" s="1"/>
  <c r="F2224"/>
  <c r="AC2224"/>
  <c r="Y2224"/>
  <c r="AA2224" s="1"/>
  <c r="B2409"/>
  <c r="AB43"/>
  <c r="Y43"/>
  <c r="AA43" s="1"/>
  <c r="AD229"/>
  <c r="Z229"/>
  <c r="AA229" s="1"/>
  <c r="F229"/>
  <c r="AE229"/>
  <c r="G675"/>
  <c r="G1923"/>
  <c r="F43"/>
  <c r="AC43"/>
  <c r="F1756"/>
  <c r="AD1760"/>
  <c r="AD140"/>
  <c r="AD135"/>
  <c r="AF135" s="1"/>
  <c r="F126"/>
  <c r="F95"/>
  <c r="Z112"/>
  <c r="AA112" s="1"/>
  <c r="AF112" s="1"/>
  <c r="AE140"/>
  <c r="Z103"/>
  <c r="AA103" s="1"/>
  <c r="AF103" s="1"/>
  <c r="AD1127"/>
  <c r="AD1121"/>
  <c r="F1127"/>
  <c r="Z1108"/>
  <c r="AA1108" s="1"/>
  <c r="AF1108" s="1"/>
  <c r="AD1109"/>
  <c r="AD1084"/>
  <c r="AD238"/>
  <c r="Z1312"/>
  <c r="AA1312" s="1"/>
  <c r="AF1312" s="1"/>
  <c r="AE1785"/>
  <c r="F1785"/>
  <c r="AD1785"/>
  <c r="AD262"/>
  <c r="G2361"/>
  <c r="B516"/>
  <c r="AD1441"/>
  <c r="AD243"/>
  <c r="AD1776"/>
  <c r="F1758"/>
  <c r="AD241"/>
  <c r="AE893"/>
  <c r="F1258"/>
  <c r="AD2266"/>
  <c r="AD509"/>
  <c r="F895"/>
  <c r="AE223"/>
  <c r="Z1135"/>
  <c r="AA1135" s="1"/>
  <c r="AF1135" s="1"/>
  <c r="G1474"/>
  <c r="AB548"/>
  <c r="AE1222"/>
  <c r="AC352"/>
  <c r="F1398"/>
  <c r="Z509"/>
  <c r="AA509" s="1"/>
  <c r="Y548"/>
  <c r="AB2224"/>
  <c r="G387"/>
  <c r="B546"/>
  <c r="G540"/>
  <c r="B391"/>
  <c r="AC20"/>
  <c r="AC24"/>
  <c r="AC76"/>
  <c r="F76"/>
  <c r="AD2247"/>
  <c r="AD2237"/>
  <c r="G2237" s="1"/>
  <c r="AE123"/>
  <c r="F123"/>
  <c r="AD1098"/>
  <c r="Z1112"/>
  <c r="AA1112" s="1"/>
  <c r="Z1086"/>
  <c r="AA1086" s="1"/>
  <c r="AF1086" s="1"/>
  <c r="AD1112"/>
  <c r="AE2251"/>
  <c r="AE2266"/>
  <c r="F1135"/>
  <c r="F1341"/>
  <c r="AB179"/>
  <c r="AE1379"/>
  <c r="AE1414"/>
  <c r="AB75"/>
  <c r="AB80"/>
  <c r="F2194"/>
  <c r="Z1785"/>
  <c r="AA1785" s="1"/>
  <c r="AF1785" s="1"/>
  <c r="Z1809"/>
  <c r="AA1809" s="1"/>
  <c r="AF1809" s="1"/>
  <c r="F472"/>
  <c r="G1467"/>
  <c r="AE2287"/>
  <c r="Z1765"/>
  <c r="AA1765" s="1"/>
  <c r="Z2248"/>
  <c r="AA2248" s="1"/>
  <c r="Z184"/>
  <c r="AA184" s="1"/>
  <c r="AD1274"/>
  <c r="F241"/>
  <c r="Z1900"/>
  <c r="AA1900" s="1"/>
  <c r="B1934"/>
  <c r="AD1765"/>
  <c r="F2248"/>
  <c r="AD184"/>
  <c r="F1274"/>
  <c r="F352"/>
  <c r="Z472"/>
  <c r="AA472" s="1"/>
  <c r="AE1274"/>
  <c r="AD2287"/>
  <c r="Y352"/>
  <c r="AE472"/>
  <c r="Z508"/>
  <c r="AA508" s="1"/>
  <c r="Z1341"/>
  <c r="AA1341" s="1"/>
  <c r="AD543"/>
  <c r="F541"/>
  <c r="AA1032"/>
  <c r="Z134"/>
  <c r="AA134" s="1"/>
  <c r="F184"/>
  <c r="AD1806"/>
  <c r="Z48"/>
  <c r="G306"/>
  <c r="Y1432"/>
  <c r="Z2287"/>
  <c r="AA2287" s="1"/>
  <c r="AE533"/>
  <c r="AB1779"/>
  <c r="F1865"/>
  <c r="AD1379"/>
  <c r="Z543"/>
  <c r="AA543" s="1"/>
  <c r="Z541"/>
  <c r="AA541" s="1"/>
  <c r="Z1432"/>
  <c r="AA1432" s="1"/>
  <c r="F543"/>
  <c r="Z1865"/>
  <c r="AA1865" s="1"/>
  <c r="AE1900"/>
  <c r="AE240"/>
  <c r="AE1245"/>
  <c r="AB879"/>
  <c r="Z1379"/>
  <c r="AA1379" s="1"/>
  <c r="AE1432"/>
  <c r="B309"/>
  <c r="G804"/>
  <c r="AA1263"/>
  <c r="G1934"/>
  <c r="G450"/>
  <c r="B2357"/>
  <c r="G2357"/>
  <c r="Z893"/>
  <c r="AA893" s="1"/>
  <c r="AD541"/>
  <c r="Z533"/>
  <c r="AA533" s="1"/>
  <c r="AF533" s="1"/>
  <c r="F533"/>
  <c r="AE543"/>
  <c r="AD1793"/>
  <c r="F124"/>
  <c r="Z76"/>
  <c r="B1894"/>
  <c r="G475"/>
  <c r="AD352"/>
  <c r="AD1444"/>
  <c r="F1900"/>
  <c r="AD472"/>
  <c r="AE509"/>
  <c r="B487"/>
  <c r="F1808"/>
  <c r="B538"/>
  <c r="AD649"/>
  <c r="AE649"/>
  <c r="Z649"/>
  <c r="AA649" s="1"/>
  <c r="F649"/>
  <c r="AE645"/>
  <c r="F645"/>
  <c r="Z645"/>
  <c r="AA645" s="1"/>
  <c r="AD645"/>
  <c r="AE634"/>
  <c r="AD634"/>
  <c r="F634"/>
  <c r="Z634"/>
  <c r="AA634" s="1"/>
  <c r="AF634" s="1"/>
  <c r="AE630"/>
  <c r="AD630"/>
  <c r="F630"/>
  <c r="Z630"/>
  <c r="AA630" s="1"/>
  <c r="AF630" s="1"/>
  <c r="AE659"/>
  <c r="Z659"/>
  <c r="AA659" s="1"/>
  <c r="F659"/>
  <c r="AD659"/>
  <c r="AE648"/>
  <c r="Z648"/>
  <c r="AA648" s="1"/>
  <c r="F648"/>
  <c r="AD648"/>
  <c r="F652"/>
  <c r="AD652"/>
  <c r="AE652"/>
  <c r="Z652"/>
  <c r="AA652" s="1"/>
  <c r="AE639"/>
  <c r="AD639"/>
  <c r="F639"/>
  <c r="Z639"/>
  <c r="AA639" s="1"/>
  <c r="AF639" s="1"/>
  <c r="AD622"/>
  <c r="AE622"/>
  <c r="Z622"/>
  <c r="AA622" s="1"/>
  <c r="F622"/>
  <c r="AE618"/>
  <c r="AD618"/>
  <c r="Z618"/>
  <c r="AA618" s="1"/>
  <c r="F618"/>
  <c r="AE610"/>
  <c r="Z610"/>
  <c r="AA610" s="1"/>
  <c r="AD610"/>
  <c r="F610"/>
  <c r="F2266"/>
  <c r="AD664"/>
  <c r="F664"/>
  <c r="AE664"/>
  <c r="Z664"/>
  <c r="AA664" s="1"/>
  <c r="AE663"/>
  <c r="Z663"/>
  <c r="AA663" s="1"/>
  <c r="AD663"/>
  <c r="F663"/>
  <c r="AE656"/>
  <c r="Z656"/>
  <c r="AA656" s="1"/>
  <c r="AD656"/>
  <c r="F656"/>
  <c r="AE625"/>
  <c r="AD625"/>
  <c r="F625"/>
  <c r="Z625"/>
  <c r="AA625" s="1"/>
  <c r="F617"/>
  <c r="AE617"/>
  <c r="Z617"/>
  <c r="AA617" s="1"/>
  <c r="AD617"/>
  <c r="F611"/>
  <c r="AE611"/>
  <c r="AD611"/>
  <c r="Z611"/>
  <c r="AA611" s="1"/>
  <c r="AD606"/>
  <c r="AE606"/>
  <c r="Z606"/>
  <c r="AA606" s="1"/>
  <c r="F606"/>
  <c r="F641"/>
  <c r="AE641"/>
  <c r="Z641"/>
  <c r="AA641" s="1"/>
  <c r="AD641"/>
  <c r="F635"/>
  <c r="AE635"/>
  <c r="Z635"/>
  <c r="AA635" s="1"/>
  <c r="AD635"/>
  <c r="F631"/>
  <c r="AE631"/>
  <c r="Z631"/>
  <c r="AA631" s="1"/>
  <c r="AD631"/>
  <c r="AE626"/>
  <c r="F626"/>
  <c r="Z626"/>
  <c r="AA626" s="1"/>
  <c r="AF626" s="1"/>
  <c r="AD626"/>
  <c r="F619"/>
  <c r="AD619"/>
  <c r="Z619"/>
  <c r="AA619" s="1"/>
  <c r="AE619"/>
  <c r="AD666"/>
  <c r="AE666"/>
  <c r="F666"/>
  <c r="Z666"/>
  <c r="AA666" s="1"/>
  <c r="AD644"/>
  <c r="Z644"/>
  <c r="AA644" s="1"/>
  <c r="F644"/>
  <c r="AE644"/>
  <c r="F636"/>
  <c r="AD636"/>
  <c r="AE636"/>
  <c r="Z636"/>
  <c r="AA636" s="1"/>
  <c r="F632"/>
  <c r="AD632"/>
  <c r="AE632"/>
  <c r="Z632"/>
  <c r="AA632" s="1"/>
  <c r="F624"/>
  <c r="AD624"/>
  <c r="AE624"/>
  <c r="Z624"/>
  <c r="AA624" s="1"/>
  <c r="AE609"/>
  <c r="Z609"/>
  <c r="AA609" s="1"/>
  <c r="AD609"/>
  <c r="F609"/>
  <c r="F2338"/>
  <c r="AD647"/>
  <c r="AE647"/>
  <c r="F647"/>
  <c r="Z647"/>
  <c r="AA647" s="1"/>
  <c r="AD640"/>
  <c r="AE640"/>
  <c r="F640"/>
  <c r="Z640"/>
  <c r="AA640" s="1"/>
  <c r="AD660"/>
  <c r="F660"/>
  <c r="AE660"/>
  <c r="Z660"/>
  <c r="AA660" s="1"/>
  <c r="AE650"/>
  <c r="F650"/>
  <c r="Z650"/>
  <c r="AA650" s="1"/>
  <c r="AD650"/>
  <c r="AD615"/>
  <c r="F615"/>
  <c r="AE615"/>
  <c r="Z615"/>
  <c r="AA615" s="1"/>
  <c r="F608"/>
  <c r="AD608"/>
  <c r="AE608"/>
  <c r="Z608"/>
  <c r="AA608" s="1"/>
  <c r="AD661"/>
  <c r="AE661"/>
  <c r="F661"/>
  <c r="Z661"/>
  <c r="AA661" s="1"/>
  <c r="AD642"/>
  <c r="F642"/>
  <c r="AE642"/>
  <c r="Z642"/>
  <c r="AA642" s="1"/>
  <c r="AD620"/>
  <c r="AE620"/>
  <c r="F620"/>
  <c r="Z620"/>
  <c r="AA620" s="1"/>
  <c r="AD616"/>
  <c r="AE616"/>
  <c r="Z616"/>
  <c r="AA616" s="1"/>
  <c r="F616"/>
  <c r="AD613"/>
  <c r="AE613"/>
  <c r="Z613"/>
  <c r="AA613" s="1"/>
  <c r="F613"/>
  <c r="F658"/>
  <c r="AD658"/>
  <c r="AE658"/>
  <c r="Z658"/>
  <c r="AA658" s="1"/>
  <c r="AE655"/>
  <c r="Z655"/>
  <c r="AA655" s="1"/>
  <c r="F655"/>
  <c r="AD655"/>
  <c r="AE653"/>
  <c r="AD653"/>
  <c r="Z653"/>
  <c r="AA653" s="1"/>
  <c r="F653"/>
  <c r="F614"/>
  <c r="AE614"/>
  <c r="AD614"/>
  <c r="Z614"/>
  <c r="AA614" s="1"/>
  <c r="AE607"/>
  <c r="AD607"/>
  <c r="Z607"/>
  <c r="AA607" s="1"/>
  <c r="F607"/>
  <c r="F637"/>
  <c r="AE637"/>
  <c r="AD637"/>
  <c r="Z637"/>
  <c r="AA637" s="1"/>
  <c r="AE627"/>
  <c r="F627"/>
  <c r="AD627"/>
  <c r="Z627"/>
  <c r="AA627" s="1"/>
  <c r="F621"/>
  <c r="AD621"/>
  <c r="AE621"/>
  <c r="Z621"/>
  <c r="AA621" s="1"/>
  <c r="AE657"/>
  <c r="AD657"/>
  <c r="Z657"/>
  <c r="AA657" s="1"/>
  <c r="F657"/>
  <c r="AE654"/>
  <c r="AD654"/>
  <c r="F654"/>
  <c r="Z654"/>
  <c r="AA654" s="1"/>
  <c r="AE651"/>
  <c r="Z651"/>
  <c r="AA651" s="1"/>
  <c r="F651"/>
  <c r="AD651"/>
  <c r="F646"/>
  <c r="Z646"/>
  <c r="AA646" s="1"/>
  <c r="AE646"/>
  <c r="AD646"/>
  <c r="F638"/>
  <c r="AD638"/>
  <c r="Z638"/>
  <c r="AA638" s="1"/>
  <c r="AE638"/>
  <c r="AD633"/>
  <c r="F633"/>
  <c r="AE633"/>
  <c r="Z633"/>
  <c r="AA633" s="1"/>
  <c r="AD628"/>
  <c r="F628"/>
  <c r="Z628"/>
  <c r="AA628" s="1"/>
  <c r="AE628"/>
  <c r="AD612"/>
  <c r="AE612"/>
  <c r="F612"/>
  <c r="Z612"/>
  <c r="AA612" s="1"/>
  <c r="AD605"/>
  <c r="AE605"/>
  <c r="F605"/>
  <c r="Z605"/>
  <c r="AA605" s="1"/>
  <c r="AE629"/>
  <c r="AD629"/>
  <c r="F629"/>
  <c r="Z629"/>
  <c r="AA629" s="1"/>
  <c r="AE1793"/>
  <c r="Z1793"/>
  <c r="AA1793" s="1"/>
  <c r="Z1270"/>
  <c r="Z2286"/>
  <c r="AA179"/>
  <c r="AA1437"/>
  <c r="G2347"/>
  <c r="F1441"/>
  <c r="AD1414"/>
  <c r="B2369"/>
  <c r="G489"/>
  <c r="F508"/>
  <c r="G495"/>
  <c r="Z245"/>
  <c r="Z2338"/>
  <c r="AA2338" s="1"/>
  <c r="AD2338"/>
  <c r="G395"/>
  <c r="AD508"/>
  <c r="AE2338"/>
  <c r="AE1257"/>
  <c r="F1379"/>
  <c r="AE1441"/>
  <c r="Z1414"/>
  <c r="AA1414" s="1"/>
  <c r="AE508"/>
  <c r="G2341"/>
  <c r="B1453"/>
  <c r="B445"/>
  <c r="F1926"/>
  <c r="AD1926"/>
  <c r="AE1926"/>
  <c r="Z1926"/>
  <c r="AA1926" s="1"/>
  <c r="F1928"/>
  <c r="AE1928"/>
  <c r="Z1928"/>
  <c r="AA1928" s="1"/>
  <c r="AD1928"/>
  <c r="Z1777"/>
  <c r="AA1777" s="1"/>
  <c r="AF1777" s="1"/>
  <c r="Z1929"/>
  <c r="AA1929" s="1"/>
  <c r="F1929"/>
  <c r="AD1929"/>
  <c r="AE1929"/>
  <c r="AD1925"/>
  <c r="AE1925"/>
  <c r="F1925"/>
  <c r="Z1925"/>
  <c r="AA1925" s="1"/>
  <c r="AE1927"/>
  <c r="F1927"/>
  <c r="Z1927"/>
  <c r="AA1927" s="1"/>
  <c r="AD1927"/>
  <c r="AE1758"/>
  <c r="Z1924"/>
  <c r="AA1924" s="1"/>
  <c r="AD1924"/>
  <c r="F1924"/>
  <c r="AE1924"/>
  <c r="Z1922"/>
  <c r="AA1922" s="1"/>
  <c r="AF1922" s="1"/>
  <c r="AD1922"/>
  <c r="F1922"/>
  <c r="AE1922"/>
  <c r="B449"/>
  <c r="B484"/>
  <c r="B1448"/>
  <c r="G1448"/>
  <c r="G1449"/>
  <c r="B1449"/>
  <c r="G479"/>
  <c r="G427"/>
  <c r="G505"/>
  <c r="B1439"/>
  <c r="B1891"/>
  <c r="AD104"/>
  <c r="Z1128"/>
  <c r="AA1128" s="1"/>
  <c r="AF1128" s="1"/>
  <c r="AD1088"/>
  <c r="Z1085"/>
  <c r="AA1085" s="1"/>
  <c r="AF1085" s="1"/>
  <c r="AE879"/>
  <c r="B351"/>
  <c r="G461"/>
  <c r="G471"/>
  <c r="B2350"/>
  <c r="B1902"/>
  <c r="F1085"/>
  <c r="B1471"/>
  <c r="B519"/>
  <c r="B482"/>
  <c r="G2365"/>
  <c r="Z125"/>
  <c r="AA125" s="1"/>
  <c r="Z1088"/>
  <c r="AA1088" s="1"/>
  <c r="AF1088" s="1"/>
  <c r="AD1070"/>
  <c r="AE1128"/>
  <c r="F1088"/>
  <c r="B407"/>
  <c r="AD1081"/>
  <c r="AE134"/>
  <c r="B1887"/>
  <c r="G1899"/>
  <c r="B410"/>
  <c r="G410"/>
  <c r="G2354"/>
  <c r="AE1753"/>
  <c r="Z1753"/>
  <c r="AA1753" s="1"/>
  <c r="Z1758"/>
  <c r="AA1758" s="1"/>
  <c r="AD125"/>
  <c r="AE104"/>
  <c r="Z104"/>
  <c r="AA104" s="1"/>
  <c r="AF104" s="1"/>
  <c r="F1118"/>
  <c r="F1104"/>
  <c r="F388"/>
  <c r="AE388"/>
  <c r="Z1444"/>
  <c r="AA1444" s="1"/>
  <c r="AE1118"/>
  <c r="Z1104"/>
  <c r="AA1104" s="1"/>
  <c r="Z388"/>
  <c r="AA388" s="1"/>
  <c r="AF388" s="1"/>
  <c r="AE1444"/>
  <c r="AD1753"/>
  <c r="F125"/>
  <c r="F1070"/>
  <c r="Z1070"/>
  <c r="AA1070" s="1"/>
  <c r="Z1118"/>
  <c r="AA1118" s="1"/>
  <c r="AD1104"/>
  <c r="F1444"/>
  <c r="AD884"/>
  <c r="AE884"/>
  <c r="Z884"/>
  <c r="AA884" s="1"/>
  <c r="AE307"/>
  <c r="AD307"/>
  <c r="Z307"/>
  <c r="AA307" s="1"/>
  <c r="AD326"/>
  <c r="AE326"/>
  <c r="Z326"/>
  <c r="AA227"/>
  <c r="AA1783"/>
  <c r="AF1783" s="1"/>
  <c r="B399"/>
  <c r="B1353"/>
  <c r="AA1240"/>
  <c r="AF1240" s="1"/>
  <c r="G399"/>
  <c r="G1353"/>
  <c r="G1345"/>
  <c r="Z105"/>
  <c r="AA105" s="1"/>
  <c r="AF105" s="1"/>
  <c r="AE352"/>
  <c r="Z352"/>
  <c r="F419"/>
  <c r="AE184"/>
  <c r="B441"/>
  <c r="AD245"/>
  <c r="Z980"/>
  <c r="AA980" s="1"/>
  <c r="AE419"/>
  <c r="Z419"/>
  <c r="AA419" s="1"/>
  <c r="F100"/>
  <c r="Z1245"/>
  <c r="Z2210"/>
  <c r="AA2210" s="1"/>
  <c r="AD419"/>
  <c r="Z2345"/>
  <c r="AA2345" s="1"/>
  <c r="Z1764"/>
  <c r="AA1764" s="1"/>
  <c r="AF1764" s="1"/>
  <c r="Z238"/>
  <c r="AA238" s="1"/>
  <c r="AF238" s="1"/>
  <c r="Z97"/>
  <c r="AA97" s="1"/>
  <c r="AF97" s="1"/>
  <c r="G511"/>
  <c r="B511"/>
  <c r="Z124"/>
  <c r="AA124" s="1"/>
  <c r="F243"/>
  <c r="AE980"/>
  <c r="AE124"/>
  <c r="F980"/>
  <c r="AE76"/>
  <c r="AD2345"/>
  <c r="B453"/>
  <c r="G453"/>
  <c r="G383"/>
  <c r="F197"/>
  <c r="AE241"/>
  <c r="AE1260"/>
  <c r="AE908"/>
  <c r="Z908"/>
  <c r="B414"/>
  <c r="G414"/>
  <c r="F2345"/>
  <c r="AE2345"/>
  <c r="F2287"/>
  <c r="B409"/>
  <c r="B437"/>
  <c r="G437"/>
  <c r="AB972"/>
  <c r="B433"/>
  <c r="AD1807"/>
  <c r="AE1807"/>
  <c r="Z1807"/>
  <c r="AA1807" s="1"/>
  <c r="F245"/>
  <c r="AD1800"/>
  <c r="AE245"/>
  <c r="F1807"/>
  <c r="B1457"/>
  <c r="G426"/>
  <c r="B426"/>
  <c r="B2342"/>
  <c r="B434"/>
  <c r="AD1181"/>
  <c r="F240"/>
  <c r="AD124"/>
  <c r="F1257"/>
  <c r="AD2210"/>
  <c r="G1877"/>
  <c r="G1885"/>
  <c r="B1870"/>
  <c r="AE2210"/>
  <c r="G1868"/>
  <c r="B1875"/>
  <c r="F223"/>
  <c r="AE130"/>
  <c r="G1880"/>
  <c r="B1867"/>
  <c r="G1876"/>
  <c r="G1869"/>
  <c r="B1884"/>
  <c r="B1872"/>
  <c r="G1884"/>
  <c r="G1881"/>
  <c r="G1879"/>
  <c r="B1877"/>
  <c r="B1883"/>
  <c r="B1885"/>
  <c r="G1882"/>
  <c r="B1882"/>
  <c r="G1870"/>
  <c r="B1881"/>
  <c r="B1880"/>
  <c r="G1867"/>
  <c r="B1873"/>
  <c r="B1876"/>
  <c r="B1869"/>
  <c r="B1868"/>
  <c r="G1874"/>
  <c r="B1874"/>
  <c r="G1866"/>
  <c r="B1866"/>
  <c r="G1873"/>
  <c r="G1875"/>
  <c r="B1871"/>
  <c r="G1871"/>
  <c r="G1872"/>
  <c r="B1863"/>
  <c r="G1863"/>
  <c r="G1878"/>
  <c r="B1878"/>
  <c r="B1879"/>
  <c r="G1883"/>
  <c r="G1864"/>
  <c r="B1864"/>
  <c r="AD2248"/>
  <c r="F2261"/>
  <c r="Z1780"/>
  <c r="F1793"/>
  <c r="AD1758"/>
  <c r="AE1765"/>
  <c r="Z1776"/>
  <c r="AA1776" s="1"/>
  <c r="AF1776" s="1"/>
  <c r="F9"/>
  <c r="B359"/>
  <c r="Y879"/>
  <c r="AE161"/>
  <c r="B367"/>
  <c r="G308"/>
  <c r="G1434"/>
  <c r="G1978"/>
  <c r="Z1081"/>
  <c r="Y279"/>
  <c r="F1222"/>
  <c r="B2297"/>
  <c r="Z1222"/>
  <c r="AC279"/>
  <c r="B1849"/>
  <c r="G316"/>
  <c r="B1387"/>
  <c r="G433"/>
  <c r="G1357"/>
  <c r="AE1800"/>
  <c r="F161"/>
  <c r="G707"/>
  <c r="G1457"/>
  <c r="B1360"/>
  <c r="G1419"/>
  <c r="Z161"/>
  <c r="G294"/>
  <c r="B331"/>
  <c r="B363"/>
  <c r="F1270"/>
  <c r="F911"/>
  <c r="G339"/>
  <c r="Y908"/>
  <c r="G367"/>
  <c r="G866"/>
  <c r="G708"/>
  <c r="G1965"/>
  <c r="AB908"/>
  <c r="Z1189"/>
  <c r="AD1792"/>
  <c r="F1792"/>
  <c r="Z1205"/>
  <c r="G409"/>
  <c r="B308"/>
  <c r="AD1270"/>
  <c r="F1260"/>
  <c r="F1189"/>
  <c r="B2293"/>
  <c r="B2337"/>
  <c r="B383"/>
  <c r="G355"/>
  <c r="B1365"/>
  <c r="AC908"/>
  <c r="AE1150"/>
  <c r="AE1780"/>
  <c r="AD1780"/>
  <c r="G2289"/>
  <c r="F908"/>
  <c r="G2334"/>
  <c r="G2330"/>
  <c r="G1825"/>
  <c r="G312"/>
  <c r="B335"/>
  <c r="G375"/>
  <c r="AC9"/>
  <c r="G1391"/>
  <c r="G1412"/>
  <c r="G1361"/>
  <c r="F1780"/>
  <c r="B833"/>
  <c r="G767"/>
  <c r="G1415"/>
  <c r="AD1150"/>
  <c r="B2319"/>
  <c r="G1811"/>
  <c r="F2286"/>
  <c r="AD2286"/>
  <c r="F1150"/>
  <c r="B711"/>
  <c r="G1313"/>
  <c r="G1336"/>
  <c r="G324"/>
  <c r="B2334"/>
  <c r="G309"/>
  <c r="AB9"/>
  <c r="F893"/>
  <c r="AE1269"/>
  <c r="AE1205"/>
  <c r="G441"/>
  <c r="B2305"/>
  <c r="AC893"/>
  <c r="AB893"/>
  <c r="F270"/>
  <c r="AC895"/>
  <c r="Z1269"/>
  <c r="AD1260"/>
  <c r="Z1260"/>
  <c r="B2275"/>
  <c r="AE273"/>
  <c r="B2443"/>
  <c r="AC972"/>
  <c r="B181"/>
  <c r="AC2332"/>
  <c r="F1269"/>
  <c r="F1205"/>
  <c r="F2332"/>
  <c r="AB2332"/>
  <c r="F1245"/>
  <c r="AD49"/>
  <c r="G181"/>
  <c r="B1810"/>
  <c r="B1825"/>
  <c r="B1853"/>
  <c r="B1256"/>
  <c r="AD1257"/>
  <c r="B2290"/>
  <c r="G1810"/>
  <c r="AE1189"/>
  <c r="F1800"/>
  <c r="Z1800"/>
  <c r="F1136"/>
  <c r="G1309"/>
  <c r="G1332"/>
  <c r="B1300"/>
  <c r="B2311"/>
  <c r="F179"/>
  <c r="AD179"/>
  <c r="G1197"/>
  <c r="F271"/>
  <c r="AE271"/>
  <c r="B165"/>
  <c r="AE961"/>
  <c r="G1317"/>
  <c r="B1237"/>
  <c r="AD961"/>
  <c r="G1861"/>
  <c r="B2314"/>
  <c r="G1853"/>
  <c r="G1837"/>
  <c r="G1849"/>
  <c r="G1833"/>
  <c r="B1814"/>
  <c r="G347"/>
  <c r="B1428"/>
  <c r="F268"/>
  <c r="B1831"/>
  <c r="B1829"/>
  <c r="B2330"/>
  <c r="G1839"/>
  <c r="G1848"/>
  <c r="B320"/>
  <c r="G865"/>
  <c r="B1308"/>
  <c r="G1247"/>
  <c r="B1318"/>
  <c r="G1280"/>
  <c r="G2314"/>
  <c r="G1847"/>
  <c r="G1845"/>
  <c r="AC879"/>
  <c r="F939"/>
  <c r="AE179"/>
  <c r="Z2200"/>
  <c r="F265"/>
  <c r="AE270"/>
  <c r="Z256"/>
  <c r="AA256" s="1"/>
  <c r="AD1179"/>
  <c r="G857"/>
  <c r="B1426"/>
  <c r="G1950"/>
  <c r="B1430"/>
  <c r="B2300"/>
  <c r="G1832"/>
  <c r="F879"/>
  <c r="B185"/>
  <c r="AC30"/>
  <c r="AB968"/>
  <c r="AE1792"/>
  <c r="Z270"/>
  <c r="AA270" s="1"/>
  <c r="Z261"/>
  <c r="AA261" s="1"/>
  <c r="AE256"/>
  <c r="Z271"/>
  <c r="AA271" s="1"/>
  <c r="AF271" s="1"/>
  <c r="AE260"/>
  <c r="AD1143"/>
  <c r="AE285"/>
  <c r="F285"/>
  <c r="G2221"/>
  <c r="B169"/>
  <c r="AE280"/>
  <c r="B1284"/>
  <c r="G1284"/>
  <c r="B1850"/>
  <c r="G2326"/>
  <c r="B1857"/>
  <c r="G1841"/>
  <c r="B1835"/>
  <c r="B1818"/>
  <c r="B2304"/>
  <c r="B1833"/>
  <c r="G1814"/>
  <c r="B312"/>
  <c r="B1395"/>
  <c r="B1391"/>
  <c r="G516"/>
  <c r="AC1081"/>
  <c r="B2503"/>
  <c r="Z49"/>
  <c r="F252"/>
  <c r="Z257"/>
  <c r="AA257" s="1"/>
  <c r="Z911"/>
  <c r="F2177"/>
  <c r="AB2177"/>
  <c r="AD939"/>
  <c r="F256"/>
  <c r="AD268"/>
  <c r="AE261"/>
  <c r="G261" s="1"/>
  <c r="AC939"/>
  <c r="AB925"/>
  <c r="AE892"/>
  <c r="B1278"/>
  <c r="AB35"/>
  <c r="AB939"/>
  <c r="Y925"/>
  <c r="AD892"/>
  <c r="AD252"/>
  <c r="Z265"/>
  <c r="AA265" s="1"/>
  <c r="G1788"/>
  <c r="F286"/>
  <c r="AA939"/>
  <c r="AB2261"/>
  <c r="AC2261"/>
  <c r="Y2261"/>
  <c r="AA2261" s="1"/>
  <c r="AC1150"/>
  <c r="AB1150"/>
  <c r="Y1150"/>
  <c r="Y2286"/>
  <c r="AB2286"/>
  <c r="AC2286"/>
  <c r="AB1780"/>
  <c r="AC1780"/>
  <c r="Y1780"/>
  <c r="AB1245"/>
  <c r="AC1245"/>
  <c r="Y1245"/>
  <c r="AB1792"/>
  <c r="Y1792"/>
  <c r="AA1792" s="1"/>
  <c r="AC1792"/>
  <c r="AC240"/>
  <c r="AB240"/>
  <c r="Y240"/>
  <c r="AA1150"/>
  <c r="AB1257"/>
  <c r="Y1257"/>
  <c r="AA1257" s="1"/>
  <c r="AC1257"/>
  <c r="AC1222"/>
  <c r="AB1222"/>
  <c r="Y1222"/>
  <c r="AC1189"/>
  <c r="AB1189"/>
  <c r="Y1189"/>
  <c r="AC1270"/>
  <c r="AB1270"/>
  <c r="Y1270"/>
  <c r="AB161"/>
  <c r="Y161"/>
  <c r="AC161"/>
  <c r="AB1269"/>
  <c r="AC1269"/>
  <c r="Y1269"/>
  <c r="AC1205"/>
  <c r="AB1205"/>
  <c r="Y1205"/>
  <c r="AC1800"/>
  <c r="Y1800"/>
  <c r="AB1800"/>
  <c r="Y245"/>
  <c r="AB245"/>
  <c r="AC245"/>
  <c r="AC1260"/>
  <c r="Y1260"/>
  <c r="AB1260"/>
  <c r="AC269"/>
  <c r="Y269"/>
  <c r="AA269" s="1"/>
  <c r="AB269"/>
  <c r="B1408"/>
  <c r="B2326"/>
  <c r="G2325"/>
  <c r="B2322"/>
  <c r="B2316"/>
  <c r="B1042"/>
  <c r="B2488"/>
  <c r="G1982"/>
  <c r="B2321"/>
  <c r="G2333"/>
  <c r="G335"/>
  <c r="G343"/>
  <c r="B1431"/>
  <c r="B1027"/>
  <c r="G1731"/>
  <c r="B302"/>
  <c r="G302"/>
  <c r="B1346"/>
  <c r="G1346"/>
  <c r="G407"/>
  <c r="G1399"/>
  <c r="B371"/>
  <c r="B1403"/>
  <c r="G2226"/>
  <c r="B1841"/>
  <c r="G1846"/>
  <c r="G2442"/>
  <c r="G320"/>
  <c r="G434"/>
  <c r="G1408"/>
  <c r="G1431"/>
  <c r="G1350"/>
  <c r="B1423"/>
  <c r="G298"/>
  <c r="G327"/>
  <c r="G2304"/>
  <c r="G2342"/>
  <c r="B2312"/>
  <c r="G1818"/>
  <c r="G1857"/>
  <c r="G1850"/>
  <c r="G2412"/>
  <c r="G317"/>
  <c r="B324"/>
  <c r="G1383"/>
  <c r="G1425"/>
  <c r="G2101"/>
  <c r="B1854"/>
  <c r="B1401"/>
  <c r="G1401"/>
  <c r="G371"/>
  <c r="AB369"/>
  <c r="B523"/>
  <c r="AD879"/>
  <c r="Z879"/>
  <c r="Z168"/>
  <c r="AA168" s="1"/>
  <c r="Y369"/>
  <c r="AA369" s="1"/>
  <c r="B2263"/>
  <c r="AC369"/>
  <c r="B1823"/>
  <c r="G1823"/>
  <c r="AE277"/>
  <c r="AC2292"/>
  <c r="G764"/>
  <c r="G165"/>
  <c r="F168"/>
  <c r="B1332"/>
  <c r="Y2292"/>
  <c r="AE1139"/>
  <c r="G109"/>
  <c r="B2277"/>
  <c r="B2307"/>
  <c r="G2307"/>
  <c r="B327"/>
  <c r="AC968"/>
  <c r="G945"/>
  <c r="AC35"/>
  <c r="F35"/>
  <c r="G391"/>
  <c r="G765"/>
  <c r="G185"/>
  <c r="G599"/>
  <c r="AB47"/>
  <c r="Y48"/>
  <c r="Y30"/>
  <c r="AD255"/>
  <c r="Y1081"/>
  <c r="G6"/>
  <c r="B298"/>
  <c r="F30"/>
  <c r="AE168"/>
  <c r="G825"/>
  <c r="G2255"/>
  <c r="Y2177"/>
  <c r="AC48"/>
  <c r="AE2200"/>
  <c r="F257"/>
  <c r="AD257"/>
  <c r="F1081"/>
  <c r="F2292"/>
  <c r="AE255"/>
  <c r="AE252"/>
  <c r="AE268"/>
  <c r="AE265"/>
  <c r="AE254"/>
  <c r="AD2292"/>
  <c r="Z2292"/>
  <c r="AD259"/>
  <c r="AE286"/>
  <c r="F255"/>
  <c r="Z286"/>
  <c r="AA286" s="1"/>
  <c r="AE2292"/>
  <c r="AC1369"/>
  <c r="Y1369"/>
  <c r="AA1369" s="1"/>
  <c r="AB1369"/>
  <c r="F1369"/>
  <c r="AB1402"/>
  <c r="Y1402"/>
  <c r="AA1402" s="1"/>
  <c r="F1402"/>
  <c r="AC1402"/>
  <c r="AC1411"/>
  <c r="F1411"/>
  <c r="AB1411"/>
  <c r="Y1411"/>
  <c r="AA1411" s="1"/>
  <c r="AE283"/>
  <c r="AE279"/>
  <c r="G1046"/>
  <c r="B387"/>
  <c r="B748"/>
  <c r="Y9"/>
  <c r="AA9" s="1"/>
  <c r="AF9" s="1"/>
  <c r="Z1185"/>
  <c r="AA1185" s="1"/>
  <c r="B2295"/>
  <c r="B1851"/>
  <c r="B2279"/>
  <c r="G57"/>
  <c r="B375"/>
  <c r="B294"/>
  <c r="G1049"/>
  <c r="B997"/>
  <c r="F28"/>
  <c r="AD1185"/>
  <c r="G1320"/>
  <c r="G1204"/>
  <c r="Y2197"/>
  <c r="AC2200"/>
  <c r="F1143"/>
  <c r="AE1143"/>
  <c r="Z275"/>
  <c r="AA275" s="1"/>
  <c r="G198"/>
  <c r="G2291"/>
  <c r="B189"/>
  <c r="AB950"/>
  <c r="AC961"/>
  <c r="AC950"/>
  <c r="F1185"/>
  <c r="Z1179"/>
  <c r="AA1179" s="1"/>
  <c r="AD933"/>
  <c r="Z968"/>
  <c r="AA968" s="1"/>
  <c r="G83"/>
  <c r="B1036"/>
  <c r="B993"/>
  <c r="B1731"/>
  <c r="G517"/>
  <c r="B317"/>
  <c r="G1974"/>
  <c r="G1975"/>
  <c r="G1680"/>
  <c r="B1788"/>
  <c r="B2437"/>
  <c r="B2433"/>
  <c r="B1745"/>
  <c r="B42"/>
  <c r="G993"/>
  <c r="B1023"/>
  <c r="G1036"/>
  <c r="G1055"/>
  <c r="G2235"/>
  <c r="B2196"/>
  <c r="B989"/>
  <c r="G953"/>
  <c r="G1005"/>
  <c r="B65"/>
  <c r="G38"/>
  <c r="AD1139"/>
  <c r="B83"/>
  <c r="G2293"/>
  <c r="B38"/>
  <c r="B588"/>
  <c r="B953"/>
  <c r="B979"/>
  <c r="Z288"/>
  <c r="AA288" s="1"/>
  <c r="G210"/>
  <c r="Z890"/>
  <c r="B797"/>
  <c r="G1023"/>
  <c r="B2400"/>
  <c r="AE1185"/>
  <c r="B1314"/>
  <c r="B1304"/>
  <c r="B2296"/>
  <c r="B945"/>
  <c r="G2233"/>
  <c r="B901"/>
  <c r="G2496"/>
  <c r="B46"/>
  <c r="B61"/>
  <c r="G89"/>
  <c r="G69"/>
  <c r="B1019"/>
  <c r="B1063"/>
  <c r="G1183"/>
  <c r="B177"/>
  <c r="G177"/>
  <c r="G193"/>
  <c r="B193"/>
  <c r="G1804"/>
  <c r="B1804"/>
  <c r="G235"/>
  <c r="B235"/>
  <c r="G484"/>
  <c r="B422"/>
  <c r="B231"/>
  <c r="B1311"/>
  <c r="B1296"/>
  <c r="G2184"/>
  <c r="AC890"/>
  <c r="B22"/>
  <c r="Y28"/>
  <c r="AB911"/>
  <c r="F961"/>
  <c r="F914"/>
  <c r="AE1179"/>
  <c r="AE890"/>
  <c r="F1139"/>
  <c r="Z1143"/>
  <c r="AA1143" s="1"/>
  <c r="AF1143" s="1"/>
  <c r="AD911"/>
  <c r="AE968"/>
  <c r="Z933"/>
  <c r="AA933" s="1"/>
  <c r="Z282"/>
  <c r="AA282" s="1"/>
  <c r="F275"/>
  <c r="F274"/>
  <c r="AE290"/>
  <c r="AD275"/>
  <c r="G491"/>
  <c r="G1304"/>
  <c r="G1278"/>
  <c r="G1314"/>
  <c r="G2296"/>
  <c r="G14"/>
  <c r="Y890"/>
  <c r="F2197"/>
  <c r="AB28"/>
  <c r="Y914"/>
  <c r="F933"/>
  <c r="Y961"/>
  <c r="AA961" s="1"/>
  <c r="AF961" s="1"/>
  <c r="Z1139"/>
  <c r="AA1139" s="1"/>
  <c r="AF1139" s="1"/>
  <c r="Z2197"/>
  <c r="AE28"/>
  <c r="AE288"/>
  <c r="AE274"/>
  <c r="AE263"/>
  <c r="AD263"/>
  <c r="AD287"/>
  <c r="AD290"/>
  <c r="B683"/>
  <c r="B773"/>
  <c r="G1237"/>
  <c r="G1226"/>
  <c r="B1288"/>
  <c r="G1328"/>
  <c r="G1805"/>
  <c r="Y2200"/>
  <c r="AC2197"/>
  <c r="F2200"/>
  <c r="AC914"/>
  <c r="F1179"/>
  <c r="Z914"/>
  <c r="AD914"/>
  <c r="F287"/>
  <c r="Z287"/>
  <c r="AA287" s="1"/>
  <c r="Z290"/>
  <c r="AA290" s="1"/>
  <c r="F263"/>
  <c r="B1324"/>
  <c r="G1324"/>
  <c r="G2251"/>
  <c r="Z182"/>
  <c r="AA182" s="1"/>
  <c r="F264"/>
  <c r="Z262"/>
  <c r="AA262" s="1"/>
  <c r="B379"/>
  <c r="G1027"/>
  <c r="B2013"/>
  <c r="B2221"/>
  <c r="G1916"/>
  <c r="F262"/>
  <c r="AE262"/>
  <c r="F269"/>
  <c r="Z277"/>
  <c r="AA277" s="1"/>
  <c r="G2073"/>
  <c r="G169"/>
  <c r="AE48"/>
  <c r="F278"/>
  <c r="AD283"/>
  <c r="AF283" s="1"/>
  <c r="Z278"/>
  <c r="AA278" s="1"/>
  <c r="AE269"/>
  <c r="AD277"/>
  <c r="AD269"/>
  <c r="Z264"/>
  <c r="AA264" s="1"/>
  <c r="B913"/>
  <c r="B2282"/>
  <c r="G1229"/>
  <c r="G1231"/>
  <c r="AD282"/>
  <c r="G1756"/>
  <c r="B1131"/>
  <c r="G1158"/>
  <c r="G1165"/>
  <c r="AD1136"/>
  <c r="B1339"/>
  <c r="G1339"/>
  <c r="B1188"/>
  <c r="G1188"/>
  <c r="G1162"/>
  <c r="B1162"/>
  <c r="G1252"/>
  <c r="B1254"/>
  <c r="B1211"/>
  <c r="B210"/>
  <c r="B1218"/>
  <c r="G1154"/>
  <c r="B889"/>
  <c r="G2538"/>
  <c r="G2205"/>
  <c r="AD182"/>
  <c r="Z1136"/>
  <c r="AA1136" s="1"/>
  <c r="AE253"/>
  <c r="Z254"/>
  <c r="AA254" s="1"/>
  <c r="AF254" s="1"/>
  <c r="F253"/>
  <c r="AE272"/>
  <c r="F258"/>
  <c r="B89"/>
  <c r="G979"/>
  <c r="G1186"/>
  <c r="G1134"/>
  <c r="B1231"/>
  <c r="B2243"/>
  <c r="G2217"/>
  <c r="F49"/>
  <c r="AB933"/>
  <c r="AE1136"/>
  <c r="Z267"/>
  <c r="AA267" s="1"/>
  <c r="AD258"/>
  <c r="AE258"/>
  <c r="AD267"/>
  <c r="AD253"/>
  <c r="AF253" s="1"/>
  <c r="Z272"/>
  <c r="AA272" s="1"/>
  <c r="F259"/>
  <c r="AD285"/>
  <c r="AF285" s="1"/>
  <c r="AD280"/>
  <c r="F254"/>
  <c r="AD272"/>
  <c r="G359"/>
  <c r="B828"/>
  <c r="B219"/>
  <c r="B1164"/>
  <c r="B1317"/>
  <c r="G913"/>
  <c r="Y919"/>
  <c r="AC933"/>
  <c r="AE182"/>
  <c r="AD273"/>
  <c r="AF273" s="1"/>
  <c r="AE267"/>
  <c r="Z260"/>
  <c r="AA260" s="1"/>
  <c r="Z280"/>
  <c r="AA280" s="1"/>
  <c r="AD260"/>
  <c r="Z259"/>
  <c r="AA259" s="1"/>
  <c r="AF259" s="1"/>
  <c r="AE276"/>
  <c r="Z276"/>
  <c r="AA276" s="1"/>
  <c r="F279"/>
  <c r="F288"/>
  <c r="G909"/>
  <c r="G1227"/>
  <c r="F1083"/>
  <c r="Z284"/>
  <c r="AA284" s="1"/>
  <c r="AE264"/>
  <c r="Z279"/>
  <c r="G79"/>
  <c r="B79"/>
  <c r="B53"/>
  <c r="G53"/>
  <c r="G643"/>
  <c r="G1887"/>
  <c r="F289"/>
  <c r="AD289"/>
  <c r="AD284"/>
  <c r="F283"/>
  <c r="AD278"/>
  <c r="AE266"/>
  <c r="AE281"/>
  <c r="Z266"/>
  <c r="AA266" s="1"/>
  <c r="F284"/>
  <c r="B26"/>
  <c r="AD276"/>
  <c r="F266"/>
  <c r="B1008"/>
  <c r="G2519"/>
  <c r="F282"/>
  <c r="Z289"/>
  <c r="AA289" s="1"/>
  <c r="F1283"/>
  <c r="AE1283"/>
  <c r="AD1283"/>
  <c r="Z1283"/>
  <c r="AA1283" s="1"/>
  <c r="AD1291"/>
  <c r="AE1291"/>
  <c r="F1291"/>
  <c r="Z1291"/>
  <c r="AA1291" s="1"/>
  <c r="F281"/>
  <c r="Z281"/>
  <c r="AA281" s="1"/>
  <c r="B306"/>
  <c r="B665"/>
  <c r="B499"/>
  <c r="G732"/>
  <c r="G1296"/>
  <c r="B2092"/>
  <c r="G2263"/>
  <c r="G503"/>
  <c r="G1428"/>
  <c r="B1280"/>
  <c r="G2403"/>
  <c r="G2201"/>
  <c r="B1273"/>
  <c r="B153"/>
  <c r="AD168"/>
  <c r="F182"/>
  <c r="B149"/>
  <c r="G149"/>
  <c r="G429"/>
  <c r="B316"/>
  <c r="B560"/>
  <c r="B1154"/>
  <c r="AD950"/>
  <c r="G457"/>
  <c r="G1067"/>
  <c r="G819"/>
  <c r="G1403"/>
  <c r="G2522"/>
  <c r="B173"/>
  <c r="B14"/>
  <c r="B18"/>
  <c r="G949"/>
  <c r="G61"/>
  <c r="B1015"/>
  <c r="G1011"/>
  <c r="G973"/>
  <c r="G1050"/>
  <c r="G1063"/>
  <c r="G1749"/>
  <c r="B2234"/>
  <c r="G2240"/>
  <c r="Z950"/>
  <c r="AA950" s="1"/>
  <c r="B2036"/>
  <c r="G2174"/>
  <c r="G42"/>
  <c r="B1165"/>
  <c r="B1180"/>
  <c r="G1171"/>
  <c r="B1147"/>
  <c r="B1169"/>
  <c r="AE919"/>
  <c r="AE939"/>
  <c r="Z935"/>
  <c r="AA935" s="1"/>
  <c r="Z919"/>
  <c r="B1784"/>
  <c r="G2369"/>
  <c r="B157"/>
  <c r="G157"/>
  <c r="B145"/>
  <c r="G145"/>
  <c r="B244"/>
  <c r="G244"/>
  <c r="B215"/>
  <c r="G215"/>
  <c r="B1234"/>
  <c r="G1234"/>
  <c r="G26"/>
  <c r="B343"/>
  <c r="G487"/>
  <c r="G603"/>
  <c r="B735"/>
  <c r="G478"/>
  <c r="G1147"/>
  <c r="B1383"/>
  <c r="G1430"/>
  <c r="G1019"/>
  <c r="B1204"/>
  <c r="G1242"/>
  <c r="B1215"/>
  <c r="G1244"/>
  <c r="AB1717"/>
  <c r="AC911"/>
  <c r="AC935"/>
  <c r="AB919"/>
  <c r="B198"/>
  <c r="B687"/>
  <c r="B355"/>
  <c r="G18"/>
  <c r="G173"/>
  <c r="G219"/>
  <c r="G331"/>
  <c r="G1273"/>
  <c r="G1174"/>
  <c r="B1230"/>
  <c r="B1250"/>
  <c r="G1784"/>
  <c r="B1861"/>
  <c r="G1851"/>
  <c r="G1015"/>
  <c r="AC49"/>
  <c r="Y49"/>
  <c r="AB935"/>
  <c r="Y911"/>
  <c r="F935"/>
  <c r="AD1083"/>
  <c r="Z1083"/>
  <c r="AA1083" s="1"/>
  <c r="AD925"/>
  <c r="G449"/>
  <c r="B1170"/>
  <c r="G1239"/>
  <c r="G1190"/>
  <c r="B1212"/>
  <c r="G1261"/>
  <c r="G206"/>
  <c r="B248"/>
  <c r="Y1717"/>
  <c r="B1265"/>
  <c r="G1265"/>
  <c r="G920"/>
  <c r="AD47"/>
  <c r="B786"/>
  <c r="G1426"/>
  <c r="Z47"/>
  <c r="Z28"/>
  <c r="B806"/>
  <c r="B117"/>
  <c r="G117"/>
  <c r="Z30"/>
  <c r="B2268"/>
  <c r="AD2177"/>
  <c r="AE30"/>
  <c r="AD2197"/>
  <c r="F919"/>
  <c r="G1704"/>
  <c r="B2085"/>
  <c r="G2350"/>
  <c r="B1890"/>
  <c r="G901"/>
  <c r="Z972"/>
  <c r="AA972" s="1"/>
  <c r="B2174"/>
  <c r="B1242"/>
  <c r="B1712"/>
  <c r="AB881"/>
  <c r="F968"/>
  <c r="B1434"/>
  <c r="G2275"/>
  <c r="G2507"/>
  <c r="G1087"/>
  <c r="B897"/>
  <c r="G897"/>
  <c r="G937"/>
  <c r="B937"/>
  <c r="G969"/>
  <c r="B969"/>
  <c r="B2105"/>
  <c r="B2217"/>
  <c r="G2316"/>
  <c r="G889"/>
  <c r="G997"/>
  <c r="G65"/>
  <c r="G1748"/>
  <c r="B2212"/>
  <c r="AE1083"/>
  <c r="Z35"/>
  <c r="AA35" s="1"/>
  <c r="AD35"/>
  <c r="AD935"/>
  <c r="F972"/>
  <c r="B2255"/>
  <c r="B1685"/>
  <c r="G2460"/>
  <c r="G2489"/>
  <c r="G2089"/>
  <c r="G1042"/>
  <c r="G1745"/>
  <c r="B1055"/>
  <c r="AE972"/>
  <c r="F950"/>
  <c r="B2459"/>
  <c r="G2181"/>
  <c r="B934"/>
  <c r="B1059"/>
  <c r="B1749"/>
  <c r="B34"/>
  <c r="G34"/>
  <c r="G519"/>
  <c r="G363"/>
  <c r="G566"/>
  <c r="B1046"/>
  <c r="G1180"/>
  <c r="B1247"/>
  <c r="G1387"/>
  <c r="B2130"/>
  <c r="B1700"/>
  <c r="G248"/>
  <c r="G1250"/>
  <c r="B920"/>
  <c r="G1894"/>
  <c r="B949"/>
  <c r="G957"/>
  <c r="G527"/>
  <c r="B1989"/>
  <c r="G22"/>
  <c r="G1708"/>
  <c r="G1796"/>
  <c r="G1799"/>
  <c r="B2271"/>
  <c r="B10"/>
  <c r="B2201"/>
  <c r="B2219"/>
  <c r="B1772"/>
  <c r="G916"/>
  <c r="B1011"/>
  <c r="G1008"/>
  <c r="B2205"/>
  <c r="G1201"/>
  <c r="B1158"/>
  <c r="B1166"/>
  <c r="B93"/>
  <c r="G93"/>
  <c r="B818"/>
  <c r="B717"/>
  <c r="B783"/>
  <c r="B1459"/>
  <c r="G1172"/>
  <c r="B1172"/>
  <c r="B1954"/>
  <c r="G1954"/>
  <c r="B1822"/>
  <c r="G1822"/>
  <c r="G932"/>
  <c r="B932"/>
  <c r="F892"/>
  <c r="AC892"/>
  <c r="Y892"/>
  <c r="AA892" s="1"/>
  <c r="AB892"/>
  <c r="B2117"/>
  <c r="G2117"/>
  <c r="G1001"/>
  <c r="B1001"/>
  <c r="B2231"/>
  <c r="G2231"/>
  <c r="G846"/>
  <c r="G759"/>
  <c r="G837"/>
  <c r="G1292"/>
  <c r="B1292"/>
  <c r="AC2170"/>
  <c r="Y2170"/>
  <c r="AA2170" s="1"/>
  <c r="AB2170"/>
  <c r="F2170"/>
  <c r="G2190"/>
  <c r="B2190"/>
  <c r="G2526"/>
  <c r="B2526"/>
  <c r="G2225"/>
  <c r="B2225"/>
  <c r="B2209"/>
  <c r="G2209"/>
  <c r="B2546"/>
  <c r="G2546"/>
  <c r="B2259"/>
  <c r="G2259"/>
  <c r="G2265"/>
  <c r="B2265"/>
  <c r="B1357"/>
  <c r="G1724"/>
  <c r="B1724"/>
  <c r="B973"/>
  <c r="B976"/>
  <c r="G976"/>
  <c r="G1742"/>
  <c r="B1742"/>
  <c r="G2554"/>
  <c r="B2554"/>
  <c r="B2480"/>
  <c r="G2480"/>
  <c r="G1187"/>
  <c r="G2279"/>
  <c r="G1166"/>
  <c r="B985"/>
  <c r="B1796"/>
  <c r="B1030"/>
  <c r="G2511"/>
  <c r="B2440"/>
  <c r="G2182"/>
  <c r="F890"/>
  <c r="B69"/>
  <c r="F925"/>
  <c r="AD890"/>
  <c r="Z2177"/>
  <c r="G2268"/>
  <c r="B2213"/>
  <c r="F1717"/>
  <c r="Y47"/>
  <c r="Z925"/>
  <c r="B1361"/>
  <c r="B1196"/>
  <c r="B1986"/>
  <c r="G2223"/>
  <c r="B2199"/>
  <c r="G189"/>
  <c r="F47"/>
  <c r="B1050"/>
  <c r="G1772"/>
  <c r="AD48"/>
  <c r="B1171"/>
  <c r="B1992"/>
  <c r="Z1717"/>
  <c r="F48"/>
  <c r="G2455"/>
  <c r="B1200"/>
  <c r="G1200"/>
  <c r="B1184"/>
  <c r="G1184"/>
  <c r="B2454"/>
  <c r="AD1717"/>
  <c r="G2069"/>
  <c r="B2361"/>
  <c r="G2501"/>
  <c r="B1768"/>
  <c r="G1768"/>
  <c r="G1212"/>
  <c r="B1345"/>
  <c r="B2529"/>
  <c r="B905"/>
  <c r="B1176"/>
  <c r="G1176"/>
  <c r="B1192"/>
  <c r="G1192"/>
  <c r="B450"/>
  <c r="B461"/>
  <c r="G2558"/>
  <c r="G196"/>
  <c r="B196"/>
  <c r="B885"/>
  <c r="G2550"/>
  <c r="G10"/>
  <c r="B2186"/>
  <c r="B2356"/>
  <c r="G1712"/>
  <c r="B1708"/>
  <c r="B2178"/>
  <c r="G46"/>
  <c r="B57"/>
  <c r="G1738"/>
  <c r="G1686"/>
  <c r="G1854"/>
  <c r="B1948"/>
  <c r="B475"/>
  <c r="B777"/>
  <c r="G820"/>
  <c r="B395"/>
  <c r="G853"/>
  <c r="B1328"/>
  <c r="B909"/>
  <c r="B957"/>
  <c r="B2009"/>
  <c r="B2354"/>
  <c r="B2182"/>
  <c r="B1799"/>
  <c r="B1738"/>
  <c r="G2468"/>
  <c r="B2429"/>
  <c r="B2518"/>
  <c r="B758"/>
  <c r="G716"/>
  <c r="G770"/>
  <c r="G802"/>
  <c r="B787"/>
  <c r="B835"/>
  <c r="G153"/>
  <c r="G550"/>
  <c r="G905"/>
  <c r="G934"/>
  <c r="G885"/>
  <c r="B916"/>
  <c r="G1164"/>
  <c r="G2121"/>
  <c r="G1970"/>
  <c r="G2186"/>
  <c r="G2178"/>
  <c r="G2212"/>
  <c r="G1902"/>
  <c r="B2512"/>
  <c r="G231"/>
  <c r="G546"/>
  <c r="B768"/>
  <c r="G514"/>
  <c r="B1049"/>
  <c r="B1474"/>
  <c r="B2291"/>
  <c r="G2471"/>
  <c r="G2499"/>
  <c r="B1047"/>
  <c r="G1047"/>
  <c r="G2486"/>
  <c r="B2505"/>
  <c r="AC881"/>
  <c r="G1230"/>
  <c r="G924"/>
  <c r="B924"/>
  <c r="B965"/>
  <c r="G965"/>
  <c r="B826"/>
  <c r="G2282"/>
  <c r="G1908"/>
  <c r="G1829"/>
  <c r="B928"/>
  <c r="G2415"/>
  <c r="B2490"/>
  <c r="G817"/>
  <c r="G775"/>
  <c r="G2065"/>
  <c r="G1700"/>
  <c r="G1318"/>
  <c r="B2060"/>
  <c r="B1704"/>
  <c r="B941"/>
  <c r="G941"/>
  <c r="B1399"/>
  <c r="B1197"/>
  <c r="B1320"/>
  <c r="B1419"/>
  <c r="B2365"/>
  <c r="B1845"/>
  <c r="B2510"/>
  <c r="B2517"/>
  <c r="F881"/>
  <c r="Y881"/>
  <c r="AA881" s="1"/>
  <c r="AF881" s="1"/>
  <c r="G1471"/>
  <c r="B1190"/>
  <c r="B1227"/>
  <c r="G1288"/>
  <c r="B2086"/>
  <c r="B1805"/>
  <c r="B2473"/>
  <c r="B1993"/>
  <c r="G2305"/>
  <c r="B2347"/>
  <c r="B2523"/>
  <c r="B1811"/>
  <c r="G782"/>
  <c r="B793"/>
  <c r="B1313"/>
  <c r="G2243"/>
  <c r="B1899"/>
  <c r="G1835"/>
  <c r="B1848"/>
  <c r="B809"/>
  <c r="B794"/>
  <c r="B676"/>
  <c r="G749"/>
  <c r="B1923"/>
  <c r="B2491"/>
  <c r="B2181"/>
  <c r="G2444"/>
  <c r="B2504"/>
  <c r="B1911"/>
  <c r="B1919"/>
  <c r="B2407"/>
  <c r="G2508"/>
  <c r="G2528"/>
  <c r="G2199"/>
  <c r="G798"/>
  <c r="B766"/>
  <c r="B1201"/>
  <c r="G2416"/>
  <c r="B1336"/>
  <c r="B1839"/>
  <c r="B1832"/>
  <c r="G2319"/>
  <c r="B2521"/>
  <c r="B2483"/>
  <c r="B2076"/>
  <c r="G1831"/>
  <c r="B339"/>
  <c r="B540"/>
  <c r="B778"/>
  <c r="G799"/>
  <c r="B206"/>
  <c r="B479"/>
  <c r="B495"/>
  <c r="B471"/>
  <c r="B1005"/>
  <c r="G1059"/>
  <c r="B1350"/>
  <c r="G1997"/>
  <c r="B2235"/>
  <c r="B2233"/>
  <c r="G1918"/>
  <c r="B1846"/>
  <c r="B2535"/>
  <c r="G2467"/>
  <c r="B2527"/>
  <c r="G2520"/>
  <c r="G781"/>
  <c r="G403"/>
  <c r="B505"/>
  <c r="G595"/>
  <c r="G751"/>
  <c r="B347"/>
  <c r="G592"/>
  <c r="G1131"/>
  <c r="G1211"/>
  <c r="G1218"/>
  <c r="B1244"/>
  <c r="B1309"/>
  <c r="B1239"/>
  <c r="G2148"/>
  <c r="B2226"/>
  <c r="B2289"/>
  <c r="G2322"/>
  <c r="G1716"/>
  <c r="G1891"/>
  <c r="G2515"/>
  <c r="B2463"/>
  <c r="B824"/>
  <c r="G1423"/>
  <c r="G1395"/>
  <c r="G2128"/>
  <c r="G2290"/>
  <c r="G2271"/>
  <c r="G2321"/>
  <c r="G492"/>
  <c r="G752"/>
  <c r="B1229"/>
  <c r="G1311"/>
  <c r="B1940"/>
  <c r="G2337"/>
  <c r="B1910"/>
  <c r="B2524"/>
  <c r="B2341"/>
  <c r="G2346"/>
  <c r="B1837"/>
  <c r="B2539"/>
  <c r="B2452"/>
  <c r="B2431"/>
  <c r="G2531"/>
  <c r="B1412"/>
  <c r="G1169"/>
  <c r="B1226"/>
  <c r="B2184"/>
  <c r="G2277"/>
  <c r="B2333"/>
  <c r="G2534"/>
  <c r="B2438"/>
  <c r="G2438"/>
  <c r="G2448"/>
  <c r="B2448"/>
  <c r="B2481"/>
  <c r="G2481"/>
  <c r="G2479"/>
  <c r="B2479"/>
  <c r="G2525"/>
  <c r="B2525"/>
  <c r="G2451"/>
  <c r="B2451"/>
  <c r="G2478"/>
  <c r="B2478"/>
  <c r="G2427"/>
  <c r="B2427"/>
  <c r="G2436"/>
  <c r="B2436"/>
  <c r="B2447"/>
  <c r="G2447"/>
  <c r="G2482"/>
  <c r="B2482"/>
  <c r="G2495"/>
  <c r="B2495"/>
  <c r="B2484"/>
  <c r="G2484"/>
  <c r="G2441"/>
  <c r="B2441"/>
  <c r="G2487"/>
  <c r="B2487"/>
  <c r="G2219"/>
  <c r="B2368"/>
  <c r="G2435"/>
  <c r="B2435"/>
  <c r="B2462"/>
  <c r="G2462"/>
  <c r="G2472"/>
  <c r="B2472"/>
  <c r="G2474"/>
  <c r="B2474"/>
  <c r="G2439"/>
  <c r="B2439"/>
  <c r="B2449"/>
  <c r="G2449"/>
  <c r="G2494"/>
  <c r="B2494"/>
  <c r="B2450"/>
  <c r="G2450"/>
  <c r="B2477"/>
  <c r="G2477"/>
  <c r="G2498"/>
  <c r="B2498"/>
  <c r="B2492"/>
  <c r="G2492"/>
  <c r="G2516"/>
  <c r="B2516"/>
  <c r="B2446"/>
  <c r="G2446"/>
  <c r="G2464"/>
  <c r="B2464"/>
  <c r="G2445"/>
  <c r="B2445"/>
  <c r="B2457"/>
  <c r="G2457"/>
  <c r="G2475"/>
  <c r="B2475"/>
  <c r="B2426"/>
  <c r="G2426"/>
  <c r="G2428"/>
  <c r="B2428"/>
  <c r="B2458"/>
  <c r="G2458"/>
  <c r="B2485"/>
  <c r="G2485"/>
  <c r="B2430"/>
  <c r="G2430"/>
  <c r="G2456"/>
  <c r="B2456"/>
  <c r="G2509"/>
  <c r="B2509"/>
  <c r="B2470"/>
  <c r="G2470"/>
  <c r="B2465"/>
  <c r="G2465"/>
  <c r="G2513"/>
  <c r="B2513"/>
  <c r="B2434"/>
  <c r="G2434"/>
  <c r="G2432"/>
  <c r="B2432"/>
  <c r="B2466"/>
  <c r="G2466"/>
  <c r="B2493"/>
  <c r="G2493"/>
  <c r="B2476"/>
  <c r="G2476"/>
  <c r="B2497"/>
  <c r="G2497"/>
  <c r="B2140"/>
  <c r="B1937"/>
  <c r="B2099"/>
  <c r="G2196"/>
  <c r="G1170"/>
  <c r="B2110"/>
  <c r="G790"/>
  <c r="G789"/>
  <c r="G463"/>
  <c r="G507"/>
  <c r="G538"/>
  <c r="G763"/>
  <c r="G1030"/>
  <c r="G989"/>
  <c r="G1256"/>
  <c r="G1308"/>
  <c r="G1360"/>
  <c r="B1187"/>
  <c r="B2147"/>
  <c r="G1961"/>
  <c r="G2052"/>
  <c r="G2311"/>
  <c r="G2213"/>
  <c r="B2240"/>
  <c r="B1847"/>
  <c r="B2545"/>
  <c r="G418"/>
  <c r="G445"/>
  <c r="G534"/>
  <c r="G791"/>
  <c r="G847"/>
  <c r="G482"/>
  <c r="G670"/>
  <c r="B736"/>
  <c r="G928"/>
  <c r="G1196"/>
  <c r="G1365"/>
  <c r="G985"/>
  <c r="G1453"/>
  <c r="B2139"/>
  <c r="G2144"/>
  <c r="G2001"/>
  <c r="G2234"/>
  <c r="B1748"/>
  <c r="G1909"/>
  <c r="G771"/>
  <c r="G822"/>
  <c r="B1415"/>
  <c r="B1261"/>
  <c r="G1445"/>
  <c r="G2295"/>
  <c r="G1681"/>
  <c r="G2411"/>
  <c r="B2411"/>
  <c r="G2533"/>
  <c r="B2533"/>
  <c r="G2536"/>
  <c r="B2536"/>
  <c r="G2552"/>
  <c r="B2552"/>
  <c r="G2557"/>
  <c r="B2557"/>
  <c r="B2406"/>
  <c r="G2406"/>
  <c r="G2549"/>
  <c r="B2549"/>
  <c r="G2413"/>
  <c r="B2413"/>
  <c r="B2543"/>
  <c r="G2543"/>
  <c r="G2540"/>
  <c r="B2540"/>
  <c r="G2556"/>
  <c r="B2556"/>
  <c r="G2404"/>
  <c r="B2404"/>
  <c r="G2399"/>
  <c r="B2399"/>
  <c r="G2414"/>
  <c r="B2414"/>
  <c r="B2559"/>
  <c r="G2559"/>
  <c r="B2402"/>
  <c r="G2402"/>
  <c r="G2408"/>
  <c r="B2408"/>
  <c r="B2547"/>
  <c r="G2547"/>
  <c r="G2544"/>
  <c r="B2544"/>
  <c r="G2537"/>
  <c r="B2537"/>
  <c r="G2410"/>
  <c r="B2410"/>
  <c r="B2551"/>
  <c r="G2551"/>
  <c r="G2401"/>
  <c r="B2401"/>
  <c r="G2418"/>
  <c r="B2418"/>
  <c r="B2068"/>
  <c r="B2419"/>
  <c r="G2419"/>
  <c r="G2417"/>
  <c r="B2417"/>
  <c r="B2555"/>
  <c r="G2555"/>
  <c r="G2532"/>
  <c r="B2532"/>
  <c r="G2548"/>
  <c r="B2548"/>
  <c r="G2553"/>
  <c r="B2553"/>
  <c r="G2541"/>
  <c r="B2541"/>
  <c r="G2420"/>
  <c r="B2420"/>
  <c r="G860"/>
  <c r="B690"/>
  <c r="G731"/>
  <c r="B850"/>
  <c r="B704"/>
  <c r="B2081"/>
  <c r="B2017"/>
  <c r="B2077"/>
  <c r="G2274"/>
  <c r="G2312"/>
  <c r="G2297"/>
  <c r="B1721"/>
  <c r="G1721"/>
  <c r="G1706"/>
  <c r="B1706"/>
  <c r="G1770"/>
  <c r="B1770"/>
  <c r="G1786"/>
  <c r="B1786"/>
  <c r="G1798"/>
  <c r="B1798"/>
  <c r="B1834"/>
  <c r="G1834"/>
  <c r="G1858"/>
  <c r="B1858"/>
  <c r="G1888"/>
  <c r="B1888"/>
  <c r="B1898"/>
  <c r="G1898"/>
  <c r="G1915"/>
  <c r="B1915"/>
  <c r="G1702"/>
  <c r="B1702"/>
  <c r="G1751"/>
  <c r="B1751"/>
  <c r="G1711"/>
  <c r="B1711"/>
  <c r="G1727"/>
  <c r="B1727"/>
  <c r="G1741"/>
  <c r="B1741"/>
  <c r="B1817"/>
  <c r="G1817"/>
  <c r="G1767"/>
  <c r="B1767"/>
  <c r="B1838"/>
  <c r="G1838"/>
  <c r="G1840"/>
  <c r="B1840"/>
  <c r="B1701"/>
  <c r="G1701"/>
  <c r="B1732"/>
  <c r="G1732"/>
  <c r="G1714"/>
  <c r="B1714"/>
  <c r="G1771"/>
  <c r="B1771"/>
  <c r="G1844"/>
  <c r="B1844"/>
  <c r="B1904"/>
  <c r="G1904"/>
  <c r="B1913"/>
  <c r="G1913"/>
  <c r="G1932"/>
  <c r="B1932"/>
  <c r="B1746"/>
  <c r="G1746"/>
  <c r="B1802"/>
  <c r="G1802"/>
  <c r="B1813"/>
  <c r="G1813"/>
  <c r="G1795"/>
  <c r="B1795"/>
  <c r="G1843"/>
  <c r="B1843"/>
  <c r="G1862"/>
  <c r="B1862"/>
  <c r="G1907"/>
  <c r="B1907"/>
  <c r="B1728"/>
  <c r="G1728"/>
  <c r="G1722"/>
  <c r="B1722"/>
  <c r="G1774"/>
  <c r="B1774"/>
  <c r="G1790"/>
  <c r="B1790"/>
  <c r="B1821"/>
  <c r="G1821"/>
  <c r="B1895"/>
  <c r="G1895"/>
  <c r="G1892"/>
  <c r="B1892"/>
  <c r="G1897"/>
  <c r="B1897"/>
  <c r="B1917"/>
  <c r="G1917"/>
  <c r="G1718"/>
  <c r="B1718"/>
  <c r="G1699"/>
  <c r="B1699"/>
  <c r="G1715"/>
  <c r="B1715"/>
  <c r="G1730"/>
  <c r="B1730"/>
  <c r="B1781"/>
  <c r="G1781"/>
  <c r="G1819"/>
  <c r="B1819"/>
  <c r="G1824"/>
  <c r="B1824"/>
  <c r="G1886"/>
  <c r="B1886"/>
  <c r="B1709"/>
  <c r="G1709"/>
  <c r="B1739"/>
  <c r="G1739"/>
  <c r="G1729"/>
  <c r="B1729"/>
  <c r="B1826"/>
  <c r="G1826"/>
  <c r="G1859"/>
  <c r="B1859"/>
  <c r="G1889"/>
  <c r="B1889"/>
  <c r="B1920"/>
  <c r="G1920"/>
  <c r="G1710"/>
  <c r="B1710"/>
  <c r="G1820"/>
  <c r="B1820"/>
  <c r="G1815"/>
  <c r="B1815"/>
  <c r="G1812"/>
  <c r="B1812"/>
  <c r="G1827"/>
  <c r="B1827"/>
  <c r="B1905"/>
  <c r="G1905"/>
  <c r="B443"/>
  <c r="G720"/>
  <c r="G1300"/>
  <c r="G1215"/>
  <c r="G2109"/>
  <c r="G2300"/>
  <c r="B2223"/>
  <c r="B2325"/>
  <c r="B1705"/>
  <c r="G1705"/>
  <c r="B1735"/>
  <c r="G1735"/>
  <c r="G1736"/>
  <c r="B1736"/>
  <c r="G1778"/>
  <c r="B1778"/>
  <c r="G1794"/>
  <c r="B1794"/>
  <c r="G1836"/>
  <c r="B1836"/>
  <c r="G1896"/>
  <c r="B1896"/>
  <c r="G1901"/>
  <c r="B1901"/>
  <c r="G1936"/>
  <c r="B1936"/>
  <c r="G1733"/>
  <c r="B1733"/>
  <c r="G1703"/>
  <c r="B1703"/>
  <c r="G1719"/>
  <c r="B1719"/>
  <c r="G1734"/>
  <c r="B1734"/>
  <c r="B1769"/>
  <c r="G1769"/>
  <c r="G1797"/>
  <c r="B1797"/>
  <c r="G1906"/>
  <c r="B1906"/>
  <c r="B1939"/>
  <c r="G1939"/>
  <c r="B1750"/>
  <c r="G1750"/>
  <c r="G1744"/>
  <c r="B1744"/>
  <c r="B1842"/>
  <c r="G1842"/>
  <c r="B1852"/>
  <c r="G1852"/>
  <c r="G1914"/>
  <c r="B1914"/>
  <c r="B1935"/>
  <c r="G1935"/>
  <c r="G1726"/>
  <c r="B1726"/>
  <c r="G1759"/>
  <c r="B1759"/>
  <c r="G1787"/>
  <c r="B1787"/>
  <c r="B1830"/>
  <c r="G1830"/>
  <c r="G1893"/>
  <c r="B1893"/>
  <c r="B1713"/>
  <c r="G1713"/>
  <c r="B1743"/>
  <c r="G1743"/>
  <c r="G1782"/>
  <c r="B1782"/>
  <c r="B1856"/>
  <c r="G1856"/>
  <c r="G1933"/>
  <c r="B1933"/>
  <c r="G1754"/>
  <c r="G1707"/>
  <c r="B1707"/>
  <c r="G1723"/>
  <c r="B1723"/>
  <c r="G1737"/>
  <c r="B1737"/>
  <c r="B1773"/>
  <c r="G1773"/>
  <c r="B1789"/>
  <c r="G1789"/>
  <c r="G1816"/>
  <c r="B1816"/>
  <c r="B1725"/>
  <c r="G1725"/>
  <c r="G1698"/>
  <c r="B1698"/>
  <c r="G1801"/>
  <c r="B1801"/>
  <c r="G1828"/>
  <c r="B1828"/>
  <c r="G1855"/>
  <c r="B1855"/>
  <c r="B1903"/>
  <c r="G1903"/>
  <c r="G1921"/>
  <c r="B1921"/>
  <c r="G1740"/>
  <c r="B1740"/>
  <c r="G1775"/>
  <c r="B1775"/>
  <c r="G1791"/>
  <c r="B1791"/>
  <c r="B1860"/>
  <c r="G1860"/>
  <c r="G2088"/>
  <c r="B489"/>
  <c r="G733"/>
  <c r="B774"/>
  <c r="B416"/>
  <c r="G678"/>
  <c r="G1683"/>
  <c r="B1683"/>
  <c r="G1678"/>
  <c r="B1678"/>
  <c r="G1679"/>
  <c r="B1679"/>
  <c r="G2094"/>
  <c r="B2136"/>
  <c r="B2102"/>
  <c r="B2179"/>
  <c r="G2179"/>
  <c r="G2172"/>
  <c r="B2172"/>
  <c r="G2169"/>
  <c r="B2169"/>
  <c r="B2244"/>
  <c r="G2244"/>
  <c r="B2283"/>
  <c r="G2283"/>
  <c r="G2278"/>
  <c r="B2278"/>
  <c r="G2317"/>
  <c r="B2317"/>
  <c r="B2348"/>
  <c r="G2348"/>
  <c r="G2352"/>
  <c r="B2352"/>
  <c r="G2207"/>
  <c r="B2207"/>
  <c r="B2264"/>
  <c r="G2264"/>
  <c r="G2284"/>
  <c r="B2284"/>
  <c r="G2301"/>
  <c r="B2301"/>
  <c r="B2327"/>
  <c r="G2327"/>
  <c r="G2328"/>
  <c r="B2328"/>
  <c r="G2344"/>
  <c r="B2344"/>
  <c r="G2180"/>
  <c r="B2180"/>
  <c r="G2193"/>
  <c r="B2193"/>
  <c r="G2267"/>
  <c r="B2267"/>
  <c r="G2318"/>
  <c r="B2318"/>
  <c r="B2358"/>
  <c r="G2358"/>
  <c r="G2364"/>
  <c r="B2364"/>
  <c r="G2253"/>
  <c r="B2253"/>
  <c r="B2084"/>
  <c r="B2183"/>
  <c r="G2183"/>
  <c r="B2198"/>
  <c r="G2198"/>
  <c r="G2188"/>
  <c r="B2188"/>
  <c r="G2185"/>
  <c r="B2185"/>
  <c r="B2272"/>
  <c r="G2272"/>
  <c r="B2310"/>
  <c r="G2310"/>
  <c r="B2331"/>
  <c r="G2331"/>
  <c r="B2355"/>
  <c r="G2355"/>
  <c r="G2360"/>
  <c r="B2360"/>
  <c r="G2173"/>
  <c r="B2173"/>
  <c r="B2252"/>
  <c r="G2252"/>
  <c r="G2227"/>
  <c r="B2227"/>
  <c r="G2254"/>
  <c r="B2254"/>
  <c r="B2306"/>
  <c r="G2306"/>
  <c r="G2288"/>
  <c r="B2288"/>
  <c r="B2343"/>
  <c r="G2343"/>
  <c r="G2367"/>
  <c r="B2367"/>
  <c r="G2195"/>
  <c r="B2195"/>
  <c r="G2208"/>
  <c r="B2208"/>
  <c r="B2269"/>
  <c r="G2269"/>
  <c r="B2323"/>
  <c r="G2323"/>
  <c r="B2363"/>
  <c r="G2363"/>
  <c r="G2257"/>
  <c r="B2257"/>
  <c r="B2335"/>
  <c r="G2335"/>
  <c r="G2097"/>
  <c r="B2171"/>
  <c r="G2171"/>
  <c r="B2187"/>
  <c r="G2187"/>
  <c r="B2202"/>
  <c r="G2202"/>
  <c r="G2203"/>
  <c r="B2203"/>
  <c r="B2215"/>
  <c r="G2215"/>
  <c r="B2276"/>
  <c r="G2276"/>
  <c r="G2294"/>
  <c r="B2294"/>
  <c r="G2298"/>
  <c r="B2298"/>
  <c r="G2309"/>
  <c r="B2309"/>
  <c r="G2359"/>
  <c r="B2359"/>
  <c r="G2176"/>
  <c r="B2176"/>
  <c r="G2189"/>
  <c r="B2189"/>
  <c r="B2218"/>
  <c r="G2218"/>
  <c r="B2256"/>
  <c r="G2256"/>
  <c r="G2258"/>
  <c r="B2258"/>
  <c r="G2308"/>
  <c r="B2308"/>
  <c r="G2281"/>
  <c r="B2281"/>
  <c r="G2320"/>
  <c r="B2320"/>
  <c r="G2336"/>
  <c r="B2336"/>
  <c r="G2349"/>
  <c r="B2349"/>
  <c r="B2211"/>
  <c r="G2211"/>
  <c r="B2222"/>
  <c r="G2222"/>
  <c r="G2216"/>
  <c r="B2216"/>
  <c r="G2273"/>
  <c r="B2273"/>
  <c r="G2285"/>
  <c r="B2285"/>
  <c r="B2339"/>
  <c r="G2339"/>
  <c r="B2370"/>
  <c r="G2370"/>
  <c r="G2329"/>
  <c r="B2329"/>
  <c r="B2175"/>
  <c r="G2175"/>
  <c r="B2191"/>
  <c r="G2191"/>
  <c r="B2206"/>
  <c r="G2206"/>
  <c r="B2214"/>
  <c r="G2214"/>
  <c r="B2228"/>
  <c r="G2228"/>
  <c r="G2280"/>
  <c r="B2280"/>
  <c r="G2302"/>
  <c r="B2302"/>
  <c r="G2313"/>
  <c r="B2313"/>
  <c r="B2366"/>
  <c r="G2366"/>
  <c r="G2192"/>
  <c r="B2192"/>
  <c r="G2204"/>
  <c r="B2204"/>
  <c r="B2232"/>
  <c r="G2232"/>
  <c r="B2260"/>
  <c r="G2260"/>
  <c r="G2262"/>
  <c r="B2262"/>
  <c r="G2270"/>
  <c r="B2270"/>
  <c r="B2299"/>
  <c r="G2299"/>
  <c r="G2324"/>
  <c r="B2324"/>
  <c r="G2340"/>
  <c r="B2340"/>
  <c r="G2362"/>
  <c r="B2362"/>
  <c r="B2236"/>
  <c r="G2236"/>
  <c r="G2230"/>
  <c r="B2230"/>
  <c r="B2303"/>
  <c r="G2303"/>
  <c r="B2315"/>
  <c r="G2315"/>
  <c r="B2351"/>
  <c r="G2351"/>
  <c r="G2353"/>
  <c r="B2353"/>
  <c r="G2229"/>
  <c r="B2229"/>
  <c r="B1183"/>
  <c r="B1425"/>
  <c r="B1174"/>
  <c r="B1186"/>
  <c r="G1973"/>
  <c r="B2008"/>
  <c r="G2118"/>
  <c r="G2152"/>
  <c r="G1439"/>
  <c r="B1252"/>
  <c r="G2021"/>
  <c r="G2044"/>
  <c r="B2131"/>
  <c r="G1944"/>
  <c r="G747"/>
  <c r="B427"/>
  <c r="G861"/>
  <c r="B712"/>
  <c r="G1463"/>
  <c r="B1134"/>
  <c r="G1254"/>
  <c r="G856"/>
  <c r="G842"/>
  <c r="B744"/>
  <c r="G1987"/>
  <c r="B1987"/>
  <c r="G1980"/>
  <c r="B1980"/>
  <c r="G1995"/>
  <c r="B1995"/>
  <c r="G1996"/>
  <c r="B1996"/>
  <c r="B2033"/>
  <c r="G2033"/>
  <c r="B2091"/>
  <c r="G2091"/>
  <c r="B2125"/>
  <c r="G2125"/>
  <c r="G1976"/>
  <c r="B1976"/>
  <c r="B2018"/>
  <c r="G2018"/>
  <c r="B2053"/>
  <c r="G2053"/>
  <c r="B2063"/>
  <c r="G2063"/>
  <c r="B2106"/>
  <c r="G2106"/>
  <c r="B2137"/>
  <c r="G2137"/>
  <c r="G2146"/>
  <c r="B2146"/>
  <c r="G2135"/>
  <c r="B2135"/>
  <c r="G1971"/>
  <c r="B1971"/>
  <c r="G1983"/>
  <c r="B1983"/>
  <c r="B1967"/>
  <c r="G1967"/>
  <c r="G1991"/>
  <c r="B1991"/>
  <c r="G2019"/>
  <c r="B2019"/>
  <c r="G2031"/>
  <c r="B2031"/>
  <c r="G2047"/>
  <c r="B2047"/>
  <c r="B2062"/>
  <c r="G2062"/>
  <c r="G2107"/>
  <c r="B2107"/>
  <c r="B2123"/>
  <c r="G2123"/>
  <c r="G2120"/>
  <c r="B2120"/>
  <c r="B1951"/>
  <c r="G1951"/>
  <c r="G1942"/>
  <c r="B1942"/>
  <c r="G1956"/>
  <c r="B1956"/>
  <c r="B1998"/>
  <c r="G1998"/>
  <c r="G2000"/>
  <c r="B2000"/>
  <c r="B2061"/>
  <c r="G2061"/>
  <c r="G2042"/>
  <c r="B2042"/>
  <c r="G2058"/>
  <c r="B2058"/>
  <c r="G2075"/>
  <c r="B2075"/>
  <c r="G2072"/>
  <c r="B2072"/>
  <c r="G1984"/>
  <c r="B1984"/>
  <c r="G2003"/>
  <c r="B2003"/>
  <c r="G2012"/>
  <c r="B2012"/>
  <c r="B2049"/>
  <c r="G2049"/>
  <c r="G2095"/>
  <c r="B2095"/>
  <c r="B2141"/>
  <c r="G2141"/>
  <c r="B1994"/>
  <c r="G1994"/>
  <c r="B2026"/>
  <c r="G2026"/>
  <c r="B2070"/>
  <c r="G2070"/>
  <c r="G2071"/>
  <c r="B2071"/>
  <c r="B2114"/>
  <c r="G2114"/>
  <c r="B2153"/>
  <c r="G2153"/>
  <c r="G2134"/>
  <c r="B2134"/>
  <c r="G2150"/>
  <c r="B2150"/>
  <c r="G1988"/>
  <c r="B1988"/>
  <c r="G1949"/>
  <c r="B1949"/>
  <c r="B1977"/>
  <c r="G1977"/>
  <c r="G1999"/>
  <c r="B1999"/>
  <c r="G2004"/>
  <c r="B2004"/>
  <c r="G2035"/>
  <c r="B2035"/>
  <c r="G2051"/>
  <c r="B2051"/>
  <c r="B2066"/>
  <c r="G2066"/>
  <c r="G2111"/>
  <c r="B2111"/>
  <c r="G2096"/>
  <c r="B2096"/>
  <c r="B2133"/>
  <c r="G2133"/>
  <c r="B1941"/>
  <c r="G1941"/>
  <c r="B1955"/>
  <c r="G1955"/>
  <c r="G1946"/>
  <c r="B1946"/>
  <c r="G1959"/>
  <c r="B1959"/>
  <c r="B2006"/>
  <c r="G2006"/>
  <c r="G2016"/>
  <c r="B2016"/>
  <c r="G2030"/>
  <c r="B2030"/>
  <c r="G2046"/>
  <c r="B2046"/>
  <c r="B2078"/>
  <c r="G2078"/>
  <c r="G2064"/>
  <c r="B2064"/>
  <c r="G1972"/>
  <c r="B1972"/>
  <c r="G1943"/>
  <c r="B1943"/>
  <c r="G2011"/>
  <c r="B2011"/>
  <c r="B2074"/>
  <c r="G2074"/>
  <c r="B2124"/>
  <c r="G2124"/>
  <c r="G2127"/>
  <c r="B2127"/>
  <c r="B2002"/>
  <c r="G2002"/>
  <c r="G2023"/>
  <c r="B2023"/>
  <c r="G2083"/>
  <c r="B2083"/>
  <c r="G2112"/>
  <c r="B2112"/>
  <c r="G2126"/>
  <c r="B2126"/>
  <c r="G2138"/>
  <c r="B2138"/>
  <c r="G2151"/>
  <c r="B2151"/>
  <c r="G1968"/>
  <c r="B1968"/>
  <c r="G1953"/>
  <c r="B1953"/>
  <c r="G1979"/>
  <c r="B1979"/>
  <c r="G2007"/>
  <c r="B2007"/>
  <c r="B2041"/>
  <c r="G2041"/>
  <c r="G2039"/>
  <c r="B2039"/>
  <c r="G2055"/>
  <c r="B2055"/>
  <c r="B2082"/>
  <c r="G2082"/>
  <c r="B2122"/>
  <c r="G2122"/>
  <c r="G2115"/>
  <c r="B2115"/>
  <c r="G2100"/>
  <c r="B2100"/>
  <c r="B2149"/>
  <c r="G2149"/>
  <c r="B1945"/>
  <c r="G1945"/>
  <c r="B1958"/>
  <c r="G1958"/>
  <c r="G1963"/>
  <c r="B1963"/>
  <c r="B2014"/>
  <c r="G2014"/>
  <c r="G2020"/>
  <c r="B2020"/>
  <c r="B2029"/>
  <c r="G2029"/>
  <c r="G2034"/>
  <c r="B2034"/>
  <c r="G2050"/>
  <c r="B2050"/>
  <c r="B2090"/>
  <c r="G2090"/>
  <c r="G2104"/>
  <c r="B2104"/>
  <c r="B1985"/>
  <c r="G1985"/>
  <c r="G1964"/>
  <c r="B1964"/>
  <c r="B1990"/>
  <c r="G1990"/>
  <c r="B2028"/>
  <c r="G2028"/>
  <c r="G2087"/>
  <c r="B2087"/>
  <c r="G2108"/>
  <c r="B2108"/>
  <c r="G1947"/>
  <c r="B1947"/>
  <c r="B2010"/>
  <c r="G2010"/>
  <c r="B2037"/>
  <c r="G2037"/>
  <c r="B2098"/>
  <c r="G2098"/>
  <c r="B2129"/>
  <c r="G2129"/>
  <c r="G2142"/>
  <c r="B2142"/>
  <c r="G2143"/>
  <c r="B2143"/>
  <c r="B1969"/>
  <c r="G1969"/>
  <c r="B1981"/>
  <c r="G1981"/>
  <c r="G1957"/>
  <c r="B1957"/>
  <c r="G2027"/>
  <c r="B2027"/>
  <c r="G2015"/>
  <c r="B2015"/>
  <c r="B2057"/>
  <c r="G2057"/>
  <c r="G2043"/>
  <c r="B2043"/>
  <c r="G2059"/>
  <c r="B2059"/>
  <c r="G2079"/>
  <c r="B2079"/>
  <c r="G2103"/>
  <c r="B2103"/>
  <c r="G2119"/>
  <c r="B2119"/>
  <c r="G2116"/>
  <c r="B2116"/>
  <c r="B1962"/>
  <c r="G1962"/>
  <c r="G1952"/>
  <c r="B1952"/>
  <c r="G1960"/>
  <c r="B1960"/>
  <c r="B2022"/>
  <c r="G2022"/>
  <c r="G2024"/>
  <c r="B2024"/>
  <c r="B2045"/>
  <c r="G2045"/>
  <c r="G2038"/>
  <c r="B2038"/>
  <c r="G2054"/>
  <c r="B2054"/>
  <c r="G2067"/>
  <c r="B2067"/>
  <c r="G2080"/>
  <c r="B2080"/>
  <c r="B2145"/>
  <c r="G2145"/>
  <c r="B755"/>
  <c r="G728"/>
  <c r="G760"/>
  <c r="B910"/>
  <c r="G910"/>
  <c r="B970"/>
  <c r="G970"/>
  <c r="B1037"/>
  <c r="G1037"/>
  <c r="G1017"/>
  <c r="B1017"/>
  <c r="G1041"/>
  <c r="B1041"/>
  <c r="G1053"/>
  <c r="B1053"/>
  <c r="B1069"/>
  <c r="G1133"/>
  <c r="B1133"/>
  <c r="G1149"/>
  <c r="B1149"/>
  <c r="G1168"/>
  <c r="B1168"/>
  <c r="G1191"/>
  <c r="B1191"/>
  <c r="B1232"/>
  <c r="G1232"/>
  <c r="B1275"/>
  <c r="G1275"/>
  <c r="G1282"/>
  <c r="B1282"/>
  <c r="G1298"/>
  <c r="B1298"/>
  <c r="B1366"/>
  <c r="G1366"/>
  <c r="G1330"/>
  <c r="B1330"/>
  <c r="G1344"/>
  <c r="B1344"/>
  <c r="G1359"/>
  <c r="B1359"/>
  <c r="G1323"/>
  <c r="B1323"/>
  <c r="B1396"/>
  <c r="G1396"/>
  <c r="G1407"/>
  <c r="B1407"/>
  <c r="B1475"/>
  <c r="G1475"/>
  <c r="B882"/>
  <c r="G882"/>
  <c r="B966"/>
  <c r="G966"/>
  <c r="B1009"/>
  <c r="G1009"/>
  <c r="G999"/>
  <c r="B999"/>
  <c r="G940"/>
  <c r="B940"/>
  <c r="G1051"/>
  <c r="B1051"/>
  <c r="G1062"/>
  <c r="B1062"/>
  <c r="G1126"/>
  <c r="G1207"/>
  <c r="B1207"/>
  <c r="B1255"/>
  <c r="G1255"/>
  <c r="G1272"/>
  <c r="B1272"/>
  <c r="G1267"/>
  <c r="B1267"/>
  <c r="G1299"/>
  <c r="B1299"/>
  <c r="B1337"/>
  <c r="G1337"/>
  <c r="B1374"/>
  <c r="G1374"/>
  <c r="G1372"/>
  <c r="B1372"/>
  <c r="G1389"/>
  <c r="B1389"/>
  <c r="G1394"/>
  <c r="B1394"/>
  <c r="G1410"/>
  <c r="B1410"/>
  <c r="G1424"/>
  <c r="B1424"/>
  <c r="B1440"/>
  <c r="G1440"/>
  <c r="B1468"/>
  <c r="G1468"/>
  <c r="G1469"/>
  <c r="B1469"/>
  <c r="G891"/>
  <c r="B891"/>
  <c r="G907"/>
  <c r="B907"/>
  <c r="G922"/>
  <c r="B922"/>
  <c r="G900"/>
  <c r="B900"/>
  <c r="G915"/>
  <c r="B915"/>
  <c r="B1020"/>
  <c r="G1020"/>
  <c r="G981"/>
  <c r="B981"/>
  <c r="G984"/>
  <c r="B984"/>
  <c r="G1000"/>
  <c r="B1000"/>
  <c r="G1014"/>
  <c r="B1014"/>
  <c r="G1029"/>
  <c r="B1029"/>
  <c r="G1045"/>
  <c r="B1045"/>
  <c r="B1140"/>
  <c r="G1140"/>
  <c r="G1082"/>
  <c r="G1146"/>
  <c r="B1146"/>
  <c r="B1225"/>
  <c r="G1225"/>
  <c r="B1289"/>
  <c r="G1289"/>
  <c r="B1354"/>
  <c r="G1354"/>
  <c r="B1384"/>
  <c r="G1384"/>
  <c r="G1382"/>
  <c r="B1382"/>
  <c r="B1427"/>
  <c r="G1427"/>
  <c r="G1436"/>
  <c r="B1436"/>
  <c r="B931"/>
  <c r="G931"/>
  <c r="B938"/>
  <c r="G938"/>
  <c r="B990"/>
  <c r="G990"/>
  <c r="B1043"/>
  <c r="G1043"/>
  <c r="G951"/>
  <c r="B951"/>
  <c r="G978"/>
  <c r="B978"/>
  <c r="G1034"/>
  <c r="B1034"/>
  <c r="B1159"/>
  <c r="G1159"/>
  <c r="G1198"/>
  <c r="B1198"/>
  <c r="G1213"/>
  <c r="B1213"/>
  <c r="B1262"/>
  <c r="G1262"/>
  <c r="G1266"/>
  <c r="B1266"/>
  <c r="G1243"/>
  <c r="B1243"/>
  <c r="B1315"/>
  <c r="G1315"/>
  <c r="G1307"/>
  <c r="B1307"/>
  <c r="G1375"/>
  <c r="B1375"/>
  <c r="G1364"/>
  <c r="B1364"/>
  <c r="B1435"/>
  <c r="G1435"/>
  <c r="B998"/>
  <c r="G998"/>
  <c r="B1068"/>
  <c r="G1068"/>
  <c r="B1132"/>
  <c r="G1132"/>
  <c r="G1057"/>
  <c r="B1057"/>
  <c r="G1073"/>
  <c r="G1137"/>
  <c r="B1137"/>
  <c r="G1152"/>
  <c r="B1152"/>
  <c r="G1058"/>
  <c r="B1058"/>
  <c r="G1122"/>
  <c r="B1219"/>
  <c r="G1219"/>
  <c r="B1221"/>
  <c r="G1221"/>
  <c r="G1286"/>
  <c r="B1286"/>
  <c r="G1302"/>
  <c r="B1302"/>
  <c r="B1333"/>
  <c r="G1333"/>
  <c r="G1319"/>
  <c r="B1319"/>
  <c r="G1334"/>
  <c r="B1334"/>
  <c r="G1348"/>
  <c r="B1348"/>
  <c r="G1363"/>
  <c r="B1363"/>
  <c r="G1390"/>
  <c r="B1390"/>
  <c r="G1422"/>
  <c r="B1422"/>
  <c r="B1429"/>
  <c r="G1429"/>
  <c r="G1437"/>
  <c r="B898"/>
  <c r="G898"/>
  <c r="B1024"/>
  <c r="G1024"/>
  <c r="G1013"/>
  <c r="B1013"/>
  <c r="G956"/>
  <c r="B956"/>
  <c r="B1056"/>
  <c r="G1056"/>
  <c r="G1142"/>
  <c r="B1142"/>
  <c r="B1177"/>
  <c r="G1177"/>
  <c r="G1195"/>
  <c r="B1195"/>
  <c r="G1210"/>
  <c r="B1210"/>
  <c r="G1233"/>
  <c r="B1233"/>
  <c r="G1327"/>
  <c r="B1327"/>
  <c r="G1377"/>
  <c r="B1377"/>
  <c r="G1393"/>
  <c r="B1393"/>
  <c r="B1416"/>
  <c r="G1416"/>
  <c r="G1443"/>
  <c r="B1443"/>
  <c r="B1458"/>
  <c r="G1458"/>
  <c r="B1472"/>
  <c r="G1472"/>
  <c r="G1466"/>
  <c r="B1466"/>
  <c r="G926"/>
  <c r="B926"/>
  <c r="G888"/>
  <c r="B888"/>
  <c r="G904"/>
  <c r="B904"/>
  <c r="B962"/>
  <c r="G962"/>
  <c r="B1033"/>
  <c r="G1033"/>
  <c r="G995"/>
  <c r="B995"/>
  <c r="G960"/>
  <c r="B960"/>
  <c r="G975"/>
  <c r="B975"/>
  <c r="G988"/>
  <c r="B988"/>
  <c r="G1004"/>
  <c r="B1004"/>
  <c r="G1018"/>
  <c r="B1018"/>
  <c r="B1092"/>
  <c r="G1092"/>
  <c r="B1155"/>
  <c r="G1155"/>
  <c r="G1161"/>
  <c r="B1161"/>
  <c r="B1238"/>
  <c r="G1238"/>
  <c r="G1279"/>
  <c r="B1279"/>
  <c r="B1305"/>
  <c r="G1305"/>
  <c r="B1362"/>
  <c r="G1362"/>
  <c r="B1392"/>
  <c r="G1392"/>
  <c r="G1452"/>
  <c r="B1452"/>
  <c r="G1447"/>
  <c r="B1447"/>
  <c r="G1470"/>
  <c r="B1470"/>
  <c r="B902"/>
  <c r="G902"/>
  <c r="G936"/>
  <c r="B936"/>
  <c r="B954"/>
  <c r="G954"/>
  <c r="B1002"/>
  <c r="G1002"/>
  <c r="G955"/>
  <c r="B955"/>
  <c r="G991"/>
  <c r="B991"/>
  <c r="G1102"/>
  <c r="B1102"/>
  <c r="G1178"/>
  <c r="B1178"/>
  <c r="G1202"/>
  <c r="B1202"/>
  <c r="G1216"/>
  <c r="B1216"/>
  <c r="B1264"/>
  <c r="G1264"/>
  <c r="G1246"/>
  <c r="B1246"/>
  <c r="G1277"/>
  <c r="B1277"/>
  <c r="G1310"/>
  <c r="B1310"/>
  <c r="B1446"/>
  <c r="G1446"/>
  <c r="G1473"/>
  <c r="B1473"/>
  <c r="B942"/>
  <c r="G942"/>
  <c r="B1012"/>
  <c r="G1012"/>
  <c r="G987"/>
  <c r="B987"/>
  <c r="G1040"/>
  <c r="B1040"/>
  <c r="B1148"/>
  <c r="G1148"/>
  <c r="G1061"/>
  <c r="B1061"/>
  <c r="G1093"/>
  <c r="G1141"/>
  <c r="B1141"/>
  <c r="G1156"/>
  <c r="B1156"/>
  <c r="G1138"/>
  <c r="B1138"/>
  <c r="B1173"/>
  <c r="G1173"/>
  <c r="B1224"/>
  <c r="G1224"/>
  <c r="B1297"/>
  <c r="G1297"/>
  <c r="G1290"/>
  <c r="B1290"/>
  <c r="G1316"/>
  <c r="B1316"/>
  <c r="B1347"/>
  <c r="G1347"/>
  <c r="G1322"/>
  <c r="B1322"/>
  <c r="G1338"/>
  <c r="B1338"/>
  <c r="G1351"/>
  <c r="B1351"/>
  <c r="G1367"/>
  <c r="B1367"/>
  <c r="G1352"/>
  <c r="B1352"/>
  <c r="B1380"/>
  <c r="G1380"/>
  <c r="B1405"/>
  <c r="G1405"/>
  <c r="G1433"/>
  <c r="B1433"/>
  <c r="B1442"/>
  <c r="G1442"/>
  <c r="G1438"/>
  <c r="B1438"/>
  <c r="G1462"/>
  <c r="B1462"/>
  <c r="B906"/>
  <c r="G906"/>
  <c r="B986"/>
  <c r="G986"/>
  <c r="G971"/>
  <c r="B971"/>
  <c r="G1028"/>
  <c r="B1028"/>
  <c r="G1157"/>
  <c r="B1157"/>
  <c r="B1193"/>
  <c r="G1193"/>
  <c r="G1199"/>
  <c r="B1199"/>
  <c r="G1214"/>
  <c r="B1214"/>
  <c r="B1228"/>
  <c r="G1228"/>
  <c r="B1370"/>
  <c r="G1370"/>
  <c r="G1342"/>
  <c r="B1342"/>
  <c r="G1381"/>
  <c r="B1381"/>
  <c r="G1397"/>
  <c r="B1397"/>
  <c r="G1417"/>
  <c r="B1417"/>
  <c r="B1450"/>
  <c r="G1450"/>
  <c r="B1460"/>
  <c r="G1460"/>
  <c r="G1461"/>
  <c r="B1461"/>
  <c r="B886"/>
  <c r="G886"/>
  <c r="G883"/>
  <c r="B883"/>
  <c r="G899"/>
  <c r="B899"/>
  <c r="G930"/>
  <c r="B930"/>
  <c r="G923"/>
  <c r="B923"/>
  <c r="B977"/>
  <c r="G977"/>
  <c r="B1039"/>
  <c r="G1039"/>
  <c r="G964"/>
  <c r="B964"/>
  <c r="G992"/>
  <c r="B992"/>
  <c r="G1007"/>
  <c r="B1007"/>
  <c r="G1022"/>
  <c r="B1022"/>
  <c r="G1035"/>
  <c r="B1035"/>
  <c r="G1167"/>
  <c r="B1167"/>
  <c r="B1251"/>
  <c r="G1251"/>
  <c r="G1287"/>
  <c r="B1287"/>
  <c r="B1325"/>
  <c r="G1325"/>
  <c r="G1331"/>
  <c r="B1331"/>
  <c r="B1400"/>
  <c r="G1400"/>
  <c r="B1454"/>
  <c r="G1454"/>
  <c r="B974"/>
  <c r="G974"/>
  <c r="B1016"/>
  <c r="G1016"/>
  <c r="G943"/>
  <c r="B943"/>
  <c r="G959"/>
  <c r="B959"/>
  <c r="G948"/>
  <c r="B948"/>
  <c r="B1064"/>
  <c r="G1064"/>
  <c r="G1054"/>
  <c r="B1054"/>
  <c r="G1182"/>
  <c r="B1182"/>
  <c r="G1206"/>
  <c r="B1206"/>
  <c r="G1220"/>
  <c r="B1220"/>
  <c r="G1236"/>
  <c r="B1236"/>
  <c r="G1249"/>
  <c r="B1249"/>
  <c r="B1281"/>
  <c r="G1281"/>
  <c r="B1285"/>
  <c r="G1285"/>
  <c r="G1306"/>
  <c r="B1306"/>
  <c r="B1329"/>
  <c r="G1329"/>
  <c r="G1335"/>
  <c r="B1335"/>
  <c r="B1409"/>
  <c r="G1409"/>
  <c r="B894"/>
  <c r="G894"/>
  <c r="B958"/>
  <c r="G958"/>
  <c r="G1003"/>
  <c r="B1003"/>
  <c r="G952"/>
  <c r="B952"/>
  <c r="B1048"/>
  <c r="G1048"/>
  <c r="B1163"/>
  <c r="G1163"/>
  <c r="G1065"/>
  <c r="B1065"/>
  <c r="G1129"/>
  <c r="B1129"/>
  <c r="G1145"/>
  <c r="B1145"/>
  <c r="G1160"/>
  <c r="B1160"/>
  <c r="G1153"/>
  <c r="B1153"/>
  <c r="G1175"/>
  <c r="B1175"/>
  <c r="G1235"/>
  <c r="B1235"/>
  <c r="G1271"/>
  <c r="B1271"/>
  <c r="G1294"/>
  <c r="B1294"/>
  <c r="G1295"/>
  <c r="B1295"/>
  <c r="B1358"/>
  <c r="G1358"/>
  <c r="G1326"/>
  <c r="B1326"/>
  <c r="G1355"/>
  <c r="B1355"/>
  <c r="G1371"/>
  <c r="B1371"/>
  <c r="G1368"/>
  <c r="B1368"/>
  <c r="B1388"/>
  <c r="G1388"/>
  <c r="B1420"/>
  <c r="G1420"/>
  <c r="G1455"/>
  <c r="B1455"/>
  <c r="G1456"/>
  <c r="B1456"/>
  <c r="B921"/>
  <c r="G921"/>
  <c r="B946"/>
  <c r="G946"/>
  <c r="B994"/>
  <c r="G994"/>
  <c r="G1044"/>
  <c r="B1044"/>
  <c r="B1151"/>
  <c r="G1151"/>
  <c r="B1208"/>
  <c r="G1208"/>
  <c r="G1203"/>
  <c r="B1203"/>
  <c r="G1217"/>
  <c r="B1217"/>
  <c r="B1241"/>
  <c r="G1241"/>
  <c r="G1259"/>
  <c r="B1259"/>
  <c r="B1293"/>
  <c r="G1293"/>
  <c r="B1321"/>
  <c r="G1321"/>
  <c r="B1373"/>
  <c r="G1373"/>
  <c r="G1356"/>
  <c r="B1356"/>
  <c r="G1385"/>
  <c r="B1385"/>
  <c r="G1378"/>
  <c r="B1378"/>
  <c r="G1406"/>
  <c r="B1406"/>
  <c r="G1421"/>
  <c r="B1421"/>
  <c r="G1418"/>
  <c r="B1418"/>
  <c r="B1464"/>
  <c r="G1464"/>
  <c r="G1465"/>
  <c r="B1465"/>
  <c r="B917"/>
  <c r="G917"/>
  <c r="G887"/>
  <c r="B887"/>
  <c r="G903"/>
  <c r="B903"/>
  <c r="G918"/>
  <c r="B918"/>
  <c r="G880"/>
  <c r="B880"/>
  <c r="G896"/>
  <c r="B896"/>
  <c r="G912"/>
  <c r="B912"/>
  <c r="G927"/>
  <c r="B927"/>
  <c r="B1006"/>
  <c r="G1006"/>
  <c r="G967"/>
  <c r="B967"/>
  <c r="G1025"/>
  <c r="B1025"/>
  <c r="G982"/>
  <c r="B982"/>
  <c r="G996"/>
  <c r="B996"/>
  <c r="G1010"/>
  <c r="B1010"/>
  <c r="G1026"/>
  <c r="B1026"/>
  <c r="G1038"/>
  <c r="B1038"/>
  <c r="B1060"/>
  <c r="G1060"/>
  <c r="G1066"/>
  <c r="G1130"/>
  <c r="B1130"/>
  <c r="G1268"/>
  <c r="B1268"/>
  <c r="G1303"/>
  <c r="B1303"/>
  <c r="B1340"/>
  <c r="G1340"/>
  <c r="B1376"/>
  <c r="G1376"/>
  <c r="B1404"/>
  <c r="G1404"/>
  <c r="B1413"/>
  <c r="G1413"/>
  <c r="B929"/>
  <c r="G929"/>
  <c r="B983"/>
  <c r="G983"/>
  <c r="B1031"/>
  <c r="G1031"/>
  <c r="G947"/>
  <c r="B947"/>
  <c r="G963"/>
  <c r="B963"/>
  <c r="G1021"/>
  <c r="B1021"/>
  <c r="B1052"/>
  <c r="G1052"/>
  <c r="B1144"/>
  <c r="G1144"/>
  <c r="G1194"/>
  <c r="B1194"/>
  <c r="G1209"/>
  <c r="B1209"/>
  <c r="B1223"/>
  <c r="G1223"/>
  <c r="B1248"/>
  <c r="G1248"/>
  <c r="G1253"/>
  <c r="B1253"/>
  <c r="B1301"/>
  <c r="G1301"/>
  <c r="B1343"/>
  <c r="G1343"/>
  <c r="G1349"/>
  <c r="B1349"/>
  <c r="G1386"/>
  <c r="B1386"/>
  <c r="G1451"/>
  <c r="B1451"/>
  <c r="B62"/>
  <c r="G62"/>
  <c r="B186"/>
  <c r="G186"/>
  <c r="G36"/>
  <c r="B36"/>
  <c r="G159"/>
  <c r="B159"/>
  <c r="B207"/>
  <c r="G207"/>
  <c r="B249"/>
  <c r="G249"/>
  <c r="G233"/>
  <c r="B233"/>
  <c r="G292"/>
  <c r="B292"/>
  <c r="G230"/>
  <c r="B230"/>
  <c r="G315"/>
  <c r="B315"/>
  <c r="G341"/>
  <c r="B341"/>
  <c r="G405"/>
  <c r="B405"/>
  <c r="G342"/>
  <c r="B342"/>
  <c r="G406"/>
  <c r="B406"/>
  <c r="G456"/>
  <c r="B456"/>
  <c r="G513"/>
  <c r="B513"/>
  <c r="B531"/>
  <c r="G531"/>
  <c r="B576"/>
  <c r="G576"/>
  <c r="G521"/>
  <c r="B521"/>
  <c r="G536"/>
  <c r="B536"/>
  <c r="G571"/>
  <c r="B571"/>
  <c r="G583"/>
  <c r="B583"/>
  <c r="G597"/>
  <c r="B597"/>
  <c r="G526"/>
  <c r="B526"/>
  <c r="G575"/>
  <c r="B575"/>
  <c r="B698"/>
  <c r="G698"/>
  <c r="G703"/>
  <c r="B703"/>
  <c r="B761"/>
  <c r="G761"/>
  <c r="G715"/>
  <c r="B715"/>
  <c r="G788"/>
  <c r="B788"/>
  <c r="G829"/>
  <c r="B829"/>
  <c r="G840"/>
  <c r="B840"/>
  <c r="B58"/>
  <c r="G58"/>
  <c r="G63"/>
  <c r="B63"/>
  <c r="G187"/>
  <c r="B187"/>
  <c r="G314"/>
  <c r="B314"/>
  <c r="G226"/>
  <c r="B226"/>
  <c r="G361"/>
  <c r="B361"/>
  <c r="G378"/>
  <c r="B378"/>
  <c r="G473"/>
  <c r="B473"/>
  <c r="G485"/>
  <c r="B485"/>
  <c r="G497"/>
  <c r="B497"/>
  <c r="G466"/>
  <c r="B466"/>
  <c r="G518"/>
  <c r="B518"/>
  <c r="G559"/>
  <c r="B559"/>
  <c r="B701"/>
  <c r="G701"/>
  <c r="G742"/>
  <c r="B742"/>
  <c r="G795"/>
  <c r="B795"/>
  <c r="G784"/>
  <c r="B784"/>
  <c r="G858"/>
  <c r="B858"/>
  <c r="B23"/>
  <c r="G23"/>
  <c r="B84"/>
  <c r="G84"/>
  <c r="B146"/>
  <c r="G146"/>
  <c r="G12"/>
  <c r="B12"/>
  <c r="G73"/>
  <c r="B73"/>
  <c r="B199"/>
  <c r="G199"/>
  <c r="B228"/>
  <c r="G228"/>
  <c r="G208"/>
  <c r="B208"/>
  <c r="G221"/>
  <c r="B221"/>
  <c r="G222"/>
  <c r="B222"/>
  <c r="G444"/>
  <c r="B444"/>
  <c r="G365"/>
  <c r="B365"/>
  <c r="B442"/>
  <c r="G442"/>
  <c r="G334"/>
  <c r="B334"/>
  <c r="G398"/>
  <c r="B398"/>
  <c r="G424"/>
  <c r="B424"/>
  <c r="G435"/>
  <c r="B435"/>
  <c r="G447"/>
  <c r="B447"/>
  <c r="G462"/>
  <c r="B462"/>
  <c r="G515"/>
  <c r="B515"/>
  <c r="B561"/>
  <c r="G561"/>
  <c r="B604"/>
  <c r="G604"/>
  <c r="G569"/>
  <c r="B569"/>
  <c r="B721"/>
  <c r="G721"/>
  <c r="G730"/>
  <c r="B730"/>
  <c r="B815"/>
  <c r="G815"/>
  <c r="G808"/>
  <c r="B808"/>
  <c r="B843"/>
  <c r="G843"/>
  <c r="G848"/>
  <c r="B848"/>
  <c r="B94"/>
  <c r="G94"/>
  <c r="B158"/>
  <c r="G158"/>
  <c r="G8"/>
  <c r="B8"/>
  <c r="G71"/>
  <c r="B71"/>
  <c r="G195"/>
  <c r="B195"/>
  <c r="G25"/>
  <c r="B25"/>
  <c r="G41"/>
  <c r="B41"/>
  <c r="G56"/>
  <c r="B56"/>
  <c r="G72"/>
  <c r="B72"/>
  <c r="G86"/>
  <c r="B86"/>
  <c r="G148"/>
  <c r="B148"/>
  <c r="G164"/>
  <c r="B164"/>
  <c r="G180"/>
  <c r="B180"/>
  <c r="B224"/>
  <c r="G224"/>
  <c r="G242"/>
  <c r="B242"/>
  <c r="G304"/>
  <c r="B304"/>
  <c r="G234"/>
  <c r="B234"/>
  <c r="G293"/>
  <c r="B293"/>
  <c r="B332"/>
  <c r="G332"/>
  <c r="B348"/>
  <c r="G348"/>
  <c r="B364"/>
  <c r="G364"/>
  <c r="B380"/>
  <c r="G380"/>
  <c r="B396"/>
  <c r="G396"/>
  <c r="G322"/>
  <c r="B322"/>
  <c r="G385"/>
  <c r="B385"/>
  <c r="G370"/>
  <c r="B370"/>
  <c r="G451"/>
  <c r="B451"/>
  <c r="G481"/>
  <c r="B481"/>
  <c r="B558"/>
  <c r="G558"/>
  <c r="G555"/>
  <c r="B555"/>
  <c r="B688"/>
  <c r="G688"/>
  <c r="G679"/>
  <c r="B679"/>
  <c r="G692"/>
  <c r="B692"/>
  <c r="G706"/>
  <c r="B706"/>
  <c r="B725"/>
  <c r="G725"/>
  <c r="G734"/>
  <c r="B734"/>
  <c r="G776"/>
  <c r="B776"/>
  <c r="G859"/>
  <c r="B859"/>
  <c r="G845"/>
  <c r="B845"/>
  <c r="B15"/>
  <c r="G15"/>
  <c r="B138"/>
  <c r="G138"/>
  <c r="G175"/>
  <c r="B175"/>
  <c r="B214"/>
  <c r="G214"/>
  <c r="G246"/>
  <c r="B246"/>
  <c r="G305"/>
  <c r="B305"/>
  <c r="G428"/>
  <c r="B428"/>
  <c r="G357"/>
  <c r="B357"/>
  <c r="G408"/>
  <c r="B408"/>
  <c r="G358"/>
  <c r="B358"/>
  <c r="B411"/>
  <c r="G411"/>
  <c r="B500"/>
  <c r="G500"/>
  <c r="G470"/>
  <c r="B470"/>
  <c r="B589"/>
  <c r="G589"/>
  <c r="G525"/>
  <c r="B525"/>
  <c r="G574"/>
  <c r="B574"/>
  <c r="G586"/>
  <c r="B586"/>
  <c r="G601"/>
  <c r="B601"/>
  <c r="G587"/>
  <c r="B587"/>
  <c r="B667"/>
  <c r="G667"/>
  <c r="G680"/>
  <c r="B680"/>
  <c r="G693"/>
  <c r="B693"/>
  <c r="B713"/>
  <c r="G713"/>
  <c r="G722"/>
  <c r="B722"/>
  <c r="G723"/>
  <c r="B723"/>
  <c r="B811"/>
  <c r="G811"/>
  <c r="G821"/>
  <c r="B821"/>
  <c r="B810"/>
  <c r="G810"/>
  <c r="G841"/>
  <c r="B841"/>
  <c r="B11"/>
  <c r="G11"/>
  <c r="G16"/>
  <c r="B16"/>
  <c r="G77"/>
  <c r="B77"/>
  <c r="G139"/>
  <c r="G237"/>
  <c r="B237"/>
  <c r="G296"/>
  <c r="B296"/>
  <c r="G301"/>
  <c r="B301"/>
  <c r="G377"/>
  <c r="B377"/>
  <c r="G319"/>
  <c r="B319"/>
  <c r="G394"/>
  <c r="B394"/>
  <c r="B496"/>
  <c r="G496"/>
  <c r="G501"/>
  <c r="B501"/>
  <c r="G512"/>
  <c r="B512"/>
  <c r="G486"/>
  <c r="B486"/>
  <c r="B553"/>
  <c r="G553"/>
  <c r="G522"/>
  <c r="B522"/>
  <c r="G572"/>
  <c r="B572"/>
  <c r="B673"/>
  <c r="G673"/>
  <c r="G671"/>
  <c r="B671"/>
  <c r="G779"/>
  <c r="B779"/>
  <c r="G800"/>
  <c r="B800"/>
  <c r="G844"/>
  <c r="B844"/>
  <c r="B39"/>
  <c r="G39"/>
  <c r="B162"/>
  <c r="G162"/>
  <c r="G87"/>
  <c r="B87"/>
  <c r="G151"/>
  <c r="B151"/>
  <c r="B203"/>
  <c r="G203"/>
  <c r="B303"/>
  <c r="G303"/>
  <c r="G212"/>
  <c r="B212"/>
  <c r="G225"/>
  <c r="B225"/>
  <c r="G297"/>
  <c r="B297"/>
  <c r="B446"/>
  <c r="G446"/>
  <c r="G381"/>
  <c r="B381"/>
  <c r="G323"/>
  <c r="B323"/>
  <c r="G350"/>
  <c r="B350"/>
  <c r="G439"/>
  <c r="B439"/>
  <c r="G477"/>
  <c r="B477"/>
  <c r="B524"/>
  <c r="G524"/>
  <c r="B570"/>
  <c r="G570"/>
  <c r="G581"/>
  <c r="B581"/>
  <c r="B705"/>
  <c r="G705"/>
  <c r="G674"/>
  <c r="B674"/>
  <c r="B737"/>
  <c r="G737"/>
  <c r="G746"/>
  <c r="B746"/>
  <c r="G719"/>
  <c r="B719"/>
  <c r="G780"/>
  <c r="B780"/>
  <c r="B831"/>
  <c r="G831"/>
  <c r="G812"/>
  <c r="B812"/>
  <c r="G852"/>
  <c r="B852"/>
  <c r="G849"/>
  <c r="B849"/>
  <c r="B50"/>
  <c r="G50"/>
  <c r="B174"/>
  <c r="G174"/>
  <c r="G85"/>
  <c r="B85"/>
  <c r="G147"/>
  <c r="B147"/>
  <c r="G13"/>
  <c r="B13"/>
  <c r="G29"/>
  <c r="B29"/>
  <c r="G45"/>
  <c r="B45"/>
  <c r="G60"/>
  <c r="B60"/>
  <c r="G74"/>
  <c r="B74"/>
  <c r="G88"/>
  <c r="B88"/>
  <c r="G152"/>
  <c r="B152"/>
  <c r="B299"/>
  <c r="G299"/>
  <c r="G201"/>
  <c r="G247"/>
  <c r="B247"/>
  <c r="B321"/>
  <c r="G321"/>
  <c r="B336"/>
  <c r="G336"/>
  <c r="B368"/>
  <c r="G368"/>
  <c r="B384"/>
  <c r="G384"/>
  <c r="B400"/>
  <c r="G400"/>
  <c r="G337"/>
  <c r="B337"/>
  <c r="G401"/>
  <c r="B401"/>
  <c r="G386"/>
  <c r="B386"/>
  <c r="B476"/>
  <c r="G476"/>
  <c r="G465"/>
  <c r="B465"/>
  <c r="G494"/>
  <c r="B494"/>
  <c r="B520"/>
  <c r="G520"/>
  <c r="B567"/>
  <c r="G567"/>
  <c r="G565"/>
  <c r="B565"/>
  <c r="B691"/>
  <c r="G691"/>
  <c r="G696"/>
  <c r="B696"/>
  <c r="B741"/>
  <c r="G741"/>
  <c r="G750"/>
  <c r="B750"/>
  <c r="G792"/>
  <c r="B792"/>
  <c r="B854"/>
  <c r="G854"/>
  <c r="B31"/>
  <c r="G31"/>
  <c r="B90"/>
  <c r="G90"/>
  <c r="B154"/>
  <c r="G154"/>
  <c r="G67"/>
  <c r="B67"/>
  <c r="G191"/>
  <c r="B191"/>
  <c r="B220"/>
  <c r="G220"/>
  <c r="B430"/>
  <c r="G430"/>
  <c r="G373"/>
  <c r="B373"/>
  <c r="G413"/>
  <c r="B413"/>
  <c r="G374"/>
  <c r="B374"/>
  <c r="G436"/>
  <c r="B436"/>
  <c r="B458"/>
  <c r="G458"/>
  <c r="G455"/>
  <c r="B455"/>
  <c r="G483"/>
  <c r="B483"/>
  <c r="B557"/>
  <c r="G557"/>
  <c r="B600"/>
  <c r="G600"/>
  <c r="G529"/>
  <c r="B529"/>
  <c r="G554"/>
  <c r="B554"/>
  <c r="G564"/>
  <c r="B564"/>
  <c r="G577"/>
  <c r="B577"/>
  <c r="G590"/>
  <c r="B590"/>
  <c r="G552"/>
  <c r="B552"/>
  <c r="G602"/>
  <c r="B602"/>
  <c r="G682"/>
  <c r="B682"/>
  <c r="G697"/>
  <c r="B697"/>
  <c r="B729"/>
  <c r="G729"/>
  <c r="G738"/>
  <c r="B738"/>
  <c r="G739"/>
  <c r="B739"/>
  <c r="B823"/>
  <c r="G823"/>
  <c r="G813"/>
  <c r="B813"/>
  <c r="B851"/>
  <c r="G851"/>
  <c r="B27"/>
  <c r="G27"/>
  <c r="B150"/>
  <c r="G150"/>
  <c r="G32"/>
  <c r="B32"/>
  <c r="G91"/>
  <c r="B91"/>
  <c r="G155"/>
  <c r="B155"/>
  <c r="G250"/>
  <c r="B250"/>
  <c r="G310"/>
  <c r="B310"/>
  <c r="G311"/>
  <c r="B311"/>
  <c r="G329"/>
  <c r="B329"/>
  <c r="G393"/>
  <c r="B393"/>
  <c r="G346"/>
  <c r="B346"/>
  <c r="B454"/>
  <c r="G454"/>
  <c r="G480"/>
  <c r="B480"/>
  <c r="G502"/>
  <c r="B502"/>
  <c r="B573"/>
  <c r="G573"/>
  <c r="G537"/>
  <c r="B537"/>
  <c r="G584"/>
  <c r="B584"/>
  <c r="G672"/>
  <c r="B672"/>
  <c r="G855"/>
  <c r="B855"/>
  <c r="B864"/>
  <c r="G864"/>
  <c r="B54"/>
  <c r="G54"/>
  <c r="B178"/>
  <c r="G178"/>
  <c r="G44"/>
  <c r="B44"/>
  <c r="B103"/>
  <c r="G167"/>
  <c r="B167"/>
  <c r="B211"/>
  <c r="G211"/>
  <c r="G200"/>
  <c r="B200"/>
  <c r="G239"/>
  <c r="B239"/>
  <c r="G300"/>
  <c r="B300"/>
  <c r="G251"/>
  <c r="B251"/>
  <c r="G417"/>
  <c r="B417"/>
  <c r="G333"/>
  <c r="B333"/>
  <c r="G397"/>
  <c r="B397"/>
  <c r="G366"/>
  <c r="B366"/>
  <c r="B423"/>
  <c r="G423"/>
  <c r="B464"/>
  <c r="G464"/>
  <c r="G420"/>
  <c r="B420"/>
  <c r="G490"/>
  <c r="B490"/>
  <c r="B539"/>
  <c r="G539"/>
  <c r="B582"/>
  <c r="G582"/>
  <c r="G545"/>
  <c r="B545"/>
  <c r="G594"/>
  <c r="B594"/>
  <c r="G668"/>
  <c r="B668"/>
  <c r="G710"/>
  <c r="B710"/>
  <c r="B753"/>
  <c r="G753"/>
  <c r="G762"/>
  <c r="B762"/>
  <c r="B769"/>
  <c r="G769"/>
  <c r="G796"/>
  <c r="B796"/>
  <c r="G816"/>
  <c r="B816"/>
  <c r="G867"/>
  <c r="B867"/>
  <c r="B66"/>
  <c r="G66"/>
  <c r="B190"/>
  <c r="G190"/>
  <c r="G40"/>
  <c r="B40"/>
  <c r="G163"/>
  <c r="B163"/>
  <c r="G17"/>
  <c r="B17"/>
  <c r="G33"/>
  <c r="B33"/>
  <c r="G78"/>
  <c r="B78"/>
  <c r="G92"/>
  <c r="B92"/>
  <c r="G156"/>
  <c r="B156"/>
  <c r="G172"/>
  <c r="B172"/>
  <c r="G188"/>
  <c r="B188"/>
  <c r="B313"/>
  <c r="G313"/>
  <c r="G205"/>
  <c r="B205"/>
  <c r="B325"/>
  <c r="G325"/>
  <c r="B340"/>
  <c r="G340"/>
  <c r="B356"/>
  <c r="G356"/>
  <c r="B372"/>
  <c r="G372"/>
  <c r="B404"/>
  <c r="G404"/>
  <c r="G353"/>
  <c r="B353"/>
  <c r="G338"/>
  <c r="B338"/>
  <c r="G402"/>
  <c r="B402"/>
  <c r="B488"/>
  <c r="G488"/>
  <c r="G460"/>
  <c r="B460"/>
  <c r="G510"/>
  <c r="B510"/>
  <c r="B535"/>
  <c r="G535"/>
  <c r="B579"/>
  <c r="G579"/>
  <c r="G530"/>
  <c r="B530"/>
  <c r="G578"/>
  <c r="B578"/>
  <c r="B681"/>
  <c r="G681"/>
  <c r="B695"/>
  <c r="G695"/>
  <c r="G685"/>
  <c r="B685"/>
  <c r="G699"/>
  <c r="B699"/>
  <c r="B757"/>
  <c r="G757"/>
  <c r="G727"/>
  <c r="B727"/>
  <c r="B807"/>
  <c r="G807"/>
  <c r="B834"/>
  <c r="G834"/>
  <c r="B868"/>
  <c r="G868"/>
  <c r="B170"/>
  <c r="G170"/>
  <c r="G81"/>
  <c r="B81"/>
  <c r="G143"/>
  <c r="B143"/>
  <c r="B236"/>
  <c r="G236"/>
  <c r="B295"/>
  <c r="G295"/>
  <c r="G389"/>
  <c r="B389"/>
  <c r="B415"/>
  <c r="G415"/>
  <c r="G390"/>
  <c r="B390"/>
  <c r="B438"/>
  <c r="G438"/>
  <c r="G469"/>
  <c r="B469"/>
  <c r="G498"/>
  <c r="B498"/>
  <c r="B563"/>
  <c r="G563"/>
  <c r="G532"/>
  <c r="B532"/>
  <c r="G544"/>
  <c r="B544"/>
  <c r="G568"/>
  <c r="B568"/>
  <c r="G580"/>
  <c r="B580"/>
  <c r="G593"/>
  <c r="B593"/>
  <c r="G562"/>
  <c r="B562"/>
  <c r="G686"/>
  <c r="B686"/>
  <c r="G700"/>
  <c r="B700"/>
  <c r="B745"/>
  <c r="G745"/>
  <c r="G754"/>
  <c r="B754"/>
  <c r="G772"/>
  <c r="B772"/>
  <c r="G832"/>
  <c r="B832"/>
  <c r="G43"/>
  <c r="G102"/>
  <c r="B166"/>
  <c r="G166"/>
  <c r="G171"/>
  <c r="B171"/>
  <c r="B232"/>
  <c r="G232"/>
  <c r="B291"/>
  <c r="G291"/>
  <c r="G213"/>
  <c r="B213"/>
  <c r="G318"/>
  <c r="B318"/>
  <c r="G345"/>
  <c r="B345"/>
  <c r="G425"/>
  <c r="B425"/>
  <c r="G362"/>
  <c r="B362"/>
  <c r="B468"/>
  <c r="G468"/>
  <c r="G459"/>
  <c r="B459"/>
  <c r="G493"/>
  <c r="B493"/>
  <c r="G452"/>
  <c r="B452"/>
  <c r="B528"/>
  <c r="G528"/>
  <c r="G549"/>
  <c r="B549"/>
  <c r="G598"/>
  <c r="B598"/>
  <c r="G669"/>
  <c r="B669"/>
  <c r="G726"/>
  <c r="B726"/>
  <c r="B803"/>
  <c r="G803"/>
  <c r="B7"/>
  <c r="G7"/>
  <c r="B70"/>
  <c r="G70"/>
  <c r="B194"/>
  <c r="G194"/>
  <c r="G59"/>
  <c r="B59"/>
  <c r="G183"/>
  <c r="B183"/>
  <c r="B216"/>
  <c r="G216"/>
  <c r="G217"/>
  <c r="B217"/>
  <c r="G209"/>
  <c r="B209"/>
  <c r="G349"/>
  <c r="B349"/>
  <c r="G440"/>
  <c r="B440"/>
  <c r="G330"/>
  <c r="B330"/>
  <c r="G382"/>
  <c r="B382"/>
  <c r="G432"/>
  <c r="B432"/>
  <c r="G412"/>
  <c r="B412"/>
  <c r="G431"/>
  <c r="B431"/>
  <c r="G448"/>
  <c r="B448"/>
  <c r="G506"/>
  <c r="B506"/>
  <c r="B551"/>
  <c r="G551"/>
  <c r="B596"/>
  <c r="G596"/>
  <c r="G623"/>
  <c r="B623"/>
  <c r="G714"/>
  <c r="B714"/>
  <c r="G805"/>
  <c r="B805"/>
  <c r="G836"/>
  <c r="B836"/>
  <c r="B19"/>
  <c r="G19"/>
  <c r="G55"/>
  <c r="B55"/>
  <c r="G21"/>
  <c r="B21"/>
  <c r="G37"/>
  <c r="B37"/>
  <c r="G52"/>
  <c r="B52"/>
  <c r="G68"/>
  <c r="B68"/>
  <c r="G82"/>
  <c r="B82"/>
  <c r="G96"/>
  <c r="G112"/>
  <c r="G128"/>
  <c r="B128"/>
  <c r="G144"/>
  <c r="B144"/>
  <c r="G160"/>
  <c r="B160"/>
  <c r="G176"/>
  <c r="B176"/>
  <c r="G192"/>
  <c r="B192"/>
  <c r="G218"/>
  <c r="B218"/>
  <c r="B328"/>
  <c r="G328"/>
  <c r="B344"/>
  <c r="G344"/>
  <c r="B360"/>
  <c r="G360"/>
  <c r="B376"/>
  <c r="G376"/>
  <c r="B392"/>
  <c r="G392"/>
  <c r="G354"/>
  <c r="B354"/>
  <c r="G421"/>
  <c r="B421"/>
  <c r="B504"/>
  <c r="G504"/>
  <c r="G474"/>
  <c r="B474"/>
  <c r="B547"/>
  <c r="G547"/>
  <c r="G542"/>
  <c r="B542"/>
  <c r="G591"/>
  <c r="B591"/>
  <c r="B684"/>
  <c r="G684"/>
  <c r="G677"/>
  <c r="B677"/>
  <c r="G689"/>
  <c r="B689"/>
  <c r="G702"/>
  <c r="B702"/>
  <c r="G718"/>
  <c r="B718"/>
  <c r="G743"/>
  <c r="B743"/>
  <c r="B827"/>
  <c r="G827"/>
  <c r="B839"/>
  <c r="G839"/>
  <c r="G863"/>
  <c r="B863"/>
  <c r="O1640"/>
  <c r="AB1640" s="1"/>
  <c r="O1639"/>
  <c r="AC1639" s="1"/>
  <c r="AE2604"/>
  <c r="AE2606"/>
  <c r="AE2608"/>
  <c r="AE2610"/>
  <c r="AE2612"/>
  <c r="AE2614"/>
  <c r="AE2616"/>
  <c r="AE2618"/>
  <c r="AE2620"/>
  <c r="AE2622"/>
  <c r="AD1562"/>
  <c r="AD1571"/>
  <c r="AE1616"/>
  <c r="AE2386"/>
  <c r="AD2580"/>
  <c r="AD2582"/>
  <c r="AD2584"/>
  <c r="AD2586"/>
  <c r="AD2588"/>
  <c r="AD2590"/>
  <c r="AD2592"/>
  <c r="Z2596"/>
  <c r="Z2598"/>
  <c r="AE2600"/>
  <c r="AE2602"/>
  <c r="AE1697"/>
  <c r="AE2158"/>
  <c r="AE2624"/>
  <c r="AE2626"/>
  <c r="AE2628"/>
  <c r="AE2630"/>
  <c r="AE2632"/>
  <c r="AE2634"/>
  <c r="AE2636"/>
  <c r="AD2631"/>
  <c r="AD2633"/>
  <c r="AD2635"/>
  <c r="AE1488"/>
  <c r="AD1575"/>
  <c r="AE1611"/>
  <c r="AE1622"/>
  <c r="AE1627"/>
  <c r="AE1630"/>
  <c r="AE1632"/>
  <c r="AE1635"/>
  <c r="AE2156"/>
  <c r="AC2164"/>
  <c r="AC2166"/>
  <c r="AE2390"/>
  <c r="AD2398"/>
  <c r="AD2563"/>
  <c r="AD2569"/>
  <c r="AD2573"/>
  <c r="AD2577"/>
  <c r="AE870"/>
  <c r="AE1490"/>
  <c r="AD1560"/>
  <c r="AD1567"/>
  <c r="AD1577"/>
  <c r="AE1613"/>
  <c r="AE1621"/>
  <c r="AE1624"/>
  <c r="AE1631"/>
  <c r="AE1633"/>
  <c r="AE1636"/>
  <c r="AC1687"/>
  <c r="AE1687"/>
  <c r="AC1688"/>
  <c r="AC1689"/>
  <c r="AE1689"/>
  <c r="AC1690"/>
  <c r="AE1691"/>
  <c r="AC1692"/>
  <c r="AE1693"/>
  <c r="AC1694"/>
  <c r="AE1695"/>
  <c r="AC1696"/>
  <c r="AD2565"/>
  <c r="AD2571"/>
  <c r="AD2575"/>
  <c r="AD1563"/>
  <c r="AD1564"/>
  <c r="AD1569"/>
  <c r="AD1573"/>
  <c r="AC1608"/>
  <c r="AE1615"/>
  <c r="AE1618"/>
  <c r="AD1639"/>
  <c r="AD1641"/>
  <c r="AD1643"/>
  <c r="AD1645"/>
  <c r="AD1652"/>
  <c r="AD1656"/>
  <c r="AD1658"/>
  <c r="AD1661"/>
  <c r="AD1663"/>
  <c r="AD1665"/>
  <c r="AD1667"/>
  <c r="AD1669"/>
  <c r="AE1672"/>
  <c r="AE1674"/>
  <c r="AE2160"/>
  <c r="AE2385"/>
  <c r="AE2388"/>
  <c r="AD2567"/>
  <c r="AE869"/>
  <c r="AE1485"/>
  <c r="AE1492"/>
  <c r="AE1494"/>
  <c r="AE1496"/>
  <c r="AE1497"/>
  <c r="AE1498"/>
  <c r="AE1499"/>
  <c r="AE1501"/>
  <c r="AE1502"/>
  <c r="AE1504"/>
  <c r="AB1528"/>
  <c r="AC1529"/>
  <c r="AE1559"/>
  <c r="AE1484"/>
  <c r="AE1486"/>
  <c r="AE1493"/>
  <c r="AE1495"/>
  <c r="AE1500"/>
  <c r="AE1503"/>
  <c r="Y1512"/>
  <c r="Y1514"/>
  <c r="Y1516"/>
  <c r="Y1517"/>
  <c r="Y1519"/>
  <c r="Y1521"/>
  <c r="Y1523"/>
  <c r="AB1529"/>
  <c r="AB1533"/>
  <c r="AE1489"/>
  <c r="Y1525"/>
  <c r="Y1527"/>
  <c r="Y1529"/>
  <c r="AE1560"/>
  <c r="AE1562"/>
  <c r="AE1563"/>
  <c r="AE1564"/>
  <c r="AE1567"/>
  <c r="AE1569"/>
  <c r="AE1571"/>
  <c r="AE1573"/>
  <c r="AE1575"/>
  <c r="AE1577"/>
  <c r="AB1587"/>
  <c r="AB1589"/>
  <c r="AB1593"/>
  <c r="AC1595"/>
  <c r="AC1600"/>
  <c r="AC1602"/>
  <c r="AD1637"/>
  <c r="AE1561"/>
  <c r="AE1565"/>
  <c r="AE1566"/>
  <c r="AE1568"/>
  <c r="AE1570"/>
  <c r="AE1572"/>
  <c r="AE1574"/>
  <c r="AE1576"/>
  <c r="AE1578"/>
  <c r="AE1580"/>
  <c r="AE1581"/>
  <c r="AE1583"/>
  <c r="AB1586"/>
  <c r="AC1604"/>
  <c r="AD1612"/>
  <c r="AD1614"/>
  <c r="AD1617"/>
  <c r="AD1619"/>
  <c r="AD1620"/>
  <c r="AD1623"/>
  <c r="AD1625"/>
  <c r="AD1626"/>
  <c r="AD1628"/>
  <c r="AD1629"/>
  <c r="AD1634"/>
  <c r="AE1638"/>
  <c r="AE1640"/>
  <c r="AD1580"/>
  <c r="AD1581"/>
  <c r="AD1583"/>
  <c r="AC1606"/>
  <c r="AD1610"/>
  <c r="AE1642"/>
  <c r="AE1644"/>
  <c r="AE1646"/>
  <c r="AE1647"/>
  <c r="AE1648"/>
  <c r="AE1649"/>
  <c r="AD1650"/>
  <c r="AE1651"/>
  <c r="AD1655"/>
  <c r="AD1657"/>
  <c r="AD1659"/>
  <c r="AD1660"/>
  <c r="AD1662"/>
  <c r="AD1664"/>
  <c r="AD1666"/>
  <c r="AD1668"/>
  <c r="AD1670"/>
  <c r="AD1671"/>
  <c r="AE1688"/>
  <c r="AE1690"/>
  <c r="AE1692"/>
  <c r="AE1694"/>
  <c r="AE1696"/>
  <c r="AE2155"/>
  <c r="AE2157"/>
  <c r="AE2159"/>
  <c r="AE2161"/>
  <c r="AE2162"/>
  <c r="AE1673"/>
  <c r="AE1675"/>
  <c r="Y1676"/>
  <c r="AE1677"/>
  <c r="AD1687"/>
  <c r="AD1689"/>
  <c r="AD1691"/>
  <c r="AD1693"/>
  <c r="AD1695"/>
  <c r="AD1697"/>
  <c r="AD2156"/>
  <c r="AD2158"/>
  <c r="AD2160"/>
  <c r="Y1653"/>
  <c r="AE1654"/>
  <c r="AC1655"/>
  <c r="AE1656"/>
  <c r="AC1657"/>
  <c r="AE1658"/>
  <c r="AC1659"/>
  <c r="AC1660"/>
  <c r="AE1661"/>
  <c r="AC1662"/>
  <c r="AB1663"/>
  <c r="AE1663"/>
  <c r="AC1664"/>
  <c r="AB1665"/>
  <c r="AE1665"/>
  <c r="AC1666"/>
  <c r="AB1667"/>
  <c r="AE1667"/>
  <c r="AC1668"/>
  <c r="AB1669"/>
  <c r="AE1669"/>
  <c r="AC1670"/>
  <c r="AC1671"/>
  <c r="AB1672"/>
  <c r="AD1672"/>
  <c r="AB1674"/>
  <c r="AD1674"/>
  <c r="AE1676"/>
  <c r="AD1688"/>
  <c r="AD1690"/>
  <c r="AD1692"/>
  <c r="AD1694"/>
  <c r="AD1696"/>
  <c r="AD2155"/>
  <c r="AD2157"/>
  <c r="AD2159"/>
  <c r="AD2161"/>
  <c r="AD2162"/>
  <c r="AE2164"/>
  <c r="AC2374"/>
  <c r="AC2375"/>
  <c r="AC2377"/>
  <c r="AC2379"/>
  <c r="AC2381"/>
  <c r="AC2395"/>
  <c r="AE2568"/>
  <c r="AE2570"/>
  <c r="AE2572"/>
  <c r="AE2574"/>
  <c r="AE2576"/>
  <c r="AE2578"/>
  <c r="AC2579"/>
  <c r="AE2579"/>
  <c r="AC2581"/>
  <c r="AE2581"/>
  <c r="AE2583"/>
  <c r="AC2585"/>
  <c r="AE2585"/>
  <c r="AC2587"/>
  <c r="AE2587"/>
  <c r="AC2589"/>
  <c r="AE2589"/>
  <c r="AC2591"/>
  <c r="AE2591"/>
  <c r="AC2593"/>
  <c r="AE2593"/>
  <c r="AE2163"/>
  <c r="AE2165"/>
  <c r="AE2561"/>
  <c r="AE2563"/>
  <c r="AE2565"/>
  <c r="AE2567"/>
  <c r="AE2569"/>
  <c r="AE2571"/>
  <c r="AE2573"/>
  <c r="AE2575"/>
  <c r="AE2577"/>
  <c r="AE2580"/>
  <c r="AE2582"/>
  <c r="AE2584"/>
  <c r="AE2586"/>
  <c r="AE2588"/>
  <c r="AE2590"/>
  <c r="AE2592"/>
  <c r="AE2372"/>
  <c r="AE2387"/>
  <c r="AE2389"/>
  <c r="AE2397"/>
  <c r="AD2560"/>
  <c r="AE2562"/>
  <c r="AE2564"/>
  <c r="AE2566"/>
  <c r="AD2568"/>
  <c r="AD2570"/>
  <c r="AD2572"/>
  <c r="AD2574"/>
  <c r="AD2576"/>
  <c r="AD2578"/>
  <c r="AD2579"/>
  <c r="AD2581"/>
  <c r="AD2583"/>
  <c r="AD2585"/>
  <c r="AD2587"/>
  <c r="AD2589"/>
  <c r="AD2591"/>
  <c r="AD2593"/>
  <c r="AE2595"/>
  <c r="AE2597"/>
  <c r="AE2599"/>
  <c r="AD2601"/>
  <c r="AD2603"/>
  <c r="AD2605"/>
  <c r="AD2607"/>
  <c r="AD2609"/>
  <c r="AD2611"/>
  <c r="AD2613"/>
  <c r="AD2615"/>
  <c r="AD2617"/>
  <c r="AD2619"/>
  <c r="AD2621"/>
  <c r="AD2623"/>
  <c r="AD2625"/>
  <c r="AD2627"/>
  <c r="AD2629"/>
  <c r="AB2634"/>
  <c r="AC2601"/>
  <c r="AC1691"/>
  <c r="AC1693"/>
  <c r="AB1656"/>
  <c r="AB1658"/>
  <c r="AB1661"/>
  <c r="AC2603"/>
  <c r="AC2605"/>
  <c r="AC1535"/>
  <c r="AC1553"/>
  <c r="AC1505"/>
  <c r="AC1507"/>
  <c r="AB1526"/>
  <c r="AB1535"/>
  <c r="AB1537"/>
  <c r="AB1541"/>
  <c r="AB1547"/>
  <c r="AB1549"/>
  <c r="AB1553"/>
  <c r="AB1557"/>
  <c r="AB1604"/>
  <c r="AB2374"/>
  <c r="AB2375"/>
  <c r="AB2377"/>
  <c r="AB2379"/>
  <c r="AB2381"/>
  <c r="AC2391"/>
  <c r="AC2393"/>
  <c r="AB2395"/>
  <c r="AC1537"/>
  <c r="AC1549"/>
  <c r="AC1557"/>
  <c r="AC1541"/>
  <c r="AC1547"/>
  <c r="AB1534"/>
  <c r="AB1536"/>
  <c r="AB1538"/>
  <c r="AB1542"/>
  <c r="AB1543"/>
  <c r="AB1546"/>
  <c r="AB1548"/>
  <c r="AB1550"/>
  <c r="AB1552"/>
  <c r="Y1586"/>
  <c r="Y1589"/>
  <c r="Y1593"/>
  <c r="AB1608"/>
  <c r="AB1655"/>
  <c r="AB1657"/>
  <c r="AB1659"/>
  <c r="AB1660"/>
  <c r="AB1662"/>
  <c r="AB1664"/>
  <c r="AC1695"/>
  <c r="AC2154"/>
  <c r="AB2373"/>
  <c r="AB2376"/>
  <c r="AB2378"/>
  <c r="AB2382"/>
  <c r="AB2383"/>
  <c r="AC4"/>
  <c r="AC5"/>
  <c r="AC869"/>
  <c r="AC871"/>
  <c r="AC873"/>
  <c r="AC875"/>
  <c r="AC877"/>
  <c r="Y1587"/>
  <c r="Y1595"/>
  <c r="AB1606"/>
  <c r="AC1641"/>
  <c r="AC1643"/>
  <c r="AC1645"/>
  <c r="AB5"/>
  <c r="AC870"/>
  <c r="AC872"/>
  <c r="AC874"/>
  <c r="AC876"/>
  <c r="AC878"/>
  <c r="AC1476"/>
  <c r="AC1478"/>
  <c r="AC1480"/>
  <c r="AC1483"/>
  <c r="AB1505"/>
  <c r="AB1507"/>
  <c r="AC1642"/>
  <c r="AC1644"/>
  <c r="AC1646"/>
  <c r="AC1647"/>
  <c r="AC1648"/>
  <c r="AC1649"/>
  <c r="AB1688"/>
  <c r="AB1690"/>
  <c r="AB1692"/>
  <c r="AB1694"/>
  <c r="AB1696"/>
  <c r="AC1479"/>
  <c r="AC1481"/>
  <c r="AC1482"/>
  <c r="AC1506"/>
  <c r="AB1530"/>
  <c r="AB1531"/>
  <c r="AC1534"/>
  <c r="AC1536"/>
  <c r="AC1538"/>
  <c r="AC1542"/>
  <c r="AC1543"/>
  <c r="AC1546"/>
  <c r="AC1548"/>
  <c r="AC1550"/>
  <c r="AC1552"/>
  <c r="AC1555"/>
  <c r="AC1558"/>
  <c r="AB1600"/>
  <c r="AB1602"/>
  <c r="AB869"/>
  <c r="AB871"/>
  <c r="AB873"/>
  <c r="AB875"/>
  <c r="AB877"/>
  <c r="AB1479"/>
  <c r="AB1481"/>
  <c r="AB1482"/>
  <c r="AB1506"/>
  <c r="Y1511"/>
  <c r="AC2607"/>
  <c r="AC2609"/>
  <c r="AC2611"/>
  <c r="AC2613"/>
  <c r="AC2615"/>
  <c r="AC2617"/>
  <c r="AC2619"/>
  <c r="AC2621"/>
  <c r="AC2623"/>
  <c r="AC2625"/>
  <c r="AC2627"/>
  <c r="AC2629"/>
  <c r="AC2631"/>
  <c r="AC2633"/>
  <c r="AC2635"/>
  <c r="AB1642"/>
  <c r="AB1644"/>
  <c r="AB1646"/>
  <c r="AB1647"/>
  <c r="AB1648"/>
  <c r="AB1649"/>
  <c r="Y1650"/>
  <c r="Y1651"/>
  <c r="AB1666"/>
  <c r="AB1668"/>
  <c r="AB1670"/>
  <c r="AB1671"/>
  <c r="AC1673"/>
  <c r="AC1675"/>
  <c r="AB1677"/>
  <c r="AB2164"/>
  <c r="AB2166"/>
  <c r="AC2373"/>
  <c r="AC2376"/>
  <c r="AC2378"/>
  <c r="AC2382"/>
  <c r="AC2383"/>
  <c r="AC2392"/>
  <c r="AC2394"/>
  <c r="AC2396"/>
  <c r="AB2595"/>
  <c r="AB2597"/>
  <c r="AB2601"/>
  <c r="AB2603"/>
  <c r="AB2605"/>
  <c r="AB2607"/>
  <c r="AB2609"/>
  <c r="AB2611"/>
  <c r="AB2613"/>
  <c r="AB2615"/>
  <c r="AB2617"/>
  <c r="AB2619"/>
  <c r="AB2621"/>
  <c r="AC2163"/>
  <c r="AC2165"/>
  <c r="AC2167"/>
  <c r="AC2580"/>
  <c r="AC2582"/>
  <c r="AC2584"/>
  <c r="AC2586"/>
  <c r="AC2588"/>
  <c r="AC2590"/>
  <c r="AC2592"/>
  <c r="AC2594"/>
  <c r="AB2636"/>
  <c r="AB2163"/>
  <c r="AB2165"/>
  <c r="AB2167"/>
  <c r="AB2596"/>
  <c r="Y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C2634"/>
  <c r="AB4"/>
  <c r="Y4"/>
  <c r="Y5"/>
  <c r="Z870"/>
  <c r="AD870"/>
  <c r="Z1485"/>
  <c r="AD1485"/>
  <c r="Z1489"/>
  <c r="AD1489"/>
  <c r="Z1493"/>
  <c r="AD1493"/>
  <c r="Z1495"/>
  <c r="AD1495"/>
  <c r="Z1500"/>
  <c r="AD1500"/>
  <c r="Z1503"/>
  <c r="AD1503"/>
  <c r="AB1532"/>
  <c r="Y869"/>
  <c r="Y871"/>
  <c r="Y873"/>
  <c r="Y875"/>
  <c r="Y877"/>
  <c r="Y1479"/>
  <c r="Y1481"/>
  <c r="Y1482"/>
  <c r="Y1506"/>
  <c r="AC1510"/>
  <c r="Y1510"/>
  <c r="AB1510"/>
  <c r="AB1511"/>
  <c r="AB1512"/>
  <c r="AC1513"/>
  <c r="Y1513"/>
  <c r="AB1513"/>
  <c r="AB1514"/>
  <c r="AC1515"/>
  <c r="Y1515"/>
  <c r="AB1515"/>
  <c r="AB1516"/>
  <c r="AB1517"/>
  <c r="AC1518"/>
  <c r="Y1518"/>
  <c r="AB1518"/>
  <c r="AB1519"/>
  <c r="AC1520"/>
  <c r="Y1520"/>
  <c r="AB1520"/>
  <c r="AB1521"/>
  <c r="AC1522"/>
  <c r="Y1522"/>
  <c r="AB1522"/>
  <c r="AB1523"/>
  <c r="AC1524"/>
  <c r="Y1524"/>
  <c r="AB1524"/>
  <c r="AC1525"/>
  <c r="AC1527"/>
  <c r="AC1532"/>
  <c r="Z869"/>
  <c r="AD869"/>
  <c r="AB870"/>
  <c r="AB872"/>
  <c r="AB874"/>
  <c r="AB876"/>
  <c r="AB878"/>
  <c r="AB1476"/>
  <c r="AB1478"/>
  <c r="AB1480"/>
  <c r="AB1483"/>
  <c r="Z1484"/>
  <c r="AD1484"/>
  <c r="Z1486"/>
  <c r="AD1486"/>
  <c r="Z1488"/>
  <c r="AD1488"/>
  <c r="Z1490"/>
  <c r="AD1490"/>
  <c r="Z1492"/>
  <c r="AD1492"/>
  <c r="Z1494"/>
  <c r="AD1494"/>
  <c r="Z1496"/>
  <c r="AD1496"/>
  <c r="Z1497"/>
  <c r="AD1497"/>
  <c r="Z1498"/>
  <c r="AD1498"/>
  <c r="Z1499"/>
  <c r="AD1499"/>
  <c r="Z1501"/>
  <c r="AD1501"/>
  <c r="Z1502"/>
  <c r="AD1502"/>
  <c r="Z1504"/>
  <c r="AD1504"/>
  <c r="AC1511"/>
  <c r="AC1512"/>
  <c r="AC1514"/>
  <c r="AC1516"/>
  <c r="AC1517"/>
  <c r="AC1519"/>
  <c r="AC1521"/>
  <c r="AC1523"/>
  <c r="AB1525"/>
  <c r="AB1527"/>
  <c r="Y870"/>
  <c r="Y872"/>
  <c r="Y874"/>
  <c r="Y876"/>
  <c r="Y878"/>
  <c r="Y1476"/>
  <c r="Y1478"/>
  <c r="Y1480"/>
  <c r="Y1483"/>
  <c r="Y1505"/>
  <c r="Y1507"/>
  <c r="AC1526"/>
  <c r="Y1526"/>
  <c r="AC1528"/>
  <c r="Y1528"/>
  <c r="AC1530"/>
  <c r="Y1530"/>
  <c r="AC1531"/>
  <c r="AC1533"/>
  <c r="Z1560"/>
  <c r="Z1562"/>
  <c r="Z1563"/>
  <c r="Z1564"/>
  <c r="Z1567"/>
  <c r="Z1569"/>
  <c r="Z1571"/>
  <c r="Z1573"/>
  <c r="Z1575"/>
  <c r="Z1577"/>
  <c r="AE1579"/>
  <c r="Z1579"/>
  <c r="AE1582"/>
  <c r="Z1582"/>
  <c r="AB1595"/>
  <c r="AB1598"/>
  <c r="AC1598"/>
  <c r="Y1598"/>
  <c r="AB1599"/>
  <c r="AC1599"/>
  <c r="Y1599"/>
  <c r="AB1601"/>
  <c r="AC1601"/>
  <c r="Y1601"/>
  <c r="AB1605"/>
  <c r="AC1605"/>
  <c r="Y1605"/>
  <c r="AB1607"/>
  <c r="AC1607"/>
  <c r="Y1607"/>
  <c r="AB1609"/>
  <c r="AC1609"/>
  <c r="Y1609"/>
  <c r="Y1532"/>
  <c r="Y1535"/>
  <c r="Y1537"/>
  <c r="Y1541"/>
  <c r="Y1547"/>
  <c r="Y1549"/>
  <c r="Y1553"/>
  <c r="Y1557"/>
  <c r="AC1585"/>
  <c r="Y1585"/>
  <c r="AB1585"/>
  <c r="AC1588"/>
  <c r="Y1588"/>
  <c r="AB1588"/>
  <c r="AC1590"/>
  <c r="Y1590"/>
  <c r="AB1590"/>
  <c r="AC1592"/>
  <c r="Y1592"/>
  <c r="AB1592"/>
  <c r="AC1594"/>
  <c r="Y1594"/>
  <c r="AB1594"/>
  <c r="AB1555"/>
  <c r="AB1558"/>
  <c r="Z1559"/>
  <c r="AD1559"/>
  <c r="Z1561"/>
  <c r="AD1561"/>
  <c r="Z1565"/>
  <c r="AD1565"/>
  <c r="Z1566"/>
  <c r="AD1566"/>
  <c r="Z1568"/>
  <c r="AD1568"/>
  <c r="Z1570"/>
  <c r="AD1570"/>
  <c r="Z1572"/>
  <c r="AD1572"/>
  <c r="Z1574"/>
  <c r="AD1574"/>
  <c r="Z1576"/>
  <c r="AD1576"/>
  <c r="Z1578"/>
  <c r="AD1578"/>
  <c r="AC1586"/>
  <c r="AC1587"/>
  <c r="AC1589"/>
  <c r="AC1593"/>
  <c r="Y1600"/>
  <c r="Y1602"/>
  <c r="Y1604"/>
  <c r="Y1606"/>
  <c r="Y1608"/>
  <c r="Y1531"/>
  <c r="Y1533"/>
  <c r="Y1534"/>
  <c r="Y1536"/>
  <c r="Y1538"/>
  <c r="Y1542"/>
  <c r="Y1543"/>
  <c r="Y1546"/>
  <c r="Y1548"/>
  <c r="Y1550"/>
  <c r="Y1552"/>
  <c r="Y1555"/>
  <c r="Y1558"/>
  <c r="AD1579"/>
  <c r="Z1580"/>
  <c r="Z1581"/>
  <c r="AD1582"/>
  <c r="Z1583"/>
  <c r="AE1610"/>
  <c r="AE1612"/>
  <c r="AE1614"/>
  <c r="AE1617"/>
  <c r="AE1619"/>
  <c r="AE1620"/>
  <c r="AE1623"/>
  <c r="AE1625"/>
  <c r="AE1626"/>
  <c r="AE1628"/>
  <c r="AE1629"/>
  <c r="AE1634"/>
  <c r="AE1637"/>
  <c r="AE1639"/>
  <c r="AE1641"/>
  <c r="Y1642"/>
  <c r="AE1643"/>
  <c r="Y1644"/>
  <c r="AE1645"/>
  <c r="Y1646"/>
  <c r="Y1647"/>
  <c r="Y1648"/>
  <c r="Y1649"/>
  <c r="AB1650"/>
  <c r="AB1651"/>
  <c r="AC1652"/>
  <c r="Y1652"/>
  <c r="AB1652"/>
  <c r="AD1653"/>
  <c r="AC1653"/>
  <c r="AD1654"/>
  <c r="Z1611"/>
  <c r="AD1611"/>
  <c r="Z1613"/>
  <c r="AD1613"/>
  <c r="Z1615"/>
  <c r="AD1615"/>
  <c r="Z1616"/>
  <c r="AD1616"/>
  <c r="Z1618"/>
  <c r="AD1618"/>
  <c r="Z1621"/>
  <c r="AD1621"/>
  <c r="Z1622"/>
  <c r="AD1622"/>
  <c r="Z1624"/>
  <c r="AD1624"/>
  <c r="Z1627"/>
  <c r="AD1627"/>
  <c r="Z1630"/>
  <c r="AD1630"/>
  <c r="Z1631"/>
  <c r="AD1631"/>
  <c r="Z1632"/>
  <c r="AD1632"/>
  <c r="Z1633"/>
  <c r="AD1633"/>
  <c r="Z1635"/>
  <c r="AD1635"/>
  <c r="Z1636"/>
  <c r="AD1636"/>
  <c r="Z1638"/>
  <c r="AD1638"/>
  <c r="Z1640"/>
  <c r="AD1640"/>
  <c r="AB1641"/>
  <c r="Z1642"/>
  <c r="AD1642"/>
  <c r="AB1643"/>
  <c r="Z1644"/>
  <c r="AD1644"/>
  <c r="AB1645"/>
  <c r="Z1646"/>
  <c r="AD1646"/>
  <c r="Z1647"/>
  <c r="AD1647"/>
  <c r="Z1648"/>
  <c r="AD1648"/>
  <c r="Z1649"/>
  <c r="AD1649"/>
  <c r="AC1650"/>
  <c r="AC1651"/>
  <c r="AE1652"/>
  <c r="AB1654"/>
  <c r="AC1654"/>
  <c r="Y1654"/>
  <c r="Y1641"/>
  <c r="Y1643"/>
  <c r="Y1645"/>
  <c r="AD1651"/>
  <c r="Z1652"/>
  <c r="AB1653"/>
  <c r="Z1610"/>
  <c r="Z1612"/>
  <c r="Z1614"/>
  <c r="Z1617"/>
  <c r="Z1619"/>
  <c r="Z1620"/>
  <c r="Z1623"/>
  <c r="Z1625"/>
  <c r="Z1626"/>
  <c r="Z1628"/>
  <c r="Z1629"/>
  <c r="Z1634"/>
  <c r="Z1637"/>
  <c r="Z1639"/>
  <c r="Z1641"/>
  <c r="Z1643"/>
  <c r="Z1645"/>
  <c r="AE1650"/>
  <c r="Z1650"/>
  <c r="Z1651"/>
  <c r="AE1653"/>
  <c r="AE1655"/>
  <c r="Y1656"/>
  <c r="AC1656"/>
  <c r="AE1657"/>
  <c r="Y1658"/>
  <c r="AC1658"/>
  <c r="AE1659"/>
  <c r="AE1660"/>
  <c r="Y1661"/>
  <c r="AC1661"/>
  <c r="AE1662"/>
  <c r="Y1663"/>
  <c r="AC1663"/>
  <c r="AE1664"/>
  <c r="Y1665"/>
  <c r="AC1665"/>
  <c r="AE1666"/>
  <c r="Y1667"/>
  <c r="AC1667"/>
  <c r="AE1668"/>
  <c r="Y1669"/>
  <c r="AC1669"/>
  <c r="AE1670"/>
  <c r="AE1671"/>
  <c r="Y1672"/>
  <c r="Y1673"/>
  <c r="Y1674"/>
  <c r="Y1675"/>
  <c r="AB1676"/>
  <c r="AC1676"/>
  <c r="Y1677"/>
  <c r="Z1654"/>
  <c r="Z1656"/>
  <c r="Z1658"/>
  <c r="Z1661"/>
  <c r="Z1663"/>
  <c r="Z1665"/>
  <c r="Z1667"/>
  <c r="Z1669"/>
  <c r="Z1672"/>
  <c r="AD1673"/>
  <c r="Z1674"/>
  <c r="AD1675"/>
  <c r="AD1677"/>
  <c r="Y1655"/>
  <c r="Y1657"/>
  <c r="Y1659"/>
  <c r="Y1660"/>
  <c r="Y1662"/>
  <c r="Y1664"/>
  <c r="Y1666"/>
  <c r="Y1668"/>
  <c r="Y1670"/>
  <c r="Y1671"/>
  <c r="AB1673"/>
  <c r="AB1675"/>
  <c r="AC1677"/>
  <c r="Z1653"/>
  <c r="Z1655"/>
  <c r="Z1657"/>
  <c r="Z1659"/>
  <c r="Z1660"/>
  <c r="Z1662"/>
  <c r="Z1664"/>
  <c r="Z1666"/>
  <c r="Z1668"/>
  <c r="Z1670"/>
  <c r="Z1671"/>
  <c r="AC1672"/>
  <c r="AC1674"/>
  <c r="AD1676"/>
  <c r="Z1673"/>
  <c r="Z1675"/>
  <c r="Z1677"/>
  <c r="Z1687"/>
  <c r="Z1689"/>
  <c r="Z1691"/>
  <c r="Z1693"/>
  <c r="Z1695"/>
  <c r="Z1697"/>
  <c r="Z2156"/>
  <c r="Z2158"/>
  <c r="Z2160"/>
  <c r="Y1688"/>
  <c r="Y1690"/>
  <c r="Y1692"/>
  <c r="Y1694"/>
  <c r="Y1696"/>
  <c r="Z1676"/>
  <c r="AB1687"/>
  <c r="Z1688"/>
  <c r="AB1689"/>
  <c r="Z1690"/>
  <c r="AB1691"/>
  <c r="Z1692"/>
  <c r="AB1693"/>
  <c r="Z1694"/>
  <c r="AB1695"/>
  <c r="Z1696"/>
  <c r="AB2154"/>
  <c r="Z2155"/>
  <c r="Z2157"/>
  <c r="Z2159"/>
  <c r="Z2161"/>
  <c r="Z2162"/>
  <c r="Y1687"/>
  <c r="Y1689"/>
  <c r="Y1691"/>
  <c r="Y1693"/>
  <c r="Y1695"/>
  <c r="Y2154"/>
  <c r="Z2164"/>
  <c r="AD2164"/>
  <c r="Y2163"/>
  <c r="Y2165"/>
  <c r="Y2167"/>
  <c r="Z2163"/>
  <c r="AD2163"/>
  <c r="Z2165"/>
  <c r="AD2165"/>
  <c r="Y2164"/>
  <c r="Y2166"/>
  <c r="Z2372"/>
  <c r="AD2372"/>
  <c r="Z2387"/>
  <c r="AD2387"/>
  <c r="Z2389"/>
  <c r="AD2389"/>
  <c r="AB2392"/>
  <c r="AB2394"/>
  <c r="AB2396"/>
  <c r="Z2397"/>
  <c r="AD2397"/>
  <c r="Y2373"/>
  <c r="Y2376"/>
  <c r="Y2378"/>
  <c r="Y2382"/>
  <c r="Y2383"/>
  <c r="Y2392"/>
  <c r="Y2394"/>
  <c r="Y2396"/>
  <c r="AD2561"/>
  <c r="Z2385"/>
  <c r="AD2385"/>
  <c r="Z2386"/>
  <c r="AD2386"/>
  <c r="Z2388"/>
  <c r="AD2388"/>
  <c r="Z2390"/>
  <c r="AD2390"/>
  <c r="AB2391"/>
  <c r="AB2393"/>
  <c r="Z2398"/>
  <c r="AE2398"/>
  <c r="Y2374"/>
  <c r="Y2375"/>
  <c r="Y2377"/>
  <c r="Y2379"/>
  <c r="Y2381"/>
  <c r="Y2391"/>
  <c r="Y2393"/>
  <c r="Y2395"/>
  <c r="AE2560"/>
  <c r="Z2560"/>
  <c r="Z2561"/>
  <c r="Z2563"/>
  <c r="Z2565"/>
  <c r="Z2567"/>
  <c r="Z2569"/>
  <c r="Z2571"/>
  <c r="Z2573"/>
  <c r="Z2575"/>
  <c r="Z2577"/>
  <c r="AB2579"/>
  <c r="Z2580"/>
  <c r="AB2581"/>
  <c r="Z2582"/>
  <c r="Z2584"/>
  <c r="AB2585"/>
  <c r="Z2586"/>
  <c r="AB2587"/>
  <c r="Z2588"/>
  <c r="AB2589"/>
  <c r="Z2590"/>
  <c r="AB2591"/>
  <c r="Z2592"/>
  <c r="AB2593"/>
  <c r="AE2594"/>
  <c r="Z2594"/>
  <c r="AD2594"/>
  <c r="Z2595"/>
  <c r="AC2596"/>
  <c r="AD2596"/>
  <c r="Z2597"/>
  <c r="AC2598"/>
  <c r="AD2598"/>
  <c r="Z2599"/>
  <c r="Y2579"/>
  <c r="Y2581"/>
  <c r="Y2585"/>
  <c r="Y2587"/>
  <c r="Y2589"/>
  <c r="Y2591"/>
  <c r="Y2593"/>
  <c r="AD2599"/>
  <c r="Z2562"/>
  <c r="AD2562"/>
  <c r="Z2564"/>
  <c r="AD2564"/>
  <c r="Z2566"/>
  <c r="AD2566"/>
  <c r="Z2568"/>
  <c r="Z2570"/>
  <c r="Z2572"/>
  <c r="Z2574"/>
  <c r="Z2576"/>
  <c r="Z2578"/>
  <c r="Z2579"/>
  <c r="AB2580"/>
  <c r="Z2581"/>
  <c r="AB2582"/>
  <c r="Z2583"/>
  <c r="AB2584"/>
  <c r="Z2585"/>
  <c r="AB2586"/>
  <c r="Z2587"/>
  <c r="AB2588"/>
  <c r="Z2589"/>
  <c r="AB2590"/>
  <c r="Z2591"/>
  <c r="AB2592"/>
  <c r="Z2593"/>
  <c r="AB2594"/>
  <c r="AC2595"/>
  <c r="Y2595"/>
  <c r="AD2595"/>
  <c r="AC2597"/>
  <c r="AD2597"/>
  <c r="AC2599"/>
  <c r="Y2580"/>
  <c r="Y2582"/>
  <c r="Y2584"/>
  <c r="Y2586"/>
  <c r="Y2588"/>
  <c r="Y2590"/>
  <c r="Y2592"/>
  <c r="Y2594"/>
  <c r="AE2596"/>
  <c r="AE2598"/>
  <c r="AB2598"/>
  <c r="AB2599"/>
  <c r="Y2596"/>
  <c r="Y2600"/>
  <c r="AC2600"/>
  <c r="AE2601"/>
  <c r="Y2602"/>
  <c r="AC2602"/>
  <c r="AE2603"/>
  <c r="Y2604"/>
  <c r="AC2604"/>
  <c r="AE2605"/>
  <c r="Y2606"/>
  <c r="AC2606"/>
  <c r="AE2607"/>
  <c r="Y2608"/>
  <c r="AC2608"/>
  <c r="AE2609"/>
  <c r="Y2610"/>
  <c r="AC2610"/>
  <c r="AE2611"/>
  <c r="Y2612"/>
  <c r="AC2612"/>
  <c r="AE2613"/>
  <c r="Y2614"/>
  <c r="AC2614"/>
  <c r="AE2615"/>
  <c r="Y2616"/>
  <c r="AC2616"/>
  <c r="AE2617"/>
  <c r="Y2618"/>
  <c r="AC2618"/>
  <c r="AE2619"/>
  <c r="Y2620"/>
  <c r="AC2620"/>
  <c r="AE2621"/>
  <c r="Y2622"/>
  <c r="AC2622"/>
  <c r="AE2623"/>
  <c r="Y2624"/>
  <c r="AC2624"/>
  <c r="AE2625"/>
  <c r="Y2626"/>
  <c r="AC2626"/>
  <c r="AE2627"/>
  <c r="Y2628"/>
  <c r="AC2628"/>
  <c r="AE2629"/>
  <c r="Y2630"/>
  <c r="AC2630"/>
  <c r="AE2631"/>
  <c r="Y2632"/>
  <c r="AC2632"/>
  <c r="AE2633"/>
  <c r="Y2634"/>
  <c r="AE2635"/>
  <c r="Y2636"/>
  <c r="AC2636"/>
  <c r="Z2600"/>
  <c r="AD2600"/>
  <c r="Z2602"/>
  <c r="AD2602"/>
  <c r="Z2604"/>
  <c r="AD2604"/>
  <c r="Z2606"/>
  <c r="AD2606"/>
  <c r="Z2608"/>
  <c r="AD2608"/>
  <c r="Z2610"/>
  <c r="AD2610"/>
  <c r="Z2612"/>
  <c r="AD2612"/>
  <c r="Z2614"/>
  <c r="AD2614"/>
  <c r="Z2616"/>
  <c r="AD2616"/>
  <c r="Z2618"/>
  <c r="AD2618"/>
  <c r="Z2620"/>
  <c r="AD2620"/>
  <c r="Z2622"/>
  <c r="AD2622"/>
  <c r="AB2623"/>
  <c r="Z2624"/>
  <c r="AD2624"/>
  <c r="AB2625"/>
  <c r="Z2626"/>
  <c r="AD2626"/>
  <c r="AB2627"/>
  <c r="Z2628"/>
  <c r="AD2628"/>
  <c r="AB2629"/>
  <c r="Z2630"/>
  <c r="AD2630"/>
  <c r="AB2631"/>
  <c r="Z2632"/>
  <c r="AD2632"/>
  <c r="AB2633"/>
  <c r="Z2634"/>
  <c r="AD2634"/>
  <c r="AB2635"/>
  <c r="Z2636"/>
  <c r="AD2636"/>
  <c r="Y2597"/>
  <c r="Y2599"/>
  <c r="Y2601"/>
  <c r="Y2603"/>
  <c r="Y2605"/>
  <c r="Y2607"/>
  <c r="Y2609"/>
  <c r="Y2611"/>
  <c r="Y2613"/>
  <c r="Y2615"/>
  <c r="Y2617"/>
  <c r="Y2619"/>
  <c r="Y2621"/>
  <c r="Y2623"/>
  <c r="Y2625"/>
  <c r="Y2627"/>
  <c r="Y2629"/>
  <c r="Y2631"/>
  <c r="Y2633"/>
  <c r="Y2635"/>
  <c r="Z2601"/>
  <c r="Z2603"/>
  <c r="Z2605"/>
  <c r="Z2607"/>
  <c r="Z2609"/>
  <c r="Z2611"/>
  <c r="Z2613"/>
  <c r="Z2615"/>
  <c r="Z2617"/>
  <c r="Z2619"/>
  <c r="Z2621"/>
  <c r="Z2623"/>
  <c r="Z2625"/>
  <c r="Z2627"/>
  <c r="Z2629"/>
  <c r="Z2631"/>
  <c r="Z2633"/>
  <c r="Z2635"/>
  <c r="M1485"/>
  <c r="V1508"/>
  <c r="AF262" l="1"/>
  <c r="AF287"/>
  <c r="AF369"/>
  <c r="AF1257"/>
  <c r="AF124"/>
  <c r="AF307"/>
  <c r="AF1925"/>
  <c r="AF629"/>
  <c r="AF605"/>
  <c r="AF612"/>
  <c r="AF633"/>
  <c r="AF654"/>
  <c r="AF621"/>
  <c r="AF109"/>
  <c r="B109" s="1"/>
  <c r="AF1684"/>
  <c r="AF1931"/>
  <c r="AF1754"/>
  <c r="B1754" s="1"/>
  <c r="AF275"/>
  <c r="AF20"/>
  <c r="AF1087"/>
  <c r="AF1103"/>
  <c r="AF51"/>
  <c r="AF122"/>
  <c r="AF1066"/>
  <c r="B1066" s="1"/>
  <c r="G662"/>
  <c r="AF35"/>
  <c r="AF2250"/>
  <c r="AF1105"/>
  <c r="AF1083"/>
  <c r="AF289"/>
  <c r="AF266"/>
  <c r="AF258"/>
  <c r="AF1122"/>
  <c r="B1122" s="1"/>
  <c r="AF1071"/>
  <c r="AF102"/>
  <c r="B102" s="1"/>
  <c r="AF267"/>
  <c r="AF1136"/>
  <c r="AF182"/>
  <c r="AF263"/>
  <c r="AF968"/>
  <c r="AF268"/>
  <c r="AF1924"/>
  <c r="AF1928"/>
  <c r="AF1793"/>
  <c r="AF655"/>
  <c r="AF619"/>
  <c r="AF631"/>
  <c r="AF635"/>
  <c r="AF641"/>
  <c r="AF606"/>
  <c r="AF617"/>
  <c r="AF652"/>
  <c r="AF2287"/>
  <c r="AF107"/>
  <c r="AF1761"/>
  <c r="AF116"/>
  <c r="AF2245"/>
  <c r="AF1123"/>
  <c r="AF118"/>
  <c r="AF1106"/>
  <c r="AF255"/>
  <c r="AF2239"/>
  <c r="AF1125"/>
  <c r="AF2238"/>
  <c r="AF1079"/>
  <c r="AF260"/>
  <c r="AF252"/>
  <c r="AF2210"/>
  <c r="AF627"/>
  <c r="AF642"/>
  <c r="AF615"/>
  <c r="AF660"/>
  <c r="AF610"/>
  <c r="AF1078"/>
  <c r="AF1111"/>
  <c r="AF202"/>
  <c r="AF1120"/>
  <c r="AF1101"/>
  <c r="AF935"/>
  <c r="AF933"/>
  <c r="AF1185"/>
  <c r="AF286"/>
  <c r="AF269"/>
  <c r="AF1150"/>
  <c r="AF270"/>
  <c r="AF2345"/>
  <c r="AF1753"/>
  <c r="AF1437"/>
  <c r="B1437" s="1"/>
  <c r="AF646"/>
  <c r="AF651"/>
  <c r="AF472"/>
  <c r="AF1765"/>
  <c r="AF1127"/>
  <c r="G1099"/>
  <c r="AF1099"/>
  <c r="B1099" s="1"/>
  <c r="AF127"/>
  <c r="B127" s="1"/>
  <c r="AF1752"/>
  <c r="B1752" s="1"/>
  <c r="AF1747"/>
  <c r="B1747" s="1"/>
  <c r="AF1082"/>
  <c r="B1082" s="1"/>
  <c r="AF2247"/>
  <c r="AF64"/>
  <c r="AF2220"/>
  <c r="AF197"/>
  <c r="B197" s="1"/>
  <c r="AF130"/>
  <c r="AF895"/>
  <c r="AF1755"/>
  <c r="AF1114"/>
  <c r="B1114" s="1"/>
  <c r="AF75"/>
  <c r="AF1124"/>
  <c r="B1124" s="1"/>
  <c r="AF1930"/>
  <c r="AF892"/>
  <c r="AF972"/>
  <c r="AF281"/>
  <c r="AF276"/>
  <c r="AF280"/>
  <c r="AF277"/>
  <c r="AF290"/>
  <c r="AF1402"/>
  <c r="AF1369"/>
  <c r="AF1792"/>
  <c r="AF265"/>
  <c r="AF256"/>
  <c r="AF419"/>
  <c r="AF884"/>
  <c r="AF1104"/>
  <c r="B1104" s="1"/>
  <c r="AF1929"/>
  <c r="AF179"/>
  <c r="AF609"/>
  <c r="AF644"/>
  <c r="AF656"/>
  <c r="AF663"/>
  <c r="AF618"/>
  <c r="AF622"/>
  <c r="AF645"/>
  <c r="AF649"/>
  <c r="AF893"/>
  <c r="AF1432"/>
  <c r="AF229"/>
  <c r="AF1090"/>
  <c r="AF1109"/>
  <c r="AF1115"/>
  <c r="AF108"/>
  <c r="AF110"/>
  <c r="AF1073"/>
  <c r="AF1760"/>
  <c r="AF101"/>
  <c r="AF1113"/>
  <c r="AF141"/>
  <c r="AF1121"/>
  <c r="AF1075"/>
  <c r="AF1119"/>
  <c r="AF1276"/>
  <c r="AF223"/>
  <c r="AF1441"/>
  <c r="AF120"/>
  <c r="AF1766"/>
  <c r="AF1098"/>
  <c r="AF1763"/>
  <c r="AF2424"/>
  <c r="AF2423"/>
  <c r="AF1117"/>
  <c r="AF2422"/>
  <c r="AF1074"/>
  <c r="AF100"/>
  <c r="AF1274"/>
  <c r="AF2251"/>
  <c r="AF241"/>
  <c r="AF1398"/>
  <c r="B1398" s="1"/>
  <c r="AF1107"/>
  <c r="G944"/>
  <c r="AF944"/>
  <c r="AF98"/>
  <c r="AF114"/>
  <c r="B114" s="1"/>
  <c r="AF142"/>
  <c r="B142" s="1"/>
  <c r="AF1179"/>
  <c r="AF939"/>
  <c r="AF257"/>
  <c r="AF227"/>
  <c r="B227" s="1"/>
  <c r="AF1118"/>
  <c r="B1118" s="1"/>
  <c r="AF125"/>
  <c r="AF637"/>
  <c r="AF614"/>
  <c r="AF658"/>
  <c r="AF620"/>
  <c r="AF661"/>
  <c r="AF608"/>
  <c r="AF640"/>
  <c r="AF647"/>
  <c r="AF648"/>
  <c r="AF659"/>
  <c r="G1263"/>
  <c r="AF1263"/>
  <c r="AF1379"/>
  <c r="AF541"/>
  <c r="AF134"/>
  <c r="AF1341"/>
  <c r="B1341" s="1"/>
  <c r="AF184"/>
  <c r="AF1112"/>
  <c r="AF509"/>
  <c r="AF2224"/>
  <c r="G2246"/>
  <c r="AF2246"/>
  <c r="AF140"/>
  <c r="B140" s="1"/>
  <c r="AF243"/>
  <c r="AF2332"/>
  <c r="AF123"/>
  <c r="AF24"/>
  <c r="B24" s="1"/>
  <c r="AF1096"/>
  <c r="AF119"/>
  <c r="AF2237"/>
  <c r="AF1077"/>
  <c r="B1077" s="1"/>
  <c r="AF80"/>
  <c r="AF1080"/>
  <c r="B1080" s="1"/>
  <c r="AF1067"/>
  <c r="B1067" s="1"/>
  <c r="AF2266"/>
  <c r="B2266" s="1"/>
  <c r="AF2249"/>
  <c r="AF1682"/>
  <c r="AF1076"/>
  <c r="B1095"/>
  <c r="AF662"/>
  <c r="B662" s="1"/>
  <c r="AF1720"/>
  <c r="B1720" s="1"/>
  <c r="AF2194"/>
  <c r="AF113"/>
  <c r="B113" s="1"/>
  <c r="AF1126"/>
  <c r="B1126" s="1"/>
  <c r="AF137"/>
  <c r="AF1757"/>
  <c r="B1757" s="1"/>
  <c r="AF2170"/>
  <c r="AF950"/>
  <c r="AF1291"/>
  <c r="AF1283"/>
  <c r="AF284"/>
  <c r="B284" s="1"/>
  <c r="AF272"/>
  <c r="AF264"/>
  <c r="AF278"/>
  <c r="AF282"/>
  <c r="B282" s="1"/>
  <c r="AF288"/>
  <c r="AF1411"/>
  <c r="AF168"/>
  <c r="AF2261"/>
  <c r="AF261"/>
  <c r="AF1807"/>
  <c r="AF980"/>
  <c r="AF1070"/>
  <c r="B1070" s="1"/>
  <c r="AF1444"/>
  <c r="AF1758"/>
  <c r="AF1927"/>
  <c r="AF1926"/>
  <c r="B1926" s="1"/>
  <c r="AF1414"/>
  <c r="AF2338"/>
  <c r="AF628"/>
  <c r="AF638"/>
  <c r="B638" s="1"/>
  <c r="AF657"/>
  <c r="AF607"/>
  <c r="AF653"/>
  <c r="AF613"/>
  <c r="B613" s="1"/>
  <c r="AF616"/>
  <c r="AF650"/>
  <c r="AF624"/>
  <c r="AF632"/>
  <c r="AF636"/>
  <c r="AF666"/>
  <c r="AF611"/>
  <c r="AF625"/>
  <c r="B625" s="1"/>
  <c r="AF664"/>
  <c r="AF1865"/>
  <c r="B1865" s="1"/>
  <c r="AF543"/>
  <c r="B543" s="1"/>
  <c r="AF1032"/>
  <c r="B1032" s="1"/>
  <c r="AF508"/>
  <c r="AF1900"/>
  <c r="AF2248"/>
  <c r="B2248" s="1"/>
  <c r="B80"/>
  <c r="AF43"/>
  <c r="AF1100"/>
  <c r="AF133"/>
  <c r="AF1756"/>
  <c r="AF99"/>
  <c r="AF106"/>
  <c r="AF1110"/>
  <c r="AF1258"/>
  <c r="AF126"/>
  <c r="AF1094"/>
  <c r="B95"/>
  <c r="AF1084"/>
  <c r="AF2425"/>
  <c r="AF201"/>
  <c r="AF136"/>
  <c r="B136" s="1"/>
  <c r="AF129"/>
  <c r="AF1072"/>
  <c r="AF2242"/>
  <c r="AF1808"/>
  <c r="B1808" s="1"/>
  <c r="AF1093"/>
  <c r="B1093" s="1"/>
  <c r="AF1181"/>
  <c r="AF2241"/>
  <c r="AF1806"/>
  <c r="B1806" s="1"/>
  <c r="AF1091"/>
  <c r="AF274"/>
  <c r="B274" s="1"/>
  <c r="B119"/>
  <c r="B118"/>
  <c r="B1111"/>
  <c r="B51"/>
  <c r="B1128"/>
  <c r="B1087"/>
  <c r="B120"/>
  <c r="B122"/>
  <c r="G197"/>
  <c r="G1124"/>
  <c r="G120"/>
  <c r="G118"/>
  <c r="G122"/>
  <c r="B2224"/>
  <c r="G1032"/>
  <c r="G98"/>
  <c r="G1930"/>
  <c r="AA1803"/>
  <c r="B2246"/>
  <c r="B633"/>
  <c r="G621"/>
  <c r="AA548"/>
  <c r="G1095"/>
  <c r="G1931"/>
  <c r="G95"/>
  <c r="B1809"/>
  <c r="B1079"/>
  <c r="G1783"/>
  <c r="G1764"/>
  <c r="G127"/>
  <c r="B2242"/>
  <c r="G1080"/>
  <c r="G1755"/>
  <c r="B20"/>
  <c r="B1682"/>
  <c r="B1931"/>
  <c r="G1086"/>
  <c r="G1101"/>
  <c r="G1110"/>
  <c r="G111"/>
  <c r="B2345"/>
  <c r="G541"/>
  <c r="B2250"/>
  <c r="B1084"/>
  <c r="B1072"/>
  <c r="G75"/>
  <c r="G1084"/>
  <c r="B1263"/>
  <c r="B1086"/>
  <c r="B1101"/>
  <c r="G1682"/>
  <c r="G1757"/>
  <c r="B1755"/>
  <c r="B1414"/>
  <c r="B657"/>
  <c r="G624"/>
  <c r="B641"/>
  <c r="B617"/>
  <c r="B75"/>
  <c r="G1747"/>
  <c r="G229"/>
  <c r="G1090"/>
  <c r="B107"/>
  <c r="B1100"/>
  <c r="G108"/>
  <c r="B110"/>
  <c r="B1078"/>
  <c r="B1073"/>
  <c r="G2250"/>
  <c r="G141"/>
  <c r="B1106"/>
  <c r="B1121"/>
  <c r="B1075"/>
  <c r="G1276"/>
  <c r="G123"/>
  <c r="B1762"/>
  <c r="G1096"/>
  <c r="G2239"/>
  <c r="G1763"/>
  <c r="G2424"/>
  <c r="B2423"/>
  <c r="B1125"/>
  <c r="B2238"/>
  <c r="B1074"/>
  <c r="G1398"/>
  <c r="G1116"/>
  <c r="B1107"/>
  <c r="B1684"/>
  <c r="B1076"/>
  <c r="G1105"/>
  <c r="B1120"/>
  <c r="G1341"/>
  <c r="G1078"/>
  <c r="G1762"/>
  <c r="B2424"/>
  <c r="B1091"/>
  <c r="AA326"/>
  <c r="AA76"/>
  <c r="B1930"/>
  <c r="B201"/>
  <c r="AA240"/>
  <c r="B2239"/>
  <c r="G1069"/>
  <c r="G2194"/>
  <c r="G625"/>
  <c r="B509"/>
  <c r="G1109"/>
  <c r="G243"/>
  <c r="B123"/>
  <c r="G1098"/>
  <c r="B1763"/>
  <c r="B1379"/>
  <c r="B1117"/>
  <c r="G2238"/>
  <c r="G1809"/>
  <c r="G100"/>
  <c r="G241"/>
  <c r="B1116"/>
  <c r="G2249"/>
  <c r="B1108"/>
  <c r="G1071"/>
  <c r="G1761"/>
  <c r="G1123"/>
  <c r="B1312"/>
  <c r="G2220"/>
  <c r="G1808"/>
  <c r="B204"/>
  <c r="G204"/>
  <c r="B243"/>
  <c r="G1108"/>
  <c r="G1120"/>
  <c r="B1105"/>
  <c r="G1076"/>
  <c r="B944"/>
  <c r="G2423"/>
  <c r="B2220"/>
  <c r="G1107"/>
  <c r="B1071"/>
  <c r="B137"/>
  <c r="B2332"/>
  <c r="G1074"/>
  <c r="B1096"/>
  <c r="B241"/>
  <c r="B895"/>
  <c r="B1181"/>
  <c r="B97"/>
  <c r="G1441"/>
  <c r="G1072"/>
  <c r="B1793"/>
  <c r="G472"/>
  <c r="G2266"/>
  <c r="B1097"/>
  <c r="B1089"/>
  <c r="G119"/>
  <c r="G631"/>
  <c r="G635"/>
  <c r="G641"/>
  <c r="G611"/>
  <c r="G132"/>
  <c r="B1098"/>
  <c r="G1125"/>
  <c r="G115"/>
  <c r="G1070"/>
  <c r="G1928"/>
  <c r="B607"/>
  <c r="G613"/>
  <c r="G616"/>
  <c r="G632"/>
  <c r="B636"/>
  <c r="G617"/>
  <c r="B664"/>
  <c r="B659"/>
  <c r="G24"/>
  <c r="B223"/>
  <c r="G135"/>
  <c r="B229"/>
  <c r="G106"/>
  <c r="G1094"/>
  <c r="AA1779"/>
  <c r="G1684"/>
  <c r="B1900"/>
  <c r="B116"/>
  <c r="B108"/>
  <c r="B99"/>
  <c r="B2245"/>
  <c r="B111"/>
  <c r="G1113"/>
  <c r="B1258"/>
  <c r="G1119"/>
  <c r="B104"/>
  <c r="G1117"/>
  <c r="B129"/>
  <c r="G64"/>
  <c r="B2422"/>
  <c r="B184"/>
  <c r="B43"/>
  <c r="B1760"/>
  <c r="B1127"/>
  <c r="G1106"/>
  <c r="B2249"/>
  <c r="G131"/>
  <c r="G126"/>
  <c r="B112"/>
  <c r="G130"/>
  <c r="B1135"/>
  <c r="B121"/>
  <c r="B1766"/>
  <c r="G2425"/>
  <c r="G1077"/>
  <c r="G80"/>
  <c r="G2241"/>
  <c r="B115"/>
  <c r="B632"/>
  <c r="B64"/>
  <c r="G114"/>
  <c r="G607"/>
  <c r="B131"/>
  <c r="G1118"/>
  <c r="B1094"/>
  <c r="B2241"/>
  <c r="G1752"/>
  <c r="B281"/>
  <c r="G273"/>
  <c r="AA245"/>
  <c r="G129"/>
  <c r="G1079"/>
  <c r="B2251"/>
  <c r="G2247"/>
  <c r="B100"/>
  <c r="B130"/>
  <c r="B126"/>
  <c r="G136"/>
  <c r="G104"/>
  <c r="G116"/>
  <c r="G1097"/>
  <c r="G2245"/>
  <c r="G2242"/>
  <c r="G1766"/>
  <c r="G2422"/>
  <c r="G121"/>
  <c r="G1379"/>
  <c r="G20"/>
  <c r="G107"/>
  <c r="B1761"/>
  <c r="B2425"/>
  <c r="B2237"/>
  <c r="B133"/>
  <c r="B134"/>
  <c r="G1085"/>
  <c r="B1123"/>
  <c r="B388"/>
  <c r="B1753"/>
  <c r="G619"/>
  <c r="G652"/>
  <c r="B1115"/>
  <c r="G202"/>
  <c r="B1088"/>
  <c r="G618"/>
  <c r="B1103"/>
  <c r="G51"/>
  <c r="G227"/>
  <c r="G1926"/>
  <c r="G1793"/>
  <c r="G645"/>
  <c r="B472"/>
  <c r="G1127"/>
  <c r="B2194"/>
  <c r="G2248"/>
  <c r="B307"/>
  <c r="G125"/>
  <c r="B1927"/>
  <c r="G1929"/>
  <c r="G508"/>
  <c r="G2338"/>
  <c r="B605"/>
  <c r="G612"/>
  <c r="B628"/>
  <c r="G633"/>
  <c r="G646"/>
  <c r="B621"/>
  <c r="G637"/>
  <c r="B614"/>
  <c r="B626"/>
  <c r="G664"/>
  <c r="B630"/>
  <c r="B634"/>
  <c r="G1785"/>
  <c r="B1112"/>
  <c r="B1090"/>
  <c r="G1100"/>
  <c r="B1109"/>
  <c r="G110"/>
  <c r="G1760"/>
  <c r="G101"/>
  <c r="B1110"/>
  <c r="G1111"/>
  <c r="B1113"/>
  <c r="B141"/>
  <c r="G1121"/>
  <c r="B135"/>
  <c r="G1075"/>
  <c r="B1119"/>
  <c r="B1276"/>
  <c r="G223"/>
  <c r="G1115"/>
  <c r="AA48"/>
  <c r="G184"/>
  <c r="G657"/>
  <c r="B616"/>
  <c r="G636"/>
  <c r="B631"/>
  <c r="B635"/>
  <c r="B533"/>
  <c r="G1900"/>
  <c r="G2224"/>
  <c r="G1135"/>
  <c r="G1312"/>
  <c r="G103"/>
  <c r="G133"/>
  <c r="B1756"/>
  <c r="G1089"/>
  <c r="G99"/>
  <c r="B132"/>
  <c r="B106"/>
  <c r="G1258"/>
  <c r="B98"/>
  <c r="G140"/>
  <c r="B202"/>
  <c r="B1441"/>
  <c r="G1758"/>
  <c r="G651"/>
  <c r="B654"/>
  <c r="G627"/>
  <c r="B655"/>
  <c r="B620"/>
  <c r="B642"/>
  <c r="G615"/>
  <c r="G650"/>
  <c r="G647"/>
  <c r="B609"/>
  <c r="G644"/>
  <c r="B666"/>
  <c r="G606"/>
  <c r="G663"/>
  <c r="G610"/>
  <c r="B618"/>
  <c r="G622"/>
  <c r="B649"/>
  <c r="G1806"/>
  <c r="B2247"/>
  <c r="G1103"/>
  <c r="B101"/>
  <c r="B1776"/>
  <c r="B125"/>
  <c r="AA1245"/>
  <c r="G1922"/>
  <c r="G1807"/>
  <c r="G1088"/>
  <c r="B653"/>
  <c r="G509"/>
  <c r="G533"/>
  <c r="G2345"/>
  <c r="G1128"/>
  <c r="B1928"/>
  <c r="G543"/>
  <c r="B1765"/>
  <c r="G1274"/>
  <c r="G2287"/>
  <c r="G1104"/>
  <c r="G1753"/>
  <c r="B624"/>
  <c r="B541"/>
  <c r="B238"/>
  <c r="G238"/>
  <c r="G105"/>
  <c r="B105"/>
  <c r="B1240"/>
  <c r="G1240"/>
  <c r="B1444"/>
  <c r="G1444"/>
  <c r="G1925"/>
  <c r="B1925"/>
  <c r="B1777"/>
  <c r="G1777"/>
  <c r="G609"/>
  <c r="G620"/>
  <c r="G388"/>
  <c r="G134"/>
  <c r="G642"/>
  <c r="B1085"/>
  <c r="G1927"/>
  <c r="G666"/>
  <c r="B2287"/>
  <c r="B650"/>
  <c r="G1112"/>
  <c r="G307"/>
  <c r="B646"/>
  <c r="B651"/>
  <c r="G655"/>
  <c r="G626"/>
  <c r="G634"/>
  <c r="G614"/>
  <c r="G649"/>
  <c r="G630"/>
  <c r="B1274"/>
  <c r="B1785"/>
  <c r="G1765"/>
  <c r="AA2286"/>
  <c r="AA352"/>
  <c r="AF352" s="1"/>
  <c r="B252"/>
  <c r="AA1270"/>
  <c r="G1865"/>
  <c r="G658"/>
  <c r="B661"/>
  <c r="B615"/>
  <c r="G660"/>
  <c r="B656"/>
  <c r="G608"/>
  <c r="B640"/>
  <c r="B647"/>
  <c r="B610"/>
  <c r="B648"/>
  <c r="G1432"/>
  <c r="B1432"/>
  <c r="G124"/>
  <c r="B168"/>
  <c r="B261"/>
  <c r="G661"/>
  <c r="B658"/>
  <c r="G605"/>
  <c r="G640"/>
  <c r="B124"/>
  <c r="G654"/>
  <c r="B1783"/>
  <c r="G1924"/>
  <c r="G1414"/>
  <c r="B1758"/>
  <c r="B508"/>
  <c r="G97"/>
  <c r="B608"/>
  <c r="G648"/>
  <c r="B612"/>
  <c r="G628"/>
  <c r="G638"/>
  <c r="G653"/>
  <c r="G659"/>
  <c r="B652"/>
  <c r="G656"/>
  <c r="B663"/>
  <c r="B622"/>
  <c r="B611"/>
  <c r="B627"/>
  <c r="B637"/>
  <c r="B639"/>
  <c r="G639"/>
  <c r="B645"/>
  <c r="B629"/>
  <c r="G629"/>
  <c r="B660"/>
  <c r="B644"/>
  <c r="B619"/>
  <c r="B606"/>
  <c r="B2338"/>
  <c r="B1922"/>
  <c r="B1924"/>
  <c r="B1929"/>
  <c r="G884"/>
  <c r="B884"/>
  <c r="AA908"/>
  <c r="G419"/>
  <c r="B419"/>
  <c r="G1181"/>
  <c r="B1764"/>
  <c r="G1776"/>
  <c r="AA1800"/>
  <c r="B1807"/>
  <c r="G2210"/>
  <c r="B2210"/>
  <c r="AA925"/>
  <c r="B980"/>
  <c r="G980"/>
  <c r="G285"/>
  <c r="G9"/>
  <c r="B265"/>
  <c r="AA1780"/>
  <c r="G893"/>
  <c r="AA1653"/>
  <c r="AF1653" s="1"/>
  <c r="AA1081"/>
  <c r="AA1222"/>
  <c r="AA161"/>
  <c r="AA279"/>
  <c r="B9"/>
  <c r="B893"/>
  <c r="G259"/>
  <c r="AA2197"/>
  <c r="AA879"/>
  <c r="G179"/>
  <c r="B270"/>
  <c r="AA1205"/>
  <c r="G283"/>
  <c r="B271"/>
  <c r="AA1269"/>
  <c r="G271"/>
  <c r="G265"/>
  <c r="AA1260"/>
  <c r="G895"/>
  <c r="AA1189"/>
  <c r="B179"/>
  <c r="B256"/>
  <c r="G2332"/>
  <c r="G270"/>
  <c r="G281"/>
  <c r="B273"/>
  <c r="G256"/>
  <c r="G254"/>
  <c r="G1150"/>
  <c r="G1136"/>
  <c r="G268"/>
  <c r="B283"/>
  <c r="G1402"/>
  <c r="G255"/>
  <c r="AA49"/>
  <c r="AA2200"/>
  <c r="B254"/>
  <c r="B255"/>
  <c r="B1291"/>
  <c r="G253"/>
  <c r="G369"/>
  <c r="G269"/>
  <c r="G1792"/>
  <c r="G2261"/>
  <c r="B939"/>
  <c r="B257"/>
  <c r="B253"/>
  <c r="G939"/>
  <c r="G1257"/>
  <c r="G257"/>
  <c r="B259"/>
  <c r="B285"/>
  <c r="B2261"/>
  <c r="AA911"/>
  <c r="B289"/>
  <c r="G972"/>
  <c r="B1150"/>
  <c r="B280"/>
  <c r="B1257"/>
  <c r="AA1717"/>
  <c r="B1143"/>
  <c r="G284"/>
  <c r="B269"/>
  <c r="B262"/>
  <c r="B286"/>
  <c r="G282"/>
  <c r="B277"/>
  <c r="B1792"/>
  <c r="AA2177"/>
  <c r="G272"/>
  <c r="G1179"/>
  <c r="AA2292"/>
  <c r="B1411"/>
  <c r="B1402"/>
  <c r="B369"/>
  <c r="B288"/>
  <c r="AA30"/>
  <c r="AA919"/>
  <c r="G1411"/>
  <c r="G277"/>
  <c r="G1291"/>
  <c r="B266"/>
  <c r="G289"/>
  <c r="G287"/>
  <c r="G274"/>
  <c r="G35"/>
  <c r="B1179"/>
  <c r="B950"/>
  <c r="G168"/>
  <c r="B1283"/>
  <c r="G276"/>
  <c r="B272"/>
  <c r="B258"/>
  <c r="G182"/>
  <c r="B1136"/>
  <c r="G264"/>
  <c r="B278"/>
  <c r="G262"/>
  <c r="B961"/>
  <c r="B1369"/>
  <c r="G278"/>
  <c r="G288"/>
  <c r="B268"/>
  <c r="G266"/>
  <c r="B276"/>
  <c r="G258"/>
  <c r="B264"/>
  <c r="B35"/>
  <c r="B287"/>
  <c r="G280"/>
  <c r="B182"/>
  <c r="G1283"/>
  <c r="G1139"/>
  <c r="G1185"/>
  <c r="G252"/>
  <c r="G950"/>
  <c r="AA890"/>
  <c r="G961"/>
  <c r="G1143"/>
  <c r="G286"/>
  <c r="B275"/>
  <c r="G1369"/>
  <c r="G968"/>
  <c r="B968"/>
  <c r="B972"/>
  <c r="B892"/>
  <c r="G892"/>
  <c r="AA28"/>
  <c r="AF28" s="1"/>
  <c r="G275"/>
  <c r="G260"/>
  <c r="B263"/>
  <c r="B1139"/>
  <c r="G290"/>
  <c r="B933"/>
  <c r="G933"/>
  <c r="B1185"/>
  <c r="G263"/>
  <c r="B290"/>
  <c r="AA914"/>
  <c r="AF914" s="1"/>
  <c r="B260"/>
  <c r="G267"/>
  <c r="B267"/>
  <c r="G2170"/>
  <c r="AA47"/>
  <c r="AF47" s="1"/>
  <c r="G935"/>
  <c r="B935"/>
  <c r="B2170"/>
  <c r="B1083"/>
  <c r="G1083"/>
  <c r="B881"/>
  <c r="G881"/>
  <c r="AC1640"/>
  <c r="Y1640"/>
  <c r="AA1640" s="1"/>
  <c r="AA2596"/>
  <c r="AF2596" s="1"/>
  <c r="AA1676"/>
  <c r="AF1676" s="1"/>
  <c r="AA1650"/>
  <c r="AF1650" s="1"/>
  <c r="AA2598"/>
  <c r="AF2598" s="1"/>
  <c r="AA2588"/>
  <c r="AF2588" s="1"/>
  <c r="AA2594"/>
  <c r="AF2594" s="1"/>
  <c r="Y1639"/>
  <c r="AA1639" s="1"/>
  <c r="AA1695"/>
  <c r="AF1695" s="1"/>
  <c r="AA1691"/>
  <c r="AF1691" s="1"/>
  <c r="AA1687"/>
  <c r="AF1687" s="1"/>
  <c r="AB1639"/>
  <c r="AA1693"/>
  <c r="AF1693" s="1"/>
  <c r="AA1689"/>
  <c r="AF1689" s="1"/>
  <c r="AA870"/>
  <c r="AF870" s="1"/>
  <c r="AA1651"/>
  <c r="AF1651" s="1"/>
  <c r="AA2597"/>
  <c r="AF2597" s="1"/>
  <c r="AA2590"/>
  <c r="AF2590" s="1"/>
  <c r="AA2582"/>
  <c r="AF2582" s="1"/>
  <c r="AA2580"/>
  <c r="AF2580" s="1"/>
  <c r="AA2631"/>
  <c r="AF2631" s="1"/>
  <c r="AA2623"/>
  <c r="AF2623" s="1"/>
  <c r="AA2615"/>
  <c r="AF2615" s="1"/>
  <c r="AA2607"/>
  <c r="AF2607" s="1"/>
  <c r="AA2599"/>
  <c r="AF2599" s="1"/>
  <c r="AA2636"/>
  <c r="AF2636" s="1"/>
  <c r="AA2592"/>
  <c r="AF2592" s="1"/>
  <c r="AA2584"/>
  <c r="AF2584" s="1"/>
  <c r="AA2595"/>
  <c r="AF2595" s="1"/>
  <c r="AA2589"/>
  <c r="AF2589" s="1"/>
  <c r="AA2164"/>
  <c r="AF2164" s="1"/>
  <c r="AA1670"/>
  <c r="AF1670" s="1"/>
  <c r="AA1664"/>
  <c r="AF1664" s="1"/>
  <c r="AA1657"/>
  <c r="AF1657" s="1"/>
  <c r="AA1674"/>
  <c r="AF1674" s="1"/>
  <c r="AA1672"/>
  <c r="AF1672" s="1"/>
  <c r="AA1645"/>
  <c r="AF1645" s="1"/>
  <c r="AA2629"/>
  <c r="AF2629" s="1"/>
  <c r="AA2613"/>
  <c r="AF2613" s="1"/>
  <c r="AA2605"/>
  <c r="AF2605" s="1"/>
  <c r="AA2593"/>
  <c r="AF2593" s="1"/>
  <c r="AA2585"/>
  <c r="AF2585" s="1"/>
  <c r="AA2579"/>
  <c r="AF2579" s="1"/>
  <c r="AA2163"/>
  <c r="AF2163" s="1"/>
  <c r="AA2621"/>
  <c r="AF2621" s="1"/>
  <c r="AA1643"/>
  <c r="AF1643" s="1"/>
  <c r="AA2630"/>
  <c r="AF2630" s="1"/>
  <c r="AA2622"/>
  <c r="AF2622" s="1"/>
  <c r="AA2614"/>
  <c r="AF2614" s="1"/>
  <c r="AA2606"/>
  <c r="AF2606" s="1"/>
  <c r="AA2165"/>
  <c r="AF2165" s="1"/>
  <c r="AA1696"/>
  <c r="AF1696" s="1"/>
  <c r="AA1692"/>
  <c r="AF1692" s="1"/>
  <c r="AA1688"/>
  <c r="AF1688" s="1"/>
  <c r="AA1655"/>
  <c r="AF1655" s="1"/>
  <c r="AA1673"/>
  <c r="AF1673" s="1"/>
  <c r="AA869"/>
  <c r="AF869" s="1"/>
  <c r="AA2632"/>
  <c r="AF2632" s="1"/>
  <c r="AA2624"/>
  <c r="AF2624" s="1"/>
  <c r="AA2616"/>
  <c r="AF2616" s="1"/>
  <c r="AA2608"/>
  <c r="AF2608" s="1"/>
  <c r="AA2600"/>
  <c r="AF2600" s="1"/>
  <c r="AA2587"/>
  <c r="AF2587" s="1"/>
  <c r="AA2581"/>
  <c r="AF2581" s="1"/>
  <c r="AA1690"/>
  <c r="AF1690" s="1"/>
  <c r="AA1675"/>
  <c r="AF1675" s="1"/>
  <c r="AA1669"/>
  <c r="AF1669" s="1"/>
  <c r="AA1665"/>
  <c r="AF1665" s="1"/>
  <c r="AA1654"/>
  <c r="AF1654" s="1"/>
  <c r="AA1652"/>
  <c r="AF1652" s="1"/>
  <c r="AA1648"/>
  <c r="AF1648" s="1"/>
  <c r="AA1646"/>
  <c r="AF1646" s="1"/>
  <c r="AA1642"/>
  <c r="AF1642" s="1"/>
  <c r="AA2627"/>
  <c r="AF2627" s="1"/>
  <c r="AA2611"/>
  <c r="AF2611" s="1"/>
  <c r="AA2634"/>
  <c r="AF2634" s="1"/>
  <c r="AA2626"/>
  <c r="AF2626" s="1"/>
  <c r="AA2618"/>
  <c r="AF2618" s="1"/>
  <c r="AA2610"/>
  <c r="AF2610" s="1"/>
  <c r="AA2602"/>
  <c r="AF2602" s="1"/>
  <c r="AA1666"/>
  <c r="AF1666" s="1"/>
  <c r="AA1660"/>
  <c r="AF1660" s="1"/>
  <c r="AA1663"/>
  <c r="AF1663" s="1"/>
  <c r="AA1656"/>
  <c r="AF1656" s="1"/>
  <c r="AA1641"/>
  <c r="AF1641" s="1"/>
  <c r="AA2635"/>
  <c r="AF2635" s="1"/>
  <c r="AA2619"/>
  <c r="AF2619" s="1"/>
  <c r="AA2603"/>
  <c r="AF2603" s="1"/>
  <c r="AA2633"/>
  <c r="AF2633" s="1"/>
  <c r="AA2625"/>
  <c r="AF2625" s="1"/>
  <c r="AA2617"/>
  <c r="AF2617" s="1"/>
  <c r="AA2609"/>
  <c r="AF2609" s="1"/>
  <c r="AA2601"/>
  <c r="AF2601" s="1"/>
  <c r="AA2628"/>
  <c r="AF2628" s="1"/>
  <c r="AA2620"/>
  <c r="AF2620" s="1"/>
  <c r="AA2612"/>
  <c r="AF2612" s="1"/>
  <c r="AA2604"/>
  <c r="AF2604" s="1"/>
  <c r="AA2586"/>
  <c r="AF2586" s="1"/>
  <c r="AA2591"/>
  <c r="AF2591" s="1"/>
  <c r="AA1694"/>
  <c r="AF1694" s="1"/>
  <c r="AA1671"/>
  <c r="AF1671" s="1"/>
  <c r="AA1668"/>
  <c r="AF1668" s="1"/>
  <c r="AA1662"/>
  <c r="AF1662" s="1"/>
  <c r="AA1659"/>
  <c r="AF1659" s="1"/>
  <c r="AA1677"/>
  <c r="AF1677" s="1"/>
  <c r="AA1667"/>
  <c r="AF1667" s="1"/>
  <c r="AA1661"/>
  <c r="AF1661" s="1"/>
  <c r="AA1658"/>
  <c r="AF1658" s="1"/>
  <c r="AA1649"/>
  <c r="AF1649" s="1"/>
  <c r="AA1647"/>
  <c r="AF1647" s="1"/>
  <c r="AA1644"/>
  <c r="AF1644" s="1"/>
  <c r="L2572"/>
  <c r="AF1640" l="1"/>
  <c r="G30"/>
  <c r="AF30"/>
  <c r="AF2177"/>
  <c r="B2177" s="1"/>
  <c r="G879"/>
  <c r="AF879"/>
  <c r="G1270"/>
  <c r="AF1270"/>
  <c r="G326"/>
  <c r="AF326"/>
  <c r="G2292"/>
  <c r="AF2292"/>
  <c r="G1717"/>
  <c r="AF1717"/>
  <c r="G2200"/>
  <c r="AF2200"/>
  <c r="AF1189"/>
  <c r="B1189" s="1"/>
  <c r="G1205"/>
  <c r="AF1205"/>
  <c r="B1205" s="1"/>
  <c r="G2197"/>
  <c r="AF2197"/>
  <c r="AF1222"/>
  <c r="B1222" s="1"/>
  <c r="AF1780"/>
  <c r="B1780" s="1"/>
  <c r="G908"/>
  <c r="AF908"/>
  <c r="G245"/>
  <c r="AF245"/>
  <c r="G548"/>
  <c r="AF548"/>
  <c r="B548" s="1"/>
  <c r="G1803"/>
  <c r="AF1803"/>
  <c r="AF49"/>
  <c r="B49" s="1"/>
  <c r="AF1269"/>
  <c r="B1269" s="1"/>
  <c r="G279"/>
  <c r="AF279"/>
  <c r="G1081"/>
  <c r="AF1081"/>
  <c r="B1081" s="1"/>
  <c r="AF48"/>
  <c r="B48" s="1"/>
  <c r="AF1639"/>
  <c r="AF890"/>
  <c r="B890" s="1"/>
  <c r="AF919"/>
  <c r="B919" s="1"/>
  <c r="G911"/>
  <c r="AF911"/>
  <c r="G1260"/>
  <c r="AF1260"/>
  <c r="G161"/>
  <c r="AF161"/>
  <c r="B161" s="1"/>
  <c r="G925"/>
  <c r="AF925"/>
  <c r="B925" s="1"/>
  <c r="G1800"/>
  <c r="AF1800"/>
  <c r="B1800" s="1"/>
  <c r="G2286"/>
  <c r="AF2286"/>
  <c r="B2286" s="1"/>
  <c r="AF1245"/>
  <c r="B1245" s="1"/>
  <c r="AF1779"/>
  <c r="B1779" s="1"/>
  <c r="AF240"/>
  <c r="B240" s="1"/>
  <c r="G76"/>
  <c r="AF76"/>
  <c r="B76" s="1"/>
  <c r="G1779"/>
  <c r="G240"/>
  <c r="B1803"/>
  <c r="B326"/>
  <c r="B1270"/>
  <c r="B908"/>
  <c r="B245"/>
  <c r="B279"/>
  <c r="G1245"/>
  <c r="G48"/>
  <c r="B352"/>
  <c r="G352"/>
  <c r="G1780"/>
  <c r="G1222"/>
  <c r="B2197"/>
  <c r="B879"/>
  <c r="G1189"/>
  <c r="G1269"/>
  <c r="B1260"/>
  <c r="G49"/>
  <c r="B2200"/>
  <c r="B2292"/>
  <c r="B911"/>
  <c r="B1717"/>
  <c r="B30"/>
  <c r="G919"/>
  <c r="G2177"/>
  <c r="G890"/>
  <c r="B28"/>
  <c r="G28"/>
  <c r="G914"/>
  <c r="B914"/>
  <c r="G47"/>
  <c r="B47"/>
  <c r="AB2572"/>
  <c r="AC2572"/>
  <c r="Y2572"/>
  <c r="AA2572" s="1"/>
  <c r="F2580"/>
  <c r="F2582"/>
  <c r="F2588"/>
  <c r="F2592"/>
  <c r="F2596"/>
  <c r="F2600"/>
  <c r="F2604"/>
  <c r="F2608"/>
  <c r="F2612"/>
  <c r="F2616"/>
  <c r="F2595"/>
  <c r="F2591"/>
  <c r="F2579"/>
  <c r="F2587"/>
  <c r="F2603"/>
  <c r="F2607"/>
  <c r="F2611"/>
  <c r="F2599"/>
  <c r="F2615"/>
  <c r="F2581"/>
  <c r="F2585"/>
  <c r="F2586"/>
  <c r="F2584"/>
  <c r="F2590"/>
  <c r="F2594"/>
  <c r="F2598"/>
  <c r="F2602"/>
  <c r="F2606"/>
  <c r="F2610"/>
  <c r="F2614"/>
  <c r="F2589"/>
  <c r="F2593"/>
  <c r="F2597"/>
  <c r="F2601"/>
  <c r="F2605"/>
  <c r="F2609"/>
  <c r="F2613"/>
  <c r="AF2572" l="1"/>
  <c r="B2589"/>
  <c r="B2613"/>
  <c r="G2605"/>
  <c r="B2597"/>
  <c r="B2584"/>
  <c r="B2609"/>
  <c r="G2601"/>
  <c r="B2587"/>
  <c r="G2585"/>
  <c r="B2608"/>
  <c r="B2593"/>
  <c r="G2593"/>
  <c r="I2568"/>
  <c r="U3"/>
  <c r="S3"/>
  <c r="R3"/>
  <c r="Q3"/>
  <c r="M3"/>
  <c r="L3"/>
  <c r="K3"/>
  <c r="J3"/>
  <c r="I3"/>
  <c r="J1490"/>
  <c r="S1537"/>
  <c r="S1522"/>
  <c r="S1536"/>
  <c r="S1534"/>
  <c r="S1520"/>
  <c r="S1517"/>
  <c r="S1516"/>
  <c r="S1527"/>
  <c r="S2373"/>
  <c r="S1538"/>
  <c r="S1505"/>
  <c r="S1509"/>
  <c r="S1508"/>
  <c r="S1487"/>
  <c r="R2383"/>
  <c r="R1546"/>
  <c r="R1548"/>
  <c r="R1551"/>
  <c r="R1556"/>
  <c r="R1542"/>
  <c r="R1540"/>
  <c r="R1549"/>
  <c r="R1550"/>
  <c r="R2166"/>
  <c r="R1554"/>
  <c r="R2168"/>
  <c r="R1557"/>
  <c r="R1553"/>
  <c r="R1555"/>
  <c r="R1547"/>
  <c r="R1541"/>
  <c r="R1543"/>
  <c r="R1544"/>
  <c r="R1545"/>
  <c r="R1552"/>
  <c r="R1508"/>
  <c r="R1539"/>
  <c r="Q1534"/>
  <c r="Q2384"/>
  <c r="Q1516"/>
  <c r="Q1515"/>
  <c r="Q872"/>
  <c r="Q1558"/>
  <c r="Q1483"/>
  <c r="V2383"/>
  <c r="V2396"/>
  <c r="V1609"/>
  <c r="V2395"/>
  <c r="V2371"/>
  <c r="V2394"/>
  <c r="V2393"/>
  <c r="V2380"/>
  <c r="V1608"/>
  <c r="V1607"/>
  <c r="V1606"/>
  <c r="V2154"/>
  <c r="V1605"/>
  <c r="V1604"/>
  <c r="V1603"/>
  <c r="V1601"/>
  <c r="V1600"/>
  <c r="V874"/>
  <c r="V1599"/>
  <c r="V1540"/>
  <c r="V1510"/>
  <c r="V1598"/>
  <c r="V1479"/>
  <c r="V1597"/>
  <c r="V1596"/>
  <c r="V1595"/>
  <c r="V1594"/>
  <c r="V1593"/>
  <c r="V1592"/>
  <c r="V1591"/>
  <c r="V1590"/>
  <c r="V1553"/>
  <c r="V1589"/>
  <c r="V1587"/>
  <c r="V2392"/>
  <c r="V1509"/>
  <c r="V1483"/>
  <c r="V1586"/>
  <c r="V2391"/>
  <c r="V1585"/>
  <c r="V1584"/>
  <c r="N1583"/>
  <c r="N1582"/>
  <c r="N2389"/>
  <c r="N2388"/>
  <c r="N2387"/>
  <c r="N1581"/>
  <c r="N1580"/>
  <c r="N1579"/>
  <c r="N2386"/>
  <c r="N1578"/>
  <c r="N1577"/>
  <c r="N1576"/>
  <c r="N1575"/>
  <c r="N1574"/>
  <c r="N1573"/>
  <c r="N1572"/>
  <c r="N1570"/>
  <c r="N1569"/>
  <c r="N1568"/>
  <c r="N1567"/>
  <c r="N1566"/>
  <c r="N1565"/>
  <c r="N1564"/>
  <c r="N1563"/>
  <c r="N1497"/>
  <c r="N1562"/>
  <c r="N1561"/>
  <c r="N1492"/>
  <c r="N1560"/>
  <c r="N1545"/>
  <c r="N1559"/>
  <c r="N2385"/>
  <c r="N1495"/>
  <c r="N1485"/>
  <c r="N1486"/>
  <c r="M2578"/>
  <c r="M2577"/>
  <c r="M1637"/>
  <c r="M2576"/>
  <c r="M1636"/>
  <c r="M2575"/>
  <c r="M1635"/>
  <c r="M1634"/>
  <c r="M1633"/>
  <c r="M2574"/>
  <c r="M1632"/>
  <c r="M2573"/>
  <c r="M1631"/>
  <c r="M2162"/>
  <c r="M1630"/>
  <c r="M1629"/>
  <c r="M2161"/>
  <c r="M1628"/>
  <c r="L1627"/>
  <c r="L2160"/>
  <c r="L1626"/>
  <c r="L2570"/>
  <c r="L2569"/>
  <c r="L2568"/>
  <c r="L2159"/>
  <c r="L2158"/>
  <c r="L2157"/>
  <c r="L2567"/>
  <c r="L1625"/>
  <c r="L1551"/>
  <c r="L1624"/>
  <c r="L2566"/>
  <c r="L2380"/>
  <c r="L1623"/>
  <c r="L2565"/>
  <c r="L2156"/>
  <c r="L2564"/>
  <c r="L1622"/>
  <c r="L2155"/>
  <c r="L2384"/>
  <c r="L1540"/>
  <c r="L1621"/>
  <c r="L2563"/>
  <c r="L1620"/>
  <c r="L2562"/>
  <c r="L1619"/>
  <c r="L1618"/>
  <c r="L1617"/>
  <c r="L1616"/>
  <c r="L1603"/>
  <c r="L2560"/>
  <c r="L1597"/>
  <c r="L1615"/>
  <c r="L1567"/>
  <c r="L2398"/>
  <c r="L1614"/>
  <c r="L2397"/>
  <c r="L1613"/>
  <c r="L1612"/>
  <c r="L1611"/>
  <c r="L1564"/>
  <c r="L1610"/>
  <c r="L1569"/>
  <c r="L1584"/>
  <c r="K2583"/>
  <c r="J2372"/>
  <c r="J2371"/>
  <c r="J1504"/>
  <c r="J1503"/>
  <c r="J1502"/>
  <c r="J1501"/>
  <c r="J2168"/>
  <c r="J1500"/>
  <c r="J1499"/>
  <c r="J1498"/>
  <c r="J1497"/>
  <c r="J1496"/>
  <c r="J1495"/>
  <c r="J1494"/>
  <c r="J1493"/>
  <c r="J1492"/>
  <c r="J1489"/>
  <c r="J1697"/>
  <c r="J1487"/>
  <c r="J1486"/>
  <c r="J1485"/>
  <c r="J1484"/>
  <c r="I1556"/>
  <c r="I1575"/>
  <c r="I1562"/>
  <c r="I1596"/>
  <c r="I1611"/>
  <c r="I1554"/>
  <c r="I1614"/>
  <c r="I1544"/>
  <c r="I1477"/>
  <c r="I1591"/>
  <c r="I1492"/>
  <c r="I1509"/>
  <c r="I1508"/>
  <c r="I1487"/>
  <c r="I1486"/>
  <c r="I1539"/>
  <c r="I2158"/>
  <c r="I2389"/>
  <c r="I2566"/>
  <c r="G492" i="18"/>
  <c r="G487"/>
  <c r="G489"/>
  <c r="G495"/>
  <c r="G493"/>
  <c r="G496"/>
  <c r="G497"/>
  <c r="G488"/>
  <c r="G501"/>
  <c r="G491"/>
  <c r="G499"/>
  <c r="G5"/>
  <c r="G494"/>
  <c r="G4"/>
  <c r="G504"/>
  <c r="G500"/>
  <c r="G502"/>
  <c r="G505"/>
  <c r="G490"/>
  <c r="G503"/>
  <c r="G498"/>
  <c r="D505"/>
  <c r="G9"/>
  <c r="G8"/>
  <c r="G6"/>
  <c r="G7"/>
  <c r="G10"/>
  <c r="T1479" i="3"/>
  <c r="T873"/>
  <c r="T1483"/>
  <c r="T872"/>
  <c r="T1478"/>
  <c r="I1625"/>
  <c r="C505" i="18"/>
  <c r="F505" s="1"/>
  <c r="I1626" i="3" s="1"/>
  <c r="T4"/>
  <c r="T878"/>
  <c r="T871"/>
  <c r="T876"/>
  <c r="T1481"/>
  <c r="T877"/>
  <c r="I1582"/>
  <c r="T1482"/>
  <c r="T1480"/>
  <c r="T5"/>
  <c r="T874"/>
  <c r="S1532"/>
  <c r="S2381"/>
  <c r="S1531"/>
  <c r="S1512"/>
  <c r="S1530"/>
  <c r="S1518"/>
  <c r="S1533"/>
  <c r="S2378"/>
  <c r="S1535"/>
  <c r="S2376"/>
  <c r="S2375"/>
  <c r="S1521"/>
  <c r="S1529"/>
  <c r="S1528"/>
  <c r="S1513"/>
  <c r="S1511"/>
  <c r="S1523"/>
  <c r="S2380"/>
  <c r="S2377"/>
  <c r="S2379"/>
  <c r="S1510"/>
  <c r="S1519"/>
  <c r="S1506"/>
  <c r="S1515"/>
  <c r="AD1515" s="1"/>
  <c r="S1514"/>
  <c r="S1526"/>
  <c r="S1525"/>
  <c r="S1524"/>
  <c r="F2626"/>
  <c r="Y2583" l="1"/>
  <c r="AA2583" s="1"/>
  <c r="AC2583"/>
  <c r="AB2583"/>
  <c r="F2583"/>
  <c r="N2390"/>
  <c r="J1638"/>
  <c r="J1488"/>
  <c r="M1638"/>
  <c r="M2390"/>
  <c r="M1488"/>
  <c r="N1571"/>
  <c r="AC1571" s="1"/>
  <c r="V1588"/>
  <c r="AD1588" s="1"/>
  <c r="V1602"/>
  <c r="AE1602" s="1"/>
  <c r="R1491"/>
  <c r="S1507"/>
  <c r="J1491"/>
  <c r="AC1491" s="1"/>
  <c r="Q1507"/>
  <c r="V1491"/>
  <c r="AE1511"/>
  <c r="Z1511"/>
  <c r="AA1511" s="1"/>
  <c r="AD1511"/>
  <c r="AE1521"/>
  <c r="Z1521"/>
  <c r="AA1521" s="1"/>
  <c r="AD1521"/>
  <c r="AD1513"/>
  <c r="AE1513"/>
  <c r="Z1513"/>
  <c r="AA1513" s="1"/>
  <c r="AE1528"/>
  <c r="AD1528"/>
  <c r="Z1528"/>
  <c r="AA1528" s="1"/>
  <c r="AD1529"/>
  <c r="AE1529"/>
  <c r="Z1529"/>
  <c r="AA1529" s="1"/>
  <c r="AE2376"/>
  <c r="Z2376"/>
  <c r="AA2376" s="1"/>
  <c r="AD2376"/>
  <c r="AE874"/>
  <c r="Z874"/>
  <c r="AA874" s="1"/>
  <c r="AD874"/>
  <c r="AE1482"/>
  <c r="Z1482"/>
  <c r="AA1482" s="1"/>
  <c r="AD1482"/>
  <c r="AB1582"/>
  <c r="Y1582"/>
  <c r="AA1582" s="1"/>
  <c r="AC1582"/>
  <c r="AE877"/>
  <c r="AD877"/>
  <c r="Z877"/>
  <c r="AA877" s="1"/>
  <c r="AC1626"/>
  <c r="AB1626"/>
  <c r="Y1626"/>
  <c r="AA1626" s="1"/>
  <c r="AC2389"/>
  <c r="AB2389"/>
  <c r="Y2389"/>
  <c r="AA2389" s="1"/>
  <c r="AC1539"/>
  <c r="AB1539"/>
  <c r="Y1539"/>
  <c r="AB1487"/>
  <c r="AC1487"/>
  <c r="Y1487"/>
  <c r="AB1509"/>
  <c r="AC1509"/>
  <c r="Y1509"/>
  <c r="AB1591"/>
  <c r="Y1591"/>
  <c r="AC1591"/>
  <c r="AC1544"/>
  <c r="AB1544"/>
  <c r="Y1544"/>
  <c r="AC1614"/>
  <c r="AB1614"/>
  <c r="Y1614"/>
  <c r="AA1614" s="1"/>
  <c r="AC1596"/>
  <c r="Y1596"/>
  <c r="AB1596"/>
  <c r="AB1556"/>
  <c r="AC1556"/>
  <c r="Y1556"/>
  <c r="AB1489"/>
  <c r="AC1489"/>
  <c r="Y1489"/>
  <c r="AA1489" s="1"/>
  <c r="AF1489" s="1"/>
  <c r="AB1494"/>
  <c r="AC1494"/>
  <c r="Y1494"/>
  <c r="AA1494" s="1"/>
  <c r="AC1610"/>
  <c r="AB1610"/>
  <c r="Y1610"/>
  <c r="AA1610" s="1"/>
  <c r="AB2397"/>
  <c r="AC2397"/>
  <c r="Y2397"/>
  <c r="AA2397" s="1"/>
  <c r="AC1567"/>
  <c r="Y1567"/>
  <c r="AA1567" s="1"/>
  <c r="AB1567"/>
  <c r="Y2560"/>
  <c r="AA2560" s="1"/>
  <c r="AF2560" s="1"/>
  <c r="AB2560"/>
  <c r="AC2560"/>
  <c r="L2561"/>
  <c r="F2561" s="1"/>
  <c r="Y2562"/>
  <c r="AA2562" s="1"/>
  <c r="AF2562" s="1"/>
  <c r="AC2562"/>
  <c r="AB2562"/>
  <c r="AB2384"/>
  <c r="AC2384"/>
  <c r="Y2384"/>
  <c r="AC2565"/>
  <c r="AB2565"/>
  <c r="Y2565"/>
  <c r="AA2565" s="1"/>
  <c r="AC2567"/>
  <c r="AB2567"/>
  <c r="Y2567"/>
  <c r="AA2567" s="1"/>
  <c r="AF2567" s="1"/>
  <c r="AC2569"/>
  <c r="AB2569"/>
  <c r="Y2569"/>
  <c r="AA2569" s="1"/>
  <c r="AC1629"/>
  <c r="Y1629"/>
  <c r="AA1629" s="1"/>
  <c r="AB1629"/>
  <c r="AC2162"/>
  <c r="AB2162"/>
  <c r="Y2162"/>
  <c r="AA2162" s="1"/>
  <c r="AC2573"/>
  <c r="Y2573"/>
  <c r="AA2573" s="1"/>
  <c r="AB2573"/>
  <c r="AC2574"/>
  <c r="AB2574"/>
  <c r="Y2574"/>
  <c r="AA2574" s="1"/>
  <c r="AC1636"/>
  <c r="AB1636"/>
  <c r="Y1636"/>
  <c r="AA1636" s="1"/>
  <c r="AC1559"/>
  <c r="AB1559"/>
  <c r="Y1559"/>
  <c r="AA1559" s="1"/>
  <c r="AB1565"/>
  <c r="AC1565"/>
  <c r="Y1565"/>
  <c r="AA1565" s="1"/>
  <c r="AF1565" s="1"/>
  <c r="AC1573"/>
  <c r="Y1573"/>
  <c r="AA1573" s="1"/>
  <c r="AB1573"/>
  <c r="AC1577"/>
  <c r="AB1577"/>
  <c r="Y1577"/>
  <c r="AA1577" s="1"/>
  <c r="AB1578"/>
  <c r="AC1578"/>
  <c r="Y1578"/>
  <c r="AA1578" s="1"/>
  <c r="Y1580"/>
  <c r="AA1580" s="1"/>
  <c r="AC1580"/>
  <c r="AB1580"/>
  <c r="AB2387"/>
  <c r="AC2387"/>
  <c r="Y2387"/>
  <c r="AA2387" s="1"/>
  <c r="AE2391"/>
  <c r="Z2391"/>
  <c r="AA2391" s="1"/>
  <c r="AD2391"/>
  <c r="AE1593"/>
  <c r="Z1593"/>
  <c r="AA1593" s="1"/>
  <c r="AF1593" s="1"/>
  <c r="AD1593"/>
  <c r="AD1597"/>
  <c r="AE1597"/>
  <c r="Z1597"/>
  <c r="AE1599"/>
  <c r="AD1599"/>
  <c r="Z1599"/>
  <c r="AA1599" s="1"/>
  <c r="AD1608"/>
  <c r="Z1608"/>
  <c r="AA1608" s="1"/>
  <c r="AE1608"/>
  <c r="AE2394"/>
  <c r="Z2394"/>
  <c r="AA2394" s="1"/>
  <c r="AF2394" s="1"/>
  <c r="AD2394"/>
  <c r="AE1609"/>
  <c r="AD1609"/>
  <c r="Z1609"/>
  <c r="AA1609" s="1"/>
  <c r="AF1609" s="1"/>
  <c r="AE1483"/>
  <c r="Z1483"/>
  <c r="AA1483" s="1"/>
  <c r="AD1483"/>
  <c r="AE872"/>
  <c r="Z872"/>
  <c r="AA872" s="1"/>
  <c r="AD872"/>
  <c r="AD1516"/>
  <c r="AE1516"/>
  <c r="Z1516"/>
  <c r="AA1516" s="1"/>
  <c r="AE1545"/>
  <c r="Z1545"/>
  <c r="AD1545"/>
  <c r="AE1543"/>
  <c r="AD1543"/>
  <c r="Z1543"/>
  <c r="AA1543" s="1"/>
  <c r="AE1547"/>
  <c r="Z1547"/>
  <c r="AA1547" s="1"/>
  <c r="AD1547"/>
  <c r="AE1553"/>
  <c r="Z1553"/>
  <c r="AA1553" s="1"/>
  <c r="AF1553" s="1"/>
  <c r="AD1553"/>
  <c r="AE1557"/>
  <c r="AD1557"/>
  <c r="Z1557"/>
  <c r="AA1557" s="1"/>
  <c r="AF1557" s="1"/>
  <c r="AE1554"/>
  <c r="Z1554"/>
  <c r="AD1554"/>
  <c r="AE1550"/>
  <c r="AD1550"/>
  <c r="Z1550"/>
  <c r="AA1550" s="1"/>
  <c r="AE1540"/>
  <c r="Z1540"/>
  <c r="AD1540"/>
  <c r="AE1556"/>
  <c r="Z1556"/>
  <c r="AD1556"/>
  <c r="AE1548"/>
  <c r="AD1548"/>
  <c r="Z1548"/>
  <c r="AA1548" s="1"/>
  <c r="AE2383"/>
  <c r="Z2383"/>
  <c r="AA2383" s="1"/>
  <c r="AD2383"/>
  <c r="AE1505"/>
  <c r="Z1505"/>
  <c r="AA1505" s="1"/>
  <c r="AF1505" s="1"/>
  <c r="AD1505"/>
  <c r="AE1536"/>
  <c r="AD1536"/>
  <c r="Z1536"/>
  <c r="AA1536" s="1"/>
  <c r="AF1536" s="1"/>
  <c r="AE1537"/>
  <c r="AD1537"/>
  <c r="Z1537"/>
  <c r="AA1537" s="1"/>
  <c r="AE2375"/>
  <c r="AD2375"/>
  <c r="Z2375"/>
  <c r="AA2375" s="1"/>
  <c r="AE1525"/>
  <c r="Z1525"/>
  <c r="AA1525" s="1"/>
  <c r="AF1525" s="1"/>
  <c r="AD1525"/>
  <c r="AE1514"/>
  <c r="Z1514"/>
  <c r="AA1514" s="1"/>
  <c r="AD1514"/>
  <c r="AE1506"/>
  <c r="Z1506"/>
  <c r="AA1506" s="1"/>
  <c r="AD1506"/>
  <c r="AD1510"/>
  <c r="AE1510"/>
  <c r="Z1510"/>
  <c r="AA1510" s="1"/>
  <c r="AE2377"/>
  <c r="Z2377"/>
  <c r="AA2377" s="1"/>
  <c r="AF2377" s="1"/>
  <c r="AD2377"/>
  <c r="AE1523"/>
  <c r="AD1523"/>
  <c r="Z1523"/>
  <c r="AA1523" s="1"/>
  <c r="AF1523" s="1"/>
  <c r="AD1533"/>
  <c r="AE1533"/>
  <c r="Z1533"/>
  <c r="AA1533" s="1"/>
  <c r="AE1518"/>
  <c r="AD1518"/>
  <c r="Z1518"/>
  <c r="AA1518" s="1"/>
  <c r="AD1512"/>
  <c r="AE1512"/>
  <c r="Z1512"/>
  <c r="AA1512" s="1"/>
  <c r="AD1531"/>
  <c r="Z1531"/>
  <c r="AA1531" s="1"/>
  <c r="AE1531"/>
  <c r="AE1532"/>
  <c r="AD1532"/>
  <c r="Z1532"/>
  <c r="AA1532" s="1"/>
  <c r="AD5"/>
  <c r="Z5"/>
  <c r="AA5" s="1"/>
  <c r="AE5"/>
  <c r="AE1481"/>
  <c r="Z1481"/>
  <c r="AA1481" s="1"/>
  <c r="AF1481" s="1"/>
  <c r="AD1481"/>
  <c r="AE871"/>
  <c r="Z871"/>
  <c r="AA871" s="1"/>
  <c r="AD871"/>
  <c r="AC1625"/>
  <c r="AB1625"/>
  <c r="Y1625"/>
  <c r="AA1625" s="1"/>
  <c r="AE873"/>
  <c r="Z873"/>
  <c r="AA873" s="1"/>
  <c r="AD873"/>
  <c r="AC2158"/>
  <c r="AB2158"/>
  <c r="Y2158"/>
  <c r="AA2158" s="1"/>
  <c r="AB1493"/>
  <c r="AC1493"/>
  <c r="Y1493"/>
  <c r="AA1493" s="1"/>
  <c r="AF1493" s="1"/>
  <c r="AB1495"/>
  <c r="AC1495"/>
  <c r="Y1495"/>
  <c r="AA1495" s="1"/>
  <c r="AB1498"/>
  <c r="AC1498"/>
  <c r="Y1498"/>
  <c r="AA1498" s="1"/>
  <c r="AB1500"/>
  <c r="AC1500"/>
  <c r="Y1500"/>
  <c r="AA1500" s="1"/>
  <c r="AC2168"/>
  <c r="Y2168"/>
  <c r="AB2168"/>
  <c r="AB1501"/>
  <c r="AC1501"/>
  <c r="Y1501"/>
  <c r="AA1501" s="1"/>
  <c r="AB1503"/>
  <c r="AC1503"/>
  <c r="Y1503"/>
  <c r="AA1503" s="1"/>
  <c r="AB1504"/>
  <c r="AC1504"/>
  <c r="Y1504"/>
  <c r="AA1504" s="1"/>
  <c r="AC2372"/>
  <c r="AB2372"/>
  <c r="Y2372"/>
  <c r="AA2372" s="1"/>
  <c r="AF2372" s="1"/>
  <c r="AC1612"/>
  <c r="AB1612"/>
  <c r="Y1612"/>
  <c r="AA1612" s="1"/>
  <c r="AB1615"/>
  <c r="AC1615"/>
  <c r="Y1615"/>
  <c r="AA1615" s="1"/>
  <c r="AB1603"/>
  <c r="AC1603"/>
  <c r="Y1603"/>
  <c r="AC1618"/>
  <c r="AB1618"/>
  <c r="Y1618"/>
  <c r="AA1618" s="1"/>
  <c r="AF1618" s="1"/>
  <c r="AC2155"/>
  <c r="AB2155"/>
  <c r="Y2155"/>
  <c r="AA2155" s="1"/>
  <c r="AC1623"/>
  <c r="AB1623"/>
  <c r="Y1623"/>
  <c r="AA1623" s="1"/>
  <c r="AC1624"/>
  <c r="AB1624"/>
  <c r="Y1624"/>
  <c r="AA1624" s="1"/>
  <c r="AB2159"/>
  <c r="AC2159"/>
  <c r="Y2159"/>
  <c r="AA2159" s="1"/>
  <c r="AF2159" s="1"/>
  <c r="AC2570"/>
  <c r="AB2570"/>
  <c r="Y2570"/>
  <c r="AA2570" s="1"/>
  <c r="AC2160"/>
  <c r="Y2160"/>
  <c r="AA2160" s="1"/>
  <c r="AB2160"/>
  <c r="AB1627"/>
  <c r="AC1627"/>
  <c r="Y1627"/>
  <c r="AA1627" s="1"/>
  <c r="AC1630"/>
  <c r="AB1630"/>
  <c r="Y1630"/>
  <c r="AA1630" s="1"/>
  <c r="AF1630" s="1"/>
  <c r="AB1632"/>
  <c r="AC1632"/>
  <c r="Y1632"/>
  <c r="AA1632" s="1"/>
  <c r="AC1633"/>
  <c r="AB1633"/>
  <c r="Y1633"/>
  <c r="AA1633" s="1"/>
  <c r="AC1637"/>
  <c r="AB1637"/>
  <c r="Y1637"/>
  <c r="AA1637" s="1"/>
  <c r="AC2578"/>
  <c r="AB2578"/>
  <c r="Y2578"/>
  <c r="AA2578" s="1"/>
  <c r="AF2578" s="1"/>
  <c r="AB1561"/>
  <c r="AC1561"/>
  <c r="Y1561"/>
  <c r="AA1561" s="1"/>
  <c r="AE1584"/>
  <c r="AD1584"/>
  <c r="Z1584"/>
  <c r="AE2392"/>
  <c r="Z2392"/>
  <c r="AA2392" s="1"/>
  <c r="AF2392" s="1"/>
  <c r="AD2392"/>
  <c r="AE1594"/>
  <c r="AD1594"/>
  <c r="Z1594"/>
  <c r="AA1594" s="1"/>
  <c r="AF1594" s="1"/>
  <c r="AE1603"/>
  <c r="AD1603"/>
  <c r="Z1603"/>
  <c r="AD2154"/>
  <c r="AE2154"/>
  <c r="Z2154"/>
  <c r="AA2154" s="1"/>
  <c r="AE2371"/>
  <c r="AD2371"/>
  <c r="Z2371"/>
  <c r="AE2396"/>
  <c r="AD2396"/>
  <c r="Z2396"/>
  <c r="AA2396" s="1"/>
  <c r="AF2396" s="1"/>
  <c r="AE2378"/>
  <c r="AD2378"/>
  <c r="Z2378"/>
  <c r="AA2378" s="1"/>
  <c r="AE878"/>
  <c r="Z878"/>
  <c r="AA878" s="1"/>
  <c r="AD878"/>
  <c r="AE1478"/>
  <c r="Z1478"/>
  <c r="AA1478" s="1"/>
  <c r="AF1478" s="1"/>
  <c r="AD1478"/>
  <c r="AB1486"/>
  <c r="AC1486"/>
  <c r="Y1486"/>
  <c r="AA1486" s="1"/>
  <c r="AF1486" s="1"/>
  <c r="AC1508"/>
  <c r="AB1508"/>
  <c r="Y1508"/>
  <c r="AB1492"/>
  <c r="AC1492"/>
  <c r="Y1492"/>
  <c r="AA1492" s="1"/>
  <c r="AC1477"/>
  <c r="AB1477"/>
  <c r="Y1477"/>
  <c r="AB1554"/>
  <c r="AC1554"/>
  <c r="Y1554"/>
  <c r="AC1611"/>
  <c r="AB1611"/>
  <c r="Y1611"/>
  <c r="AA1611" s="1"/>
  <c r="AC1562"/>
  <c r="Y1562"/>
  <c r="AA1562" s="1"/>
  <c r="AB1562"/>
  <c r="AC1575"/>
  <c r="Y1575"/>
  <c r="AA1575" s="1"/>
  <c r="AF1575" s="1"/>
  <c r="AB1575"/>
  <c r="AB1485"/>
  <c r="AC1485"/>
  <c r="Y1485"/>
  <c r="AA1485" s="1"/>
  <c r="AF1485" s="1"/>
  <c r="AC1697"/>
  <c r="Y1697"/>
  <c r="AA1697" s="1"/>
  <c r="AB1697"/>
  <c r="AC1496"/>
  <c r="AB1496"/>
  <c r="Y1496"/>
  <c r="AA1496" s="1"/>
  <c r="AB1497"/>
  <c r="AC1497"/>
  <c r="Y1497"/>
  <c r="AA1497" s="1"/>
  <c r="AC1569"/>
  <c r="AB1569"/>
  <c r="Y1569"/>
  <c r="AA1569" s="1"/>
  <c r="AF1569" s="1"/>
  <c r="AC1564"/>
  <c r="AB1564"/>
  <c r="Y1564"/>
  <c r="AA1564" s="1"/>
  <c r="AC1616"/>
  <c r="AB1616"/>
  <c r="Y1616"/>
  <c r="AA1616" s="1"/>
  <c r="AC1619"/>
  <c r="AB1619"/>
  <c r="Y1619"/>
  <c r="AA1619" s="1"/>
  <c r="AC1620"/>
  <c r="AB1620"/>
  <c r="Y1620"/>
  <c r="AA1620" s="1"/>
  <c r="AF1620" s="1"/>
  <c r="AB1621"/>
  <c r="AC1621"/>
  <c r="Y1621"/>
  <c r="AA1621" s="1"/>
  <c r="AC1622"/>
  <c r="AB1622"/>
  <c r="Y1622"/>
  <c r="AA1622" s="1"/>
  <c r="AB2564"/>
  <c r="AC2564"/>
  <c r="Y2564"/>
  <c r="AA2564" s="1"/>
  <c r="AB2380"/>
  <c r="AC2380"/>
  <c r="Y2380"/>
  <c r="AB1551"/>
  <c r="AC1551"/>
  <c r="Y1551"/>
  <c r="AB2157"/>
  <c r="AC2157"/>
  <c r="Y2157"/>
  <c r="AA2157" s="1"/>
  <c r="AC1631"/>
  <c r="AB1631"/>
  <c r="Y1631"/>
  <c r="AA1631" s="1"/>
  <c r="AC1634"/>
  <c r="Y1634"/>
  <c r="AA1634" s="1"/>
  <c r="AB1634"/>
  <c r="AC2577"/>
  <c r="Y2577"/>
  <c r="AA2577" s="1"/>
  <c r="AB2577"/>
  <c r="AC1560"/>
  <c r="AB1560"/>
  <c r="Y1560"/>
  <c r="AA1560" s="1"/>
  <c r="AC1563"/>
  <c r="AB1563"/>
  <c r="Y1563"/>
  <c r="AA1563" s="1"/>
  <c r="AC1566"/>
  <c r="AB1566"/>
  <c r="Y1566"/>
  <c r="AA1566" s="1"/>
  <c r="AF1566" s="1"/>
  <c r="AC1568"/>
  <c r="AB1568"/>
  <c r="Y1568"/>
  <c r="AA1568" s="1"/>
  <c r="AC1570"/>
  <c r="AB1570"/>
  <c r="Y1570"/>
  <c r="AA1570" s="1"/>
  <c r="AB1572"/>
  <c r="AC1572"/>
  <c r="Y1572"/>
  <c r="AA1572" s="1"/>
  <c r="AC1574"/>
  <c r="AB1574"/>
  <c r="Y1574"/>
  <c r="AA1574" s="1"/>
  <c r="AF1574" s="1"/>
  <c r="AC1576"/>
  <c r="AB1576"/>
  <c r="Y1576"/>
  <c r="AA1576" s="1"/>
  <c r="AC2386"/>
  <c r="AB2386"/>
  <c r="Y2386"/>
  <c r="AA2386" s="1"/>
  <c r="Y1579"/>
  <c r="AA1579" s="1"/>
  <c r="AB1579"/>
  <c r="AC1579"/>
  <c r="AB1581"/>
  <c r="AC1581"/>
  <c r="Y1581"/>
  <c r="AA1581" s="1"/>
  <c r="AF1581" s="1"/>
  <c r="AC2388"/>
  <c r="AB2388"/>
  <c r="Y2388"/>
  <c r="AA2388" s="1"/>
  <c r="Y1583"/>
  <c r="AA1583" s="1"/>
  <c r="AF1583" s="1"/>
  <c r="AB1583"/>
  <c r="AC1583"/>
  <c r="AE1586"/>
  <c r="Z1586"/>
  <c r="AA1586" s="1"/>
  <c r="AF1586" s="1"/>
  <c r="AD1586"/>
  <c r="Z1587"/>
  <c r="AA1587" s="1"/>
  <c r="AE1587"/>
  <c r="AD1587"/>
  <c r="AE1589"/>
  <c r="Z1589"/>
  <c r="AA1589" s="1"/>
  <c r="AD1589"/>
  <c r="AD1590"/>
  <c r="AE1590"/>
  <c r="Z1590"/>
  <c r="AA1590" s="1"/>
  <c r="Z1591"/>
  <c r="AE1591"/>
  <c r="AD1591"/>
  <c r="Z1595"/>
  <c r="AA1595" s="1"/>
  <c r="AE1595"/>
  <c r="AD1595"/>
  <c r="AD1600"/>
  <c r="Z1600"/>
  <c r="AA1600" s="1"/>
  <c r="AE1600"/>
  <c r="AD1604"/>
  <c r="AE1604"/>
  <c r="Z1604"/>
  <c r="AA1604" s="1"/>
  <c r="AE1606"/>
  <c r="AD1606"/>
  <c r="Z1606"/>
  <c r="AA1606" s="1"/>
  <c r="AE2393"/>
  <c r="AD2393"/>
  <c r="Z2393"/>
  <c r="AA2393" s="1"/>
  <c r="AF2393" s="1"/>
  <c r="AD1558"/>
  <c r="AE1558"/>
  <c r="Z1558"/>
  <c r="AA1558" s="1"/>
  <c r="AE1515"/>
  <c r="Z1515"/>
  <c r="AA1515" s="1"/>
  <c r="AE2384"/>
  <c r="Z2384"/>
  <c r="AD2384"/>
  <c r="AD1534"/>
  <c r="AE1534"/>
  <c r="Z1534"/>
  <c r="AA1534" s="1"/>
  <c r="AE1539"/>
  <c r="AD1539"/>
  <c r="Z1539"/>
  <c r="AE1508"/>
  <c r="Z1508"/>
  <c r="AD1508"/>
  <c r="AE1552"/>
  <c r="AD1552"/>
  <c r="Z1552"/>
  <c r="AA1552" s="1"/>
  <c r="AF1552" s="1"/>
  <c r="AE1544"/>
  <c r="Z1544"/>
  <c r="AD1544"/>
  <c r="AE1541"/>
  <c r="Z1541"/>
  <c r="AA1541" s="1"/>
  <c r="AD1541"/>
  <c r="R2382"/>
  <c r="F2382" s="1"/>
  <c r="AE1555"/>
  <c r="AD1555"/>
  <c r="Z1555"/>
  <c r="AA1555" s="1"/>
  <c r="AE2168"/>
  <c r="AD2168"/>
  <c r="Z2168"/>
  <c r="AE1549"/>
  <c r="AD1549"/>
  <c r="Z1549"/>
  <c r="AA1549" s="1"/>
  <c r="AF1549" s="1"/>
  <c r="AE1542"/>
  <c r="AD1542"/>
  <c r="Z1542"/>
  <c r="AA1542" s="1"/>
  <c r="AE1551"/>
  <c r="Z1551"/>
  <c r="AD1551"/>
  <c r="AE1546"/>
  <c r="AD1546"/>
  <c r="Z1546"/>
  <c r="AA1546" s="1"/>
  <c r="AE1527"/>
  <c r="Z1527"/>
  <c r="AA1527" s="1"/>
  <c r="AD1527"/>
  <c r="AE1517"/>
  <c r="Z1517"/>
  <c r="AA1517" s="1"/>
  <c r="AD1517"/>
  <c r="AE1520"/>
  <c r="Z1520"/>
  <c r="AA1520" s="1"/>
  <c r="AD1520"/>
  <c r="AE1522"/>
  <c r="AD1522"/>
  <c r="Z1522"/>
  <c r="AA1522" s="1"/>
  <c r="AB2568"/>
  <c r="AC2568"/>
  <c r="Y2568"/>
  <c r="AA2568" s="1"/>
  <c r="AF2568" s="1"/>
  <c r="AE1535"/>
  <c r="Z1535"/>
  <c r="AA1535" s="1"/>
  <c r="AD1535"/>
  <c r="AE1524"/>
  <c r="Z1524"/>
  <c r="AA1524" s="1"/>
  <c r="AD1524"/>
  <c r="AE1526"/>
  <c r="AD1526"/>
  <c r="Z1526"/>
  <c r="AA1526" s="1"/>
  <c r="AE1519"/>
  <c r="AD1519"/>
  <c r="Z1519"/>
  <c r="AA1519" s="1"/>
  <c r="AF1519" s="1"/>
  <c r="AE2379"/>
  <c r="AD2379"/>
  <c r="Z2379"/>
  <c r="AA2379" s="1"/>
  <c r="AE2380"/>
  <c r="Z2380"/>
  <c r="AD2380"/>
  <c r="S2374"/>
  <c r="F2374" s="1"/>
  <c r="AD1530"/>
  <c r="AE1530"/>
  <c r="Z1530"/>
  <c r="AA1530" s="1"/>
  <c r="AE2381"/>
  <c r="Z2381"/>
  <c r="AA2381" s="1"/>
  <c r="AD2381"/>
  <c r="AE1480"/>
  <c r="Z1480"/>
  <c r="AA1480" s="1"/>
  <c r="AD1480"/>
  <c r="AE876"/>
  <c r="Z876"/>
  <c r="AA876" s="1"/>
  <c r="AD876"/>
  <c r="AE4"/>
  <c r="Z4"/>
  <c r="AA4" s="1"/>
  <c r="AD4"/>
  <c r="AE1479"/>
  <c r="AD1479"/>
  <c r="Z1479"/>
  <c r="AA1479" s="1"/>
  <c r="AB2566"/>
  <c r="AC2566"/>
  <c r="Y2566"/>
  <c r="AA2566" s="1"/>
  <c r="AB1484"/>
  <c r="AC1484"/>
  <c r="Y1484"/>
  <c r="AA1484" s="1"/>
  <c r="AF1484" s="1"/>
  <c r="AB1499"/>
  <c r="AC1499"/>
  <c r="Y1499"/>
  <c r="AA1499" s="1"/>
  <c r="AB1502"/>
  <c r="AC1502"/>
  <c r="Y1502"/>
  <c r="AA1502" s="1"/>
  <c r="AC2371"/>
  <c r="AB2371"/>
  <c r="Y2371"/>
  <c r="AB1584"/>
  <c r="AC1584"/>
  <c r="Y1584"/>
  <c r="AC1613"/>
  <c r="AB1613"/>
  <c r="Y1613"/>
  <c r="AA1613" s="1"/>
  <c r="AC2398"/>
  <c r="Y2398"/>
  <c r="AA2398" s="1"/>
  <c r="AB2398"/>
  <c r="AC1597"/>
  <c r="AB1597"/>
  <c r="Y1597"/>
  <c r="AC1617"/>
  <c r="AB1617"/>
  <c r="Y1617"/>
  <c r="AA1617" s="1"/>
  <c r="AF1617" s="1"/>
  <c r="AB2563"/>
  <c r="AC2563"/>
  <c r="Y2563"/>
  <c r="AA2563" s="1"/>
  <c r="AC1540"/>
  <c r="AB1540"/>
  <c r="Y1540"/>
  <c r="AC2156"/>
  <c r="AB2156"/>
  <c r="Y2156"/>
  <c r="AA2156" s="1"/>
  <c r="L2571"/>
  <c r="F2571" s="1"/>
  <c r="AC1628"/>
  <c r="AB1628"/>
  <c r="Y1628"/>
  <c r="AA1628" s="1"/>
  <c r="AB2161"/>
  <c r="AC2161"/>
  <c r="Y2161"/>
  <c r="AA2161" s="1"/>
  <c r="AC1635"/>
  <c r="AB1635"/>
  <c r="Y1635"/>
  <c r="AA1635" s="1"/>
  <c r="AC2575"/>
  <c r="AB2575"/>
  <c r="Y2575"/>
  <c r="AA2575" s="1"/>
  <c r="AB2576"/>
  <c r="AC2576"/>
  <c r="Y2576"/>
  <c r="AA2576" s="1"/>
  <c r="AC2385"/>
  <c r="AB2385"/>
  <c r="Y2385"/>
  <c r="AA2385" s="1"/>
  <c r="AB1545"/>
  <c r="AC1545"/>
  <c r="Y1545"/>
  <c r="AE1585"/>
  <c r="AD1585"/>
  <c r="Z1585"/>
  <c r="AA1585" s="1"/>
  <c r="AD1592"/>
  <c r="AE1592"/>
  <c r="Z1592"/>
  <c r="AA1592" s="1"/>
  <c r="AD1596"/>
  <c r="Z1596"/>
  <c r="AE1596"/>
  <c r="AE1598"/>
  <c r="Z1598"/>
  <c r="AA1598" s="1"/>
  <c r="AD1598"/>
  <c r="AE1601"/>
  <c r="AD1601"/>
  <c r="Z1601"/>
  <c r="AA1601" s="1"/>
  <c r="AD1605"/>
  <c r="AE1605"/>
  <c r="Z1605"/>
  <c r="AA1605" s="1"/>
  <c r="AE1607"/>
  <c r="AD1607"/>
  <c r="Z1607"/>
  <c r="AA1607" s="1"/>
  <c r="AE2395"/>
  <c r="Z2395"/>
  <c r="AA2395" s="1"/>
  <c r="AD2395"/>
  <c r="AE1487"/>
  <c r="Z1487"/>
  <c r="AD1487"/>
  <c r="AE1509"/>
  <c r="Z1509"/>
  <c r="AD1509"/>
  <c r="AE1538"/>
  <c r="AD1538"/>
  <c r="Z1538"/>
  <c r="AA1538" s="1"/>
  <c r="AE2373"/>
  <c r="Z2373"/>
  <c r="AA2373" s="1"/>
  <c r="AD2373"/>
  <c r="AB1490"/>
  <c r="AC1490"/>
  <c r="Y1490"/>
  <c r="AA1490" s="1"/>
  <c r="F2618"/>
  <c r="F2629"/>
  <c r="F2574"/>
  <c r="F2387"/>
  <c r="G2608"/>
  <c r="B2605"/>
  <c r="F1687"/>
  <c r="F2619"/>
  <c r="F2622"/>
  <c r="F2623"/>
  <c r="F2625"/>
  <c r="F2630"/>
  <c r="F2631"/>
  <c r="F2632"/>
  <c r="F2633"/>
  <c r="F2636"/>
  <c r="F2378"/>
  <c r="F2391"/>
  <c r="F2564"/>
  <c r="F2560"/>
  <c r="B2585"/>
  <c r="G2613"/>
  <c r="G2597"/>
  <c r="G2587"/>
  <c r="G2589"/>
  <c r="B2601"/>
  <c r="F2566"/>
  <c r="F2570"/>
  <c r="G2584"/>
  <c r="G2609"/>
  <c r="F2577"/>
  <c r="F2575"/>
  <c r="F2576"/>
  <c r="F2578"/>
  <c r="B2612"/>
  <c r="G2612"/>
  <c r="B2594"/>
  <c r="G2594"/>
  <c r="B2610"/>
  <c r="G2610"/>
  <c r="B2580"/>
  <c r="G2580"/>
  <c r="B2591"/>
  <c r="G2591"/>
  <c r="B2595"/>
  <c r="G2595"/>
  <c r="B2599"/>
  <c r="G2599"/>
  <c r="B2598"/>
  <c r="G2598"/>
  <c r="B2614"/>
  <c r="G2614"/>
  <c r="B2582"/>
  <c r="G2582"/>
  <c r="B2596"/>
  <c r="G2596"/>
  <c r="B2607"/>
  <c r="G2607"/>
  <c r="B2588"/>
  <c r="G2588"/>
  <c r="B2611"/>
  <c r="G2611"/>
  <c r="B2615"/>
  <c r="G2615"/>
  <c r="B2602"/>
  <c r="G2602"/>
  <c r="B2586"/>
  <c r="G2586"/>
  <c r="B2603"/>
  <c r="G2603"/>
  <c r="B2581"/>
  <c r="G2581"/>
  <c r="B2604"/>
  <c r="G2604"/>
  <c r="B2592"/>
  <c r="G2592"/>
  <c r="B2590"/>
  <c r="G2590"/>
  <c r="B2606"/>
  <c r="G2606"/>
  <c r="B2579"/>
  <c r="G2579"/>
  <c r="B2600"/>
  <c r="G2600"/>
  <c r="B2616"/>
  <c r="G2616"/>
  <c r="F2394"/>
  <c r="F2385"/>
  <c r="F1540"/>
  <c r="F1658"/>
  <c r="F1665"/>
  <c r="F1671"/>
  <c r="F1674"/>
  <c r="F2372"/>
  <c r="F1655"/>
  <c r="F2168"/>
  <c r="F1624"/>
  <c r="F1636"/>
  <c r="F1647"/>
  <c r="T3"/>
  <c r="AE3" s="1"/>
  <c r="T2167"/>
  <c r="T2166"/>
  <c r="Z2166" s="1"/>
  <c r="AA2166" s="1"/>
  <c r="T875"/>
  <c r="F2371"/>
  <c r="F2373"/>
  <c r="F2376"/>
  <c r="F2384"/>
  <c r="F2386"/>
  <c r="F2388"/>
  <c r="F2389"/>
  <c r="F2392"/>
  <c r="F2395"/>
  <c r="F2396"/>
  <c r="F2397"/>
  <c r="F2398"/>
  <c r="F2562"/>
  <c r="F2565"/>
  <c r="F2568"/>
  <c r="F2569"/>
  <c r="F2572"/>
  <c r="F2617"/>
  <c r="F2620"/>
  <c r="F2621"/>
  <c r="F2624"/>
  <c r="F2627"/>
  <c r="F2628"/>
  <c r="F2634"/>
  <c r="F2635"/>
  <c r="T1476"/>
  <c r="T1477"/>
  <c r="F1607"/>
  <c r="F1616"/>
  <c r="F1641"/>
  <c r="F1648"/>
  <c r="F1654"/>
  <c r="F1656"/>
  <c r="F1657"/>
  <c r="F1662"/>
  <c r="F1667"/>
  <c r="F1668"/>
  <c r="F1675"/>
  <c r="F1691"/>
  <c r="F1695"/>
  <c r="F1601"/>
  <c r="F1609"/>
  <c r="F1610"/>
  <c r="F1614"/>
  <c r="F1615"/>
  <c r="F1618"/>
  <c r="F1619"/>
  <c r="F1620"/>
  <c r="F1621"/>
  <c r="F1623"/>
  <c r="F1625"/>
  <c r="F1628"/>
  <c r="F1629"/>
  <c r="F1630"/>
  <c r="F1631"/>
  <c r="F1632"/>
  <c r="F1634"/>
  <c r="F1635"/>
  <c r="F1637"/>
  <c r="F1639"/>
  <c r="F1640"/>
  <c r="F1643"/>
  <c r="F1645"/>
  <c r="F1650"/>
  <c r="F1651"/>
  <c r="F1652"/>
  <c r="F1653"/>
  <c r="F1659"/>
  <c r="F1660"/>
  <c r="F1661"/>
  <c r="F1663"/>
  <c r="F1664"/>
  <c r="F1666"/>
  <c r="F1669"/>
  <c r="F1670"/>
  <c r="F1672"/>
  <c r="F1673"/>
  <c r="F1676"/>
  <c r="F1677"/>
  <c r="F1688"/>
  <c r="F1689"/>
  <c r="F1690"/>
  <c r="F1692"/>
  <c r="F1693"/>
  <c r="F1694"/>
  <c r="F1697"/>
  <c r="F2154"/>
  <c r="F2155"/>
  <c r="F2156"/>
  <c r="F2158"/>
  <c r="F2162"/>
  <c r="F2163"/>
  <c r="F2164"/>
  <c r="F1563"/>
  <c r="F1580"/>
  <c r="F1531"/>
  <c r="F1575"/>
  <c r="F1582"/>
  <c r="F1585"/>
  <c r="F1593"/>
  <c r="F1599"/>
  <c r="F1600"/>
  <c r="F1608"/>
  <c r="F1611"/>
  <c r="F1626"/>
  <c r="F1627"/>
  <c r="F1642"/>
  <c r="F1605"/>
  <c r="F1568"/>
  <c r="F1572"/>
  <c r="F1595"/>
  <c r="F1534"/>
  <c r="F1552"/>
  <c r="F1526"/>
  <c r="F1604"/>
  <c r="F1606"/>
  <c r="F1612"/>
  <c r="F1590"/>
  <c r="F1589"/>
  <c r="F1495"/>
  <c r="F1581"/>
  <c r="F1560"/>
  <c r="F1561"/>
  <c r="F1567"/>
  <c r="F1584"/>
  <c r="F1613"/>
  <c r="F1527"/>
  <c r="F1591"/>
  <c r="F1622"/>
  <c r="F1594"/>
  <c r="F1558"/>
  <c r="F1603"/>
  <c r="F1596"/>
  <c r="F1583"/>
  <c r="F1578"/>
  <c r="F1562"/>
  <c r="F1564"/>
  <c r="F1497"/>
  <c r="F1498"/>
  <c r="F1502"/>
  <c r="F1517"/>
  <c r="F1522"/>
  <c r="F1524"/>
  <c r="F1525"/>
  <c r="F1530"/>
  <c r="F1559"/>
  <c r="F1569"/>
  <c r="F1586"/>
  <c r="F1598"/>
  <c r="F1541"/>
  <c r="F1549"/>
  <c r="F1546"/>
  <c r="F1496"/>
  <c r="F1485"/>
  <c r="F1547"/>
  <c r="F1520"/>
  <c r="F1542"/>
  <c r="F1557"/>
  <c r="F1486"/>
  <c r="F1555"/>
  <c r="F1516"/>
  <c r="F1501"/>
  <c r="F1538"/>
  <c r="F1511"/>
  <c r="F1543"/>
  <c r="F1515"/>
  <c r="F1551"/>
  <c r="F1535"/>
  <c r="F1545"/>
  <c r="F1503"/>
  <c r="F1493"/>
  <c r="F1487"/>
  <c r="F1490"/>
  <c r="F871"/>
  <c r="F1504"/>
  <c r="F1510"/>
  <c r="F1505"/>
  <c r="F1537"/>
  <c r="F1480"/>
  <c r="F1506"/>
  <c r="F1544"/>
  <c r="F869"/>
  <c r="F1565"/>
  <c r="F1513"/>
  <c r="F874"/>
  <c r="F2161"/>
  <c r="F2393"/>
  <c r="F2381"/>
  <c r="F1617"/>
  <c r="F1553"/>
  <c r="F2563"/>
  <c r="F1489"/>
  <c r="F1518"/>
  <c r="F2375"/>
  <c r="F1570"/>
  <c r="F1574"/>
  <c r="F1577"/>
  <c r="F1576"/>
  <c r="F1528"/>
  <c r="F1644"/>
  <c r="F2573"/>
  <c r="F2160"/>
  <c r="F1509"/>
  <c r="F1519"/>
  <c r="F1492"/>
  <c r="F878"/>
  <c r="F2383"/>
  <c r="F2567"/>
  <c r="F1597"/>
  <c r="F1484"/>
  <c r="F2379"/>
  <c r="F1514"/>
  <c r="F1550"/>
  <c r="F1587"/>
  <c r="F1579"/>
  <c r="F1592"/>
  <c r="F1539"/>
  <c r="F1521"/>
  <c r="F5"/>
  <c r="F1536"/>
  <c r="F1649"/>
  <c r="F1500"/>
  <c r="F1633"/>
  <c r="F1512"/>
  <c r="F2159"/>
  <c r="F2380"/>
  <c r="F2157"/>
  <c r="F2377"/>
  <c r="F1499"/>
  <c r="F1566"/>
  <c r="F1494"/>
  <c r="F1533"/>
  <c r="F1508"/>
  <c r="F1523"/>
  <c r="F1554"/>
  <c r="F1556"/>
  <c r="F1573"/>
  <c r="F1529"/>
  <c r="F1532"/>
  <c r="AF1538" l="1"/>
  <c r="AF1607"/>
  <c r="AF2385"/>
  <c r="AF2161"/>
  <c r="AF2379"/>
  <c r="AF1542"/>
  <c r="AF1482"/>
  <c r="AF2583"/>
  <c r="AF1480"/>
  <c r="AF2373"/>
  <c r="AF2395"/>
  <c r="AF1598"/>
  <c r="AF1529"/>
  <c r="AF1527"/>
  <c r="AF1534"/>
  <c r="AF1558"/>
  <c r="AF2388"/>
  <c r="AF1579"/>
  <c r="AF1576"/>
  <c r="AF1568"/>
  <c r="AF1634"/>
  <c r="AF1621"/>
  <c r="AF1564"/>
  <c r="AF1611"/>
  <c r="AF2378"/>
  <c r="AF1561"/>
  <c r="AF1632"/>
  <c r="AF2570"/>
  <c r="AF2155"/>
  <c r="AF1612"/>
  <c r="AF1501"/>
  <c r="AF1495"/>
  <c r="AF1625"/>
  <c r="AF871"/>
  <c r="AF1532"/>
  <c r="AF1531"/>
  <c r="AF1533"/>
  <c r="AF1514"/>
  <c r="AF1537"/>
  <c r="AF1548"/>
  <c r="AF1543"/>
  <c r="AF1599"/>
  <c r="AF2387"/>
  <c r="AF2574"/>
  <c r="AF2573"/>
  <c r="AF2569"/>
  <c r="AF1567"/>
  <c r="AF1494"/>
  <c r="AF1614"/>
  <c r="AF877"/>
  <c r="AF1582"/>
  <c r="AF1511"/>
  <c r="AF1635"/>
  <c r="AF2563"/>
  <c r="AF1613"/>
  <c r="AF1499"/>
  <c r="AF876"/>
  <c r="AF1530"/>
  <c r="AF1535"/>
  <c r="AF1517"/>
  <c r="AF1555"/>
  <c r="AF1604"/>
  <c r="AF1600"/>
  <c r="AF1595"/>
  <c r="AF1590"/>
  <c r="AF1589"/>
  <c r="AF1587"/>
  <c r="AF2386"/>
  <c r="AF1570"/>
  <c r="AF1560"/>
  <c r="AF2577"/>
  <c r="AF2157"/>
  <c r="AF1622"/>
  <c r="AF1616"/>
  <c r="AF1496"/>
  <c r="AF1697"/>
  <c r="AF1492"/>
  <c r="AF2154"/>
  <c r="AF1633"/>
  <c r="AF1623"/>
  <c r="AF1615"/>
  <c r="AF1503"/>
  <c r="AF1498"/>
  <c r="AF1518"/>
  <c r="AF1510"/>
  <c r="AF1506"/>
  <c r="AF2375"/>
  <c r="AF1550"/>
  <c r="AF1483"/>
  <c r="AF1580"/>
  <c r="AF1577"/>
  <c r="AF1573"/>
  <c r="AF1636"/>
  <c r="AF1610"/>
  <c r="AF1626"/>
  <c r="AF2376"/>
  <c r="AF1513"/>
  <c r="AF1521"/>
  <c r="AF1490"/>
  <c r="AF1601"/>
  <c r="AF1585"/>
  <c r="AF2575"/>
  <c r="B2575" s="1"/>
  <c r="AF1502"/>
  <c r="B1502" s="1"/>
  <c r="AF1479"/>
  <c r="AF4"/>
  <c r="AF1526"/>
  <c r="AF1524"/>
  <c r="B1524" s="1"/>
  <c r="AF1522"/>
  <c r="AF1520"/>
  <c r="AF1546"/>
  <c r="B1546" s="1"/>
  <c r="AF1541"/>
  <c r="AF1515"/>
  <c r="AF1606"/>
  <c r="AF1572"/>
  <c r="AF1563"/>
  <c r="AF1631"/>
  <c r="AF2564"/>
  <c r="AF1619"/>
  <c r="AF1497"/>
  <c r="AF1562"/>
  <c r="AF878"/>
  <c r="AF1637"/>
  <c r="AF1627"/>
  <c r="AF2160"/>
  <c r="AF1624"/>
  <c r="B1624" s="1"/>
  <c r="AF1504"/>
  <c r="AF1500"/>
  <c r="AF2158"/>
  <c r="AF873"/>
  <c r="AF5"/>
  <c r="AF1512"/>
  <c r="B1512" s="1"/>
  <c r="AF2383"/>
  <c r="AF1547"/>
  <c r="AF1516"/>
  <c r="AF872"/>
  <c r="AF1608"/>
  <c r="AF2391"/>
  <c r="AF1578"/>
  <c r="AF1559"/>
  <c r="AF2162"/>
  <c r="AF1629"/>
  <c r="AF2565"/>
  <c r="AF2397"/>
  <c r="B2397" s="1"/>
  <c r="AF2389"/>
  <c r="AF874"/>
  <c r="AF1528"/>
  <c r="AF1605"/>
  <c r="B1605" s="1"/>
  <c r="AF1592"/>
  <c r="B1592" s="1"/>
  <c r="AF2576"/>
  <c r="AF1628"/>
  <c r="B1628" s="1"/>
  <c r="AF2156"/>
  <c r="AF2398"/>
  <c r="AF2566"/>
  <c r="AF2381"/>
  <c r="AB1571"/>
  <c r="AB1488"/>
  <c r="F1488"/>
  <c r="Y1488"/>
  <c r="AA1488" s="1"/>
  <c r="AC1488"/>
  <c r="F1638"/>
  <c r="F1602"/>
  <c r="Z1602"/>
  <c r="AA1602" s="1"/>
  <c r="F2390"/>
  <c r="G2583"/>
  <c r="AD1602"/>
  <c r="Y2390"/>
  <c r="AA2390" s="1"/>
  <c r="F1507"/>
  <c r="AB1638"/>
  <c r="F1571"/>
  <c r="AC1638"/>
  <c r="Y1571"/>
  <c r="AA1571" s="1"/>
  <c r="AF1571" s="1"/>
  <c r="Y1638"/>
  <c r="AA1638" s="1"/>
  <c r="AA1545"/>
  <c r="F1588"/>
  <c r="AA2371"/>
  <c r="AF2371" s="1"/>
  <c r="AC2390"/>
  <c r="AD1507"/>
  <c r="B2583"/>
  <c r="Z1507"/>
  <c r="AA1507" s="1"/>
  <c r="AE1507"/>
  <c r="AB2390"/>
  <c r="AD1491"/>
  <c r="AA1584"/>
  <c r="AA1540"/>
  <c r="Y1491"/>
  <c r="AE1491"/>
  <c r="AA1591"/>
  <c r="AF1591" s="1"/>
  <c r="AB1491"/>
  <c r="Z1491"/>
  <c r="Z1588"/>
  <c r="AA1588" s="1"/>
  <c r="AA1597"/>
  <c r="AE1588"/>
  <c r="B2388"/>
  <c r="B1576"/>
  <c r="B1616"/>
  <c r="B1600"/>
  <c r="B1511"/>
  <c r="B1614"/>
  <c r="B1582"/>
  <c r="AA1554"/>
  <c r="B1531"/>
  <c r="B1506"/>
  <c r="B1599"/>
  <c r="B1636"/>
  <c r="B2577"/>
  <c r="B5"/>
  <c r="B2562"/>
  <c r="B1528"/>
  <c r="B2156"/>
  <c r="B2566"/>
  <c r="B2379"/>
  <c r="B1535"/>
  <c r="B1550"/>
  <c r="B1513"/>
  <c r="B1557"/>
  <c r="B1553"/>
  <c r="B1601"/>
  <c r="B878"/>
  <c r="B1585"/>
  <c r="AC2571"/>
  <c r="AB2571"/>
  <c r="Y2571"/>
  <c r="AA2571" s="1"/>
  <c r="AF2571" s="1"/>
  <c r="AE2382"/>
  <c r="AD2382"/>
  <c r="Z2382"/>
  <c r="AA2382" s="1"/>
  <c r="B1515"/>
  <c r="B1570"/>
  <c r="B2157"/>
  <c r="B1569"/>
  <c r="B1496"/>
  <c r="B1486"/>
  <c r="B2396"/>
  <c r="B2160"/>
  <c r="B1612"/>
  <c r="B1518"/>
  <c r="B2375"/>
  <c r="AE2166"/>
  <c r="B1609"/>
  <c r="B2394"/>
  <c r="B1577"/>
  <c r="Y2561"/>
  <c r="AA2561" s="1"/>
  <c r="AB2561"/>
  <c r="AC2561"/>
  <c r="B2560"/>
  <c r="B1489"/>
  <c r="AA1544"/>
  <c r="AF1544" s="1"/>
  <c r="AA1509"/>
  <c r="B2389"/>
  <c r="AE1477"/>
  <c r="Z1477"/>
  <c r="AA1477" s="1"/>
  <c r="AD1477"/>
  <c r="AE875"/>
  <c r="Z875"/>
  <c r="AA875" s="1"/>
  <c r="AD875"/>
  <c r="B2576"/>
  <c r="B1534"/>
  <c r="B1590"/>
  <c r="B1587"/>
  <c r="B1497"/>
  <c r="AA1508"/>
  <c r="B2159"/>
  <c r="AA2168"/>
  <c r="AF2168" s="1"/>
  <c r="B1493"/>
  <c r="B2158"/>
  <c r="B1532"/>
  <c r="B1523"/>
  <c r="B2574"/>
  <c r="B2565"/>
  <c r="AA1556"/>
  <c r="AF1556" s="1"/>
  <c r="AA1539"/>
  <c r="AF1539" s="1"/>
  <c r="B1499"/>
  <c r="AE2374"/>
  <c r="Z2374"/>
  <c r="AA2374" s="1"/>
  <c r="AF2374" s="1"/>
  <c r="AD2374"/>
  <c r="B1522"/>
  <c r="B1520"/>
  <c r="B1560"/>
  <c r="AA2380"/>
  <c r="AF2380" s="1"/>
  <c r="B2578"/>
  <c r="B1623"/>
  <c r="B1500"/>
  <c r="B1495"/>
  <c r="B1625"/>
  <c r="B1533"/>
  <c r="B1505"/>
  <c r="AD2166"/>
  <c r="B1543"/>
  <c r="B1629"/>
  <c r="AA1487"/>
  <c r="AE1476"/>
  <c r="Z1476"/>
  <c r="AA1476" s="1"/>
  <c r="AD1476"/>
  <c r="AE2167"/>
  <c r="Z2167"/>
  <c r="AA2167" s="1"/>
  <c r="AD2167"/>
  <c r="AA1551"/>
  <c r="AF1551" s="1"/>
  <c r="AA1603"/>
  <c r="AA2384"/>
  <c r="AF2384" s="1"/>
  <c r="AA1596"/>
  <c r="G2577"/>
  <c r="G2575"/>
  <c r="G2576"/>
  <c r="G2578"/>
  <c r="F1483"/>
  <c r="F876"/>
  <c r="F872"/>
  <c r="F1491"/>
  <c r="F877"/>
  <c r="F1479"/>
  <c r="F1478"/>
  <c r="F4"/>
  <c r="F1481"/>
  <c r="G1607"/>
  <c r="Z3"/>
  <c r="AD3"/>
  <c r="G1542"/>
  <c r="F1482"/>
  <c r="G1608"/>
  <c r="G1692"/>
  <c r="G1688"/>
  <c r="G1672"/>
  <c r="B1669"/>
  <c r="G1665"/>
  <c r="B1662"/>
  <c r="F873"/>
  <c r="B1674"/>
  <c r="G1667"/>
  <c r="B1673"/>
  <c r="G1666"/>
  <c r="G1594"/>
  <c r="G1583"/>
  <c r="G1581"/>
  <c r="G1579"/>
  <c r="G1575"/>
  <c r="G1573"/>
  <c r="G1567"/>
  <c r="G1564"/>
  <c r="G1563"/>
  <c r="G1561"/>
  <c r="G1559"/>
  <c r="G1558"/>
  <c r="G1555"/>
  <c r="G1552"/>
  <c r="G1547"/>
  <c r="G1530"/>
  <c r="G1526"/>
  <c r="G1503"/>
  <c r="G1485"/>
  <c r="F2166"/>
  <c r="F1477"/>
  <c r="F1476"/>
  <c r="F2167"/>
  <c r="F875"/>
  <c r="G1538"/>
  <c r="G2634"/>
  <c r="B2630"/>
  <c r="B2626"/>
  <c r="B2622"/>
  <c r="G2618"/>
  <c r="G2572"/>
  <c r="G2568"/>
  <c r="G2392"/>
  <c r="G2162"/>
  <c r="G1697"/>
  <c r="G1693"/>
  <c r="B1689"/>
  <c r="G1515"/>
  <c r="G1663"/>
  <c r="G1572"/>
  <c r="G1568"/>
  <c r="G1566"/>
  <c r="G1565"/>
  <c r="G1562"/>
  <c r="G1549"/>
  <c r="G1694"/>
  <c r="B1690"/>
  <c r="G1676"/>
  <c r="G1604"/>
  <c r="G1598"/>
  <c r="G1595"/>
  <c r="G1593"/>
  <c r="G1589"/>
  <c r="G1586"/>
  <c r="G1580"/>
  <c r="G1578"/>
  <c r="G1574"/>
  <c r="B2164"/>
  <c r="G1661"/>
  <c r="G1541"/>
  <c r="G1498"/>
  <c r="G1492"/>
  <c r="G1484"/>
  <c r="B2631"/>
  <c r="B2623"/>
  <c r="G1536"/>
  <c r="G2154"/>
  <c r="B2625"/>
  <c r="G1537"/>
  <c r="G4"/>
  <c r="B1695"/>
  <c r="B1691"/>
  <c r="B1687"/>
  <c r="B1677"/>
  <c r="B1658"/>
  <c r="B1654"/>
  <c r="B1652"/>
  <c r="B1651"/>
  <c r="B1648"/>
  <c r="B1656"/>
  <c r="B1659"/>
  <c r="B1649"/>
  <c r="B1647"/>
  <c r="B1640"/>
  <c r="F1548"/>
  <c r="F1646"/>
  <c r="AF2167" l="1"/>
  <c r="AF2166"/>
  <c r="AF1638"/>
  <c r="AF1602"/>
  <c r="AF1509"/>
  <c r="B1509" s="1"/>
  <c r="AF1540"/>
  <c r="B1540" s="1"/>
  <c r="AF1603"/>
  <c r="B1603" s="1"/>
  <c r="AF1487"/>
  <c r="B1487" s="1"/>
  <c r="AF1477"/>
  <c r="AF1597"/>
  <c r="B1597" s="1"/>
  <c r="AF1584"/>
  <c r="B1584" s="1"/>
  <c r="AF1507"/>
  <c r="AF1508"/>
  <c r="B1508" s="1"/>
  <c r="AF875"/>
  <c r="AF1588"/>
  <c r="AF2390"/>
  <c r="AF1488"/>
  <c r="B1488" s="1"/>
  <c r="AF1596"/>
  <c r="B1596" s="1"/>
  <c r="AF1476"/>
  <c r="AF2561"/>
  <c r="AF2382"/>
  <c r="G1554"/>
  <c r="AF1554"/>
  <c r="AF1545"/>
  <c r="B1545" s="1"/>
  <c r="G1488"/>
  <c r="B1602"/>
  <c r="G1571"/>
  <c r="B2390"/>
  <c r="B1638"/>
  <c r="B1507"/>
  <c r="G1544"/>
  <c r="AA1491"/>
  <c r="G1588"/>
  <c r="B1588"/>
  <c r="G1591"/>
  <c r="B1554"/>
  <c r="G1556"/>
  <c r="G1551"/>
  <c r="B2166"/>
  <c r="B1477"/>
  <c r="B2374"/>
  <c r="B875"/>
  <c r="B2571"/>
  <c r="B1476"/>
  <c r="B2561"/>
  <c r="B2167"/>
  <c r="B2382"/>
  <c r="G1532"/>
  <c r="B1607"/>
  <c r="G1478"/>
  <c r="G871"/>
  <c r="B1666"/>
  <c r="B1667"/>
  <c r="B1579"/>
  <c r="G5"/>
  <c r="G2390"/>
  <c r="G1603"/>
  <c r="G1605"/>
  <c r="B1563"/>
  <c r="G1535"/>
  <c r="G1545"/>
  <c r="G1481"/>
  <c r="B1479"/>
  <c r="G1609"/>
  <c r="G1540"/>
  <c r="G876"/>
  <c r="G878"/>
  <c r="G1674"/>
  <c r="G875"/>
  <c r="B1483"/>
  <c r="G872"/>
  <c r="B876"/>
  <c r="G1584"/>
  <c r="G1489"/>
  <c r="G1512"/>
  <c r="G1550"/>
  <c r="G1601"/>
  <c r="G1543"/>
  <c r="G1585"/>
  <c r="G2630"/>
  <c r="B1559"/>
  <c r="B874"/>
  <c r="G1673"/>
  <c r="G1662"/>
  <c r="G1592"/>
  <c r="G1497"/>
  <c r="G1493"/>
  <c r="B1688"/>
  <c r="B1503"/>
  <c r="B1575"/>
  <c r="G2622"/>
  <c r="B1542"/>
  <c r="G1531"/>
  <c r="B1558"/>
  <c r="B1567"/>
  <c r="G1509"/>
  <c r="B1547"/>
  <c r="B1571"/>
  <c r="B1581"/>
  <c r="B2162"/>
  <c r="B1608"/>
  <c r="B1672"/>
  <c r="B1564"/>
  <c r="G2164"/>
  <c r="G1507"/>
  <c r="G1518"/>
  <c r="G1596"/>
  <c r="B1478"/>
  <c r="G2159"/>
  <c r="G1477"/>
  <c r="G1560"/>
  <c r="G1577"/>
  <c r="G874"/>
  <c r="G1524"/>
  <c r="B1692"/>
  <c r="G1533"/>
  <c r="B1530"/>
  <c r="G1600"/>
  <c r="G1569"/>
  <c r="G1669"/>
  <c r="G1534"/>
  <c r="G1483"/>
  <c r="B1594"/>
  <c r="B1589"/>
  <c r="B1552"/>
  <c r="B1480"/>
  <c r="B1665"/>
  <c r="G1522"/>
  <c r="B1555"/>
  <c r="B1561"/>
  <c r="B1573"/>
  <c r="B1583"/>
  <c r="B872"/>
  <c r="B1485"/>
  <c r="G1476"/>
  <c r="G2571"/>
  <c r="G2562"/>
  <c r="B1526"/>
  <c r="G1505"/>
  <c r="B2618"/>
  <c r="G2158"/>
  <c r="B1566"/>
  <c r="G1689"/>
  <c r="G1496"/>
  <c r="B1541"/>
  <c r="B1544"/>
  <c r="B1676"/>
  <c r="G2397"/>
  <c r="B1568"/>
  <c r="G2160"/>
  <c r="B2568"/>
  <c r="G1495"/>
  <c r="G1652"/>
  <c r="G1502"/>
  <c r="B1556"/>
  <c r="G1576"/>
  <c r="B1549"/>
  <c r="G1480"/>
  <c r="G1623"/>
  <c r="G1649"/>
  <c r="G1599"/>
  <c r="B1562"/>
  <c r="B1697"/>
  <c r="B1572"/>
  <c r="B1663"/>
  <c r="B2392"/>
  <c r="G1520"/>
  <c r="G1587"/>
  <c r="G2156"/>
  <c r="G2565"/>
  <c r="G1651"/>
  <c r="B1565"/>
  <c r="G1597"/>
  <c r="G1582"/>
  <c r="B1578"/>
  <c r="B1661"/>
  <c r="B2634"/>
  <c r="G1636"/>
  <c r="G1500"/>
  <c r="G1486"/>
  <c r="G1590"/>
  <c r="G2375"/>
  <c r="G1523"/>
  <c r="G1690"/>
  <c r="G1557"/>
  <c r="G1499"/>
  <c r="G1508"/>
  <c r="G2394"/>
  <c r="G2631"/>
  <c r="G1624"/>
  <c r="B1604"/>
  <c r="B1693"/>
  <c r="G1511"/>
  <c r="G1487"/>
  <c r="G2626"/>
  <c r="G1687"/>
  <c r="G1614"/>
  <c r="G2374"/>
  <c r="G2574"/>
  <c r="G1570"/>
  <c r="B1598"/>
  <c r="G1695"/>
  <c r="B1591"/>
  <c r="B1492"/>
  <c r="B1694"/>
  <c r="G1656"/>
  <c r="G2389"/>
  <c r="G2623"/>
  <c r="G2379"/>
  <c r="B1574"/>
  <c r="B1586"/>
  <c r="B1498"/>
  <c r="G1546"/>
  <c r="G2157"/>
  <c r="G1553"/>
  <c r="G1612"/>
  <c r="G2388"/>
  <c r="G1528"/>
  <c r="G1479"/>
  <c r="B1595"/>
  <c r="B2572"/>
  <c r="G2560"/>
  <c r="B1538"/>
  <c r="G1513"/>
  <c r="B2373"/>
  <c r="G2373"/>
  <c r="B1484"/>
  <c r="B2385"/>
  <c r="G2385"/>
  <c r="B1536"/>
  <c r="G1648"/>
  <c r="G1659"/>
  <c r="G2396"/>
  <c r="G1506"/>
  <c r="B1580"/>
  <c r="B1593"/>
  <c r="G1628"/>
  <c r="G1616"/>
  <c r="G2625"/>
  <c r="G1677"/>
  <c r="B4"/>
  <c r="B1551"/>
  <c r="B871"/>
  <c r="B1481"/>
  <c r="B869"/>
  <c r="G869"/>
  <c r="B1494"/>
  <c r="G1494"/>
  <c r="B1504"/>
  <c r="G1504"/>
  <c r="B1516"/>
  <c r="G1516"/>
  <c r="B2380"/>
  <c r="G2380"/>
  <c r="B1521"/>
  <c r="G1521"/>
  <c r="B1606"/>
  <c r="G1606"/>
  <c r="B1490"/>
  <c r="G1490"/>
  <c r="B1501"/>
  <c r="G1501"/>
  <c r="B1527"/>
  <c r="G1527"/>
  <c r="B2563"/>
  <c r="G2563"/>
  <c r="B2619"/>
  <c r="G2619"/>
  <c r="B2635"/>
  <c r="G2635"/>
  <c r="B2376"/>
  <c r="G2376"/>
  <c r="B1517"/>
  <c r="G1517"/>
  <c r="B877"/>
  <c r="G877"/>
  <c r="B1510"/>
  <c r="G1510"/>
  <c r="B2398"/>
  <c r="G2398"/>
  <c r="B2573"/>
  <c r="G2573"/>
  <c r="B1514"/>
  <c r="G1514"/>
  <c r="B1529"/>
  <c r="G1529"/>
  <c r="B2168"/>
  <c r="G2168"/>
  <c r="B873"/>
  <c r="G873"/>
  <c r="B1482"/>
  <c r="G1482"/>
  <c r="B1519"/>
  <c r="G1519"/>
  <c r="B2395"/>
  <c r="G2395"/>
  <c r="B2569"/>
  <c r="G2569"/>
  <c r="B2627"/>
  <c r="G2627"/>
  <c r="B1525"/>
  <c r="G1525"/>
  <c r="G1640"/>
  <c r="B1537"/>
  <c r="B2154"/>
  <c r="B2391"/>
  <c r="G2391"/>
  <c r="B2629"/>
  <c r="G2629"/>
  <c r="B2377"/>
  <c r="G2377"/>
  <c r="B2386"/>
  <c r="G2386"/>
  <c r="G1602"/>
  <c r="B2567"/>
  <c r="G2567"/>
  <c r="G2166"/>
  <c r="B2383"/>
  <c r="G2383"/>
  <c r="B2564"/>
  <c r="G2564"/>
  <c r="B2621"/>
  <c r="G2621"/>
  <c r="B2371"/>
  <c r="G2371"/>
  <c r="G2382"/>
  <c r="G2561"/>
  <c r="B2617"/>
  <c r="G2617"/>
  <c r="B2633"/>
  <c r="G2633"/>
  <c r="B2381"/>
  <c r="G2381"/>
  <c r="G1629"/>
  <c r="G1654"/>
  <c r="G2566"/>
  <c r="G1647"/>
  <c r="G1658"/>
  <c r="G1691"/>
  <c r="G1625"/>
  <c r="B1622"/>
  <c r="G1622"/>
  <c r="B1632"/>
  <c r="G1632"/>
  <c r="B1644"/>
  <c r="G1644"/>
  <c r="B1617"/>
  <c r="G1617"/>
  <c r="B1626"/>
  <c r="G1626"/>
  <c r="B1613"/>
  <c r="G1613"/>
  <c r="B1631"/>
  <c r="G1631"/>
  <c r="B1642"/>
  <c r="G1642"/>
  <c r="B1655"/>
  <c r="G1655"/>
  <c r="B1539"/>
  <c r="G1539"/>
  <c r="B1645"/>
  <c r="G1645"/>
  <c r="B1664"/>
  <c r="G1664"/>
  <c r="B2155"/>
  <c r="G2155"/>
  <c r="B2620"/>
  <c r="G2620"/>
  <c r="B2636"/>
  <c r="G2636"/>
  <c r="B1611"/>
  <c r="G1611"/>
  <c r="B1621"/>
  <c r="G1621"/>
  <c r="B1630"/>
  <c r="G1630"/>
  <c r="B1650"/>
  <c r="G1650"/>
  <c r="B1634"/>
  <c r="G1634"/>
  <c r="B1610"/>
  <c r="G1610"/>
  <c r="G1638"/>
  <c r="B1660"/>
  <c r="G1660"/>
  <c r="B1641"/>
  <c r="G1641"/>
  <c r="B1671"/>
  <c r="G1671"/>
  <c r="B2378"/>
  <c r="G2378"/>
  <c r="B2387"/>
  <c r="G2387"/>
  <c r="B2632"/>
  <c r="G2632"/>
  <c r="B1618"/>
  <c r="G1618"/>
  <c r="B1627"/>
  <c r="G1627"/>
  <c r="B1643"/>
  <c r="G1643"/>
  <c r="B1619"/>
  <c r="G1619"/>
  <c r="B1637"/>
  <c r="G1637"/>
  <c r="B1670"/>
  <c r="G1670"/>
  <c r="B2161"/>
  <c r="G2161"/>
  <c r="G2167"/>
  <c r="B2384"/>
  <c r="G2384"/>
  <c r="B2570"/>
  <c r="G2570"/>
  <c r="B2628"/>
  <c r="G2628"/>
  <c r="B1635"/>
  <c r="G1635"/>
  <c r="B1653"/>
  <c r="G1653"/>
  <c r="B1657"/>
  <c r="G1657"/>
  <c r="B1620"/>
  <c r="G1620"/>
  <c r="B1639"/>
  <c r="G1639"/>
  <c r="B1615"/>
  <c r="G1615"/>
  <c r="B1633"/>
  <c r="G1633"/>
  <c r="B1668"/>
  <c r="G1668"/>
  <c r="B1675"/>
  <c r="G1675"/>
  <c r="B2163"/>
  <c r="G2163"/>
  <c r="B2372"/>
  <c r="G2372"/>
  <c r="B2393"/>
  <c r="G2393"/>
  <c r="B2624"/>
  <c r="G2624"/>
  <c r="G1548"/>
  <c r="B1548"/>
  <c r="G1646"/>
  <c r="AF1491" l="1"/>
  <c r="B1491" s="1"/>
  <c r="O160" i="26"/>
  <c r="O153"/>
  <c r="O150"/>
  <c r="O146"/>
  <c r="O142"/>
  <c r="O139"/>
  <c r="O135"/>
  <c r="O132"/>
  <c r="O123"/>
  <c r="O119"/>
  <c r="O111"/>
  <c r="O161"/>
  <c r="O159"/>
  <c r="O156"/>
  <c r="O149"/>
  <c r="O145"/>
  <c r="O138"/>
  <c r="O131"/>
  <c r="O126"/>
  <c r="O122"/>
  <c r="O118"/>
  <c r="O114"/>
  <c r="O110"/>
  <c r="O158"/>
  <c r="O155"/>
  <c r="O152"/>
  <c r="O148"/>
  <c r="O144"/>
  <c r="O141"/>
  <c r="O137"/>
  <c r="O134"/>
  <c r="O130"/>
  <c r="O128"/>
  <c r="O125"/>
  <c r="O121"/>
  <c r="O117"/>
  <c r="O113"/>
  <c r="O109"/>
  <c r="O157"/>
  <c r="O154"/>
  <c r="O151"/>
  <c r="O147"/>
  <c r="O143"/>
  <c r="O140"/>
  <c r="O136"/>
  <c r="O133"/>
  <c r="O129"/>
  <c r="O127"/>
  <c r="O124"/>
  <c r="O120"/>
  <c r="O116"/>
  <c r="O112"/>
  <c r="O108"/>
  <c r="O115"/>
  <c r="G1491" i="3"/>
  <c r="O17" i="26"/>
  <c r="J17" s="1"/>
  <c r="L17" s="1"/>
  <c r="O20"/>
  <c r="J20" s="1"/>
  <c r="L20" s="1"/>
  <c r="O34"/>
  <c r="O16"/>
  <c r="O14"/>
  <c r="O21"/>
  <c r="O29"/>
  <c r="O33"/>
  <c r="O35"/>
  <c r="O23"/>
  <c r="O22"/>
  <c r="O18"/>
  <c r="O36"/>
  <c r="O13"/>
  <c r="J13" s="1"/>
  <c r="L13" s="1"/>
  <c r="O19"/>
  <c r="O25"/>
  <c r="O28"/>
  <c r="O31"/>
  <c r="O27"/>
  <c r="O24"/>
  <c r="O30"/>
  <c r="O15"/>
  <c r="O107"/>
  <c r="O26"/>
  <c r="O32"/>
  <c r="B1646" i="3"/>
  <c r="AG1518"/>
  <c r="G115" i="26" l="1"/>
  <c r="G132"/>
  <c r="G148"/>
  <c r="G113"/>
  <c r="G133"/>
  <c r="G145"/>
  <c r="G158"/>
  <c r="G180"/>
  <c r="G204"/>
  <c r="G224"/>
  <c r="G116"/>
  <c r="G130"/>
  <c r="G146"/>
  <c r="G161"/>
  <c r="G173"/>
  <c r="G185"/>
  <c r="G197"/>
  <c r="G209"/>
  <c r="G111"/>
  <c r="G128"/>
  <c r="G147"/>
  <c r="G162"/>
  <c r="G178"/>
  <c r="G195"/>
  <c r="G210"/>
  <c r="G220"/>
  <c r="G248"/>
  <c r="G190"/>
  <c r="G232"/>
  <c r="G247"/>
  <c r="G182"/>
  <c r="G240"/>
  <c r="G206"/>
  <c r="G233"/>
  <c r="G166"/>
  <c r="G228"/>
  <c r="G242"/>
  <c r="G118"/>
  <c r="G135"/>
  <c r="G156"/>
  <c r="G119"/>
  <c r="G136"/>
  <c r="G149"/>
  <c r="G164"/>
  <c r="G188"/>
  <c r="G212"/>
  <c r="G227"/>
  <c r="G120"/>
  <c r="G134"/>
  <c r="G152"/>
  <c r="G165"/>
  <c r="G177"/>
  <c r="G189"/>
  <c r="G199"/>
  <c r="G219"/>
  <c r="G117"/>
  <c r="G131"/>
  <c r="G150"/>
  <c r="G168"/>
  <c r="G184"/>
  <c r="G200"/>
  <c r="G213"/>
  <c r="G225"/>
  <c r="G251"/>
  <c r="G211"/>
  <c r="G235"/>
  <c r="G252"/>
  <c r="G203"/>
  <c r="G244"/>
  <c r="G216"/>
  <c r="G245"/>
  <c r="G176"/>
  <c r="G231"/>
  <c r="G246"/>
  <c r="G109"/>
  <c r="G122"/>
  <c r="G137"/>
  <c r="G160"/>
  <c r="G126"/>
  <c r="G138"/>
  <c r="G151"/>
  <c r="G172"/>
  <c r="G193"/>
  <c r="G214"/>
  <c r="G107"/>
  <c r="G123"/>
  <c r="G139"/>
  <c r="G154"/>
  <c r="G167"/>
  <c r="G181"/>
  <c r="G191"/>
  <c r="G205"/>
  <c r="G222"/>
  <c r="G121"/>
  <c r="G140"/>
  <c r="G155"/>
  <c r="G170"/>
  <c r="G186"/>
  <c r="G202"/>
  <c r="G215"/>
  <c r="G236"/>
  <c r="G254"/>
  <c r="G221"/>
  <c r="G239"/>
  <c r="G256"/>
  <c r="G223"/>
  <c r="G163"/>
  <c r="G226"/>
  <c r="G249"/>
  <c r="G187"/>
  <c r="G234"/>
  <c r="G250"/>
  <c r="G112"/>
  <c r="G125"/>
  <c r="G142"/>
  <c r="G110"/>
  <c r="G129"/>
  <c r="G141"/>
  <c r="G153"/>
  <c r="G174"/>
  <c r="G201"/>
  <c r="G218"/>
  <c r="G114"/>
  <c r="G127"/>
  <c r="G143"/>
  <c r="G157"/>
  <c r="G169"/>
  <c r="G183"/>
  <c r="G194"/>
  <c r="G207"/>
  <c r="G108"/>
  <c r="G124"/>
  <c r="G144"/>
  <c r="G159"/>
  <c r="G175"/>
  <c r="G192"/>
  <c r="G208"/>
  <c r="G217"/>
  <c r="G241"/>
  <c r="G179"/>
  <c r="G229"/>
  <c r="G243"/>
  <c r="G171"/>
  <c r="G237"/>
  <c r="G196"/>
  <c r="G230"/>
  <c r="G253"/>
  <c r="G198"/>
  <c r="G238"/>
  <c r="G255"/>
  <c r="K108"/>
  <c r="J108"/>
  <c r="L108" s="1"/>
  <c r="M108"/>
  <c r="N108"/>
  <c r="N124"/>
  <c r="J124"/>
  <c r="L124" s="1"/>
  <c r="K124"/>
  <c r="M124"/>
  <c r="M136"/>
  <c r="N136"/>
  <c r="K136"/>
  <c r="J136"/>
  <c r="L136" s="1"/>
  <c r="M151"/>
  <c r="J151"/>
  <c r="L151" s="1"/>
  <c r="N151"/>
  <c r="K151"/>
  <c r="J109"/>
  <c r="L109" s="1"/>
  <c r="M109"/>
  <c r="K109"/>
  <c r="N109"/>
  <c r="N125"/>
  <c r="J125"/>
  <c r="L125" s="1"/>
  <c r="M125"/>
  <c r="K125"/>
  <c r="M137"/>
  <c r="K137"/>
  <c r="N137"/>
  <c r="J137"/>
  <c r="L137" s="1"/>
  <c r="N152"/>
  <c r="K152"/>
  <c r="J152"/>
  <c r="L152" s="1"/>
  <c r="M152"/>
  <c r="M114"/>
  <c r="J114"/>
  <c r="L114" s="1"/>
  <c r="K114"/>
  <c r="N114"/>
  <c r="M131"/>
  <c r="J131"/>
  <c r="L131" s="1"/>
  <c r="K131"/>
  <c r="N131"/>
  <c r="N156"/>
  <c r="J156"/>
  <c r="L156" s="1"/>
  <c r="K156"/>
  <c r="M156"/>
  <c r="K132"/>
  <c r="M132"/>
  <c r="N132"/>
  <c r="J132"/>
  <c r="L132" s="1"/>
  <c r="M146"/>
  <c r="J146"/>
  <c r="L146" s="1"/>
  <c r="N146"/>
  <c r="K146"/>
  <c r="J112"/>
  <c r="L112" s="1"/>
  <c r="N112"/>
  <c r="K112"/>
  <c r="M112"/>
  <c r="N127"/>
  <c r="M127"/>
  <c r="K127"/>
  <c r="J127"/>
  <c r="L127" s="1"/>
  <c r="N140"/>
  <c r="J140"/>
  <c r="L140" s="1"/>
  <c r="K140"/>
  <c r="M140"/>
  <c r="M154"/>
  <c r="J154"/>
  <c r="L154" s="1"/>
  <c r="N154"/>
  <c r="K154"/>
  <c r="N113"/>
  <c r="K113"/>
  <c r="M113"/>
  <c r="J113"/>
  <c r="L113" s="1"/>
  <c r="N128"/>
  <c r="K128"/>
  <c r="J128"/>
  <c r="L128" s="1"/>
  <c r="M128"/>
  <c r="N141"/>
  <c r="M141"/>
  <c r="K141"/>
  <c r="J141"/>
  <c r="L141" s="1"/>
  <c r="M155"/>
  <c r="K155"/>
  <c r="N155"/>
  <c r="J155"/>
  <c r="L155" s="1"/>
  <c r="N118"/>
  <c r="J118"/>
  <c r="L118" s="1"/>
  <c r="M118"/>
  <c r="K118"/>
  <c r="K138"/>
  <c r="J138"/>
  <c r="L138" s="1"/>
  <c r="N138"/>
  <c r="M138"/>
  <c r="M159"/>
  <c r="J159"/>
  <c r="L159" s="1"/>
  <c r="K159"/>
  <c r="N159"/>
  <c r="N111"/>
  <c r="J111"/>
  <c r="L111" s="1"/>
  <c r="K111"/>
  <c r="M111"/>
  <c r="M135"/>
  <c r="K135"/>
  <c r="J135"/>
  <c r="L135" s="1"/>
  <c r="N135"/>
  <c r="M150"/>
  <c r="N150"/>
  <c r="J150"/>
  <c r="L150" s="1"/>
  <c r="K150"/>
  <c r="N116"/>
  <c r="J116"/>
  <c r="L116" s="1"/>
  <c r="M116"/>
  <c r="K116"/>
  <c r="M129"/>
  <c r="N129"/>
  <c r="J129"/>
  <c r="L129" s="1"/>
  <c r="K129"/>
  <c r="M143"/>
  <c r="N143"/>
  <c r="K143"/>
  <c r="J143"/>
  <c r="L143" s="1"/>
  <c r="M157"/>
  <c r="J157"/>
  <c r="L157" s="1"/>
  <c r="K157"/>
  <c r="N157"/>
  <c r="N117"/>
  <c r="K117"/>
  <c r="J117"/>
  <c r="L117" s="1"/>
  <c r="M117"/>
  <c r="N130"/>
  <c r="J130"/>
  <c r="L130" s="1"/>
  <c r="K130"/>
  <c r="M130"/>
  <c r="N144"/>
  <c r="J144"/>
  <c r="L144" s="1"/>
  <c r="K144"/>
  <c r="M144"/>
  <c r="M158"/>
  <c r="N158"/>
  <c r="J158"/>
  <c r="L158" s="1"/>
  <c r="K158"/>
  <c r="K122"/>
  <c r="J122"/>
  <c r="L122" s="1"/>
  <c r="M122"/>
  <c r="N122"/>
  <c r="K145"/>
  <c r="J145"/>
  <c r="L145" s="1"/>
  <c r="M145"/>
  <c r="N145"/>
  <c r="M161"/>
  <c r="N161"/>
  <c r="J161"/>
  <c r="L161" s="1"/>
  <c r="K161"/>
  <c r="N119"/>
  <c r="M119"/>
  <c r="J119"/>
  <c r="L119" s="1"/>
  <c r="K119"/>
  <c r="M139"/>
  <c r="N139"/>
  <c r="K139"/>
  <c r="J139"/>
  <c r="L139" s="1"/>
  <c r="M153"/>
  <c r="J153"/>
  <c r="L153" s="1"/>
  <c r="K153"/>
  <c r="N153"/>
  <c r="N115"/>
  <c r="K115"/>
  <c r="M115"/>
  <c r="J115"/>
  <c r="L115" s="1"/>
  <c r="N120"/>
  <c r="J120"/>
  <c r="L120" s="1"/>
  <c r="K120"/>
  <c r="M120"/>
  <c r="M133"/>
  <c r="J133"/>
  <c r="L133" s="1"/>
  <c r="K133"/>
  <c r="N133"/>
  <c r="M147"/>
  <c r="J147"/>
  <c r="L147" s="1"/>
  <c r="K147"/>
  <c r="N147"/>
  <c r="J121"/>
  <c r="L121" s="1"/>
  <c r="K121"/>
  <c r="M121"/>
  <c r="N121"/>
  <c r="J134"/>
  <c r="L134" s="1"/>
  <c r="K134"/>
  <c r="N134"/>
  <c r="M134"/>
  <c r="N148"/>
  <c r="J148"/>
  <c r="L148" s="1"/>
  <c r="K148"/>
  <c r="M148"/>
  <c r="K110"/>
  <c r="M110"/>
  <c r="N110"/>
  <c r="J110"/>
  <c r="L110" s="1"/>
  <c r="M126"/>
  <c r="J126"/>
  <c r="L126" s="1"/>
  <c r="K126"/>
  <c r="N126"/>
  <c r="M149"/>
  <c r="N149"/>
  <c r="J149"/>
  <c r="L149" s="1"/>
  <c r="K149"/>
  <c r="N123"/>
  <c r="M123"/>
  <c r="J123"/>
  <c r="L123" s="1"/>
  <c r="K123"/>
  <c r="M142"/>
  <c r="J142"/>
  <c r="L142" s="1"/>
  <c r="N142"/>
  <c r="K142"/>
  <c r="N160"/>
  <c r="K160"/>
  <c r="J160"/>
  <c r="L160" s="1"/>
  <c r="M160"/>
  <c r="K17"/>
  <c r="N17"/>
  <c r="N20"/>
  <c r="M20"/>
  <c r="M17"/>
  <c r="K20"/>
  <c r="M21"/>
  <c r="N21"/>
  <c r="J21"/>
  <c r="L21" s="1"/>
  <c r="K21"/>
  <c r="M29"/>
  <c r="K29"/>
  <c r="N29"/>
  <c r="J29"/>
  <c r="L29" s="1"/>
  <c r="M14"/>
  <c r="N14"/>
  <c r="K14"/>
  <c r="J14"/>
  <c r="L14" s="1"/>
  <c r="M16"/>
  <c r="K16"/>
  <c r="J16"/>
  <c r="L16" s="1"/>
  <c r="N16"/>
  <c r="N34"/>
  <c r="K34"/>
  <c r="J34"/>
  <c r="L34" s="1"/>
  <c r="M34"/>
  <c r="K26"/>
  <c r="N26"/>
  <c r="J26"/>
  <c r="L26" s="1"/>
  <c r="M26"/>
  <c r="J30"/>
  <c r="L30" s="1"/>
  <c r="M30"/>
  <c r="K30"/>
  <c r="N30"/>
  <c r="N28"/>
  <c r="J28"/>
  <c r="L28" s="1"/>
  <c r="K28"/>
  <c r="M28"/>
  <c r="M13"/>
  <c r="N13"/>
  <c r="K13"/>
  <c r="J23"/>
  <c r="L23" s="1"/>
  <c r="N23"/>
  <c r="K23"/>
  <c r="M23"/>
  <c r="J33"/>
  <c r="L33" s="1"/>
  <c r="N33"/>
  <c r="M33"/>
  <c r="K33"/>
  <c r="M32"/>
  <c r="N32"/>
  <c r="J32"/>
  <c r="L32" s="1"/>
  <c r="K32"/>
  <c r="M31"/>
  <c r="K31"/>
  <c r="N31"/>
  <c r="J31"/>
  <c r="L31" s="1"/>
  <c r="K19"/>
  <c r="J19"/>
  <c r="L19" s="1"/>
  <c r="N19"/>
  <c r="M19"/>
  <c r="M36"/>
  <c r="J36"/>
  <c r="L36" s="1"/>
  <c r="K36"/>
  <c r="N36"/>
  <c r="M15"/>
  <c r="N15"/>
  <c r="K15"/>
  <c r="J15"/>
  <c r="L15" s="1"/>
  <c r="J27"/>
  <c r="L27" s="1"/>
  <c r="M27"/>
  <c r="N27"/>
  <c r="K27"/>
  <c r="K22"/>
  <c r="M22"/>
  <c r="N22"/>
  <c r="J22"/>
  <c r="L22" s="1"/>
  <c r="K107"/>
  <c r="M107"/>
  <c r="N107"/>
  <c r="J107"/>
  <c r="L107" s="1"/>
  <c r="K24"/>
  <c r="N24"/>
  <c r="J24"/>
  <c r="L24" s="1"/>
  <c r="M24"/>
  <c r="K25"/>
  <c r="M25"/>
  <c r="N25"/>
  <c r="J25"/>
  <c r="L25" s="1"/>
  <c r="K18"/>
  <c r="J18"/>
  <c r="L18" s="1"/>
  <c r="N18"/>
  <c r="M18"/>
  <c r="M35"/>
  <c r="K35"/>
  <c r="J35"/>
  <c r="L35" s="1"/>
  <c r="N35"/>
  <c r="E217" l="1"/>
  <c r="C217"/>
  <c r="F217"/>
  <c r="B217"/>
  <c r="D217" s="1"/>
  <c r="B237"/>
  <c r="D237" s="1"/>
  <c r="F237"/>
  <c r="C237"/>
  <c r="E237"/>
  <c r="C179"/>
  <c r="E179"/>
  <c r="B179"/>
  <c r="D179" s="1"/>
  <c r="F179"/>
  <c r="F192"/>
  <c r="B192"/>
  <c r="D192" s="1"/>
  <c r="C192"/>
  <c r="E192"/>
  <c r="E124"/>
  <c r="C124"/>
  <c r="B124"/>
  <c r="D124" s="1"/>
  <c r="F124"/>
  <c r="F183"/>
  <c r="E183"/>
  <c r="B183"/>
  <c r="D183" s="1"/>
  <c r="C183"/>
  <c r="E127"/>
  <c r="F127"/>
  <c r="B127"/>
  <c r="D127" s="1"/>
  <c r="C127"/>
  <c r="C174"/>
  <c r="E174"/>
  <c r="F174"/>
  <c r="B174"/>
  <c r="D174" s="1"/>
  <c r="C110"/>
  <c r="B110"/>
  <c r="D110" s="1"/>
  <c r="F110"/>
  <c r="E110"/>
  <c r="C250"/>
  <c r="B250"/>
  <c r="D250" s="1"/>
  <c r="E250"/>
  <c r="F250"/>
  <c r="E226"/>
  <c r="C226"/>
  <c r="F226"/>
  <c r="B226"/>
  <c r="D226" s="1"/>
  <c r="F239"/>
  <c r="E239"/>
  <c r="B239"/>
  <c r="D239" s="1"/>
  <c r="C239"/>
  <c r="F215"/>
  <c r="E215"/>
  <c r="B215"/>
  <c r="D215" s="1"/>
  <c r="C215"/>
  <c r="C155"/>
  <c r="E155"/>
  <c r="B155"/>
  <c r="D155" s="1"/>
  <c r="F155"/>
  <c r="B205"/>
  <c r="D205" s="1"/>
  <c r="E205"/>
  <c r="C205"/>
  <c r="F205"/>
  <c r="C154"/>
  <c r="E154"/>
  <c r="B154"/>
  <c r="D154" s="1"/>
  <c r="F154"/>
  <c r="C214"/>
  <c r="E214"/>
  <c r="B214"/>
  <c r="D214" s="1"/>
  <c r="F214"/>
  <c r="C138"/>
  <c r="B138"/>
  <c r="D138" s="1"/>
  <c r="F138"/>
  <c r="E138"/>
  <c r="E122"/>
  <c r="B122"/>
  <c r="D122" s="1"/>
  <c r="C122"/>
  <c r="F122"/>
  <c r="F176"/>
  <c r="C176"/>
  <c r="E176"/>
  <c r="B176"/>
  <c r="D176" s="1"/>
  <c r="C203"/>
  <c r="E203"/>
  <c r="F203"/>
  <c r="B203"/>
  <c r="D203" s="1"/>
  <c r="B251"/>
  <c r="D251" s="1"/>
  <c r="C251"/>
  <c r="F251"/>
  <c r="E251"/>
  <c r="E184"/>
  <c r="B184"/>
  <c r="D184" s="1"/>
  <c r="C184"/>
  <c r="F184"/>
  <c r="F117"/>
  <c r="E117"/>
  <c r="C117"/>
  <c r="B117"/>
  <c r="D117" s="1"/>
  <c r="E177"/>
  <c r="F177"/>
  <c r="C177"/>
  <c r="B177"/>
  <c r="D177" s="1"/>
  <c r="B120"/>
  <c r="D120" s="1"/>
  <c r="C120"/>
  <c r="F120"/>
  <c r="E120"/>
  <c r="E164"/>
  <c r="F164"/>
  <c r="C164"/>
  <c r="B164"/>
  <c r="D164" s="1"/>
  <c r="E156"/>
  <c r="B156"/>
  <c r="D156" s="1"/>
  <c r="F156"/>
  <c r="C156"/>
  <c r="E228"/>
  <c r="F228"/>
  <c r="C228"/>
  <c r="B228"/>
  <c r="D228" s="1"/>
  <c r="F240"/>
  <c r="C240"/>
  <c r="E240"/>
  <c r="B240"/>
  <c r="D240" s="1"/>
  <c r="C190"/>
  <c r="E190"/>
  <c r="F190"/>
  <c r="B190"/>
  <c r="D190" s="1"/>
  <c r="C195"/>
  <c r="B195"/>
  <c r="D195" s="1"/>
  <c r="E195"/>
  <c r="F195"/>
  <c r="E128"/>
  <c r="B128"/>
  <c r="D128" s="1"/>
  <c r="F128"/>
  <c r="C128"/>
  <c r="E185"/>
  <c r="F185"/>
  <c r="C185"/>
  <c r="B185"/>
  <c r="D185" s="1"/>
  <c r="E130"/>
  <c r="C130"/>
  <c r="F130"/>
  <c r="B130"/>
  <c r="D130" s="1"/>
  <c r="E180"/>
  <c r="F180"/>
  <c r="C180"/>
  <c r="B180"/>
  <c r="D180" s="1"/>
  <c r="E113"/>
  <c r="C113"/>
  <c r="B113"/>
  <c r="D113" s="1"/>
  <c r="F113"/>
  <c r="B243"/>
  <c r="D243" s="1"/>
  <c r="E243"/>
  <c r="F243"/>
  <c r="C243"/>
  <c r="C198"/>
  <c r="E198"/>
  <c r="B198"/>
  <c r="D198" s="1"/>
  <c r="F198"/>
  <c r="B253"/>
  <c r="D253" s="1"/>
  <c r="E253"/>
  <c r="F253"/>
  <c r="C253"/>
  <c r="C171"/>
  <c r="E171"/>
  <c r="F171"/>
  <c r="B171"/>
  <c r="D171" s="1"/>
  <c r="E241"/>
  <c r="F241"/>
  <c r="C241"/>
  <c r="B241"/>
  <c r="D241" s="1"/>
  <c r="F175"/>
  <c r="E175"/>
  <c r="C175"/>
  <c r="B175"/>
  <c r="D175" s="1"/>
  <c r="E108"/>
  <c r="C108"/>
  <c r="B108"/>
  <c r="D108" s="1"/>
  <c r="F108"/>
  <c r="E169"/>
  <c r="F169"/>
  <c r="C169"/>
  <c r="B169"/>
  <c r="D169" s="1"/>
  <c r="E114"/>
  <c r="C114"/>
  <c r="B114"/>
  <c r="D114" s="1"/>
  <c r="F114"/>
  <c r="E153"/>
  <c r="F153"/>
  <c r="C153"/>
  <c r="B153"/>
  <c r="D153" s="1"/>
  <c r="C142"/>
  <c r="E142"/>
  <c r="F142"/>
  <c r="B142"/>
  <c r="D142" s="1"/>
  <c r="E234"/>
  <c r="C234"/>
  <c r="B234"/>
  <c r="D234" s="1"/>
  <c r="F234"/>
  <c r="C163"/>
  <c r="B163"/>
  <c r="D163" s="1"/>
  <c r="E163"/>
  <c r="F163"/>
  <c r="B221"/>
  <c r="D221" s="1"/>
  <c r="C221"/>
  <c r="E221"/>
  <c r="F221"/>
  <c r="E202"/>
  <c r="C202"/>
  <c r="B202"/>
  <c r="D202" s="1"/>
  <c r="F202"/>
  <c r="E140"/>
  <c r="B140"/>
  <c r="D140" s="1"/>
  <c r="F140"/>
  <c r="C140"/>
  <c r="F191"/>
  <c r="E191"/>
  <c r="C191"/>
  <c r="B191"/>
  <c r="D191" s="1"/>
  <c r="C139"/>
  <c r="E139"/>
  <c r="F139"/>
  <c r="B139"/>
  <c r="D139" s="1"/>
  <c r="E193"/>
  <c r="F193"/>
  <c r="B193"/>
  <c r="D193" s="1"/>
  <c r="C193"/>
  <c r="C126"/>
  <c r="B126"/>
  <c r="D126" s="1"/>
  <c r="F126"/>
  <c r="E126"/>
  <c r="F109"/>
  <c r="C109"/>
  <c r="B109"/>
  <c r="D109" s="1"/>
  <c r="E109"/>
  <c r="B245"/>
  <c r="D245" s="1"/>
  <c r="E245"/>
  <c r="F245"/>
  <c r="C245"/>
  <c r="C252"/>
  <c r="F252"/>
  <c r="E252"/>
  <c r="B252"/>
  <c r="D252" s="1"/>
  <c r="E225"/>
  <c r="F225"/>
  <c r="C225"/>
  <c r="B225"/>
  <c r="D225" s="1"/>
  <c r="E168"/>
  <c r="B168"/>
  <c r="D168" s="1"/>
  <c r="C168"/>
  <c r="F168"/>
  <c r="C219"/>
  <c r="E219"/>
  <c r="B219"/>
  <c r="D219" s="1"/>
  <c r="F219"/>
  <c r="B165"/>
  <c r="D165" s="1"/>
  <c r="E165"/>
  <c r="C165"/>
  <c r="F165"/>
  <c r="C227"/>
  <c r="B227"/>
  <c r="D227" s="1"/>
  <c r="E227"/>
  <c r="F227"/>
  <c r="B149"/>
  <c r="D149" s="1"/>
  <c r="F149"/>
  <c r="C149"/>
  <c r="E149"/>
  <c r="F135"/>
  <c r="E135"/>
  <c r="B135"/>
  <c r="D135" s="1"/>
  <c r="C135"/>
  <c r="C166"/>
  <c r="E166"/>
  <c r="B166"/>
  <c r="D166" s="1"/>
  <c r="F166"/>
  <c r="C182"/>
  <c r="E182"/>
  <c r="B182"/>
  <c r="D182" s="1"/>
  <c r="F182"/>
  <c r="C248"/>
  <c r="E248"/>
  <c r="F248"/>
  <c r="B248"/>
  <c r="D248" s="1"/>
  <c r="E178"/>
  <c r="F178"/>
  <c r="C178"/>
  <c r="B178"/>
  <c r="D178" s="1"/>
  <c r="C111"/>
  <c r="E111"/>
  <c r="B111"/>
  <c r="D111" s="1"/>
  <c r="F111"/>
  <c r="B173"/>
  <c r="D173" s="1"/>
  <c r="E173"/>
  <c r="F173"/>
  <c r="C173"/>
  <c r="E116"/>
  <c r="C116"/>
  <c r="B116"/>
  <c r="D116" s="1"/>
  <c r="F116"/>
  <c r="E158"/>
  <c r="C158"/>
  <c r="F158"/>
  <c r="B158"/>
  <c r="D158" s="1"/>
  <c r="E148"/>
  <c r="F148"/>
  <c r="C148"/>
  <c r="B148"/>
  <c r="D148" s="1"/>
  <c r="C230"/>
  <c r="E230"/>
  <c r="B230"/>
  <c r="D230" s="1"/>
  <c r="F230"/>
  <c r="F159"/>
  <c r="E159"/>
  <c r="C159"/>
  <c r="B159"/>
  <c r="D159" s="1"/>
  <c r="B157"/>
  <c r="D157" s="1"/>
  <c r="E157"/>
  <c r="F157"/>
  <c r="C157"/>
  <c r="F125"/>
  <c r="C125"/>
  <c r="E125"/>
  <c r="B125"/>
  <c r="D125" s="1"/>
  <c r="C187"/>
  <c r="E187"/>
  <c r="B187"/>
  <c r="D187" s="1"/>
  <c r="F187"/>
  <c r="B254"/>
  <c r="D254" s="1"/>
  <c r="E254"/>
  <c r="F254"/>
  <c r="C254"/>
  <c r="C186"/>
  <c r="E186"/>
  <c r="B186"/>
  <c r="D186" s="1"/>
  <c r="F186"/>
  <c r="E121"/>
  <c r="C121"/>
  <c r="B121"/>
  <c r="D121" s="1"/>
  <c r="F121"/>
  <c r="B181"/>
  <c r="D181" s="1"/>
  <c r="C181"/>
  <c r="F181"/>
  <c r="E181"/>
  <c r="E123"/>
  <c r="C123"/>
  <c r="B123"/>
  <c r="D123" s="1"/>
  <c r="F123"/>
  <c r="E172"/>
  <c r="B172"/>
  <c r="D172" s="1"/>
  <c r="F172"/>
  <c r="C172"/>
  <c r="F160"/>
  <c r="C160"/>
  <c r="E160"/>
  <c r="B160"/>
  <c r="D160" s="1"/>
  <c r="C246"/>
  <c r="B246"/>
  <c r="D246" s="1"/>
  <c r="E246"/>
  <c r="F246"/>
  <c r="F216"/>
  <c r="E216"/>
  <c r="C216"/>
  <c r="B216"/>
  <c r="D216" s="1"/>
  <c r="C235"/>
  <c r="B235"/>
  <c r="D235" s="1"/>
  <c r="E235"/>
  <c r="F235"/>
  <c r="B213"/>
  <c r="D213" s="1"/>
  <c r="E213"/>
  <c r="F213"/>
  <c r="C213"/>
  <c r="C150"/>
  <c r="E150"/>
  <c r="B150"/>
  <c r="D150" s="1"/>
  <c r="F150"/>
  <c r="F199"/>
  <c r="E199"/>
  <c r="B199"/>
  <c r="D199" s="1"/>
  <c r="C199"/>
  <c r="E152"/>
  <c r="B152"/>
  <c r="D152" s="1"/>
  <c r="C152"/>
  <c r="F152"/>
  <c r="E212"/>
  <c r="B212"/>
  <c r="D212" s="1"/>
  <c r="C212"/>
  <c r="F212"/>
  <c r="E136"/>
  <c r="B136"/>
  <c r="D136" s="1"/>
  <c r="C136"/>
  <c r="F136"/>
  <c r="C118"/>
  <c r="B118"/>
  <c r="D118" s="1"/>
  <c r="F118"/>
  <c r="E118"/>
  <c r="E233"/>
  <c r="F233"/>
  <c r="C233"/>
  <c r="B233"/>
  <c r="D233" s="1"/>
  <c r="B247"/>
  <c r="D247" s="1"/>
  <c r="E247"/>
  <c r="C247"/>
  <c r="F247"/>
  <c r="E220"/>
  <c r="F220"/>
  <c r="B220"/>
  <c r="D220" s="1"/>
  <c r="C220"/>
  <c r="E162"/>
  <c r="F162"/>
  <c r="C162"/>
  <c r="B162"/>
  <c r="D162" s="1"/>
  <c r="E209"/>
  <c r="F209"/>
  <c r="C209"/>
  <c r="B209"/>
  <c r="D209" s="1"/>
  <c r="E161"/>
  <c r="F161"/>
  <c r="B161"/>
  <c r="D161" s="1"/>
  <c r="C161"/>
  <c r="F224"/>
  <c r="C224"/>
  <c r="B224"/>
  <c r="D224" s="1"/>
  <c r="E224"/>
  <c r="E145"/>
  <c r="F145"/>
  <c r="B145"/>
  <c r="D145" s="1"/>
  <c r="C145"/>
  <c r="E132"/>
  <c r="F132"/>
  <c r="C132"/>
  <c r="B132"/>
  <c r="D132" s="1"/>
  <c r="B255"/>
  <c r="D255" s="1"/>
  <c r="E255"/>
  <c r="C255"/>
  <c r="F255"/>
  <c r="F207"/>
  <c r="E207"/>
  <c r="C207"/>
  <c r="B207"/>
  <c r="D207" s="1"/>
  <c r="E218"/>
  <c r="C218"/>
  <c r="B218"/>
  <c r="D218" s="1"/>
  <c r="F218"/>
  <c r="B141"/>
  <c r="D141" s="1"/>
  <c r="E141"/>
  <c r="C141"/>
  <c r="F141"/>
  <c r="F223"/>
  <c r="E223"/>
  <c r="C223"/>
  <c r="B223"/>
  <c r="D223" s="1"/>
  <c r="C238"/>
  <c r="E238"/>
  <c r="F238"/>
  <c r="B238"/>
  <c r="D238" s="1"/>
  <c r="E196"/>
  <c r="F196"/>
  <c r="C196"/>
  <c r="B196"/>
  <c r="D196" s="1"/>
  <c r="B229"/>
  <c r="D229" s="1"/>
  <c r="E229"/>
  <c r="C229"/>
  <c r="F229"/>
  <c r="F208"/>
  <c r="B208"/>
  <c r="D208" s="1"/>
  <c r="C208"/>
  <c r="E208"/>
  <c r="F144"/>
  <c r="C144"/>
  <c r="E144"/>
  <c r="B144"/>
  <c r="D144" s="1"/>
  <c r="E194"/>
  <c r="F194"/>
  <c r="C194"/>
  <c r="B194"/>
  <c r="D194" s="1"/>
  <c r="F143"/>
  <c r="E143"/>
  <c r="C143"/>
  <c r="B143"/>
  <c r="D143" s="1"/>
  <c r="E201"/>
  <c r="F201"/>
  <c r="B201"/>
  <c r="D201" s="1"/>
  <c r="C201"/>
  <c r="C129"/>
  <c r="F129"/>
  <c r="B129"/>
  <c r="D129" s="1"/>
  <c r="E129"/>
  <c r="B112"/>
  <c r="D112" s="1"/>
  <c r="F112"/>
  <c r="C112"/>
  <c r="E112"/>
  <c r="B249"/>
  <c r="D249" s="1"/>
  <c r="E249"/>
  <c r="F249"/>
  <c r="C249"/>
  <c r="B256"/>
  <c r="D256" s="1"/>
  <c r="E256"/>
  <c r="C256"/>
  <c r="F256"/>
  <c r="E236"/>
  <c r="B236"/>
  <c r="D236" s="1"/>
  <c r="F236"/>
  <c r="C236"/>
  <c r="C170"/>
  <c r="E170"/>
  <c r="B170"/>
  <c r="D170" s="1"/>
  <c r="F170"/>
  <c r="C222"/>
  <c r="E222"/>
  <c r="F222"/>
  <c r="B222"/>
  <c r="D222" s="1"/>
  <c r="F167"/>
  <c r="E167"/>
  <c r="B167"/>
  <c r="D167" s="1"/>
  <c r="C167"/>
  <c r="E107"/>
  <c r="C107"/>
  <c r="B107"/>
  <c r="D107" s="1"/>
  <c r="F107"/>
  <c r="F151"/>
  <c r="E151"/>
  <c r="B151"/>
  <c r="D151" s="1"/>
  <c r="C151"/>
  <c r="E137"/>
  <c r="C137"/>
  <c r="F137"/>
  <c r="B137"/>
  <c r="D137" s="1"/>
  <c r="F231"/>
  <c r="E231"/>
  <c r="B231"/>
  <c r="D231" s="1"/>
  <c r="C231"/>
  <c r="C244"/>
  <c r="E244"/>
  <c r="F244"/>
  <c r="B244"/>
  <c r="D244" s="1"/>
  <c r="C211"/>
  <c r="E211"/>
  <c r="B211"/>
  <c r="D211" s="1"/>
  <c r="F211"/>
  <c r="E200"/>
  <c r="C200"/>
  <c r="B200"/>
  <c r="D200" s="1"/>
  <c r="F200"/>
  <c r="C131"/>
  <c r="B131"/>
  <c r="D131" s="1"/>
  <c r="E131"/>
  <c r="F131"/>
  <c r="B189"/>
  <c r="D189" s="1"/>
  <c r="C189"/>
  <c r="E189"/>
  <c r="F189"/>
  <c r="E134"/>
  <c r="C134"/>
  <c r="B134"/>
  <c r="D134" s="1"/>
  <c r="F134"/>
  <c r="E188"/>
  <c r="B188"/>
  <c r="D188" s="1"/>
  <c r="F188"/>
  <c r="C188"/>
  <c r="E119"/>
  <c r="C119"/>
  <c r="B119"/>
  <c r="D119" s="1"/>
  <c r="F119"/>
  <c r="B242"/>
  <c r="D242" s="1"/>
  <c r="E242"/>
  <c r="F242"/>
  <c r="C242"/>
  <c r="C206"/>
  <c r="E206"/>
  <c r="F206"/>
  <c r="B206"/>
  <c r="D206" s="1"/>
  <c r="B232"/>
  <c r="D232" s="1"/>
  <c r="E232"/>
  <c r="F232"/>
  <c r="C232"/>
  <c r="E210"/>
  <c r="F210"/>
  <c r="C210"/>
  <c r="B210"/>
  <c r="D210" s="1"/>
  <c r="C147"/>
  <c r="E147"/>
  <c r="B147"/>
  <c r="D147" s="1"/>
  <c r="F147"/>
  <c r="B197"/>
  <c r="D197" s="1"/>
  <c r="E197"/>
  <c r="C197"/>
  <c r="F197"/>
  <c r="E146"/>
  <c r="F146"/>
  <c r="C146"/>
  <c r="B146"/>
  <c r="D146" s="1"/>
  <c r="E204"/>
  <c r="B204"/>
  <c r="D204" s="1"/>
  <c r="F204"/>
  <c r="C204"/>
  <c r="B133"/>
  <c r="D133" s="1"/>
  <c r="F133"/>
  <c r="C133"/>
  <c r="E133"/>
  <c r="C115"/>
  <c r="E115"/>
  <c r="B115"/>
  <c r="D115" s="1"/>
  <c r="F115"/>
  <c r="O3" i="3"/>
  <c r="Y3" s="1"/>
  <c r="AA3" s="1"/>
  <c r="AC3" l="1"/>
  <c r="F3"/>
  <c r="AB3"/>
  <c r="AF3" l="1"/>
  <c r="B3" s="1"/>
  <c r="G3"/>
  <c r="G15" i="26" l="1"/>
  <c r="G19"/>
  <c r="G23"/>
  <c r="G27"/>
  <c r="G35"/>
  <c r="G38"/>
  <c r="G41"/>
  <c r="G45"/>
  <c r="G47"/>
  <c r="G53"/>
  <c r="G55"/>
  <c r="G58"/>
  <c r="G61"/>
  <c r="G63"/>
  <c r="G66"/>
  <c r="G69"/>
  <c r="G71"/>
  <c r="G76"/>
  <c r="G78"/>
  <c r="G84"/>
  <c r="G86"/>
  <c r="G92"/>
  <c r="G94"/>
  <c r="G97"/>
  <c r="G16"/>
  <c r="G20"/>
  <c r="G24"/>
  <c r="G28"/>
  <c r="G30"/>
  <c r="G33"/>
  <c r="G36"/>
  <c r="G39"/>
  <c r="G42"/>
  <c r="G48"/>
  <c r="G50"/>
  <c r="G56"/>
  <c r="G64"/>
  <c r="G72"/>
  <c r="G74"/>
  <c r="G77"/>
  <c r="G79"/>
  <c r="G85"/>
  <c r="G87"/>
  <c r="G93"/>
  <c r="G99"/>
  <c r="G13"/>
  <c r="G17"/>
  <c r="G21"/>
  <c r="G25"/>
  <c r="G29"/>
  <c r="G31"/>
  <c r="G37"/>
  <c r="G40"/>
  <c r="G43"/>
  <c r="G51"/>
  <c r="G54"/>
  <c r="G57"/>
  <c r="G59"/>
  <c r="G62"/>
  <c r="G65"/>
  <c r="G67"/>
  <c r="G70"/>
  <c r="G73"/>
  <c r="G80"/>
  <c r="G82"/>
  <c r="G88"/>
  <c r="G90"/>
  <c r="G95"/>
  <c r="G14"/>
  <c r="G18"/>
  <c r="G22"/>
  <c r="G26"/>
  <c r="G32"/>
  <c r="G34"/>
  <c r="G44"/>
  <c r="G46"/>
  <c r="G49"/>
  <c r="G52"/>
  <c r="G60"/>
  <c r="G68"/>
  <c r="G75"/>
  <c r="G81"/>
  <c r="G83"/>
  <c r="G89"/>
  <c r="G91"/>
  <c r="G96"/>
  <c r="G98"/>
  <c r="E60" l="1"/>
  <c r="C60"/>
  <c r="B60"/>
  <c r="D60" s="1"/>
  <c r="F60"/>
  <c r="E73"/>
  <c r="B73"/>
  <c r="D73" s="1"/>
  <c r="F73"/>
  <c r="C73"/>
  <c r="E17"/>
  <c r="F17"/>
  <c r="C17"/>
  <c r="B17"/>
  <c r="D17" s="1"/>
  <c r="E36"/>
  <c r="C36"/>
  <c r="B36"/>
  <c r="D36" s="1"/>
  <c r="F36"/>
  <c r="C78"/>
  <c r="E78"/>
  <c r="B78"/>
  <c r="D78" s="1"/>
  <c r="F78"/>
  <c r="E96"/>
  <c r="C96"/>
  <c r="B96"/>
  <c r="D96" s="1"/>
  <c r="F96"/>
  <c r="E89"/>
  <c r="C89"/>
  <c r="B89"/>
  <c r="D89" s="1"/>
  <c r="F89"/>
  <c r="E68"/>
  <c r="C68"/>
  <c r="B68"/>
  <c r="D68" s="1"/>
  <c r="F68"/>
  <c r="C46"/>
  <c r="E46"/>
  <c r="B46"/>
  <c r="D46" s="1"/>
  <c r="F46"/>
  <c r="E26"/>
  <c r="F26"/>
  <c r="C26"/>
  <c r="B26"/>
  <c r="D26" s="1"/>
  <c r="C95"/>
  <c r="E95"/>
  <c r="F95"/>
  <c r="B95"/>
  <c r="D95" s="1"/>
  <c r="E80"/>
  <c r="C80"/>
  <c r="B80"/>
  <c r="D80" s="1"/>
  <c r="F80"/>
  <c r="E65"/>
  <c r="C65"/>
  <c r="B65"/>
  <c r="D65" s="1"/>
  <c r="F65"/>
  <c r="C54"/>
  <c r="E54"/>
  <c r="B54"/>
  <c r="D54" s="1"/>
  <c r="F54"/>
  <c r="E37"/>
  <c r="C37"/>
  <c r="B37"/>
  <c r="D37" s="1"/>
  <c r="F37"/>
  <c r="E21"/>
  <c r="C21"/>
  <c r="B21"/>
  <c r="D21" s="1"/>
  <c r="F21"/>
  <c r="E93"/>
  <c r="C93"/>
  <c r="B93"/>
  <c r="D93" s="1"/>
  <c r="F93"/>
  <c r="E77"/>
  <c r="C77"/>
  <c r="B77"/>
  <c r="D77" s="1"/>
  <c r="F77"/>
  <c r="E56"/>
  <c r="F56"/>
  <c r="C56"/>
  <c r="B56"/>
  <c r="D56" s="1"/>
  <c r="E39"/>
  <c r="F39"/>
  <c r="C39"/>
  <c r="B39"/>
  <c r="D39" s="1"/>
  <c r="E28"/>
  <c r="C28"/>
  <c r="B28"/>
  <c r="D28" s="1"/>
  <c r="F28"/>
  <c r="E97"/>
  <c r="B97"/>
  <c r="D97" s="1"/>
  <c r="C97"/>
  <c r="F97"/>
  <c r="E84"/>
  <c r="C84"/>
  <c r="B84"/>
  <c r="D84" s="1"/>
  <c r="F84"/>
  <c r="E69"/>
  <c r="C69"/>
  <c r="F69"/>
  <c r="B69"/>
  <c r="D69" s="1"/>
  <c r="C58"/>
  <c r="E58"/>
  <c r="B58"/>
  <c r="D58" s="1"/>
  <c r="F58"/>
  <c r="E45"/>
  <c r="C45"/>
  <c r="B45"/>
  <c r="D45" s="1"/>
  <c r="F45"/>
  <c r="E27"/>
  <c r="C27"/>
  <c r="F27"/>
  <c r="B27"/>
  <c r="D27" s="1"/>
  <c r="C98"/>
  <c r="E98"/>
  <c r="B98"/>
  <c r="D98" s="1"/>
  <c r="F98"/>
  <c r="E44"/>
  <c r="F44"/>
  <c r="C44"/>
  <c r="B44"/>
  <c r="D44" s="1"/>
  <c r="C62"/>
  <c r="E62"/>
  <c r="B62"/>
  <c r="D62" s="1"/>
  <c r="F62"/>
  <c r="E74"/>
  <c r="C74"/>
  <c r="B74"/>
  <c r="D74" s="1"/>
  <c r="F74"/>
  <c r="E24"/>
  <c r="C24"/>
  <c r="B24"/>
  <c r="D24" s="1"/>
  <c r="F24"/>
  <c r="C55"/>
  <c r="E55"/>
  <c r="B55"/>
  <c r="D55" s="1"/>
  <c r="F55"/>
  <c r="E41"/>
  <c r="C41"/>
  <c r="B41"/>
  <c r="D41" s="1"/>
  <c r="F41"/>
  <c r="E23"/>
  <c r="F23"/>
  <c r="C23"/>
  <c r="B23"/>
  <c r="D23" s="1"/>
  <c r="C83"/>
  <c r="E83"/>
  <c r="F83"/>
  <c r="B83"/>
  <c r="D83" s="1"/>
  <c r="C90"/>
  <c r="E90"/>
  <c r="B90"/>
  <c r="D90" s="1"/>
  <c r="F90"/>
  <c r="E31"/>
  <c r="C31"/>
  <c r="B31"/>
  <c r="D31" s="1"/>
  <c r="F31"/>
  <c r="E50"/>
  <c r="C50"/>
  <c r="F50"/>
  <c r="B50"/>
  <c r="D50" s="1"/>
  <c r="C66"/>
  <c r="E66"/>
  <c r="F66"/>
  <c r="B66"/>
  <c r="D66" s="1"/>
  <c r="E52"/>
  <c r="C52"/>
  <c r="B52"/>
  <c r="D52" s="1"/>
  <c r="F52"/>
  <c r="E34"/>
  <c r="C34"/>
  <c r="F34"/>
  <c r="B34"/>
  <c r="D34" s="1"/>
  <c r="C18"/>
  <c r="F18"/>
  <c r="E18"/>
  <c r="B18"/>
  <c r="D18" s="1"/>
  <c r="E88"/>
  <c r="C88"/>
  <c r="F88"/>
  <c r="B88"/>
  <c r="D88" s="1"/>
  <c r="C70"/>
  <c r="E70"/>
  <c r="B70"/>
  <c r="D70" s="1"/>
  <c r="F70"/>
  <c r="C59"/>
  <c r="E59"/>
  <c r="B59"/>
  <c r="D59" s="1"/>
  <c r="F59"/>
  <c r="E43"/>
  <c r="B43"/>
  <c r="D43" s="1"/>
  <c r="F43"/>
  <c r="C43"/>
  <c r="E29"/>
  <c r="C29"/>
  <c r="B29"/>
  <c r="D29" s="1"/>
  <c r="F29"/>
  <c r="C13"/>
  <c r="B13"/>
  <c r="D13" s="1"/>
  <c r="E13"/>
  <c r="F13"/>
  <c r="E85"/>
  <c r="C85"/>
  <c r="B85"/>
  <c r="D85" s="1"/>
  <c r="F85"/>
  <c r="E72"/>
  <c r="F72"/>
  <c r="C72"/>
  <c r="B72"/>
  <c r="D72" s="1"/>
  <c r="E48"/>
  <c r="B48"/>
  <c r="D48" s="1"/>
  <c r="C48"/>
  <c r="F48"/>
  <c r="E33"/>
  <c r="C33"/>
  <c r="B33"/>
  <c r="D33" s="1"/>
  <c r="F33"/>
  <c r="E20"/>
  <c r="C20"/>
  <c r="B20"/>
  <c r="D20" s="1"/>
  <c r="F20"/>
  <c r="E92"/>
  <c r="C92"/>
  <c r="B92"/>
  <c r="D92" s="1"/>
  <c r="F92"/>
  <c r="E76"/>
  <c r="C76"/>
  <c r="B76"/>
  <c r="D76" s="1"/>
  <c r="F76"/>
  <c r="C63"/>
  <c r="E63"/>
  <c r="F63"/>
  <c r="B63"/>
  <c r="D63" s="1"/>
  <c r="E53"/>
  <c r="C53"/>
  <c r="B53"/>
  <c r="D53" s="1"/>
  <c r="F53"/>
  <c r="C38"/>
  <c r="E38"/>
  <c r="B38"/>
  <c r="D38" s="1"/>
  <c r="F38"/>
  <c r="E19"/>
  <c r="B19"/>
  <c r="D19" s="1"/>
  <c r="C19"/>
  <c r="F19"/>
  <c r="E22"/>
  <c r="B22"/>
  <c r="D22" s="1"/>
  <c r="F22"/>
  <c r="C22"/>
  <c r="E51"/>
  <c r="C51"/>
  <c r="F51"/>
  <c r="B51"/>
  <c r="D51" s="1"/>
  <c r="C87"/>
  <c r="E87"/>
  <c r="B87"/>
  <c r="D87" s="1"/>
  <c r="F87"/>
  <c r="C94"/>
  <c r="E94"/>
  <c r="B94"/>
  <c r="D94" s="1"/>
  <c r="F94"/>
  <c r="E81"/>
  <c r="C81"/>
  <c r="B81"/>
  <c r="D81" s="1"/>
  <c r="F81"/>
  <c r="C91"/>
  <c r="E91"/>
  <c r="B91"/>
  <c r="D91" s="1"/>
  <c r="F91"/>
  <c r="C75"/>
  <c r="E75"/>
  <c r="B75"/>
  <c r="D75" s="1"/>
  <c r="F75"/>
  <c r="E49"/>
  <c r="C49"/>
  <c r="B49"/>
  <c r="D49" s="1"/>
  <c r="F49"/>
  <c r="E32"/>
  <c r="C32"/>
  <c r="F32"/>
  <c r="B32"/>
  <c r="D32" s="1"/>
  <c r="C14"/>
  <c r="E14"/>
  <c r="F14"/>
  <c r="B14"/>
  <c r="D14" s="1"/>
  <c r="C82"/>
  <c r="E82"/>
  <c r="B82"/>
  <c r="D82" s="1"/>
  <c r="F82"/>
  <c r="C67"/>
  <c r="E67"/>
  <c r="F67"/>
  <c r="B67"/>
  <c r="D67" s="1"/>
  <c r="E57"/>
  <c r="B57"/>
  <c r="D57" s="1"/>
  <c r="C57"/>
  <c r="F57"/>
  <c r="E40"/>
  <c r="F40"/>
  <c r="C40"/>
  <c r="B40"/>
  <c r="D40" s="1"/>
  <c r="E25"/>
  <c r="C25"/>
  <c r="B25"/>
  <c r="D25" s="1"/>
  <c r="F25"/>
  <c r="C99"/>
  <c r="E99"/>
  <c r="F99"/>
  <c r="B99"/>
  <c r="D99" s="1"/>
  <c r="C79"/>
  <c r="F79"/>
  <c r="E79"/>
  <c r="B79"/>
  <c r="D79" s="1"/>
  <c r="E64"/>
  <c r="B64"/>
  <c r="D64" s="1"/>
  <c r="C64"/>
  <c r="F64"/>
  <c r="C42"/>
  <c r="B42"/>
  <c r="D42" s="1"/>
  <c r="F42"/>
  <c r="E42"/>
  <c r="E30"/>
  <c r="C30"/>
  <c r="B30"/>
  <c r="D30" s="1"/>
  <c r="F30"/>
  <c r="E16"/>
  <c r="F16"/>
  <c r="C16"/>
  <c r="B16"/>
  <c r="D16" s="1"/>
  <c r="C86"/>
  <c r="E86"/>
  <c r="B86"/>
  <c r="D86" s="1"/>
  <c r="F86"/>
  <c r="C71"/>
  <c r="E71"/>
  <c r="B71"/>
  <c r="D71" s="1"/>
  <c r="F71"/>
  <c r="E61"/>
  <c r="C61"/>
  <c r="B61"/>
  <c r="D61" s="1"/>
  <c r="F61"/>
  <c r="E47"/>
  <c r="C47"/>
  <c r="B47"/>
  <c r="D47" s="1"/>
  <c r="F47"/>
  <c r="E35"/>
  <c r="B35"/>
  <c r="D35" s="1"/>
  <c r="C35"/>
  <c r="F35"/>
  <c r="E15"/>
  <c r="B15"/>
  <c r="D15" s="1"/>
  <c r="C15"/>
  <c r="F15"/>
</calcChain>
</file>

<file path=xl/comments1.xml><?xml version="1.0" encoding="utf-8"?>
<comments xmlns="http://schemas.openxmlformats.org/spreadsheetml/2006/main">
  <authors>
    <author>Richard Fuller</author>
  </authors>
  <commentList>
    <comment ref="AA2" authorId="0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</commentList>
</comments>
</file>

<file path=xl/sharedStrings.xml><?xml version="1.0" encoding="utf-8"?>
<sst xmlns="http://schemas.openxmlformats.org/spreadsheetml/2006/main" count="13014" uniqueCount="2636">
  <si>
    <t>Name</t>
  </si>
  <si>
    <t>Pos'n</t>
  </si>
  <si>
    <t>Points</t>
  </si>
  <si>
    <t>Senior Male</t>
  </si>
  <si>
    <t>Time</t>
  </si>
  <si>
    <t>x</t>
  </si>
  <si>
    <t>Total</t>
  </si>
  <si>
    <t>Events</t>
  </si>
  <si>
    <t>Scoring</t>
  </si>
  <si>
    <t>Club</t>
  </si>
  <si>
    <t>Cat</t>
  </si>
  <si>
    <t>Total Full</t>
  </si>
  <si>
    <t>Main</t>
  </si>
  <si>
    <t>5th event</t>
  </si>
  <si>
    <t>Count</t>
  </si>
  <si>
    <t>Triathlon England - Eastern Region League</t>
  </si>
  <si>
    <t>Tristar Boy Start</t>
  </si>
  <si>
    <t>Winner</t>
  </si>
  <si>
    <t>winner</t>
  </si>
  <si>
    <t xml:space="preserve"> </t>
  </si>
  <si>
    <t>Female</t>
  </si>
  <si>
    <t>Male</t>
  </si>
  <si>
    <t>Male Senior</t>
  </si>
  <si>
    <t xml:space="preserve">Male Vet </t>
  </si>
  <si>
    <t>Female Open</t>
  </si>
  <si>
    <t>Female Vet</t>
  </si>
  <si>
    <t>2nd Sprint</t>
  </si>
  <si>
    <t>1st Sprint</t>
  </si>
  <si>
    <t>3rd Sprint</t>
  </si>
  <si>
    <t>2 Best Standard Distance</t>
  </si>
  <si>
    <t>2 Best Sprint Distance</t>
  </si>
  <si>
    <t>Best other race</t>
  </si>
  <si>
    <t>Scoring (5 to count):</t>
  </si>
  <si>
    <t>1st Standard</t>
  </si>
  <si>
    <t>2nd Standard</t>
  </si>
  <si>
    <t>Sprint Triathlons</t>
  </si>
  <si>
    <t>Standard Distance / Longer</t>
  </si>
  <si>
    <t>Fambridge Middle</t>
  </si>
  <si>
    <t>Sprint1</t>
  </si>
  <si>
    <t>Sprint2</t>
  </si>
  <si>
    <t>Sprint3</t>
  </si>
  <si>
    <t>Sprint4</t>
  </si>
  <si>
    <t>Sprint5</t>
  </si>
  <si>
    <t>Sprint6</t>
  </si>
  <si>
    <t>End1</t>
  </si>
  <si>
    <t>End2</t>
  </si>
  <si>
    <t>End3</t>
  </si>
  <si>
    <t>End4</t>
  </si>
  <si>
    <t>End5</t>
  </si>
  <si>
    <t>End6</t>
  </si>
  <si>
    <t>3rd End</t>
  </si>
  <si>
    <t>Sprint 7</t>
  </si>
  <si>
    <t>Endurance 7</t>
  </si>
  <si>
    <t>End7</t>
  </si>
  <si>
    <t>Sprint7</t>
  </si>
  <si>
    <t>League Positions</t>
  </si>
  <si>
    <t>Fritton Lake</t>
  </si>
  <si>
    <t>Harwich</t>
  </si>
  <si>
    <t>Kimbolton</t>
  </si>
  <si>
    <t>Waveney Autumn</t>
  </si>
  <si>
    <t>West Suffolk</t>
  </si>
  <si>
    <t>Anglian Water</t>
  </si>
  <si>
    <t>Norwich</t>
  </si>
  <si>
    <t>Gosfield</t>
  </si>
  <si>
    <t>Cambridge</t>
  </si>
  <si>
    <t>ECF Monster Middle</t>
  </si>
  <si>
    <t>TE</t>
  </si>
  <si>
    <t>Male Open (top 150 only)</t>
  </si>
  <si>
    <t>Female Open (top 150 only)</t>
  </si>
  <si>
    <t>Male Vet (top 150 only)</t>
  </si>
  <si>
    <t>Female Vet (top 150 only)</t>
  </si>
  <si>
    <t>member</t>
  </si>
  <si>
    <t>Veteran League</t>
  </si>
  <si>
    <t>Open League</t>
  </si>
  <si>
    <t>Only Triathlon England members registered to the Eastern Region will be eligible for Prizes at the end of the season</t>
  </si>
  <si>
    <t>Adult Road League</t>
  </si>
  <si>
    <t xml:space="preserve">Click here for Veteran League Positions </t>
  </si>
  <si>
    <t>Click here for Open League Table</t>
  </si>
  <si>
    <t>Bedford Priory</t>
  </si>
  <si>
    <t>Robert Quantrell</t>
  </si>
  <si>
    <t>Hugh Mackenzie</t>
  </si>
  <si>
    <t>David Glossy</t>
  </si>
  <si>
    <t>Pete Eggleston</t>
  </si>
  <si>
    <t>Danny Wyer</t>
  </si>
  <si>
    <t>Richard Hanley</t>
  </si>
  <si>
    <t>Alex Fry</t>
  </si>
  <si>
    <t>Andrew Gordon</t>
  </si>
  <si>
    <t>Ashley Howes</t>
  </si>
  <si>
    <t>Peter Gell</t>
  </si>
  <si>
    <t>Stephen Morales</t>
  </si>
  <si>
    <t>Peter Bentley</t>
  </si>
  <si>
    <t>Kathryn Berry</t>
  </si>
  <si>
    <t>Scott Dixon</t>
  </si>
  <si>
    <t>Ian Chatten</t>
  </si>
  <si>
    <t>Stuart Evans</t>
  </si>
  <si>
    <t>Alan Findlay</t>
  </si>
  <si>
    <t>Paul Williamson</t>
  </si>
  <si>
    <t>Karen Lennox</t>
  </si>
  <si>
    <t>Micheál Brogan</t>
  </si>
  <si>
    <t>Peter Clarke</t>
  </si>
  <si>
    <t>Alexis Fortune</t>
  </si>
  <si>
    <t>Victoria Voysey</t>
  </si>
  <si>
    <t>Mark Miller</t>
  </si>
  <si>
    <t>Andrew Garton</t>
  </si>
  <si>
    <t>Stuart Mcleish</t>
  </si>
  <si>
    <t>Philip Gibsone</t>
  </si>
  <si>
    <t>John Lamb</t>
  </si>
  <si>
    <t>Jez Pugh</t>
  </si>
  <si>
    <t>Les Harvey</t>
  </si>
  <si>
    <t>Lee Wright</t>
  </si>
  <si>
    <t>Andrew Screech</t>
  </si>
  <si>
    <t>Steve Bird</t>
  </si>
  <si>
    <t>Robert Featherstone</t>
  </si>
  <si>
    <t>Aimee Canham</t>
  </si>
  <si>
    <t>Chris Lakeland</t>
  </si>
  <si>
    <t>Richard File</t>
  </si>
  <si>
    <t>Christopher Leech</t>
  </si>
  <si>
    <t>Jon Colwill</t>
  </si>
  <si>
    <t>Jon Durant</t>
  </si>
  <si>
    <t>Anthony Camp</t>
  </si>
  <si>
    <t>Amy Armstrong</t>
  </si>
  <si>
    <t>Mandy Bunn</t>
  </si>
  <si>
    <t>Jim Haylett</t>
  </si>
  <si>
    <t>Paul Ayers</t>
  </si>
  <si>
    <t>Daniel Hanssen-James</t>
  </si>
  <si>
    <t>Michael Mcgowan</t>
  </si>
  <si>
    <t>Gareth Hodges</t>
  </si>
  <si>
    <t>Alex Smee</t>
  </si>
  <si>
    <t>Kate Davies</t>
  </si>
  <si>
    <t>Andrew Stok</t>
  </si>
  <si>
    <t>Stephen Goodlad</t>
  </si>
  <si>
    <t>Natasha Zilberkweit</t>
  </si>
  <si>
    <t>Valdimir Almoualem De Souza</t>
  </si>
  <si>
    <t>Gary Smith</t>
  </si>
  <si>
    <t>Andrew Busby</t>
  </si>
  <si>
    <t>Carol Macdonald</t>
  </si>
  <si>
    <t>Jeremy Compton</t>
  </si>
  <si>
    <t>Adele Mcgowan</t>
  </si>
  <si>
    <t>Sharon Barton</t>
  </si>
  <si>
    <t>Lindsay Melling</t>
  </si>
  <si>
    <t>Helen Cheal</t>
  </si>
  <si>
    <t>Sandra Mogan</t>
  </si>
  <si>
    <t>Ian Ogborn</t>
  </si>
  <si>
    <t>Mark Sweeney</t>
  </si>
  <si>
    <t>Jenny Camp</t>
  </si>
  <si>
    <t>Nick Cheal</t>
  </si>
  <si>
    <t>Kay Drury</t>
  </si>
  <si>
    <t>Philip Tyler</t>
  </si>
  <si>
    <t>Georgina Jennings</t>
  </si>
  <si>
    <t>Rob Jones</t>
  </si>
  <si>
    <t>Leighton Buzzard Triathlon Club</t>
  </si>
  <si>
    <t>Tri Force</t>
  </si>
  <si>
    <t>Tri London</t>
  </si>
  <si>
    <t>Tri Camp Race Team</t>
  </si>
  <si>
    <t>Trent Park</t>
  </si>
  <si>
    <t>Team MK</t>
  </si>
  <si>
    <t>LBTri</t>
  </si>
  <si>
    <t>Mansfield Triathlon Club</t>
  </si>
  <si>
    <t>WEST SUFFOLK WHEELERS &amp; TRI CLUB</t>
  </si>
  <si>
    <t>Hemel Hempstead Cycling Club</t>
  </si>
  <si>
    <t>WHITE WABBIT HUNTERS</t>
  </si>
  <si>
    <t>pactrac</t>
  </si>
  <si>
    <t>Serpentine RC</t>
  </si>
  <si>
    <t>serpentine</t>
  </si>
  <si>
    <t>IMPERIAL COLLEGE TRIATHLON CLUB</t>
  </si>
  <si>
    <t>Tricamp race team</t>
  </si>
  <si>
    <t>Leighton Buzzard Tri</t>
  </si>
  <si>
    <t>WHITE WABBIT HUNTER</t>
  </si>
  <si>
    <t>KRABS</t>
  </si>
  <si>
    <t>phil corley blue tri</t>
  </si>
  <si>
    <t>BLACK LINE LONDON</t>
  </si>
  <si>
    <t>Beds Road Cycling Club</t>
  </si>
  <si>
    <t>Leicester Tri</t>
  </si>
  <si>
    <t>Hemel Hempstead Cycle Club</t>
  </si>
  <si>
    <t>born2tri</t>
  </si>
  <si>
    <t>Stortford Tri</t>
  </si>
  <si>
    <t>Watford Velo Sport</t>
  </si>
  <si>
    <t>Bedford traktors Tri Club</t>
  </si>
  <si>
    <t>EAST GRINSTEAD TRIATHLON CLUB</t>
  </si>
  <si>
    <t>Tri-Force</t>
  </si>
  <si>
    <t>HADLEIGH HARES</t>
  </si>
  <si>
    <t>AFF</t>
  </si>
  <si>
    <t>Tri-Anglia</t>
  </si>
  <si>
    <t>Tri Sport Epping</t>
  </si>
  <si>
    <t>Trent Park Running Club</t>
  </si>
  <si>
    <t>BCTTT</t>
  </si>
  <si>
    <t>Ware Joggers</t>
  </si>
  <si>
    <t>Berkshire Tri Squad</t>
  </si>
  <si>
    <t>Adrian Ball</t>
  </si>
  <si>
    <t>Simon Brierley</t>
  </si>
  <si>
    <t>dave ledward</t>
  </si>
  <si>
    <t>Eugene Husband</t>
  </si>
  <si>
    <t>Chris Gorse</t>
  </si>
  <si>
    <t>Chris Miles</t>
  </si>
  <si>
    <t>Jacob Marshall-Grint</t>
  </si>
  <si>
    <t>Jamie Sparrow</t>
  </si>
  <si>
    <t>Dominic Banham-Hall</t>
  </si>
  <si>
    <t>ian chatten</t>
  </si>
  <si>
    <t>Simon Lamb</t>
  </si>
  <si>
    <t>Dan Coles</t>
  </si>
  <si>
    <t>Joel Atkin</t>
  </si>
  <si>
    <t>Matt Wileman</t>
  </si>
  <si>
    <t>Jenni Muston</t>
  </si>
  <si>
    <t>David Bromley</t>
  </si>
  <si>
    <t>Ben Nicholson</t>
  </si>
  <si>
    <t>Bryn Williams</t>
  </si>
  <si>
    <t>Jon Wetherell</t>
  </si>
  <si>
    <t>David Washer</t>
  </si>
  <si>
    <t>CATHERINE LEE</t>
  </si>
  <si>
    <t>Darren Moore</t>
  </si>
  <si>
    <t>Peter David Bromley</t>
  </si>
  <si>
    <t>Joshua White</t>
  </si>
  <si>
    <t>Rob Borrett</t>
  </si>
  <si>
    <t>Hannah McInroy Naylor</t>
  </si>
  <si>
    <t>Ian Bromley</t>
  </si>
  <si>
    <t>Peter Harley</t>
  </si>
  <si>
    <t>John scott</t>
  </si>
  <si>
    <t>Sue Allen</t>
  </si>
  <si>
    <t>Lisa Hayward</t>
  </si>
  <si>
    <t>Roger Steggles</t>
  </si>
  <si>
    <t>Sam Ward</t>
  </si>
  <si>
    <t>Alan Pledger</t>
  </si>
  <si>
    <t>Rory Abel</t>
  </si>
  <si>
    <t>Jared Smith</t>
  </si>
  <si>
    <t>Keiron Cole</t>
  </si>
  <si>
    <t>Henry Tapp</t>
  </si>
  <si>
    <t>Sandra Levet</t>
  </si>
  <si>
    <t>Daniel Brousson</t>
  </si>
  <si>
    <t>martin ellis</t>
  </si>
  <si>
    <t>Jill Larham</t>
  </si>
  <si>
    <t>Matthew Ellis</t>
  </si>
  <si>
    <t>Paula Purtell</t>
  </si>
  <si>
    <t>Shaun Long</t>
  </si>
  <si>
    <t>Sarah Greenwood</t>
  </si>
  <si>
    <t>Martin Stacey</t>
  </si>
  <si>
    <t>Diccon Loy</t>
  </si>
  <si>
    <t>Steven McNicholas</t>
  </si>
  <si>
    <t>Gary Archdale</t>
  </si>
  <si>
    <t>Neil Butcher</t>
  </si>
  <si>
    <t>Suzanne Orr</t>
  </si>
  <si>
    <t>Gary Webb</t>
  </si>
  <si>
    <t>James Oxbury</t>
  </si>
  <si>
    <t>Lindsay Romecin</t>
  </si>
  <si>
    <t>Steph Pain</t>
  </si>
  <si>
    <t>James Wood</t>
  </si>
  <si>
    <t>Nigel Aukland</t>
  </si>
  <si>
    <t>Michael Haines</t>
  </si>
  <si>
    <t>Martin Stubbings</t>
  </si>
  <si>
    <t>Rebecca DeMott</t>
  </si>
  <si>
    <t>Edward Hill</t>
  </si>
  <si>
    <t>Steve Hinshelwood</t>
  </si>
  <si>
    <t>Alan Twycross</t>
  </si>
  <si>
    <t>warren hytch</t>
  </si>
  <si>
    <t>Jack Walker</t>
  </si>
  <si>
    <t>Richard Aukland</t>
  </si>
  <si>
    <t>Jimmy Seymour</t>
  </si>
  <si>
    <t>Graham Dale</t>
  </si>
  <si>
    <t>Emma Bromley</t>
  </si>
  <si>
    <t>Andrew Bailey</t>
  </si>
  <si>
    <t>Trevor Pickerin</t>
  </si>
  <si>
    <t>Simon Spence</t>
  </si>
  <si>
    <t>mark elflett</t>
  </si>
  <si>
    <t>Fergus Anderson</t>
  </si>
  <si>
    <t>Andrew Long</t>
  </si>
  <si>
    <t>John Kerr</t>
  </si>
  <si>
    <t>Sam Stuart</t>
  </si>
  <si>
    <t>Jonathan wells</t>
  </si>
  <si>
    <t>Graeme Bell</t>
  </si>
  <si>
    <t>Laura Sercombe</t>
  </si>
  <si>
    <t>Martin Gooderham</t>
  </si>
  <si>
    <t>karim ouaddane</t>
  </si>
  <si>
    <t>Adrian Penn</t>
  </si>
  <si>
    <t>Paul Kerton</t>
  </si>
  <si>
    <t>robert davies</t>
  </si>
  <si>
    <t>Derry Kelleher</t>
  </si>
  <si>
    <t>Etienne Swarts</t>
  </si>
  <si>
    <t>Thomas Cheongvee</t>
  </si>
  <si>
    <t>Kevan Pywell</t>
  </si>
  <si>
    <t>Jane Blackwell</t>
  </si>
  <si>
    <t>Stuart Graham</t>
  </si>
  <si>
    <t>James Ivory</t>
  </si>
  <si>
    <t>Vincent McGoldrick</t>
  </si>
  <si>
    <t>Gary Moore</t>
  </si>
  <si>
    <t>Nicholas Hansen</t>
  </si>
  <si>
    <t>Rachel Compton</t>
  </si>
  <si>
    <t>MICHAEL WRIGHT</t>
  </si>
  <si>
    <t>Sharn Crane</t>
  </si>
  <si>
    <t>Elayne Hilton</t>
  </si>
  <si>
    <t>Susanna Johns</t>
  </si>
  <si>
    <t>Zoe Barker</t>
  </si>
  <si>
    <t>Tony Gallagher</t>
  </si>
  <si>
    <t>Paula Hall</t>
  </si>
  <si>
    <t>Robert Ogilvie</t>
  </si>
  <si>
    <t>Elizabeth Cahir</t>
  </si>
  <si>
    <t>Lisa Brand</t>
  </si>
  <si>
    <t>Paul Gill</t>
  </si>
  <si>
    <t>Emily Orford</t>
  </si>
  <si>
    <t>Neil Foster</t>
  </si>
  <si>
    <t>Sarah O'Connor</t>
  </si>
  <si>
    <t>Julie Peacock</t>
  </si>
  <si>
    <t>Charlie Lewington-Bracey</t>
  </si>
  <si>
    <t>Lee Mathews</t>
  </si>
  <si>
    <t>nicola court</t>
  </si>
  <si>
    <t>Paul Spires</t>
  </si>
  <si>
    <t>Kerry Brighouse</t>
  </si>
  <si>
    <t>Christopher Carr</t>
  </si>
  <si>
    <t>Darren Chalcraft</t>
  </si>
  <si>
    <t>Wayne Smith</t>
  </si>
  <si>
    <t>maxine murray</t>
  </si>
  <si>
    <t>justina Smith</t>
  </si>
  <si>
    <t>Kelly Steventon</t>
  </si>
  <si>
    <t>Damian Weare</t>
  </si>
  <si>
    <t>Louise Penn</t>
  </si>
  <si>
    <t>LORNA JERMYN</t>
  </si>
  <si>
    <t>Susie Watson</t>
  </si>
  <si>
    <t>emma main</t>
  </si>
  <si>
    <t>Will Carpenter</t>
  </si>
  <si>
    <t>Christine Frazer</t>
  </si>
  <si>
    <t>Frank Ellis</t>
  </si>
  <si>
    <t>ron Carter</t>
  </si>
  <si>
    <t>Martin Cornwell</t>
  </si>
  <si>
    <t>Mike O'reilly</t>
  </si>
  <si>
    <t>Lee Emmett</t>
  </si>
  <si>
    <t>Andy Taylor</t>
  </si>
  <si>
    <t>Beverly Chilson</t>
  </si>
  <si>
    <t>Tim Scutter</t>
  </si>
  <si>
    <t>Lou Boyce</t>
  </si>
  <si>
    <t>JULIAN HOWARD</t>
  </si>
  <si>
    <t>Debbie Newstead</t>
  </si>
  <si>
    <t>Basia Brown</t>
  </si>
  <si>
    <t>Paul Jackson</t>
  </si>
  <si>
    <t>Lisa Cutter</t>
  </si>
  <si>
    <t>Isabela Souza</t>
  </si>
  <si>
    <t>Kitty Rosser</t>
  </si>
  <si>
    <t>Elizabeth White</t>
  </si>
  <si>
    <t>David White</t>
  </si>
  <si>
    <t>Gill Ralphs</t>
  </si>
  <si>
    <t>Jude Ditton</t>
  </si>
  <si>
    <t>Christina Stohr</t>
  </si>
  <si>
    <t>Shaun Boldock</t>
  </si>
  <si>
    <t>Angela Kendall</t>
  </si>
  <si>
    <t>Dee Smout</t>
  </si>
  <si>
    <t xml:space="preserve">UEA Tri     </t>
  </si>
  <si>
    <t xml:space="preserve">Tri-Anglia Triathlon Club    </t>
  </si>
  <si>
    <t xml:space="preserve">Team MK     </t>
  </si>
  <si>
    <t xml:space="preserve">      </t>
  </si>
  <si>
    <t xml:space="preserve">Blackwater Tri Club    </t>
  </si>
  <si>
    <t xml:space="preserve">Wakefield Tri Club    </t>
  </si>
  <si>
    <t xml:space="preserve">rg active     </t>
  </si>
  <si>
    <t>Tri-Masters - Saint Felix School Swimming Club</t>
  </si>
  <si>
    <t xml:space="preserve">Newmarket triathlon club    </t>
  </si>
  <si>
    <t xml:space="preserve">City of Norwich Triathlon   </t>
  </si>
  <si>
    <t xml:space="preserve">Physio-East      </t>
  </si>
  <si>
    <t xml:space="preserve">Chiltern Triathletes     </t>
  </si>
  <si>
    <t xml:space="preserve">Lowestoft Road Runners    </t>
  </si>
  <si>
    <t xml:space="preserve">Vibes      </t>
  </si>
  <si>
    <t xml:space="preserve">Chiltern Tri     </t>
  </si>
  <si>
    <t xml:space="preserve">Junior HUMAN PERFORMANCE    </t>
  </si>
  <si>
    <t xml:space="preserve">Banter Bus     </t>
  </si>
  <si>
    <t xml:space="preserve">Northants Tri Club    </t>
  </si>
  <si>
    <t xml:space="preserve">Kings Lynn Triathlon Club   </t>
  </si>
  <si>
    <t xml:space="preserve">Newmarket Cycle and Tri Club  </t>
  </si>
  <si>
    <t xml:space="preserve">Clapham Chasers     </t>
  </si>
  <si>
    <t xml:space="preserve">waveney valley AC    </t>
  </si>
  <si>
    <t xml:space="preserve">Cambridge Triathlon Club    </t>
  </si>
  <si>
    <t xml:space="preserve">East Essex Tri Club   </t>
  </si>
  <si>
    <t xml:space="preserve">Junior Kings Lynn Triathlon Club  </t>
  </si>
  <si>
    <t xml:space="preserve">Junior Ryton Triathlon Club   </t>
  </si>
  <si>
    <t xml:space="preserve">Junior City of Norwich Triathlon  </t>
  </si>
  <si>
    <t>Unattached</t>
  </si>
  <si>
    <t>Great Bentley Running Club</t>
  </si>
  <si>
    <t>Harwich Runners</t>
  </si>
  <si>
    <t>Clapham Chasers</t>
  </si>
  <si>
    <t>Stowmarket Striders Rc</t>
  </si>
  <si>
    <t>Apache Gym Gumps</t>
  </si>
  <si>
    <t>Springfield Striders</t>
  </si>
  <si>
    <t>Colchester Harriers</t>
  </si>
  <si>
    <t>Human Performance Unit</t>
  </si>
  <si>
    <t>Colchester Swimming Club</t>
  </si>
  <si>
    <t>Stowmarket Striders</t>
  </si>
  <si>
    <t>Larkfield Ac</t>
  </si>
  <si>
    <t>Fifty Three Twelve Multisports</t>
  </si>
  <si>
    <t>Gallery Run And Tri</t>
  </si>
  <si>
    <t>Royal Navy Triathlon Association</t>
  </si>
  <si>
    <t>Hadleigh Hares</t>
  </si>
  <si>
    <t>Ipswich Triathlon Club</t>
  </si>
  <si>
    <t>Bfc Awesome</t>
  </si>
  <si>
    <t>Witham Running Club</t>
  </si>
  <si>
    <t>Essex Fire Triathlon Club</t>
  </si>
  <si>
    <t>Clacton Triathlon Club</t>
  </si>
  <si>
    <t>Born To Tri</t>
  </si>
  <si>
    <t>Witham Rc</t>
  </si>
  <si>
    <t>Rainbow Runners</t>
  </si>
  <si>
    <t>Larkfield</t>
  </si>
  <si>
    <t>Gallery Fitness</t>
  </si>
  <si>
    <t>Mersea Rfc</t>
  </si>
  <si>
    <t>Greenwich Tritons</t>
  </si>
  <si>
    <t>Hadleigh Hares Ac</t>
  </si>
  <si>
    <t>None</t>
  </si>
  <si>
    <t>Vc Revolution</t>
  </si>
  <si>
    <t>Petersfield Tri Club</t>
  </si>
  <si>
    <t>Westwing Triards</t>
  </si>
  <si>
    <t>Great Bentley</t>
  </si>
  <si>
    <t>Harw</t>
  </si>
  <si>
    <t>Tiptree Road Runners</t>
  </si>
  <si>
    <t>East Essex Tri Club</t>
  </si>
  <si>
    <t>Colchester Rovers</t>
  </si>
  <si>
    <t>West Wing Triards</t>
  </si>
  <si>
    <t>Tri And Tri Again</t>
  </si>
  <si>
    <t>Ipswich Tri Club</t>
  </si>
  <si>
    <t>Gallery Tri Club</t>
  </si>
  <si>
    <t>Feilxstowe Runners</t>
  </si>
  <si>
    <t>Unaffiliated</t>
  </si>
  <si>
    <t>Fifty Three Twelve</t>
  </si>
  <si>
    <t>Gt Bentley</t>
  </si>
  <si>
    <t>London Fields</t>
  </si>
  <si>
    <t>Itc</t>
  </si>
  <si>
    <t>No Club</t>
  </si>
  <si>
    <t>Na</t>
  </si>
  <si>
    <t>Five Star Boot Camps</t>
  </si>
  <si>
    <t>Wssc</t>
  </si>
  <si>
    <t>Karl Free</t>
  </si>
  <si>
    <t>Mark Clayton</t>
  </si>
  <si>
    <t>Duncan Bush</t>
  </si>
  <si>
    <t>Mark Weight</t>
  </si>
  <si>
    <t>Dale Perini</t>
  </si>
  <si>
    <t>Mark Tucker</t>
  </si>
  <si>
    <t>Luke Mcdonagh</t>
  </si>
  <si>
    <t>Mark Tickner</t>
  </si>
  <si>
    <t>Barry Ryan</t>
  </si>
  <si>
    <t>Graeme Hall</t>
  </si>
  <si>
    <t>Martin Beare</t>
  </si>
  <si>
    <t>Matt Chandler</t>
  </si>
  <si>
    <t>Micheal Jones</t>
  </si>
  <si>
    <t>David Bunn</t>
  </si>
  <si>
    <t>Natalie Breslin</t>
  </si>
  <si>
    <t>Richard Clark</t>
  </si>
  <si>
    <t>Alastair Fadden</t>
  </si>
  <si>
    <t>Jonathan Mayne</t>
  </si>
  <si>
    <t>Philip Mackie</t>
  </si>
  <si>
    <t>Simon Moore</t>
  </si>
  <si>
    <t>Paul Ridley</t>
  </si>
  <si>
    <t>Neil White</t>
  </si>
  <si>
    <t>Libby Free</t>
  </si>
  <si>
    <t>Anthony Barron</t>
  </si>
  <si>
    <t>Stephen Stewart</t>
  </si>
  <si>
    <t>Simon North</t>
  </si>
  <si>
    <t>Keith Pritchard</t>
  </si>
  <si>
    <t>Simon Hemmings</t>
  </si>
  <si>
    <t>Mick Cairns</t>
  </si>
  <si>
    <t>Mark Black</t>
  </si>
  <si>
    <t>Adam Proud</t>
  </si>
  <si>
    <t>Cameron Silvester</t>
  </si>
  <si>
    <t>Jeremy Cox</t>
  </si>
  <si>
    <t>Adrian Hartshorn</t>
  </si>
  <si>
    <t>David Chandler</t>
  </si>
  <si>
    <t>Nigel Buxton</t>
  </si>
  <si>
    <t>Michael Van Der Merwe</t>
  </si>
  <si>
    <t>Steven Breslin</t>
  </si>
  <si>
    <t>Jonathan Courtman</t>
  </si>
  <si>
    <t>Paul Waters</t>
  </si>
  <si>
    <t>Andy Betts</t>
  </si>
  <si>
    <t>Tom Hopper</t>
  </si>
  <si>
    <t>Tracy Villano</t>
  </si>
  <si>
    <t>Jerzy Horczyk</t>
  </si>
  <si>
    <t>Gilles Corby</t>
  </si>
  <si>
    <t>Ben Hughes</t>
  </si>
  <si>
    <t>Chris Docherty</t>
  </si>
  <si>
    <t>Paul Newell</t>
  </si>
  <si>
    <t>Justin Lawton</t>
  </si>
  <si>
    <t>Wendy Staines</t>
  </si>
  <si>
    <t>Nicholas Beardow</t>
  </si>
  <si>
    <t>Ian Morgan</t>
  </si>
  <si>
    <t>Fran Rizzuti</t>
  </si>
  <si>
    <t>Sara Rogger</t>
  </si>
  <si>
    <t>Jake Amos</t>
  </si>
  <si>
    <t>Stephen Hughes</t>
  </si>
  <si>
    <t>Elodie Lewis</t>
  </si>
  <si>
    <t>Ian Casswell</t>
  </si>
  <si>
    <t>John Davis</t>
  </si>
  <si>
    <t>Steven Tredget</t>
  </si>
  <si>
    <t>Tim Lebbon</t>
  </si>
  <si>
    <t>Steven Warner</t>
  </si>
  <si>
    <t>Paul Holder</t>
  </si>
  <si>
    <t>Rachel Love</t>
  </si>
  <si>
    <t>Peter Fox-Thornton</t>
  </si>
  <si>
    <t>Mark Atherton</t>
  </si>
  <si>
    <t>Ricardo Miller</t>
  </si>
  <si>
    <t>Richard Parnell</t>
  </si>
  <si>
    <t>Robert Stone</t>
  </si>
  <si>
    <t>Gary Finch</t>
  </si>
  <si>
    <t>Mathew Devine</t>
  </si>
  <si>
    <t>Ruth Martin</t>
  </si>
  <si>
    <t>Darren Gibson</t>
  </si>
  <si>
    <t>John Gething</t>
  </si>
  <si>
    <t>Lizzie Stringer</t>
  </si>
  <si>
    <t>Jon Shortland</t>
  </si>
  <si>
    <t>Dan Monks</t>
  </si>
  <si>
    <t>Andrew Shepherd</t>
  </si>
  <si>
    <t>Helen Winton</t>
  </si>
  <si>
    <t>Andrew Cox</t>
  </si>
  <si>
    <t>Eibhlin Leahy</t>
  </si>
  <si>
    <t>Chris Kindon</t>
  </si>
  <si>
    <t>America Villar</t>
  </si>
  <si>
    <t>Kevin Blakey</t>
  </si>
  <si>
    <t>Christopher Suckling</t>
  </si>
  <si>
    <t>John Lambert</t>
  </si>
  <si>
    <t>Neil Shelmerdine</t>
  </si>
  <si>
    <t>Rachel Real</t>
  </si>
  <si>
    <t>Steve Pleasance</t>
  </si>
  <si>
    <t>Chris Martin</t>
  </si>
  <si>
    <t>Tim Walker</t>
  </si>
  <si>
    <t>Rebecca Lennon</t>
  </si>
  <si>
    <t>Gavin Prior</t>
  </si>
  <si>
    <t>Paul Wells</t>
  </si>
  <si>
    <t>Mark Veasey</t>
  </si>
  <si>
    <t>Grant Townshend</t>
  </si>
  <si>
    <t>Paul Naudi</t>
  </si>
  <si>
    <t>Andrew Blow</t>
  </si>
  <si>
    <t>Kirsten Jolly</t>
  </si>
  <si>
    <t>Graham Pearce</t>
  </si>
  <si>
    <t>Garry Milner</t>
  </si>
  <si>
    <t>Jeremy Page</t>
  </si>
  <si>
    <t>Tyce Luchetti</t>
  </si>
  <si>
    <t>Karen Bumby</t>
  </si>
  <si>
    <t>Jason Hawthorne</t>
  </si>
  <si>
    <t>Robbie Laughton</t>
  </si>
  <si>
    <t>Robert D'alessandro</t>
  </si>
  <si>
    <t>Gary Worsdell</t>
  </si>
  <si>
    <t>Adrian Buckland</t>
  </si>
  <si>
    <t>Lucy Bush</t>
  </si>
  <si>
    <t>Ben Lowe</t>
  </si>
  <si>
    <t>Dave Stretton</t>
  </si>
  <si>
    <t>Aldred Durham</t>
  </si>
  <si>
    <t>Gerard Smith</t>
  </si>
  <si>
    <t>Michaela Ridley</t>
  </si>
  <si>
    <t>Danny Matthews</t>
  </si>
  <si>
    <t>Anita Blow</t>
  </si>
  <si>
    <t>Ian Hirst</t>
  </si>
  <si>
    <t>Lisa Warner</t>
  </si>
  <si>
    <t>Alan Griffin</t>
  </si>
  <si>
    <t>Geraldine Jordan</t>
  </si>
  <si>
    <t>Jan Grzebielucha</t>
  </si>
  <si>
    <t>Stephen Ryan</t>
  </si>
  <si>
    <t>Ryan Mills</t>
  </si>
  <si>
    <t>Sarah Wells</t>
  </si>
  <si>
    <t>Andrew Baxter</t>
  </si>
  <si>
    <t>Doug Taylor</t>
  </si>
  <si>
    <t>Nikola Sprigg</t>
  </si>
  <si>
    <t>Angela Rodgers</t>
  </si>
  <si>
    <t>Bernardine Harrison</t>
  </si>
  <si>
    <t>Eleanor Cowan</t>
  </si>
  <si>
    <t>Sean Whittaker</t>
  </si>
  <si>
    <t>Ian Shevki</t>
  </si>
  <si>
    <t>Pete Vine</t>
  </si>
  <si>
    <t>Hayley Gray</t>
  </si>
  <si>
    <t>Simon Bailey</t>
  </si>
  <si>
    <t>Samantha Tophill</t>
  </si>
  <si>
    <t>Theresa Abbott</t>
  </si>
  <si>
    <t>Kevin Heynes</t>
  </si>
  <si>
    <t>Dave Missen</t>
  </si>
  <si>
    <t>Team Trisports</t>
  </si>
  <si>
    <t>Nice Tri</t>
  </si>
  <si>
    <t>Keith Brown</t>
  </si>
  <si>
    <t>Ben Rankilor</t>
  </si>
  <si>
    <t>Paul Hart</t>
  </si>
  <si>
    <t>Thomas Babbington</t>
  </si>
  <si>
    <t>Chris Fox</t>
  </si>
  <si>
    <t>Omar Loss</t>
  </si>
  <si>
    <t>Paul Mason</t>
  </si>
  <si>
    <t>Matthew Usher</t>
  </si>
  <si>
    <t>Kevin Walsh</t>
  </si>
  <si>
    <t>James Skinner</t>
  </si>
  <si>
    <t>Jack Armstrong</t>
  </si>
  <si>
    <t>Alexander Norman</t>
  </si>
  <si>
    <t>Jeff Cowling</t>
  </si>
  <si>
    <t>Simon Laver</t>
  </si>
  <si>
    <t>Paul Deasy</t>
  </si>
  <si>
    <t>Neil Hilton</t>
  </si>
  <si>
    <t>Nick Collinson</t>
  </si>
  <si>
    <t>James Hodge</t>
  </si>
  <si>
    <t>Tom Diethe</t>
  </si>
  <si>
    <t>Craig Warriner</t>
  </si>
  <si>
    <t>Kate Lahart</t>
  </si>
  <si>
    <t>David Tait</t>
  </si>
  <si>
    <t>Kevin Baldwin</t>
  </si>
  <si>
    <t>Gerard Wattam</t>
  </si>
  <si>
    <t>Keith Marra</t>
  </si>
  <si>
    <t>Nic Clarke</t>
  </si>
  <si>
    <t>Daniel Reynolds</t>
  </si>
  <si>
    <t>Wesley Absolom</t>
  </si>
  <si>
    <t>Keith Wilson</t>
  </si>
  <si>
    <t>Jim Harness</t>
  </si>
  <si>
    <t>Giles Robinson</t>
  </si>
  <si>
    <t>Colin Ellis</t>
  </si>
  <si>
    <t>Mark Brown</t>
  </si>
  <si>
    <t>Samuel Hazelton</t>
  </si>
  <si>
    <t>Chris Dunn</t>
  </si>
  <si>
    <t>Steven Parrott</t>
  </si>
  <si>
    <t>Lee Crowson</t>
  </si>
  <si>
    <t>Peter Karaiskos</t>
  </si>
  <si>
    <t>Mark Starling</t>
  </si>
  <si>
    <t>Paul Harris</t>
  </si>
  <si>
    <t>Paul Taylor</t>
  </si>
  <si>
    <t>Daniel Gillborn</t>
  </si>
  <si>
    <t>Paul Waller</t>
  </si>
  <si>
    <t>Justyn Hardcastle</t>
  </si>
  <si>
    <t>Catherine O Kane</t>
  </si>
  <si>
    <t>Colum Sharkey</t>
  </si>
  <si>
    <t>Raymond Knight</t>
  </si>
  <si>
    <t>Marc Hines</t>
  </si>
  <si>
    <t>Angela Girgis</t>
  </si>
  <si>
    <t>Daniel Cooper</t>
  </si>
  <si>
    <t>Steve Lambert</t>
  </si>
  <si>
    <t>William Youens</t>
  </si>
  <si>
    <t>Keith Muggleton</t>
  </si>
  <si>
    <t>Kevin Burgess</t>
  </si>
  <si>
    <t>Maggie Skinner</t>
  </si>
  <si>
    <t>Roy Bentley</t>
  </si>
  <si>
    <t>Shaun Whitehead</t>
  </si>
  <si>
    <t>Tim Bescoby</t>
  </si>
  <si>
    <t>Gemma Royles</t>
  </si>
  <si>
    <t>David Longstaff</t>
  </si>
  <si>
    <t>Martin Bay</t>
  </si>
  <si>
    <t>Wayne Seaby</t>
  </si>
  <si>
    <t>David Field</t>
  </si>
  <si>
    <t>Ashley Walton</t>
  </si>
  <si>
    <t>David Southgate</t>
  </si>
  <si>
    <t>Mark Askew</t>
  </si>
  <si>
    <t>Clare Muir</t>
  </si>
  <si>
    <t>Markus Panayi</t>
  </si>
  <si>
    <t>Glen Irwin</t>
  </si>
  <si>
    <t>Jamie Spencley</t>
  </si>
  <si>
    <t>Andy Lawrence</t>
  </si>
  <si>
    <t>Matthew Hearne</t>
  </si>
  <si>
    <t>Rob Haigh</t>
  </si>
  <si>
    <t>John Hughes</t>
  </si>
  <si>
    <t>Colin Lander</t>
  </si>
  <si>
    <t>Mel Eveleigh</t>
  </si>
  <si>
    <t>Gary Lane</t>
  </si>
  <si>
    <t>Kevin Attreed</t>
  </si>
  <si>
    <t>Dominic Kanga</t>
  </si>
  <si>
    <t>Mark Pitcairn-Knowles</t>
  </si>
  <si>
    <t>Aidan Dunn</t>
  </si>
  <si>
    <t>Michael Wright</t>
  </si>
  <si>
    <t>David Singleton</t>
  </si>
  <si>
    <t>Richard Hussey</t>
  </si>
  <si>
    <t>David Hutton</t>
  </si>
  <si>
    <t>Lee French</t>
  </si>
  <si>
    <t>Jason Pegler</t>
  </si>
  <si>
    <t>Bernadette Koltai</t>
  </si>
  <si>
    <t>Alex Taylor</t>
  </si>
  <si>
    <t>Janice Brown</t>
  </si>
  <si>
    <t>Richard Bushell</t>
  </si>
  <si>
    <t>Paul Henshaw</t>
  </si>
  <si>
    <t>Sam Edgings</t>
  </si>
  <si>
    <t>Phil Wallis</t>
  </si>
  <si>
    <t>Mark Fiander</t>
  </si>
  <si>
    <t>Hank King</t>
  </si>
  <si>
    <t>Terry Hurrell</t>
  </si>
  <si>
    <t>Jacalyn Eyres</t>
  </si>
  <si>
    <t>Adam Cox</t>
  </si>
  <si>
    <t>Sophie Russell</t>
  </si>
  <si>
    <t>Clare Fleming</t>
  </si>
  <si>
    <t>Gary Brown</t>
  </si>
  <si>
    <t>Richard Whyte</t>
  </si>
  <si>
    <t>Toni Saunders</t>
  </si>
  <si>
    <t>Sarah Burns</t>
  </si>
  <si>
    <t>Paul Chipperfield</t>
  </si>
  <si>
    <t>Jane Bramble</t>
  </si>
  <si>
    <t>Daniel Browne</t>
  </si>
  <si>
    <t>Virginia Garton</t>
  </si>
  <si>
    <t>Matthew Dodd</t>
  </si>
  <si>
    <t>James Gaston</t>
  </si>
  <si>
    <t>Dean Tarling</t>
  </si>
  <si>
    <t>Richard Withers</t>
  </si>
  <si>
    <t>Tracy Brown</t>
  </si>
  <si>
    <t>Robin Hitch</t>
  </si>
  <si>
    <t>Karen Cole</t>
  </si>
  <si>
    <t>Josh Bowers</t>
  </si>
  <si>
    <t>Jenny Harley</t>
  </si>
  <si>
    <t>Ian Bartram</t>
  </si>
  <si>
    <t>Adrian Chambers</t>
  </si>
  <si>
    <t>Anthony Atkinson</t>
  </si>
  <si>
    <t>Grant Norfolk</t>
  </si>
  <si>
    <t>Ceri Stone</t>
  </si>
  <si>
    <t>Joanne Sullivan</t>
  </si>
  <si>
    <t>John Baker</t>
  </si>
  <si>
    <t>Tarran Kent-Hume</t>
  </si>
  <si>
    <t>Jamie Bearman</t>
  </si>
  <si>
    <t>Graham Miller</t>
  </si>
  <si>
    <t>Clive Hatch</t>
  </si>
  <si>
    <t>Sophie Apps</t>
  </si>
  <si>
    <t>Geraldine Hellings</t>
  </si>
  <si>
    <t>Nic Vincent</t>
  </si>
  <si>
    <t>Andy Lonergan</t>
  </si>
  <si>
    <t>Alan Brittleton</t>
  </si>
  <si>
    <t>Natasha Sevant</t>
  </si>
  <si>
    <t>Stuart Adamson</t>
  </si>
  <si>
    <t>Nick Rawlinson</t>
  </si>
  <si>
    <t>Jason Barber</t>
  </si>
  <si>
    <t>Andrew Kempton</t>
  </si>
  <si>
    <t>Jon Brown</t>
  </si>
  <si>
    <t>Paul Stone</t>
  </si>
  <si>
    <t>Richard Lione</t>
  </si>
  <si>
    <t>Dean Allen</t>
  </si>
  <si>
    <t>Mark Legerton</t>
  </si>
  <si>
    <t>Danny Green</t>
  </si>
  <si>
    <t>Sean Collison</t>
  </si>
  <si>
    <t>Peter Wilson</t>
  </si>
  <si>
    <t>Guy Fletcher</t>
  </si>
  <si>
    <t>Charlotte Smith</t>
  </si>
  <si>
    <t>Lee Jones</t>
  </si>
  <si>
    <t>Brian Dilley</t>
  </si>
  <si>
    <t>Julian Holder</t>
  </si>
  <si>
    <t>Julia Bourn</t>
  </si>
  <si>
    <t>Andrew Prosser</t>
  </si>
  <si>
    <t>Laura Lione</t>
  </si>
  <si>
    <t>Sue Fuller</t>
  </si>
  <si>
    <t>Patrick John</t>
  </si>
  <si>
    <t>Katie Wonham</t>
  </si>
  <si>
    <t>Adam Stubbs</t>
  </si>
  <si>
    <t>Francoise Horsfall</t>
  </si>
  <si>
    <t>Warwick Winter</t>
  </si>
  <si>
    <t>Sandie Jardine</t>
  </si>
  <si>
    <t>Deal Tri</t>
  </si>
  <si>
    <t>Stamford Tri Club</t>
  </si>
  <si>
    <t>East London Triathletes</t>
  </si>
  <si>
    <t>Serpentine</t>
  </si>
  <si>
    <t>Newmarket Cycling And Triathlon Club</t>
  </si>
  <si>
    <t>Blackwater Tri Club</t>
  </si>
  <si>
    <t>Team Viper</t>
  </si>
  <si>
    <t>Wimbledon Windmilers</t>
  </si>
  <si>
    <t>Newmarket Cycling &amp; Triathlon</t>
  </si>
  <si>
    <t>Essex Spartans</t>
  </si>
  <si>
    <t>Ely Tri Club</t>
  </si>
  <si>
    <t>Rg Active Race Team</t>
  </si>
  <si>
    <t>Rg Active</t>
  </si>
  <si>
    <t>Rugby Triathlon Club</t>
  </si>
  <si>
    <t>The Pirates</t>
  </si>
  <si>
    <t>One Triathlon Rds</t>
  </si>
  <si>
    <t>GREENWICH TRITONS</t>
  </si>
  <si>
    <t>Ironman Bob's Allstars</t>
  </si>
  <si>
    <t>RAF</t>
  </si>
  <si>
    <t>Eton Tri Club</t>
  </si>
  <si>
    <t>Basingstoke Tri Squad</t>
  </si>
  <si>
    <t>Vo2 Maximum Rt</t>
  </si>
  <si>
    <t>Swindon Tri Club</t>
  </si>
  <si>
    <t>Medwaytri</t>
  </si>
  <si>
    <t>Team Gingermay</t>
  </si>
  <si>
    <t>Rgactive Race Team</t>
  </si>
  <si>
    <t>Balanced Performance</t>
  </si>
  <si>
    <t>Essex Fire Tri</t>
  </si>
  <si>
    <t>TRI ANGLIA</t>
  </si>
  <si>
    <t>West Suffolk Wheelers</t>
  </si>
  <si>
    <t>Larkfield AC</t>
  </si>
  <si>
    <t>Manchester Tri</t>
  </si>
  <si>
    <t>Tunbridge Wells Harriers</t>
  </si>
  <si>
    <t>British Army</t>
  </si>
  <si>
    <t>Team Tribull</t>
  </si>
  <si>
    <t>Woodford Green Athletics Club</t>
  </si>
  <si>
    <t>Born 2 Tri</t>
  </si>
  <si>
    <t>Tonbridge Tri Club</t>
  </si>
  <si>
    <t>Blackwater Triathlon Club</t>
  </si>
  <si>
    <t>Pitsea Running Club</t>
  </si>
  <si>
    <t>East London Triathletes / Ecfrs</t>
  </si>
  <si>
    <t>Essex Spartons</t>
  </si>
  <si>
    <t>Tonbridge Triathlon Club</t>
  </si>
  <si>
    <t>PACTRAC</t>
  </si>
  <si>
    <t>Mid Sussex</t>
  </si>
  <si>
    <t>Southend Wheelers</t>
  </si>
  <si>
    <t>MATT ELLIS</t>
  </si>
  <si>
    <t>SAM PROCTOR</t>
  </si>
  <si>
    <t>ANDY BOURNE</t>
  </si>
  <si>
    <t>DAN BLACKBURN</t>
  </si>
  <si>
    <t>MATTHEW LAWES</t>
  </si>
  <si>
    <t>Gavin BARRON</t>
  </si>
  <si>
    <t>ANGUS WILKINSON</t>
  </si>
  <si>
    <t>ANDREW SKIGGS</t>
  </si>
  <si>
    <t>SIMON ASHMORE</t>
  </si>
  <si>
    <t>CHRIS MILES</t>
  </si>
  <si>
    <t>RICHARD HANLEY</t>
  </si>
  <si>
    <t>WILL CROME</t>
  </si>
  <si>
    <t>STEVE BECK</t>
  </si>
  <si>
    <t>MATTHEW MCCLURE</t>
  </si>
  <si>
    <t>JAMIE SPARROW</t>
  </si>
  <si>
    <t>STEPHEN WILSON</t>
  </si>
  <si>
    <t>JONATHAN CORDLE</t>
  </si>
  <si>
    <t>IAN CHATTEN</t>
  </si>
  <si>
    <t>KEVIN ROONEY</t>
  </si>
  <si>
    <t>JAMES MAYCOCK</t>
  </si>
  <si>
    <t>ALEXANDER PENNINGTON</t>
  </si>
  <si>
    <t>RAPHAEL SANELLI</t>
  </si>
  <si>
    <t>STEFAN RIDER</t>
  </si>
  <si>
    <t>EDWARD DOOLEY</t>
  </si>
  <si>
    <t>MATTHEW EELES</t>
  </si>
  <si>
    <t>EMMA STEVENS</t>
  </si>
  <si>
    <t>MATT WILEMAN</t>
  </si>
  <si>
    <t>KEVIN BURGESS</t>
  </si>
  <si>
    <t>ANDREW GOODCHILD</t>
  </si>
  <si>
    <t>DAVID JONES</t>
  </si>
  <si>
    <t>EVE DEWSNAP</t>
  </si>
  <si>
    <t>JONATHAN PRIESTLEY</t>
  </si>
  <si>
    <t>RICHARD GINN</t>
  </si>
  <si>
    <t>ROBERT WARWICKER</t>
  </si>
  <si>
    <t>THOMAS PRICE</t>
  </si>
  <si>
    <t>IAIN DOWNIE</t>
  </si>
  <si>
    <t>IAN POWER</t>
  </si>
  <si>
    <t>PAUL PESTER</t>
  </si>
  <si>
    <t>ADAM KNIGHTS</t>
  </si>
  <si>
    <t>ANDY MITCHELL</t>
  </si>
  <si>
    <t>SEAN HOLT</t>
  </si>
  <si>
    <t>DOUGLAS MCCLURE</t>
  </si>
  <si>
    <t>NEIL MAY</t>
  </si>
  <si>
    <t>ZOE CATCHPOLE</t>
  </si>
  <si>
    <t>PAUL STEVENS</t>
  </si>
  <si>
    <t>STEPHEN HUNT</t>
  </si>
  <si>
    <t>MATTHEW ALLSOP</t>
  </si>
  <si>
    <t>JAMES MILLSON</t>
  </si>
  <si>
    <t>DALE SKOULDING</t>
  </si>
  <si>
    <t>BEN NICHOLSON</t>
  </si>
  <si>
    <t>STUART HORTH</t>
  </si>
  <si>
    <t>LUKE METSON</t>
  </si>
  <si>
    <t>WILL BOND</t>
  </si>
  <si>
    <t>GARY REEVE</t>
  </si>
  <si>
    <t>DAVID BOYCE</t>
  </si>
  <si>
    <t>DARREN MOORE</t>
  </si>
  <si>
    <t>ANTONIO PALLADINO</t>
  </si>
  <si>
    <t>SCOTT HAYWORTH</t>
  </si>
  <si>
    <t>NICK ASKHAM</t>
  </si>
  <si>
    <t>CLIFF HASLAM</t>
  </si>
  <si>
    <t>ANDREW POND</t>
  </si>
  <si>
    <t>ALAN PLEDGER</t>
  </si>
  <si>
    <t>NATASHA GEERE</t>
  </si>
  <si>
    <t>ELIOT BENTLEY</t>
  </si>
  <si>
    <t>REBECCA HORNE</t>
  </si>
  <si>
    <t>SIMON MACER-WRIGHT</t>
  </si>
  <si>
    <t>BEN PAYNE</t>
  </si>
  <si>
    <t>PETER TUTTLE</t>
  </si>
  <si>
    <t>JONATHAN WILLIAMS</t>
  </si>
  <si>
    <t>KEVIN FRAZER</t>
  </si>
  <si>
    <t>RICH EVANS</t>
  </si>
  <si>
    <t>IAN QUEST</t>
  </si>
  <si>
    <t>MARK WINFIELD</t>
  </si>
  <si>
    <t>EMILY CRAY</t>
  </si>
  <si>
    <t>ANDREW CROFT</t>
  </si>
  <si>
    <t>ANDREW SHORTHOSE</t>
  </si>
  <si>
    <t>JOHN CARREL</t>
  </si>
  <si>
    <t>JOHN SCOTT</t>
  </si>
  <si>
    <t>ADAM JOHNSON</t>
  </si>
  <si>
    <t>DOUG GRIMWADE</t>
  </si>
  <si>
    <t>JEZ BLACKBURN</t>
  </si>
  <si>
    <t>ANDY WILLIAMS</t>
  </si>
  <si>
    <t>JAKE WOOLF</t>
  </si>
  <si>
    <t>KEIRON COLE</t>
  </si>
  <si>
    <t>PAUL MARTIN</t>
  </si>
  <si>
    <t>KEVIN BLAKEY</t>
  </si>
  <si>
    <t>MICHAEL HALL</t>
  </si>
  <si>
    <t>JOSH THOMAS</t>
  </si>
  <si>
    <t>ANDREW BELL</t>
  </si>
  <si>
    <t>LINDSEY SAUNDERS</t>
  </si>
  <si>
    <t>NIGEL SINCLAIR</t>
  </si>
  <si>
    <t>GRAHAM BAINGER</t>
  </si>
  <si>
    <t>JILL LARHAM</t>
  </si>
  <si>
    <t>KAREN DOAK</t>
  </si>
  <si>
    <t>STANLEY SWANEPOEL</t>
  </si>
  <si>
    <t>KURT BERNING</t>
  </si>
  <si>
    <t>STEVE TINKLER</t>
  </si>
  <si>
    <t>STEVE BOWEN</t>
  </si>
  <si>
    <t>MARTIN ADAMS</t>
  </si>
  <si>
    <t>ALAN TWYCROSS</t>
  </si>
  <si>
    <t>GILES BROOKS</t>
  </si>
  <si>
    <t>CHRIS BECK</t>
  </si>
  <si>
    <t>GLEN CURTIS</t>
  </si>
  <si>
    <t>DIANE SWANEPOEL</t>
  </si>
  <si>
    <t>LEE EMMETT</t>
  </si>
  <si>
    <t>PENNY EDWARDS</t>
  </si>
  <si>
    <t>TRACEY MARSH</t>
  </si>
  <si>
    <t>NICKI O'CLAREY</t>
  </si>
  <si>
    <t>DAVID CLARK</t>
  </si>
  <si>
    <t>NICOLE BECK</t>
  </si>
  <si>
    <t>STUART MANN</t>
  </si>
  <si>
    <t>JAMES SHARMAN</t>
  </si>
  <si>
    <t>ANDREW STEWART</t>
  </si>
  <si>
    <t>TIM RYDER</t>
  </si>
  <si>
    <t>JOANNA BURTON</t>
  </si>
  <si>
    <t>CRAIG DEARDEN-PHILLIPS</t>
  </si>
  <si>
    <t>KIRSTY YOUNGMAN</t>
  </si>
  <si>
    <t>ROY MOIR</t>
  </si>
  <si>
    <t>ANTONY FINNIS</t>
  </si>
  <si>
    <t>CHRIS DUGDALE</t>
  </si>
  <si>
    <t>CHRIS PEARSON</t>
  </si>
  <si>
    <t>KATIE ALCOCK</t>
  </si>
  <si>
    <t>JULIA YELLOLY</t>
  </si>
  <si>
    <t>IAIN WHITE</t>
  </si>
  <si>
    <t>PHILIP WILTON</t>
  </si>
  <si>
    <t>BARRY MARSON</t>
  </si>
  <si>
    <t>JACK WALKER</t>
  </si>
  <si>
    <t>LUCY PEARSON</t>
  </si>
  <si>
    <t>MICHAEL HAINES</t>
  </si>
  <si>
    <t>PHIL COURTIER</t>
  </si>
  <si>
    <t>MATTHEW LAMBERT</t>
  </si>
  <si>
    <t>EMILY TAVERNOR</t>
  </si>
  <si>
    <t>MARK SCHARFF</t>
  </si>
  <si>
    <t>ANDREW WHITE</t>
  </si>
  <si>
    <t>SUSANNAH STANBROOK</t>
  </si>
  <si>
    <t>JOE BEARDSHAW</t>
  </si>
  <si>
    <t>GEORGIE SIMS</t>
  </si>
  <si>
    <t>ANNA DUGDALE</t>
  </si>
  <si>
    <t>SUSANNA JOHNS</t>
  </si>
  <si>
    <t>NICK FORD</t>
  </si>
  <si>
    <t>JASON PILBROW</t>
  </si>
  <si>
    <t>SAMANTHA PATTERSON</t>
  </si>
  <si>
    <t>CATHERINE BAYHAM</t>
  </si>
  <si>
    <t>CHRIS GROVES</t>
  </si>
  <si>
    <t>CARL BERRIMAN</t>
  </si>
  <si>
    <t>MARTIN GOODERHAM</t>
  </si>
  <si>
    <t>SARAH MILLER</t>
  </si>
  <si>
    <t>GRAHAM WILSON</t>
  </si>
  <si>
    <t>PETER TYSON</t>
  </si>
  <si>
    <t>GARETH LEGGETT</t>
  </si>
  <si>
    <t>STEVE HUNTER</t>
  </si>
  <si>
    <t>JOANNE METSON</t>
  </si>
  <si>
    <t>ANDY ISTED</t>
  </si>
  <si>
    <t>GRAHAM EDMOND</t>
  </si>
  <si>
    <t>VICTORIA HOWELL</t>
  </si>
  <si>
    <t>SAM COLE</t>
  </si>
  <si>
    <t>DEBORAH CARTER</t>
  </si>
  <si>
    <t>EMMA RATCLIFFE</t>
  </si>
  <si>
    <t>ANDREW HANNANT</t>
  </si>
  <si>
    <t>HELEN MARTIN</t>
  </si>
  <si>
    <t>ALANNA FORRESTER</t>
  </si>
  <si>
    <t>DES FITZGERALD</t>
  </si>
  <si>
    <t>MANDY ANDREWS</t>
  </si>
  <si>
    <t>NATALIE SCOTT</t>
  </si>
  <si>
    <t>TIM CHEESMAN</t>
  </si>
  <si>
    <t>DEBBIE BOWERS</t>
  </si>
  <si>
    <t>GRAHAM MACKINTOSH</t>
  </si>
  <si>
    <t>RACHEL CRISP</t>
  </si>
  <si>
    <t>KARL JERMYN</t>
  </si>
  <si>
    <t>WILL CARPENTER</t>
  </si>
  <si>
    <t>SOPHIE JANACEK</t>
  </si>
  <si>
    <t>DENNIS MCGRATH</t>
  </si>
  <si>
    <t>HAZEL BRAIN</t>
  </si>
  <si>
    <t>FRANK ELLIS</t>
  </si>
  <si>
    <t>ANDREW ALBINS</t>
  </si>
  <si>
    <t>ADAM HENDRY</t>
  </si>
  <si>
    <t>MONICA CASS</t>
  </si>
  <si>
    <t>RICHARD WOODWARD</t>
  </si>
  <si>
    <t>DEBBIE LARSON</t>
  </si>
  <si>
    <t>JOANNE FLEGG</t>
  </si>
  <si>
    <t>SUZY JERMYN</t>
  </si>
  <si>
    <t>ROB COATES</t>
  </si>
  <si>
    <t>NIK BESTOW</t>
  </si>
  <si>
    <t>EMILY BARCLAY</t>
  </si>
  <si>
    <t>VICTORIA HATCH</t>
  </si>
  <si>
    <t>Sue ATKINSON</t>
  </si>
  <si>
    <t>GWYNETH CHATTEN</t>
  </si>
  <si>
    <t>Born2Tri</t>
  </si>
  <si>
    <t>Teddington Swim Club</t>
  </si>
  <si>
    <t>Emma Stevens</t>
  </si>
  <si>
    <t>Eve Dewsnap</t>
  </si>
  <si>
    <t>Zoe Catchpole</t>
  </si>
  <si>
    <t>Nicole Beck</t>
  </si>
  <si>
    <t>Georgie Sims</t>
  </si>
  <si>
    <t/>
  </si>
  <si>
    <t>Emily Cray</t>
  </si>
  <si>
    <t>Cambridge Triathlon Club</t>
  </si>
  <si>
    <t>Joanna Burton</t>
  </si>
  <si>
    <t>Emily Tavernor</t>
  </si>
  <si>
    <t>Alanna Forrester</t>
  </si>
  <si>
    <t>Victoria Hatch</t>
  </si>
  <si>
    <t>Lucy Pearson</t>
  </si>
  <si>
    <t>Samantha Patterson</t>
  </si>
  <si>
    <t>Cambridge Tri Club</t>
  </si>
  <si>
    <t>Joanne Metson</t>
  </si>
  <si>
    <t>Victoria Howell</t>
  </si>
  <si>
    <t>Helen Martin</t>
  </si>
  <si>
    <t>Sophie Janacek</t>
  </si>
  <si>
    <t>Monica Cass</t>
  </si>
  <si>
    <t>Karen Doak</t>
  </si>
  <si>
    <t>Catherine Bayham</t>
  </si>
  <si>
    <t>Sarah Miller</t>
  </si>
  <si>
    <t>Emma Ratcliffe</t>
  </si>
  <si>
    <t>Hadliegh Hares Ac</t>
  </si>
  <si>
    <t>Natalie Scott</t>
  </si>
  <si>
    <t>Debbie Bowers</t>
  </si>
  <si>
    <t>Rachel Crisp</t>
  </si>
  <si>
    <t>Debbie Larson</t>
  </si>
  <si>
    <t>Suzy Jermyn</t>
  </si>
  <si>
    <t>Emily Barclay</t>
  </si>
  <si>
    <t>Rebecca Horne</t>
  </si>
  <si>
    <t>Tracey Marsh</t>
  </si>
  <si>
    <t>Kirsty Youngman</t>
  </si>
  <si>
    <t>Hazel Brain</t>
  </si>
  <si>
    <t>Natasha Geere</t>
  </si>
  <si>
    <t>Leeds And Bradford Triathlon Club</t>
  </si>
  <si>
    <t>Diane Swanepoel</t>
  </si>
  <si>
    <t>Katie Alcock</t>
  </si>
  <si>
    <t>Julia Yelloly</t>
  </si>
  <si>
    <t>Susannah Stanbrook</t>
  </si>
  <si>
    <t>Anna Dugdale</t>
  </si>
  <si>
    <t>Deborah Carter</t>
  </si>
  <si>
    <t>Joanne Flegg</t>
  </si>
  <si>
    <t>Nicki O'Clarey</t>
  </si>
  <si>
    <t>Mandy Andrews</t>
  </si>
  <si>
    <t>Penny Edwards</t>
  </si>
  <si>
    <t>Gwyneth Chatten</t>
  </si>
  <si>
    <t>Sue Atkinson</t>
  </si>
  <si>
    <t>Will Bond</t>
  </si>
  <si>
    <t>Matt Ellis</t>
  </si>
  <si>
    <t>Tri Harder</t>
  </si>
  <si>
    <t>Sam Proctor</t>
  </si>
  <si>
    <t>Triharder</t>
  </si>
  <si>
    <t>Stephen Wilson</t>
  </si>
  <si>
    <t>James Maycock</t>
  </si>
  <si>
    <t>Bungay Black Dog Running Club</t>
  </si>
  <si>
    <t>Kurt Berning</t>
  </si>
  <si>
    <t>Uea Triathlon</t>
  </si>
  <si>
    <t>Chris Beck</t>
  </si>
  <si>
    <t>Gareth Leggett</t>
  </si>
  <si>
    <t>Matthew Lawes</t>
  </si>
  <si>
    <t>Matthew Mcclure</t>
  </si>
  <si>
    <t>Wisbech Wheelers</t>
  </si>
  <si>
    <t>Edward Dooley</t>
  </si>
  <si>
    <t>Rich Evans</t>
  </si>
  <si>
    <t>Andrew Croft</t>
  </si>
  <si>
    <t>Lincsquad</t>
  </si>
  <si>
    <t>Josh Thomas</t>
  </si>
  <si>
    <t>Antony Finnis</t>
  </si>
  <si>
    <t>Peter Tyson</t>
  </si>
  <si>
    <t>Norwich Youth For Christ</t>
  </si>
  <si>
    <t>Adam Hendry</t>
  </si>
  <si>
    <t>Rob Coates</t>
  </si>
  <si>
    <t>Gavin Barron</t>
  </si>
  <si>
    <t>Will Crome</t>
  </si>
  <si>
    <t>Alexander Pennington</t>
  </si>
  <si>
    <t>Pennington Optics</t>
  </si>
  <si>
    <t>Matthew Eeles</t>
  </si>
  <si>
    <t>David Jones</t>
  </si>
  <si>
    <t>Jonathan Priestley</t>
  </si>
  <si>
    <t>Thomas Price</t>
  </si>
  <si>
    <t>Andy Mitchell</t>
  </si>
  <si>
    <t>Pencoed Tri</t>
  </si>
  <si>
    <t>James Millson</t>
  </si>
  <si>
    <t>Dale Skoulding</t>
  </si>
  <si>
    <t>Jonathan Williams</t>
  </si>
  <si>
    <t>Andrew Bell</t>
  </si>
  <si>
    <t>Steve Tinkler</t>
  </si>
  <si>
    <t>Chris Pearson</t>
  </si>
  <si>
    <t>Matthew Lambert</t>
  </si>
  <si>
    <t>Graham Wilson</t>
  </si>
  <si>
    <t>Andy Isted</t>
  </si>
  <si>
    <t>Gallery Run And Tri Clacton On Sea</t>
  </si>
  <si>
    <t>Tim Cheesman</t>
  </si>
  <si>
    <t>Dan Blackburn</t>
  </si>
  <si>
    <t>Oxford Tri</t>
  </si>
  <si>
    <t>Angus Wilkinson</t>
  </si>
  <si>
    <t>Andrew Skiggs</t>
  </si>
  <si>
    <t>Ian Power</t>
  </si>
  <si>
    <t>Luke Metson</t>
  </si>
  <si>
    <t>Ben Payne</t>
  </si>
  <si>
    <t>Ian Quest</t>
  </si>
  <si>
    <t>Jake Woolf</t>
  </si>
  <si>
    <t>Newmarket Triathlon And Cycling Club</t>
  </si>
  <si>
    <t>Nigel Sinclair</t>
  </si>
  <si>
    <t>Glen Curtis</t>
  </si>
  <si>
    <t>James Sharman</t>
  </si>
  <si>
    <t>Barry Marson</t>
  </si>
  <si>
    <t>Joe Beardshaw</t>
  </si>
  <si>
    <t>Steve Hunter</t>
  </si>
  <si>
    <t>Andrew Hannant</t>
  </si>
  <si>
    <t>Andrew Albins</t>
  </si>
  <si>
    <t>Simon Ashmore</t>
  </si>
  <si>
    <t>Raphael Sanelli</t>
  </si>
  <si>
    <t>Stefan Rider</t>
  </si>
  <si>
    <t>Richard Ginn</t>
  </si>
  <si>
    <t>Pocklington Runners</t>
  </si>
  <si>
    <t>Robert Warwicker</t>
  </si>
  <si>
    <t>Adam Knights</t>
  </si>
  <si>
    <t>Sean Holt</t>
  </si>
  <si>
    <t>Douglas Mcclure</t>
  </si>
  <si>
    <t>Neil May</t>
  </si>
  <si>
    <t>Matthew Allsop</t>
  </si>
  <si>
    <t>David Boyce</t>
  </si>
  <si>
    <t>Antonio Palladino</t>
  </si>
  <si>
    <t>Scott Hayworth</t>
  </si>
  <si>
    <t>Nick Askham</t>
  </si>
  <si>
    <t>Cliff Haslam</t>
  </si>
  <si>
    <t>Eliot Bentley</t>
  </si>
  <si>
    <t>Andrew Shorthose</t>
  </si>
  <si>
    <t>Adam Johnson</t>
  </si>
  <si>
    <t>Jez Blackburn</t>
  </si>
  <si>
    <t>Michael Hall</t>
  </si>
  <si>
    <t>Lindsey Saunders</t>
  </si>
  <si>
    <t>Craig Dearden-Phillips</t>
  </si>
  <si>
    <t>Roy Moir</t>
  </si>
  <si>
    <t>Phil Courtier</t>
  </si>
  <si>
    <t>Nick Ford</t>
  </si>
  <si>
    <t>Triathlon England</t>
  </si>
  <si>
    <t>Jason Pilbrow</t>
  </si>
  <si>
    <t>Carl Berriman</t>
  </si>
  <si>
    <t>Graham Edmond</t>
  </si>
  <si>
    <t>Tri Anglia</t>
  </si>
  <si>
    <t>Karl Jermyn</t>
  </si>
  <si>
    <t>Jonathan Cordle</t>
  </si>
  <si>
    <t>Kevin Rooney</t>
  </si>
  <si>
    <t>Andrew Goodchild</t>
  </si>
  <si>
    <t>Iain Downie</t>
  </si>
  <si>
    <t>Paul Pester</t>
  </si>
  <si>
    <t>East</t>
  </si>
  <si>
    <t>Stuart Horth</t>
  </si>
  <si>
    <t>Andrew Pond</t>
  </si>
  <si>
    <t>Simon Macer-Wright</t>
  </si>
  <si>
    <t>Peter Tuttle</t>
  </si>
  <si>
    <t>Norwich Road Runners Ac</t>
  </si>
  <si>
    <t>Mark Winfield</t>
  </si>
  <si>
    <t>John Carrel</t>
  </si>
  <si>
    <t>Doug Grimwade</t>
  </si>
  <si>
    <t>Paul Martin</t>
  </si>
  <si>
    <t>Stanley Swanepoel</t>
  </si>
  <si>
    <t>Martin Adams</t>
  </si>
  <si>
    <t>Giles Brooks</t>
  </si>
  <si>
    <t>David Clark</t>
  </si>
  <si>
    <t>Stuart Mann</t>
  </si>
  <si>
    <t>Chris Dugdale</t>
  </si>
  <si>
    <t>Philip Wilton</t>
  </si>
  <si>
    <t>Andrew White</t>
  </si>
  <si>
    <t>Sam Cole</t>
  </si>
  <si>
    <t>Rock Estate</t>
  </si>
  <si>
    <t>Graham Mackintosh</t>
  </si>
  <si>
    <t>Dennis Mcgrath</t>
  </si>
  <si>
    <t>Andy Bourne</t>
  </si>
  <si>
    <t>Steve Beck</t>
  </si>
  <si>
    <t>Paul Stevens</t>
  </si>
  <si>
    <t>Stephen Hunt</t>
  </si>
  <si>
    <t>Gary Reeve</t>
  </si>
  <si>
    <t>Kevin Frazer</t>
  </si>
  <si>
    <t>Andy Williams</t>
  </si>
  <si>
    <t>Andrew Stewart</t>
  </si>
  <si>
    <t>Tim Ryder</t>
  </si>
  <si>
    <t>Mark Scharff</t>
  </si>
  <si>
    <t>Des Fitzgerald</t>
  </si>
  <si>
    <t>Richard Woodward</t>
  </si>
  <si>
    <t>Nik Bestow</t>
  </si>
  <si>
    <t>Steve Bowen</t>
  </si>
  <si>
    <t>Graham Bainger</t>
  </si>
  <si>
    <t>Iain White</t>
  </si>
  <si>
    <t>Chris Groves</t>
  </si>
  <si>
    <t>Ewa Plesowicz</t>
  </si>
  <si>
    <t>Mel Barlow-Kay</t>
  </si>
  <si>
    <t>Gabriela De la Cerda</t>
  </si>
  <si>
    <t>Louise Rawlinson</t>
  </si>
  <si>
    <t>Barbara Clarkson</t>
  </si>
  <si>
    <t>Amy Wright</t>
  </si>
  <si>
    <t>Lauren Crabb</t>
  </si>
  <si>
    <t>Lesley Perone</t>
  </si>
  <si>
    <t>Josephine Clarke</t>
  </si>
  <si>
    <t>Amanda Mallett</t>
  </si>
  <si>
    <t>Anna Baldwin</t>
  </si>
  <si>
    <t>Simone Collins</t>
  </si>
  <si>
    <t>Susan Turley</t>
  </si>
  <si>
    <t>Samantha Gurden</t>
  </si>
  <si>
    <t>Lorna Moulton</t>
  </si>
  <si>
    <t>Emma Tanner</t>
  </si>
  <si>
    <t>Ana Ockendon</t>
  </si>
  <si>
    <t>Donna Whelan-Smith</t>
  </si>
  <si>
    <t>Sue King</t>
  </si>
  <si>
    <t>Gina Gordon</t>
  </si>
  <si>
    <t>Tracy Bliss</t>
  </si>
  <si>
    <t>Ian O'Neill</t>
  </si>
  <si>
    <t>Ian George</t>
  </si>
  <si>
    <t>Andrew Sole</t>
  </si>
  <si>
    <t>Rob Fleet</t>
  </si>
  <si>
    <t>Claus von Bonsdorff</t>
  </si>
  <si>
    <t>James Walsh</t>
  </si>
  <si>
    <t>Nicholas Folland</t>
  </si>
  <si>
    <t>Matt Harris</t>
  </si>
  <si>
    <t>James Herbert</t>
  </si>
  <si>
    <t>Kelly Wagland</t>
  </si>
  <si>
    <t>Paul Hayward</t>
  </si>
  <si>
    <t>Stuart Bennett</t>
  </si>
  <si>
    <t>Trevor Johnson</t>
  </si>
  <si>
    <t>Steven Georgiadis</t>
  </si>
  <si>
    <t>Steven Hynes</t>
  </si>
  <si>
    <t>James Charlesworth</t>
  </si>
  <si>
    <t>Joseph Butcher</t>
  </si>
  <si>
    <t>Jon Balaam</t>
  </si>
  <si>
    <t>Keith Taylor</t>
  </si>
  <si>
    <t>Toby Dando</t>
  </si>
  <si>
    <t>Rob Thacker</t>
  </si>
  <si>
    <t>Robert Thomson</t>
  </si>
  <si>
    <t>Simon Woolley</t>
  </si>
  <si>
    <t>Stuart Payne</t>
  </si>
  <si>
    <t>Michael Norton</t>
  </si>
  <si>
    <t>Ollie Caulfield</t>
  </si>
  <si>
    <t>Julian Pennington</t>
  </si>
  <si>
    <t>Dominic Goodwin</t>
  </si>
  <si>
    <t>James Holmes</t>
  </si>
  <si>
    <t>Colin Clarke</t>
  </si>
  <si>
    <t>Clive Boxwell</t>
  </si>
  <si>
    <t>Tim Tomlins</t>
  </si>
  <si>
    <t>Andrew Moore</t>
  </si>
  <si>
    <t>PAUL GRIBBON</t>
  </si>
  <si>
    <t>Graham Milligan</t>
  </si>
  <si>
    <t>David Spencer</t>
  </si>
  <si>
    <t>A nthony Atkinson</t>
  </si>
  <si>
    <t>Clive Hunter</t>
  </si>
  <si>
    <t>Christopher Lambert</t>
  </si>
  <si>
    <t>Richard Schofield</t>
  </si>
  <si>
    <t>Mike West</t>
  </si>
  <si>
    <t>Christopher Swainsbury</t>
  </si>
  <si>
    <t>Mark Rawlinson</t>
  </si>
  <si>
    <t>Will Sambrook</t>
  </si>
  <si>
    <t>Phil Curran</t>
  </si>
  <si>
    <t>Scott Potter</t>
  </si>
  <si>
    <t>Geoff Roberts</t>
  </si>
  <si>
    <t>John Golding</t>
  </si>
  <si>
    <t>len shapiro</t>
  </si>
  <si>
    <t>Michael Grout</t>
  </si>
  <si>
    <t>Oliver Adams</t>
  </si>
  <si>
    <t>Simon Rose</t>
  </si>
  <si>
    <t>Eddie Bowers</t>
  </si>
  <si>
    <t>Jason Kirby</t>
  </si>
  <si>
    <t>Dominic Joscelyne</t>
  </si>
  <si>
    <t>Neil Allen</t>
  </si>
  <si>
    <t>Alan Holford</t>
  </si>
  <si>
    <t>Matthew Mernagh</t>
  </si>
  <si>
    <t>Andy Hardwick</t>
  </si>
  <si>
    <t>Richard Holford</t>
  </si>
  <si>
    <t>Stuart Sheen</t>
  </si>
  <si>
    <t>Michele Cortese</t>
  </si>
  <si>
    <t>Paul Harrington</t>
  </si>
  <si>
    <t>Glen Westley</t>
  </si>
  <si>
    <t>Vic Spain</t>
  </si>
  <si>
    <t>Adrian Stead</t>
  </si>
  <si>
    <t>Jonathan Davies</t>
  </si>
  <si>
    <t>Jeff Brown</t>
  </si>
  <si>
    <t>John Nugent</t>
  </si>
  <si>
    <t>Dave Watson</t>
  </si>
  <si>
    <t>Jens Van den Brande</t>
  </si>
  <si>
    <t>Simon Theobald</t>
  </si>
  <si>
    <t>Pawel Mitka</t>
  </si>
  <si>
    <t>Toby Harris</t>
  </si>
  <si>
    <t>Christopher Potter</t>
  </si>
  <si>
    <t>Adam Lewis</t>
  </si>
  <si>
    <t>Sean Richardson</t>
  </si>
  <si>
    <t>Scott Thomson</t>
  </si>
  <si>
    <t>Peter Jupp</t>
  </si>
  <si>
    <t>Jonathan McMahon</t>
  </si>
  <si>
    <t>Steven Driever</t>
  </si>
  <si>
    <t>Duncan Edwards</t>
  </si>
  <si>
    <t>Pete Jones</t>
  </si>
  <si>
    <t>Neil Reynolds</t>
  </si>
  <si>
    <t>Mark Pearce</t>
  </si>
  <si>
    <t>David Philipps</t>
  </si>
  <si>
    <t>Jon McComish</t>
  </si>
  <si>
    <t>Phil Barlow</t>
  </si>
  <si>
    <t>Keith Bell</t>
  </si>
  <si>
    <t>Jamie Quinn</t>
  </si>
  <si>
    <t>Dean Stonestreet</t>
  </si>
  <si>
    <t>Paul Jobson</t>
  </si>
  <si>
    <t>Colin Lanham</t>
  </si>
  <si>
    <t>Gareth Jones</t>
  </si>
  <si>
    <t>John Wilmot</t>
  </si>
  <si>
    <t>Nathan Bird</t>
  </si>
  <si>
    <t>Michael Longman</t>
  </si>
  <si>
    <t>John Harries</t>
  </si>
  <si>
    <t>Terry Teale</t>
  </si>
  <si>
    <t>David Harries</t>
  </si>
  <si>
    <t>Adam Neidle</t>
  </si>
  <si>
    <t>Alberto Puls Cruz</t>
  </si>
  <si>
    <t>Ross Mclaren</t>
  </si>
  <si>
    <t>Gareth Kirk</t>
  </si>
  <si>
    <t>Lee Hickman</t>
  </si>
  <si>
    <t>Jack Tappin</t>
  </si>
  <si>
    <t>Matthew Innocent</t>
  </si>
  <si>
    <t>Alex Armstrong</t>
  </si>
  <si>
    <t>TOBY MORRELL</t>
  </si>
  <si>
    <t>Toby Morrell</t>
  </si>
  <si>
    <t>Neil Tandy</t>
  </si>
  <si>
    <t>James Fountain</t>
  </si>
  <si>
    <t>George Schwiening</t>
  </si>
  <si>
    <t>Kye Liddle</t>
  </si>
  <si>
    <t>Sean Pooley</t>
  </si>
  <si>
    <t>Ian Mackerness</t>
  </si>
  <si>
    <t>David Briggs</t>
  </si>
  <si>
    <t>Stuart Wright</t>
  </si>
  <si>
    <t>Antonio Fischer</t>
  </si>
  <si>
    <t>Darrel Holt</t>
  </si>
  <si>
    <t>Jason Lee</t>
  </si>
  <si>
    <t>Simon Light</t>
  </si>
  <si>
    <t>Jon Crowley</t>
  </si>
  <si>
    <t>Michael Bironneau</t>
  </si>
  <si>
    <t>Kevin Chalmers</t>
  </si>
  <si>
    <t>Rob Davis</t>
  </si>
  <si>
    <t>Mick Oliver</t>
  </si>
  <si>
    <t>Stephen Burgess</t>
  </si>
  <si>
    <t>Roger Holliday</t>
  </si>
  <si>
    <t>Maddy Henderson</t>
  </si>
  <si>
    <t>Matthew Davies</t>
  </si>
  <si>
    <t>Robert Fincham</t>
  </si>
  <si>
    <t>Julian Grubb</t>
  </si>
  <si>
    <t>Cath Weiss</t>
  </si>
  <si>
    <t>Dave Toyer</t>
  </si>
  <si>
    <t>Paul Londors</t>
  </si>
  <si>
    <t>DEAN SWINDELL</t>
  </si>
  <si>
    <t>Matthew Dumelow</t>
  </si>
  <si>
    <t>Cath Fenn</t>
  </si>
  <si>
    <t>Chris Howes</t>
  </si>
  <si>
    <t>Nicholas Forscutt</t>
  </si>
  <si>
    <t>Garry Siddon</t>
  </si>
  <si>
    <t>Wesley Hornigold</t>
  </si>
  <si>
    <t>James Farmbrough</t>
  </si>
  <si>
    <t>andy green</t>
  </si>
  <si>
    <t>Guy Marshman</t>
  </si>
  <si>
    <t>Tim Puffer</t>
  </si>
  <si>
    <t>Tony Brown</t>
  </si>
  <si>
    <t>Colin Newport</t>
  </si>
  <si>
    <t>Chris Frost</t>
  </si>
  <si>
    <t>Samuel Smith</t>
  </si>
  <si>
    <t>Rosalind Goatly</t>
  </si>
  <si>
    <t>Barnaby Scrivener</t>
  </si>
  <si>
    <t>Paul Warden</t>
  </si>
  <si>
    <t>Stewart Fountain</t>
  </si>
  <si>
    <t>Ryan Woolf</t>
  </si>
  <si>
    <t>Luke Starsmore</t>
  </si>
  <si>
    <t>Brendan Ronayne</t>
  </si>
  <si>
    <t>philip devereaux</t>
  </si>
  <si>
    <t>Liam Mulkerrins</t>
  </si>
  <si>
    <t>Mark Gibbs</t>
  </si>
  <si>
    <t>Neil Runagall</t>
  </si>
  <si>
    <t>Simon Davies</t>
  </si>
  <si>
    <t>Rob Leslie-Carter</t>
  </si>
  <si>
    <t>Rachael Campbell</t>
  </si>
  <si>
    <t>Marcus Ellis</t>
  </si>
  <si>
    <t>Philip Henderson</t>
  </si>
  <si>
    <t>Tyrrell Basson</t>
  </si>
  <si>
    <t>Martin Harlock</t>
  </si>
  <si>
    <t>Robert White</t>
  </si>
  <si>
    <t>Chris Grahame</t>
  </si>
  <si>
    <t>Craig Mills</t>
  </si>
  <si>
    <t>Donna Dale</t>
  </si>
  <si>
    <t>Tim Neal Hopes</t>
  </si>
  <si>
    <t>Alan Hutchinson</t>
  </si>
  <si>
    <t>Sean Manning</t>
  </si>
  <si>
    <t>Jack Patmore</t>
  </si>
  <si>
    <t>david thomas</t>
  </si>
  <si>
    <t>Matt Lee</t>
  </si>
  <si>
    <t>ALAN TRILLE</t>
  </si>
  <si>
    <t>Stuart Neal</t>
  </si>
  <si>
    <t>Warren Brearley</t>
  </si>
  <si>
    <t>John Bewley</t>
  </si>
  <si>
    <t>Andy Cotton</t>
  </si>
  <si>
    <t>George Shipman</t>
  </si>
  <si>
    <t>Tom Dove</t>
  </si>
  <si>
    <t>Matthew Featherstone</t>
  </si>
  <si>
    <t>Melissa Burrell</t>
  </si>
  <si>
    <t>Adrian Jelley</t>
  </si>
  <si>
    <t>John Clark</t>
  </si>
  <si>
    <t>Mike Courtney</t>
  </si>
  <si>
    <t>Sarah James</t>
  </si>
  <si>
    <t>Jo Lee</t>
  </si>
  <si>
    <t>Mike Farrow</t>
  </si>
  <si>
    <t>Helen Davis</t>
  </si>
  <si>
    <t>Christopher Elliott</t>
  </si>
  <si>
    <t>Jason Rendall</t>
  </si>
  <si>
    <t>Mark Burchett</t>
  </si>
  <si>
    <t>Max Andrews</t>
  </si>
  <si>
    <t>roger taylor</t>
  </si>
  <si>
    <t>Liam Kidd</t>
  </si>
  <si>
    <t>David Eveleigh</t>
  </si>
  <si>
    <t>tim robinson</t>
  </si>
  <si>
    <t>Mark Lee</t>
  </si>
  <si>
    <t>Helen Dale</t>
  </si>
  <si>
    <t>Ciaran Quigley</t>
  </si>
  <si>
    <t>Steven Newell</t>
  </si>
  <si>
    <t>Martin Phillips</t>
  </si>
  <si>
    <t>Tansy Challis</t>
  </si>
  <si>
    <t>Paul Ward</t>
  </si>
  <si>
    <t>Julian Rawlings</t>
  </si>
  <si>
    <t>Andrew Coker</t>
  </si>
  <si>
    <t>Jamie Kirwan</t>
  </si>
  <si>
    <t>Luke Smith</t>
  </si>
  <si>
    <t>Michael Hull</t>
  </si>
  <si>
    <t>Frank Cooke</t>
  </si>
  <si>
    <t>Jim Melsom</t>
  </si>
  <si>
    <t>Robert Dunn</t>
  </si>
  <si>
    <t>Mark Nicholls</t>
  </si>
  <si>
    <t>Victoria Sharpin</t>
  </si>
  <si>
    <t>Kathryn Horgan</t>
  </si>
  <si>
    <t>Paul Percival</t>
  </si>
  <si>
    <t>Alan Bustin Mulkern</t>
  </si>
  <si>
    <t>Alan Spencer</t>
  </si>
  <si>
    <t>Angela Wallis</t>
  </si>
  <si>
    <t>April Warburton</t>
  </si>
  <si>
    <t>neil mcdonald</t>
  </si>
  <si>
    <t>Phil Trevillion</t>
  </si>
  <si>
    <t>Annemarie McElhatton</t>
  </si>
  <si>
    <t>Elliot Brown</t>
  </si>
  <si>
    <t>Graham Fawcett</t>
  </si>
  <si>
    <t>Sally Richards</t>
  </si>
  <si>
    <t>Samuel Brown</t>
  </si>
  <si>
    <t>Mike Wallis</t>
  </si>
  <si>
    <t>Helen Proud</t>
  </si>
  <si>
    <t>Bryn Evans</t>
  </si>
  <si>
    <t>Aldous Smewing</t>
  </si>
  <si>
    <t>Viacheslav Smerkis</t>
  </si>
  <si>
    <t>john harris</t>
  </si>
  <si>
    <t>Trevor Lunnon</t>
  </si>
  <si>
    <t>James Byles</t>
  </si>
  <si>
    <t>adrian cherry</t>
  </si>
  <si>
    <t>Joanne Collins</t>
  </si>
  <si>
    <t>Judith Dutton</t>
  </si>
  <si>
    <t>russel cade</t>
  </si>
  <si>
    <t>Sam Edwards</t>
  </si>
  <si>
    <t>Lee Ward</t>
  </si>
  <si>
    <t>Max Baynes</t>
  </si>
  <si>
    <t>James Sceats</t>
  </si>
  <si>
    <t>Lauren Hull</t>
  </si>
  <si>
    <t>Rachael Markham</t>
  </si>
  <si>
    <t>Paul Hadfield</t>
  </si>
  <si>
    <t>Verna Burgess</t>
  </si>
  <si>
    <t>Lina Peart</t>
  </si>
  <si>
    <t>Emily Nash</t>
  </si>
  <si>
    <t>Josie Goodwin</t>
  </si>
  <si>
    <t>Paul Mead</t>
  </si>
  <si>
    <t>Tom Rhodes</t>
  </si>
  <si>
    <t>CLAIRE HEATH</t>
  </si>
  <si>
    <t>Joanne Beattie</t>
  </si>
  <si>
    <t>Stuart Knight</t>
  </si>
  <si>
    <t>Lester Hitch</t>
  </si>
  <si>
    <t>Tim Quinlan</t>
  </si>
  <si>
    <t>Andrea Collingwood</t>
  </si>
  <si>
    <t>Martin Scott</t>
  </si>
  <si>
    <t>Howard Beale</t>
  </si>
  <si>
    <t>Chris Shaw</t>
  </si>
  <si>
    <t>Richard Drage</t>
  </si>
  <si>
    <t>Dawn Goodwin</t>
  </si>
  <si>
    <t>Frazer Bennett</t>
  </si>
  <si>
    <t>simon swaffer</t>
  </si>
  <si>
    <t>Darren Smith</t>
  </si>
  <si>
    <t>Robert Seaman</t>
  </si>
  <si>
    <t>Paul Moore</t>
  </si>
  <si>
    <t>James Chantler</t>
  </si>
  <si>
    <t>George Shaw</t>
  </si>
  <si>
    <t>Beverley Masterman</t>
  </si>
  <si>
    <t>gail fisher</t>
  </si>
  <si>
    <t>Matt Garvey</t>
  </si>
  <si>
    <t>Stephen Childs</t>
  </si>
  <si>
    <t>Marina Kraemer</t>
  </si>
  <si>
    <t>Graham Kellen</t>
  </si>
  <si>
    <t>Lyn Mcdonald</t>
  </si>
  <si>
    <t>Shaun McBrearty</t>
  </si>
  <si>
    <t>Laura Aiston</t>
  </si>
  <si>
    <t>Richard Gordon</t>
  </si>
  <si>
    <t>Claire Saxby</t>
  </si>
  <si>
    <t>James Bull</t>
  </si>
  <si>
    <t>Andrew Fensom</t>
  </si>
  <si>
    <t>Stephen Clough</t>
  </si>
  <si>
    <t>Nicolas GIRARDIE</t>
  </si>
  <si>
    <t>Debra Richardson</t>
  </si>
  <si>
    <t>Paul Hewitt</t>
  </si>
  <si>
    <t>SARAH WALKER</t>
  </si>
  <si>
    <t>Christopher Sparrow</t>
  </si>
  <si>
    <t>Chris Chapman</t>
  </si>
  <si>
    <t>Garron Gordon</t>
  </si>
  <si>
    <t>David Inder</t>
  </si>
  <si>
    <t>Matthew Wainwright</t>
  </si>
  <si>
    <t>Charlotte Birks</t>
  </si>
  <si>
    <t>Paul Coleman</t>
  </si>
  <si>
    <t>Richard West</t>
  </si>
  <si>
    <t>Andy Ward</t>
  </si>
  <si>
    <t>Nicola Allan</t>
  </si>
  <si>
    <t>Beth Moore</t>
  </si>
  <si>
    <t>Henrik Warburton</t>
  </si>
  <si>
    <t>jordan Lancaster</t>
  </si>
  <si>
    <t>Sarah McNaney</t>
  </si>
  <si>
    <t>Sherri Skene</t>
  </si>
  <si>
    <t>Craig Roxby-James</t>
  </si>
  <si>
    <t>Garry Aston</t>
  </si>
  <si>
    <t>chris dagless</t>
  </si>
  <si>
    <t>Emily Gibson</t>
  </si>
  <si>
    <t>Gillian Luff</t>
  </si>
  <si>
    <t>Damien Keane</t>
  </si>
  <si>
    <t>Aaron Stephens</t>
  </si>
  <si>
    <t>Jayne Owen</t>
  </si>
  <si>
    <t>Ross Gibson</t>
  </si>
  <si>
    <t>Adam Loake</t>
  </si>
  <si>
    <t>Alan Brighton</t>
  </si>
  <si>
    <t>Suzanne Anderegg</t>
  </si>
  <si>
    <t>Dave Brown</t>
  </si>
  <si>
    <t>Emma Henry</t>
  </si>
  <si>
    <t>Stewart Andrews</t>
  </si>
  <si>
    <t>Jessica Berkeley</t>
  </si>
  <si>
    <t>linda richards</t>
  </si>
  <si>
    <t>Peter Robinson</t>
  </si>
  <si>
    <t>Gerald Smith</t>
  </si>
  <si>
    <t>Camilla Ford</t>
  </si>
  <si>
    <t>John Elworthy</t>
  </si>
  <si>
    <t>Deborah Stewart</t>
  </si>
  <si>
    <t>Tina Gee</t>
  </si>
  <si>
    <t>Emma Leahy</t>
  </si>
  <si>
    <t>Ben Morriss</t>
  </si>
  <si>
    <t>Amy Woolf</t>
  </si>
  <si>
    <t>Brenda Bozwood Davies</t>
  </si>
  <si>
    <t>Hilary Williams</t>
  </si>
  <si>
    <t>Anne Billson Ross</t>
  </si>
  <si>
    <t>Phil Mackie</t>
  </si>
  <si>
    <t>Georgie Baglin</t>
  </si>
  <si>
    <t>Annabel Francis</t>
  </si>
  <si>
    <t>George Barrett Hague</t>
  </si>
  <si>
    <t>Helen Sellers</t>
  </si>
  <si>
    <t>Geoffrey Clark</t>
  </si>
  <si>
    <t>David Stevenson</t>
  </si>
  <si>
    <t>Antonia Nicholson</t>
  </si>
  <si>
    <t>Paul King</t>
  </si>
  <si>
    <t>Sarah Stevens</t>
  </si>
  <si>
    <t>Samantha Gue</t>
  </si>
  <si>
    <t>Adam Joesbury</t>
  </si>
  <si>
    <t>Tracey Douglas</t>
  </si>
  <si>
    <t>Laura Chapman</t>
  </si>
  <si>
    <t>Julie Runagall</t>
  </si>
  <si>
    <t>Christopher perkins</t>
  </si>
  <si>
    <t>Heather burgess</t>
  </si>
  <si>
    <t>Nikki Mackay</t>
  </si>
  <si>
    <t>Cathy Leahy</t>
  </si>
  <si>
    <t>Ann Phillips</t>
  </si>
  <si>
    <t>Evelyn Donoghue</t>
  </si>
  <si>
    <t>Judith Harper</t>
  </si>
  <si>
    <t>Rosie Johnson</t>
  </si>
  <si>
    <t>Dave Holstead</t>
  </si>
  <si>
    <t>Roy Milford</t>
  </si>
  <si>
    <t>Nicky Benn</t>
  </si>
  <si>
    <t>Tina Brayford</t>
  </si>
  <si>
    <t>Julie phipps</t>
  </si>
  <si>
    <t>Paul Baigent</t>
  </si>
  <si>
    <t>Karen McDougall</t>
  </si>
  <si>
    <t>James Sweeney</t>
  </si>
  <si>
    <t>Kim Burton</t>
  </si>
  <si>
    <t>samantha devereaux</t>
  </si>
  <si>
    <t>Sarah Castelvecchi</t>
  </si>
  <si>
    <t>Ann Shrimpton</t>
  </si>
  <si>
    <t>Sam Ellison</t>
  </si>
  <si>
    <t>Jo Ledger</t>
  </si>
  <si>
    <t>Jodie Tilbury-Fowler</t>
  </si>
  <si>
    <t>Deborah Field</t>
  </si>
  <si>
    <t>Brendan Henry</t>
  </si>
  <si>
    <t>Philip Denby</t>
  </si>
  <si>
    <t>Colin Peck</t>
  </si>
  <si>
    <t>James Farren</t>
  </si>
  <si>
    <t>Keith Tilley</t>
  </si>
  <si>
    <t>John Fryer</t>
  </si>
  <si>
    <t>Simon Day</t>
  </si>
  <si>
    <t>Mark Lloyd</t>
  </si>
  <si>
    <t>Sam Goodingmatthews</t>
  </si>
  <si>
    <t>Joseph Alexander</t>
  </si>
  <si>
    <t>Kate Hodgkiss</t>
  </si>
  <si>
    <t>Simon Macerwright</t>
  </si>
  <si>
    <t>Mark Southgate</t>
  </si>
  <si>
    <t>Dan Foster</t>
  </si>
  <si>
    <t>Justin Burls</t>
  </si>
  <si>
    <t>Alex Rufflea</t>
  </si>
  <si>
    <t>Jonathan Martin</t>
  </si>
  <si>
    <t>Leon Hayward</t>
  </si>
  <si>
    <t>David Hargeaves</t>
  </si>
  <si>
    <t>Nigel Burbidge</t>
  </si>
  <si>
    <t>Tom Ames</t>
  </si>
  <si>
    <t>Kevin Ostrehan</t>
  </si>
  <si>
    <t>Nicola Susans</t>
  </si>
  <si>
    <t>Shaun Jones</t>
  </si>
  <si>
    <t>David Watkins</t>
  </si>
  <si>
    <t>Paul Kerrison</t>
  </si>
  <si>
    <t>Lewis Symes</t>
  </si>
  <si>
    <t>Danny Jenner</t>
  </si>
  <si>
    <t>Nick Beales</t>
  </si>
  <si>
    <t>Gareth Gray</t>
  </si>
  <si>
    <t>Ian Duggan</t>
  </si>
  <si>
    <t>Paul Spowage</t>
  </si>
  <si>
    <t>Alastair Strutt</t>
  </si>
  <si>
    <t>Tony Wallen</t>
  </si>
  <si>
    <t>Ian Flook</t>
  </si>
  <si>
    <t>Spencer Lee</t>
  </si>
  <si>
    <t>Pete Riley</t>
  </si>
  <si>
    <t>Michael Isaac</t>
  </si>
  <si>
    <t>Jayne Williams</t>
  </si>
  <si>
    <t>Murray Macgregor</t>
  </si>
  <si>
    <t>John Francis</t>
  </si>
  <si>
    <t>Timothy Dye</t>
  </si>
  <si>
    <t>Jonathan Burls</t>
  </si>
  <si>
    <t>Scott Williams</t>
  </si>
  <si>
    <t>Raymond Winder</t>
  </si>
  <si>
    <t>Russel Breyer</t>
  </si>
  <si>
    <t>Jeff Higgon</t>
  </si>
  <si>
    <t>Ron Ames</t>
  </si>
  <si>
    <t>William Tweddell</t>
  </si>
  <si>
    <t>Bridget Ostrehan</t>
  </si>
  <si>
    <t>Robin Brookes</t>
  </si>
  <si>
    <t>Lawrence Howes</t>
  </si>
  <si>
    <t>Vicky Presland</t>
  </si>
  <si>
    <t>Darren Deex</t>
  </si>
  <si>
    <t>Daryl Eagle</t>
  </si>
  <si>
    <t>Dave Rathbone</t>
  </si>
  <si>
    <t>Ian Mclaughlin</t>
  </si>
  <si>
    <t>Russell Mowle</t>
  </si>
  <si>
    <t>Clive Sparkes</t>
  </si>
  <si>
    <t>Steve Curle</t>
  </si>
  <si>
    <t>Richard Neal</t>
  </si>
  <si>
    <t>Gary Halestrap</t>
  </si>
  <si>
    <t>Elspeth Knott</t>
  </si>
  <si>
    <t>Stephen Burbidge</t>
  </si>
  <si>
    <t>Bruce Watson</t>
  </si>
  <si>
    <t>Martin Brooks</t>
  </si>
  <si>
    <t>Terri Hooke</t>
  </si>
  <si>
    <t>Steven Tatum</t>
  </si>
  <si>
    <t>Steve Gray</t>
  </si>
  <si>
    <t>Chris Bullock</t>
  </si>
  <si>
    <t>James Norden</t>
  </si>
  <si>
    <t>Alex Stuckey</t>
  </si>
  <si>
    <t>Bill Abbott</t>
  </si>
  <si>
    <t>Chris Franklin</t>
  </si>
  <si>
    <t>James Mann</t>
  </si>
  <si>
    <t>Colin Matthews</t>
  </si>
  <si>
    <t>Roger Clark</t>
  </si>
  <si>
    <t>April Hatcher</t>
  </si>
  <si>
    <t>Simon Bullock</t>
  </si>
  <si>
    <t>Samantha Wilkinson</t>
  </si>
  <si>
    <t>Mark Weber</t>
  </si>
  <si>
    <t>Duncan Reed</t>
  </si>
  <si>
    <t>Wayne Singleton</t>
  </si>
  <si>
    <t>Andrew Isted</t>
  </si>
  <si>
    <t>David Buchanan</t>
  </si>
  <si>
    <t>Matt James</t>
  </si>
  <si>
    <t>Rob Warner</t>
  </si>
  <si>
    <t>Paul Lyons</t>
  </si>
  <si>
    <t>Liz Stuckey</t>
  </si>
  <si>
    <t>Lee Neale</t>
  </si>
  <si>
    <t>Richard Bickers</t>
  </si>
  <si>
    <t>Alan Hillyard</t>
  </si>
  <si>
    <t>Iain Jacobs</t>
  </si>
  <si>
    <t>David Bosley</t>
  </si>
  <si>
    <t>Keith Broxton</t>
  </si>
  <si>
    <t>Carla Holroyd</t>
  </si>
  <si>
    <t>Susan Tweddell</t>
  </si>
  <si>
    <t>Anna Mills</t>
  </si>
  <si>
    <t>Colin Short</t>
  </si>
  <si>
    <t>Ingar Skogset</t>
  </si>
  <si>
    <t>Douglas Oneill</t>
  </si>
  <si>
    <t>Ian Cannons</t>
  </si>
  <si>
    <t>Mark Cope</t>
  </si>
  <si>
    <t>Nick Westlake</t>
  </si>
  <si>
    <t>Paul Austen</t>
  </si>
  <si>
    <t>Joanne Adams</t>
  </si>
  <si>
    <t>Scott Simmonds</t>
  </si>
  <si>
    <t>Ivan Chatton</t>
  </si>
  <si>
    <t>Antony Kettlety</t>
  </si>
  <si>
    <t>Dave Attrill</t>
  </si>
  <si>
    <t>Angela Walton</t>
  </si>
  <si>
    <t>Frank Moggan</t>
  </si>
  <si>
    <t>David Keech</t>
  </si>
  <si>
    <t>Jamie Longshaw</t>
  </si>
  <si>
    <t>Andy Ampleford</t>
  </si>
  <si>
    <t>Catherine Johnson</t>
  </si>
  <si>
    <t>Catherine Blacklock</t>
  </si>
  <si>
    <t>Simon Palmer</t>
  </si>
  <si>
    <t>Fiona Sawyer</t>
  </si>
  <si>
    <t>Matthew Perry</t>
  </si>
  <si>
    <t>Madeline Lewis</t>
  </si>
  <si>
    <t>Brian Telford</t>
  </si>
  <si>
    <t>Colin Harvey</t>
  </si>
  <si>
    <t>Victoria Cameronmowat</t>
  </si>
  <si>
    <t>Mike Barstow</t>
  </si>
  <si>
    <t>Kris Wills</t>
  </si>
  <si>
    <t>Andy Fraser</t>
  </si>
  <si>
    <t>Mark Davey</t>
  </si>
  <si>
    <t>Carl Elmer</t>
  </si>
  <si>
    <t>Malcolm Hawken</t>
  </si>
  <si>
    <t>Jo Higgon</t>
  </si>
  <si>
    <t>Jackie Kirk</t>
  </si>
  <si>
    <t>Ruth Baldwin</t>
  </si>
  <si>
    <t>Barry Hayes</t>
  </si>
  <si>
    <t>Wendy Sheppard</t>
  </si>
  <si>
    <t>Katy Nash</t>
  </si>
  <si>
    <t>Michael Bardell</t>
  </si>
  <si>
    <t>Liam Chinnery</t>
  </si>
  <si>
    <t>Jason Taylor</t>
  </si>
  <si>
    <t>Katie Scott</t>
  </si>
  <si>
    <t>Miles Jordan</t>
  </si>
  <si>
    <t>Don Welsh</t>
  </si>
  <si>
    <t>Helen Warner</t>
  </si>
  <si>
    <t>Calum Macmillan</t>
  </si>
  <si>
    <t>Peter Ryles</t>
  </si>
  <si>
    <t>Joe Lawrence</t>
  </si>
  <si>
    <t>Gary Kioussis</t>
  </si>
  <si>
    <t>John Mcvelia</t>
  </si>
  <si>
    <t>Diane Warner</t>
  </si>
  <si>
    <t>Wendy Smalley</t>
  </si>
  <si>
    <t>Robert Matthews</t>
  </si>
  <si>
    <t>Matt Doran</t>
  </si>
  <si>
    <t>Chris Wills</t>
  </si>
  <si>
    <t>Eli Saetnan</t>
  </si>
  <si>
    <t>Belinda Dawson</t>
  </si>
  <si>
    <t>Jenny Jordan</t>
  </si>
  <si>
    <t>Lucy Macbrayne</t>
  </si>
  <si>
    <t>Steve Lawrence</t>
  </si>
  <si>
    <t>Aaron Williams</t>
  </si>
  <si>
    <t>Ulrike Bechtold</t>
  </si>
  <si>
    <t>Sonja Strutt</t>
  </si>
  <si>
    <t>Joanne Bosley</t>
  </si>
  <si>
    <t>Paul Whitby</t>
  </si>
  <si>
    <t>Sarah Roxbyclarke</t>
  </si>
  <si>
    <t>Nancy Cushing</t>
  </si>
  <si>
    <t>Sarah Scott</t>
  </si>
  <si>
    <t>Glenn Hugill</t>
  </si>
  <si>
    <t>Karen Austen</t>
  </si>
  <si>
    <t>Dan Blacklock</t>
  </si>
  <si>
    <t>Paul Crowson</t>
  </si>
  <si>
    <t>Tina Starling</t>
  </si>
  <si>
    <t>Alison Bardell</t>
  </si>
  <si>
    <t>Alice Cole</t>
  </si>
  <si>
    <t>Sarah Roberts</t>
  </si>
  <si>
    <t>Louise Papworth</t>
  </si>
  <si>
    <t>Lisbeth Poter</t>
  </si>
  <si>
    <t>Maiken Tingvold</t>
  </si>
  <si>
    <t>Tony Brooks</t>
  </si>
  <si>
    <t>Caroline Reynolds</t>
  </si>
  <si>
    <t>Malcolm Waite</t>
  </si>
  <si>
    <t>Sally Parkinson</t>
  </si>
  <si>
    <t>Juliette Shields</t>
  </si>
  <si>
    <t>Emma Scott</t>
  </si>
  <si>
    <t>Debbie Greenslade</t>
  </si>
  <si>
    <t>Penny Ayscough</t>
  </si>
  <si>
    <t>Angela Hastings</t>
  </si>
  <si>
    <t>Julie Munson</t>
  </si>
  <si>
    <t>Theresa Montgomery</t>
  </si>
  <si>
    <t>Fiona Hay</t>
  </si>
  <si>
    <t>Emma Worthington</t>
  </si>
  <si>
    <t>Joanna Crowe</t>
  </si>
  <si>
    <t>Jamie Dredge</t>
  </si>
  <si>
    <t>Alice Sharpe</t>
  </si>
  <si>
    <t>Roland Harrington</t>
  </si>
  <si>
    <t>Katie Williamson</t>
  </si>
  <si>
    <t>Patrick Brown</t>
  </si>
  <si>
    <t>Jon Worcester</t>
  </si>
  <si>
    <t>Daniel Miles</t>
  </si>
  <si>
    <t>Jamie Beecham</t>
  </si>
  <si>
    <t>Tom Wilson</t>
  </si>
  <si>
    <t>Nick Gallimore</t>
  </si>
  <si>
    <t>Thomas Roche</t>
  </si>
  <si>
    <t>Coen Van Der Kamp</t>
  </si>
  <si>
    <t>Ben Green</t>
  </si>
  <si>
    <t>David Powell</t>
  </si>
  <si>
    <t>Dan Clapton</t>
  </si>
  <si>
    <t>Chris Tye</t>
  </si>
  <si>
    <t>Gary Wilberforce</t>
  </si>
  <si>
    <t>Andrew Bryant</t>
  </si>
  <si>
    <t>Marcus Hawkins</t>
  </si>
  <si>
    <t>Ben Capper</t>
  </si>
  <si>
    <t>Eddy Beullard</t>
  </si>
  <si>
    <t>Graham Chapman</t>
  </si>
  <si>
    <t>Mark Taplin</t>
  </si>
  <si>
    <t>Daniel Powell</t>
  </si>
  <si>
    <t>Martin Priego Wood</t>
  </si>
  <si>
    <t>Ian Morrison</t>
  </si>
  <si>
    <t>Keith Lyon</t>
  </si>
  <si>
    <t>Luke Matthews</t>
  </si>
  <si>
    <t>Anna Sykes-Brown</t>
  </si>
  <si>
    <t>Giles Hanglin</t>
  </si>
  <si>
    <t>Simon Burrell</t>
  </si>
  <si>
    <t>Dave Lumby</t>
  </si>
  <si>
    <t>Michael Turner</t>
  </si>
  <si>
    <t>Oli Daffarn</t>
  </si>
  <si>
    <t>Richard Lyle</t>
  </si>
  <si>
    <t>Graham Moffatt</t>
  </si>
  <si>
    <t>Finn Nugent</t>
  </si>
  <si>
    <t>Derek Fowler</t>
  </si>
  <si>
    <t>Simon Page</t>
  </si>
  <si>
    <t>Roland Shaw</t>
  </si>
  <si>
    <t>Candido Channell</t>
  </si>
  <si>
    <t>Alan Brown</t>
  </si>
  <si>
    <t>Gary Kellett</t>
  </si>
  <si>
    <t>Alex Clements</t>
  </si>
  <si>
    <t>Simon Kershaw</t>
  </si>
  <si>
    <t>Graham Reynolds</t>
  </si>
  <si>
    <t>Maxine Lane</t>
  </si>
  <si>
    <t>Peter Lowe-werrell</t>
  </si>
  <si>
    <t>Steve Hope</t>
  </si>
  <si>
    <t>Ashley Brookes</t>
  </si>
  <si>
    <t>David Riley</t>
  </si>
  <si>
    <t>Michael Lowther</t>
  </si>
  <si>
    <t>Martin Flynn</t>
  </si>
  <si>
    <t>Mark Watson</t>
  </si>
  <si>
    <t>Matthew Pullen</t>
  </si>
  <si>
    <t>Tom Deignan</t>
  </si>
  <si>
    <t>Matthew Jones</t>
  </si>
  <si>
    <t>Sam Richardson</t>
  </si>
  <si>
    <t>Thien Nguyen</t>
  </si>
  <si>
    <t>Chris Hurcomb</t>
  </si>
  <si>
    <t>Joanne Rodda</t>
  </si>
  <si>
    <t>Simon Woods</t>
  </si>
  <si>
    <t>Gordon Harradine</t>
  </si>
  <si>
    <t>Jeremy Buss</t>
  </si>
  <si>
    <t>Niall Murphy</t>
  </si>
  <si>
    <t>Franck Michoux</t>
  </si>
  <si>
    <t>Oliver Hogg</t>
  </si>
  <si>
    <t>Matthew Gray</t>
  </si>
  <si>
    <t>John Goldsworthy</t>
  </si>
  <si>
    <t>Matt Hardy</t>
  </si>
  <si>
    <t>Bob Arthur</t>
  </si>
  <si>
    <t>Nick Blake</t>
  </si>
  <si>
    <t>Nick Clarke</t>
  </si>
  <si>
    <t>Ian Wild</t>
  </si>
  <si>
    <t>Colin Pryor</t>
  </si>
  <si>
    <t>Hannah Priest</t>
  </si>
  <si>
    <t>Hayley Turner</t>
  </si>
  <si>
    <t>Nigel Whittle</t>
  </si>
  <si>
    <t>Aaron Noble</t>
  </si>
  <si>
    <t>Heather Hobbs</t>
  </si>
  <si>
    <t>Martin Krcho</t>
  </si>
  <si>
    <t>Raymond Smith</t>
  </si>
  <si>
    <t>Greig Avery</t>
  </si>
  <si>
    <t>Dave Southby</t>
  </si>
  <si>
    <t>Naomi Park</t>
  </si>
  <si>
    <t>Leila Walker</t>
  </si>
  <si>
    <t>Chris Chowings</t>
  </si>
  <si>
    <t>Aidan Macnamara</t>
  </si>
  <si>
    <t>Charlotte Williamson</t>
  </si>
  <si>
    <t>Joshua Jackman</t>
  </si>
  <si>
    <t>Colin Simpson</t>
  </si>
  <si>
    <t>Alex Leeson</t>
  </si>
  <si>
    <t>Paul Butler</t>
  </si>
  <si>
    <t>Roger Meadows</t>
  </si>
  <si>
    <t>Michael Mckinnell</t>
  </si>
  <si>
    <t>Daren Allen</t>
  </si>
  <si>
    <t>Michael Jackman</t>
  </si>
  <si>
    <t>Aimee Fryer</t>
  </si>
  <si>
    <t>Kevin Bradley</t>
  </si>
  <si>
    <t>Angus Farquhar</t>
  </si>
  <si>
    <t>James Moore</t>
  </si>
  <si>
    <t>Mark Hird</t>
  </si>
  <si>
    <t>Sue Thomas-Taylor</t>
  </si>
  <si>
    <t>Kate Millard</t>
  </si>
  <si>
    <t>Simon Green</t>
  </si>
  <si>
    <t>Glyn Smith</t>
  </si>
  <si>
    <t>Hannah Traer-Clark</t>
  </si>
  <si>
    <t>Nigel Dimmock</t>
  </si>
  <si>
    <t>Imogen Johns</t>
  </si>
  <si>
    <t>Diane Hill</t>
  </si>
  <si>
    <t>Paul Eaton</t>
  </si>
  <si>
    <t>Clare Garvey</t>
  </si>
  <si>
    <t>Melanie James</t>
  </si>
  <si>
    <t>Richard Powell</t>
  </si>
  <si>
    <t>Carl Ward</t>
  </si>
  <si>
    <t>Danielle Toutoungi</t>
  </si>
  <si>
    <t>Nicholas Wideson</t>
  </si>
  <si>
    <t>Ben Eccleston</t>
  </si>
  <si>
    <t>Thurston Baxter</t>
  </si>
  <si>
    <t>Chris Rogers</t>
  </si>
  <si>
    <t>Estefania Palacios</t>
  </si>
  <si>
    <t>Jonathan Edwards</t>
  </si>
  <si>
    <t>Daniel Coughlan</t>
  </si>
  <si>
    <t>Trevor Slark-hollis</t>
  </si>
  <si>
    <t>Russell Lee</t>
  </si>
  <si>
    <t>Neil Marsh</t>
  </si>
  <si>
    <t>Victoria Franks</t>
  </si>
  <si>
    <t>Kate Stannett</t>
  </si>
  <si>
    <t>Denise Kellett</t>
  </si>
  <si>
    <t>Melanie Wheeler</t>
  </si>
  <si>
    <t>Oliver Clarke</t>
  </si>
  <si>
    <t>Anna Frostwick</t>
  </si>
  <si>
    <t>Sue George</t>
  </si>
  <si>
    <t>Paul Meehan</t>
  </si>
  <si>
    <t>Amy Haddock</t>
  </si>
  <si>
    <t>Paul Gilfrin</t>
  </si>
  <si>
    <t>Victoria Coe</t>
  </si>
  <si>
    <t>Yvette Johnston</t>
  </si>
  <si>
    <t>Alix Reynolds</t>
  </si>
  <si>
    <t>Katryn Mercer</t>
  </si>
  <si>
    <t>Molly Rhodes</t>
  </si>
  <si>
    <t>Charlie Stannett</t>
  </si>
  <si>
    <t>Rachel Mccarthy</t>
  </si>
  <si>
    <t>Mirjam Fogarty</t>
  </si>
  <si>
    <t>Paula Mccann</t>
  </si>
  <si>
    <t>Sue Smith</t>
  </si>
  <si>
    <t>Katrina Turner</t>
  </si>
  <si>
    <t>Jennie Parsons</t>
  </si>
  <si>
    <t>Adam Irish</t>
  </si>
  <si>
    <t>Mike Walker</t>
  </si>
  <si>
    <t>Emma Clarke</t>
  </si>
  <si>
    <t>Sam Gardner</t>
  </si>
  <si>
    <t>Darren Jenkins</t>
  </si>
  <si>
    <t>Sam Blanshard</t>
  </si>
  <si>
    <t>Chris Whitcombe</t>
  </si>
  <si>
    <t>Mark Harris</t>
  </si>
  <si>
    <t>Adrian Berry</t>
  </si>
  <si>
    <t>Vicky Gill</t>
  </si>
  <si>
    <t>Chris Pratt</t>
  </si>
  <si>
    <t>Dean Edwards</t>
  </si>
  <si>
    <t>Matt Shingleton</t>
  </si>
  <si>
    <t>David Allsop</t>
  </si>
  <si>
    <t>Tom Lawton</t>
  </si>
  <si>
    <t>Steffan Ford</t>
  </si>
  <si>
    <t>Peter Foody</t>
  </si>
  <si>
    <t>Dave Copland</t>
  </si>
  <si>
    <t>Esther Rodriguez</t>
  </si>
  <si>
    <t>Alex Bradley</t>
  </si>
  <si>
    <t>David Willis</t>
  </si>
  <si>
    <t>Deon Coetzee</t>
  </si>
  <si>
    <t>Christian Speakman</t>
  </si>
  <si>
    <t>Simon Vieweg</t>
  </si>
  <si>
    <t>Anthony Holdsworth</t>
  </si>
  <si>
    <t>MICHAEL JONES</t>
  </si>
  <si>
    <t>James Wildgoose</t>
  </si>
  <si>
    <t>Karol Mamos</t>
  </si>
  <si>
    <t>Tristan Matthews</t>
  </si>
  <si>
    <t>Nick Mansley</t>
  </si>
  <si>
    <t>Steve Walker</t>
  </si>
  <si>
    <t>Jack Carpenter</t>
  </si>
  <si>
    <t>Joe Hunter</t>
  </si>
  <si>
    <t>Neil Mowforth</t>
  </si>
  <si>
    <t>Hannah Cooke</t>
  </si>
  <si>
    <t>Victoria Basquill</t>
  </si>
  <si>
    <t>Reuben Wolfe</t>
  </si>
  <si>
    <t>Matthew Bryant</t>
  </si>
  <si>
    <t>Benjamin Bailey</t>
  </si>
  <si>
    <t>Charlie Parr</t>
  </si>
  <si>
    <t>Nick Bridge</t>
  </si>
  <si>
    <t>Christopher Swain</t>
  </si>
  <si>
    <t>Chris Potter</t>
  </si>
  <si>
    <t>Gary Roberts</t>
  </si>
  <si>
    <t>Nick Folland</t>
  </si>
  <si>
    <t>Shaun Green</t>
  </si>
  <si>
    <t>Mark Edwards</t>
  </si>
  <si>
    <t>Andy John</t>
  </si>
  <si>
    <t>Derrick Healey</t>
  </si>
  <si>
    <t>Iain Robertson</t>
  </si>
  <si>
    <t>Douglas Slater</t>
  </si>
  <si>
    <t>Martyn Brunt</t>
  </si>
  <si>
    <t>Jonathan Wells</t>
  </si>
  <si>
    <t>Andrew Ward</t>
  </si>
  <si>
    <t>Michael Shannon</t>
  </si>
  <si>
    <t>Chris Mccauley</t>
  </si>
  <si>
    <t>James Taylor</t>
  </si>
  <si>
    <t>Andy Wilson</t>
  </si>
  <si>
    <t>Robert Mathews</t>
  </si>
  <si>
    <t>Glen Kirk</t>
  </si>
  <si>
    <t>Jason Briley</t>
  </si>
  <si>
    <t>Paul Meigh</t>
  </si>
  <si>
    <t>Rhys Byrne</t>
  </si>
  <si>
    <t>Jonathan Tyrrell</t>
  </si>
  <si>
    <t>Peter Dennett</t>
  </si>
  <si>
    <t>Robert Golding</t>
  </si>
  <si>
    <t>Dominic Visick</t>
  </si>
  <si>
    <t>Stewart Bayfield</t>
  </si>
  <si>
    <t>Christopher Cotton</t>
  </si>
  <si>
    <t>Paul Quantrill</t>
  </si>
  <si>
    <t>Richard Simpson</t>
  </si>
  <si>
    <t>Andrew French</t>
  </si>
  <si>
    <t>Ben Hamer</t>
  </si>
  <si>
    <t>Jonathan Hamilton</t>
  </si>
  <si>
    <t>James Brown</t>
  </si>
  <si>
    <t>Damien Maltarp</t>
  </si>
  <si>
    <t>Neil Thatcher</t>
  </si>
  <si>
    <t>Gary Thompson</t>
  </si>
  <si>
    <t>David Hall</t>
  </si>
  <si>
    <t>Steve Ely</t>
  </si>
  <si>
    <t>Stephen Allen</t>
  </si>
  <si>
    <t>Elly Crockford</t>
  </si>
  <si>
    <t>Lee Dickinson</t>
  </si>
  <si>
    <t>Brendan Troy</t>
  </si>
  <si>
    <t>Max Byrne</t>
  </si>
  <si>
    <t>Chris Fulford</t>
  </si>
  <si>
    <t>Mike Hill</t>
  </si>
  <si>
    <t>Kenny Quinnell</t>
  </si>
  <si>
    <t>Kate Armstrong</t>
  </si>
  <si>
    <t>Ross Bomby</t>
  </si>
  <si>
    <t>Philip Devereaux</t>
  </si>
  <si>
    <t>John Mitchell</t>
  </si>
  <si>
    <t>Xander Ryan</t>
  </si>
  <si>
    <t>Andrew Chalmers</t>
  </si>
  <si>
    <t>Thomas Sauka</t>
  </si>
  <si>
    <t>Gareth Francis</t>
  </si>
  <si>
    <t>James Hepworth</t>
  </si>
  <si>
    <t>Michael Birch</t>
  </si>
  <si>
    <t>Nigel Coleman</t>
  </si>
  <si>
    <t>Richard Dodds</t>
  </si>
  <si>
    <t>Stephen Meigh</t>
  </si>
  <si>
    <t>Paul Haxell</t>
  </si>
  <si>
    <t>Ben Walker</t>
  </si>
  <si>
    <t>James Bailey</t>
  </si>
  <si>
    <t>Rebecca Lintott-Clarke</t>
  </si>
  <si>
    <t>John Instone</t>
  </si>
  <si>
    <t>Mike Thomas</t>
  </si>
  <si>
    <t>Lee Ffrench</t>
  </si>
  <si>
    <t>Sam Hatch</t>
  </si>
  <si>
    <t>Vasja Urbancic</t>
  </si>
  <si>
    <t>Chris Gibbons</t>
  </si>
  <si>
    <t>Nick Osborn</t>
  </si>
  <si>
    <t>Scott Marshall</t>
  </si>
  <si>
    <t>John Moore</t>
  </si>
  <si>
    <t>Chris Aulton</t>
  </si>
  <si>
    <t>Gail Brown</t>
  </si>
  <si>
    <t>Richard Cowling</t>
  </si>
  <si>
    <t>Matthew Streets</t>
  </si>
  <si>
    <t>Owen Leyland</t>
  </si>
  <si>
    <t>Shaun Owen</t>
  </si>
  <si>
    <t>Craig Topp</t>
  </si>
  <si>
    <t>Mark Sampson</t>
  </si>
  <si>
    <t>Simon Prior</t>
  </si>
  <si>
    <t>Nicholas Warlow</t>
  </si>
  <si>
    <t>Hannah Mcinroy-Naylor</t>
  </si>
  <si>
    <t>Mark Warner</t>
  </si>
  <si>
    <t>Donald English</t>
  </si>
  <si>
    <t>Harriette Stone</t>
  </si>
  <si>
    <t>Steve Powell</t>
  </si>
  <si>
    <t>Catherine Timson</t>
  </si>
  <si>
    <t>Chris Thompson</t>
  </si>
  <si>
    <t>John Burton</t>
  </si>
  <si>
    <t>Harry Jennings</t>
  </si>
  <si>
    <t>Will Lowe</t>
  </si>
  <si>
    <t>Michael Walters</t>
  </si>
  <si>
    <t>Declan Phelan</t>
  </si>
  <si>
    <t>Madeline Howarth</t>
  </si>
  <si>
    <t>James Ward</t>
  </si>
  <si>
    <t>Michael Stollery</t>
  </si>
  <si>
    <t>Gary Dixie</t>
  </si>
  <si>
    <t>Jason Strelitz</t>
  </si>
  <si>
    <t>Sam Robinson</t>
  </si>
  <si>
    <t>Alison Cafferty</t>
  </si>
  <si>
    <t>Jonathan Murray</t>
  </si>
  <si>
    <t>Jane Britten</t>
  </si>
  <si>
    <t>Kate Bryson</t>
  </si>
  <si>
    <t>Nicoleta Economu</t>
  </si>
  <si>
    <t>Andrew Turner</t>
  </si>
  <si>
    <t>Louisa Vere</t>
  </si>
  <si>
    <t>Russell Donoghue</t>
  </si>
  <si>
    <t>Julie Kitchen</t>
  </si>
  <si>
    <t>Phil Lintott-Clarke</t>
  </si>
  <si>
    <t>Brett Bayliss</t>
  </si>
  <si>
    <t>Dani Barrett</t>
  </si>
  <si>
    <t>Angela King</t>
  </si>
  <si>
    <t>Darren Macey</t>
  </si>
  <si>
    <t>Susie Clark</t>
  </si>
  <si>
    <t>Mark Cheadle</t>
  </si>
  <si>
    <t>Andrew Osborne-Smith</t>
  </si>
  <si>
    <t>Peter Whent</t>
  </si>
  <si>
    <t>Emma Elms</t>
  </si>
  <si>
    <t>Stuart Brill</t>
  </si>
  <si>
    <t>Ben Jack</t>
  </si>
  <si>
    <t>Peter Exton</t>
  </si>
  <si>
    <t>Grant Mansfield</t>
  </si>
  <si>
    <t>Jessie Francois</t>
  </si>
  <si>
    <t>Renata Garfoot</t>
  </si>
  <si>
    <t>Gerard Woolhouse</t>
  </si>
  <si>
    <t>Kim Hutt</t>
  </si>
  <si>
    <t>David Robinson</t>
  </si>
  <si>
    <t>Andrew Mackay</t>
  </si>
  <si>
    <t>Andrew Doyle</t>
  </si>
  <si>
    <t>John Reilly</t>
  </si>
  <si>
    <t>Catherine Jackson</t>
  </si>
  <si>
    <t>David Campbell-Hemming</t>
  </si>
  <si>
    <t>Sally Simpson</t>
  </si>
  <si>
    <t>Guy Darwin</t>
  </si>
  <si>
    <t>Richard Milnes</t>
  </si>
  <si>
    <t>James Knight</t>
  </si>
  <si>
    <t>Claire Forrester</t>
  </si>
  <si>
    <t>Ian Rees</t>
  </si>
  <si>
    <t>Chris Cooper</t>
  </si>
  <si>
    <t>Ian Dennant</t>
  </si>
  <si>
    <t>Guy Bayliss</t>
  </si>
  <si>
    <t>David Hutchinson</t>
  </si>
  <si>
    <t>Rob Sedgwick</t>
  </si>
  <si>
    <t>Felicity Kirby</t>
  </si>
  <si>
    <t>Rory Donovan</t>
  </si>
  <si>
    <t>Jason Moore</t>
  </si>
  <si>
    <t>Iain Sainsbury</t>
  </si>
  <si>
    <t>Thomas Betts</t>
  </si>
  <si>
    <t>Lee Radley</t>
  </si>
  <si>
    <t>Andrew Watts</t>
  </si>
  <si>
    <t>Caroline Jackson</t>
  </si>
  <si>
    <t>Benjamin Steere</t>
  </si>
  <si>
    <t>Stephen Symonds</t>
  </si>
  <si>
    <t>Barry Smith</t>
  </si>
  <si>
    <t>Richard Lee</t>
  </si>
  <si>
    <t>Tayo Willett</t>
  </si>
  <si>
    <t>Paulo Frade</t>
  </si>
  <si>
    <t>Neil Galjaard</t>
  </si>
  <si>
    <t>Gregor Bowie</t>
  </si>
  <si>
    <t>Chris Gorbell</t>
  </si>
  <si>
    <t>Anne Coyle</t>
  </si>
  <si>
    <t>Robert Clarke</t>
  </si>
  <si>
    <t>Andy Wright</t>
  </si>
  <si>
    <t>Chris Pond</t>
  </si>
  <si>
    <t>Duncan De Watteville</t>
  </si>
  <si>
    <t>Jon Willis</t>
  </si>
  <si>
    <t>Craig Prior</t>
  </si>
  <si>
    <t>John Moody</t>
  </si>
  <si>
    <t>Peter Holt</t>
  </si>
  <si>
    <t>Nick Leonard</t>
  </si>
  <si>
    <t>Paul Mccloskey</t>
  </si>
  <si>
    <t>Kirsty Harris</t>
  </si>
  <si>
    <t>Rebecca Drinkwater</t>
  </si>
  <si>
    <t>Chris Fleming</t>
  </si>
  <si>
    <t>Richard Jones</t>
  </si>
  <si>
    <t>Derek Jennings</t>
  </si>
  <si>
    <t>David Couldridge</t>
  </si>
  <si>
    <t>Andy Wilcox</t>
  </si>
  <si>
    <t>Gail Alexander</t>
  </si>
  <si>
    <t>Ben Williams</t>
  </si>
  <si>
    <t>Laura Marshall-Colling</t>
  </si>
  <si>
    <t>Matt Wilson</t>
  </si>
  <si>
    <t>David Quest</t>
  </si>
  <si>
    <t>Matt Askins</t>
  </si>
  <si>
    <t>Benjamin Hughes</t>
  </si>
  <si>
    <t>Colin Childs</t>
  </si>
  <si>
    <t>Ian Lofting</t>
  </si>
  <si>
    <t>Angela Basit</t>
  </si>
  <si>
    <t>Liz Ashley</t>
  </si>
  <si>
    <t>Graham (joe) Reynolds</t>
  </si>
  <si>
    <t>Peter Conisbee</t>
  </si>
  <si>
    <t>Philip Newton</t>
  </si>
  <si>
    <t>Dave Burlingham</t>
  </si>
  <si>
    <t>Lisa Pohl</t>
  </si>
  <si>
    <t>Kevin Brown</t>
  </si>
  <si>
    <t>Jonathan Simmonds</t>
  </si>
  <si>
    <t>Eliiot Wells</t>
  </si>
  <si>
    <t>Jackie Livings</t>
  </si>
  <si>
    <t>Malgo Dzierugo</t>
  </si>
  <si>
    <t>Gregory Blount</t>
  </si>
  <si>
    <t>Pasi Rautiainen</t>
  </si>
  <si>
    <t>Jacqueline Frewin</t>
  </si>
  <si>
    <t>Graham Barker</t>
  </si>
  <si>
    <t>Rich Thorpe</t>
  </si>
  <si>
    <t>TRI-ANGLIA</t>
  </si>
  <si>
    <t>CAMBRIDGE TRI CLUB</t>
  </si>
  <si>
    <t>Ely Runners</t>
  </si>
  <si>
    <t>Andover Tri Club</t>
  </si>
  <si>
    <t>SWIMFORTRI</t>
  </si>
  <si>
    <t>ZOOM TRI CLUB</t>
  </si>
  <si>
    <t>Met Police Tri Club</t>
  </si>
  <si>
    <t>Abingdon &amp; Vale Tri Club</t>
  </si>
  <si>
    <t>NYP TRI</t>
  </si>
  <si>
    <t>HIGH PEAK TRI CLUB</t>
  </si>
  <si>
    <t>Hadleigh Hares AC</t>
  </si>
  <si>
    <t>SERPENTINE RC</t>
  </si>
  <si>
    <t>Newmarket Cycling and Tri Club</t>
  </si>
  <si>
    <t>TUFF FITTY TRIATHLON CLUB</t>
  </si>
  <si>
    <t>Freedom Tri</t>
  </si>
  <si>
    <t>Dunmow Tri Club</t>
  </si>
  <si>
    <t>LINCOLN TRI</t>
  </si>
  <si>
    <t>Wotton Triathlon Club</t>
  </si>
  <si>
    <t>Leigh on sea striders</t>
  </si>
  <si>
    <t>TRI-FORCE</t>
  </si>
  <si>
    <t>Greenwich Tritions</t>
  </si>
  <si>
    <t>RG Active</t>
  </si>
  <si>
    <t>Dagenham 88 Runners</t>
  </si>
  <si>
    <t>LINCSQUAD</t>
  </si>
  <si>
    <t>University of East Anglia Tri Club</t>
  </si>
  <si>
    <t>Torbay Tri Club</t>
  </si>
  <si>
    <t>Kings Lynn Tri Club</t>
  </si>
  <si>
    <t>Black Line London</t>
  </si>
  <si>
    <t>Royal Navy Triathlon</t>
  </si>
  <si>
    <t>SPALDING TRI CLUB</t>
  </si>
  <si>
    <t>Spalding Tri</t>
  </si>
  <si>
    <t>Oxford University Tri Club</t>
  </si>
  <si>
    <t>23 Engineer Regiment</t>
  </si>
  <si>
    <t>Cambridge University Tri Club</t>
  </si>
  <si>
    <t>Nevagivin Tri &amp; Multisport</t>
  </si>
  <si>
    <t>Buggered Gerbils</t>
  </si>
  <si>
    <t>ETON</t>
  </si>
  <si>
    <t>RUGBY TRI CLUB</t>
  </si>
  <si>
    <t>stowmarket striders rc</t>
  </si>
  <si>
    <t>London Fields Tri Club</t>
  </si>
  <si>
    <t>Worcester Triathlon Club</t>
  </si>
  <si>
    <t>TRI HARDER</t>
  </si>
  <si>
    <t>LEEDS BRADFORD TRIATHLON</t>
  </si>
  <si>
    <t>RG Active Race Team</t>
  </si>
  <si>
    <t>Swim-1st Tri Club</t>
  </si>
  <si>
    <t>THAMES TURBO</t>
  </si>
  <si>
    <t>WSW</t>
  </si>
  <si>
    <t>Club Berkshire Tri Squad</t>
  </si>
  <si>
    <t>Team Awesome</t>
  </si>
  <si>
    <t>west suffolk wheelers and tri club</t>
  </si>
  <si>
    <t>Viceroys</t>
  </si>
  <si>
    <t>BODYWORKS XTC</t>
  </si>
  <si>
    <t>7 Oaks Tri</t>
  </si>
  <si>
    <t>Cowley Cycles</t>
  </si>
  <si>
    <t>EXETER TRI CLUB</t>
  </si>
  <si>
    <t>Hillingdon Triathletes</t>
  </si>
  <si>
    <t>Newmarket Joggers</t>
  </si>
  <si>
    <t>London Fire Brigade</t>
  </si>
  <si>
    <t>IPSWICH TRI CLUB</t>
  </si>
  <si>
    <t>Tampereen Juoksijat</t>
  </si>
  <si>
    <t>TEAM MK</t>
  </si>
  <si>
    <t>HammerHeads, Miami, USA</t>
  </si>
  <si>
    <t>Fat Tony's Running and Drinking Club</t>
  </si>
  <si>
    <t>NiceTri</t>
  </si>
  <si>
    <t>Halstead Road Runners</t>
  </si>
  <si>
    <t>LEICESTER TRI</t>
  </si>
  <si>
    <t>COVENTRY TRIATHLETES</t>
  </si>
  <si>
    <t>TUFF FITTY TRI CLUB</t>
  </si>
  <si>
    <t>Army Tri Club</t>
  </si>
  <si>
    <t>NEWMARKET TRI CLUB</t>
  </si>
  <si>
    <t>Dartford &amp; White Oak Tri Club</t>
  </si>
  <si>
    <t>VPH&amp;THAC</t>
  </si>
  <si>
    <t>Challenge Central</t>
  </si>
  <si>
    <t>WAKEFIELD TRI CLUB</t>
  </si>
  <si>
    <t>TEAM CHERWELL</t>
  </si>
  <si>
    <t>Cambridge Tri club</t>
  </si>
  <si>
    <t>Piers Arnold</t>
  </si>
  <si>
    <t>Iain Dawson</t>
  </si>
  <si>
    <t>Tony Robinson</t>
  </si>
  <si>
    <t>Simon Brierey</t>
  </si>
  <si>
    <t>Mark Nowell</t>
  </si>
  <si>
    <t>bungay black dog running club</t>
  </si>
  <si>
    <t>Becky Schofield</t>
  </si>
  <si>
    <t>Rob Lines</t>
  </si>
  <si>
    <t>Craig Charnley</t>
  </si>
  <si>
    <t>Richard Gill</t>
  </si>
  <si>
    <t>Mark Philo</t>
  </si>
  <si>
    <t>Leigh Butcher</t>
  </si>
  <si>
    <t>Lowestoft Road Runners</t>
  </si>
  <si>
    <t>Steve Konrad</t>
  </si>
  <si>
    <t>Marcus Sladden</t>
  </si>
  <si>
    <t>Chris Hall</t>
  </si>
  <si>
    <t>Mark Caddy</t>
  </si>
  <si>
    <t>RAF Triathlon</t>
  </si>
  <si>
    <t>John Scott</t>
  </si>
  <si>
    <t>Marcus Nichols</t>
  </si>
  <si>
    <t>Tim Dafforn</t>
  </si>
  <si>
    <t>Carrie Farris</t>
  </si>
  <si>
    <t>David Husband</t>
  </si>
  <si>
    <t>Bungay Black Dog</t>
  </si>
  <si>
    <t>Richard Allerton</t>
  </si>
  <si>
    <t>Ben Symington</t>
  </si>
  <si>
    <t>Danny Beck</t>
  </si>
  <si>
    <t>Paul Scibilia</t>
  </si>
  <si>
    <t>Mark Austin</t>
  </si>
  <si>
    <t>David Francis</t>
  </si>
  <si>
    <t>Graham Dawdry</t>
  </si>
  <si>
    <t>Andy Tomlin</t>
  </si>
  <si>
    <t>VC Norwich</t>
  </si>
  <si>
    <t>Matthew Buckoke</t>
  </si>
  <si>
    <t>Norfolk Police Triathlon Club</t>
  </si>
  <si>
    <t>Mark Tunnicliffe</t>
  </si>
  <si>
    <t>Simon Proctor</t>
  </si>
  <si>
    <t>tri Harder</t>
  </si>
  <si>
    <t>Tom Collier</t>
  </si>
  <si>
    <t>Lee Hall</t>
  </si>
  <si>
    <t>Graeme Biggins</t>
  </si>
  <si>
    <t>Blackwater Tri</t>
  </si>
  <si>
    <t>Dave Lines</t>
  </si>
  <si>
    <t>Lewis Ablett</t>
  </si>
  <si>
    <t>Ben Cranfield</t>
  </si>
  <si>
    <t>Tom Symington</t>
  </si>
  <si>
    <t>Thomas Livermore</t>
  </si>
  <si>
    <t>Vince Cox</t>
  </si>
  <si>
    <t>Wayne Read</t>
  </si>
  <si>
    <t>Darrell Oldman</t>
  </si>
  <si>
    <t>Alex Saywood</t>
  </si>
  <si>
    <t>Rachel Holman</t>
  </si>
  <si>
    <t>Mark Elflett</t>
  </si>
  <si>
    <t>Chris Blincoe</t>
  </si>
  <si>
    <t>Victoria Grice</t>
  </si>
  <si>
    <t>Carl Fisher</t>
  </si>
  <si>
    <t>Eagles</t>
  </si>
  <si>
    <t>Paul Lewis</t>
  </si>
  <si>
    <t>Team VeloVelocity</t>
  </si>
  <si>
    <t>Darren Douglass</t>
  </si>
  <si>
    <t>Michael Frere</t>
  </si>
  <si>
    <t>Robert Chalk</t>
  </si>
  <si>
    <t>Stephen Long</t>
  </si>
  <si>
    <t>Adam Read</t>
  </si>
  <si>
    <t>Gavin Cole</t>
  </si>
  <si>
    <t>Nicholas Brooker</t>
  </si>
  <si>
    <t>John Grice</t>
  </si>
  <si>
    <t>Sue Flute</t>
  </si>
  <si>
    <t>Jennifer Bettinson</t>
  </si>
  <si>
    <t>Jennifer Townsend</t>
  </si>
  <si>
    <t>Carol Maycock</t>
  </si>
  <si>
    <t>Bob Carter</t>
  </si>
  <si>
    <t>Imogen Snelling</t>
  </si>
  <si>
    <t>Giles Elliott</t>
  </si>
  <si>
    <t>Gary Hazelden</t>
  </si>
  <si>
    <t>Tom Edwards</t>
  </si>
  <si>
    <t>Nick Aitken</t>
  </si>
  <si>
    <t>William Appleby</t>
  </si>
  <si>
    <t>Simon Gatenby</t>
  </si>
  <si>
    <t>Rob Head</t>
  </si>
  <si>
    <t>RAF Honington Band</t>
  </si>
  <si>
    <t>Oliver Edwards</t>
  </si>
  <si>
    <t>Andrew Kenyon</t>
  </si>
  <si>
    <t>Robin Brown</t>
  </si>
  <si>
    <t>Jenny Adams</t>
  </si>
  <si>
    <t>Stephanie Hoyle</t>
  </si>
  <si>
    <t>Diss Cycling Club</t>
  </si>
  <si>
    <t>Nick Douglas</t>
  </si>
  <si>
    <t>Tom Hunter</t>
  </si>
  <si>
    <t>Stephen Brennan</t>
  </si>
  <si>
    <t>Christopher Parnham</t>
  </si>
  <si>
    <t>Rob Mutimer</t>
  </si>
  <si>
    <t>Dan Lock</t>
  </si>
  <si>
    <t>Brian Hall</t>
  </si>
  <si>
    <t>Alan Skoulding</t>
  </si>
  <si>
    <t>Nick Wileman</t>
  </si>
  <si>
    <t>Jon Moodie</t>
  </si>
  <si>
    <t>Jon Holt</t>
  </si>
  <si>
    <t>David Eastaugh</t>
  </si>
  <si>
    <t>Emily Blakesley</t>
  </si>
  <si>
    <t>Fiona Charnley</t>
  </si>
  <si>
    <t>Johanna Newton</t>
  </si>
  <si>
    <t>Gemma Bacon</t>
  </si>
  <si>
    <t>Silje Hovstad</t>
  </si>
  <si>
    <t>CONAC</t>
  </si>
  <si>
    <t>Mark Marsh</t>
  </si>
  <si>
    <t>Ian Murgatroyd</t>
  </si>
  <si>
    <t>Kati Smith</t>
  </si>
  <si>
    <t>Lee Townsend</t>
  </si>
  <si>
    <t>Mik Carr</t>
  </si>
  <si>
    <t>Help for Heroes Running Team</t>
  </si>
  <si>
    <t>Jackie Bell</t>
  </si>
  <si>
    <t>Jo Symington</t>
  </si>
  <si>
    <t>Fiona Coles</t>
  </si>
  <si>
    <t>Craig Edwards</t>
  </si>
  <si>
    <t>Liz Hollis</t>
  </si>
  <si>
    <t>Pete Ryles</t>
  </si>
  <si>
    <t>Michael Lake</t>
  </si>
  <si>
    <t>Stuart MacClinton</t>
  </si>
  <si>
    <t>Alex Hunter</t>
  </si>
  <si>
    <t>Penny Powell</t>
  </si>
  <si>
    <t>Sharon Elsley</t>
  </si>
  <si>
    <t>Bethany Cashell</t>
  </si>
  <si>
    <t>Richard Donovan</t>
  </si>
  <si>
    <t>Scott Learmonth</t>
  </si>
  <si>
    <t>Jason Hamilton</t>
  </si>
  <si>
    <t>Christina Barrett</t>
  </si>
  <si>
    <t>Rob O'Loughlin</t>
  </si>
  <si>
    <t>Tony Daniels</t>
  </si>
  <si>
    <t>Daniel Siddons</t>
  </si>
  <si>
    <t>Phil Doel</t>
  </si>
  <si>
    <t>Daniel Thorby</t>
  </si>
  <si>
    <t>Jon Herd</t>
  </si>
  <si>
    <t>Alex Newman-Smith</t>
  </si>
  <si>
    <t>Paul Webb</t>
  </si>
  <si>
    <t>Gareth Hurst</t>
  </si>
  <si>
    <t>David Cottle</t>
  </si>
  <si>
    <t>Kevin Partridge</t>
  </si>
  <si>
    <t>Toby Rome</t>
  </si>
  <si>
    <t>Robert Sheppard</t>
  </si>
  <si>
    <t>Tim Lam</t>
  </si>
  <si>
    <t>Bradley Morris</t>
  </si>
  <si>
    <t>David Thorold</t>
  </si>
  <si>
    <t>Chris Palfreyman</t>
  </si>
  <si>
    <t>Neil Procter</t>
  </si>
  <si>
    <t>James Jarvis</t>
  </si>
  <si>
    <t>Jonathan Cox</t>
  </si>
  <si>
    <t>Peter Van Den Brande</t>
  </si>
  <si>
    <t>Matt Donovan</t>
  </si>
  <si>
    <t>Dan Sharrock</t>
  </si>
  <si>
    <t>Michael Wheeler</t>
  </si>
  <si>
    <t>Wayne Stainsby</t>
  </si>
  <si>
    <t>Darren Kelly</t>
  </si>
  <si>
    <t>Chris Schmidt</t>
  </si>
  <si>
    <t>Kimberley Bell</t>
  </si>
  <si>
    <t>Kawai Chung</t>
  </si>
  <si>
    <t>Paul Neaves</t>
  </si>
  <si>
    <t>Joseph Price</t>
  </si>
  <si>
    <t>Tom O'Beirne</t>
  </si>
  <si>
    <t>Mark Forth</t>
  </si>
  <si>
    <t>Paul Pardoe</t>
  </si>
  <si>
    <t>Grant Mankee</t>
  </si>
  <si>
    <t>George Watkins</t>
  </si>
  <si>
    <t>Matt Selby</t>
  </si>
  <si>
    <t>Micheal Stewart</t>
  </si>
  <si>
    <t>Chris Belcher</t>
  </si>
  <si>
    <t>Alexey Ermolenko</t>
  </si>
  <si>
    <t>Clifford Gorst</t>
  </si>
  <si>
    <t>Nick Short</t>
  </si>
  <si>
    <t>David Wheeler</t>
  </si>
  <si>
    <t>Caspar Le Fanu</t>
  </si>
  <si>
    <t>Felix Langley</t>
  </si>
  <si>
    <t>Samuel Robinson</t>
  </si>
  <si>
    <t>Paul Thorby</t>
  </si>
  <si>
    <t>Dominic Murray</t>
  </si>
  <si>
    <t>Christopher Good</t>
  </si>
  <si>
    <t>David Evans</t>
  </si>
  <si>
    <t>Steven Artist</t>
  </si>
  <si>
    <t>Leo Shippam</t>
  </si>
  <si>
    <t>Michael Trott</t>
  </si>
  <si>
    <t>Tim Howell</t>
  </si>
  <si>
    <t>Laurence Foote</t>
  </si>
  <si>
    <t>Charlie Walton</t>
  </si>
  <si>
    <t>Kirsty Wright</t>
  </si>
  <si>
    <t>Giles Hall</t>
  </si>
  <si>
    <t>David Campbell</t>
  </si>
  <si>
    <t>Steve Mcailes</t>
  </si>
  <si>
    <t>Mark Ellis</t>
  </si>
  <si>
    <t>Chris Lamb</t>
  </si>
  <si>
    <t>Chris Pugh</t>
  </si>
  <si>
    <t>Mark Turner</t>
  </si>
  <si>
    <t>Ben Russell</t>
  </si>
  <si>
    <t>Jake O'Hear</t>
  </si>
  <si>
    <t>Kevin Gill</t>
  </si>
  <si>
    <t>Claire Schmidt</t>
  </si>
  <si>
    <t>Guy Warner</t>
  </si>
  <si>
    <t>Mark Smith</t>
  </si>
  <si>
    <t>Richard Jacobs</t>
  </si>
  <si>
    <t>David Charman</t>
  </si>
  <si>
    <t>Adrian Robinson</t>
  </si>
  <si>
    <t>Kirk Wiltshire</t>
  </si>
  <si>
    <t>Russell Morey</t>
  </si>
  <si>
    <t>Lucy Taylor</t>
  </si>
  <si>
    <t>Chris Valentine</t>
  </si>
  <si>
    <t>Gabriela De La Cerda</t>
  </si>
  <si>
    <t>Robert Fenton-Stone</t>
  </si>
  <si>
    <t>Will Wythe</t>
  </si>
  <si>
    <t>Kerry Rough</t>
  </si>
  <si>
    <t>Chris Drake</t>
  </si>
  <si>
    <t>Adrian Ebbs</t>
  </si>
  <si>
    <t>Jack Burrell</t>
  </si>
  <si>
    <t>Simon Parker</t>
  </si>
  <si>
    <t>Peter Humphries</t>
  </si>
  <si>
    <t>Philippa Cockman</t>
  </si>
  <si>
    <t>Kevin Horne</t>
  </si>
  <si>
    <t>Gareth Eckley</t>
  </si>
  <si>
    <t>Darren Whitworth</t>
  </si>
  <si>
    <t>Len Shapiro</t>
  </si>
  <si>
    <t>Matt Yorke</t>
  </si>
  <si>
    <t>Allister Bell</t>
  </si>
  <si>
    <t>Matthew Busby</t>
  </si>
  <si>
    <t>Julie Chasin</t>
  </si>
  <si>
    <t>Richard Zubrik</t>
  </si>
  <si>
    <t>Patricia Green</t>
  </si>
  <si>
    <t>Sean Monaghan</t>
  </si>
  <si>
    <t>Declan Murphy</t>
  </si>
  <si>
    <t>Virginia Short</t>
  </si>
  <si>
    <t>Jeremy Arnold</t>
  </si>
  <si>
    <t>Kevin Hamlyn</t>
  </si>
  <si>
    <t>Frank Barrett</t>
  </si>
  <si>
    <t>John Smith</t>
  </si>
  <si>
    <t>Steven Fleet</t>
  </si>
  <si>
    <t>Sam Donohoe</t>
  </si>
  <si>
    <t>Mark Yallop</t>
  </si>
  <si>
    <t>Amanda Phillips</t>
  </si>
  <si>
    <t>Brad Porter</t>
  </si>
  <si>
    <t>Trevor Wootten</t>
  </si>
  <si>
    <t>Elisabeth Ross</t>
  </si>
  <si>
    <t>Anke Schumacher</t>
  </si>
  <si>
    <t>Barry Parsons</t>
  </si>
  <si>
    <t>David Jenkins</t>
  </si>
  <si>
    <t>Christopher Preston</t>
  </si>
  <si>
    <t>Alan Leroux</t>
  </si>
  <si>
    <t>Jo Barlow</t>
  </si>
  <si>
    <t>Oscar Doyle</t>
  </si>
  <si>
    <t>Toby Willison</t>
  </si>
  <si>
    <t>Neil Frankland</t>
  </si>
  <si>
    <t>Julie Galmiche</t>
  </si>
  <si>
    <t>James Johnstone</t>
  </si>
  <si>
    <t>Hannah Gregory</t>
  </si>
  <si>
    <t>Colin Warn</t>
  </si>
  <si>
    <t>Sue Procter</t>
  </si>
  <si>
    <t>David Hill</t>
  </si>
  <si>
    <t>Deborah Rostant</t>
  </si>
  <si>
    <t>Kate Ward</t>
  </si>
  <si>
    <t>James Keogh</t>
  </si>
  <si>
    <t>David Reiger</t>
  </si>
  <si>
    <t>Giles Betts</t>
  </si>
  <si>
    <t>Jordan Holdsworth</t>
  </si>
  <si>
    <t>Mary Buxton</t>
  </si>
  <si>
    <t>Mark Kenyon</t>
  </si>
  <si>
    <t>Ryan Ostler</t>
  </si>
  <si>
    <t>Neil Reid</t>
  </si>
  <si>
    <t>Pip Moore</t>
  </si>
  <si>
    <t>Sean Lester</t>
  </si>
  <si>
    <t>TOM AMES</t>
  </si>
  <si>
    <t>Lee Shipp</t>
  </si>
  <si>
    <t>ANDY ROBERTS</t>
  </si>
  <si>
    <t>Stephen de Boltz</t>
  </si>
  <si>
    <t>Martin  Archer</t>
  </si>
  <si>
    <t>chris Miles</t>
  </si>
  <si>
    <t>Kevin Murphy</t>
  </si>
  <si>
    <t>Martin Wilson</t>
  </si>
  <si>
    <t>Mark Hayward</t>
  </si>
  <si>
    <t>Darren Sharman</t>
  </si>
  <si>
    <t>Paul Horsley</t>
  </si>
  <si>
    <t>Esther Colman</t>
  </si>
  <si>
    <t>andrew thorndyke</t>
  </si>
  <si>
    <t>Ian France</t>
  </si>
  <si>
    <t>daniel upton</t>
  </si>
  <si>
    <t>Martin Barnes-Smith</t>
  </si>
  <si>
    <t>Julia Horsley</t>
  </si>
  <si>
    <t>Michael Carpenter</t>
  </si>
  <si>
    <t>Stephen Thorndyke</t>
  </si>
  <si>
    <t>raymond winder</t>
  </si>
  <si>
    <t>Verity Smith</t>
  </si>
  <si>
    <t>Andrew Dale</t>
  </si>
  <si>
    <t>Richard Adams</t>
  </si>
  <si>
    <t>ian chapman</t>
  </si>
  <si>
    <t>Gary McDonald</t>
  </si>
  <si>
    <t>Charles Adamson</t>
  </si>
  <si>
    <t>ADAM MUMFORD</t>
  </si>
  <si>
    <t>ron ames</t>
  </si>
  <si>
    <t>Rebecca Jordan</t>
  </si>
  <si>
    <t>Helen Wing</t>
  </si>
  <si>
    <t>matthew burrows</t>
  </si>
  <si>
    <t>Tasha Barnes-Smith</t>
  </si>
  <si>
    <t>Mark Fernley</t>
  </si>
  <si>
    <t>John Grayston</t>
  </si>
  <si>
    <t>Marc Verzijl</t>
  </si>
  <si>
    <t>Annie Drugan</t>
  </si>
  <si>
    <t>CHARLOTTE SMITH</t>
  </si>
  <si>
    <t>leon west</t>
  </si>
  <si>
    <t>john moody</t>
  </si>
  <si>
    <t>haley Suttle</t>
  </si>
  <si>
    <t>Charlene Gavazzi</t>
  </si>
  <si>
    <t>Rebecca Ridge</t>
  </si>
  <si>
    <t>Duncan Harrison</t>
  </si>
  <si>
    <t>Carl Smith</t>
  </si>
  <si>
    <t>colin shadbolt</t>
  </si>
  <si>
    <t>steven abbott</t>
  </si>
  <si>
    <t>David Birkby</t>
  </si>
  <si>
    <t>mark short</t>
  </si>
  <si>
    <t>mark ames</t>
  </si>
  <si>
    <t>wayne read</t>
  </si>
  <si>
    <t>keith broxton</t>
  </si>
  <si>
    <t>jason sully</t>
  </si>
  <si>
    <t>Jake Clover</t>
  </si>
  <si>
    <t>matthew stearn</t>
  </si>
  <si>
    <t>Cathy Thomson</t>
  </si>
  <si>
    <t>Chris Gladwell</t>
  </si>
  <si>
    <t>Tony Fitch</t>
  </si>
  <si>
    <t>Jason Baillie</t>
  </si>
  <si>
    <t>Victoria Moseley</t>
  </si>
  <si>
    <t>Geraldine Clarke</t>
  </si>
  <si>
    <t>John Stanton</t>
  </si>
  <si>
    <t>Graham Brookman</t>
  </si>
  <si>
    <t>carl sadler</t>
  </si>
  <si>
    <t>Matthew Eveleigh</t>
  </si>
  <si>
    <t>Steve Miller</t>
  </si>
  <si>
    <t>Ryan Corbyn</t>
  </si>
  <si>
    <t>Nicholas Kirkham</t>
  </si>
  <si>
    <t>Elizabeth Bellinger</t>
  </si>
  <si>
    <t>Tracey Apperley</t>
  </si>
  <si>
    <t>Dianne Hughes</t>
  </si>
  <si>
    <t>Alex Hart</t>
  </si>
  <si>
    <t>Matthew Goulding</t>
  </si>
  <si>
    <t>Leslie Basham</t>
  </si>
  <si>
    <t>SUE GARROD</t>
  </si>
  <si>
    <t>Michael Forster</t>
  </si>
  <si>
    <t>Amanda Tremlett</t>
  </si>
  <si>
    <t>David Watt</t>
  </si>
  <si>
    <t>Karen Austin</t>
  </si>
  <si>
    <t>Nigel Chapman</t>
  </si>
  <si>
    <t>Stuart Washington</t>
  </si>
  <si>
    <t>Yvonne Freiherr</t>
  </si>
  <si>
    <t>paul jeremy sawyer</t>
  </si>
  <si>
    <t>Dan Perry</t>
  </si>
  <si>
    <t>Laura Ford</t>
  </si>
  <si>
    <t>Jane de Boltz</t>
  </si>
  <si>
    <t>Jacqueline Chubb</t>
  </si>
  <si>
    <t>jennifer devaney</t>
  </si>
  <si>
    <t>Sophie Hope</t>
  </si>
  <si>
    <t>Melissa Clarke</t>
  </si>
  <si>
    <t>miles garrod</t>
  </si>
  <si>
    <t>Simon Kitching</t>
  </si>
  <si>
    <t>Emma Yarrow</t>
  </si>
  <si>
    <t>frank barrett</t>
  </si>
  <si>
    <t>Stephen Reyes</t>
  </si>
  <si>
    <t>Wendy Hughes</t>
  </si>
  <si>
    <t>Paul   Wallace</t>
  </si>
  <si>
    <t>Clare Bailie</t>
  </si>
  <si>
    <t>Lyn Foster</t>
  </si>
  <si>
    <t>michelle burrows</t>
  </si>
  <si>
    <t>Lee Clifford</t>
  </si>
  <si>
    <t>christine Frazer</t>
  </si>
  <si>
    <t>Robert Francksen</t>
  </si>
  <si>
    <t>Liz Beighton</t>
  </si>
  <si>
    <t>Paul Heeks</t>
  </si>
  <si>
    <t>A J Norman</t>
  </si>
  <si>
    <t>Megan Thompson</t>
  </si>
  <si>
    <t>John McVelia</t>
  </si>
  <si>
    <t>paul ryan</t>
  </si>
  <si>
    <t>Kerry Kemp</t>
  </si>
  <si>
    <t>Jodie Frazer</t>
  </si>
  <si>
    <t>Sandra Mayhew</t>
  </si>
  <si>
    <t>Chris Eaton</t>
  </si>
  <si>
    <t>Becky Bayliss</t>
  </si>
  <si>
    <t>Patricia Atwood</t>
  </si>
  <si>
    <t>Ross Corbyn</t>
  </si>
  <si>
    <t>Rosie Atwood</t>
  </si>
  <si>
    <t>gale pryor</t>
  </si>
  <si>
    <t>Lucy Sadler</t>
  </si>
  <si>
    <t>Chrissie Pennock</t>
  </si>
  <si>
    <t>Jim Morris</t>
  </si>
  <si>
    <t>Sue Sainty</t>
  </si>
  <si>
    <t>Malcolm Hogarth</t>
  </si>
  <si>
    <t>laura webb</t>
  </si>
  <si>
    <t>Lesley Watt</t>
  </si>
  <si>
    <t>Ellen Broughton</t>
  </si>
  <si>
    <t>Debbie Ghant</t>
  </si>
  <si>
    <t>alex mabbott</t>
  </si>
  <si>
    <t>Nigel Vincent</t>
  </si>
  <si>
    <t>Kathy Bishop</t>
  </si>
  <si>
    <t>Colin Love</t>
  </si>
  <si>
    <t>Karen Hall</t>
  </si>
  <si>
    <t>Jan Starmer</t>
  </si>
  <si>
    <t>Charlotte Corbyn</t>
  </si>
  <si>
    <t>Rachel Morris</t>
  </si>
  <si>
    <t>Helen Simpson</t>
  </si>
  <si>
    <t>adrian lingwood</t>
  </si>
  <si>
    <t>ALLISON AUSTIN</t>
  </si>
  <si>
    <t>Shirley Fowler</t>
  </si>
  <si>
    <t>debbie greenslade</t>
  </si>
  <si>
    <t>Natalie Lewis</t>
  </si>
  <si>
    <t>Caron Garrity</t>
  </si>
  <si>
    <t>West Suffolk Wheelers and Triathlon Club</t>
  </si>
  <si>
    <t>St Ives Swim Club</t>
  </si>
  <si>
    <t>Hadleigh hares</t>
  </si>
  <si>
    <t>RLS CC</t>
  </si>
  <si>
    <t>Stowmarket Striders Running Club</t>
  </si>
  <si>
    <t>Hadleigh Hares A.C</t>
  </si>
  <si>
    <t>St Edmunds Pacers</t>
  </si>
  <si>
    <t>Newmarket Cycling &amp; Triathlon Club</t>
  </si>
  <si>
    <t>STOWMARKET STRIDERS</t>
  </si>
  <si>
    <t>Haverhill Running Club</t>
  </si>
  <si>
    <t>none</t>
  </si>
  <si>
    <t>Velo Club Rutland</t>
  </si>
  <si>
    <t>Army Triathlon Association</t>
  </si>
  <si>
    <t>TROG</t>
  </si>
  <si>
    <t>EHF Racing</t>
  </si>
  <si>
    <t>Stowmarket &amp; District Cycling Club</t>
  </si>
  <si>
    <t>Hillingdon AC</t>
  </si>
  <si>
    <t>Stowmarket striders</t>
  </si>
  <si>
    <t>stowmarket striders</t>
  </si>
  <si>
    <t>Junior</t>
  </si>
  <si>
    <t>Chris Miles 2</t>
  </si>
</sst>
</file>

<file path=xl/styles.xml><?xml version="1.0" encoding="utf-8"?>
<styleSheet xmlns="http://schemas.openxmlformats.org/spreadsheetml/2006/main">
  <numFmts count="3">
    <numFmt numFmtId="164" formatCode="hh:mm:ss;@"/>
    <numFmt numFmtId="165" formatCode="[$-F400]h:mm:ss\ AM/PM"/>
    <numFmt numFmtId="166" formatCode="0.000000"/>
  </numFmts>
  <fonts count="2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u/>
      <sz val="12"/>
      <color indexed="12"/>
      <name val="Arial"/>
      <family val="2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4"/>
      <color indexed="12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8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2" fontId="5" fillId="0" borderId="0" xfId="0" applyNumberFormat="1" applyFont="1"/>
    <xf numFmtId="0" fontId="7" fillId="0" borderId="0" xfId="0" applyFont="1"/>
    <xf numFmtId="0" fontId="9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0" fillId="0" borderId="1" xfId="0" applyFill="1" applyBorder="1"/>
    <xf numFmtId="0" fontId="0" fillId="0" borderId="2" xfId="0" applyFill="1" applyBorder="1"/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5" fillId="0" borderId="0" xfId="0" applyFont="1"/>
    <xf numFmtId="0" fontId="7" fillId="0" borderId="6" xfId="0" applyFont="1" applyFill="1" applyBorder="1" applyAlignment="1">
      <alignment horizontal="center"/>
    </xf>
    <xf numFmtId="0" fontId="7" fillId="0" borderId="0" xfId="0" applyFont="1" applyFill="1" applyBorder="1"/>
    <xf numFmtId="2" fontId="7" fillId="0" borderId="7" xfId="0" applyNumberFormat="1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7" xfId="0" applyFill="1" applyBorder="1"/>
    <xf numFmtId="2" fontId="4" fillId="3" borderId="0" xfId="0" applyNumberFormat="1" applyFont="1" applyFill="1"/>
    <xf numFmtId="1" fontId="5" fillId="0" borderId="0" xfId="0" applyNumberFormat="1" applyFont="1"/>
    <xf numFmtId="0" fontId="0" fillId="0" borderId="11" xfId="0" applyBorder="1"/>
    <xf numFmtId="0" fontId="0" fillId="0" borderId="12" xfId="0" applyBorder="1"/>
    <xf numFmtId="2" fontId="0" fillId="0" borderId="13" xfId="0" applyNumberFormat="1" applyBorder="1"/>
    <xf numFmtId="0" fontId="0" fillId="0" borderId="0" xfId="0" applyBorder="1"/>
    <xf numFmtId="2" fontId="0" fillId="0" borderId="0" xfId="0" applyNumberFormat="1" applyBorder="1"/>
    <xf numFmtId="0" fontId="11" fillId="0" borderId="0" xfId="0" applyFont="1"/>
    <xf numFmtId="0" fontId="11" fillId="0" borderId="0" xfId="0" applyFont="1" applyBorder="1"/>
    <xf numFmtId="2" fontId="11" fillId="0" borderId="0" xfId="0" applyNumberFormat="1" applyFont="1" applyBorder="1"/>
    <xf numFmtId="0" fontId="10" fillId="0" borderId="0" xfId="1" applyAlignment="1" applyProtection="1">
      <alignment horizontal="left"/>
    </xf>
    <xf numFmtId="0" fontId="9" fillId="0" borderId="0" xfId="0" applyFont="1"/>
    <xf numFmtId="0" fontId="10" fillId="0" borderId="0" xfId="1" applyFont="1" applyAlignment="1" applyProtection="1">
      <alignment horizontal="left"/>
    </xf>
    <xf numFmtId="0" fontId="9" fillId="0" borderId="11" xfId="0" applyFont="1" applyBorder="1"/>
    <xf numFmtId="0" fontId="4" fillId="0" borderId="11" xfId="0" applyFont="1" applyBorder="1"/>
    <xf numFmtId="0" fontId="4" fillId="0" borderId="12" xfId="0" applyFont="1" applyBorder="1"/>
    <xf numFmtId="2" fontId="4" fillId="0" borderId="13" xfId="0" applyNumberFormat="1" applyFont="1" applyBorder="1"/>
    <xf numFmtId="1" fontId="11" fillId="0" borderId="0" xfId="0" applyNumberFormat="1" applyFont="1"/>
    <xf numFmtId="0" fontId="10" fillId="0" borderId="0" xfId="1" applyAlignment="1" applyProtection="1"/>
    <xf numFmtId="0" fontId="0" fillId="0" borderId="12" xfId="0" applyNumberFormat="1" applyBorder="1"/>
    <xf numFmtId="0" fontId="4" fillId="0" borderId="12" xfId="0" applyNumberFormat="1" applyFont="1" applyBorder="1"/>
    <xf numFmtId="0" fontId="12" fillId="0" borderId="0" xfId="0" applyFont="1"/>
    <xf numFmtId="0" fontId="8" fillId="0" borderId="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9" fillId="0" borderId="7" xfId="0" applyFont="1" applyFill="1" applyBorder="1" applyAlignment="1">
      <alignment horizontal="center"/>
    </xf>
    <xf numFmtId="0" fontId="0" fillId="2" borderId="20" xfId="0" applyNumberFormat="1" applyFill="1" applyBorder="1"/>
    <xf numFmtId="2" fontId="0" fillId="2" borderId="14" xfId="0" applyNumberFormat="1" applyFill="1" applyBorder="1"/>
    <xf numFmtId="0" fontId="0" fillId="2" borderId="15" xfId="0" applyFill="1" applyBorder="1"/>
    <xf numFmtId="0" fontId="0" fillId="2" borderId="12" xfId="0" applyNumberFormat="1" applyFill="1" applyBorder="1"/>
    <xf numFmtId="165" fontId="0" fillId="2" borderId="12" xfId="0" applyNumberFormat="1" applyFill="1" applyBorder="1"/>
    <xf numFmtId="2" fontId="0" fillId="2" borderId="16" xfId="0" applyNumberFormat="1" applyFill="1" applyBorder="1"/>
    <xf numFmtId="0" fontId="0" fillId="2" borderId="18" xfId="0" applyNumberFormat="1" applyFill="1" applyBorder="1"/>
    <xf numFmtId="2" fontId="0" fillId="2" borderId="19" xfId="0" applyNumberFormat="1" applyFill="1" applyBorder="1"/>
    <xf numFmtId="2" fontId="5" fillId="0" borderId="0" xfId="0" applyNumberFormat="1" applyFont="1" applyProtection="1">
      <protection locked="0"/>
    </xf>
    <xf numFmtId="2" fontId="5" fillId="0" borderId="0" xfId="0" applyNumberFormat="1" applyFont="1" applyFill="1" applyBorder="1" applyProtection="1">
      <protection locked="0"/>
    </xf>
    <xf numFmtId="0" fontId="5" fillId="2" borderId="21" xfId="0" applyFont="1" applyFill="1" applyBorder="1"/>
    <xf numFmtId="2" fontId="9" fillId="0" borderId="11" xfId="0" applyNumberFormat="1" applyFont="1" applyBorder="1"/>
    <xf numFmtId="21" fontId="4" fillId="0" borderId="0" xfId="0" applyNumberFormat="1" applyFont="1"/>
    <xf numFmtId="165" fontId="0" fillId="2" borderId="20" xfId="0" applyNumberFormat="1" applyFill="1" applyBorder="1"/>
    <xf numFmtId="1" fontId="10" fillId="0" borderId="0" xfId="1" applyNumberFormat="1" applyAlignment="1" applyProtection="1"/>
    <xf numFmtId="2" fontId="14" fillId="3" borderId="0" xfId="0" applyNumberFormat="1" applyFont="1" applyFill="1" applyAlignment="1"/>
    <xf numFmtId="2" fontId="4" fillId="3" borderId="0" xfId="0" applyNumberFormat="1" applyFont="1" applyFill="1" applyAlignment="1"/>
    <xf numFmtId="0" fontId="0" fillId="0" borderId="0" xfId="0" applyAlignment="1"/>
    <xf numFmtId="2" fontId="5" fillId="0" borderId="0" xfId="0" applyNumberFormat="1" applyFont="1" applyFill="1" applyBorder="1" applyAlignment="1" applyProtection="1">
      <protection locked="0"/>
    </xf>
    <xf numFmtId="2" fontId="5" fillId="0" borderId="0" xfId="0" applyNumberFormat="1" applyFont="1" applyAlignment="1" applyProtection="1">
      <protection locked="0"/>
    </xf>
    <xf numFmtId="0" fontId="0" fillId="0" borderId="0" xfId="0" applyFont="1" applyAlignment="1"/>
    <xf numFmtId="2" fontId="2" fillId="0" borderId="0" xfId="0" applyNumberFormat="1" applyFont="1" applyFill="1" applyBorder="1" applyAlignment="1" applyProtection="1">
      <protection locked="0"/>
    </xf>
    <xf numFmtId="0" fontId="2" fillId="2" borderId="15" xfId="0" applyFont="1" applyFill="1" applyBorder="1"/>
    <xf numFmtId="0" fontId="0" fillId="0" borderId="22" xfId="0" applyFont="1" applyBorder="1" applyAlignment="1">
      <alignment horizontal="left" vertical="top"/>
    </xf>
    <xf numFmtId="2" fontId="4" fillId="0" borderId="0" xfId="0" applyNumberFormat="1" applyFont="1" applyFill="1"/>
    <xf numFmtId="2" fontId="5" fillId="0" borderId="0" xfId="0" applyNumberFormat="1" applyFont="1" applyFill="1"/>
    <xf numFmtId="2" fontId="4" fillId="4" borderId="0" xfId="0" applyNumberFormat="1" applyFont="1" applyFill="1"/>
    <xf numFmtId="2" fontId="5" fillId="4" borderId="0" xfId="0" applyNumberFormat="1" applyFont="1" applyFill="1"/>
    <xf numFmtId="0" fontId="5" fillId="5" borderId="21" xfId="0" applyFont="1" applyFill="1" applyBorder="1"/>
    <xf numFmtId="0" fontId="0" fillId="5" borderId="20" xfId="0" applyNumberFormat="1" applyFill="1" applyBorder="1"/>
    <xf numFmtId="165" fontId="0" fillId="5" borderId="20" xfId="0" applyNumberFormat="1" applyFill="1" applyBorder="1"/>
    <xf numFmtId="2" fontId="0" fillId="5" borderId="14" xfId="0" applyNumberFormat="1" applyFill="1" applyBorder="1"/>
    <xf numFmtId="0" fontId="0" fillId="5" borderId="15" xfId="0" applyFill="1" applyBorder="1"/>
    <xf numFmtId="0" fontId="0" fillId="5" borderId="12" xfId="0" applyNumberFormat="1" applyFill="1" applyBorder="1"/>
    <xf numFmtId="2" fontId="0" fillId="5" borderId="16" xfId="0" applyNumberFormat="1" applyFill="1" applyBorder="1"/>
    <xf numFmtId="0" fontId="2" fillId="5" borderId="15" xfId="0" applyFont="1" applyFill="1" applyBorder="1"/>
    <xf numFmtId="165" fontId="0" fillId="5" borderId="12" xfId="0" applyNumberFormat="1" applyFill="1" applyBorder="1"/>
    <xf numFmtId="0" fontId="0" fillId="5" borderId="18" xfId="0" applyNumberFormat="1" applyFill="1" applyBorder="1"/>
    <xf numFmtId="2" fontId="0" fillId="5" borderId="19" xfId="0" applyNumberFormat="1" applyFill="1" applyBorder="1"/>
    <xf numFmtId="2" fontId="4" fillId="5" borderId="0" xfId="0" applyNumberFormat="1" applyFont="1" applyFill="1"/>
    <xf numFmtId="2" fontId="4" fillId="6" borderId="0" xfId="0" applyNumberFormat="1" applyFont="1" applyFill="1"/>
    <xf numFmtId="2" fontId="5" fillId="6" borderId="0" xfId="0" applyNumberFormat="1" applyFont="1" applyFill="1"/>
    <xf numFmtId="2" fontId="5" fillId="5" borderId="0" xfId="0" applyNumberFormat="1" applyFont="1" applyFill="1"/>
    <xf numFmtId="2" fontId="4" fillId="0" borderId="0" xfId="0" applyNumberFormat="1" applyFont="1" applyAlignment="1" applyProtection="1">
      <alignment vertical="top" wrapText="1"/>
    </xf>
    <xf numFmtId="2" fontId="4" fillId="0" borderId="0" xfId="0" applyNumberFormat="1" applyFont="1" applyAlignment="1" applyProtection="1">
      <alignment vertical="top"/>
    </xf>
    <xf numFmtId="1" fontId="4" fillId="0" borderId="0" xfId="0" applyNumberFormat="1" applyFont="1" applyAlignment="1" applyProtection="1">
      <alignment vertical="top" wrapText="1"/>
    </xf>
    <xf numFmtId="2" fontId="4" fillId="0" borderId="0" xfId="0" applyNumberFormat="1" applyFont="1" applyFill="1" applyAlignment="1" applyProtection="1">
      <alignment vertical="top" wrapText="1"/>
    </xf>
    <xf numFmtId="2" fontId="4" fillId="6" borderId="0" xfId="0" applyNumberFormat="1" applyFont="1" applyFill="1" applyAlignment="1" applyProtection="1">
      <alignment vertical="top" wrapText="1"/>
    </xf>
    <xf numFmtId="2" fontId="4" fillId="5" borderId="0" xfId="0" applyNumberFormat="1" applyFont="1" applyFill="1" applyAlignment="1" applyProtection="1">
      <alignment vertical="top" wrapText="1"/>
    </xf>
    <xf numFmtId="2" fontId="4" fillId="4" borderId="0" xfId="0" applyNumberFormat="1" applyFont="1" applyFill="1" applyAlignment="1" applyProtection="1">
      <alignment vertical="top" wrapText="1"/>
    </xf>
    <xf numFmtId="0" fontId="2" fillId="2" borderId="17" xfId="0" applyFont="1" applyFill="1" applyBorder="1"/>
    <xf numFmtId="20" fontId="0" fillId="2" borderId="18" xfId="0" applyNumberFormat="1" applyFill="1" applyBorder="1"/>
    <xf numFmtId="0" fontId="2" fillId="0" borderId="0" xfId="0" applyFont="1"/>
    <xf numFmtId="0" fontId="2" fillId="5" borderId="17" xfId="0" applyFont="1" applyFill="1" applyBorder="1"/>
    <xf numFmtId="20" fontId="0" fillId="5" borderId="18" xfId="0" applyNumberFormat="1" applyFill="1" applyBorder="1"/>
    <xf numFmtId="0" fontId="8" fillId="0" borderId="1" xfId="0" applyFont="1" applyFill="1" applyBorder="1" applyAlignment="1">
      <alignment horizontal="center"/>
    </xf>
    <xf numFmtId="166" fontId="4" fillId="0" borderId="0" xfId="0" applyNumberFormat="1" applyFont="1" applyAlignment="1" applyProtection="1">
      <alignment vertical="top" wrapText="1"/>
    </xf>
    <xf numFmtId="166" fontId="14" fillId="3" borderId="0" xfId="0" applyNumberFormat="1" applyFont="1" applyFill="1"/>
    <xf numFmtId="166" fontId="5" fillId="0" borderId="0" xfId="0" applyNumberFormat="1" applyFont="1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1" applyFont="1" applyAlignment="1" applyProtection="1">
      <alignment horizontal="center"/>
    </xf>
    <xf numFmtId="0" fontId="0" fillId="0" borderId="0" xfId="1" applyFont="1" applyBorder="1" applyAlignment="1" applyProtection="1">
      <alignment horizontal="center"/>
    </xf>
    <xf numFmtId="0" fontId="9" fillId="2" borderId="0" xfId="0" applyFont="1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164" fontId="19" fillId="5" borderId="0" xfId="0" applyNumberFormat="1" applyFont="1" applyFill="1" applyAlignment="1">
      <alignment horizontal="center"/>
    </xf>
    <xf numFmtId="0" fontId="13" fillId="2" borderId="0" xfId="1" applyFont="1" applyFill="1" applyAlignment="1" applyProtection="1">
      <alignment horizontal="center"/>
    </xf>
    <xf numFmtId="0" fontId="13" fillId="5" borderId="0" xfId="1" applyFont="1" applyFill="1" applyAlignment="1" applyProtection="1">
      <alignment horizontal="center"/>
    </xf>
    <xf numFmtId="2" fontId="13" fillId="2" borderId="0" xfId="1" applyNumberFormat="1" applyFont="1" applyFill="1" applyAlignment="1" applyProtection="1">
      <alignment horizontal="center"/>
    </xf>
    <xf numFmtId="164" fontId="13" fillId="5" borderId="0" xfId="1" applyNumberFormat="1" applyFont="1" applyFill="1" applyAlignment="1" applyProtection="1">
      <alignment horizontal="center"/>
    </xf>
    <xf numFmtId="0" fontId="3" fillId="0" borderId="0" xfId="0" applyFont="1" applyFill="1" applyBorder="1"/>
    <xf numFmtId="1" fontId="17" fillId="0" borderId="0" xfId="1" applyNumberFormat="1" applyFont="1" applyAlignment="1" applyProtection="1">
      <alignment horizontal="center"/>
    </xf>
    <xf numFmtId="0" fontId="17" fillId="0" borderId="0" xfId="1" applyFont="1" applyAlignment="1" applyProtection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1" fontId="18" fillId="0" borderId="0" xfId="0" applyNumberFormat="1" applyFont="1" applyAlignment="1">
      <alignment horizontal="center"/>
    </xf>
  </cellXfs>
  <cellStyles count="3">
    <cellStyle name="Hyperlink" xfId="1" builtinId="8"/>
    <cellStyle name="Normal" xfId="0" builtinId="0"/>
    <cellStyle name="Normal 2" xfId="2"/>
  </cellStyles>
  <dxfs count="13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astern_region_member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J2" t="str">
            <v>Michael Sommerlad</v>
          </cell>
        </row>
        <row r="3">
          <cell r="J3" t="str">
            <v>David Peck</v>
          </cell>
        </row>
        <row r="4">
          <cell r="J4" t="str">
            <v>Maurice Young</v>
          </cell>
        </row>
        <row r="5">
          <cell r="J5" t="str">
            <v>Gordon Franklin</v>
          </cell>
        </row>
        <row r="6">
          <cell r="J6" t="str">
            <v>Kevin Robinson</v>
          </cell>
        </row>
        <row r="7">
          <cell r="J7" t="str">
            <v>Tony Shrimpton</v>
          </cell>
        </row>
        <row r="8">
          <cell r="J8" t="str">
            <v>Vernon Swallow</v>
          </cell>
        </row>
        <row r="9">
          <cell r="J9" t="str">
            <v>Michael Read</v>
          </cell>
        </row>
        <row r="10">
          <cell r="J10" t="str">
            <v>Bill Matthews</v>
          </cell>
        </row>
        <row r="11">
          <cell r="J11" t="str">
            <v>Stuart Axon</v>
          </cell>
        </row>
        <row r="12">
          <cell r="J12" t="str">
            <v>Diana Kedge</v>
          </cell>
        </row>
        <row r="13">
          <cell r="J13" t="str">
            <v>John Nugent</v>
          </cell>
        </row>
        <row r="14">
          <cell r="J14" t="str">
            <v>Ray Tucker</v>
          </cell>
        </row>
        <row r="15">
          <cell r="J15" t="str">
            <v>Derek Jones</v>
          </cell>
        </row>
        <row r="16">
          <cell r="J16" t="str">
            <v>Ron Naman</v>
          </cell>
        </row>
        <row r="17">
          <cell r="J17" t="str">
            <v>Trace Allen</v>
          </cell>
        </row>
        <row r="18">
          <cell r="J18" t="str">
            <v>Georgina Jennings</v>
          </cell>
        </row>
        <row r="19">
          <cell r="J19" t="str">
            <v>Don Hutchinson</v>
          </cell>
        </row>
        <row r="20">
          <cell r="J20" t="str">
            <v>Richard Pitcairn</v>
          </cell>
        </row>
        <row r="21">
          <cell r="J21" t="str">
            <v>James Fell</v>
          </cell>
        </row>
        <row r="22">
          <cell r="J22" t="str">
            <v>Clive Faine</v>
          </cell>
        </row>
        <row r="23">
          <cell r="J23" t="str">
            <v>Brenda Bozwood-davies</v>
          </cell>
        </row>
        <row r="24">
          <cell r="J24" t="str">
            <v>John Shirley</v>
          </cell>
        </row>
        <row r="25">
          <cell r="J25" t="str">
            <v>Maurice Bond</v>
          </cell>
        </row>
        <row r="26">
          <cell r="J26" t="str">
            <v>Andy Ward</v>
          </cell>
        </row>
        <row r="27">
          <cell r="J27" t="str">
            <v>Barbara Leverett</v>
          </cell>
        </row>
        <row r="28">
          <cell r="J28" t="str">
            <v>Keith Walker</v>
          </cell>
        </row>
        <row r="29">
          <cell r="J29" t="str">
            <v>Richard Melvern</v>
          </cell>
        </row>
        <row r="30">
          <cell r="J30" t="str">
            <v>Leigh Sebba</v>
          </cell>
        </row>
        <row r="31">
          <cell r="J31" t="str">
            <v>Paula McCann</v>
          </cell>
        </row>
        <row r="32">
          <cell r="J32" t="str">
            <v>Ron Ames</v>
          </cell>
        </row>
        <row r="33">
          <cell r="J33" t="str">
            <v>Jacqueline Riley</v>
          </cell>
        </row>
        <row r="34">
          <cell r="J34" t="str">
            <v>Geoffrey Russell</v>
          </cell>
        </row>
        <row r="35">
          <cell r="J35" t="str">
            <v>Anne Fish</v>
          </cell>
        </row>
        <row r="36">
          <cell r="J36" t="str">
            <v>Paul Rawlingson</v>
          </cell>
        </row>
        <row r="37">
          <cell r="J37" t="str">
            <v>John  Hope</v>
          </cell>
        </row>
        <row r="38">
          <cell r="J38" t="str">
            <v>Bill Voyce</v>
          </cell>
        </row>
        <row r="39">
          <cell r="J39" t="str">
            <v>Kevin Carley</v>
          </cell>
        </row>
        <row r="40">
          <cell r="J40" t="str">
            <v>Isabel Smith</v>
          </cell>
        </row>
        <row r="41">
          <cell r="J41" t="str">
            <v>Annette Herdman</v>
          </cell>
        </row>
        <row r="42">
          <cell r="J42" t="str">
            <v>Frank Moggan</v>
          </cell>
        </row>
        <row r="43">
          <cell r="J43" t="str">
            <v>Grayhame Fish</v>
          </cell>
        </row>
        <row r="44">
          <cell r="J44" t="str">
            <v>Brian Ewin</v>
          </cell>
        </row>
        <row r="45">
          <cell r="J45" t="str">
            <v>Elspeth Knott</v>
          </cell>
        </row>
        <row r="46">
          <cell r="J46" t="str">
            <v>CORINNE SMITH</v>
          </cell>
        </row>
        <row r="47">
          <cell r="J47" t="str">
            <v>Bryan Ellis</v>
          </cell>
        </row>
        <row r="48">
          <cell r="J48" t="str">
            <v>Gordon Riley</v>
          </cell>
        </row>
        <row r="49">
          <cell r="J49" t="str">
            <v>Leonard Shapiro</v>
          </cell>
        </row>
        <row r="50">
          <cell r="J50" t="str">
            <v>Nigel Burvill</v>
          </cell>
        </row>
        <row r="51">
          <cell r="J51" t="str">
            <v>Michael Breese</v>
          </cell>
        </row>
        <row r="52">
          <cell r="J52" t="str">
            <v>Sheila Shead</v>
          </cell>
        </row>
        <row r="53">
          <cell r="J53" t="str">
            <v>Jan Morse</v>
          </cell>
        </row>
        <row r="54">
          <cell r="J54" t="str">
            <v>Teresa Jane Flannigan</v>
          </cell>
        </row>
        <row r="55">
          <cell r="J55" t="str">
            <v>Mark Nichols</v>
          </cell>
        </row>
        <row r="56">
          <cell r="J56" t="str">
            <v>Nick Westlake</v>
          </cell>
        </row>
        <row r="57">
          <cell r="J57" t="str">
            <v>Chris Priestley</v>
          </cell>
        </row>
        <row r="58">
          <cell r="J58" t="str">
            <v>Richard Beard</v>
          </cell>
        </row>
        <row r="59">
          <cell r="J59" t="str">
            <v>Annie Thomas</v>
          </cell>
        </row>
        <row r="60">
          <cell r="J60" t="str">
            <v>Michael Stollery</v>
          </cell>
        </row>
        <row r="61">
          <cell r="J61" t="str">
            <v>Graham Bainger</v>
          </cell>
        </row>
        <row r="62">
          <cell r="J62" t="str">
            <v>Simon Edye</v>
          </cell>
        </row>
        <row r="63">
          <cell r="J63" t="str">
            <v>Richard Piron</v>
          </cell>
        </row>
        <row r="64">
          <cell r="J64" t="str">
            <v>Richard Hoar</v>
          </cell>
        </row>
        <row r="65">
          <cell r="J65" t="str">
            <v>Wendy Read</v>
          </cell>
        </row>
        <row r="66">
          <cell r="J66" t="str">
            <v>Chris Jordan</v>
          </cell>
        </row>
        <row r="67">
          <cell r="J67" t="str">
            <v>JOHN GRICE</v>
          </cell>
        </row>
        <row r="68">
          <cell r="J68" t="str">
            <v>Nick Cheal</v>
          </cell>
        </row>
        <row r="69">
          <cell r="J69" t="str">
            <v>Alan Wilton</v>
          </cell>
        </row>
        <row r="70">
          <cell r="J70" t="str">
            <v>Ivan Newman</v>
          </cell>
        </row>
        <row r="71">
          <cell r="J71" t="str">
            <v>David Leaver</v>
          </cell>
        </row>
        <row r="72">
          <cell r="J72" t="str">
            <v>Ken Mathews</v>
          </cell>
        </row>
        <row r="73">
          <cell r="J73" t="str">
            <v>Gwyneth Chatten</v>
          </cell>
        </row>
        <row r="74">
          <cell r="J74" t="str">
            <v>Philip Smith</v>
          </cell>
        </row>
        <row r="75">
          <cell r="J75" t="str">
            <v>Kevin Chesham</v>
          </cell>
        </row>
        <row r="76">
          <cell r="J76" t="str">
            <v>Steve Bulman</v>
          </cell>
        </row>
        <row r="77">
          <cell r="J77" t="str">
            <v>Gillian Holmes</v>
          </cell>
        </row>
        <row r="78">
          <cell r="J78" t="str">
            <v>Michael McKinnell</v>
          </cell>
        </row>
        <row r="79">
          <cell r="J79" t="str">
            <v>Charles Wilkinson</v>
          </cell>
        </row>
        <row r="80">
          <cell r="J80" t="str">
            <v>Richard Duane</v>
          </cell>
        </row>
        <row r="81">
          <cell r="J81" t="str">
            <v>Josephine Parker</v>
          </cell>
        </row>
        <row r="82">
          <cell r="J82" t="str">
            <v>Alan Cootes</v>
          </cell>
        </row>
        <row r="83">
          <cell r="J83" t="str">
            <v>Keith Verralls</v>
          </cell>
        </row>
        <row r="84">
          <cell r="J84" t="str">
            <v>Keith Verralls</v>
          </cell>
        </row>
        <row r="85">
          <cell r="J85" t="str">
            <v>Richard Hardy</v>
          </cell>
        </row>
        <row r="86">
          <cell r="J86" t="str">
            <v>Simon Palmer</v>
          </cell>
        </row>
        <row r="87">
          <cell r="J87" t="str">
            <v>William Newland</v>
          </cell>
        </row>
        <row r="88">
          <cell r="J88" t="str">
            <v>Marion Walker</v>
          </cell>
        </row>
        <row r="89">
          <cell r="J89" t="str">
            <v>Penny Edwards</v>
          </cell>
        </row>
        <row r="90">
          <cell r="J90" t="str">
            <v>John Taylor</v>
          </cell>
        </row>
        <row r="91">
          <cell r="J91" t="str">
            <v>Peter Watson</v>
          </cell>
        </row>
        <row r="92">
          <cell r="J92" t="str">
            <v>Kevin Kipp</v>
          </cell>
        </row>
        <row r="93">
          <cell r="J93" t="str">
            <v>Jim Kirkland</v>
          </cell>
        </row>
        <row r="94">
          <cell r="J94" t="str">
            <v>andy Purdy</v>
          </cell>
        </row>
        <row r="95">
          <cell r="J95" t="str">
            <v>Michael Donovan</v>
          </cell>
        </row>
        <row r="96">
          <cell r="J96" t="str">
            <v>Steve Bowen</v>
          </cell>
        </row>
        <row r="97">
          <cell r="J97" t="str">
            <v>Robert Jezek</v>
          </cell>
        </row>
        <row r="98">
          <cell r="J98" t="str">
            <v>Brian White</v>
          </cell>
        </row>
        <row r="99">
          <cell r="J99" t="str">
            <v>Debbie Evans</v>
          </cell>
        </row>
        <row r="100">
          <cell r="J100" t="str">
            <v>Thomas Palmer</v>
          </cell>
        </row>
        <row r="101">
          <cell r="J101" t="str">
            <v>Jennifer Parker</v>
          </cell>
        </row>
        <row r="102">
          <cell r="J102" t="str">
            <v>Steve Macdonald</v>
          </cell>
        </row>
        <row r="103">
          <cell r="J103" t="str">
            <v>Christopher Arnold</v>
          </cell>
        </row>
        <row r="104">
          <cell r="J104" t="str">
            <v>Elisabeth Ross</v>
          </cell>
        </row>
        <row r="105">
          <cell r="J105" t="str">
            <v>Diane Sandover</v>
          </cell>
        </row>
        <row r="106">
          <cell r="J106" t="str">
            <v>Mark Jones</v>
          </cell>
        </row>
        <row r="107">
          <cell r="J107" t="str">
            <v>Charlie Stannett</v>
          </cell>
        </row>
        <row r="108">
          <cell r="J108" t="str">
            <v>Kevin Norris</v>
          </cell>
        </row>
        <row r="109">
          <cell r="J109" t="str">
            <v>Anna Priestley</v>
          </cell>
        </row>
        <row r="110">
          <cell r="J110" t="str">
            <v>Sue Clarke</v>
          </cell>
        </row>
        <row r="111">
          <cell r="J111" t="str">
            <v>Philip Logoreci</v>
          </cell>
        </row>
        <row r="112">
          <cell r="J112" t="str">
            <v>Stephen Crane</v>
          </cell>
        </row>
        <row r="113">
          <cell r="J113" t="str">
            <v>Susan Clutterbuck</v>
          </cell>
        </row>
        <row r="114">
          <cell r="J114" t="str">
            <v>Andre Ferreira</v>
          </cell>
        </row>
        <row r="115">
          <cell r="J115" t="str">
            <v>David Jobling</v>
          </cell>
        </row>
        <row r="116">
          <cell r="J116" t="str">
            <v>Ian Gummery</v>
          </cell>
        </row>
        <row r="117">
          <cell r="J117" t="str">
            <v>David Neale</v>
          </cell>
        </row>
        <row r="118">
          <cell r="J118" t="str">
            <v>Roland Shaw</v>
          </cell>
        </row>
        <row r="119">
          <cell r="J119" t="str">
            <v>Derrick Smith</v>
          </cell>
        </row>
        <row r="120">
          <cell r="J120" t="str">
            <v>Graham Chapman</v>
          </cell>
        </row>
        <row r="121">
          <cell r="J121" t="str">
            <v>Kevin Rowe</v>
          </cell>
        </row>
        <row r="122">
          <cell r="J122" t="str">
            <v>Jack Rivers</v>
          </cell>
        </row>
        <row r="123">
          <cell r="J123" t="str">
            <v>Paul Franklin</v>
          </cell>
        </row>
        <row r="124">
          <cell r="J124" t="str">
            <v>Kevin Walker</v>
          </cell>
        </row>
        <row r="125">
          <cell r="J125" t="str">
            <v>Jacqueline Blasby</v>
          </cell>
        </row>
        <row r="126">
          <cell r="J126" t="str">
            <v>Paul Dutton</v>
          </cell>
        </row>
        <row r="127">
          <cell r="J127" t="str">
            <v>Karen Cole</v>
          </cell>
        </row>
        <row r="128">
          <cell r="J128" t="str">
            <v>Sarah Springman</v>
          </cell>
        </row>
        <row r="129">
          <cell r="J129" t="str">
            <v>Greg Blount</v>
          </cell>
        </row>
        <row r="130">
          <cell r="J130" t="str">
            <v>Patrick Larke</v>
          </cell>
        </row>
        <row r="131">
          <cell r="J131" t="str">
            <v>Peter Ryles</v>
          </cell>
        </row>
        <row r="132">
          <cell r="J132" t="str">
            <v>Chris Gladwell</v>
          </cell>
        </row>
        <row r="133">
          <cell r="J133" t="str">
            <v>Michael Mann</v>
          </cell>
        </row>
        <row r="134">
          <cell r="J134" t="str">
            <v>Stephen Gershon</v>
          </cell>
        </row>
        <row r="135">
          <cell r="J135" t="str">
            <v>Linda Pollard</v>
          </cell>
        </row>
        <row r="136">
          <cell r="J136" t="str">
            <v>Tina Asu</v>
          </cell>
        </row>
        <row r="137">
          <cell r="J137" t="str">
            <v>Nick Beales</v>
          </cell>
        </row>
        <row r="138">
          <cell r="J138" t="str">
            <v>Peter Winfield</v>
          </cell>
        </row>
        <row r="139">
          <cell r="J139" t="str">
            <v>Malcolm Hooker</v>
          </cell>
        </row>
        <row r="140">
          <cell r="J140" t="str">
            <v>Tony Russell</v>
          </cell>
        </row>
        <row r="141">
          <cell r="J141" t="str">
            <v>Tim Andrews</v>
          </cell>
        </row>
        <row r="142">
          <cell r="J142" t="str">
            <v>Stuart Sprawson</v>
          </cell>
        </row>
        <row r="143">
          <cell r="J143" t="str">
            <v>Keith Muggleton</v>
          </cell>
        </row>
        <row r="144">
          <cell r="J144" t="str">
            <v>Kevin Partridge</v>
          </cell>
        </row>
        <row r="145">
          <cell r="J145" t="str">
            <v>Susan Potter</v>
          </cell>
        </row>
        <row r="146">
          <cell r="J146" t="str">
            <v>Anthony Bryan</v>
          </cell>
        </row>
        <row r="147">
          <cell r="J147" t="str">
            <v>Steve Bunce</v>
          </cell>
        </row>
        <row r="148">
          <cell r="J148" t="str">
            <v>David Gibson</v>
          </cell>
        </row>
        <row r="149">
          <cell r="J149" t="str">
            <v>stephen livingstone</v>
          </cell>
        </row>
        <row r="150">
          <cell r="J150" t="str">
            <v>Peter Johnson</v>
          </cell>
        </row>
        <row r="151">
          <cell r="J151" t="str">
            <v>David Knowler</v>
          </cell>
        </row>
        <row r="152">
          <cell r="J152" t="str">
            <v>Chris Milne</v>
          </cell>
        </row>
        <row r="153">
          <cell r="J153" t="str">
            <v>Sue Wright</v>
          </cell>
        </row>
        <row r="154">
          <cell r="J154" t="str">
            <v>Paul Halsey</v>
          </cell>
        </row>
        <row r="155">
          <cell r="J155" t="str">
            <v>Sarah Miller</v>
          </cell>
        </row>
        <row r="156">
          <cell r="J156" t="str">
            <v>John Field</v>
          </cell>
        </row>
        <row r="157">
          <cell r="J157" t="str">
            <v>Ian Kitchen</v>
          </cell>
        </row>
        <row r="158">
          <cell r="J158" t="str">
            <v>Martin Pettitt</v>
          </cell>
        </row>
        <row r="159">
          <cell r="J159" t="str">
            <v>Dawn Vaughan</v>
          </cell>
        </row>
        <row r="160">
          <cell r="J160" t="str">
            <v>Peter Thompson</v>
          </cell>
        </row>
        <row r="161">
          <cell r="J161" t="str">
            <v>Peter Thompson</v>
          </cell>
        </row>
        <row r="162">
          <cell r="J162" t="str">
            <v>Lesley Linden</v>
          </cell>
        </row>
        <row r="163">
          <cell r="J163" t="str">
            <v>Bjorn Alsos</v>
          </cell>
        </row>
        <row r="164">
          <cell r="J164" t="str">
            <v>Geoff Brewster</v>
          </cell>
        </row>
        <row r="165">
          <cell r="J165" t="str">
            <v>Peter Chapman</v>
          </cell>
        </row>
        <row r="166">
          <cell r="J166" t="str">
            <v>pauline bowers</v>
          </cell>
        </row>
        <row r="167">
          <cell r="J167" t="str">
            <v>Chris McQue</v>
          </cell>
        </row>
        <row r="168">
          <cell r="J168" t="str">
            <v>Rafael Villarreal</v>
          </cell>
        </row>
        <row r="169">
          <cell r="J169" t="str">
            <v>Stephen Goodlad</v>
          </cell>
        </row>
        <row r="170">
          <cell r="J170" t="str">
            <v>James Sheairs</v>
          </cell>
        </row>
        <row r="171">
          <cell r="J171" t="str">
            <v>Dennis Warner</v>
          </cell>
        </row>
        <row r="172">
          <cell r="J172" t="str">
            <v>Peter Hughes</v>
          </cell>
        </row>
        <row r="173">
          <cell r="J173" t="str">
            <v>Mike Porter</v>
          </cell>
        </row>
        <row r="174">
          <cell r="J174" t="str">
            <v>Joe Hurley</v>
          </cell>
        </row>
        <row r="175">
          <cell r="J175" t="str">
            <v>Patricia Green</v>
          </cell>
        </row>
        <row r="176">
          <cell r="J176" t="str">
            <v>Ase Baldwin</v>
          </cell>
        </row>
        <row r="177">
          <cell r="J177" t="str">
            <v>Trevor Bisdee</v>
          </cell>
        </row>
        <row r="178">
          <cell r="J178" t="str">
            <v>Tony Brooks</v>
          </cell>
        </row>
        <row r="179">
          <cell r="J179" t="str">
            <v>Michael Weedon</v>
          </cell>
        </row>
        <row r="180">
          <cell r="J180" t="str">
            <v>Paul Gallagher</v>
          </cell>
        </row>
        <row r="181">
          <cell r="J181" t="str">
            <v>Ross Campbell</v>
          </cell>
        </row>
        <row r="182">
          <cell r="J182" t="str">
            <v>mike   fielding</v>
          </cell>
        </row>
        <row r="183">
          <cell r="J183" t="str">
            <v>David Mills</v>
          </cell>
        </row>
        <row r="184">
          <cell r="J184" t="str">
            <v>julie peacock</v>
          </cell>
        </row>
        <row r="185">
          <cell r="J185" t="str">
            <v>STEVE GRAY</v>
          </cell>
        </row>
        <row r="186">
          <cell r="J186" t="str">
            <v>Ian Huntingford</v>
          </cell>
        </row>
        <row r="187">
          <cell r="J187" t="str">
            <v>Barry Elder</v>
          </cell>
        </row>
        <row r="188">
          <cell r="J188" t="str">
            <v>Deborah Stewart</v>
          </cell>
        </row>
        <row r="189">
          <cell r="J189" t="str">
            <v>Peter Harley</v>
          </cell>
        </row>
        <row r="190">
          <cell r="J190" t="str">
            <v>Robin Taylor</v>
          </cell>
        </row>
        <row r="191">
          <cell r="J191" t="str">
            <v>Michael Russell</v>
          </cell>
        </row>
        <row r="192">
          <cell r="J192" t="str">
            <v>Pedro Polson</v>
          </cell>
        </row>
        <row r="193">
          <cell r="J193" t="str">
            <v>Colin Corby</v>
          </cell>
        </row>
        <row r="194">
          <cell r="J194" t="str">
            <v>Paul Gardner</v>
          </cell>
        </row>
        <row r="195">
          <cell r="J195" t="str">
            <v>Tonia Schofield</v>
          </cell>
        </row>
        <row r="196">
          <cell r="J196" t="str">
            <v>Angela Kay</v>
          </cell>
        </row>
        <row r="197">
          <cell r="J197" t="str">
            <v>Paul Haxell</v>
          </cell>
        </row>
        <row r="198">
          <cell r="J198" t="str">
            <v>Mike Orton</v>
          </cell>
        </row>
        <row r="199">
          <cell r="J199" t="str">
            <v>Helen Hutton</v>
          </cell>
        </row>
        <row r="200">
          <cell r="J200" t="str">
            <v>Bryn Green</v>
          </cell>
        </row>
        <row r="201">
          <cell r="J201" t="str">
            <v>Damian Weare</v>
          </cell>
        </row>
        <row r="202">
          <cell r="J202" t="str">
            <v>Virginia Bird</v>
          </cell>
        </row>
        <row r="203">
          <cell r="J203" t="str">
            <v>Nicholas Beardow</v>
          </cell>
        </row>
        <row r="204">
          <cell r="J204" t="str">
            <v>Wendy Hughes</v>
          </cell>
        </row>
        <row r="205">
          <cell r="J205" t="str">
            <v>Paul Stevens</v>
          </cell>
        </row>
        <row r="206">
          <cell r="J206" t="str">
            <v>Ian Knight</v>
          </cell>
        </row>
        <row r="207">
          <cell r="J207" t="str">
            <v>Phil Olson</v>
          </cell>
        </row>
        <row r="208">
          <cell r="J208" t="str">
            <v>Neil Hobbs</v>
          </cell>
        </row>
        <row r="209">
          <cell r="J209" t="str">
            <v>John James</v>
          </cell>
        </row>
        <row r="210">
          <cell r="J210" t="str">
            <v>Eric Paul</v>
          </cell>
        </row>
        <row r="211">
          <cell r="J211" t="str">
            <v>John Hughes</v>
          </cell>
        </row>
        <row r="212">
          <cell r="J212" t="str">
            <v>Ian Nolan</v>
          </cell>
        </row>
        <row r="213">
          <cell r="J213" t="str">
            <v>Vic Rae</v>
          </cell>
        </row>
        <row r="214">
          <cell r="J214" t="str">
            <v>Catherine Jackson</v>
          </cell>
        </row>
        <row r="215">
          <cell r="J215" t="str">
            <v>Mary Twitchett</v>
          </cell>
        </row>
        <row r="216">
          <cell r="J216" t="str">
            <v>John Clarke</v>
          </cell>
        </row>
        <row r="217">
          <cell r="J217" t="str">
            <v>JENNY GRAY</v>
          </cell>
        </row>
        <row r="218">
          <cell r="J218" t="str">
            <v>Terry Day</v>
          </cell>
        </row>
        <row r="219">
          <cell r="J219" t="str">
            <v>Kevin Short</v>
          </cell>
        </row>
        <row r="220">
          <cell r="J220" t="str">
            <v>Chris Brolly</v>
          </cell>
        </row>
        <row r="221">
          <cell r="J221" t="str">
            <v>Lesley Dutton</v>
          </cell>
        </row>
        <row r="222">
          <cell r="J222" t="str">
            <v>Jenny Harley</v>
          </cell>
        </row>
        <row r="223">
          <cell r="J223" t="str">
            <v>Susan Davys</v>
          </cell>
        </row>
        <row r="224">
          <cell r="J224" t="str">
            <v>Kevin Sexton</v>
          </cell>
        </row>
        <row r="225">
          <cell r="J225" t="str">
            <v>Christopher Taylor</v>
          </cell>
        </row>
        <row r="226">
          <cell r="J226" t="str">
            <v>Trevor Coleman</v>
          </cell>
        </row>
        <row r="227">
          <cell r="J227" t="str">
            <v>John Juckes</v>
          </cell>
        </row>
        <row r="228">
          <cell r="J228" t="str">
            <v>Andrew Stewart</v>
          </cell>
        </row>
        <row r="229">
          <cell r="J229" t="str">
            <v>Alyson Sprawson</v>
          </cell>
        </row>
        <row r="230">
          <cell r="J230" t="str">
            <v>ian bartram</v>
          </cell>
        </row>
        <row r="231">
          <cell r="J231" t="str">
            <v>Holly Barnard</v>
          </cell>
        </row>
        <row r="232">
          <cell r="J232" t="str">
            <v>Geoff Cooper</v>
          </cell>
        </row>
        <row r="233">
          <cell r="J233" t="str">
            <v>Keith Cockburn</v>
          </cell>
        </row>
        <row r="234">
          <cell r="J234" t="str">
            <v>Christopher Moult</v>
          </cell>
        </row>
        <row r="235">
          <cell r="J235" t="str">
            <v>Elizabeth Bennett</v>
          </cell>
        </row>
        <row r="236">
          <cell r="J236" t="str">
            <v>Tim Wright</v>
          </cell>
        </row>
        <row r="237">
          <cell r="J237" t="str">
            <v>Andy Bourne</v>
          </cell>
        </row>
        <row r="238">
          <cell r="J238" t="str">
            <v>Dolores Wallis</v>
          </cell>
        </row>
        <row r="239">
          <cell r="J239" t="str">
            <v>Pauline  Stroud</v>
          </cell>
        </row>
        <row r="240">
          <cell r="J240" t="str">
            <v>Vince Legg</v>
          </cell>
        </row>
        <row r="241">
          <cell r="J241" t="str">
            <v>Kevin Sheath</v>
          </cell>
        </row>
        <row r="242">
          <cell r="J242" t="str">
            <v>Chris Cammidge</v>
          </cell>
        </row>
        <row r="243">
          <cell r="J243" t="str">
            <v>Richard Fuller</v>
          </cell>
        </row>
        <row r="244">
          <cell r="J244" t="str">
            <v>Vicky Morris</v>
          </cell>
        </row>
        <row r="245">
          <cell r="J245" t="str">
            <v>Philip Cave</v>
          </cell>
        </row>
        <row r="246">
          <cell r="J246" t="str">
            <v>David  Gretton</v>
          </cell>
        </row>
        <row r="247">
          <cell r="J247" t="str">
            <v>Bruno Delacave</v>
          </cell>
        </row>
        <row r="248">
          <cell r="J248" t="str">
            <v>Janette Thomas</v>
          </cell>
        </row>
        <row r="249">
          <cell r="J249" t="str">
            <v>James Farmbrough</v>
          </cell>
        </row>
        <row r="250">
          <cell r="J250" t="str">
            <v>Ian Ellery</v>
          </cell>
        </row>
        <row r="251">
          <cell r="J251" t="str">
            <v>Debra Johnson</v>
          </cell>
        </row>
        <row r="252">
          <cell r="J252" t="str">
            <v>Nick Cambray</v>
          </cell>
        </row>
        <row r="253">
          <cell r="J253" t="str">
            <v>John Cummings</v>
          </cell>
        </row>
        <row r="254">
          <cell r="J254" t="str">
            <v>Wayne Seaby</v>
          </cell>
        </row>
        <row r="255">
          <cell r="J255" t="str">
            <v>Paul Gammon</v>
          </cell>
        </row>
        <row r="256">
          <cell r="J256" t="str">
            <v>David Goodey</v>
          </cell>
        </row>
        <row r="257">
          <cell r="J257" t="str">
            <v>Kate Stannett</v>
          </cell>
        </row>
        <row r="258">
          <cell r="J258" t="str">
            <v>Caroline Whittaker</v>
          </cell>
        </row>
        <row r="259">
          <cell r="J259" t="str">
            <v>Colin Love</v>
          </cell>
        </row>
        <row r="260">
          <cell r="J260" t="str">
            <v>Jackie Perry</v>
          </cell>
        </row>
        <row r="261">
          <cell r="J261" t="str">
            <v>Salvatore (tony) Parello</v>
          </cell>
        </row>
        <row r="262">
          <cell r="J262" t="str">
            <v>Stephen Hope</v>
          </cell>
        </row>
        <row r="263">
          <cell r="J263" t="str">
            <v>Christopher Morris</v>
          </cell>
        </row>
        <row r="264">
          <cell r="J264" t="str">
            <v>Keith Perry</v>
          </cell>
        </row>
        <row r="265">
          <cell r="J265" t="str">
            <v>Mark Harman</v>
          </cell>
        </row>
        <row r="266">
          <cell r="J266" t="str">
            <v>James Keeble</v>
          </cell>
        </row>
        <row r="267">
          <cell r="J267" t="str">
            <v>sue smith</v>
          </cell>
        </row>
        <row r="268">
          <cell r="J268" t="str">
            <v>Peter Stack</v>
          </cell>
        </row>
        <row r="269">
          <cell r="J269" t="str">
            <v>Brian Longman</v>
          </cell>
        </row>
        <row r="270">
          <cell r="J270" t="str">
            <v>Karen Robertson</v>
          </cell>
        </row>
        <row r="271">
          <cell r="J271" t="str">
            <v>Michael Collins</v>
          </cell>
        </row>
        <row r="272">
          <cell r="J272" t="str">
            <v>Susan Brown</v>
          </cell>
        </row>
        <row r="273">
          <cell r="J273" t="str">
            <v>Michael Lawrence</v>
          </cell>
        </row>
        <row r="274">
          <cell r="J274" t="str">
            <v>Christopher Scott</v>
          </cell>
        </row>
        <row r="275">
          <cell r="J275" t="str">
            <v>Simon Edwards</v>
          </cell>
        </row>
        <row r="276">
          <cell r="J276" t="str">
            <v>Dyfrig Walters</v>
          </cell>
        </row>
        <row r="277">
          <cell r="J277" t="str">
            <v>Scott Cadzow</v>
          </cell>
        </row>
        <row r="278">
          <cell r="J278" t="str">
            <v>Peter Stainer</v>
          </cell>
        </row>
        <row r="279">
          <cell r="J279" t="str">
            <v>Annie Wilson</v>
          </cell>
        </row>
        <row r="280">
          <cell r="J280" t="str">
            <v>Anthony Evans</v>
          </cell>
        </row>
        <row r="281">
          <cell r="J281" t="str">
            <v>Karl Sherry</v>
          </cell>
        </row>
        <row r="282">
          <cell r="J282" t="str">
            <v>Paul Quantrill</v>
          </cell>
        </row>
        <row r="283">
          <cell r="J283" t="str">
            <v>Adrian Ebbs</v>
          </cell>
        </row>
        <row r="284">
          <cell r="J284" t="str">
            <v>Neil Coombes</v>
          </cell>
        </row>
        <row r="285">
          <cell r="J285" t="str">
            <v>David Hard</v>
          </cell>
        </row>
        <row r="286">
          <cell r="J286" t="str">
            <v>Jane Young</v>
          </cell>
        </row>
        <row r="287">
          <cell r="J287" t="str">
            <v>Peter Mc Dermott</v>
          </cell>
        </row>
        <row r="288">
          <cell r="J288" t="str">
            <v>Gavin Stewart</v>
          </cell>
        </row>
        <row r="289">
          <cell r="J289" t="str">
            <v>Nick Ison</v>
          </cell>
        </row>
        <row r="290">
          <cell r="J290" t="str">
            <v>David Barrett</v>
          </cell>
        </row>
        <row r="291">
          <cell r="J291" t="str">
            <v>Andrew Anastasiou</v>
          </cell>
        </row>
        <row r="292">
          <cell r="J292" t="str">
            <v>Linda Hones</v>
          </cell>
        </row>
        <row r="293">
          <cell r="J293" t="str">
            <v>Sue Fuller</v>
          </cell>
        </row>
        <row r="294">
          <cell r="J294" t="str">
            <v>Sandie Jardine</v>
          </cell>
        </row>
        <row r="295">
          <cell r="J295" t="str">
            <v>Teresa Harman</v>
          </cell>
        </row>
        <row r="296">
          <cell r="J296" t="str">
            <v>Clive Bugeja</v>
          </cell>
        </row>
        <row r="297">
          <cell r="J297" t="str">
            <v>John Phillips</v>
          </cell>
        </row>
        <row r="298">
          <cell r="J298" t="str">
            <v>David Butler</v>
          </cell>
        </row>
        <row r="299">
          <cell r="J299" t="str">
            <v>Graham Mackie</v>
          </cell>
        </row>
        <row r="300">
          <cell r="J300" t="str">
            <v>Fiona Draper</v>
          </cell>
        </row>
        <row r="301">
          <cell r="J301" t="str">
            <v>Kate Bryson</v>
          </cell>
        </row>
        <row r="302">
          <cell r="J302" t="str">
            <v>Mark Young</v>
          </cell>
        </row>
        <row r="303">
          <cell r="J303" t="str">
            <v>Howard Williams</v>
          </cell>
        </row>
        <row r="304">
          <cell r="J304" t="str">
            <v>Chris Hacking</v>
          </cell>
        </row>
        <row r="305">
          <cell r="J305" t="str">
            <v>Michael Mello</v>
          </cell>
        </row>
        <row r="306">
          <cell r="J306" t="str">
            <v>Andy Chatterton</v>
          </cell>
        </row>
        <row r="307">
          <cell r="J307" t="str">
            <v>Martin Beare</v>
          </cell>
        </row>
        <row r="308">
          <cell r="J308" t="str">
            <v>Jeanette Hartley</v>
          </cell>
        </row>
        <row r="309">
          <cell r="J309" t="str">
            <v>Joanne Waters</v>
          </cell>
        </row>
        <row r="310">
          <cell r="J310" t="str">
            <v>Clare Thompson</v>
          </cell>
        </row>
        <row r="311">
          <cell r="J311" t="str">
            <v>Noel Keenan</v>
          </cell>
        </row>
        <row r="312">
          <cell r="J312" t="str">
            <v>Dave Coard</v>
          </cell>
        </row>
        <row r="313">
          <cell r="J313" t="str">
            <v>Julie  Dempsey</v>
          </cell>
        </row>
        <row r="314">
          <cell r="J314" t="str">
            <v>William Lewis</v>
          </cell>
        </row>
        <row r="315">
          <cell r="J315" t="str">
            <v>Derek Levenstein</v>
          </cell>
        </row>
        <row r="316">
          <cell r="J316" t="str">
            <v>Matthew Rushton</v>
          </cell>
        </row>
        <row r="317">
          <cell r="J317" t="str">
            <v>David Peasgood</v>
          </cell>
        </row>
        <row r="318">
          <cell r="J318" t="str">
            <v>nigel buckland</v>
          </cell>
        </row>
        <row r="319">
          <cell r="J319" t="str">
            <v>claire malbecq</v>
          </cell>
        </row>
        <row r="320">
          <cell r="J320" t="str">
            <v>Tony Shortland</v>
          </cell>
        </row>
        <row r="321">
          <cell r="J321" t="str">
            <v>James Moore</v>
          </cell>
        </row>
        <row r="322">
          <cell r="J322" t="str">
            <v>Kevin Heynes</v>
          </cell>
        </row>
        <row r="323">
          <cell r="J323" t="str">
            <v>Craig Douglas</v>
          </cell>
        </row>
        <row r="324">
          <cell r="J324" t="str">
            <v>Adrian PalmerGeaves</v>
          </cell>
        </row>
        <row r="325">
          <cell r="J325" t="str">
            <v>David Mcnair</v>
          </cell>
        </row>
        <row r="326">
          <cell r="J326" t="str">
            <v>David Sales</v>
          </cell>
        </row>
        <row r="327">
          <cell r="J327" t="str">
            <v>David Sales</v>
          </cell>
        </row>
        <row r="328">
          <cell r="J328" t="str">
            <v>Mark Brown</v>
          </cell>
        </row>
        <row r="329">
          <cell r="J329" t="str">
            <v>Gareth Stuart</v>
          </cell>
        </row>
        <row r="330">
          <cell r="J330" t="str">
            <v>Perry Gear</v>
          </cell>
        </row>
        <row r="331">
          <cell r="J331" t="str">
            <v>Jim Rees</v>
          </cell>
        </row>
        <row r="332">
          <cell r="J332" t="str">
            <v>Terence Wright</v>
          </cell>
        </row>
        <row r="333">
          <cell r="J333" t="str">
            <v>Kevin Dean</v>
          </cell>
        </row>
        <row r="334">
          <cell r="J334" t="str">
            <v>tony cole</v>
          </cell>
        </row>
        <row r="335">
          <cell r="J335" t="str">
            <v>Jonathan  Davies</v>
          </cell>
        </row>
        <row r="336">
          <cell r="J336" t="str">
            <v>Sara Ellery</v>
          </cell>
        </row>
        <row r="337">
          <cell r="J337" t="str">
            <v>Barry Marshall</v>
          </cell>
        </row>
        <row r="338">
          <cell r="J338" t="str">
            <v>Mark Nowell</v>
          </cell>
        </row>
        <row r="339">
          <cell r="J339" t="str">
            <v>Kevin Frazer</v>
          </cell>
        </row>
        <row r="340">
          <cell r="J340" t="str">
            <v>Dean Sparrow</v>
          </cell>
        </row>
        <row r="341">
          <cell r="J341" t="str">
            <v>james Macleod</v>
          </cell>
        </row>
        <row r="342">
          <cell r="J342" t="str">
            <v>Mike Jordan</v>
          </cell>
        </row>
        <row r="343">
          <cell r="J343" t="str">
            <v>Tim Somers</v>
          </cell>
        </row>
        <row r="344">
          <cell r="J344" t="str">
            <v>Philip Parker</v>
          </cell>
        </row>
        <row r="345">
          <cell r="J345" t="str">
            <v>lee bettis</v>
          </cell>
        </row>
        <row r="346">
          <cell r="J346" t="str">
            <v>Kevin Willett</v>
          </cell>
        </row>
        <row r="347">
          <cell r="J347" t="str">
            <v>Louise Baker</v>
          </cell>
        </row>
        <row r="348">
          <cell r="J348" t="str">
            <v>Lucy Bowditch</v>
          </cell>
        </row>
        <row r="349">
          <cell r="J349" t="str">
            <v>Jill Whelan</v>
          </cell>
        </row>
        <row r="350">
          <cell r="J350" t="str">
            <v>James Kane</v>
          </cell>
        </row>
        <row r="351">
          <cell r="J351" t="str">
            <v>Juliet Vickery</v>
          </cell>
        </row>
        <row r="352">
          <cell r="J352" t="str">
            <v>Susan Turley</v>
          </cell>
        </row>
        <row r="353">
          <cell r="J353" t="str">
            <v>David Stockwell</v>
          </cell>
        </row>
        <row r="354">
          <cell r="J354" t="str">
            <v>JULIA PEPPERELL</v>
          </cell>
        </row>
        <row r="355">
          <cell r="J355" t="str">
            <v>Hayley Brewis</v>
          </cell>
        </row>
        <row r="356">
          <cell r="J356" t="str">
            <v>Dave Copland</v>
          </cell>
        </row>
        <row r="357">
          <cell r="J357" t="str">
            <v>Noel Jones</v>
          </cell>
        </row>
        <row r="358">
          <cell r="J358" t="str">
            <v>mark jackson</v>
          </cell>
        </row>
        <row r="359">
          <cell r="J359" t="str">
            <v>Richard Sharrock</v>
          </cell>
        </row>
        <row r="360">
          <cell r="J360" t="str">
            <v>Paul Spires</v>
          </cell>
        </row>
        <row r="361">
          <cell r="J361" t="str">
            <v>Melinda Duer</v>
          </cell>
        </row>
        <row r="362">
          <cell r="J362" t="str">
            <v>Helen Collins</v>
          </cell>
        </row>
        <row r="363">
          <cell r="J363" t="str">
            <v>Roger Taylor</v>
          </cell>
        </row>
        <row r="364">
          <cell r="J364" t="str">
            <v>Andy Williams</v>
          </cell>
        </row>
        <row r="365">
          <cell r="J365" t="str">
            <v>Ross Bailey</v>
          </cell>
        </row>
        <row r="366">
          <cell r="J366" t="str">
            <v>Loretta Sollars</v>
          </cell>
        </row>
        <row r="367">
          <cell r="J367" t="str">
            <v>Mark Bygrave</v>
          </cell>
        </row>
        <row r="368">
          <cell r="J368" t="str">
            <v>michael woodruff</v>
          </cell>
        </row>
        <row r="369">
          <cell r="J369" t="str">
            <v>Stephen Coe</v>
          </cell>
        </row>
        <row r="370">
          <cell r="J370" t="str">
            <v>Paul Stannard</v>
          </cell>
        </row>
        <row r="371">
          <cell r="J371" t="str">
            <v>Paul Spowage</v>
          </cell>
        </row>
        <row r="372">
          <cell r="J372" t="str">
            <v>Jon Cowell</v>
          </cell>
        </row>
        <row r="373">
          <cell r="J373" t="str">
            <v>Steve Daniels</v>
          </cell>
        </row>
        <row r="374">
          <cell r="J374" t="str">
            <v>Christine Shakespeare</v>
          </cell>
        </row>
        <row r="375">
          <cell r="J375" t="str">
            <v>Steve Rice</v>
          </cell>
        </row>
        <row r="376">
          <cell r="J376" t="str">
            <v>Stephen James</v>
          </cell>
        </row>
        <row r="377">
          <cell r="J377" t="str">
            <v>Sara Taylor Balls</v>
          </cell>
        </row>
        <row r="378">
          <cell r="J378" t="str">
            <v>Sue King</v>
          </cell>
        </row>
        <row r="379">
          <cell r="J379" t="str">
            <v>Debra Tompson</v>
          </cell>
        </row>
        <row r="380">
          <cell r="J380" t="str">
            <v>Stefano Toffolo</v>
          </cell>
        </row>
        <row r="381">
          <cell r="J381" t="str">
            <v>Chris Farrimond</v>
          </cell>
        </row>
        <row r="382">
          <cell r="J382" t="str">
            <v>Guy Adams</v>
          </cell>
        </row>
        <row r="383">
          <cell r="J383" t="str">
            <v>Paul Pester</v>
          </cell>
        </row>
        <row r="384">
          <cell r="J384" t="str">
            <v>Alison Cooper</v>
          </cell>
        </row>
        <row r="385">
          <cell r="J385" t="str">
            <v>Andy Matson</v>
          </cell>
        </row>
        <row r="386">
          <cell r="J386" t="str">
            <v>Maureen Wickson</v>
          </cell>
        </row>
        <row r="387">
          <cell r="J387" t="str">
            <v>Steve Dickens</v>
          </cell>
        </row>
        <row r="388">
          <cell r="J388" t="str">
            <v>michael hill</v>
          </cell>
        </row>
        <row r="389">
          <cell r="J389" t="str">
            <v>Sandra Levet</v>
          </cell>
        </row>
        <row r="390">
          <cell r="J390" t="str">
            <v>philippa rudd</v>
          </cell>
        </row>
        <row r="391">
          <cell r="J391" t="str">
            <v>Lynn Whitnall</v>
          </cell>
        </row>
        <row r="392">
          <cell r="J392" t="str">
            <v>Richard Thomas</v>
          </cell>
        </row>
        <row r="393">
          <cell r="J393" t="str">
            <v>William Lankford</v>
          </cell>
        </row>
        <row r="394">
          <cell r="J394" t="str">
            <v>Jeremy Buss</v>
          </cell>
        </row>
        <row r="395">
          <cell r="J395" t="str">
            <v>Kathy Forrest</v>
          </cell>
        </row>
        <row r="396">
          <cell r="J396" t="str">
            <v>Mark Taplin</v>
          </cell>
        </row>
        <row r="397">
          <cell r="J397" t="str">
            <v>Stanley Swanepoel</v>
          </cell>
        </row>
        <row r="398">
          <cell r="J398" t="str">
            <v>Deborah Manners</v>
          </cell>
        </row>
        <row r="399">
          <cell r="J399" t="str">
            <v>Cheryl Fisher</v>
          </cell>
        </row>
        <row r="400">
          <cell r="J400" t="str">
            <v>Mark Eden</v>
          </cell>
        </row>
        <row r="401">
          <cell r="J401" t="str">
            <v>Jonathan Howe</v>
          </cell>
        </row>
        <row r="402">
          <cell r="J402" t="str">
            <v>Paul Stuart</v>
          </cell>
        </row>
        <row r="403">
          <cell r="J403" t="str">
            <v>Jim Sinton</v>
          </cell>
        </row>
        <row r="404">
          <cell r="J404" t="str">
            <v>Stevan Allison</v>
          </cell>
        </row>
        <row r="405">
          <cell r="J405" t="str">
            <v>Dirk Wolvaardt</v>
          </cell>
        </row>
        <row r="406">
          <cell r="J406" t="str">
            <v>Keith Gray</v>
          </cell>
        </row>
        <row r="407">
          <cell r="J407" t="str">
            <v>James Knight</v>
          </cell>
        </row>
        <row r="408">
          <cell r="J408" t="str">
            <v>Paul Coombes</v>
          </cell>
        </row>
        <row r="409">
          <cell r="J409" t="str">
            <v>ANNETTE WYLD</v>
          </cell>
        </row>
        <row r="410">
          <cell r="J410" t="str">
            <v>Peter Van den Brande</v>
          </cell>
        </row>
        <row r="411">
          <cell r="J411" t="str">
            <v>Simon Perkins</v>
          </cell>
        </row>
        <row r="412">
          <cell r="J412" t="str">
            <v>Chris Brown</v>
          </cell>
        </row>
        <row r="413">
          <cell r="J413" t="str">
            <v>Ian Mackerness</v>
          </cell>
        </row>
        <row r="414">
          <cell r="J414" t="str">
            <v>Tanya Willmott</v>
          </cell>
        </row>
        <row r="415">
          <cell r="J415" t="str">
            <v>Mark Rawlinson</v>
          </cell>
        </row>
        <row r="416">
          <cell r="J416" t="str">
            <v>Donna Thomas</v>
          </cell>
        </row>
        <row r="417">
          <cell r="J417" t="str">
            <v>Cath Harris</v>
          </cell>
        </row>
        <row r="418">
          <cell r="J418" t="str">
            <v>paul Moore</v>
          </cell>
        </row>
        <row r="419">
          <cell r="J419" t="str">
            <v>Andy Sneddon</v>
          </cell>
        </row>
        <row r="420">
          <cell r="J420" t="str">
            <v>Haley Suttle</v>
          </cell>
        </row>
        <row r="421">
          <cell r="J421" t="str">
            <v>David Dawson</v>
          </cell>
        </row>
        <row r="422">
          <cell r="J422" t="str">
            <v>Jonathan Cordle</v>
          </cell>
        </row>
        <row r="423">
          <cell r="J423" t="str">
            <v>Dil Wetherill</v>
          </cell>
        </row>
        <row r="424">
          <cell r="J424" t="str">
            <v>Catherine Johnson</v>
          </cell>
        </row>
        <row r="425">
          <cell r="J425" t="str">
            <v>Steve Postlethwaite</v>
          </cell>
        </row>
        <row r="426">
          <cell r="J426" t="str">
            <v>Chris Wiseman</v>
          </cell>
        </row>
        <row r="427">
          <cell r="J427" t="str">
            <v>Steve Hinshelwood</v>
          </cell>
        </row>
        <row r="428">
          <cell r="J428" t="str">
            <v>Ali Hollington</v>
          </cell>
        </row>
        <row r="429">
          <cell r="J429" t="str">
            <v>John Needham</v>
          </cell>
        </row>
        <row r="430">
          <cell r="J430" t="str">
            <v>Paul Newell</v>
          </cell>
        </row>
        <row r="431">
          <cell r="J431" t="str">
            <v>Tim Walters</v>
          </cell>
        </row>
        <row r="432">
          <cell r="J432" t="str">
            <v>Teresa Peasgood</v>
          </cell>
        </row>
        <row r="433">
          <cell r="J433" t="str">
            <v>Phil Jarvis</v>
          </cell>
        </row>
        <row r="434">
          <cell r="J434" t="str">
            <v>Gill Fullen</v>
          </cell>
        </row>
        <row r="435">
          <cell r="J435" t="str">
            <v>Jo Lockhart</v>
          </cell>
        </row>
        <row r="436">
          <cell r="J436" t="str">
            <v>Zena Shean</v>
          </cell>
        </row>
        <row r="437">
          <cell r="J437" t="str">
            <v>Iain Robertson</v>
          </cell>
        </row>
        <row r="438">
          <cell r="J438" t="str">
            <v>andy croft</v>
          </cell>
        </row>
        <row r="439">
          <cell r="J439" t="str">
            <v>Gavin Smith</v>
          </cell>
        </row>
        <row r="440">
          <cell r="J440" t="str">
            <v>Paresh Aatkar</v>
          </cell>
        </row>
        <row r="441">
          <cell r="J441" t="str">
            <v>Simon Brightwell</v>
          </cell>
        </row>
        <row r="442">
          <cell r="J442" t="str">
            <v>Mark Hadley</v>
          </cell>
        </row>
        <row r="443">
          <cell r="J443" t="str">
            <v>Iain Whiteley</v>
          </cell>
        </row>
        <row r="444">
          <cell r="J444" t="str">
            <v>Graham Perry</v>
          </cell>
        </row>
        <row r="445">
          <cell r="J445" t="str">
            <v xml:space="preserve">Claire Jenkinson </v>
          </cell>
        </row>
        <row r="446">
          <cell r="J446" t="str">
            <v>Carl Barnes</v>
          </cell>
        </row>
        <row r="447">
          <cell r="J447" t="str">
            <v>Mustafa Salih</v>
          </cell>
        </row>
        <row r="448">
          <cell r="J448" t="str">
            <v>malcolm walker</v>
          </cell>
        </row>
        <row r="449">
          <cell r="J449" t="str">
            <v>Lee Bircham</v>
          </cell>
        </row>
        <row r="450">
          <cell r="J450" t="str">
            <v>Jeanette Walster</v>
          </cell>
        </row>
        <row r="451">
          <cell r="J451" t="str">
            <v>Nicholas Short</v>
          </cell>
        </row>
        <row r="452">
          <cell r="J452" t="str">
            <v>John Harris</v>
          </cell>
        </row>
        <row r="453">
          <cell r="J453" t="str">
            <v>Lorraine Taylor</v>
          </cell>
        </row>
        <row r="454">
          <cell r="J454" t="str">
            <v>Daren Allen</v>
          </cell>
        </row>
        <row r="455">
          <cell r="J455" t="str">
            <v>Simon King</v>
          </cell>
        </row>
        <row r="456">
          <cell r="J456" t="str">
            <v>Paul Durbin</v>
          </cell>
        </row>
        <row r="457">
          <cell r="J457" t="str">
            <v>Daryl Bendel</v>
          </cell>
        </row>
        <row r="458">
          <cell r="J458" t="str">
            <v>Paul Hudson</v>
          </cell>
        </row>
        <row r="459">
          <cell r="J459" t="str">
            <v>karim ouaddane</v>
          </cell>
        </row>
        <row r="460">
          <cell r="J460" t="str">
            <v>Glenn Butler</v>
          </cell>
        </row>
        <row r="461">
          <cell r="J461" t="str">
            <v>Stuart Horth</v>
          </cell>
        </row>
        <row r="462">
          <cell r="J462" t="str">
            <v>Stuart Riches</v>
          </cell>
        </row>
        <row r="463">
          <cell r="J463" t="str">
            <v>Andrew Mortimer</v>
          </cell>
        </row>
        <row r="464">
          <cell r="J464" t="str">
            <v>Graham Hart</v>
          </cell>
        </row>
        <row r="465">
          <cell r="J465" t="str">
            <v>Sean Mcaree</v>
          </cell>
        </row>
        <row r="466">
          <cell r="J466" t="str">
            <v>Rob Hunter</v>
          </cell>
        </row>
        <row r="467">
          <cell r="J467" t="str">
            <v>Phil Curran</v>
          </cell>
        </row>
        <row r="468">
          <cell r="J468" t="str">
            <v>Ashley Nicholson</v>
          </cell>
        </row>
        <row r="469">
          <cell r="J469" t="str">
            <v>Mark Pryor</v>
          </cell>
        </row>
        <row r="470">
          <cell r="J470" t="str">
            <v>andrew moore</v>
          </cell>
        </row>
        <row r="471">
          <cell r="J471" t="str">
            <v>Neil Packer</v>
          </cell>
        </row>
        <row r="472">
          <cell r="J472" t="str">
            <v>Nick Mansley</v>
          </cell>
        </row>
        <row r="473">
          <cell r="J473" t="str">
            <v>Richard Allen</v>
          </cell>
        </row>
        <row r="474">
          <cell r="J474" t="str">
            <v>Nick Watkinson</v>
          </cell>
        </row>
        <row r="475">
          <cell r="J475" t="str">
            <v>shaun woodley</v>
          </cell>
        </row>
        <row r="476">
          <cell r="J476" t="str">
            <v>Julie Tapley</v>
          </cell>
        </row>
        <row r="477">
          <cell r="J477" t="str">
            <v>Matt Bowmer</v>
          </cell>
        </row>
        <row r="478">
          <cell r="J478" t="str">
            <v>Stuart Knight</v>
          </cell>
        </row>
        <row r="479">
          <cell r="J479" t="str">
            <v>mark bowditch</v>
          </cell>
        </row>
        <row r="480">
          <cell r="J480" t="str">
            <v>Doug Grimwade</v>
          </cell>
        </row>
        <row r="481">
          <cell r="J481" t="str">
            <v>Alastair Fadden</v>
          </cell>
        </row>
        <row r="482">
          <cell r="J482" t="str">
            <v>Alan Findlay</v>
          </cell>
        </row>
        <row r="483">
          <cell r="J483" t="str">
            <v>Sandra Stanton</v>
          </cell>
        </row>
        <row r="484">
          <cell r="J484" t="str">
            <v>Colin Warn</v>
          </cell>
        </row>
        <row r="485">
          <cell r="J485" t="str">
            <v>geoffrey garfoot</v>
          </cell>
        </row>
        <row r="486">
          <cell r="J486" t="str">
            <v>JAmes Carboni</v>
          </cell>
        </row>
        <row r="487">
          <cell r="J487" t="str">
            <v>Sean Balmford</v>
          </cell>
        </row>
        <row r="488">
          <cell r="J488" t="str">
            <v>melissa dowell</v>
          </cell>
        </row>
        <row r="489">
          <cell r="J489" t="str">
            <v>Keith Ritchie</v>
          </cell>
        </row>
        <row r="490">
          <cell r="J490" t="str">
            <v>Steve Le Page</v>
          </cell>
        </row>
        <row r="491">
          <cell r="J491" t="str">
            <v>Ian Hirst</v>
          </cell>
        </row>
        <row r="492">
          <cell r="J492" t="str">
            <v>Janice Brown</v>
          </cell>
        </row>
        <row r="493">
          <cell r="J493" t="str">
            <v>Matthew Spillman</v>
          </cell>
        </row>
        <row r="494">
          <cell r="J494" t="str">
            <v>Rory Buisson</v>
          </cell>
        </row>
        <row r="495">
          <cell r="J495" t="str">
            <v>Rory Buisson</v>
          </cell>
        </row>
        <row r="496">
          <cell r="J496" t="str">
            <v>Giles Murray</v>
          </cell>
        </row>
        <row r="497">
          <cell r="J497" t="str">
            <v>Claire van Helfteren</v>
          </cell>
        </row>
        <row r="498">
          <cell r="J498" t="str">
            <v>Andrew Adeane</v>
          </cell>
        </row>
        <row r="499">
          <cell r="J499" t="str">
            <v>Sean Beard</v>
          </cell>
        </row>
        <row r="500">
          <cell r="J500" t="str">
            <v>Michaela Bailey</v>
          </cell>
        </row>
        <row r="501">
          <cell r="J501" t="str">
            <v>michael isaac</v>
          </cell>
        </row>
        <row r="502">
          <cell r="J502" t="str">
            <v>Darren Smith</v>
          </cell>
        </row>
        <row r="503">
          <cell r="J503" t="str">
            <v>Angela Basit</v>
          </cell>
        </row>
        <row r="504">
          <cell r="J504" t="str">
            <v>Catherina Minnie</v>
          </cell>
        </row>
        <row r="505">
          <cell r="J505" t="str">
            <v>Amanda Mallett</v>
          </cell>
        </row>
        <row r="506">
          <cell r="J506" t="str">
            <v>Michelle Ritchie</v>
          </cell>
        </row>
        <row r="507">
          <cell r="J507" t="str">
            <v>Dan Foster</v>
          </cell>
        </row>
        <row r="508">
          <cell r="J508" t="str">
            <v>Duncan Shorrock</v>
          </cell>
        </row>
        <row r="509">
          <cell r="J509" t="str">
            <v>Samantha Tophill</v>
          </cell>
        </row>
        <row r="510">
          <cell r="J510" t="str">
            <v>Sandra Mogan</v>
          </cell>
        </row>
        <row r="511">
          <cell r="J511" t="str">
            <v>Les Henderson</v>
          </cell>
        </row>
        <row r="512">
          <cell r="J512" t="str">
            <v>Christina Lankford</v>
          </cell>
        </row>
        <row r="513">
          <cell r="J513" t="str">
            <v>Phil Laycock</v>
          </cell>
        </row>
        <row r="514">
          <cell r="J514" t="str">
            <v>Mark Russell</v>
          </cell>
        </row>
        <row r="515">
          <cell r="J515" t="str">
            <v>Mary Skelcher</v>
          </cell>
        </row>
        <row r="516">
          <cell r="J516" t="str">
            <v>Paul Feeney</v>
          </cell>
        </row>
        <row r="517">
          <cell r="J517" t="str">
            <v>James Montgomery</v>
          </cell>
        </row>
        <row r="518">
          <cell r="J518" t="str">
            <v>Rob Hasselder</v>
          </cell>
        </row>
        <row r="519">
          <cell r="J519" t="str">
            <v>Carl Easton</v>
          </cell>
        </row>
        <row r="520">
          <cell r="J520" t="str">
            <v>Chris Knight</v>
          </cell>
        </row>
        <row r="521">
          <cell r="J521" t="str">
            <v>Neil Stevenson</v>
          </cell>
        </row>
        <row r="522">
          <cell r="J522" t="str">
            <v>Paul Scibilia</v>
          </cell>
        </row>
        <row r="523">
          <cell r="J523" t="str">
            <v>Roland Beton</v>
          </cell>
        </row>
        <row r="524">
          <cell r="J524" t="str">
            <v>Mark Fisher</v>
          </cell>
        </row>
        <row r="525">
          <cell r="J525" t="str">
            <v>ian chatten</v>
          </cell>
        </row>
        <row r="526">
          <cell r="J526" t="str">
            <v>paul kerison</v>
          </cell>
        </row>
        <row r="527">
          <cell r="J527" t="str">
            <v>Tracey Sinton</v>
          </cell>
        </row>
        <row r="528">
          <cell r="J528" t="str">
            <v>Michael Butler</v>
          </cell>
        </row>
        <row r="529">
          <cell r="J529" t="str">
            <v>Mark Whittle</v>
          </cell>
        </row>
        <row r="530">
          <cell r="J530" t="str">
            <v>Yvette Johnston</v>
          </cell>
        </row>
        <row r="531">
          <cell r="J531" t="str">
            <v>Paul Preen</v>
          </cell>
        </row>
        <row r="532">
          <cell r="J532" t="str">
            <v>simon king</v>
          </cell>
        </row>
        <row r="533">
          <cell r="J533" t="str">
            <v>Perry Taylor</v>
          </cell>
        </row>
        <row r="534">
          <cell r="J534" t="str">
            <v>Martyn Phillips</v>
          </cell>
        </row>
        <row r="535">
          <cell r="J535" t="str">
            <v>Helen Eggar</v>
          </cell>
        </row>
        <row r="536">
          <cell r="J536" t="str">
            <v>David Chapman</v>
          </cell>
        </row>
        <row r="537">
          <cell r="J537" t="str">
            <v>Gillian Peck</v>
          </cell>
        </row>
        <row r="538">
          <cell r="J538" t="str">
            <v>Mark McGiddy</v>
          </cell>
        </row>
        <row r="539">
          <cell r="J539" t="str">
            <v>sue mayes</v>
          </cell>
        </row>
        <row r="540">
          <cell r="J540" t="str">
            <v>Clive Hatch</v>
          </cell>
        </row>
        <row r="541">
          <cell r="J541" t="str">
            <v>Wesley Absolom</v>
          </cell>
        </row>
        <row r="542">
          <cell r="J542" t="str">
            <v>James Stanbrook</v>
          </cell>
        </row>
        <row r="543">
          <cell r="J543" t="str">
            <v>Chris Pover</v>
          </cell>
        </row>
        <row r="544">
          <cell r="J544" t="str">
            <v>Mark Maynard</v>
          </cell>
        </row>
        <row r="545">
          <cell r="J545" t="str">
            <v>Andrew Goodchild</v>
          </cell>
        </row>
        <row r="546">
          <cell r="J546" t="str">
            <v>Neil Galjaard</v>
          </cell>
        </row>
        <row r="547">
          <cell r="J547" t="str">
            <v>Darrin Dexter</v>
          </cell>
        </row>
        <row r="548">
          <cell r="J548" t="str">
            <v>James Foster</v>
          </cell>
        </row>
        <row r="549">
          <cell r="J549" t="str">
            <v>David Cox</v>
          </cell>
        </row>
        <row r="550">
          <cell r="J550" t="str">
            <v>Greg Evans</v>
          </cell>
        </row>
        <row r="551">
          <cell r="J551" t="str">
            <v>Tracey Davidson</v>
          </cell>
        </row>
        <row r="552">
          <cell r="J552" t="str">
            <v>Nick Rainbird</v>
          </cell>
        </row>
        <row r="553">
          <cell r="J553" t="str">
            <v>Andrew Hovell</v>
          </cell>
        </row>
        <row r="554">
          <cell r="J554" t="str">
            <v>simon jackson</v>
          </cell>
        </row>
        <row r="555">
          <cell r="J555" t="str">
            <v>John Mc Andrew</v>
          </cell>
        </row>
        <row r="556">
          <cell r="J556" t="str">
            <v>Julia Scott</v>
          </cell>
        </row>
        <row r="557">
          <cell r="J557" t="str">
            <v>Roger Holliday</v>
          </cell>
        </row>
        <row r="558">
          <cell r="J558" t="str">
            <v>Colin Lewin</v>
          </cell>
        </row>
        <row r="559">
          <cell r="J559" t="str">
            <v>Katy Rehal</v>
          </cell>
        </row>
        <row r="560">
          <cell r="J560" t="str">
            <v>Richard Nixon</v>
          </cell>
        </row>
        <row r="561">
          <cell r="J561" t="str">
            <v>Chris Tye</v>
          </cell>
        </row>
        <row r="562">
          <cell r="J562" t="str">
            <v>Gary Wootton</v>
          </cell>
        </row>
        <row r="563">
          <cell r="J563" t="str">
            <v>Gary Inglis</v>
          </cell>
        </row>
        <row r="564">
          <cell r="J564" t="str">
            <v>Heather Hobbs</v>
          </cell>
        </row>
        <row r="565">
          <cell r="J565" t="str">
            <v>Simon Peter Rawlings</v>
          </cell>
        </row>
        <row r="566">
          <cell r="J566" t="str">
            <v>Adam Laycock</v>
          </cell>
        </row>
        <row r="567">
          <cell r="J567" t="str">
            <v>Philip Wilton</v>
          </cell>
        </row>
        <row r="568">
          <cell r="J568" t="str">
            <v>Rob Balchin</v>
          </cell>
        </row>
        <row r="569">
          <cell r="J569" t="str">
            <v>Tim Smith</v>
          </cell>
        </row>
        <row r="570">
          <cell r="J570" t="str">
            <v>Chris Mitchell</v>
          </cell>
        </row>
        <row r="571">
          <cell r="J571" t="str">
            <v>Simon Bradford</v>
          </cell>
        </row>
        <row r="572">
          <cell r="J572" t="str">
            <v>Graham Stock</v>
          </cell>
        </row>
        <row r="573">
          <cell r="J573" t="str">
            <v>Chris Eggar</v>
          </cell>
        </row>
        <row r="574">
          <cell r="J574" t="str">
            <v>Paul Halse</v>
          </cell>
        </row>
        <row r="575">
          <cell r="J575" t="str">
            <v>Karl Read</v>
          </cell>
        </row>
        <row r="576">
          <cell r="J576" t="str">
            <v>Richard Ardern</v>
          </cell>
        </row>
        <row r="577">
          <cell r="J577" t="str">
            <v>Juliet Smith</v>
          </cell>
        </row>
        <row r="578">
          <cell r="J578" t="str">
            <v>Paul Ridley</v>
          </cell>
        </row>
        <row r="579">
          <cell r="J579" t="str">
            <v>Tracy Bliss</v>
          </cell>
        </row>
        <row r="580">
          <cell r="J580" t="str">
            <v>William Pryke</v>
          </cell>
        </row>
        <row r="581">
          <cell r="J581" t="str">
            <v>Ian O\'neill</v>
          </cell>
        </row>
        <row r="582">
          <cell r="J582" t="str">
            <v>Keith Lyon</v>
          </cell>
        </row>
        <row r="583">
          <cell r="J583" t="str">
            <v>Peter Fox-thornton</v>
          </cell>
        </row>
        <row r="584">
          <cell r="J584" t="str">
            <v>Adrian Chadwick</v>
          </cell>
        </row>
        <row r="585">
          <cell r="J585" t="str">
            <v>John Lupton</v>
          </cell>
        </row>
        <row r="586">
          <cell r="J586" t="str">
            <v>Richard Hanley</v>
          </cell>
        </row>
        <row r="587">
          <cell r="J587" t="str">
            <v>Paul Halford</v>
          </cell>
        </row>
        <row r="588">
          <cell r="J588" t="str">
            <v>Stuart Drake</v>
          </cell>
        </row>
        <row r="589">
          <cell r="J589" t="str">
            <v>Craig Dyce</v>
          </cell>
        </row>
        <row r="590">
          <cell r="J590" t="str">
            <v>Christopher Carrott</v>
          </cell>
        </row>
        <row r="591">
          <cell r="J591" t="str">
            <v>Lynn Allen</v>
          </cell>
        </row>
        <row r="592">
          <cell r="J592" t="str">
            <v>Robert Wilson</v>
          </cell>
        </row>
        <row r="593">
          <cell r="J593" t="str">
            <v>Jim Frampton</v>
          </cell>
        </row>
        <row r="594">
          <cell r="J594" t="str">
            <v>David  Thorold</v>
          </cell>
        </row>
        <row r="595">
          <cell r="J595" t="str">
            <v>Tania Wicklow</v>
          </cell>
        </row>
        <row r="596">
          <cell r="J596" t="str">
            <v>Simon Hall</v>
          </cell>
        </row>
        <row r="597">
          <cell r="J597" t="str">
            <v>Paula Purtell</v>
          </cell>
        </row>
        <row r="598">
          <cell r="J598" t="str">
            <v>Vicky Haywood</v>
          </cell>
        </row>
        <row r="599">
          <cell r="J599" t="str">
            <v>David Ledward</v>
          </cell>
        </row>
        <row r="600">
          <cell r="J600" t="str">
            <v>ADRIAN WADSWORTH</v>
          </cell>
        </row>
        <row r="601">
          <cell r="J601" t="str">
            <v>Paul Le Riche</v>
          </cell>
        </row>
        <row r="602">
          <cell r="J602" t="str">
            <v>ROBERT JEEVES</v>
          </cell>
        </row>
        <row r="603">
          <cell r="J603" t="str">
            <v>Lisette BoninCasey</v>
          </cell>
        </row>
        <row r="604">
          <cell r="J604" t="str">
            <v>Mark Heaney</v>
          </cell>
        </row>
        <row r="605">
          <cell r="J605" t="str">
            <v>Angela Hastings</v>
          </cell>
        </row>
        <row r="606">
          <cell r="J606" t="str">
            <v>Susannah Kate Stanbrook</v>
          </cell>
        </row>
        <row r="607">
          <cell r="J607" t="str">
            <v>Mary Narey</v>
          </cell>
        </row>
        <row r="608">
          <cell r="J608" t="str">
            <v>richard hancock</v>
          </cell>
        </row>
        <row r="609">
          <cell r="J609" t="str">
            <v>Panos Kakoullis</v>
          </cell>
        </row>
        <row r="610">
          <cell r="J610" t="str">
            <v>Lisa Hayes</v>
          </cell>
        </row>
        <row r="611">
          <cell r="J611" t="str">
            <v>Howard Smith</v>
          </cell>
        </row>
        <row r="612">
          <cell r="J612" t="str">
            <v>Ian Howlett</v>
          </cell>
        </row>
        <row r="613">
          <cell r="J613" t="str">
            <v>Chris Playford</v>
          </cell>
        </row>
        <row r="614">
          <cell r="J614" t="str">
            <v>JAMES HASKEY JONES</v>
          </cell>
        </row>
        <row r="615">
          <cell r="J615" t="str">
            <v>Nicholas Horne</v>
          </cell>
        </row>
        <row r="616">
          <cell r="J616" t="str">
            <v>Lee Runciman</v>
          </cell>
        </row>
        <row r="617">
          <cell r="J617" t="str">
            <v>Stuart Webster</v>
          </cell>
        </row>
        <row r="618">
          <cell r="J618" t="str">
            <v>David Higgins</v>
          </cell>
        </row>
        <row r="619">
          <cell r="J619" t="str">
            <v>Richard Clarke</v>
          </cell>
        </row>
        <row r="620">
          <cell r="J620" t="str">
            <v>Beth Timlett</v>
          </cell>
        </row>
        <row r="621">
          <cell r="J621" t="str">
            <v>Gregory Virgoe</v>
          </cell>
        </row>
        <row r="622">
          <cell r="J622" t="str">
            <v>Chris Grahame</v>
          </cell>
        </row>
        <row r="623">
          <cell r="J623" t="str">
            <v>Tracey Apperley</v>
          </cell>
        </row>
        <row r="624">
          <cell r="J624" t="str">
            <v>lee scott</v>
          </cell>
        </row>
        <row r="625">
          <cell r="J625" t="str">
            <v>Gavin May</v>
          </cell>
        </row>
        <row r="626">
          <cell r="J626" t="str">
            <v>Christopher Baxter</v>
          </cell>
        </row>
        <row r="627">
          <cell r="J627" t="str">
            <v>Keith Duncan</v>
          </cell>
        </row>
        <row r="628">
          <cell r="J628" t="str">
            <v>Wendy Atkinson</v>
          </cell>
        </row>
        <row r="629">
          <cell r="J629" t="str">
            <v>Dominic Joscelyne</v>
          </cell>
        </row>
        <row r="630">
          <cell r="J630" t="str">
            <v>Andy Dunlop</v>
          </cell>
        </row>
        <row r="631">
          <cell r="J631" t="str">
            <v>Simon Spence</v>
          </cell>
        </row>
        <row r="632">
          <cell r="J632" t="str">
            <v>Sue Thomas-taylor</v>
          </cell>
        </row>
        <row r="633">
          <cell r="J633" t="str">
            <v>Murray  MacGregor</v>
          </cell>
        </row>
        <row r="634">
          <cell r="J634" t="str">
            <v>Graeme Savill</v>
          </cell>
        </row>
        <row r="635">
          <cell r="J635" t="str">
            <v>Trevor SlarkHollis</v>
          </cell>
        </row>
        <row r="636">
          <cell r="J636" t="str">
            <v>Neil Dobson</v>
          </cell>
        </row>
        <row r="637">
          <cell r="J637" t="str">
            <v>geoff roberts</v>
          </cell>
        </row>
        <row r="638">
          <cell r="J638" t="str">
            <v>Will Tysterman</v>
          </cell>
        </row>
        <row r="639">
          <cell r="J639" t="str">
            <v>Mark Philo</v>
          </cell>
        </row>
        <row r="640">
          <cell r="J640" t="str">
            <v>Nigel Hodge</v>
          </cell>
        </row>
        <row r="641">
          <cell r="J641" t="str">
            <v>Paul Desforges</v>
          </cell>
        </row>
        <row r="642">
          <cell r="J642" t="str">
            <v>Stuart Compton</v>
          </cell>
        </row>
        <row r="643">
          <cell r="J643" t="str">
            <v>Michael Stagg</v>
          </cell>
        </row>
        <row r="644">
          <cell r="J644" t="str">
            <v>Benvenuto Baldelli</v>
          </cell>
        </row>
        <row r="645">
          <cell r="J645" t="str">
            <v>Neil Baldwin</v>
          </cell>
        </row>
        <row r="646">
          <cell r="J646" t="str">
            <v>Harvey Bennett</v>
          </cell>
        </row>
        <row r="647">
          <cell r="J647" t="str">
            <v>Roy Young</v>
          </cell>
        </row>
        <row r="648">
          <cell r="J648" t="str">
            <v>Nicola Balding</v>
          </cell>
        </row>
        <row r="649">
          <cell r="J649" t="str">
            <v>Chris Eland</v>
          </cell>
        </row>
        <row r="650">
          <cell r="J650" t="str">
            <v>Michael Rose</v>
          </cell>
        </row>
        <row r="651">
          <cell r="J651" t="str">
            <v>Karen Parnell</v>
          </cell>
        </row>
        <row r="652">
          <cell r="J652" t="str">
            <v>Stephen Niblett</v>
          </cell>
        </row>
        <row r="653">
          <cell r="J653" t="str">
            <v>Jacalyn Eyres</v>
          </cell>
        </row>
        <row r="654">
          <cell r="J654" t="str">
            <v xml:space="preserve">Lee Dawson </v>
          </cell>
        </row>
        <row r="655">
          <cell r="J655" t="str">
            <v>Vince Cox</v>
          </cell>
        </row>
        <row r="656">
          <cell r="J656" t="str">
            <v>John Smith</v>
          </cell>
        </row>
        <row r="657">
          <cell r="J657" t="str">
            <v>Stuart Hope</v>
          </cell>
        </row>
        <row r="658">
          <cell r="J658" t="str">
            <v>Ravi Dighe</v>
          </cell>
        </row>
        <row r="659">
          <cell r="J659" t="str">
            <v>Rob Lines</v>
          </cell>
        </row>
        <row r="660">
          <cell r="J660" t="str">
            <v>Eleanor Cowan</v>
          </cell>
        </row>
        <row r="661">
          <cell r="J661" t="str">
            <v>Sonia Davis</v>
          </cell>
        </row>
        <row r="662">
          <cell r="J662" t="str">
            <v>Mark Ellis</v>
          </cell>
        </row>
        <row r="663">
          <cell r="J663" t="str">
            <v>Iain Downie</v>
          </cell>
        </row>
        <row r="664">
          <cell r="J664" t="str">
            <v>Anne Lawrence</v>
          </cell>
        </row>
        <row r="665">
          <cell r="J665" t="str">
            <v>Ian Hobdell</v>
          </cell>
        </row>
        <row r="666">
          <cell r="J666" t="str">
            <v>Bob Arthur</v>
          </cell>
        </row>
        <row r="667">
          <cell r="J667" t="str">
            <v>Elizabeth Jeeves</v>
          </cell>
        </row>
        <row r="668">
          <cell r="J668" t="str">
            <v>Jo Aatkar</v>
          </cell>
        </row>
        <row r="669">
          <cell r="J669" t="str">
            <v>Simon Patenall</v>
          </cell>
        </row>
        <row r="670">
          <cell r="J670" t="str">
            <v>Stephen Morales</v>
          </cell>
        </row>
        <row r="671">
          <cell r="J671" t="str">
            <v>William Long</v>
          </cell>
        </row>
        <row r="672">
          <cell r="J672" t="str">
            <v>Philip Saxby</v>
          </cell>
        </row>
        <row r="673">
          <cell r="J673" t="str">
            <v>Steve Mckeown</v>
          </cell>
        </row>
        <row r="674">
          <cell r="J674" t="str">
            <v>Gary Finch</v>
          </cell>
        </row>
        <row r="675">
          <cell r="J675" t="str">
            <v>Christopher Grindal</v>
          </cell>
        </row>
        <row r="676">
          <cell r="J676" t="str">
            <v>Tim Tomlins</v>
          </cell>
        </row>
        <row r="677">
          <cell r="J677" t="str">
            <v>Diane Swanepoel</v>
          </cell>
        </row>
        <row r="678">
          <cell r="J678" t="str">
            <v>Iain Johnson</v>
          </cell>
        </row>
        <row r="679">
          <cell r="J679" t="str">
            <v>Steve Moakes</v>
          </cell>
        </row>
        <row r="680">
          <cell r="J680" t="str">
            <v>Stephen Morley</v>
          </cell>
        </row>
        <row r="681">
          <cell r="J681" t="str">
            <v>David Southgate</v>
          </cell>
        </row>
        <row r="682">
          <cell r="J682" t="str">
            <v>Pete Eggleston</v>
          </cell>
        </row>
        <row r="683">
          <cell r="J683" t="str">
            <v>Clare Fleming</v>
          </cell>
        </row>
        <row r="684">
          <cell r="J684" t="str">
            <v>Neil Lynch</v>
          </cell>
        </row>
        <row r="685">
          <cell r="J685" t="str">
            <v>Mandy Bunn</v>
          </cell>
        </row>
        <row r="686">
          <cell r="J686" t="str">
            <v>Jo Barlow</v>
          </cell>
        </row>
        <row r="687">
          <cell r="J687" t="str">
            <v>Scott Kemp</v>
          </cell>
        </row>
        <row r="688">
          <cell r="J688" t="str">
            <v>Gary Rudd</v>
          </cell>
        </row>
        <row r="689">
          <cell r="J689" t="str">
            <v>Eva Kovacs</v>
          </cell>
        </row>
        <row r="690">
          <cell r="J690" t="str">
            <v>Jonathan O\'hara</v>
          </cell>
        </row>
        <row r="691">
          <cell r="J691" t="str">
            <v>Paddy Brice</v>
          </cell>
        </row>
        <row r="692">
          <cell r="J692" t="str">
            <v>Angela Joiner-handy</v>
          </cell>
        </row>
        <row r="693">
          <cell r="J693" t="str">
            <v>Sean Baker</v>
          </cell>
        </row>
        <row r="694">
          <cell r="J694" t="str">
            <v>John Lambert</v>
          </cell>
        </row>
        <row r="695">
          <cell r="J695" t="str">
            <v>Rob Sedgwick</v>
          </cell>
        </row>
        <row r="696">
          <cell r="J696" t="str">
            <v>Della Brown</v>
          </cell>
        </row>
        <row r="697">
          <cell r="J697" t="str">
            <v>Peter Conisbee</v>
          </cell>
        </row>
        <row r="698">
          <cell r="J698" t="str">
            <v>Phillip Jenkins</v>
          </cell>
        </row>
        <row r="699">
          <cell r="J699" t="str">
            <v>Michael Wright</v>
          </cell>
        </row>
        <row r="700">
          <cell r="J700" t="str">
            <v>Angela King</v>
          </cell>
        </row>
        <row r="701">
          <cell r="J701" t="str">
            <v>Jane Chappell</v>
          </cell>
        </row>
        <row r="702">
          <cell r="J702" t="str">
            <v>Ian Downey</v>
          </cell>
        </row>
        <row r="703">
          <cell r="J703" t="str">
            <v>Justin Polley</v>
          </cell>
        </row>
        <row r="704">
          <cell r="J704" t="str">
            <v>Steven Hayden</v>
          </cell>
        </row>
        <row r="705">
          <cell r="J705" t="str">
            <v>Perry Sugarman</v>
          </cell>
        </row>
        <row r="706">
          <cell r="J706" t="str">
            <v>Bill Smith</v>
          </cell>
        </row>
        <row r="707">
          <cell r="J707" t="str">
            <v>Beverley Mason</v>
          </cell>
        </row>
        <row r="708">
          <cell r="J708" t="str">
            <v>Angela Girgis</v>
          </cell>
        </row>
        <row r="709">
          <cell r="J709" t="str">
            <v>Melanie Eveleigh</v>
          </cell>
        </row>
        <row r="710">
          <cell r="J710" t="str">
            <v>Martin Alabone</v>
          </cell>
        </row>
        <row r="711">
          <cell r="J711" t="str">
            <v>Elliot Brown</v>
          </cell>
        </row>
        <row r="712">
          <cell r="J712" t="str">
            <v>Tim Chapman</v>
          </cell>
        </row>
        <row r="713">
          <cell r="J713" t="str">
            <v>sean curley</v>
          </cell>
        </row>
        <row r="714">
          <cell r="J714" t="str">
            <v>Paul Ayers</v>
          </cell>
        </row>
        <row r="715">
          <cell r="J715" t="str">
            <v>Graham Miller</v>
          </cell>
        </row>
        <row r="716">
          <cell r="J716" t="str">
            <v>Lorna Moulton</v>
          </cell>
        </row>
        <row r="717">
          <cell r="J717" t="str">
            <v>Rowen Grandison</v>
          </cell>
        </row>
        <row r="718">
          <cell r="J718" t="str">
            <v>Dawn Burr</v>
          </cell>
        </row>
        <row r="719">
          <cell r="J719" t="str">
            <v>Stuart Bennett</v>
          </cell>
        </row>
        <row r="720">
          <cell r="J720" t="str">
            <v>David Lockyer</v>
          </cell>
        </row>
        <row r="721">
          <cell r="J721" t="str">
            <v>Douglas Bates</v>
          </cell>
        </row>
        <row r="722">
          <cell r="J722" t="str">
            <v>Phil Baker</v>
          </cell>
        </row>
        <row r="723">
          <cell r="J723" t="str">
            <v>David Brown</v>
          </cell>
        </row>
        <row r="724">
          <cell r="J724" t="str">
            <v>Paula Adams</v>
          </cell>
        </row>
        <row r="725">
          <cell r="J725" t="str">
            <v>Ian George</v>
          </cell>
        </row>
        <row r="726">
          <cell r="J726" t="str">
            <v>Theresa Rossi</v>
          </cell>
        </row>
        <row r="727">
          <cell r="J727" t="str">
            <v>Jon Durant</v>
          </cell>
        </row>
        <row r="728">
          <cell r="J728" t="str">
            <v>Paul Williamson</v>
          </cell>
        </row>
        <row r="729">
          <cell r="J729" t="str">
            <v>Phil Doel</v>
          </cell>
        </row>
        <row r="730">
          <cell r="J730" t="str">
            <v>Philip Jacobs</v>
          </cell>
        </row>
        <row r="731">
          <cell r="J731" t="str">
            <v>Matthew Harris</v>
          </cell>
        </row>
        <row r="732">
          <cell r="J732" t="str">
            <v>Timothy Swallow</v>
          </cell>
        </row>
        <row r="733">
          <cell r="J733" t="str">
            <v>Simone Collins</v>
          </cell>
        </row>
        <row r="734">
          <cell r="J734" t="str">
            <v>Stuart Eddy</v>
          </cell>
        </row>
        <row r="735">
          <cell r="J735" t="str">
            <v>MICHAEL GALLUCCI</v>
          </cell>
        </row>
        <row r="736">
          <cell r="J736" t="str">
            <v>Edward Chadwick</v>
          </cell>
        </row>
        <row r="737">
          <cell r="J737" t="str">
            <v>Michael Walters</v>
          </cell>
        </row>
        <row r="738">
          <cell r="J738" t="str">
            <v>Kevin Baldwin</v>
          </cell>
        </row>
        <row r="739">
          <cell r="J739" t="str">
            <v>Andrew Auld</v>
          </cell>
        </row>
        <row r="740">
          <cell r="J740" t="str">
            <v>Paul Harrison</v>
          </cell>
        </row>
        <row r="741">
          <cell r="J741" t="str">
            <v>Aleck  Hunter</v>
          </cell>
        </row>
        <row r="742">
          <cell r="J742" t="str">
            <v>Craig Dowie</v>
          </cell>
        </row>
        <row r="743">
          <cell r="J743" t="str">
            <v>Vincent Carre</v>
          </cell>
        </row>
        <row r="744">
          <cell r="J744" t="str">
            <v>Doug Slater</v>
          </cell>
        </row>
        <row r="745">
          <cell r="J745" t="str">
            <v>Peter Raynor</v>
          </cell>
        </row>
        <row r="746">
          <cell r="J746" t="str">
            <v>Mike Grout</v>
          </cell>
        </row>
        <row r="747">
          <cell r="J747" t="str">
            <v>Debbie Murphy</v>
          </cell>
        </row>
        <row r="748">
          <cell r="J748" t="str">
            <v>Franck gilardFranckGilard</v>
          </cell>
        </row>
        <row r="749">
          <cell r="J749" t="str">
            <v>mark bradley</v>
          </cell>
        </row>
        <row r="750">
          <cell r="J750" t="str">
            <v>Jackie Livings</v>
          </cell>
        </row>
        <row r="751">
          <cell r="J751" t="str">
            <v>Richard Thomas</v>
          </cell>
        </row>
        <row r="752">
          <cell r="J752" t="str">
            <v>Craig Tribe</v>
          </cell>
        </row>
        <row r="753">
          <cell r="J753" t="str">
            <v>Jan Strachan</v>
          </cell>
        </row>
        <row r="754">
          <cell r="J754" t="str">
            <v>Charlie Brookes</v>
          </cell>
        </row>
        <row r="755">
          <cell r="J755" t="str">
            <v>Kieron Lewis</v>
          </cell>
        </row>
        <row r="756">
          <cell r="J756" t="str">
            <v>Jason Sklenar</v>
          </cell>
        </row>
        <row r="757">
          <cell r="J757" t="str">
            <v>Anthony Batey</v>
          </cell>
        </row>
        <row r="758">
          <cell r="J758" t="str">
            <v>Adrian Robinson</v>
          </cell>
        </row>
        <row r="759">
          <cell r="J759" t="str">
            <v>Richard Daley</v>
          </cell>
        </row>
        <row r="760">
          <cell r="J760" t="str">
            <v>Darren Bigmore</v>
          </cell>
        </row>
        <row r="761">
          <cell r="J761" t="str">
            <v>Robert Earthy</v>
          </cell>
        </row>
        <row r="762">
          <cell r="J762" t="str">
            <v>Anthony Waller</v>
          </cell>
        </row>
        <row r="763">
          <cell r="J763" t="str">
            <v>Pedro Catarino</v>
          </cell>
        </row>
        <row r="764">
          <cell r="J764" t="str">
            <v>Alison LAPPER</v>
          </cell>
        </row>
        <row r="765">
          <cell r="J765" t="str">
            <v>Paul Gaughan</v>
          </cell>
        </row>
        <row r="766">
          <cell r="J766" t="str">
            <v>Simon Strong</v>
          </cell>
        </row>
        <row r="767">
          <cell r="J767" t="str">
            <v>Clare Saunders</v>
          </cell>
        </row>
        <row r="768">
          <cell r="J768" t="str">
            <v>Mike Jubb</v>
          </cell>
        </row>
        <row r="769">
          <cell r="J769" t="str">
            <v>Ian Cairns</v>
          </cell>
        </row>
        <row r="770">
          <cell r="J770" t="str">
            <v>Andrew Wood</v>
          </cell>
        </row>
        <row r="771">
          <cell r="J771" t="str">
            <v>Michael Blerkom</v>
          </cell>
        </row>
        <row r="772">
          <cell r="J772" t="str">
            <v>Mike Mcdougall</v>
          </cell>
        </row>
        <row r="773">
          <cell r="J773" t="str">
            <v>James Herbert</v>
          </cell>
        </row>
        <row r="774">
          <cell r="J774" t="str">
            <v xml:space="preserve">Mark Hadland </v>
          </cell>
        </row>
        <row r="775">
          <cell r="J775" t="str">
            <v>Jeff Cowling</v>
          </cell>
        </row>
        <row r="776">
          <cell r="J776" t="str">
            <v>Matthew Shutler</v>
          </cell>
        </row>
        <row r="777">
          <cell r="J777" t="str">
            <v>Kerry Penfold</v>
          </cell>
        </row>
        <row r="778">
          <cell r="J778" t="str">
            <v>Christopher  Carradice</v>
          </cell>
        </row>
        <row r="779">
          <cell r="J779" t="str">
            <v>Christopher Dunham</v>
          </cell>
        </row>
        <row r="780">
          <cell r="J780" t="str">
            <v>Paul Frampton</v>
          </cell>
        </row>
        <row r="781">
          <cell r="J781" t="str">
            <v>Chris Sugars</v>
          </cell>
        </row>
        <row r="782">
          <cell r="J782" t="str">
            <v>Andrew Chambers</v>
          </cell>
        </row>
        <row r="783">
          <cell r="J783" t="str">
            <v>Matthew Baker</v>
          </cell>
        </row>
        <row r="784">
          <cell r="J784" t="str">
            <v>Dominic Wilson</v>
          </cell>
        </row>
        <row r="785">
          <cell r="J785" t="str">
            <v>Christopher  KING</v>
          </cell>
        </row>
        <row r="786">
          <cell r="J786" t="str">
            <v>Julian Ferries</v>
          </cell>
        </row>
        <row r="787">
          <cell r="J787" t="str">
            <v>Andy Holt</v>
          </cell>
        </row>
        <row r="788">
          <cell r="J788" t="str">
            <v>Theresa Jackson</v>
          </cell>
        </row>
        <row r="789">
          <cell r="J789" t="str">
            <v>Trevor Brennan</v>
          </cell>
        </row>
        <row r="790">
          <cell r="J790" t="str">
            <v>Ricardo Miller</v>
          </cell>
        </row>
        <row r="791">
          <cell r="J791" t="str">
            <v>Steven Gilbert</v>
          </cell>
        </row>
        <row r="792">
          <cell r="J792" t="str">
            <v>Brendan Moran</v>
          </cell>
        </row>
        <row r="793">
          <cell r="J793" t="str">
            <v>Simon Kedge</v>
          </cell>
        </row>
        <row r="794">
          <cell r="J794" t="str">
            <v>Frank Holmes</v>
          </cell>
        </row>
        <row r="795">
          <cell r="J795" t="str">
            <v>Angela Thorpe</v>
          </cell>
        </row>
        <row r="796">
          <cell r="J796" t="str">
            <v>Gina Gordon</v>
          </cell>
        </row>
        <row r="797">
          <cell r="J797" t="str">
            <v>Tracy Kennedy</v>
          </cell>
        </row>
        <row r="798">
          <cell r="J798" t="str">
            <v>Andrew Newland</v>
          </cell>
        </row>
        <row r="799">
          <cell r="J799" t="str">
            <v>Sean Storey</v>
          </cell>
        </row>
        <row r="800">
          <cell r="J800" t="str">
            <v>David Martin</v>
          </cell>
        </row>
        <row r="801">
          <cell r="J801" t="str">
            <v>Nicola Rouse</v>
          </cell>
        </row>
        <row r="802">
          <cell r="J802" t="str">
            <v>Jonathan Martin</v>
          </cell>
        </row>
        <row r="803">
          <cell r="J803" t="str">
            <v>Mark Miller</v>
          </cell>
        </row>
        <row r="804">
          <cell r="J804" t="str">
            <v>Paul Gribbon</v>
          </cell>
        </row>
        <row r="805">
          <cell r="J805" t="str">
            <v>Nicky Roger</v>
          </cell>
        </row>
        <row r="806">
          <cell r="J806" t="str">
            <v>Rebecca Horne</v>
          </cell>
        </row>
        <row r="807">
          <cell r="J807" t="str">
            <v>Keith Ellis</v>
          </cell>
        </row>
        <row r="808">
          <cell r="J808" t="str">
            <v>simon ashmore</v>
          </cell>
        </row>
        <row r="809">
          <cell r="J809" t="str">
            <v>Tom Pullinger</v>
          </cell>
        </row>
        <row r="810">
          <cell r="J810" t="str">
            <v>Peter Binks</v>
          </cell>
        </row>
        <row r="811">
          <cell r="J811" t="str">
            <v>Michael Jones</v>
          </cell>
        </row>
        <row r="812">
          <cell r="J812" t="str">
            <v>Miles Thomas</v>
          </cell>
        </row>
        <row r="813">
          <cell r="J813" t="str">
            <v>Darren Stratton</v>
          </cell>
        </row>
        <row r="814">
          <cell r="J814" t="str">
            <v>Andy Stoten</v>
          </cell>
        </row>
        <row r="815">
          <cell r="J815" t="str">
            <v>Michael Buchallet</v>
          </cell>
        </row>
        <row r="816">
          <cell r="J816" t="str">
            <v>Kevin Burgess</v>
          </cell>
        </row>
        <row r="817">
          <cell r="J817" t="str">
            <v>Jonathan Bishop</v>
          </cell>
        </row>
        <row r="818">
          <cell r="J818" t="str">
            <v>Sean Holt</v>
          </cell>
        </row>
        <row r="819">
          <cell r="J819" t="str">
            <v>Jane Britten</v>
          </cell>
        </row>
        <row r="820">
          <cell r="J820" t="str">
            <v>Mark Jex</v>
          </cell>
        </row>
        <row r="821">
          <cell r="J821" t="str">
            <v>Kirsty Ferris</v>
          </cell>
        </row>
        <row r="822">
          <cell r="J822" t="str">
            <v>Jenny Swallow</v>
          </cell>
        </row>
        <row r="823">
          <cell r="J823" t="str">
            <v>Matt  Ward</v>
          </cell>
        </row>
        <row r="824">
          <cell r="J824" t="str">
            <v>Daniel Sharrock</v>
          </cell>
        </row>
        <row r="825">
          <cell r="J825" t="str">
            <v>Darrel Holt</v>
          </cell>
        </row>
        <row r="826">
          <cell r="J826" t="str">
            <v>Cy Gearing</v>
          </cell>
        </row>
        <row r="827">
          <cell r="J827" t="str">
            <v>Leon Hayward</v>
          </cell>
        </row>
        <row r="828">
          <cell r="J828" t="str">
            <v>Christian Gilmore</v>
          </cell>
        </row>
        <row r="829">
          <cell r="J829" t="str">
            <v>Brian Wright</v>
          </cell>
        </row>
        <row r="830">
          <cell r="J830" t="str">
            <v>Samantha Gurden</v>
          </cell>
        </row>
        <row r="831">
          <cell r="J831" t="str">
            <v>Katherine Caris-harris</v>
          </cell>
        </row>
        <row r="832">
          <cell r="J832" t="str">
            <v>Matthew Finch</v>
          </cell>
        </row>
        <row r="833">
          <cell r="J833" t="str">
            <v>Lee Sole</v>
          </cell>
        </row>
        <row r="834">
          <cell r="J834" t="str">
            <v>Lee Pegram</v>
          </cell>
        </row>
        <row r="835">
          <cell r="J835" t="str">
            <v>Richard Farrar</v>
          </cell>
        </row>
        <row r="836">
          <cell r="J836" t="str">
            <v>Brett Savidge</v>
          </cell>
        </row>
        <row r="837">
          <cell r="J837" t="str">
            <v>Donna Dale</v>
          </cell>
        </row>
        <row r="838">
          <cell r="J838" t="str">
            <v>Fred Chate</v>
          </cell>
        </row>
        <row r="839">
          <cell r="J839" t="str">
            <v>Neil May</v>
          </cell>
        </row>
        <row r="840">
          <cell r="J840" t="str">
            <v>Joe Richer</v>
          </cell>
        </row>
        <row r="841">
          <cell r="J841" t="str">
            <v>Alasdair Bleakley</v>
          </cell>
        </row>
        <row r="842">
          <cell r="J842" t="str">
            <v>Peter Galpin</v>
          </cell>
        </row>
        <row r="843">
          <cell r="J843" t="str">
            <v>Gareth Charles</v>
          </cell>
        </row>
        <row r="844">
          <cell r="J844" t="str">
            <v>Ian Gowers</v>
          </cell>
        </row>
        <row r="845">
          <cell r="J845" t="str">
            <v>Ben Rankilor</v>
          </cell>
        </row>
        <row r="846">
          <cell r="J846" t="str">
            <v>Vicky Byford</v>
          </cell>
        </row>
        <row r="847">
          <cell r="J847" t="str">
            <v>Michelle Ashwell</v>
          </cell>
        </row>
        <row r="848">
          <cell r="J848" t="str">
            <v>Matthew Gray</v>
          </cell>
        </row>
        <row r="849">
          <cell r="J849" t="str">
            <v>Ian Carrick</v>
          </cell>
        </row>
        <row r="850">
          <cell r="J850" t="str">
            <v>Matthew Kent</v>
          </cell>
        </row>
        <row r="851">
          <cell r="J851" t="str">
            <v>Chris Brown</v>
          </cell>
        </row>
        <row r="852">
          <cell r="J852" t="str">
            <v>richard sargeant</v>
          </cell>
        </row>
        <row r="853">
          <cell r="J853" t="str">
            <v>Richard Green</v>
          </cell>
        </row>
        <row r="854">
          <cell r="J854" t="str">
            <v>Mark Smith</v>
          </cell>
        </row>
        <row r="855">
          <cell r="J855" t="str">
            <v>Rachel Dally</v>
          </cell>
        </row>
        <row r="856">
          <cell r="J856" t="str">
            <v>Charlie Wise</v>
          </cell>
        </row>
        <row r="857">
          <cell r="J857" t="str">
            <v>Roslyn Mcginty</v>
          </cell>
        </row>
        <row r="858">
          <cell r="J858" t="str">
            <v>Stuart Hall</v>
          </cell>
        </row>
        <row r="859">
          <cell r="J859" t="str">
            <v>Garry Milner</v>
          </cell>
        </row>
        <row r="860">
          <cell r="J860" t="str">
            <v>Elodie Levis</v>
          </cell>
        </row>
        <row r="861">
          <cell r="J861" t="str">
            <v>Mark Edwards</v>
          </cell>
        </row>
        <row r="862">
          <cell r="J862" t="str">
            <v>Paul Nicholls</v>
          </cell>
        </row>
        <row r="863">
          <cell r="J863" t="str">
            <v>Shaun Satterthwaite</v>
          </cell>
        </row>
        <row r="864">
          <cell r="J864" t="str">
            <v>Alan Budinger</v>
          </cell>
        </row>
        <row r="865">
          <cell r="J865" t="str">
            <v>Trudy Avis</v>
          </cell>
        </row>
        <row r="866">
          <cell r="J866" t="str">
            <v>Mark Dixon</v>
          </cell>
        </row>
        <row r="867">
          <cell r="J867" t="str">
            <v>Michael Lowther</v>
          </cell>
        </row>
        <row r="868">
          <cell r="J868" t="str">
            <v>Katherine Chadwick</v>
          </cell>
        </row>
        <row r="869">
          <cell r="J869" t="str">
            <v>Neil Mancey</v>
          </cell>
        </row>
        <row r="870">
          <cell r="J870" t="str">
            <v>Emma Yarrow</v>
          </cell>
        </row>
        <row r="871">
          <cell r="J871" t="str">
            <v>Mark Beaver</v>
          </cell>
        </row>
        <row r="872">
          <cell r="J872" t="str">
            <v>douglas mcclure</v>
          </cell>
        </row>
        <row r="873">
          <cell r="J873" t="str">
            <v>Tina Monaghan</v>
          </cell>
        </row>
        <row r="874">
          <cell r="J874" t="str">
            <v>Simon Murray</v>
          </cell>
        </row>
        <row r="875">
          <cell r="J875" t="str">
            <v>Justin Burrell</v>
          </cell>
        </row>
        <row r="876">
          <cell r="J876" t="str">
            <v>Karen Coulson</v>
          </cell>
        </row>
        <row r="877">
          <cell r="J877" t="str">
            <v>Tansy Challis</v>
          </cell>
        </row>
        <row r="878">
          <cell r="J878" t="str">
            <v>Sophie Kellen</v>
          </cell>
        </row>
        <row r="879">
          <cell r="J879" t="str">
            <v>Stuart Cain</v>
          </cell>
        </row>
        <row r="880">
          <cell r="J880" t="str">
            <v xml:space="preserve">Jason Martindale </v>
          </cell>
        </row>
        <row r="881">
          <cell r="J881" t="str">
            <v>David Hamill</v>
          </cell>
        </row>
        <row r="882">
          <cell r="J882" t="str">
            <v>Jon Colwill</v>
          </cell>
        </row>
        <row r="883">
          <cell r="J883" t="str">
            <v>Kevin Smart</v>
          </cell>
        </row>
        <row r="884">
          <cell r="J884" t="str">
            <v>Kevin Chalmers</v>
          </cell>
        </row>
        <row r="885">
          <cell r="J885" t="str">
            <v>Peter Sawko</v>
          </cell>
        </row>
        <row r="886">
          <cell r="J886" t="str">
            <v>Iain Milligan</v>
          </cell>
        </row>
        <row r="887">
          <cell r="J887" t="str">
            <v>Paula Clarke</v>
          </cell>
        </row>
        <row r="888">
          <cell r="J888" t="str">
            <v>Jonathan Hicks</v>
          </cell>
        </row>
        <row r="889">
          <cell r="J889" t="str">
            <v>David Robins</v>
          </cell>
        </row>
        <row r="890">
          <cell r="J890" t="str">
            <v>Alasdair Sutherland</v>
          </cell>
        </row>
        <row r="891">
          <cell r="J891" t="str">
            <v>Cliff Canavan king</v>
          </cell>
        </row>
        <row r="892">
          <cell r="J892" t="str">
            <v>Gary Taylor</v>
          </cell>
        </row>
        <row r="893">
          <cell r="J893" t="str">
            <v>Matthew Dodd</v>
          </cell>
        </row>
        <row r="894">
          <cell r="J894" t="str">
            <v>David Mather</v>
          </cell>
        </row>
        <row r="895">
          <cell r="J895" t="str">
            <v>LESLIE THOMAS</v>
          </cell>
        </row>
        <row r="896">
          <cell r="J896" t="str">
            <v>Bev Hayes</v>
          </cell>
        </row>
        <row r="897">
          <cell r="J897" t="str">
            <v>Stephen Davis</v>
          </cell>
        </row>
        <row r="898">
          <cell r="J898" t="str">
            <v>Kevin Sambridge</v>
          </cell>
        </row>
        <row r="899">
          <cell r="J899" t="str">
            <v>Stuart Burgham</v>
          </cell>
        </row>
        <row r="900">
          <cell r="J900" t="str">
            <v>Sarah Cooper</v>
          </cell>
        </row>
        <row r="901">
          <cell r="J901" t="str">
            <v>Philip Gibsone</v>
          </cell>
        </row>
        <row r="902">
          <cell r="J902" t="str">
            <v>Jayne Williams</v>
          </cell>
        </row>
        <row r="903">
          <cell r="J903" t="str">
            <v>Sharon Perry</v>
          </cell>
        </row>
        <row r="904">
          <cell r="J904" t="str">
            <v>Richard Marshall-clarke</v>
          </cell>
        </row>
        <row r="905">
          <cell r="J905" t="str">
            <v>Tim Gardiner</v>
          </cell>
        </row>
        <row r="906">
          <cell r="J906" t="str">
            <v>Daniel Powell</v>
          </cell>
        </row>
        <row r="907">
          <cell r="J907" t="str">
            <v>Marc Bolton</v>
          </cell>
        </row>
        <row r="908">
          <cell r="J908" t="str">
            <v>paul stoker</v>
          </cell>
        </row>
        <row r="909">
          <cell r="J909" t="str">
            <v>Madelein Van De Merwe</v>
          </cell>
        </row>
        <row r="910">
          <cell r="J910" t="str">
            <v>Annemarie Wood</v>
          </cell>
        </row>
        <row r="911">
          <cell r="J911" t="str">
            <v>Jason Battle</v>
          </cell>
        </row>
        <row r="912">
          <cell r="J912" t="str">
            <v>Helen Upton</v>
          </cell>
        </row>
        <row r="913">
          <cell r="J913" t="str">
            <v>Martin Lynch</v>
          </cell>
        </row>
        <row r="914">
          <cell r="J914" t="str">
            <v>Jon Yorston</v>
          </cell>
        </row>
        <row r="915">
          <cell r="J915" t="str">
            <v>Penny Grayson</v>
          </cell>
        </row>
        <row r="916">
          <cell r="J916" t="str">
            <v>Michael Haines</v>
          </cell>
        </row>
        <row r="917">
          <cell r="J917" t="str">
            <v>Graeme Mctait</v>
          </cell>
        </row>
        <row r="918">
          <cell r="J918" t="str">
            <v>Mat Clarkson</v>
          </cell>
        </row>
        <row r="919">
          <cell r="J919" t="str">
            <v>Tim Boyall</v>
          </cell>
        </row>
        <row r="920">
          <cell r="J920" t="str">
            <v>Tim Brown</v>
          </cell>
        </row>
        <row r="921">
          <cell r="J921" t="str">
            <v>Steve Knights</v>
          </cell>
        </row>
        <row r="922">
          <cell r="J922" t="str">
            <v>Gary Kellett</v>
          </cell>
        </row>
        <row r="923">
          <cell r="J923" t="str">
            <v>Anthony Harvey</v>
          </cell>
        </row>
        <row r="924">
          <cell r="J924" t="str">
            <v>Simon Shaw</v>
          </cell>
        </row>
        <row r="925">
          <cell r="J925" t="str">
            <v>Eugene OHerlihy</v>
          </cell>
        </row>
        <row r="926">
          <cell r="J926" t="str">
            <v>Tracy Russell</v>
          </cell>
        </row>
        <row r="927">
          <cell r="J927" t="str">
            <v>Paul Lunn</v>
          </cell>
        </row>
        <row r="928">
          <cell r="J928" t="str">
            <v>Vicki Goddard</v>
          </cell>
        </row>
        <row r="929">
          <cell r="J929" t="str">
            <v>Wendy Martin</v>
          </cell>
        </row>
        <row r="930">
          <cell r="J930" t="str">
            <v>Lee Lawrence</v>
          </cell>
        </row>
        <row r="931">
          <cell r="J931" t="str">
            <v>Carl  James</v>
          </cell>
        </row>
        <row r="932">
          <cell r="J932" t="str">
            <v>Doug Bell</v>
          </cell>
        </row>
        <row r="933">
          <cell r="J933" t="str">
            <v>Matthew Pellow</v>
          </cell>
        </row>
        <row r="934">
          <cell r="J934" t="str">
            <v>Jeff Orrey</v>
          </cell>
        </row>
        <row r="935">
          <cell r="J935" t="str">
            <v>Rachel Barnes</v>
          </cell>
        </row>
        <row r="936">
          <cell r="J936" t="str">
            <v>Ray Brooks</v>
          </cell>
        </row>
        <row r="937">
          <cell r="J937" t="str">
            <v>Eugene Husband</v>
          </cell>
        </row>
        <row r="938">
          <cell r="J938" t="str">
            <v>Iain Sainsbury</v>
          </cell>
        </row>
        <row r="939">
          <cell r="J939" t="str">
            <v>Samantha Baylis</v>
          </cell>
        </row>
        <row r="940">
          <cell r="J940" t="str">
            <v>Denise Kellett</v>
          </cell>
        </row>
        <row r="941">
          <cell r="J941" t="str">
            <v>Belinda Dawson</v>
          </cell>
        </row>
        <row r="942">
          <cell r="J942" t="str">
            <v>David Killick</v>
          </cell>
        </row>
        <row r="943">
          <cell r="J943" t="str">
            <v>Steve Childerley</v>
          </cell>
        </row>
        <row r="944">
          <cell r="J944" t="str">
            <v>Kevin Harber</v>
          </cell>
        </row>
        <row r="945">
          <cell r="J945" t="str">
            <v>Stephen Harrison</v>
          </cell>
        </row>
        <row r="946">
          <cell r="J946" t="str">
            <v>Andrew Birbeck</v>
          </cell>
        </row>
        <row r="947">
          <cell r="J947" t="str">
            <v>Andrew Sole</v>
          </cell>
        </row>
        <row r="948">
          <cell r="J948" t="str">
            <v>Daniel Philps</v>
          </cell>
        </row>
        <row r="949">
          <cell r="J949" t="str">
            <v>Mark Brooks</v>
          </cell>
        </row>
        <row r="950">
          <cell r="J950" t="str">
            <v>Lee Pembroke</v>
          </cell>
        </row>
        <row r="951">
          <cell r="J951" t="str">
            <v>Dan Green</v>
          </cell>
        </row>
        <row r="952">
          <cell r="J952" t="str">
            <v>Nicky Ester</v>
          </cell>
        </row>
        <row r="953">
          <cell r="J953" t="str">
            <v>Artur Bartyzel</v>
          </cell>
        </row>
        <row r="954">
          <cell r="J954" t="str">
            <v>Paul Drinkwater</v>
          </cell>
        </row>
        <row r="955">
          <cell r="J955" t="str">
            <v>Jackie Drew</v>
          </cell>
        </row>
        <row r="956">
          <cell r="J956" t="str">
            <v>Paul Foster</v>
          </cell>
        </row>
        <row r="957">
          <cell r="J957" t="str">
            <v>adam wardle</v>
          </cell>
        </row>
        <row r="958">
          <cell r="J958" t="str">
            <v>Neil Johnson</v>
          </cell>
        </row>
        <row r="959">
          <cell r="J959" t="str">
            <v>Edward Brennan</v>
          </cell>
        </row>
        <row r="960">
          <cell r="J960" t="str">
            <v>Paul Amey</v>
          </cell>
        </row>
        <row r="961">
          <cell r="J961" t="str">
            <v>Jonathan Gillham</v>
          </cell>
        </row>
        <row r="962">
          <cell r="J962" t="str">
            <v>David Bales</v>
          </cell>
        </row>
        <row r="963">
          <cell r="J963" t="str">
            <v>Alistair Doig</v>
          </cell>
        </row>
        <row r="964">
          <cell r="J964" t="str">
            <v>Stuart Evans</v>
          </cell>
        </row>
        <row r="965">
          <cell r="J965" t="str">
            <v>warren hytch</v>
          </cell>
        </row>
        <row r="966">
          <cell r="J966" t="str">
            <v>Keith Williams</v>
          </cell>
        </row>
        <row r="967">
          <cell r="J967" t="str">
            <v>Barry Brudenell</v>
          </cell>
        </row>
        <row r="968">
          <cell r="J968" t="str">
            <v>Mark Shipton</v>
          </cell>
        </row>
        <row r="969">
          <cell r="J969" t="str">
            <v>Mark Bissell</v>
          </cell>
        </row>
        <row r="970">
          <cell r="J970" t="str">
            <v>John Paul Edgington</v>
          </cell>
        </row>
        <row r="971">
          <cell r="J971" t="str">
            <v>Jeremy Church</v>
          </cell>
        </row>
        <row r="972">
          <cell r="J972" t="str">
            <v>Mark Germany</v>
          </cell>
        </row>
        <row r="973">
          <cell r="J973" t="str">
            <v>Jason Baillie</v>
          </cell>
        </row>
        <row r="974">
          <cell r="J974" t="str">
            <v>Andrew Brockhurst</v>
          </cell>
        </row>
        <row r="975">
          <cell r="J975" t="str">
            <v>Philip Luce</v>
          </cell>
        </row>
        <row r="976">
          <cell r="J976" t="str">
            <v>Matthieu Dejour</v>
          </cell>
        </row>
        <row r="977">
          <cell r="J977" t="str">
            <v>David Andrews</v>
          </cell>
        </row>
        <row r="978">
          <cell r="J978" t="str">
            <v>Nick Askham</v>
          </cell>
        </row>
        <row r="979">
          <cell r="J979" t="str">
            <v>Anna Blackwell</v>
          </cell>
        </row>
        <row r="980">
          <cell r="J980" t="str">
            <v>Andrew Armiger</v>
          </cell>
        </row>
        <row r="981">
          <cell r="J981" t="str">
            <v>James Holmes</v>
          </cell>
        </row>
        <row r="982">
          <cell r="J982" t="str">
            <v>Dawn Parr</v>
          </cell>
        </row>
        <row r="983">
          <cell r="J983" t="str">
            <v>Simon Moore</v>
          </cell>
        </row>
        <row r="984">
          <cell r="J984" t="str">
            <v>Willem Goosen</v>
          </cell>
        </row>
        <row r="985">
          <cell r="J985" t="str">
            <v>Nick Collins</v>
          </cell>
        </row>
        <row r="986">
          <cell r="J986" t="str">
            <v>Paul Bolton</v>
          </cell>
        </row>
        <row r="987">
          <cell r="J987" t="str">
            <v>Simon Page</v>
          </cell>
        </row>
        <row r="988">
          <cell r="J988" t="str">
            <v>Catherine Yarroll</v>
          </cell>
        </row>
        <row r="989">
          <cell r="J989" t="str">
            <v>Simon Lashmar</v>
          </cell>
        </row>
        <row r="990">
          <cell r="J990" t="str">
            <v>Stephen Brook</v>
          </cell>
        </row>
        <row r="991">
          <cell r="J991" t="str">
            <v>Angus Wilkinson</v>
          </cell>
        </row>
        <row r="992">
          <cell r="J992" t="str">
            <v>Gerry Frewin</v>
          </cell>
        </row>
        <row r="993">
          <cell r="J993" t="str">
            <v>Lee Hutchinson</v>
          </cell>
        </row>
        <row r="994">
          <cell r="J994" t="str">
            <v>Sarah Nash</v>
          </cell>
        </row>
        <row r="995">
          <cell r="J995" t="str">
            <v>Giles Thurston</v>
          </cell>
        </row>
        <row r="996">
          <cell r="J996" t="str">
            <v>Craig Harper</v>
          </cell>
        </row>
        <row r="997">
          <cell r="J997" t="str">
            <v>Simon Theobald</v>
          </cell>
        </row>
        <row r="998">
          <cell r="J998" t="str">
            <v>Angela Hodson</v>
          </cell>
        </row>
        <row r="999">
          <cell r="J999" t="str">
            <v>Duncan Bush</v>
          </cell>
        </row>
        <row r="1000">
          <cell r="J1000" t="str">
            <v>Jonathan Wyatt</v>
          </cell>
        </row>
        <row r="1001">
          <cell r="J1001" t="str">
            <v>Simon Telfer</v>
          </cell>
        </row>
        <row r="1002">
          <cell r="J1002" t="str">
            <v>Simon Parker</v>
          </cell>
        </row>
        <row r="1003">
          <cell r="J1003" t="str">
            <v>Matt Shingleton</v>
          </cell>
        </row>
        <row r="1004">
          <cell r="J1004" t="str">
            <v>Daniel Matthews</v>
          </cell>
        </row>
        <row r="1005">
          <cell r="J1005" t="str">
            <v>Richard Greatbatch</v>
          </cell>
        </row>
        <row r="1006">
          <cell r="J1006" t="str">
            <v>John Mitcalf</v>
          </cell>
        </row>
        <row r="1007">
          <cell r="J1007" t="str">
            <v>Daniel Liddard</v>
          </cell>
        </row>
        <row r="1008">
          <cell r="J1008" t="str">
            <v>Lewis Calcutt</v>
          </cell>
        </row>
        <row r="1009">
          <cell r="J1009" t="str">
            <v>Graham Honey</v>
          </cell>
        </row>
        <row r="1010">
          <cell r="J1010" t="str">
            <v>Heather Storey</v>
          </cell>
        </row>
        <row r="1011">
          <cell r="J1011" t="str">
            <v>David Hill</v>
          </cell>
        </row>
        <row r="1012">
          <cell r="J1012" t="str">
            <v>Rachel Crisp</v>
          </cell>
        </row>
        <row r="1013">
          <cell r="J1013" t="str">
            <v>mark bailey</v>
          </cell>
        </row>
        <row r="1014">
          <cell r="J1014" t="str">
            <v>Trudy Sharam</v>
          </cell>
        </row>
        <row r="1015">
          <cell r="J1015" t="str">
            <v>Duncan Edwards</v>
          </cell>
        </row>
        <row r="1016">
          <cell r="J1016" t="str">
            <v>Sarah Kemp</v>
          </cell>
        </row>
        <row r="1017">
          <cell r="J1017" t="str">
            <v>Rachel Lynes</v>
          </cell>
        </row>
        <row r="1018">
          <cell r="J1018" t="str">
            <v>Myron Lipson</v>
          </cell>
        </row>
        <row r="1019">
          <cell r="J1019" t="str">
            <v>Joel Farrow</v>
          </cell>
        </row>
        <row r="1020">
          <cell r="J1020" t="str">
            <v>Kate Turner</v>
          </cell>
        </row>
        <row r="1021">
          <cell r="J1021" t="str">
            <v>Christian Ward</v>
          </cell>
        </row>
        <row r="1022">
          <cell r="J1022" t="str">
            <v>David Evans</v>
          </cell>
        </row>
        <row r="1023">
          <cell r="J1023" t="str">
            <v>Claire Martin</v>
          </cell>
        </row>
        <row r="1024">
          <cell r="J1024" t="str">
            <v>Keith Stockdale</v>
          </cell>
        </row>
        <row r="1025">
          <cell r="J1025" t="str">
            <v>Matthew Pullen</v>
          </cell>
        </row>
        <row r="1026">
          <cell r="J1026" t="str">
            <v>Melanie Barlow Graham</v>
          </cell>
        </row>
        <row r="1027">
          <cell r="J1027" t="str">
            <v>Neil Kirkpatrick</v>
          </cell>
        </row>
        <row r="1028">
          <cell r="J1028" t="str">
            <v>Patrick Carey</v>
          </cell>
        </row>
        <row r="1029">
          <cell r="J1029" t="str">
            <v>Alex Dale</v>
          </cell>
        </row>
        <row r="1030">
          <cell r="J1030" t="str">
            <v>Victoria  Hill</v>
          </cell>
        </row>
        <row r="1031">
          <cell r="J1031" t="str">
            <v>Darren Preston</v>
          </cell>
        </row>
        <row r="1032">
          <cell r="J1032" t="str">
            <v>Barry Smith</v>
          </cell>
        </row>
        <row r="1033">
          <cell r="J1033" t="str">
            <v>Christopher Cotton</v>
          </cell>
        </row>
        <row r="1034">
          <cell r="J1034" t="str">
            <v>Richard Matthews</v>
          </cell>
        </row>
        <row r="1035">
          <cell r="J1035" t="str">
            <v>Helen Juckes</v>
          </cell>
        </row>
        <row r="1036">
          <cell r="J1036" t="str">
            <v>Robert Flack</v>
          </cell>
        </row>
        <row r="1037">
          <cell r="J1037" t="str">
            <v>THOMAS SAUKA</v>
          </cell>
        </row>
        <row r="1038">
          <cell r="J1038" t="str">
            <v>Richard Weston</v>
          </cell>
        </row>
        <row r="1039">
          <cell r="J1039" t="str">
            <v>candido channell</v>
          </cell>
        </row>
        <row r="1040">
          <cell r="J1040" t="str">
            <v>Chris Belcher</v>
          </cell>
        </row>
        <row r="1041">
          <cell r="J1041" t="str">
            <v>Michael Thornborrow</v>
          </cell>
        </row>
        <row r="1042">
          <cell r="J1042" t="str">
            <v>Sara Rogger</v>
          </cell>
        </row>
        <row r="1043">
          <cell r="J1043" t="str">
            <v>Robert Barlow</v>
          </cell>
        </row>
        <row r="1044">
          <cell r="J1044" t="str">
            <v>larissa clarke</v>
          </cell>
        </row>
        <row r="1045">
          <cell r="J1045" t="str">
            <v>Neil Griffiths</v>
          </cell>
        </row>
        <row r="1046">
          <cell r="J1046" t="str">
            <v>Christopher Thomas</v>
          </cell>
        </row>
        <row r="1047">
          <cell r="J1047" t="str">
            <v>Glyn Williams</v>
          </cell>
        </row>
        <row r="1048">
          <cell r="J1048" t="str">
            <v>Douglas  Bowen</v>
          </cell>
        </row>
        <row r="1049">
          <cell r="J1049" t="str">
            <v>Nicky Brinkmann</v>
          </cell>
        </row>
        <row r="1050">
          <cell r="J1050" t="str">
            <v>Graeme Biggins</v>
          </cell>
        </row>
        <row r="1051">
          <cell r="J1051" t="str">
            <v>Peter Kemp</v>
          </cell>
        </row>
        <row r="1052">
          <cell r="J1052" t="str">
            <v>Danny Bond</v>
          </cell>
        </row>
        <row r="1053">
          <cell r="J1053" t="str">
            <v>Graham Lee</v>
          </cell>
        </row>
        <row r="1054">
          <cell r="J1054" t="str">
            <v>Chris Hunt</v>
          </cell>
        </row>
        <row r="1055">
          <cell r="J1055" t="str">
            <v>Wayne  Hall</v>
          </cell>
        </row>
        <row r="1056">
          <cell r="J1056" t="str">
            <v>jacqueline quant</v>
          </cell>
        </row>
        <row r="1057">
          <cell r="J1057" t="str">
            <v>Jamie Sparrow</v>
          </cell>
        </row>
        <row r="1058">
          <cell r="J1058" t="str">
            <v>Robert Sheppard</v>
          </cell>
        </row>
        <row r="1059">
          <cell r="J1059" t="str">
            <v>Louise Darbyshire</v>
          </cell>
        </row>
        <row r="1060">
          <cell r="J1060" t="str">
            <v>Tony Orfeo</v>
          </cell>
        </row>
        <row r="1061">
          <cell r="J1061" t="str">
            <v>Stuart Mills</v>
          </cell>
        </row>
        <row r="1062">
          <cell r="J1062" t="str">
            <v>Alison How</v>
          </cell>
        </row>
        <row r="1063">
          <cell r="J1063" t="str">
            <v>Neil Mackenzie</v>
          </cell>
        </row>
        <row r="1064">
          <cell r="J1064" t="str">
            <v>Nicholas Page</v>
          </cell>
        </row>
        <row r="1065">
          <cell r="J1065" t="str">
            <v>Iain Robertson</v>
          </cell>
        </row>
        <row r="1066">
          <cell r="J1066" t="str">
            <v>Gareth Walker</v>
          </cell>
        </row>
        <row r="1067">
          <cell r="J1067" t="str">
            <v>Alistair Mcveigh</v>
          </cell>
        </row>
        <row r="1068">
          <cell r="J1068" t="str">
            <v>Jack Panesar</v>
          </cell>
        </row>
        <row r="1069">
          <cell r="J1069" t="str">
            <v>Liza croft</v>
          </cell>
        </row>
        <row r="1070">
          <cell r="J1070" t="str">
            <v>Philip Denby</v>
          </cell>
        </row>
        <row r="1071">
          <cell r="J1071" t="str">
            <v>Simon Day</v>
          </cell>
        </row>
        <row r="1072">
          <cell r="J1072" t="str">
            <v>Stephen Watterson</v>
          </cell>
        </row>
        <row r="1073">
          <cell r="J1073" t="str">
            <v>Helen Melville</v>
          </cell>
        </row>
        <row r="1074">
          <cell r="J1074" t="str">
            <v>Phillip Scott</v>
          </cell>
        </row>
        <row r="1075">
          <cell r="J1075" t="str">
            <v>Jonathan Eyles</v>
          </cell>
        </row>
        <row r="1076">
          <cell r="J1076" t="str">
            <v>Natalie Sanchez</v>
          </cell>
        </row>
        <row r="1077">
          <cell r="J1077" t="str">
            <v>Mark Williams</v>
          </cell>
        </row>
        <row r="1078">
          <cell r="J1078" t="str">
            <v>Renata Garfoot</v>
          </cell>
        </row>
        <row r="1079">
          <cell r="J1079" t="str">
            <v>John Moody</v>
          </cell>
        </row>
        <row r="1080">
          <cell r="J1080" t="str">
            <v>Adrian Spender</v>
          </cell>
        </row>
        <row r="1081">
          <cell r="J1081" t="str">
            <v>Eddie Lawley</v>
          </cell>
        </row>
        <row r="1082">
          <cell r="J1082" t="str">
            <v>Stuart Pankhurst</v>
          </cell>
        </row>
        <row r="1083">
          <cell r="J1083" t="str">
            <v>Tara Kirkham</v>
          </cell>
        </row>
        <row r="1084">
          <cell r="J1084" t="str">
            <v>Maxine Lane</v>
          </cell>
        </row>
        <row r="1085">
          <cell r="J1085" t="str">
            <v>Lee Hall</v>
          </cell>
        </row>
        <row r="1086">
          <cell r="J1086" t="str">
            <v>Neil Bayles</v>
          </cell>
        </row>
        <row r="1087">
          <cell r="J1087" t="str">
            <v>Innes Boyd</v>
          </cell>
        </row>
        <row r="1088">
          <cell r="J1088" t="str">
            <v>Matthew Hill</v>
          </cell>
        </row>
        <row r="1089">
          <cell r="J1089" t="str">
            <v>Marc Saunders</v>
          </cell>
        </row>
        <row r="1090">
          <cell r="J1090" t="str">
            <v>Chris Yuill</v>
          </cell>
        </row>
        <row r="1091">
          <cell r="J1091" t="str">
            <v>James Oakes</v>
          </cell>
        </row>
        <row r="1092">
          <cell r="J1092" t="str">
            <v>colin Lanham</v>
          </cell>
        </row>
        <row r="1093">
          <cell r="J1093" t="str">
            <v>James Dalton</v>
          </cell>
        </row>
        <row r="1094">
          <cell r="J1094" t="str">
            <v>Sam Kendrick</v>
          </cell>
        </row>
        <row r="1095">
          <cell r="J1095" t="str">
            <v>Daniel Hippey</v>
          </cell>
        </row>
        <row r="1096">
          <cell r="J1096" t="str">
            <v>Andrew Chalmers</v>
          </cell>
        </row>
        <row r="1097">
          <cell r="J1097" t="str">
            <v>Laura Ongaro</v>
          </cell>
        </row>
        <row r="1098">
          <cell r="J1098" t="str">
            <v>John Knight</v>
          </cell>
        </row>
        <row r="1099">
          <cell r="J1099" t="str">
            <v>Andrew Skiggs</v>
          </cell>
        </row>
        <row r="1100">
          <cell r="J1100" t="str">
            <v>Alice Pinion</v>
          </cell>
        </row>
        <row r="1101">
          <cell r="J1101" t="str">
            <v>Gareth Sharp</v>
          </cell>
        </row>
        <row r="1102">
          <cell r="J1102" t="str">
            <v>Simon Jackson</v>
          </cell>
        </row>
        <row r="1103">
          <cell r="J1103" t="str">
            <v>Kirsten Jolly</v>
          </cell>
        </row>
        <row r="1104">
          <cell r="J1104" t="str">
            <v>Philip Nicholson</v>
          </cell>
        </row>
        <row r="1105">
          <cell r="J1105" t="str">
            <v>Tamlin Hegarty</v>
          </cell>
        </row>
        <row r="1106">
          <cell r="J1106" t="str">
            <v>Georgina Peters</v>
          </cell>
        </row>
        <row r="1107">
          <cell r="J1107" t="str">
            <v>Katy Jinks</v>
          </cell>
        </row>
        <row r="1108">
          <cell r="J1108" t="str">
            <v>Peter John Walker</v>
          </cell>
        </row>
        <row r="1109">
          <cell r="J1109" t="str">
            <v>Mark Yerby</v>
          </cell>
        </row>
        <row r="1110">
          <cell r="J1110" t="str">
            <v>Samantha Rigby</v>
          </cell>
        </row>
        <row r="1111">
          <cell r="J1111" t="str">
            <v>James Poole</v>
          </cell>
        </row>
        <row r="1112">
          <cell r="J1112" t="str">
            <v>Darren Turner</v>
          </cell>
        </row>
        <row r="1113">
          <cell r="J1113" t="str">
            <v>Michael David</v>
          </cell>
        </row>
        <row r="1114">
          <cell r="J1114" t="str">
            <v>Pete Jones</v>
          </cell>
        </row>
        <row r="1115">
          <cell r="J1115" t="str">
            <v>Peter Ryan</v>
          </cell>
        </row>
        <row r="1116">
          <cell r="J1116" t="str">
            <v>Muriel Sibley</v>
          </cell>
        </row>
        <row r="1117">
          <cell r="J1117" t="str">
            <v>Mike Oakes</v>
          </cell>
        </row>
        <row r="1118">
          <cell r="J1118" t="str">
            <v>Geoffrey Weller</v>
          </cell>
        </row>
        <row r="1119">
          <cell r="J1119" t="str">
            <v>Nina  Pitcairn</v>
          </cell>
        </row>
        <row r="1120">
          <cell r="J1120" t="str">
            <v>Jane Brockman</v>
          </cell>
        </row>
        <row r="1121">
          <cell r="J1121" t="str">
            <v>Matthew Pickett</v>
          </cell>
        </row>
        <row r="1122">
          <cell r="J1122" t="str">
            <v>Martha  Hall</v>
          </cell>
        </row>
        <row r="1123">
          <cell r="J1123" t="str">
            <v>John Craddock</v>
          </cell>
        </row>
        <row r="1124">
          <cell r="J1124" t="str">
            <v>Matthew Pryke</v>
          </cell>
        </row>
        <row r="1125">
          <cell r="J1125" t="str">
            <v>Robert Marek</v>
          </cell>
        </row>
        <row r="1126">
          <cell r="J1126" t="str">
            <v>Jon Wilson</v>
          </cell>
        </row>
        <row r="1127">
          <cell r="J1127" t="str">
            <v>George Park</v>
          </cell>
        </row>
        <row r="1128">
          <cell r="J1128" t="str">
            <v>Esther Hamill</v>
          </cell>
        </row>
        <row r="1129">
          <cell r="J1129" t="str">
            <v>PETER CURTIS</v>
          </cell>
        </row>
        <row r="1130">
          <cell r="J1130" t="str">
            <v>Nicholas Badham</v>
          </cell>
        </row>
        <row r="1131">
          <cell r="J1131" t="str">
            <v>Andrew Cusick</v>
          </cell>
        </row>
        <row r="1132">
          <cell r="J1132" t="str">
            <v>Rebecca Reeve</v>
          </cell>
        </row>
        <row r="1133">
          <cell r="J1133" t="str">
            <v>Chris Brown</v>
          </cell>
        </row>
        <row r="1134">
          <cell r="J1134" t="str">
            <v>Mark Rice</v>
          </cell>
        </row>
        <row r="1135">
          <cell r="J1135" t="str">
            <v>Thea Gudgeon</v>
          </cell>
        </row>
        <row r="1136">
          <cell r="J1136" t="str">
            <v>Chris Dunn</v>
          </cell>
        </row>
        <row r="1137">
          <cell r="J1137" t="str">
            <v>Giles Witheat</v>
          </cell>
        </row>
        <row r="1138">
          <cell r="J1138" t="str">
            <v>Simon Hemmings</v>
          </cell>
        </row>
        <row r="1139">
          <cell r="J1139" t="str">
            <v>Mark Cheadle</v>
          </cell>
        </row>
        <row r="1140">
          <cell r="J1140" t="str">
            <v>Adam Ghaboos</v>
          </cell>
        </row>
        <row r="1141">
          <cell r="J1141" t="str">
            <v>Steve Keogh</v>
          </cell>
        </row>
        <row r="1142">
          <cell r="J1142" t="str">
            <v>Steven Metcalfe</v>
          </cell>
        </row>
        <row r="1143">
          <cell r="J1143" t="str">
            <v>Alison Park</v>
          </cell>
        </row>
        <row r="1144">
          <cell r="J1144" t="str">
            <v>Laura Durn</v>
          </cell>
        </row>
        <row r="1145">
          <cell r="J1145" t="str">
            <v>Greg Sayer</v>
          </cell>
        </row>
        <row r="1146">
          <cell r="J1146" t="str">
            <v>clare oneill</v>
          </cell>
        </row>
        <row r="1147">
          <cell r="J1147" t="str">
            <v>Samantha Wilkinson</v>
          </cell>
        </row>
        <row r="1148">
          <cell r="J1148" t="str">
            <v>Lianne Warnell</v>
          </cell>
        </row>
        <row r="1149">
          <cell r="J1149" t="str">
            <v>Gary Worsdell</v>
          </cell>
        </row>
        <row r="1150">
          <cell r="J1150" t="str">
            <v>Matthew Messer</v>
          </cell>
        </row>
        <row r="1151">
          <cell r="J1151" t="str">
            <v>Nicky Double</v>
          </cell>
        </row>
        <row r="1152">
          <cell r="J1152" t="str">
            <v>Iain Dawson</v>
          </cell>
        </row>
        <row r="1153">
          <cell r="J1153" t="str">
            <v>James Humphries</v>
          </cell>
        </row>
        <row r="1154">
          <cell r="J1154" t="str">
            <v>Tracy McCartney</v>
          </cell>
        </row>
        <row r="1155">
          <cell r="J1155" t="str">
            <v>Tomas Motyka</v>
          </cell>
        </row>
        <row r="1156">
          <cell r="J1156" t="str">
            <v>Greg Simpson</v>
          </cell>
        </row>
        <row r="1157">
          <cell r="J1157" t="str">
            <v>DANNY WYER</v>
          </cell>
        </row>
        <row r="1158">
          <cell r="J1158" t="str">
            <v>David Towey</v>
          </cell>
        </row>
        <row r="1159">
          <cell r="J1159" t="str">
            <v>Richard Wellens</v>
          </cell>
        </row>
        <row r="1160">
          <cell r="J1160" t="str">
            <v>Conor Megaw</v>
          </cell>
        </row>
        <row r="1161">
          <cell r="J1161" t="str">
            <v>Chrissie Wellington</v>
          </cell>
        </row>
        <row r="1162">
          <cell r="J1162" t="str">
            <v>simon light</v>
          </cell>
        </row>
        <row r="1163">
          <cell r="J1163" t="str">
            <v>Emily Woodfield</v>
          </cell>
        </row>
        <row r="1164">
          <cell r="J1164" t="str">
            <v>Paul Heselwood</v>
          </cell>
        </row>
        <row r="1165">
          <cell r="J1165" t="str">
            <v>David Wilson</v>
          </cell>
        </row>
        <row r="1166">
          <cell r="J1166" t="str">
            <v>Dan Stuart</v>
          </cell>
        </row>
        <row r="1167">
          <cell r="J1167" t="str">
            <v>Kirstie Shapiro</v>
          </cell>
        </row>
        <row r="1168">
          <cell r="J1168" t="str">
            <v>Michael Birch</v>
          </cell>
        </row>
        <row r="1169">
          <cell r="J1169" t="str">
            <v>Matthew  Innocent</v>
          </cell>
        </row>
        <row r="1170">
          <cell r="J1170" t="str">
            <v>Simon Nathan</v>
          </cell>
        </row>
        <row r="1171">
          <cell r="J1171" t="str">
            <v>Simon Couper</v>
          </cell>
        </row>
        <row r="1172">
          <cell r="J1172" t="str">
            <v>Louise Rawlinson</v>
          </cell>
        </row>
        <row r="1173">
          <cell r="J1173" t="str">
            <v>Carl Porter</v>
          </cell>
        </row>
        <row r="1174">
          <cell r="J1174" t="str">
            <v>NIKI PAYNE</v>
          </cell>
        </row>
        <row r="1175">
          <cell r="J1175" t="str">
            <v>John Knight</v>
          </cell>
        </row>
        <row r="1176">
          <cell r="J1176" t="str">
            <v>Jonathan Wadge</v>
          </cell>
        </row>
        <row r="1177">
          <cell r="J1177" t="str">
            <v>Sam Edgings</v>
          </cell>
        </row>
        <row r="1178">
          <cell r="J1178" t="str">
            <v>Iain Wilson</v>
          </cell>
        </row>
        <row r="1179">
          <cell r="J1179" t="str">
            <v>Clare Cunningham</v>
          </cell>
        </row>
        <row r="1180">
          <cell r="J1180" t="str">
            <v>Wendy O\'brien</v>
          </cell>
        </row>
        <row r="1181">
          <cell r="J1181" t="str">
            <v>Jonathan Cox</v>
          </cell>
        </row>
        <row r="1182">
          <cell r="J1182" t="str">
            <v>Ross Lawley</v>
          </cell>
        </row>
        <row r="1183">
          <cell r="J1183" t="str">
            <v>Rob Siwicki</v>
          </cell>
        </row>
        <row r="1184">
          <cell r="J1184" t="str">
            <v>Colin Fisher</v>
          </cell>
        </row>
        <row r="1185">
          <cell r="J1185" t="str">
            <v>Jonathan Coulson</v>
          </cell>
        </row>
        <row r="1186">
          <cell r="J1186" t="str">
            <v>David Brookes</v>
          </cell>
        </row>
        <row r="1187">
          <cell r="J1187" t="str">
            <v>Neil Reid</v>
          </cell>
        </row>
        <row r="1188">
          <cell r="J1188" t="str">
            <v>Gareth Holsgrove</v>
          </cell>
        </row>
        <row r="1189">
          <cell r="J1189" t="str">
            <v>Terry Allen</v>
          </cell>
        </row>
        <row r="1190">
          <cell r="J1190" t="str">
            <v>andrew patterson</v>
          </cell>
        </row>
        <row r="1191">
          <cell r="J1191" t="str">
            <v>Paul Cornelius</v>
          </cell>
        </row>
        <row r="1192">
          <cell r="J1192" t="str">
            <v>David Green</v>
          </cell>
        </row>
        <row r="1193">
          <cell r="J1193" t="str">
            <v>Emma Thompson</v>
          </cell>
        </row>
        <row r="1194">
          <cell r="J1194" t="str">
            <v>Natalie Scott</v>
          </cell>
        </row>
        <row r="1195">
          <cell r="J1195" t="str">
            <v>Richard Gill</v>
          </cell>
        </row>
        <row r="1196">
          <cell r="J1196" t="str">
            <v>Christopher Fulford</v>
          </cell>
        </row>
        <row r="1197">
          <cell r="J1197" t="str">
            <v>Jon Geller</v>
          </cell>
        </row>
        <row r="1198">
          <cell r="J1198" t="str">
            <v>Michelle Hughes</v>
          </cell>
        </row>
        <row r="1199">
          <cell r="J1199" t="str">
            <v>Richard Anderson</v>
          </cell>
        </row>
        <row r="1200">
          <cell r="J1200" t="str">
            <v>Chris Miles</v>
          </cell>
        </row>
        <row r="1201">
          <cell r="J1201" t="str">
            <v>Ian Turner</v>
          </cell>
        </row>
        <row r="1202">
          <cell r="J1202" t="str">
            <v>Joanne Johnson</v>
          </cell>
        </row>
        <row r="1203">
          <cell r="J1203" t="str">
            <v>Rachel Edwards</v>
          </cell>
        </row>
        <row r="1204">
          <cell r="J1204" t="str">
            <v>Greg Davies</v>
          </cell>
        </row>
        <row r="1205">
          <cell r="J1205" t="str">
            <v>Richard Legge</v>
          </cell>
        </row>
        <row r="1206">
          <cell r="J1206" t="str">
            <v>David Nichols</v>
          </cell>
        </row>
        <row r="1207">
          <cell r="J1207" t="str">
            <v>Dee Bishop</v>
          </cell>
        </row>
        <row r="1208">
          <cell r="J1208" t="str">
            <v>Peter Tollett Cooper</v>
          </cell>
        </row>
        <row r="1209">
          <cell r="J1209" t="str">
            <v>Robert Quantrell</v>
          </cell>
        </row>
        <row r="1210">
          <cell r="J1210" t="str">
            <v>Jez Cox</v>
          </cell>
        </row>
        <row r="1211">
          <cell r="J1211" t="str">
            <v>robert clarke</v>
          </cell>
        </row>
        <row r="1212">
          <cell r="J1212" t="str">
            <v>Martin Cook</v>
          </cell>
        </row>
        <row r="1213">
          <cell r="J1213" t="str">
            <v>John Potter</v>
          </cell>
        </row>
        <row r="1214">
          <cell r="J1214" t="str">
            <v>Sarah Mackintosh</v>
          </cell>
        </row>
        <row r="1215">
          <cell r="J1215" t="str">
            <v>martin thorley</v>
          </cell>
        </row>
        <row r="1216">
          <cell r="J1216" t="str">
            <v>David Lipscomb</v>
          </cell>
        </row>
        <row r="1217">
          <cell r="J1217" t="str">
            <v>Matt Ellis</v>
          </cell>
        </row>
        <row r="1218">
          <cell r="J1218" t="str">
            <v>Philip Curtis</v>
          </cell>
        </row>
        <row r="1219">
          <cell r="J1219" t="str">
            <v>Rodney Barkhuysen</v>
          </cell>
        </row>
        <row r="1220">
          <cell r="J1220" t="str">
            <v>Geoff Parker Naples</v>
          </cell>
        </row>
        <row r="1221">
          <cell r="J1221" t="str">
            <v>Keiron Shepherd</v>
          </cell>
        </row>
        <row r="1222">
          <cell r="J1222" t="str">
            <v>Victoria Critchlow</v>
          </cell>
        </row>
        <row r="1223">
          <cell r="J1223" t="str">
            <v>Andrew Jopson</v>
          </cell>
        </row>
        <row r="1224">
          <cell r="J1224" t="str">
            <v>Emma Bush</v>
          </cell>
        </row>
        <row r="1225">
          <cell r="J1225" t="str">
            <v>Perry Agass</v>
          </cell>
        </row>
        <row r="1226">
          <cell r="J1226" t="str">
            <v>Adam Lewis</v>
          </cell>
        </row>
        <row r="1227">
          <cell r="J1227" t="str">
            <v>Steve Norris</v>
          </cell>
        </row>
        <row r="1228">
          <cell r="J1228" t="str">
            <v>Derek Wood</v>
          </cell>
        </row>
        <row r="1229">
          <cell r="J1229" t="str">
            <v xml:space="preserve">Paul hayward </v>
          </cell>
        </row>
        <row r="1230">
          <cell r="J1230" t="str">
            <v>Jay Woods</v>
          </cell>
        </row>
        <row r="1231">
          <cell r="J1231" t="str">
            <v>Ross Riddleston</v>
          </cell>
        </row>
        <row r="1232">
          <cell r="J1232" t="str">
            <v>Stuart Juggins</v>
          </cell>
        </row>
        <row r="1233">
          <cell r="J1233" t="str">
            <v>Martin Wilson</v>
          </cell>
        </row>
        <row r="1234">
          <cell r="J1234" t="str">
            <v>Ian Kelly</v>
          </cell>
        </row>
        <row r="1235">
          <cell r="J1235" t="str">
            <v>Thomas Livermore</v>
          </cell>
        </row>
        <row r="1236">
          <cell r="J1236" t="str">
            <v>David Wilkin</v>
          </cell>
        </row>
        <row r="1237">
          <cell r="J1237" t="str">
            <v>Matthew Chandler</v>
          </cell>
        </row>
        <row r="1238">
          <cell r="J1238" t="str">
            <v>Louise Rolfe</v>
          </cell>
        </row>
        <row r="1239">
          <cell r="J1239" t="str">
            <v>Sarah Taylor</v>
          </cell>
        </row>
        <row r="1240">
          <cell r="J1240" t="str">
            <v>kerry henderson</v>
          </cell>
        </row>
        <row r="1241">
          <cell r="J1241" t="str">
            <v>Simon Davidson</v>
          </cell>
        </row>
        <row r="1242">
          <cell r="J1242" t="str">
            <v>Jonathan Herd</v>
          </cell>
        </row>
        <row r="1243">
          <cell r="J1243" t="str">
            <v>Scott Mayes</v>
          </cell>
        </row>
        <row r="1244">
          <cell r="J1244" t="str">
            <v>Eve Dewsnap</v>
          </cell>
        </row>
        <row r="1245">
          <cell r="J1245" t="str">
            <v>Wayne Stainsby</v>
          </cell>
        </row>
        <row r="1246">
          <cell r="J1246" t="str">
            <v>Samantha Fielding</v>
          </cell>
        </row>
        <row r="1247">
          <cell r="J1247" t="str">
            <v>Ricky Berry</v>
          </cell>
        </row>
        <row r="1248">
          <cell r="J1248" t="str">
            <v>Paul Dyster</v>
          </cell>
        </row>
        <row r="1249">
          <cell r="J1249" t="str">
            <v>Steven Christie</v>
          </cell>
        </row>
        <row r="1250">
          <cell r="J1250" t="str">
            <v>Greig Avery</v>
          </cell>
        </row>
        <row r="1251">
          <cell r="J1251" t="str">
            <v>Andrew Pipe</v>
          </cell>
        </row>
        <row r="1252">
          <cell r="J1252" t="str">
            <v>Craig Roberts</v>
          </cell>
        </row>
        <row r="1253">
          <cell r="J1253" t="str">
            <v>Alex Newman Smith</v>
          </cell>
        </row>
        <row r="1254">
          <cell r="J1254" t="str">
            <v>Ben Walker</v>
          </cell>
        </row>
        <row r="1255">
          <cell r="J1255" t="str">
            <v>Simon Brierley</v>
          </cell>
        </row>
        <row r="1256">
          <cell r="J1256" t="str">
            <v>Jaco Wentzel</v>
          </cell>
        </row>
        <row r="1257">
          <cell r="J1257" t="str">
            <v>Paul Cooper</v>
          </cell>
        </row>
        <row r="1258">
          <cell r="J1258" t="str">
            <v>Craig Halsey</v>
          </cell>
        </row>
        <row r="1259">
          <cell r="J1259" t="str">
            <v>Zoe Bentley</v>
          </cell>
        </row>
        <row r="1260">
          <cell r="J1260" t="str">
            <v>Chris Penn</v>
          </cell>
        </row>
        <row r="1261">
          <cell r="J1261" t="str">
            <v>Jared Luke Walbridge</v>
          </cell>
        </row>
        <row r="1262">
          <cell r="J1262" t="str">
            <v>Jonathan Tann</v>
          </cell>
        </row>
        <row r="1263">
          <cell r="J1263" t="str">
            <v>Matt Ward</v>
          </cell>
        </row>
        <row r="1264">
          <cell r="J1264" t="str">
            <v>Rachel Allen</v>
          </cell>
        </row>
        <row r="1265">
          <cell r="J1265" t="str">
            <v>Alastair Henning</v>
          </cell>
        </row>
        <row r="1266">
          <cell r="J1266" t="str">
            <v>Richard Shaw</v>
          </cell>
        </row>
        <row r="1267">
          <cell r="J1267" t="str">
            <v>Oliver Milk</v>
          </cell>
        </row>
        <row r="1268">
          <cell r="J1268" t="str">
            <v>Nick Holmes</v>
          </cell>
        </row>
        <row r="1269">
          <cell r="J1269" t="str">
            <v>Melanie Reis</v>
          </cell>
        </row>
        <row r="1270">
          <cell r="J1270" t="str">
            <v>Edward Baring</v>
          </cell>
        </row>
        <row r="1271">
          <cell r="J1271" t="str">
            <v>Andy Dowie</v>
          </cell>
        </row>
        <row r="1272">
          <cell r="J1272" t="str">
            <v>Michael Mullender</v>
          </cell>
        </row>
        <row r="1273">
          <cell r="J1273" t="str">
            <v>Matthew Wainwright</v>
          </cell>
        </row>
        <row r="1274">
          <cell r="J1274" t="str">
            <v>Chris  George</v>
          </cell>
        </row>
        <row r="1275">
          <cell r="J1275" t="str">
            <v>Jafar Yousef</v>
          </cell>
        </row>
        <row r="1276">
          <cell r="J1276" t="str">
            <v>abi brewer</v>
          </cell>
        </row>
        <row r="1277">
          <cell r="J1277" t="str">
            <v>Neil Paterson</v>
          </cell>
        </row>
        <row r="1278">
          <cell r="J1278" t="str">
            <v>Russell de Beer</v>
          </cell>
        </row>
        <row r="1279">
          <cell r="J1279" t="str">
            <v>Paul Hart</v>
          </cell>
        </row>
        <row r="1280">
          <cell r="J1280" t="str">
            <v>Benjamin Hurford</v>
          </cell>
        </row>
        <row r="1281">
          <cell r="J1281" t="str">
            <v>Andrew Young</v>
          </cell>
        </row>
        <row r="1282">
          <cell r="J1282" t="str">
            <v>nic walton</v>
          </cell>
        </row>
        <row r="1283">
          <cell r="J1283" t="str">
            <v>Daniel Jago</v>
          </cell>
        </row>
        <row r="1284">
          <cell r="J1284" t="str">
            <v>Abigail Fisher</v>
          </cell>
        </row>
        <row r="1285">
          <cell r="J1285" t="str">
            <v>Kate Hodgkiss</v>
          </cell>
        </row>
        <row r="1286">
          <cell r="J1286" t="str">
            <v>Laurence Abbott</v>
          </cell>
        </row>
        <row r="1287">
          <cell r="J1287" t="str">
            <v>Karen  Peek</v>
          </cell>
        </row>
        <row r="1288">
          <cell r="J1288" t="str">
            <v>Emma Templeton</v>
          </cell>
        </row>
        <row r="1289">
          <cell r="J1289" t="str">
            <v>Tony Robinson</v>
          </cell>
        </row>
        <row r="1290">
          <cell r="J1290" t="str">
            <v>Jonathan Latham</v>
          </cell>
        </row>
        <row r="1291">
          <cell r="J1291" t="str">
            <v>Richard Weltz</v>
          </cell>
        </row>
        <row r="1292">
          <cell r="J1292" t="str">
            <v>Neil Catling</v>
          </cell>
        </row>
        <row r="1293">
          <cell r="J1293" t="str">
            <v>Andrew Thomson</v>
          </cell>
        </row>
        <row r="1294">
          <cell r="J1294" t="str">
            <v>Gary Newe</v>
          </cell>
        </row>
        <row r="1295">
          <cell r="J1295" t="str">
            <v>Lucy Gossage</v>
          </cell>
        </row>
        <row r="1296">
          <cell r="J1296" t="str">
            <v>Oliver Mytton</v>
          </cell>
        </row>
        <row r="1297">
          <cell r="J1297" t="str">
            <v>Jason  Martinez</v>
          </cell>
        </row>
        <row r="1298">
          <cell r="J1298" t="str">
            <v>Ben Clevenger</v>
          </cell>
        </row>
        <row r="1299">
          <cell r="J1299" t="str">
            <v>Melissa Burrell</v>
          </cell>
        </row>
        <row r="1300">
          <cell r="J1300" t="str">
            <v>Stuart Cooke</v>
          </cell>
        </row>
        <row r="1301">
          <cell r="J1301" t="str">
            <v>Nathan Scott</v>
          </cell>
        </row>
        <row r="1302">
          <cell r="J1302" t="str">
            <v>Daniel Langton</v>
          </cell>
        </row>
        <row r="1303">
          <cell r="J1303" t="str">
            <v>Shaun Jones</v>
          </cell>
        </row>
        <row r="1304">
          <cell r="J1304" t="str">
            <v>SIMON AGAR</v>
          </cell>
        </row>
        <row r="1305">
          <cell r="J1305" t="str">
            <v>Mark Brookbanks</v>
          </cell>
        </row>
        <row r="1306">
          <cell r="J1306" t="str">
            <v>Andrew Fillmore</v>
          </cell>
        </row>
        <row r="1307">
          <cell r="J1307" t="str">
            <v>Octavia Chambers</v>
          </cell>
        </row>
        <row r="1308">
          <cell r="J1308" t="str">
            <v>Andi Woolass</v>
          </cell>
        </row>
        <row r="1309">
          <cell r="J1309" t="str">
            <v>Martin Wilson</v>
          </cell>
        </row>
        <row r="1310">
          <cell r="J1310" t="str">
            <v>Esther Rodriguez</v>
          </cell>
        </row>
        <row r="1311">
          <cell r="J1311" t="str">
            <v>Joe Spencer</v>
          </cell>
        </row>
        <row r="1312">
          <cell r="J1312" t="str">
            <v>matthew gardiner</v>
          </cell>
        </row>
        <row r="1313">
          <cell r="J1313" t="str">
            <v>benjamin hughes</v>
          </cell>
        </row>
        <row r="1314">
          <cell r="J1314" t="str">
            <v>Gary Fryer</v>
          </cell>
        </row>
        <row r="1315">
          <cell r="J1315" t="str">
            <v>Robert Willis</v>
          </cell>
        </row>
        <row r="1316">
          <cell r="J1316" t="str">
            <v>Gary Freer</v>
          </cell>
        </row>
        <row r="1317">
          <cell r="J1317" t="str">
            <v>Giles Hanglin</v>
          </cell>
        </row>
        <row r="1318">
          <cell r="J1318" t="str">
            <v>Elizabeth Ward</v>
          </cell>
        </row>
        <row r="1319">
          <cell r="J1319" t="str">
            <v>Paul Knight</v>
          </cell>
        </row>
        <row r="1320">
          <cell r="J1320" t="str">
            <v>Susan Olver</v>
          </cell>
        </row>
        <row r="1321">
          <cell r="J1321" t="str">
            <v>Natalie Longman</v>
          </cell>
        </row>
        <row r="1322">
          <cell r="J1322" t="str">
            <v>hayley hawes</v>
          </cell>
        </row>
        <row r="1323">
          <cell r="J1323" t="str">
            <v>Kevin Gregory</v>
          </cell>
        </row>
        <row r="1324">
          <cell r="J1324" t="str">
            <v>Ben Veitch</v>
          </cell>
        </row>
        <row r="1325">
          <cell r="J1325" t="str">
            <v>Michael Carr</v>
          </cell>
        </row>
        <row r="1326">
          <cell r="J1326" t="str">
            <v>peter jupp</v>
          </cell>
        </row>
        <row r="1327">
          <cell r="J1327" t="str">
            <v>Dale Skoulding</v>
          </cell>
        </row>
        <row r="1328">
          <cell r="J1328" t="str">
            <v>Tom Perry</v>
          </cell>
        </row>
        <row r="1329">
          <cell r="J1329" t="str">
            <v>Chris Hall</v>
          </cell>
        </row>
        <row r="1330">
          <cell r="J1330" t="str">
            <v>Clifford Berrington</v>
          </cell>
        </row>
        <row r="1331">
          <cell r="J1331" t="str">
            <v>Hannah Traer Clark</v>
          </cell>
        </row>
        <row r="1332">
          <cell r="J1332" t="str">
            <v>Mark Tickner</v>
          </cell>
        </row>
        <row r="1333">
          <cell r="J1333" t="str">
            <v>ryan woolf</v>
          </cell>
        </row>
        <row r="1334">
          <cell r="J1334" t="str">
            <v>Steven Horsley</v>
          </cell>
        </row>
        <row r="1335">
          <cell r="J1335" t="str">
            <v>Paul Adams</v>
          </cell>
        </row>
        <row r="1336">
          <cell r="J1336" t="str">
            <v>Vicki Gill</v>
          </cell>
        </row>
        <row r="1337">
          <cell r="J1337" t="str">
            <v>Hannah Cooke</v>
          </cell>
        </row>
        <row r="1338">
          <cell r="J1338" t="str">
            <v>Rachel Hodson</v>
          </cell>
        </row>
        <row r="1339">
          <cell r="J1339" t="str">
            <v>Natalie Shaw</v>
          </cell>
        </row>
        <row r="1340">
          <cell r="J1340" t="str">
            <v>Stephen Hughes</v>
          </cell>
        </row>
        <row r="1341">
          <cell r="J1341" t="str">
            <v>James Shipley</v>
          </cell>
        </row>
        <row r="1342">
          <cell r="J1342" t="str">
            <v>Dean Stonestreet</v>
          </cell>
        </row>
        <row r="1343">
          <cell r="J1343" t="str">
            <v>Jonathan Edwards</v>
          </cell>
        </row>
        <row r="1344">
          <cell r="J1344" t="str">
            <v>David Pearce</v>
          </cell>
        </row>
        <row r="1345">
          <cell r="J1345" t="str">
            <v>Toby Morrell</v>
          </cell>
        </row>
        <row r="1346">
          <cell r="J1346" t="str">
            <v>Victoria Howell</v>
          </cell>
        </row>
        <row r="1347">
          <cell r="J1347" t="str">
            <v>Guy Metcalf</v>
          </cell>
        </row>
        <row r="1348">
          <cell r="J1348" t="str">
            <v>Murray McMahon</v>
          </cell>
        </row>
        <row r="1349">
          <cell r="J1349" t="str">
            <v>Mike Sinden</v>
          </cell>
        </row>
        <row r="1350">
          <cell r="J1350" t="str">
            <v>Nicholas Dyer</v>
          </cell>
        </row>
        <row r="1351">
          <cell r="J1351" t="str">
            <v>John Tonkyn</v>
          </cell>
        </row>
        <row r="1352">
          <cell r="J1352" t="str">
            <v>TOM AMES</v>
          </cell>
        </row>
        <row r="1353">
          <cell r="J1353" t="str">
            <v>Stephen Bumstead</v>
          </cell>
        </row>
        <row r="1354">
          <cell r="J1354" t="str">
            <v>Jodie Swallow</v>
          </cell>
        </row>
        <row r="1355">
          <cell r="J1355" t="str">
            <v>Mharie Hall</v>
          </cell>
        </row>
        <row r="1356">
          <cell r="J1356" t="str">
            <v>Felix Langley</v>
          </cell>
        </row>
        <row r="1357">
          <cell r="J1357" t="str">
            <v>Adrian Ball</v>
          </cell>
        </row>
        <row r="1358">
          <cell r="J1358" t="str">
            <v>Ian Tivey</v>
          </cell>
        </row>
        <row r="1359">
          <cell r="J1359" t="str">
            <v>Andy Robinson</v>
          </cell>
        </row>
        <row r="1360">
          <cell r="J1360" t="str">
            <v>Nick Day</v>
          </cell>
        </row>
        <row r="1361">
          <cell r="J1361" t="str">
            <v>Naomi Woodland</v>
          </cell>
        </row>
        <row r="1362">
          <cell r="J1362" t="str">
            <v>Nick Saffell</v>
          </cell>
        </row>
        <row r="1363">
          <cell r="J1363" t="str">
            <v>Richard Douglas</v>
          </cell>
        </row>
        <row r="1364">
          <cell r="J1364" t="str">
            <v>Lucy Burrows</v>
          </cell>
        </row>
        <row r="1365">
          <cell r="J1365" t="str">
            <v>Samantha Patterson</v>
          </cell>
        </row>
        <row r="1366">
          <cell r="J1366" t="str">
            <v>Michelle Chalmers</v>
          </cell>
        </row>
        <row r="1367">
          <cell r="J1367" t="str">
            <v>Thomas Hales</v>
          </cell>
        </row>
        <row r="1368">
          <cell r="J1368" t="str">
            <v>Jonathon Hardy</v>
          </cell>
        </row>
        <row r="1369">
          <cell r="J1369" t="str">
            <v>Kathryn Evans</v>
          </cell>
        </row>
        <row r="1370">
          <cell r="J1370" t="str">
            <v>Tim Gilbert</v>
          </cell>
        </row>
        <row r="1371">
          <cell r="J1371" t="str">
            <v>Andrew Truman</v>
          </cell>
        </row>
        <row r="1372">
          <cell r="J1372" t="str">
            <v>Rachel Carr</v>
          </cell>
        </row>
        <row r="1373">
          <cell r="J1373" t="str">
            <v>Simon Needle</v>
          </cell>
        </row>
        <row r="1374">
          <cell r="J1374" t="str">
            <v>Warwick Wyatt</v>
          </cell>
        </row>
        <row r="1375">
          <cell r="J1375" t="str">
            <v>Ernst Erhard Manuel Nicolaus</v>
          </cell>
        </row>
        <row r="1376">
          <cell r="J1376" t="str">
            <v>Leon Popplewell</v>
          </cell>
        </row>
        <row r="1377">
          <cell r="J1377" t="str">
            <v>Leigh Butcher</v>
          </cell>
        </row>
        <row r="1378">
          <cell r="J1378" t="str">
            <v>Troy Forrest</v>
          </cell>
        </row>
        <row r="1379">
          <cell r="J1379" t="str">
            <v>Richard Wilkes</v>
          </cell>
        </row>
        <row r="1380">
          <cell r="J1380" t="str">
            <v>Andrew Gallagher</v>
          </cell>
        </row>
        <row r="1381">
          <cell r="J1381" t="str">
            <v>Gavin Fowler</v>
          </cell>
        </row>
        <row r="1382">
          <cell r="J1382" t="str">
            <v>Keith Jellyman</v>
          </cell>
        </row>
        <row r="1383">
          <cell r="J1383" t="str">
            <v>Matthew Hicks</v>
          </cell>
        </row>
        <row r="1384">
          <cell r="J1384" t="str">
            <v>Christopher Wakley</v>
          </cell>
        </row>
        <row r="1385">
          <cell r="J1385" t="str">
            <v>James Goymour</v>
          </cell>
        </row>
        <row r="1386">
          <cell r="J1386" t="str">
            <v>Susie Hall</v>
          </cell>
        </row>
        <row r="1387">
          <cell r="J1387" t="str">
            <v>David Coker</v>
          </cell>
        </row>
        <row r="1388">
          <cell r="J1388" t="str">
            <v>Craig OToole</v>
          </cell>
        </row>
        <row r="1389">
          <cell r="J1389" t="str">
            <v>Andy Sewell</v>
          </cell>
        </row>
        <row r="1390">
          <cell r="J1390" t="str">
            <v>Luke Partridge</v>
          </cell>
        </row>
        <row r="1391">
          <cell r="J1391" t="str">
            <v>Jean Smullen</v>
          </cell>
        </row>
        <row r="1392">
          <cell r="J1392" t="str">
            <v>Tim Winter</v>
          </cell>
        </row>
        <row r="1393">
          <cell r="J1393" t="str">
            <v>Daniel Holder</v>
          </cell>
        </row>
        <row r="1394">
          <cell r="J1394" t="str">
            <v>Lisa Buchanan</v>
          </cell>
        </row>
        <row r="1395">
          <cell r="J1395" t="str">
            <v>Robert Windus</v>
          </cell>
        </row>
        <row r="1396">
          <cell r="J1396" t="str">
            <v>Chris Valentine</v>
          </cell>
        </row>
        <row r="1397">
          <cell r="J1397" t="str">
            <v>Peter Hawtree</v>
          </cell>
        </row>
        <row r="1398">
          <cell r="J1398" t="str">
            <v>Charmaine Wheeler</v>
          </cell>
        </row>
        <row r="1399">
          <cell r="J1399" t="str">
            <v>Laura Hicks</v>
          </cell>
        </row>
        <row r="1400">
          <cell r="J1400" t="str">
            <v>Nathan Risbey</v>
          </cell>
        </row>
        <row r="1401">
          <cell r="J1401" t="str">
            <v>Kevin Walden</v>
          </cell>
        </row>
        <row r="1402">
          <cell r="J1402" t="str">
            <v>Emma Pooley</v>
          </cell>
        </row>
        <row r="1403">
          <cell r="J1403" t="str">
            <v>Neil Grayton</v>
          </cell>
        </row>
        <row r="1404">
          <cell r="J1404" t="str">
            <v>Julie Lebourg</v>
          </cell>
        </row>
        <row r="1405">
          <cell r="J1405" t="str">
            <v>Scott Rodwell</v>
          </cell>
        </row>
        <row r="1406">
          <cell r="J1406" t="str">
            <v>Kate Tucker</v>
          </cell>
        </row>
        <row r="1407">
          <cell r="J1407" t="str">
            <v>David Kershaw</v>
          </cell>
        </row>
        <row r="1408">
          <cell r="J1408" t="str">
            <v>John Whitworth</v>
          </cell>
        </row>
        <row r="1409">
          <cell r="J1409" t="str">
            <v>Kris Pringle</v>
          </cell>
        </row>
        <row r="1410">
          <cell r="J1410" t="str">
            <v>Alistair Vince</v>
          </cell>
        </row>
        <row r="1411">
          <cell r="J1411" t="str">
            <v>Thomas Price</v>
          </cell>
        </row>
        <row r="1412">
          <cell r="J1412" t="str">
            <v>Kate Scotter</v>
          </cell>
        </row>
        <row r="1413">
          <cell r="J1413" t="str">
            <v>Danielle Welter</v>
          </cell>
        </row>
        <row r="1414">
          <cell r="J1414" t="str">
            <v>Thomas Feakins</v>
          </cell>
        </row>
        <row r="1415">
          <cell r="J1415" t="str">
            <v>Fraser Geddes</v>
          </cell>
        </row>
        <row r="1416">
          <cell r="J1416" t="str">
            <v>Rob Hawthorn</v>
          </cell>
        </row>
        <row r="1417">
          <cell r="J1417" t="str">
            <v>Anthony Ward</v>
          </cell>
        </row>
        <row r="1418">
          <cell r="J1418" t="str">
            <v>Ryan Prout</v>
          </cell>
        </row>
        <row r="1419">
          <cell r="J1419" t="str">
            <v>Neil Gillingham</v>
          </cell>
        </row>
        <row r="1420">
          <cell r="J1420" t="str">
            <v>Annabel  Francis</v>
          </cell>
        </row>
        <row r="1421">
          <cell r="J1421" t="str">
            <v>Luke Scorer</v>
          </cell>
        </row>
        <row r="1422">
          <cell r="J1422" t="str">
            <v>Daniel Browne</v>
          </cell>
        </row>
        <row r="1423">
          <cell r="J1423" t="str">
            <v>Christopher Callow</v>
          </cell>
        </row>
        <row r="1424">
          <cell r="J1424" t="str">
            <v>Emma Lee smith</v>
          </cell>
        </row>
        <row r="1425">
          <cell r="J1425" t="str">
            <v>Kevin Higby</v>
          </cell>
        </row>
        <row r="1426">
          <cell r="J1426" t="str">
            <v>Rebecca  DeMott</v>
          </cell>
        </row>
        <row r="1427">
          <cell r="J1427" t="str">
            <v>Thomas Crouch</v>
          </cell>
        </row>
        <row r="1428">
          <cell r="J1428" t="str">
            <v>Andrea Robinett</v>
          </cell>
        </row>
        <row r="1429">
          <cell r="J1429" t="str">
            <v>Charles Essenhigh</v>
          </cell>
        </row>
        <row r="1430">
          <cell r="J1430" t="str">
            <v>Daniel Lewis</v>
          </cell>
        </row>
        <row r="1431">
          <cell r="J1431" t="str">
            <v>Ben Smith</v>
          </cell>
        </row>
        <row r="1432">
          <cell r="J1432" t="str">
            <v>matt hann</v>
          </cell>
        </row>
        <row r="1433">
          <cell r="J1433" t="str">
            <v>Rob Thornton</v>
          </cell>
        </row>
        <row r="1434">
          <cell r="J1434" t="str">
            <v>Nick Sturge</v>
          </cell>
        </row>
        <row r="1435">
          <cell r="J1435" t="str">
            <v>Ben Capper</v>
          </cell>
        </row>
        <row r="1436">
          <cell r="J1436" t="str">
            <v>Thomas Hopper</v>
          </cell>
        </row>
        <row r="1437">
          <cell r="J1437" t="str">
            <v>stuart knight</v>
          </cell>
        </row>
        <row r="1438">
          <cell r="J1438" t="str">
            <v>David Ridley</v>
          </cell>
        </row>
        <row r="1439">
          <cell r="J1439" t="str">
            <v>Oliver Meyer</v>
          </cell>
        </row>
        <row r="1440">
          <cell r="J1440" t="str">
            <v xml:space="preserve">Jay Lingwood </v>
          </cell>
        </row>
        <row r="1441">
          <cell r="J1441" t="str">
            <v>Edward Wetherell</v>
          </cell>
        </row>
        <row r="1442">
          <cell r="J1442" t="str">
            <v>Andrew Atthowe</v>
          </cell>
        </row>
        <row r="1443">
          <cell r="J1443" t="str">
            <v>Christopher Ellis</v>
          </cell>
        </row>
        <row r="1444">
          <cell r="J1444" t="str">
            <v>Mark Robertson</v>
          </cell>
        </row>
        <row r="1445">
          <cell r="J1445" t="str">
            <v>Dylan Magnay</v>
          </cell>
        </row>
        <row r="1446">
          <cell r="J1446" t="str">
            <v>max dillon</v>
          </cell>
        </row>
        <row r="1447">
          <cell r="J1447" t="str">
            <v>Kye Liddle</v>
          </cell>
        </row>
        <row r="1448">
          <cell r="J1448" t="str">
            <v>Sarah Feetham</v>
          </cell>
        </row>
        <row r="1449">
          <cell r="J1449" t="str">
            <v>Simon Parkes</v>
          </cell>
        </row>
        <row r="1450">
          <cell r="J1450" t="str">
            <v>Anna Ferguson</v>
          </cell>
        </row>
        <row r="1451">
          <cell r="J1451" t="str">
            <v>Kieran Feetham</v>
          </cell>
        </row>
        <row r="1452">
          <cell r="J1452" t="str">
            <v>Ross Parnell-turner</v>
          </cell>
        </row>
        <row r="1453">
          <cell r="J1453" t="str">
            <v>Phil Grewock</v>
          </cell>
        </row>
        <row r="1454">
          <cell r="J1454" t="str">
            <v>Peter Thomas</v>
          </cell>
        </row>
        <row r="1455">
          <cell r="J1455" t="str">
            <v>Nick Clarke</v>
          </cell>
        </row>
        <row r="1456">
          <cell r="J1456" t="str">
            <v>Lizzie Irvine</v>
          </cell>
        </row>
        <row r="1457">
          <cell r="J1457" t="str">
            <v>Russ Thorington</v>
          </cell>
        </row>
        <row r="1458">
          <cell r="J1458" t="str">
            <v>Andrew Coles</v>
          </cell>
        </row>
        <row r="1459">
          <cell r="J1459" t="str">
            <v>Andrew Coles</v>
          </cell>
        </row>
        <row r="1460">
          <cell r="J1460" t="str">
            <v>Leila Walker</v>
          </cell>
        </row>
        <row r="1461">
          <cell r="J1461" t="str">
            <v xml:space="preserve">Matthew McClure </v>
          </cell>
        </row>
        <row r="1462">
          <cell r="J1462" t="str">
            <v>Crispin Moller</v>
          </cell>
        </row>
        <row r="1463">
          <cell r="J1463" t="str">
            <v>Jenna Pickering</v>
          </cell>
        </row>
        <row r="1464">
          <cell r="J1464" t="str">
            <v>Mark Harris</v>
          </cell>
        </row>
        <row r="1465">
          <cell r="J1465" t="str">
            <v>Kevin Payne</v>
          </cell>
        </row>
        <row r="1466">
          <cell r="J1466" t="str">
            <v>Joanna Burton</v>
          </cell>
        </row>
        <row r="1467">
          <cell r="J1467" t="str">
            <v>Patrick Larbalestier</v>
          </cell>
        </row>
        <row r="1468">
          <cell r="J1468" t="str">
            <v>Lee Baynton</v>
          </cell>
        </row>
        <row r="1469">
          <cell r="J1469" t="str">
            <v>Michael Powell</v>
          </cell>
        </row>
        <row r="1470">
          <cell r="J1470" t="str">
            <v>Craig Palmer</v>
          </cell>
        </row>
        <row r="1471">
          <cell r="J1471" t="str">
            <v>Russell Plunkett</v>
          </cell>
        </row>
        <row r="1472">
          <cell r="J1472" t="str">
            <v>Daniel Clarke</v>
          </cell>
        </row>
        <row r="1473">
          <cell r="J1473" t="str">
            <v>Mathew Devine</v>
          </cell>
        </row>
        <row r="1474">
          <cell r="J1474" t="str">
            <v>Toby Mills Bishop</v>
          </cell>
        </row>
        <row r="1475">
          <cell r="J1475" t="str">
            <v>Kerry Large</v>
          </cell>
        </row>
        <row r="1476">
          <cell r="J1476" t="str">
            <v>Amy Wright</v>
          </cell>
        </row>
        <row r="1477">
          <cell r="J1477" t="str">
            <v>James Woolley</v>
          </cell>
        </row>
        <row r="1478">
          <cell r="J1478" t="str">
            <v>Graham Hill</v>
          </cell>
        </row>
        <row r="1479">
          <cell r="J1479" t="str">
            <v>jason harrington</v>
          </cell>
        </row>
        <row r="1480">
          <cell r="J1480" t="str">
            <v>Helena de Villiers</v>
          </cell>
        </row>
        <row r="1481">
          <cell r="J1481" t="str">
            <v>Kate Millward</v>
          </cell>
        </row>
        <row r="1482">
          <cell r="J1482" t="str">
            <v>Amy Kilpin</v>
          </cell>
        </row>
        <row r="1483">
          <cell r="J1483" t="str">
            <v>Adam French</v>
          </cell>
        </row>
        <row r="1484">
          <cell r="J1484" t="str">
            <v>Jason Pattison</v>
          </cell>
        </row>
        <row r="1485">
          <cell r="J1485" t="str">
            <v>James Coyle</v>
          </cell>
        </row>
        <row r="1486">
          <cell r="J1486" t="str">
            <v>Susie Hignett</v>
          </cell>
        </row>
        <row r="1487">
          <cell r="J1487" t="str">
            <v>antony finnis</v>
          </cell>
        </row>
        <row r="1488">
          <cell r="J1488" t="str">
            <v>Ed Porteus</v>
          </cell>
        </row>
        <row r="1489">
          <cell r="J1489" t="str">
            <v>Mike Laird</v>
          </cell>
        </row>
        <row r="1490">
          <cell r="J1490" t="str">
            <v>Gary Wilberforce</v>
          </cell>
        </row>
        <row r="1491">
          <cell r="J1491" t="str">
            <v>Richard Turner</v>
          </cell>
        </row>
        <row r="1492">
          <cell r="J1492" t="str">
            <v>Alex Orgee</v>
          </cell>
        </row>
        <row r="1493">
          <cell r="J1493" t="str">
            <v>Kelly Paine</v>
          </cell>
        </row>
        <row r="1494">
          <cell r="J1494" t="str">
            <v>Anna Holden</v>
          </cell>
        </row>
        <row r="1495">
          <cell r="J1495" t="str">
            <v>Thomas Vickery</v>
          </cell>
        </row>
        <row r="1496">
          <cell r="J1496" t="str">
            <v>Emma Layton</v>
          </cell>
        </row>
        <row r="1497">
          <cell r="J1497" t="str">
            <v>Steffen Morgan-fisher</v>
          </cell>
        </row>
        <row r="1498">
          <cell r="J1498" t="str">
            <v>Kevin Wright</v>
          </cell>
        </row>
        <row r="1499">
          <cell r="J1499" t="str">
            <v>Nicola Dangerfield</v>
          </cell>
        </row>
        <row r="1500">
          <cell r="J1500" t="str">
            <v>Sarah Murphy</v>
          </cell>
        </row>
        <row r="1501">
          <cell r="J1501" t="str">
            <v>Sarah Jane Court</v>
          </cell>
        </row>
        <row r="1502">
          <cell r="J1502" t="str">
            <v>Hanif Jetha</v>
          </cell>
        </row>
        <row r="1503">
          <cell r="J1503" t="str">
            <v>Matthew Lawes</v>
          </cell>
        </row>
        <row r="1504">
          <cell r="J1504" t="str">
            <v>Helen Whittaker</v>
          </cell>
        </row>
        <row r="1505">
          <cell r="J1505" t="str">
            <v>David Rogerson</v>
          </cell>
        </row>
        <row r="1506">
          <cell r="J1506" t="str">
            <v>Nicholas Sen</v>
          </cell>
        </row>
        <row r="1507">
          <cell r="J1507" t="str">
            <v>Georgie Peters</v>
          </cell>
        </row>
        <row r="1508">
          <cell r="J1508" t="str">
            <v>Clementine Forrester</v>
          </cell>
        </row>
        <row r="1509">
          <cell r="J1509" t="str">
            <v>Scott Williams</v>
          </cell>
        </row>
        <row r="1510">
          <cell r="J1510" t="str">
            <v>Robert George Wakefield</v>
          </cell>
        </row>
        <row r="1511">
          <cell r="J1511" t="str">
            <v>Joanna Davies</v>
          </cell>
        </row>
        <row r="1512">
          <cell r="J1512" t="str">
            <v>Oliver  Jones</v>
          </cell>
        </row>
        <row r="1513">
          <cell r="J1513" t="str">
            <v>Ray Smith</v>
          </cell>
        </row>
        <row r="1514">
          <cell r="J1514" t="str">
            <v>Chris Workman</v>
          </cell>
        </row>
        <row r="1515">
          <cell r="J1515" t="str">
            <v>Chris Ritchie</v>
          </cell>
        </row>
        <row r="1516">
          <cell r="J1516" t="str">
            <v>David Stephens</v>
          </cell>
        </row>
        <row r="1517">
          <cell r="J1517" t="str">
            <v>Neal Brown</v>
          </cell>
        </row>
        <row r="1518">
          <cell r="J1518" t="str">
            <v>Rachel Ingham</v>
          </cell>
        </row>
        <row r="1519">
          <cell r="J1519" t="str">
            <v>Kyle Chesterman</v>
          </cell>
        </row>
        <row r="1520">
          <cell r="J1520" t="str">
            <v>Kim Morrison</v>
          </cell>
        </row>
        <row r="1521">
          <cell r="J1521" t="str">
            <v>Mary Bell</v>
          </cell>
        </row>
        <row r="1522">
          <cell r="J1522" t="str">
            <v>Siddharth Sudunagunta</v>
          </cell>
        </row>
        <row r="1523">
          <cell r="J1523" t="str">
            <v>Anthony Collier</v>
          </cell>
        </row>
        <row r="1524">
          <cell r="J1524" t="str">
            <v>Karen Ferguson</v>
          </cell>
        </row>
        <row r="1525">
          <cell r="J1525" t="str">
            <v>George Einchcomb</v>
          </cell>
        </row>
        <row r="1526">
          <cell r="J1526" t="str">
            <v>Ben Howard</v>
          </cell>
        </row>
        <row r="1527">
          <cell r="J1527" t="str">
            <v>Emma Deary</v>
          </cell>
        </row>
        <row r="1528">
          <cell r="J1528" t="str">
            <v>Ursula Hankinson</v>
          </cell>
        </row>
        <row r="1529">
          <cell r="J1529" t="str">
            <v>Dan Russell</v>
          </cell>
        </row>
        <row r="1530">
          <cell r="J1530" t="str">
            <v>Jessica Earp</v>
          </cell>
        </row>
        <row r="1531">
          <cell r="J1531" t="str">
            <v>Michael Bironneau</v>
          </cell>
        </row>
        <row r="1532">
          <cell r="J1532" t="str">
            <v>Michael Dowds</v>
          </cell>
        </row>
        <row r="1533">
          <cell r="J1533" t="str">
            <v>Joe Skipper</v>
          </cell>
        </row>
        <row r="1534">
          <cell r="J1534" t="str">
            <v>Claire Danaher</v>
          </cell>
        </row>
        <row r="1535">
          <cell r="J1535" t="str">
            <v>Trevor Aslan</v>
          </cell>
        </row>
        <row r="1536">
          <cell r="J1536" t="str">
            <v>Emily Cray</v>
          </cell>
        </row>
        <row r="1537">
          <cell r="J1537" t="str">
            <v>Robert Smith</v>
          </cell>
        </row>
        <row r="1538">
          <cell r="J1538" t="str">
            <v>Rachel Willmott</v>
          </cell>
        </row>
        <row r="1539">
          <cell r="J1539" t="str">
            <v>Andrew Jakeman</v>
          </cell>
        </row>
        <row r="1540">
          <cell r="J1540" t="str">
            <v>Scott Burrell</v>
          </cell>
        </row>
        <row r="1541">
          <cell r="J1541" t="str">
            <v>Bradley  Morris</v>
          </cell>
        </row>
        <row r="1542">
          <cell r="J1542" t="str">
            <v>Elizabeth Draycott</v>
          </cell>
        </row>
        <row r="1543">
          <cell r="J1543" t="str">
            <v>Oscar Doyle</v>
          </cell>
        </row>
        <row r="1544">
          <cell r="J1544" t="str">
            <v>Aimee Canham</v>
          </cell>
        </row>
        <row r="1545">
          <cell r="J1545" t="str">
            <v>Rebecca Cousins</v>
          </cell>
        </row>
        <row r="1546">
          <cell r="J1546" t="str">
            <v>Jason Moore</v>
          </cell>
        </row>
        <row r="1547">
          <cell r="J1547" t="str">
            <v>Ewan Paterson</v>
          </cell>
        </row>
        <row r="1548">
          <cell r="J1548" t="str">
            <v>Charlotte Wynne Jones</v>
          </cell>
        </row>
        <row r="1549">
          <cell r="J1549" t="str">
            <v>Joseph  Wood</v>
          </cell>
        </row>
        <row r="1550">
          <cell r="J1550" t="str">
            <v>David Ballantyne</v>
          </cell>
        </row>
        <row r="1551">
          <cell r="J1551" t="str">
            <v>Michael Schofield</v>
          </cell>
        </row>
        <row r="1552">
          <cell r="J1552" t="str">
            <v>Paul Johnson</v>
          </cell>
        </row>
        <row r="1553">
          <cell r="J1553" t="str">
            <v>James Craig</v>
          </cell>
        </row>
        <row r="1554">
          <cell r="J1554" t="str">
            <v>Barnabas Purbrook</v>
          </cell>
        </row>
        <row r="1555">
          <cell r="J1555" t="str">
            <v>Laura Brooks</v>
          </cell>
        </row>
        <row r="1556">
          <cell r="J1556" t="str">
            <v>Matt Jones</v>
          </cell>
        </row>
        <row r="1557">
          <cell r="J1557" t="str">
            <v>Jonathan Davies</v>
          </cell>
        </row>
        <row r="1558">
          <cell r="J1558" t="str">
            <v>Timothy Butt</v>
          </cell>
        </row>
        <row r="1559">
          <cell r="J1559" t="str">
            <v>Piers Arnold</v>
          </cell>
        </row>
        <row r="1560">
          <cell r="J1560" t="str">
            <v>Finn Johnson</v>
          </cell>
        </row>
        <row r="1561">
          <cell r="J1561" t="str">
            <v>Stephen Wilson</v>
          </cell>
        </row>
        <row r="1562">
          <cell r="J1562" t="str">
            <v>Matthew Allsop</v>
          </cell>
        </row>
        <row r="1563">
          <cell r="J1563" t="str">
            <v>James Varndell</v>
          </cell>
        </row>
        <row r="1564">
          <cell r="J1564" t="str">
            <v>Annabel Fisher</v>
          </cell>
        </row>
        <row r="1565">
          <cell r="J1565" t="str">
            <v>Oli Jennings</v>
          </cell>
        </row>
        <row r="1566">
          <cell r="J1566" t="str">
            <v>Tyler Woodbury</v>
          </cell>
        </row>
        <row r="1567">
          <cell r="J1567" t="str">
            <v>Emma-lea Davis</v>
          </cell>
        </row>
        <row r="1568">
          <cell r="J1568" t="str">
            <v>Andrew Mussett</v>
          </cell>
        </row>
        <row r="1569">
          <cell r="J1569" t="str">
            <v>Christopher  Potter</v>
          </cell>
        </row>
        <row r="1570">
          <cell r="J1570" t="str">
            <v>Richard Sales</v>
          </cell>
        </row>
        <row r="1571">
          <cell r="J1571" t="str">
            <v>Hannah Kitchen</v>
          </cell>
        </row>
        <row r="1572">
          <cell r="J1572" t="str">
            <v>Cathryn Thomson</v>
          </cell>
        </row>
        <row r="1573">
          <cell r="J1573" t="str">
            <v>leo carrington</v>
          </cell>
        </row>
        <row r="1574">
          <cell r="J1574" t="str">
            <v>Emma Stevens</v>
          </cell>
        </row>
        <row r="1575">
          <cell r="J1575" t="str">
            <v>Ryan Ostler</v>
          </cell>
        </row>
        <row r="1576">
          <cell r="J1576" t="str">
            <v>Rob O\'loughlin</v>
          </cell>
        </row>
        <row r="1577">
          <cell r="J1577" t="str">
            <v>Hannah McInroy Naylor</v>
          </cell>
        </row>
        <row r="1578">
          <cell r="J1578" t="str">
            <v>Hannah Fray</v>
          </cell>
        </row>
        <row r="1579">
          <cell r="J1579" t="str">
            <v>Max Tetlow</v>
          </cell>
        </row>
        <row r="1580">
          <cell r="J1580" t="str">
            <v>Jack Peasgood</v>
          </cell>
        </row>
        <row r="1581">
          <cell r="J1581" t="str">
            <v>Mary Bird</v>
          </cell>
        </row>
        <row r="1582">
          <cell r="J1582" t="str">
            <v>Rebecca Layland</v>
          </cell>
        </row>
        <row r="1583">
          <cell r="J1583" t="str">
            <v>clare mckenna</v>
          </cell>
        </row>
        <row r="1584">
          <cell r="J1584" t="str">
            <v>Craig Brown</v>
          </cell>
        </row>
        <row r="1585">
          <cell r="J1585" t="str">
            <v>David Cole</v>
          </cell>
        </row>
        <row r="1586">
          <cell r="J1586" t="str">
            <v>Matthew Leeman</v>
          </cell>
        </row>
        <row r="1587">
          <cell r="J1587" t="str">
            <v>Andrew Whiteley</v>
          </cell>
        </row>
        <row r="1588">
          <cell r="J1588" t="str">
            <v>Freddie Spearman</v>
          </cell>
        </row>
        <row r="1589">
          <cell r="J1589" t="str">
            <v>Gregory Steele</v>
          </cell>
        </row>
        <row r="1590">
          <cell r="J1590" t="str">
            <v>Matthew Cooke</v>
          </cell>
        </row>
        <row r="1591">
          <cell r="J1591" t="str">
            <v>Sophie Darling</v>
          </cell>
        </row>
        <row r="1592">
          <cell r="J1592" t="str">
            <v>Emma Ritchie</v>
          </cell>
        </row>
        <row r="1593">
          <cell r="J1593" t="str">
            <v>Peter Hawkings</v>
          </cell>
        </row>
        <row r="1594">
          <cell r="J1594" t="str">
            <v>Elanor Cadzow</v>
          </cell>
        </row>
        <row r="1595">
          <cell r="J1595" t="str">
            <v>Eleanor Healy Birt</v>
          </cell>
        </row>
        <row r="1596">
          <cell r="J1596" t="str">
            <v>Priya Crosby</v>
          </cell>
        </row>
        <row r="1597">
          <cell r="J1597" t="str">
            <v>Joshua White</v>
          </cell>
        </row>
        <row r="1598">
          <cell r="J1598" t="str">
            <v>Michael Kane</v>
          </cell>
        </row>
        <row r="1599">
          <cell r="J1599" t="str">
            <v>Michael Kane</v>
          </cell>
        </row>
        <row r="1600">
          <cell r="J1600" t="str">
            <v>Lewis Ablett</v>
          </cell>
        </row>
        <row r="1601">
          <cell r="J1601" t="str">
            <v>Owen Bird</v>
          </cell>
        </row>
        <row r="1602">
          <cell r="J1602" t="str">
            <v>Emma Kitchen</v>
          </cell>
        </row>
        <row r="1603">
          <cell r="J1603" t="str">
            <v>Elissa Penketh</v>
          </cell>
        </row>
        <row r="1604">
          <cell r="J1604" t="str">
            <v>Michael Layland</v>
          </cell>
        </row>
        <row r="1605">
          <cell r="J1605" t="str">
            <v>Benjamin Davies</v>
          </cell>
        </row>
        <row r="1606">
          <cell r="J1606" t="str">
            <v>Didier Nuttall</v>
          </cell>
        </row>
        <row r="1607">
          <cell r="J1607" t="str">
            <v>Lauren Steadman</v>
          </cell>
        </row>
        <row r="1608">
          <cell r="J1608" t="str">
            <v>Mara Johnson</v>
          </cell>
        </row>
        <row r="1609">
          <cell r="J1609" t="str">
            <v>Nicole Raymond</v>
          </cell>
        </row>
        <row r="1610">
          <cell r="J1610" t="str">
            <v>Tayo Willett</v>
          </cell>
        </row>
        <row r="1611">
          <cell r="J1611" t="str">
            <v>Jo-Jo Cranfield</v>
          </cell>
        </row>
        <row r="1612">
          <cell r="J1612" t="str">
            <v>Natacha Lee</v>
          </cell>
        </row>
        <row r="1613">
          <cell r="J1613" t="str">
            <v>Arun Lobo</v>
          </cell>
        </row>
        <row r="1614">
          <cell r="J1614" t="str">
            <v>Jordan Mackie</v>
          </cell>
        </row>
        <row r="1615">
          <cell r="J1615" t="str">
            <v>Nicole Beck</v>
          </cell>
        </row>
        <row r="1616">
          <cell r="J1616" t="str">
            <v>David Pilsworth</v>
          </cell>
        </row>
        <row r="1617">
          <cell r="J1617" t="str">
            <v>Gaby Balls</v>
          </cell>
        </row>
        <row r="1618">
          <cell r="J1618" t="str">
            <v>Daniel Thorby</v>
          </cell>
        </row>
        <row r="1619">
          <cell r="J1619" t="str">
            <v>Josef Rivers</v>
          </cell>
        </row>
        <row r="1620">
          <cell r="J1620" t="str">
            <v>Kurt Sanders</v>
          </cell>
        </row>
        <row r="1621">
          <cell r="J1621" t="str">
            <v xml:space="preserve">Joseph John Shean </v>
          </cell>
        </row>
        <row r="1622">
          <cell r="J1622" t="str">
            <v>Alice Sharpe</v>
          </cell>
        </row>
        <row r="1623">
          <cell r="J1623" t="str">
            <v>James Harper</v>
          </cell>
        </row>
        <row r="1624">
          <cell r="J1624" t="str">
            <v>Ben Wilson</v>
          </cell>
        </row>
        <row r="1625">
          <cell r="J1625" t="str">
            <v>luke scott</v>
          </cell>
        </row>
        <row r="1626">
          <cell r="J1626" t="str">
            <v>Adam Tapley</v>
          </cell>
        </row>
        <row r="1627">
          <cell r="J1627" t="str">
            <v>Charles Pugh</v>
          </cell>
        </row>
        <row r="1628">
          <cell r="J1628" t="str">
            <v>Marcus Sladden</v>
          </cell>
        </row>
        <row r="1629">
          <cell r="J1629" t="str">
            <v>David Willer</v>
          </cell>
        </row>
        <row r="1630">
          <cell r="J1630" t="str">
            <v>Georgina Schwiening</v>
          </cell>
        </row>
        <row r="1631">
          <cell r="J1631" t="str">
            <v>Scott Edwards</v>
          </cell>
        </row>
        <row r="1632">
          <cell r="J1632" t="str">
            <v>Ben Green</v>
          </cell>
        </row>
        <row r="1633">
          <cell r="J1633" t="str">
            <v>Thomas Lazenby</v>
          </cell>
        </row>
        <row r="1634">
          <cell r="J1634" t="str">
            <v>Esther Colman</v>
          </cell>
        </row>
        <row r="1635">
          <cell r="J1635" t="str">
            <v>Sean Watson</v>
          </cell>
        </row>
        <row r="1636">
          <cell r="J1636" t="str">
            <v>Matthew Kane</v>
          </cell>
        </row>
        <row r="1637">
          <cell r="J1637" t="str">
            <v>Kate Baker</v>
          </cell>
        </row>
        <row r="1638">
          <cell r="J1638" t="str">
            <v>George Peasgood</v>
          </cell>
        </row>
        <row r="1639">
          <cell r="J1639" t="str">
            <v>Jodie Kirkland</v>
          </cell>
        </row>
        <row r="1640">
          <cell r="J1640" t="str">
            <v>Sophie Lankford</v>
          </cell>
        </row>
        <row r="1641">
          <cell r="J1641" t="str">
            <v>Matthew Sinclair</v>
          </cell>
        </row>
        <row r="1642">
          <cell r="J1642" t="str">
            <v>Catherine Lee</v>
          </cell>
        </row>
        <row r="1643">
          <cell r="J1643" t="str">
            <v>Jacob Marshall Grint</v>
          </cell>
        </row>
        <row r="1644">
          <cell r="J1644" t="str">
            <v>Tom Berry</v>
          </cell>
        </row>
        <row r="1645">
          <cell r="J1645" t="str">
            <v>Nathan Tweedie</v>
          </cell>
        </row>
        <row r="1646">
          <cell r="J1646" t="str">
            <v>Molly Mckenzie</v>
          </cell>
        </row>
        <row r="1647">
          <cell r="J1647" t="str">
            <v>Thomas Franklyn</v>
          </cell>
        </row>
        <row r="1648">
          <cell r="J1648" t="str">
            <v>Alice Maguire</v>
          </cell>
        </row>
        <row r="1649">
          <cell r="J1649" t="str">
            <v>Arran Rae</v>
          </cell>
        </row>
        <row r="1650">
          <cell r="J1650" t="str">
            <v>Faye Menzies</v>
          </cell>
        </row>
        <row r="1651">
          <cell r="J1651" t="str">
            <v>George Roberts</v>
          </cell>
        </row>
        <row r="1652">
          <cell r="J1652" t="str">
            <v>Joshua Rivers</v>
          </cell>
        </row>
        <row r="1653">
          <cell r="J1653" t="str">
            <v>Harriet Hollis</v>
          </cell>
        </row>
        <row r="1654">
          <cell r="J1654" t="str">
            <v>Tom Stead</v>
          </cell>
        </row>
        <row r="1655">
          <cell r="J1655" t="str">
            <v>joe alexander</v>
          </cell>
        </row>
        <row r="1656">
          <cell r="J1656" t="str">
            <v>James Kidd</v>
          </cell>
        </row>
        <row r="1657">
          <cell r="J1657" t="str">
            <v>Ryan Bygrave</v>
          </cell>
        </row>
        <row r="1658">
          <cell r="J1658" t="str">
            <v>Daniel Blocksage</v>
          </cell>
        </row>
        <row r="1659">
          <cell r="J1659" t="str">
            <v>James Tapley</v>
          </cell>
        </row>
        <row r="1660">
          <cell r="J1660" t="str">
            <v>Marcus Widdess</v>
          </cell>
        </row>
        <row r="1661">
          <cell r="J1661" t="str">
            <v>Georgia Thorpe</v>
          </cell>
        </row>
        <row r="1662">
          <cell r="J1662" t="str">
            <v>Lewis Hardcastle</v>
          </cell>
        </row>
        <row r="1663">
          <cell r="J1663" t="str">
            <v>Elliot Bennett</v>
          </cell>
        </row>
        <row r="1664">
          <cell r="J1664" t="str">
            <v>Robert Lightowler</v>
          </cell>
        </row>
        <row r="1665">
          <cell r="J1665" t="str">
            <v>emily kate ottaway</v>
          </cell>
        </row>
        <row r="1666">
          <cell r="J1666" t="str">
            <v>Sophie Kirkland</v>
          </cell>
        </row>
        <row r="1667">
          <cell r="J1667" t="str">
            <v>Christian Gray</v>
          </cell>
        </row>
        <row r="1668">
          <cell r="J1668" t="str">
            <v>Charlotte Wickens</v>
          </cell>
        </row>
        <row r="1669">
          <cell r="J1669" t="str">
            <v>Clover Murray</v>
          </cell>
        </row>
        <row r="1670">
          <cell r="J1670" t="str">
            <v>Honor Rendall</v>
          </cell>
        </row>
        <row r="1671">
          <cell r="J1671" t="str">
            <v>Oliver Swallow</v>
          </cell>
        </row>
        <row r="1672">
          <cell r="J1672" t="str">
            <v>Hannah Kane</v>
          </cell>
        </row>
        <row r="1673">
          <cell r="J1673" t="str">
            <v>Diana Chalmers</v>
          </cell>
        </row>
        <row r="1674">
          <cell r="J1674" t="str">
            <v>Daniel Poulter</v>
          </cell>
        </row>
        <row r="1675">
          <cell r="J1675" t="str">
            <v>Theo Passmore</v>
          </cell>
        </row>
        <row r="1676">
          <cell r="J1676" t="str">
            <v>Stephen  Burgess</v>
          </cell>
        </row>
        <row r="1677">
          <cell r="J1677" t="str">
            <v>Madeleine Henderson</v>
          </cell>
        </row>
        <row r="1678">
          <cell r="J1678" t="str">
            <v>Kirsten Lynch</v>
          </cell>
        </row>
        <row r="1679">
          <cell r="J1679" t="str">
            <v>Megan Clark</v>
          </cell>
        </row>
        <row r="1680">
          <cell r="J1680" t="str">
            <v>alfie foster</v>
          </cell>
        </row>
        <row r="1681">
          <cell r="J1681" t="str">
            <v xml:space="preserve">Hannah Esme Shean </v>
          </cell>
        </row>
        <row r="1682">
          <cell r="J1682" t="str">
            <v>Marcus Lankford</v>
          </cell>
        </row>
        <row r="1683">
          <cell r="J1683" t="str">
            <v>mark chaney baxter</v>
          </cell>
        </row>
        <row r="1684">
          <cell r="J1684" t="str">
            <v>Daniel Crowe</v>
          </cell>
        </row>
        <row r="1685">
          <cell r="J1685" t="str">
            <v>Sophie Alden</v>
          </cell>
        </row>
        <row r="1686">
          <cell r="J1686" t="str">
            <v>Joely Wright</v>
          </cell>
        </row>
        <row r="1687">
          <cell r="J1687" t="str">
            <v>George Cook</v>
          </cell>
        </row>
        <row r="1688">
          <cell r="J1688" t="str">
            <v>Alexandra Rae</v>
          </cell>
        </row>
        <row r="1689">
          <cell r="J1689" t="str">
            <v>Matt Papa</v>
          </cell>
        </row>
        <row r="1690">
          <cell r="J1690" t="str">
            <v>alfie moore</v>
          </cell>
        </row>
        <row r="1691">
          <cell r="J1691" t="str">
            <v>Alex Lione</v>
          </cell>
        </row>
        <row r="1692">
          <cell r="J1692" t="str">
            <v>Robert Oliver Brunton</v>
          </cell>
        </row>
        <row r="1693">
          <cell r="J1693" t="str">
            <v>Samuel Mileham</v>
          </cell>
        </row>
        <row r="1694">
          <cell r="J1694" t="str">
            <v>David  Lee</v>
          </cell>
        </row>
        <row r="1695">
          <cell r="J1695" t="str">
            <v>Maddy Delliston</v>
          </cell>
        </row>
        <row r="1696">
          <cell r="J1696" t="str">
            <v>Finn Barnes</v>
          </cell>
        </row>
        <row r="1697">
          <cell r="J1697" t="str">
            <v>Dominic  Levy</v>
          </cell>
        </row>
        <row r="1698">
          <cell r="J1698" t="str">
            <v>Abigail Horne</v>
          </cell>
        </row>
        <row r="1699">
          <cell r="J1699" t="str">
            <v>Jemima Walker</v>
          </cell>
        </row>
        <row r="1700">
          <cell r="J1700" t="str">
            <v>Amy Chalmers</v>
          </cell>
        </row>
        <row r="1701">
          <cell r="J1701" t="str">
            <v>Cameron Kerr</v>
          </cell>
        </row>
        <row r="1702">
          <cell r="J1702" t="str">
            <v>Adam Harley</v>
          </cell>
        </row>
        <row r="1703">
          <cell r="J1703" t="str">
            <v>Ben Wetherill</v>
          </cell>
        </row>
        <row r="1704">
          <cell r="J1704" t="str">
            <v>Daniel Harley</v>
          </cell>
        </row>
        <row r="1705">
          <cell r="J1705" t="str">
            <v>David Watts</v>
          </cell>
        </row>
        <row r="1706">
          <cell r="J1706" t="str">
            <v>SCOTT THOMAS</v>
          </cell>
        </row>
        <row r="1707">
          <cell r="J1707" t="str">
            <v>Joseph Dodd</v>
          </cell>
        </row>
        <row r="1708">
          <cell r="J1708" t="str">
            <v>Hannah Bates</v>
          </cell>
        </row>
        <row r="1709">
          <cell r="J1709" t="str">
            <v>Max Chadwick</v>
          </cell>
        </row>
        <row r="1710">
          <cell r="J1710" t="str">
            <v>Liam Nicholson</v>
          </cell>
        </row>
        <row r="1711">
          <cell r="J1711" t="str">
            <v>Charlotte Gowers</v>
          </cell>
        </row>
        <row r="1712">
          <cell r="J1712" t="str">
            <v>Nicole Bradford</v>
          </cell>
        </row>
        <row r="1713">
          <cell r="J1713" t="str">
            <v>Sarah Aneesha Brunton</v>
          </cell>
        </row>
        <row r="1714">
          <cell r="J1714" t="str">
            <v>Peter Cooke</v>
          </cell>
        </row>
        <row r="1715">
          <cell r="J1715" t="str">
            <v>Issy Wickens</v>
          </cell>
        </row>
        <row r="1716">
          <cell r="J1716" t="str">
            <v>Sasha Vail</v>
          </cell>
        </row>
        <row r="1717">
          <cell r="J1717" t="str">
            <v>Elliot Swallow</v>
          </cell>
        </row>
        <row r="1718">
          <cell r="J1718" t="str">
            <v>Mael BELY</v>
          </cell>
        </row>
        <row r="1719">
          <cell r="J1719" t="str">
            <v>Sinead Clark</v>
          </cell>
        </row>
        <row r="1720">
          <cell r="J1720" t="str">
            <v>Elizabeth Stewart</v>
          </cell>
        </row>
        <row r="1721">
          <cell r="J1721" t="str">
            <v>Evangeline Brown</v>
          </cell>
        </row>
        <row r="1722">
          <cell r="J1722" t="str">
            <v>Amelia Cotton</v>
          </cell>
        </row>
        <row r="1723">
          <cell r="J1723" t="str">
            <v>Sorcha Barnes</v>
          </cell>
        </row>
        <row r="1724">
          <cell r="J1724" t="str">
            <v>Samuel Tomkinson</v>
          </cell>
        </row>
        <row r="1725">
          <cell r="J1725" t="str">
            <v>Alannah  Mabbs</v>
          </cell>
        </row>
        <row r="1726">
          <cell r="J1726" t="str">
            <v>Grace Cadzow</v>
          </cell>
        </row>
        <row r="1727">
          <cell r="J1727" t="str">
            <v>Carl Purvey</v>
          </cell>
        </row>
        <row r="1728">
          <cell r="J1728" t="str">
            <v>Nathan Wright</v>
          </cell>
        </row>
        <row r="1729">
          <cell r="J1729" t="str">
            <v>Daisy Lihoreau</v>
          </cell>
        </row>
        <row r="1730">
          <cell r="J1730" t="str">
            <v>Joshua Borrett</v>
          </cell>
        </row>
        <row r="1731">
          <cell r="J1731" t="str">
            <v>Aaron Stone</v>
          </cell>
        </row>
        <row r="1732">
          <cell r="J1732" t="str">
            <v>ALICIA HOPWOOD</v>
          </cell>
        </row>
        <row r="1733">
          <cell r="J1733" t="str">
            <v>Eleanor Horne</v>
          </cell>
        </row>
        <row r="1734">
          <cell r="J1734" t="str">
            <v>Yasmin Basit</v>
          </cell>
        </row>
        <row r="1735">
          <cell r="J1735" t="str">
            <v>Joe Comyn</v>
          </cell>
        </row>
        <row r="1736">
          <cell r="J1736" t="str">
            <v>Joseph Kellen</v>
          </cell>
        </row>
        <row r="1737">
          <cell r="J1737" t="str">
            <v>Catherine McKeag</v>
          </cell>
        </row>
        <row r="1738">
          <cell r="J1738" t="str">
            <v>Lucy Pike</v>
          </cell>
        </row>
        <row r="1739">
          <cell r="J1739" t="str">
            <v>Alexandra Bygrave</v>
          </cell>
        </row>
        <row r="1740">
          <cell r="J1740" t="str">
            <v>Abigail Kerr</v>
          </cell>
        </row>
        <row r="1741">
          <cell r="J1741" t="str">
            <v>Alexander Williamson</v>
          </cell>
        </row>
        <row r="1742">
          <cell r="J1742" t="str">
            <v>Leon Wheeler</v>
          </cell>
        </row>
        <row r="1743">
          <cell r="J1743" t="str">
            <v>Helena Dyce</v>
          </cell>
        </row>
        <row r="1744">
          <cell r="J1744" t="str">
            <v>Lauren Gowers</v>
          </cell>
        </row>
        <row r="1745">
          <cell r="J1745" t="str">
            <v>Isaac Dodd</v>
          </cell>
        </row>
        <row r="1746">
          <cell r="J1746" t="str">
            <v>Clayton Thomas</v>
          </cell>
        </row>
        <row r="1747">
          <cell r="J1747" t="str">
            <v>James Mabbs</v>
          </cell>
        </row>
        <row r="1748">
          <cell r="J1748" t="str">
            <v>Kieron Harris</v>
          </cell>
        </row>
        <row r="1749">
          <cell r="J1749" t="str">
            <v>Ciara Nicholson</v>
          </cell>
        </row>
        <row r="1750">
          <cell r="J1750" t="str">
            <v>Jordan Bradford</v>
          </cell>
        </row>
        <row r="1751">
          <cell r="J1751" t="str">
            <v>Jessica Chadwick</v>
          </cell>
        </row>
        <row r="1752">
          <cell r="J1752" t="str">
            <v>David Juckes</v>
          </cell>
        </row>
        <row r="1753">
          <cell r="J1753" t="str">
            <v>Blair Henderson</v>
          </cell>
        </row>
        <row r="1754">
          <cell r="J1754" t="str">
            <v>Abbie May Higgins</v>
          </cell>
        </row>
        <row r="1755">
          <cell r="J1755" t="str">
            <v>Alex Wetherill</v>
          </cell>
        </row>
        <row r="1756">
          <cell r="J1756" t="str">
            <v>Imogen Cotton</v>
          </cell>
        </row>
        <row r="1757">
          <cell r="J1757" t="str">
            <v>Tom Brown</v>
          </cell>
        </row>
        <row r="1758">
          <cell r="J1758" t="str">
            <v>Katie Tasker</v>
          </cell>
        </row>
        <row r="1759">
          <cell r="J1759" t="str">
            <v>James Fraser</v>
          </cell>
        </row>
        <row r="1760">
          <cell r="J1760" t="str">
            <v>Tara Bygrave</v>
          </cell>
        </row>
        <row r="1761">
          <cell r="J1761" t="str">
            <v>Sophie Mabbs</v>
          </cell>
        </row>
        <row r="1762">
          <cell r="J1762" t="str">
            <v>Sean OBrien</v>
          </cell>
        </row>
        <row r="1763">
          <cell r="J1763" t="str">
            <v>Rosie Hannaway</v>
          </cell>
        </row>
        <row r="1764">
          <cell r="J1764" t="str">
            <v>Adam Tomkinson</v>
          </cell>
        </row>
        <row r="1765">
          <cell r="J1765" t="str">
            <v>Isabel Juckes</v>
          </cell>
        </row>
        <row r="1766">
          <cell r="J1766" t="str">
            <v>Alanna Avery</v>
          </cell>
        </row>
        <row r="1767">
          <cell r="J1767" t="str">
            <v>Katie Connew</v>
          </cell>
        </row>
        <row r="1768">
          <cell r="J1768" t="str">
            <v>Charlie Knowler</v>
          </cell>
        </row>
        <row r="1769">
          <cell r="J1769" t="str">
            <v>Mary Robinson</v>
          </cell>
        </row>
        <row r="1770">
          <cell r="J1770" t="str">
            <v>George Thurley</v>
          </cell>
        </row>
        <row r="1771">
          <cell r="J1771" t="str">
            <v>Franchesca Williamson</v>
          </cell>
        </row>
        <row r="1772">
          <cell r="J1772" t="str">
            <v>Sophie Lynch</v>
          </cell>
        </row>
        <row r="1773">
          <cell r="J1773" t="str">
            <v>Jonathan Horne</v>
          </cell>
        </row>
        <row r="1774">
          <cell r="J1774" t="str">
            <v>Rohan Van De Merwe</v>
          </cell>
        </row>
        <row r="1775">
          <cell r="J1775" t="str">
            <v>Max Kellen</v>
          </cell>
        </row>
        <row r="1776">
          <cell r="J1776" t="str">
            <v>Joshua Leahy</v>
          </cell>
        </row>
        <row r="1777">
          <cell r="J1777" t="str">
            <v>Joshua Vail</v>
          </cell>
        </row>
        <row r="1778">
          <cell r="J1778" t="str">
            <v>Poppy Gowers</v>
          </cell>
        </row>
        <row r="1779">
          <cell r="J1779" t="str">
            <v>Charlotte Hatch</v>
          </cell>
        </row>
        <row r="1780">
          <cell r="J1780" t="str">
            <v>George Juckes</v>
          </cell>
        </row>
        <row r="1781">
          <cell r="J1781" t="str">
            <v>james tothill</v>
          </cell>
        </row>
        <row r="1782">
          <cell r="J1782" t="str">
            <v>dawn green</v>
          </cell>
        </row>
        <row r="1783">
          <cell r="J1783" t="str">
            <v>Leon Bozianu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0"/>
  <sheetViews>
    <sheetView workbookViewId="0">
      <selection activeCell="B11" sqref="B11"/>
    </sheetView>
  </sheetViews>
  <sheetFormatPr defaultRowHeight="12.75"/>
  <cols>
    <col min="1" max="2" width="40.28515625" style="108" customWidth="1"/>
    <col min="3" max="3" width="11.42578125" bestFit="1" customWidth="1"/>
    <col min="4" max="4" width="11.140625" customWidth="1"/>
    <col min="5" max="5" width="11.85546875" bestFit="1" customWidth="1"/>
    <col min="6" max="6" width="14.140625" customWidth="1"/>
  </cols>
  <sheetData>
    <row r="1" spans="1:8" ht="18">
      <c r="A1" s="123" t="s">
        <v>15</v>
      </c>
      <c r="B1" s="123"/>
      <c r="C1" s="123"/>
      <c r="D1" s="26"/>
      <c r="E1" s="26"/>
      <c r="F1" s="27"/>
    </row>
    <row r="2" spans="1:8" ht="18">
      <c r="A2" s="124" t="s">
        <v>75</v>
      </c>
      <c r="B2" s="124"/>
      <c r="C2" s="124"/>
      <c r="D2" s="29"/>
      <c r="E2" s="29"/>
      <c r="F2" s="30"/>
    </row>
    <row r="3" spans="1:8">
      <c r="B3" s="109"/>
      <c r="C3" s="42"/>
      <c r="D3" s="26"/>
      <c r="E3" s="26"/>
      <c r="F3" s="27"/>
    </row>
    <row r="4" spans="1:8" ht="15.75">
      <c r="A4" s="112" t="s">
        <v>35</v>
      </c>
      <c r="B4" s="113" t="s">
        <v>36</v>
      </c>
      <c r="H4" s="39"/>
    </row>
    <row r="5" spans="1:8" ht="15">
      <c r="A5" s="114"/>
      <c r="B5" s="115"/>
    </row>
    <row r="6" spans="1:8" ht="15">
      <c r="A6" s="116" t="s">
        <v>78</v>
      </c>
      <c r="B6" s="117" t="s">
        <v>37</v>
      </c>
    </row>
    <row r="7" spans="1:8" ht="15">
      <c r="A7" s="116" t="s">
        <v>56</v>
      </c>
      <c r="B7" s="117" t="s">
        <v>61</v>
      </c>
    </row>
    <row r="8" spans="1:8" ht="15">
      <c r="A8" s="118" t="s">
        <v>57</v>
      </c>
      <c r="B8" s="117" t="s">
        <v>62</v>
      </c>
    </row>
    <row r="9" spans="1:8" ht="15">
      <c r="A9" s="118" t="s">
        <v>58</v>
      </c>
      <c r="B9" s="119" t="s">
        <v>63</v>
      </c>
    </row>
    <row r="10" spans="1:8" ht="15">
      <c r="A10" s="118" t="s">
        <v>59</v>
      </c>
      <c r="B10" s="119" t="s">
        <v>64</v>
      </c>
    </row>
    <row r="11" spans="1:8" ht="15">
      <c r="A11" s="118" t="s">
        <v>60</v>
      </c>
      <c r="B11" s="119" t="s">
        <v>65</v>
      </c>
    </row>
    <row r="12" spans="1:8" ht="15">
      <c r="A12" s="118" t="s">
        <v>51</v>
      </c>
      <c r="B12" s="119" t="s">
        <v>52</v>
      </c>
    </row>
    <row r="13" spans="1:8" ht="15.75">
      <c r="D13" s="32"/>
    </row>
    <row r="14" spans="1:8" ht="18">
      <c r="A14" s="123" t="s">
        <v>55</v>
      </c>
      <c r="B14" s="123"/>
      <c r="C14" s="2"/>
    </row>
    <row r="15" spans="1:8" ht="18">
      <c r="A15" s="121" t="s">
        <v>73</v>
      </c>
      <c r="B15" s="121"/>
    </row>
    <row r="16" spans="1:8" ht="18">
      <c r="A16" s="122" t="s">
        <v>72</v>
      </c>
      <c r="B16" s="122"/>
      <c r="C16" s="33"/>
    </row>
    <row r="17" spans="2:3">
      <c r="B17" s="110"/>
      <c r="C17" s="33"/>
    </row>
    <row r="18" spans="2:3">
      <c r="B18" s="110"/>
      <c r="C18" s="31"/>
    </row>
    <row r="19" spans="2:3">
      <c r="B19" s="110"/>
      <c r="C19" s="31"/>
    </row>
    <row r="20" spans="2:3">
      <c r="B20" s="110"/>
      <c r="C20" s="31"/>
    </row>
    <row r="21" spans="2:3">
      <c r="B21" s="110"/>
      <c r="C21" s="31"/>
    </row>
    <row r="22" spans="2:3">
      <c r="B22" s="111"/>
      <c r="C22" s="31"/>
    </row>
    <row r="23" spans="2:3">
      <c r="B23" s="111"/>
      <c r="C23" s="31"/>
    </row>
    <row r="24" spans="2:3">
      <c r="B24" s="111"/>
      <c r="C24" s="31"/>
    </row>
    <row r="25" spans="2:3">
      <c r="B25" s="111"/>
      <c r="C25" s="31"/>
    </row>
    <row r="26" spans="2:3">
      <c r="B26" s="111"/>
      <c r="C26" s="31"/>
    </row>
    <row r="27" spans="2:3">
      <c r="B27" s="110"/>
    </row>
    <row r="28" spans="2:3">
      <c r="B28" s="110"/>
    </row>
    <row r="29" spans="2:3">
      <c r="B29" s="111"/>
    </row>
    <row r="30" spans="2:3">
      <c r="B30" s="111"/>
    </row>
    <row r="31" spans="2:3">
      <c r="B31" s="111"/>
    </row>
    <row r="32" spans="2:3">
      <c r="B32" s="111"/>
    </row>
    <row r="33" spans="2:2">
      <c r="B33" s="110"/>
    </row>
    <row r="34" spans="2:2">
      <c r="B34" s="110"/>
    </row>
    <row r="35" spans="2:2">
      <c r="B35" s="110"/>
    </row>
    <row r="36" spans="2:2">
      <c r="B36" s="110"/>
    </row>
    <row r="37" spans="2:2">
      <c r="B37" s="110"/>
    </row>
    <row r="38" spans="2:2">
      <c r="B38" s="110"/>
    </row>
    <row r="39" spans="2:2">
      <c r="B39" s="110"/>
    </row>
    <row r="40" spans="2:2">
      <c r="B40" s="110"/>
    </row>
  </sheetData>
  <mergeCells count="5">
    <mergeCell ref="A15:B15"/>
    <mergeCell ref="A16:B16"/>
    <mergeCell ref="A14:B14"/>
    <mergeCell ref="A1:C1"/>
    <mergeCell ref="A2:C2"/>
  </mergeCells>
  <phoneticPr fontId="3" type="noConversion"/>
  <hyperlinks>
    <hyperlink ref="B7" location="Dua2head" display="Duathlon 2"/>
    <hyperlink ref="B8" location="Dua3head" display="Duathlon 3"/>
    <hyperlink ref="B9" location="Dua4head" display="Duathlon 4"/>
    <hyperlink ref="A6" location="Tri1head" display="Tri 1"/>
    <hyperlink ref="B6" location="Dua1head" display="Duathlon 1"/>
    <hyperlink ref="A7" location="Tri3head" display="Tri 3"/>
    <hyperlink ref="A8" location="Tri4head" display="Tri 4"/>
    <hyperlink ref="A11" location="Tri7head" display="Tri 7"/>
    <hyperlink ref="A10" location="Tri6head" display="Tri 6"/>
    <hyperlink ref="A9" location="Tri5head" display="Tri 5"/>
    <hyperlink ref="B12" location="End6Head" display="Endurance 6"/>
    <hyperlink ref="A12" location="Tri13Head" display="Sprint 7"/>
    <hyperlink ref="B11" location="End7Head" display="Endurance 7"/>
    <hyperlink ref="B10" location="End5Head" display="Endurance 5"/>
    <hyperlink ref="A16" location="Male_Vet" display="Male Vet"/>
    <hyperlink ref="A15" location="Male_Open" display="Male Open"/>
  </hyperlinks>
  <pageMargins left="0.75" right="0.75" top="1" bottom="1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B1:G506"/>
  <sheetViews>
    <sheetView workbookViewId="0">
      <selection activeCell="B3" sqref="B3"/>
    </sheetView>
  </sheetViews>
  <sheetFormatPr defaultRowHeight="12.75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Races!A12</f>
        <v>Sprint 7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1.1574074074074073E-5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1.1574074074074073E-5</v>
      </c>
      <c r="F5" s="53"/>
      <c r="G5" t="str">
        <f>IF((ISERROR((VLOOKUP(B5,Calculation!C$2:C$2815,1,FALSE)))),"not entered","")</f>
        <v/>
      </c>
    </row>
    <row r="6" spans="2:7">
      <c r="B6" s="70" t="s">
        <v>5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IF((ISERROR((VLOOKUP(B6,Calculation!C$2:C$2815,1,FALSE)))),"not entered","")</f>
        <v/>
      </c>
    </row>
    <row r="7" spans="2:7">
      <c r="B7" s="70" t="s">
        <v>5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IF((ISERROR((VLOOKUP(B7,Calculation!C$2:C$2815,1,FALSE)))),"not entered","")</f>
        <v/>
      </c>
    </row>
    <row r="8" spans="2:7">
      <c r="B8" s="70" t="s">
        <v>5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IF((ISERROR((VLOOKUP(B8,Calculation!C$2:C$2815,1,FALSE)))),"not entered","")</f>
        <v/>
      </c>
    </row>
    <row r="9" spans="2:7">
      <c r="B9" s="70" t="s">
        <v>5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IF((ISERROR((VLOOKUP(B9,Calculation!C$2:C$2815,1,FALSE)))),"not entered","")</f>
        <v/>
      </c>
    </row>
    <row r="10" spans="2:7">
      <c r="B10" s="70" t="s">
        <v>5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IF((ISERROR((VLOOKUP(B10,Calculation!C$2:C$2815,1,FALSE)))),"not entered","")</f>
        <v/>
      </c>
    </row>
    <row r="11" spans="2:7">
      <c r="B11" s="70" t="s">
        <v>5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IF((ISERROR((VLOOKUP(B11,Calculation!C$2:C$2815,1,FALSE)))),"not entered","")</f>
        <v/>
      </c>
    </row>
    <row r="12" spans="2:7">
      <c r="B12" s="70" t="s">
        <v>5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IF((ISERROR((VLOOKUP(B12,Calculation!C$2:C$2815,1,FALSE)))),"not entered","")</f>
        <v/>
      </c>
    </row>
    <row r="13" spans="2:7">
      <c r="B13" s="70" t="s">
        <v>5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IF((ISERROR((VLOOKUP(B13,Calculation!C$2:C$2815,1,FALSE)))),"not entered","")</f>
        <v/>
      </c>
    </row>
    <row r="14" spans="2:7">
      <c r="B14" s="70" t="s">
        <v>5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IF((ISERROR((VLOOKUP(B14,Calculation!C$2:C$2815,1,FALSE)))),"not entered","")</f>
        <v/>
      </c>
    </row>
    <row r="15" spans="2:7">
      <c r="B15" s="70" t="s">
        <v>5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IF((ISERROR((VLOOKUP(B15,Calculation!C$2:C$2815,1,FALSE)))),"not entered","")</f>
        <v/>
      </c>
    </row>
    <row r="16" spans="2:7">
      <c r="B16" s="70" t="s">
        <v>5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IF((ISERROR((VLOOKUP(B16,Calculation!C$2:C$2815,1,FALSE)))),"not entered","")</f>
        <v/>
      </c>
    </row>
    <row r="17" spans="2:7">
      <c r="B17" s="70" t="s">
        <v>5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IF((ISERROR((VLOOKUP(B17,Calculation!C$2:C$2815,1,FALSE)))),"not entered","")</f>
        <v/>
      </c>
    </row>
    <row r="18" spans="2:7">
      <c r="B18" s="70" t="s">
        <v>5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IF((ISERROR((VLOOKUP(B18,Calculation!C$2:C$2815,1,FALSE)))),"not entered","")</f>
        <v/>
      </c>
    </row>
    <row r="19" spans="2:7">
      <c r="B19" s="70" t="s">
        <v>5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IF((ISERROR((VLOOKUP(B19,Calculation!C$2:C$2815,1,FALSE)))),"not entered","")</f>
        <v/>
      </c>
    </row>
    <row r="20" spans="2:7">
      <c r="B20" s="70" t="s">
        <v>5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IF((ISERROR((VLOOKUP(B20,Calculation!C$2:C$2815,1,FALSE)))),"not entered","")</f>
        <v/>
      </c>
    </row>
    <row r="21" spans="2:7">
      <c r="B21" s="70" t="s">
        <v>5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IF((ISERROR((VLOOKUP(B21,Calculation!C$2:C$2815,1,FALSE)))),"not entered","")</f>
        <v/>
      </c>
    </row>
    <row r="22" spans="2:7">
      <c r="B22" s="70" t="s">
        <v>5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IF((ISERROR((VLOOKUP(B22,Calculation!C$2:C$2815,1,FALSE)))),"not entered","")</f>
        <v/>
      </c>
    </row>
    <row r="23" spans="2:7">
      <c r="B23" s="70" t="s">
        <v>5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IF((ISERROR((VLOOKUP(B23,Calculation!C$2:C$2815,1,FALSE)))),"not entered","")</f>
        <v/>
      </c>
    </row>
    <row r="24" spans="2:7">
      <c r="B24" s="70" t="s">
        <v>5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IF((ISERROR((VLOOKUP(B24,Calculation!C$2:C$2815,1,FALSE)))),"not entered","")</f>
        <v/>
      </c>
    </row>
    <row r="25" spans="2:7">
      <c r="B25" s="70" t="s">
        <v>5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IF((ISERROR((VLOOKUP(B25,Calculation!C$2:C$2815,1,FALSE)))),"not entered","")</f>
        <v/>
      </c>
    </row>
    <row r="26" spans="2:7">
      <c r="B26" s="70" t="s">
        <v>5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IF((ISERROR((VLOOKUP(B26,Calculation!C$2:C$2815,1,FALSE)))),"not entered","")</f>
        <v/>
      </c>
    </row>
    <row r="27" spans="2:7">
      <c r="B27" s="70" t="s">
        <v>5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IF((ISERROR((VLOOKUP(B27,Calculation!C$2:C$2815,1,FALSE)))),"not entered","")</f>
        <v/>
      </c>
    </row>
    <row r="28" spans="2:7">
      <c r="B28" s="70" t="s">
        <v>5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IF((ISERROR((VLOOKUP(B28,Calculation!C$2:C$2815,1,FALSE)))),"not entered","")</f>
        <v/>
      </c>
    </row>
    <row r="29" spans="2:7">
      <c r="B29" s="70" t="s">
        <v>5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IF((ISERROR((VLOOKUP(B29,Calculation!C$2:C$2815,1,FALSE)))),"not entered","")</f>
        <v/>
      </c>
    </row>
    <row r="30" spans="2:7">
      <c r="B30" s="70" t="s">
        <v>5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IF((ISERROR((VLOOKUP(B30,Calculation!C$2:C$2815,1,FALSE)))),"not entered","")</f>
        <v/>
      </c>
    </row>
    <row r="31" spans="2:7">
      <c r="B31" s="70" t="s">
        <v>5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IF((ISERROR((VLOOKUP(B31,Calculation!C$2:C$2815,1,FALSE)))),"not entered","")</f>
        <v/>
      </c>
    </row>
    <row r="32" spans="2:7">
      <c r="B32" s="70" t="s">
        <v>5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IF((ISERROR((VLOOKUP(B32,Calculation!C$2:C$2815,1,FALSE)))),"not entered","")</f>
        <v/>
      </c>
    </row>
    <row r="33" spans="2:7">
      <c r="B33" s="70" t="s">
        <v>5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IF((ISERROR((VLOOKUP(B33,Calculation!C$2:C$2815,1,FALSE)))),"not entered","")</f>
        <v/>
      </c>
    </row>
    <row r="34" spans="2:7">
      <c r="B34" s="70" t="s">
        <v>5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IF((ISERROR((VLOOKUP(B34,Calculation!C$2:C$2815,1,FALSE)))),"not entered","")</f>
        <v/>
      </c>
    </row>
    <row r="35" spans="2:7">
      <c r="B35" s="70" t="s">
        <v>5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IF((ISERROR((VLOOKUP(B35,Calculation!C$2:C$2815,1,FALSE)))),"not entered","")</f>
        <v/>
      </c>
    </row>
    <row r="36" spans="2:7">
      <c r="B36" s="70" t="s">
        <v>5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IF((ISERROR((VLOOKUP(B36,Calculation!C$2:C$2815,1,FALSE)))),"not entered","")</f>
        <v/>
      </c>
    </row>
    <row r="37" spans="2:7">
      <c r="B37" s="70" t="s">
        <v>5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IF((ISERROR((VLOOKUP(B37,Calculation!C$2:C$2815,1,FALSE)))),"not entered","")</f>
        <v/>
      </c>
    </row>
    <row r="38" spans="2:7">
      <c r="B38" s="70" t="s">
        <v>5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IF((ISERROR((VLOOKUP(B38,Calculation!C$2:C$2815,1,FALSE)))),"not entered","")</f>
        <v/>
      </c>
    </row>
    <row r="39" spans="2:7">
      <c r="B39" s="70" t="s">
        <v>5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IF((ISERROR((VLOOKUP(B39,Calculation!C$2:C$2815,1,FALSE)))),"not entered","")</f>
        <v/>
      </c>
    </row>
    <row r="40" spans="2:7">
      <c r="B40" s="70" t="s">
        <v>5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IF((ISERROR((VLOOKUP(B40,Calculation!C$2:C$2815,1,FALSE)))),"not entered","")</f>
        <v/>
      </c>
    </row>
    <row r="41" spans="2:7">
      <c r="B41" s="70" t="s">
        <v>5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IF((ISERROR((VLOOKUP(B41,Calculation!C$2:C$2815,1,FALSE)))),"not entered","")</f>
        <v/>
      </c>
    </row>
    <row r="42" spans="2:7">
      <c r="B42" s="70" t="s">
        <v>5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IF((ISERROR((VLOOKUP(B42,Calculation!C$2:C$2815,1,FALSE)))),"not entered","")</f>
        <v/>
      </c>
    </row>
    <row r="43" spans="2:7">
      <c r="B43" s="70" t="s">
        <v>5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IF((ISERROR((VLOOKUP(B43,Calculation!C$2:C$2815,1,FALSE)))),"not entered","")</f>
        <v/>
      </c>
    </row>
    <row r="44" spans="2:7">
      <c r="B44" s="70" t="s">
        <v>5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IF((ISERROR((VLOOKUP(B44,Calculation!C$2:C$2815,1,FALSE)))),"not entered","")</f>
        <v/>
      </c>
    </row>
    <row r="45" spans="2:7">
      <c r="B45" s="70" t="s">
        <v>5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IF((ISERROR((VLOOKUP(B45,Calculation!C$2:C$2815,1,FALSE)))),"not entered","")</f>
        <v/>
      </c>
    </row>
    <row r="46" spans="2:7">
      <c r="B46" s="70" t="s">
        <v>5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IF((ISERROR((VLOOKUP(B46,Calculation!C$2:C$2815,1,FALSE)))),"not entered","")</f>
        <v/>
      </c>
    </row>
    <row r="47" spans="2:7">
      <c r="B47" s="70" t="s">
        <v>5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IF((ISERROR((VLOOKUP(B47,Calculation!C$2:C$2815,1,FALSE)))),"not entered","")</f>
        <v/>
      </c>
    </row>
    <row r="48" spans="2:7">
      <c r="B48" s="70" t="s">
        <v>5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IF((ISERROR((VLOOKUP(B48,Calculation!C$2:C$2815,1,FALSE)))),"not entered","")</f>
        <v/>
      </c>
    </row>
    <row r="49" spans="2:7">
      <c r="B49" s="70" t="s">
        <v>5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IF((ISERROR((VLOOKUP(B49,Calculation!C$2:C$2815,1,FALSE)))),"not entered","")</f>
        <v/>
      </c>
    </row>
    <row r="50" spans="2:7">
      <c r="B50" s="70" t="s">
        <v>5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IF((ISERROR((VLOOKUP(B50,Calculation!C$2:C$2815,1,FALSE)))),"not entered","")</f>
        <v/>
      </c>
    </row>
    <row r="51" spans="2:7">
      <c r="B51" s="70" t="s">
        <v>5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IF((ISERROR((VLOOKUP(B51,Calculation!C$2:C$2815,1,FALSE)))),"not entered","")</f>
        <v/>
      </c>
    </row>
    <row r="52" spans="2:7">
      <c r="B52" s="70" t="s">
        <v>5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IF((ISERROR((VLOOKUP(B52,Calculation!C$2:C$2815,1,FALSE)))),"not entered","")</f>
        <v/>
      </c>
    </row>
    <row r="53" spans="2:7">
      <c r="B53" s="70" t="s">
        <v>5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IF((ISERROR((VLOOKUP(B53,Calculation!C$2:C$2815,1,FALSE)))),"not entered","")</f>
        <v/>
      </c>
    </row>
    <row r="54" spans="2:7">
      <c r="B54" s="70" t="s">
        <v>5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IF((ISERROR((VLOOKUP(B54,Calculation!C$2:C$2815,1,FALSE)))),"not entered","")</f>
        <v/>
      </c>
    </row>
    <row r="55" spans="2:7">
      <c r="B55" s="70" t="s">
        <v>5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IF((ISERROR((VLOOKUP(B55,Calculation!C$2:C$2815,1,FALSE)))),"not entered","")</f>
        <v/>
      </c>
    </row>
    <row r="56" spans="2:7">
      <c r="B56" s="70" t="s">
        <v>5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IF((ISERROR((VLOOKUP(B56,Calculation!C$2:C$2815,1,FALSE)))),"not entered","")</f>
        <v/>
      </c>
    </row>
    <row r="57" spans="2:7">
      <c r="B57" s="70" t="s">
        <v>5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IF((ISERROR((VLOOKUP(B57,Calculation!C$2:C$2815,1,FALSE)))),"not entered","")</f>
        <v/>
      </c>
    </row>
    <row r="58" spans="2:7">
      <c r="B58" s="70" t="s">
        <v>5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IF((ISERROR((VLOOKUP(B58,Calculation!C$2:C$2815,1,FALSE)))),"not entered","")</f>
        <v/>
      </c>
    </row>
    <row r="59" spans="2:7">
      <c r="B59" s="70" t="s">
        <v>5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IF((ISERROR((VLOOKUP(B59,Calculation!C$2:C$2815,1,FALSE)))),"not entered","")</f>
        <v/>
      </c>
    </row>
    <row r="60" spans="2:7">
      <c r="B60" s="70" t="s">
        <v>5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IF((ISERROR((VLOOKUP(B60,Calculation!C$2:C$2815,1,FALSE)))),"not entered","")</f>
        <v/>
      </c>
    </row>
    <row r="61" spans="2:7">
      <c r="B61" s="70" t="s">
        <v>5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IF((ISERROR((VLOOKUP(B61,Calculation!C$2:C$2815,1,FALSE)))),"not entered","")</f>
        <v/>
      </c>
    </row>
    <row r="62" spans="2:7">
      <c r="B62" s="70" t="s">
        <v>5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IF((ISERROR((VLOOKUP(B62,Calculation!C$2:C$2815,1,FALSE)))),"not entered","")</f>
        <v/>
      </c>
    </row>
    <row r="63" spans="2:7">
      <c r="B63" s="70" t="s">
        <v>5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IF((ISERROR((VLOOKUP(B63,Calculation!C$2:C$2815,1,FALSE)))),"not entered","")</f>
        <v/>
      </c>
    </row>
    <row r="64" spans="2:7">
      <c r="B64" s="70" t="s">
        <v>5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IF((ISERROR((VLOOKUP(B64,Calculation!C$2:C$2815,1,FALSE)))),"not entered","")</f>
        <v/>
      </c>
    </row>
    <row r="65" spans="2:7">
      <c r="B65" s="70" t="s">
        <v>5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IF((ISERROR((VLOOKUP(B65,Calculation!C$2:C$2815,1,FALSE)))),"not entered","")</f>
        <v/>
      </c>
    </row>
    <row r="66" spans="2:7">
      <c r="B66" s="70" t="s">
        <v>5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IF((ISERROR((VLOOKUP(B66,Calculation!C$2:C$2815,1,FALSE)))),"not entered","")</f>
        <v/>
      </c>
    </row>
    <row r="67" spans="2:7">
      <c r="B67" s="70" t="s">
        <v>5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IF((ISERROR((VLOOKUP(B67,Calculation!C$2:C$2815,1,FALSE)))),"not entered","")</f>
        <v/>
      </c>
    </row>
    <row r="68" spans="2:7">
      <c r="B68" s="70" t="s">
        <v>5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IF((ISERROR((VLOOKUP(B68,Calculation!C$2:C$2815,1,FALSE)))),"not entered","")</f>
        <v/>
      </c>
    </row>
    <row r="69" spans="2:7">
      <c r="B69" s="70" t="s">
        <v>5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IF((ISERROR((VLOOKUP(B69,Calculation!C$2:C$2815,1,FALSE)))),"not entered","")</f>
        <v/>
      </c>
    </row>
    <row r="70" spans="2:7">
      <c r="B70" s="70" t="s">
        <v>5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IF((ISERROR((VLOOKUP(B70,Calculation!C$2:C$2815,1,FALSE)))),"not entered","")</f>
        <v/>
      </c>
    </row>
    <row r="71" spans="2:7">
      <c r="B71" s="70" t="s">
        <v>5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IF((ISERROR((VLOOKUP(B71,Calculation!C$2:C$2815,1,FALSE)))),"not entered","")</f>
        <v/>
      </c>
    </row>
    <row r="72" spans="2:7">
      <c r="B72" s="70" t="s">
        <v>5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IF((ISERROR((VLOOKUP(B72,Calculation!C$2:C$2815,1,FALSE)))),"not entered","")</f>
        <v/>
      </c>
    </row>
    <row r="73" spans="2:7">
      <c r="B73" s="70" t="s">
        <v>5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IF((ISERROR((VLOOKUP(B73,Calculation!C$2:C$2815,1,FALSE)))),"not entered","")</f>
        <v/>
      </c>
    </row>
    <row r="74" spans="2:7">
      <c r="B74" s="70" t="s">
        <v>5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IF((ISERROR((VLOOKUP(B74,Calculation!C$2:C$2815,1,FALSE)))),"not entered","")</f>
        <v/>
      </c>
    </row>
    <row r="75" spans="2:7">
      <c r="B75" s="70" t="s">
        <v>5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IF((ISERROR((VLOOKUP(B75,Calculation!C$2:C$2815,1,FALSE)))),"not entered","")</f>
        <v/>
      </c>
    </row>
    <row r="76" spans="2:7">
      <c r="B76" s="70" t="s">
        <v>5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IF((ISERROR((VLOOKUP(B76,Calculation!C$2:C$2815,1,FALSE)))),"not entered","")</f>
        <v/>
      </c>
    </row>
    <row r="77" spans="2:7">
      <c r="B77" s="70" t="s">
        <v>5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IF((ISERROR((VLOOKUP(B77,Calculation!C$2:C$2815,1,FALSE)))),"not entered","")</f>
        <v/>
      </c>
    </row>
    <row r="78" spans="2:7">
      <c r="B78" s="70" t="s">
        <v>5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IF((ISERROR((VLOOKUP(B78,Calculation!C$2:C$2815,1,FALSE)))),"not entered","")</f>
        <v/>
      </c>
    </row>
    <row r="79" spans="2:7">
      <c r="B79" s="70" t="s">
        <v>5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IF((ISERROR((VLOOKUP(B79,Calculation!C$2:C$2815,1,FALSE)))),"not entered","")</f>
        <v/>
      </c>
    </row>
    <row r="80" spans="2:7">
      <c r="B80" s="70" t="s">
        <v>5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IF((ISERROR((VLOOKUP(B80,Calculation!C$2:C$2815,1,FALSE)))),"not entered","")</f>
        <v/>
      </c>
    </row>
    <row r="81" spans="2:7">
      <c r="B81" s="70" t="s">
        <v>5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IF((ISERROR((VLOOKUP(B81,Calculation!C$2:C$2815,1,FALSE)))),"not entered","")</f>
        <v/>
      </c>
    </row>
    <row r="82" spans="2:7">
      <c r="B82" s="70" t="s">
        <v>5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IF((ISERROR((VLOOKUP(B82,Calculation!C$2:C$2815,1,FALSE)))),"not entered","")</f>
        <v/>
      </c>
    </row>
    <row r="83" spans="2:7">
      <c r="B83" s="70" t="s">
        <v>5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IF((ISERROR((VLOOKUP(B83,Calculation!C$2:C$2815,1,FALSE)))),"not entered","")</f>
        <v/>
      </c>
    </row>
    <row r="84" spans="2:7">
      <c r="B84" s="70" t="s">
        <v>5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IF((ISERROR((VLOOKUP(B84,Calculation!C$2:C$2815,1,FALSE)))),"not entered","")</f>
        <v/>
      </c>
    </row>
    <row r="85" spans="2:7">
      <c r="B85" s="70" t="s">
        <v>5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IF((ISERROR((VLOOKUP(B85,Calculation!C$2:C$2815,1,FALSE)))),"not entered","")</f>
        <v/>
      </c>
    </row>
    <row r="86" spans="2:7">
      <c r="B86" s="70" t="s">
        <v>5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IF((ISERROR((VLOOKUP(B86,Calculation!C$2:C$2815,1,FALSE)))),"not entered","")</f>
        <v/>
      </c>
    </row>
    <row r="87" spans="2:7">
      <c r="B87" s="70" t="s">
        <v>5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IF((ISERROR((VLOOKUP(B87,Calculation!C$2:C$2815,1,FALSE)))),"not entered","")</f>
        <v/>
      </c>
    </row>
    <row r="88" spans="2:7">
      <c r="B88" s="70" t="s">
        <v>5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IF((ISERROR((VLOOKUP(B88,Calculation!C$2:C$2815,1,FALSE)))),"not entered","")</f>
        <v/>
      </c>
    </row>
    <row r="89" spans="2:7">
      <c r="B89" s="70" t="s">
        <v>5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IF((ISERROR((VLOOKUP(B89,Calculation!C$2:C$2815,1,FALSE)))),"not entered","")</f>
        <v/>
      </c>
    </row>
    <row r="90" spans="2:7">
      <c r="B90" s="70" t="s">
        <v>5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IF((ISERROR((VLOOKUP(B90,Calculation!C$2:C$2815,1,FALSE)))),"not entered","")</f>
        <v/>
      </c>
    </row>
    <row r="91" spans="2:7">
      <c r="B91" s="70" t="s">
        <v>5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IF((ISERROR((VLOOKUP(B91,Calculation!C$2:C$2815,1,FALSE)))),"not entered","")</f>
        <v/>
      </c>
    </row>
    <row r="92" spans="2:7">
      <c r="B92" s="70" t="s">
        <v>5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IF((ISERROR((VLOOKUP(B92,Calculation!C$2:C$2815,1,FALSE)))),"not entered","")</f>
        <v/>
      </c>
    </row>
    <row r="93" spans="2:7">
      <c r="B93" s="70" t="s">
        <v>5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IF((ISERROR((VLOOKUP(B93,Calculation!C$2:C$2815,1,FALSE)))),"not entered","")</f>
        <v/>
      </c>
    </row>
    <row r="94" spans="2:7">
      <c r="B94" s="70" t="s">
        <v>5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IF((ISERROR((VLOOKUP(B94,Calculation!C$2:C$2815,1,FALSE)))),"not entered","")</f>
        <v/>
      </c>
    </row>
    <row r="95" spans="2:7">
      <c r="B95" s="70" t="s">
        <v>5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IF((ISERROR((VLOOKUP(B95,Calculation!C$2:C$2815,1,FALSE)))),"not entered","")</f>
        <v/>
      </c>
    </row>
    <row r="96" spans="2:7">
      <c r="B96" s="70" t="s">
        <v>5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IF((ISERROR((VLOOKUP(B96,Calculation!C$2:C$2815,1,FALSE)))),"not entered","")</f>
        <v/>
      </c>
    </row>
    <row r="97" spans="2:7">
      <c r="B97" s="70" t="s">
        <v>5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IF((ISERROR((VLOOKUP(B97,Calculation!C$2:C$2815,1,FALSE)))),"not entered","")</f>
        <v/>
      </c>
    </row>
    <row r="98" spans="2:7">
      <c r="B98" s="70" t="s">
        <v>5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IF((ISERROR((VLOOKUP(B98,Calculation!C$2:C$2815,1,FALSE)))),"not entered","")</f>
        <v/>
      </c>
    </row>
    <row r="99" spans="2:7">
      <c r="B99" s="70" t="s">
        <v>5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IF((ISERROR((VLOOKUP(B99,Calculation!C$2:C$2815,1,FALSE)))),"not entered","")</f>
        <v/>
      </c>
    </row>
    <row r="100" spans="2:7">
      <c r="B100" s="70" t="s">
        <v>5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IF((ISERROR((VLOOKUP(B100,Calculation!C$2:C$2815,1,FALSE)))),"not entered","")</f>
        <v/>
      </c>
    </row>
    <row r="101" spans="2:7">
      <c r="B101" s="70" t="s">
        <v>5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IF((ISERROR((VLOOKUP(B101,Calculation!C$2:C$2815,1,FALSE)))),"not entered","")</f>
        <v/>
      </c>
    </row>
    <row r="102" spans="2:7">
      <c r="B102" s="70" t="s">
        <v>5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IF((ISERROR((VLOOKUP(B102,Calculation!C$2:C$2815,1,FALSE)))),"not entered","")</f>
        <v/>
      </c>
    </row>
    <row r="103" spans="2:7">
      <c r="B103" s="70" t="s">
        <v>5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IF((ISERROR((VLOOKUP(B103,Calculation!C$2:C$2815,1,FALSE)))),"not entered","")</f>
        <v/>
      </c>
    </row>
    <row r="104" spans="2:7">
      <c r="B104" s="70" t="s">
        <v>5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IF((ISERROR((VLOOKUP(B104,Calculation!C$2:C$2815,1,FALSE)))),"not entered","")</f>
        <v/>
      </c>
    </row>
    <row r="105" spans="2:7">
      <c r="B105" s="70" t="s">
        <v>5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IF((ISERROR((VLOOKUP(B105,Calculation!C$2:C$2815,1,FALSE)))),"not entered","")</f>
        <v/>
      </c>
    </row>
    <row r="106" spans="2:7">
      <c r="B106" s="70" t="s">
        <v>5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IF((ISERROR((VLOOKUP(B106,Calculation!C$2:C$2815,1,FALSE)))),"not entered","")</f>
        <v/>
      </c>
    </row>
    <row r="107" spans="2:7">
      <c r="B107" s="70" t="s">
        <v>5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IF((ISERROR((VLOOKUP(B107,Calculation!C$2:C$2815,1,FALSE)))),"not entered","")</f>
        <v/>
      </c>
    </row>
    <row r="108" spans="2:7">
      <c r="B108" s="70" t="s">
        <v>5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IF((ISERROR((VLOOKUP(B108,Calculation!C$2:C$2815,1,FALSE)))),"not entered","")</f>
        <v/>
      </c>
    </row>
    <row r="109" spans="2:7">
      <c r="B109" s="70" t="s">
        <v>5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IF((ISERROR((VLOOKUP(B109,Calculation!C$2:C$2815,1,FALSE)))),"not entered","")</f>
        <v/>
      </c>
    </row>
    <row r="110" spans="2:7">
      <c r="B110" s="70" t="s">
        <v>5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IF((ISERROR((VLOOKUP(B110,Calculation!C$2:C$2815,1,FALSE)))),"not entered","")</f>
        <v/>
      </c>
    </row>
    <row r="111" spans="2:7">
      <c r="B111" s="70" t="s">
        <v>5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IF((ISERROR((VLOOKUP(B111,Calculation!C$2:C$2815,1,FALSE)))),"not entered","")</f>
        <v/>
      </c>
    </row>
    <row r="112" spans="2:7">
      <c r="B112" s="70" t="s">
        <v>5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IF((ISERROR((VLOOKUP(B112,Calculation!C$2:C$2815,1,FALSE)))),"not entered","")</f>
        <v/>
      </c>
    </row>
    <row r="113" spans="2:7">
      <c r="B113" s="70" t="s">
        <v>5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IF((ISERROR((VLOOKUP(B113,Calculation!C$2:C$2815,1,FALSE)))),"not entered","")</f>
        <v/>
      </c>
    </row>
    <row r="114" spans="2:7">
      <c r="B114" s="70" t="s">
        <v>5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IF((ISERROR((VLOOKUP(B114,Calculation!C$2:C$2815,1,FALSE)))),"not entered","")</f>
        <v/>
      </c>
    </row>
    <row r="115" spans="2:7">
      <c r="B115" s="70" t="s">
        <v>5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IF((ISERROR((VLOOKUP(B115,Calculation!C$2:C$2815,1,FALSE)))),"not entered","")</f>
        <v/>
      </c>
    </row>
    <row r="116" spans="2:7">
      <c r="B116" s="70" t="s">
        <v>5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IF((ISERROR((VLOOKUP(B116,Calculation!C$2:C$2815,1,FALSE)))),"not entered","")</f>
        <v/>
      </c>
    </row>
    <row r="117" spans="2:7">
      <c r="B117" s="70" t="s">
        <v>5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IF((ISERROR((VLOOKUP(B117,Calculation!C$2:C$2815,1,FALSE)))),"not entered","")</f>
        <v/>
      </c>
    </row>
    <row r="118" spans="2:7">
      <c r="B118" s="70" t="s">
        <v>5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IF((ISERROR((VLOOKUP(B118,Calculation!C$2:C$2815,1,FALSE)))),"not entered","")</f>
        <v/>
      </c>
    </row>
    <row r="119" spans="2:7">
      <c r="B119" s="70" t="s">
        <v>5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IF((ISERROR((VLOOKUP(B119,Calculation!C$2:C$2815,1,FALSE)))),"not entered","")</f>
        <v/>
      </c>
    </row>
    <row r="120" spans="2:7">
      <c r="B120" s="70" t="s">
        <v>5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IF((ISERROR((VLOOKUP(B120,Calculation!C$2:C$2815,1,FALSE)))),"not entered","")</f>
        <v/>
      </c>
    </row>
    <row r="121" spans="2:7">
      <c r="B121" s="70" t="s">
        <v>5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IF((ISERROR((VLOOKUP(B121,Calculation!C$2:C$2815,1,FALSE)))),"not entered","")</f>
        <v/>
      </c>
    </row>
    <row r="122" spans="2:7">
      <c r="B122" s="70" t="s">
        <v>5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IF((ISERROR((VLOOKUP(B122,Calculation!C$2:C$2815,1,FALSE)))),"not entered","")</f>
        <v/>
      </c>
    </row>
    <row r="123" spans="2:7">
      <c r="B123" s="70" t="s">
        <v>5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IF((ISERROR((VLOOKUP(B123,Calculation!C$2:C$2815,1,FALSE)))),"not entered","")</f>
        <v/>
      </c>
    </row>
    <row r="124" spans="2:7">
      <c r="B124" s="70" t="s">
        <v>5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IF((ISERROR((VLOOKUP(B124,Calculation!C$2:C$2815,1,FALSE)))),"not entered","")</f>
        <v/>
      </c>
    </row>
    <row r="125" spans="2:7">
      <c r="B125" s="70" t="s">
        <v>5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IF((ISERROR((VLOOKUP(B125,Calculation!C$2:C$2815,1,FALSE)))),"not entered","")</f>
        <v/>
      </c>
    </row>
    <row r="126" spans="2:7">
      <c r="B126" s="70" t="s">
        <v>5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IF((ISERROR((VLOOKUP(B126,Calculation!C$2:C$2815,1,FALSE)))),"not entered","")</f>
        <v/>
      </c>
    </row>
    <row r="127" spans="2:7">
      <c r="B127" s="70" t="s">
        <v>5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IF((ISERROR((VLOOKUP(B127,Calculation!C$2:C$2815,1,FALSE)))),"not entered","")</f>
        <v/>
      </c>
    </row>
    <row r="128" spans="2:7">
      <c r="B128" s="70" t="s">
        <v>5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IF((ISERROR((VLOOKUP(B128,Calculation!C$2:C$2815,1,FALSE)))),"not entered","")</f>
        <v/>
      </c>
    </row>
    <row r="129" spans="2:7">
      <c r="B129" s="70" t="s">
        <v>5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IF((ISERROR((VLOOKUP(B129,Calculation!C$2:C$2815,1,FALSE)))),"not entered","")</f>
        <v/>
      </c>
    </row>
    <row r="130" spans="2:7">
      <c r="B130" s="70" t="s">
        <v>5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IF((ISERROR((VLOOKUP(B130,Calculation!C$2:C$2815,1,FALSE)))),"not entered","")</f>
        <v/>
      </c>
    </row>
    <row r="131" spans="2:7">
      <c r="B131" s="70" t="s">
        <v>5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IF((ISERROR((VLOOKUP(B131,Calculation!C$2:C$2815,1,FALSE)))),"not entered","")</f>
        <v/>
      </c>
    </row>
    <row r="132" spans="2:7">
      <c r="B132" s="70" t="s">
        <v>5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IF((ISERROR((VLOOKUP(B132,Calculation!C$2:C$2815,1,FALSE)))),"not entered","")</f>
        <v/>
      </c>
    </row>
    <row r="133" spans="2:7">
      <c r="B133" s="70" t="s">
        <v>5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IF((ISERROR((VLOOKUP(B133,Calculation!C$2:C$2815,1,FALSE)))),"not entered","")</f>
        <v/>
      </c>
    </row>
    <row r="134" spans="2:7">
      <c r="B134" s="70" t="s">
        <v>5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IF((ISERROR((VLOOKUP(B134,Calculation!C$2:C$2815,1,FALSE)))),"not entered","")</f>
        <v/>
      </c>
    </row>
    <row r="135" spans="2:7">
      <c r="B135" s="70" t="s">
        <v>5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IF((ISERROR((VLOOKUP(B135,Calculation!C$2:C$2815,1,FALSE)))),"not entered","")</f>
        <v/>
      </c>
    </row>
    <row r="136" spans="2:7">
      <c r="B136" s="70" t="s">
        <v>5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IF((ISERROR((VLOOKUP(B136,Calculation!C$2:C$2815,1,FALSE)))),"not entered","")</f>
        <v/>
      </c>
    </row>
    <row r="137" spans="2:7">
      <c r="B137" s="70" t="s">
        <v>5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IF((ISERROR((VLOOKUP(B137,Calculation!C$2:C$2815,1,FALSE)))),"not entered","")</f>
        <v/>
      </c>
    </row>
    <row r="138" spans="2:7">
      <c r="B138" s="70" t="s">
        <v>5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IF((ISERROR((VLOOKUP(B138,Calculation!C$2:C$2815,1,FALSE)))),"not entered","")</f>
        <v/>
      </c>
    </row>
    <row r="139" spans="2:7">
      <c r="B139" s="70" t="s">
        <v>5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IF((ISERROR((VLOOKUP(B139,Calculation!C$2:C$2815,1,FALSE)))),"not entered","")</f>
        <v/>
      </c>
    </row>
    <row r="140" spans="2:7">
      <c r="B140" s="70" t="s">
        <v>5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IF((ISERROR((VLOOKUP(B140,Calculation!C$2:C$2815,1,FALSE)))),"not entered","")</f>
        <v/>
      </c>
    </row>
    <row r="141" spans="2:7">
      <c r="B141" s="70" t="s">
        <v>5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IF((ISERROR((VLOOKUP(B141,Calculation!C$2:C$2815,1,FALSE)))),"not entered","")</f>
        <v/>
      </c>
    </row>
    <row r="142" spans="2:7">
      <c r="B142" s="70" t="s">
        <v>5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IF((ISERROR((VLOOKUP(B142,Calculation!C$2:C$2815,1,FALSE)))),"not entered","")</f>
        <v/>
      </c>
    </row>
    <row r="143" spans="2:7">
      <c r="B143" s="70" t="s">
        <v>5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IF((ISERROR((VLOOKUP(B143,Calculation!C$2:C$2815,1,FALSE)))),"not entered","")</f>
        <v/>
      </c>
    </row>
    <row r="144" spans="2:7">
      <c r="B144" s="70" t="s">
        <v>5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IF((ISERROR((VLOOKUP(B144,Calculation!C$2:C$2815,1,FALSE)))),"not entered","")</f>
        <v/>
      </c>
    </row>
    <row r="145" spans="2:7">
      <c r="B145" s="70" t="s">
        <v>5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IF((ISERROR((VLOOKUP(B145,Calculation!C$2:C$2815,1,FALSE)))),"not entered","")</f>
        <v/>
      </c>
    </row>
    <row r="146" spans="2:7">
      <c r="B146" s="70" t="s">
        <v>5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IF((ISERROR((VLOOKUP(B146,Calculation!C$2:C$2815,1,FALSE)))),"not entered","")</f>
        <v/>
      </c>
    </row>
    <row r="147" spans="2:7">
      <c r="B147" s="70" t="s">
        <v>5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IF((ISERROR((VLOOKUP(B147,Calculation!C$2:C$2815,1,FALSE)))),"not entered","")</f>
        <v/>
      </c>
    </row>
    <row r="148" spans="2:7">
      <c r="B148" s="70" t="s">
        <v>5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IF((ISERROR((VLOOKUP(B148,Calculation!C$2:C$2815,1,FALSE)))),"not entered","")</f>
        <v/>
      </c>
    </row>
    <row r="149" spans="2:7">
      <c r="B149" s="70" t="s">
        <v>5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IF((ISERROR((VLOOKUP(B149,Calculation!C$2:C$2815,1,FALSE)))),"not entered","")</f>
        <v/>
      </c>
    </row>
    <row r="150" spans="2:7">
      <c r="B150" s="70" t="s">
        <v>5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IF((ISERROR((VLOOKUP(B150,Calculation!C$2:C$2815,1,FALSE)))),"not entered","")</f>
        <v/>
      </c>
    </row>
    <row r="151" spans="2:7">
      <c r="B151" s="70" t="s">
        <v>5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IF((ISERROR((VLOOKUP(B151,Calculation!C$2:C$2815,1,FALSE)))),"not entered","")</f>
        <v/>
      </c>
    </row>
    <row r="152" spans="2:7">
      <c r="B152" s="70" t="s">
        <v>5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IF((ISERROR((VLOOKUP(B152,Calculation!C$2:C$2815,1,FALSE)))),"not entered","")</f>
        <v/>
      </c>
    </row>
    <row r="153" spans="2:7">
      <c r="B153" s="70" t="s">
        <v>5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IF((ISERROR((VLOOKUP(B153,Calculation!C$2:C$2815,1,FALSE)))),"not entered","")</f>
        <v/>
      </c>
    </row>
    <row r="154" spans="2:7">
      <c r="B154" s="70" t="s">
        <v>5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IF((ISERROR((VLOOKUP(B154,Calculation!C$2:C$2815,1,FALSE)))),"not entered","")</f>
        <v/>
      </c>
    </row>
    <row r="155" spans="2:7">
      <c r="B155" s="70" t="s">
        <v>5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IF((ISERROR((VLOOKUP(B155,Calculation!C$2:C$2815,1,FALSE)))),"not entered","")</f>
        <v/>
      </c>
    </row>
    <row r="156" spans="2:7">
      <c r="B156" s="70" t="s">
        <v>5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IF((ISERROR((VLOOKUP(B156,Calculation!C$2:C$2815,1,FALSE)))),"not entered","")</f>
        <v/>
      </c>
    </row>
    <row r="157" spans="2:7">
      <c r="B157" s="70" t="s">
        <v>5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IF((ISERROR((VLOOKUP(B157,Calculation!C$2:C$2815,1,FALSE)))),"not entered","")</f>
        <v/>
      </c>
    </row>
    <row r="158" spans="2:7">
      <c r="B158" s="70" t="s">
        <v>5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IF((ISERROR((VLOOKUP(B158,Calculation!C$2:C$2815,1,FALSE)))),"not entered","")</f>
        <v/>
      </c>
    </row>
    <row r="159" spans="2:7">
      <c r="B159" s="70" t="s">
        <v>5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IF((ISERROR((VLOOKUP(B159,Calculation!C$2:C$2815,1,FALSE)))),"not entered","")</f>
        <v/>
      </c>
    </row>
    <row r="160" spans="2:7">
      <c r="B160" s="70" t="s">
        <v>5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IF((ISERROR((VLOOKUP(B160,Calculation!C$2:C$2815,1,FALSE)))),"not entered","")</f>
        <v/>
      </c>
    </row>
    <row r="161" spans="2:7">
      <c r="B161" s="70" t="s">
        <v>5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IF((ISERROR((VLOOKUP(B161,Calculation!C$2:C$2815,1,FALSE)))),"not entered","")</f>
        <v/>
      </c>
    </row>
    <row r="162" spans="2:7">
      <c r="B162" s="70" t="s">
        <v>5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IF((ISERROR((VLOOKUP(B162,Calculation!C$2:C$2815,1,FALSE)))),"not entered","")</f>
        <v/>
      </c>
    </row>
    <row r="163" spans="2:7">
      <c r="B163" s="70" t="s">
        <v>5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IF((ISERROR((VLOOKUP(B163,Calculation!C$2:C$2815,1,FALSE)))),"not entered","")</f>
        <v/>
      </c>
    </row>
    <row r="164" spans="2:7">
      <c r="B164" s="70" t="s">
        <v>5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IF((ISERROR((VLOOKUP(B164,Calculation!C$2:C$2815,1,FALSE)))),"not entered","")</f>
        <v/>
      </c>
    </row>
    <row r="165" spans="2:7">
      <c r="B165" s="70" t="s">
        <v>5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IF((ISERROR((VLOOKUP(B165,Calculation!C$2:C$2815,1,FALSE)))),"not entered","")</f>
        <v/>
      </c>
    </row>
    <row r="166" spans="2:7">
      <c r="B166" s="70" t="s">
        <v>5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IF((ISERROR((VLOOKUP(B166,Calculation!C$2:C$2815,1,FALSE)))),"not entered","")</f>
        <v/>
      </c>
    </row>
    <row r="167" spans="2:7">
      <c r="B167" s="70" t="s">
        <v>5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IF((ISERROR((VLOOKUP(B167,Calculation!C$2:C$2815,1,FALSE)))),"not entered","")</f>
        <v/>
      </c>
    </row>
    <row r="168" spans="2:7">
      <c r="B168" s="70" t="s">
        <v>5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IF((ISERROR((VLOOKUP(B168,Calculation!C$2:C$2815,1,FALSE)))),"not entered","")</f>
        <v/>
      </c>
    </row>
    <row r="169" spans="2:7">
      <c r="B169" s="70" t="s">
        <v>5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IF((ISERROR((VLOOKUP(B169,Calculation!C$2:C$2815,1,FALSE)))),"not entered","")</f>
        <v/>
      </c>
    </row>
    <row r="170" spans="2:7">
      <c r="B170" s="70" t="s">
        <v>5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IF((ISERROR((VLOOKUP(B170,Calculation!C$2:C$2815,1,FALSE)))),"not entered","")</f>
        <v/>
      </c>
    </row>
    <row r="171" spans="2:7">
      <c r="B171" s="70" t="s">
        <v>5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IF((ISERROR((VLOOKUP(B171,Calculation!C$2:C$2815,1,FALSE)))),"not entered","")</f>
        <v/>
      </c>
    </row>
    <row r="172" spans="2:7">
      <c r="B172" s="70" t="s">
        <v>5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IF((ISERROR((VLOOKUP(B172,Calculation!C$2:C$2815,1,FALSE)))),"not entered","")</f>
        <v/>
      </c>
    </row>
    <row r="173" spans="2:7">
      <c r="B173" s="70" t="s">
        <v>5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IF((ISERROR((VLOOKUP(B173,Calculation!C$2:C$2815,1,FALSE)))),"not entered","")</f>
        <v/>
      </c>
    </row>
    <row r="174" spans="2:7">
      <c r="B174" s="70" t="s">
        <v>5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IF((ISERROR((VLOOKUP(B174,Calculation!C$2:C$2815,1,FALSE)))),"not entered","")</f>
        <v/>
      </c>
    </row>
    <row r="175" spans="2:7">
      <c r="B175" s="70" t="s">
        <v>5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IF((ISERROR((VLOOKUP(B175,Calculation!C$2:C$2815,1,FALSE)))),"not entered","")</f>
        <v/>
      </c>
    </row>
    <row r="176" spans="2:7">
      <c r="B176" s="70" t="s">
        <v>5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IF((ISERROR((VLOOKUP(B176,Calculation!C$2:C$2815,1,FALSE)))),"not entered","")</f>
        <v/>
      </c>
    </row>
    <row r="177" spans="2:7">
      <c r="B177" s="70" t="s">
        <v>5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IF((ISERROR((VLOOKUP(B177,Calculation!C$2:C$2815,1,FALSE)))),"not entered","")</f>
        <v/>
      </c>
    </row>
    <row r="178" spans="2:7">
      <c r="B178" s="70" t="s">
        <v>5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IF((ISERROR((VLOOKUP(B178,Calculation!C$2:C$2815,1,FALSE)))),"not entered","")</f>
        <v/>
      </c>
    </row>
    <row r="179" spans="2:7">
      <c r="B179" s="70" t="s">
        <v>5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IF((ISERROR((VLOOKUP(B179,Calculation!C$2:C$2815,1,FALSE)))),"not entered","")</f>
        <v/>
      </c>
    </row>
    <row r="180" spans="2:7">
      <c r="B180" s="70" t="s">
        <v>5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IF((ISERROR((VLOOKUP(B180,Calculation!C$2:C$2815,1,FALSE)))),"not entered","")</f>
        <v/>
      </c>
    </row>
    <row r="181" spans="2:7">
      <c r="B181" s="70" t="s">
        <v>5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IF((ISERROR((VLOOKUP(B181,Calculation!C$2:C$2815,1,FALSE)))),"not entered","")</f>
        <v/>
      </c>
    </row>
    <row r="182" spans="2:7">
      <c r="B182" s="70" t="s">
        <v>5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IF((ISERROR((VLOOKUP(B182,Calculation!C$2:C$2815,1,FALSE)))),"not entered","")</f>
        <v/>
      </c>
    </row>
    <row r="183" spans="2:7">
      <c r="B183" s="70" t="s">
        <v>5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IF((ISERROR((VLOOKUP(B183,Calculation!C$2:C$2815,1,FALSE)))),"not entered","")</f>
        <v/>
      </c>
    </row>
    <row r="184" spans="2:7">
      <c r="B184" s="70" t="s">
        <v>5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IF((ISERROR((VLOOKUP(B184,Calculation!C$2:C$2815,1,FALSE)))),"not entered","")</f>
        <v/>
      </c>
    </row>
    <row r="185" spans="2:7">
      <c r="B185" s="70" t="s">
        <v>5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IF((ISERROR((VLOOKUP(B185,Calculation!C$2:C$2815,1,FALSE)))),"not entered","")</f>
        <v/>
      </c>
    </row>
    <row r="186" spans="2:7">
      <c r="B186" s="70" t="s">
        <v>5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IF((ISERROR((VLOOKUP(B186,Calculation!C$2:C$2815,1,FALSE)))),"not entered","")</f>
        <v/>
      </c>
    </row>
    <row r="187" spans="2:7">
      <c r="B187" s="70" t="s">
        <v>5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IF((ISERROR((VLOOKUP(B187,Calculation!C$2:C$2815,1,FALSE)))),"not entered","")</f>
        <v/>
      </c>
    </row>
    <row r="188" spans="2:7">
      <c r="B188" s="70" t="s">
        <v>5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IF((ISERROR((VLOOKUP(B188,Calculation!C$2:C$2815,1,FALSE)))),"not entered","")</f>
        <v/>
      </c>
    </row>
    <row r="189" spans="2:7">
      <c r="B189" s="70" t="s">
        <v>5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IF((ISERROR((VLOOKUP(B189,Calculation!C$2:C$2815,1,FALSE)))),"not entered","")</f>
        <v/>
      </c>
    </row>
    <row r="190" spans="2:7">
      <c r="B190" s="70" t="s">
        <v>5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IF((ISERROR((VLOOKUP(B190,Calculation!C$2:C$2815,1,FALSE)))),"not entered","")</f>
        <v/>
      </c>
    </row>
    <row r="191" spans="2:7">
      <c r="B191" s="70" t="s">
        <v>5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IF((ISERROR((VLOOKUP(B191,Calculation!C$2:C$2815,1,FALSE)))),"not entered","")</f>
        <v/>
      </c>
    </row>
    <row r="192" spans="2:7">
      <c r="B192" s="70" t="s">
        <v>5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IF((ISERROR((VLOOKUP(B192,Calculation!C$2:C$2815,1,FALSE)))),"not entered","")</f>
        <v/>
      </c>
    </row>
    <row r="193" spans="2:7">
      <c r="B193" s="70" t="s">
        <v>5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IF((ISERROR((VLOOKUP(B193,Calculation!C$2:C$2815,1,FALSE)))),"not entered","")</f>
        <v/>
      </c>
    </row>
    <row r="194" spans="2:7">
      <c r="B194" s="70" t="s">
        <v>5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IF((ISERROR((VLOOKUP(B194,Calculation!C$2:C$2815,1,FALSE)))),"not entered","")</f>
        <v/>
      </c>
    </row>
    <row r="195" spans="2:7">
      <c r="B195" s="70" t="s">
        <v>5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IF((ISERROR((VLOOKUP(B195,Calculation!C$2:C$2815,1,FALSE)))),"not entered","")</f>
        <v/>
      </c>
    </row>
    <row r="196" spans="2:7">
      <c r="B196" s="70" t="s">
        <v>5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IF((ISERROR((VLOOKUP(B196,Calculation!C$2:C$2815,1,FALSE)))),"not entered","")</f>
        <v/>
      </c>
    </row>
    <row r="197" spans="2:7">
      <c r="B197" s="70" t="s">
        <v>5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IF((ISERROR((VLOOKUP(B197,Calculation!C$2:C$2815,1,FALSE)))),"not entered","")</f>
        <v/>
      </c>
    </row>
    <row r="198" spans="2:7">
      <c r="B198" s="70" t="s">
        <v>5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70" t="s">
        <v>5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IF((ISERROR((VLOOKUP(B199,Calculation!C$2:C$2815,1,FALSE)))),"not entered","")</f>
        <v/>
      </c>
    </row>
    <row r="200" spans="2:7">
      <c r="B200" s="70" t="s">
        <v>5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IF((ISERROR((VLOOKUP(B200,Calculation!C$2:C$2815,1,FALSE)))),"not entered","")</f>
        <v/>
      </c>
    </row>
    <row r="201" spans="2:7">
      <c r="B201" s="70" t="s">
        <v>5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IF((ISERROR((VLOOKUP(B201,Calculation!C$2:C$2815,1,FALSE)))),"not entered","")</f>
        <v/>
      </c>
    </row>
    <row r="202" spans="2:7">
      <c r="B202" s="70" t="s">
        <v>5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IF((ISERROR((VLOOKUP(B202,Calculation!C$2:C$2815,1,FALSE)))),"not entered","")</f>
        <v/>
      </c>
    </row>
    <row r="203" spans="2:7">
      <c r="B203" s="70" t="s">
        <v>5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IF((ISERROR((VLOOKUP(B203,Calculation!C$2:C$2815,1,FALSE)))),"not entered","")</f>
        <v/>
      </c>
    </row>
    <row r="204" spans="2:7">
      <c r="B204" s="70" t="s">
        <v>5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IF((ISERROR((VLOOKUP(B204,Calculation!C$2:C$2815,1,FALSE)))),"not entered","")</f>
        <v/>
      </c>
    </row>
    <row r="205" spans="2:7">
      <c r="B205" s="70" t="s">
        <v>5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IF((ISERROR((VLOOKUP(B205,Calculation!C$2:C$2815,1,FALSE)))),"not entered","")</f>
        <v/>
      </c>
    </row>
    <row r="206" spans="2:7">
      <c r="B206" s="70" t="s">
        <v>5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IF((ISERROR((VLOOKUP(B206,Calculation!C$2:C$2815,1,FALSE)))),"not entered","")</f>
        <v/>
      </c>
    </row>
    <row r="207" spans="2:7">
      <c r="B207" s="70" t="s">
        <v>5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IF((ISERROR((VLOOKUP(B207,Calculation!C$2:C$2815,1,FALSE)))),"not entered","")</f>
        <v/>
      </c>
    </row>
    <row r="208" spans="2:7">
      <c r="B208" s="70" t="s">
        <v>5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IF((ISERROR((VLOOKUP(B208,Calculation!C$2:C$2815,1,FALSE)))),"not entered","")</f>
        <v/>
      </c>
    </row>
    <row r="209" spans="2:7">
      <c r="B209" s="70" t="s">
        <v>5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IF((ISERROR((VLOOKUP(B209,Calculation!C$2:C$2815,1,FALSE)))),"not entered","")</f>
        <v/>
      </c>
    </row>
    <row r="210" spans="2:7">
      <c r="B210" s="70" t="s">
        <v>5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IF((ISERROR((VLOOKUP(B210,Calculation!C$2:C$2815,1,FALSE)))),"not entered","")</f>
        <v/>
      </c>
    </row>
    <row r="211" spans="2:7">
      <c r="B211" s="70" t="s">
        <v>5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IF((ISERROR((VLOOKUP(B211,Calculation!C$2:C$2815,1,FALSE)))),"not entered","")</f>
        <v/>
      </c>
    </row>
    <row r="212" spans="2:7">
      <c r="B212" s="70" t="s">
        <v>5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IF((ISERROR((VLOOKUP(B212,Calculation!C$2:C$2815,1,FALSE)))),"not entered","")</f>
        <v/>
      </c>
    </row>
    <row r="213" spans="2:7">
      <c r="B213" s="70" t="s">
        <v>5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IF((ISERROR((VLOOKUP(B213,Calculation!C$2:C$2815,1,FALSE)))),"not entered","")</f>
        <v/>
      </c>
    </row>
    <row r="214" spans="2:7">
      <c r="B214" s="70" t="s">
        <v>5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IF((ISERROR((VLOOKUP(B214,Calculation!C$2:C$2815,1,FALSE)))),"not entered","")</f>
        <v/>
      </c>
    </row>
    <row r="215" spans="2:7">
      <c r="B215" s="70" t="s">
        <v>5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IF((ISERROR((VLOOKUP(B215,Calculation!C$2:C$2815,1,FALSE)))),"not entered","")</f>
        <v/>
      </c>
    </row>
    <row r="216" spans="2:7">
      <c r="B216" s="70" t="s">
        <v>5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IF((ISERROR((VLOOKUP(B216,Calculation!C$2:C$2815,1,FALSE)))),"not entered","")</f>
        <v/>
      </c>
    </row>
    <row r="217" spans="2:7">
      <c r="B217" s="70" t="s">
        <v>5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IF((ISERROR((VLOOKUP(B217,Calculation!C$2:C$2815,1,FALSE)))),"not entered","")</f>
        <v/>
      </c>
    </row>
    <row r="218" spans="2:7">
      <c r="B218" s="70" t="s">
        <v>5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IF((ISERROR((VLOOKUP(B218,Calculation!C$2:C$2815,1,FALSE)))),"not entered","")</f>
        <v/>
      </c>
    </row>
    <row r="219" spans="2:7">
      <c r="B219" s="70" t="s">
        <v>5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IF((ISERROR((VLOOKUP(B219,Calculation!C$2:C$2815,1,FALSE)))),"not entered","")</f>
        <v/>
      </c>
    </row>
    <row r="220" spans="2:7">
      <c r="B220" s="70" t="s">
        <v>5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IF((ISERROR((VLOOKUP(B220,Calculation!C$2:C$2815,1,FALSE)))),"not entered","")</f>
        <v/>
      </c>
    </row>
    <row r="221" spans="2:7">
      <c r="B221" s="70" t="s">
        <v>5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IF((ISERROR((VLOOKUP(B221,Calculation!C$2:C$2815,1,FALSE)))),"not entered","")</f>
        <v/>
      </c>
    </row>
    <row r="222" spans="2:7">
      <c r="B222" s="70" t="s">
        <v>5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IF((ISERROR((VLOOKUP(B222,Calculation!C$2:C$2815,1,FALSE)))),"not entered","")</f>
        <v/>
      </c>
    </row>
    <row r="223" spans="2:7">
      <c r="B223" s="70" t="s">
        <v>5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IF((ISERROR((VLOOKUP(B223,Calculation!C$2:C$2815,1,FALSE)))),"not entered","")</f>
        <v/>
      </c>
    </row>
    <row r="224" spans="2:7">
      <c r="B224" s="70" t="s">
        <v>5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</sheetData>
  <conditionalFormatting sqref="B1 B3">
    <cfRule type="cellIs" dxfId="70" priority="16" stopIfTrue="1" operator="equal">
      <formula>"x"</formula>
    </cfRule>
  </conditionalFormatting>
  <conditionalFormatting sqref="B7:B10">
    <cfRule type="cellIs" dxfId="69" priority="6" stopIfTrue="1" operator="equal">
      <formula>"x"</formula>
    </cfRule>
  </conditionalFormatting>
  <conditionalFormatting sqref="B2">
    <cfRule type="cellIs" dxfId="68" priority="11" stopIfTrue="1" operator="equal">
      <formula>"x"</formula>
    </cfRule>
  </conditionalFormatting>
  <conditionalFormatting sqref="B4:B5 B487:B506">
    <cfRule type="cellIs" dxfId="67" priority="7" stopIfTrue="1" operator="equal">
      <formula>"x"</formula>
    </cfRule>
  </conditionalFormatting>
  <conditionalFormatting sqref="G4:G10 G487:G506">
    <cfRule type="cellIs" dxfId="66" priority="8" stopIfTrue="1" operator="equal">
      <formula>#N/A</formula>
    </cfRule>
  </conditionalFormatting>
  <conditionalFormatting sqref="B6">
    <cfRule type="cellIs" dxfId="65" priority="5" stopIfTrue="1" operator="equal">
      <formula>"x"</formula>
    </cfRule>
  </conditionalFormatting>
  <conditionalFormatting sqref="G11:G413">
    <cfRule type="cellIs" dxfId="64" priority="4" stopIfTrue="1" operator="equal">
      <formula>#N/A</formula>
    </cfRule>
  </conditionalFormatting>
  <conditionalFormatting sqref="B11:B413">
    <cfRule type="cellIs" dxfId="63" priority="3" stopIfTrue="1" operator="equal">
      <formula>"x"</formula>
    </cfRule>
  </conditionalFormatting>
  <conditionalFormatting sqref="B414:B486">
    <cfRule type="cellIs" dxfId="62" priority="1" stopIfTrue="1" operator="equal">
      <formula>"x"</formula>
    </cfRule>
  </conditionalFormatting>
  <conditionalFormatting sqref="G414:G486">
    <cfRule type="cellIs" dxfId="61" priority="2" stopIfTrue="1" operator="equal">
      <formula>#N/A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G503"/>
  <sheetViews>
    <sheetView topLeftCell="A4" workbookViewId="0">
      <selection activeCell="B24" sqref="B24"/>
    </sheetView>
  </sheetViews>
  <sheetFormatPr defaultRowHeight="12.75"/>
  <cols>
    <col min="1" max="1" width="1.42578125" customWidth="1"/>
    <col min="2" max="2" width="19" style="23" bestFit="1" customWidth="1"/>
    <col min="3" max="3" width="21.7109375" style="40" customWidth="1"/>
    <col min="4" max="4" width="20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>
      <c r="B2" s="34" t="str">
        <f>Races!B6</f>
        <v>Fambridge Middle</v>
      </c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0.20743055555555556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0.18074074074074076</v>
      </c>
      <c r="F5" s="82"/>
      <c r="G5" t="str">
        <f>IF((ISERROR((VLOOKUP(B5,Calculation!C$2:C$2815,1,FALSE)))),"not entered","")</f>
        <v/>
      </c>
    </row>
    <row r="6" spans="2:7">
      <c r="B6" s="83" t="s">
        <v>563</v>
      </c>
      <c r="C6" s="84" t="str">
        <f t="shared" ref="C6:C68" si="0">VLOOKUP(B6,name,3,FALSE)</f>
        <v>Male</v>
      </c>
      <c r="D6" s="84" t="str">
        <f t="shared" ref="D6:D68" si="1">VLOOKUP(B6,name,2,FALSE)</f>
        <v>Vo2 Maximum Rt</v>
      </c>
      <c r="E6" s="84">
        <v>0.18074074074074073</v>
      </c>
      <c r="F6" s="82">
        <f t="shared" ref="F6:F68" si="2">(VLOOKUP(C6,C$4:E$5,3,FALSE))/(E6/10000)</f>
        <v>10000.000000000002</v>
      </c>
      <c r="G6" t="str">
        <f>IF((ISERROR((VLOOKUP(B6,Calculation!C$2:C$2815,1,FALSE)))),"not entered","")</f>
        <v/>
      </c>
    </row>
    <row r="7" spans="2:7">
      <c r="B7" s="83" t="s">
        <v>564</v>
      </c>
      <c r="C7" s="84" t="str">
        <f t="shared" si="0"/>
        <v>Male</v>
      </c>
      <c r="D7" s="84">
        <f t="shared" si="1"/>
        <v>0</v>
      </c>
      <c r="E7" s="84">
        <v>0.1812037037037037</v>
      </c>
      <c r="F7" s="82">
        <f t="shared" si="2"/>
        <v>9974.4506898313757</v>
      </c>
      <c r="G7" t="str">
        <f>IF((ISERROR((VLOOKUP(B7,Calculation!C$2:C$2815,1,FALSE)))),"not entered","")</f>
        <v/>
      </c>
    </row>
    <row r="8" spans="2:7">
      <c r="B8" s="83" t="s">
        <v>565</v>
      </c>
      <c r="C8" s="84" t="str">
        <f t="shared" si="0"/>
        <v>Male</v>
      </c>
      <c r="D8" s="84" t="str">
        <f t="shared" si="1"/>
        <v>East Essex Tri Club</v>
      </c>
      <c r="E8" s="84">
        <v>0.18134259259259258</v>
      </c>
      <c r="F8" s="82">
        <f t="shared" si="2"/>
        <v>9966.8113352055152</v>
      </c>
      <c r="G8" t="str">
        <f>IF((ISERROR((VLOOKUP(B8,Calculation!C$2:C$2815,1,FALSE)))),"not entered","")</f>
        <v/>
      </c>
    </row>
    <row r="9" spans="2:7">
      <c r="B9" s="83" t="s">
        <v>566</v>
      </c>
      <c r="C9" s="84" t="str">
        <f t="shared" si="0"/>
        <v>Male</v>
      </c>
      <c r="D9" s="84" t="str">
        <f t="shared" si="1"/>
        <v>One Triathlon Rds</v>
      </c>
      <c r="E9" s="84">
        <v>0.18565972222222221</v>
      </c>
      <c r="F9" s="82">
        <f t="shared" si="2"/>
        <v>9735.0539243189342</v>
      </c>
      <c r="G9" t="str">
        <f>IF((ISERROR((VLOOKUP(B9,Calculation!C$2:C$2815,1,FALSE)))),"not entered","")</f>
        <v/>
      </c>
    </row>
    <row r="10" spans="2:7">
      <c r="B10" s="83" t="s">
        <v>567</v>
      </c>
      <c r="C10" s="84" t="str">
        <f t="shared" si="0"/>
        <v>Male</v>
      </c>
      <c r="D10" s="84" t="str">
        <f t="shared" si="1"/>
        <v>Swindon Tri Club</v>
      </c>
      <c r="E10" s="84">
        <v>0.1862037037037037</v>
      </c>
      <c r="F10" s="82">
        <f t="shared" si="2"/>
        <v>9706.6136250621585</v>
      </c>
      <c r="G10" t="str">
        <f>IF((ISERROR((VLOOKUP(B10,Calculation!C$2:C$2815,1,FALSE)))),"not entered","")</f>
        <v/>
      </c>
    </row>
    <row r="11" spans="2:7">
      <c r="B11" s="83" t="s">
        <v>568</v>
      </c>
      <c r="C11" s="84" t="str">
        <f t="shared" si="0"/>
        <v>Male</v>
      </c>
      <c r="D11" s="84">
        <f t="shared" si="1"/>
        <v>0</v>
      </c>
      <c r="E11" s="84">
        <v>0.18824074074074074</v>
      </c>
      <c r="F11" s="82">
        <f t="shared" si="2"/>
        <v>9601.5740285292668</v>
      </c>
      <c r="G11" t="str">
        <f>IF((ISERROR((VLOOKUP(B11,Calculation!C$2:C$2815,1,FALSE)))),"not entered","")</f>
        <v/>
      </c>
    </row>
    <row r="12" spans="2:7">
      <c r="B12" s="83" t="s">
        <v>569</v>
      </c>
      <c r="C12" s="84" t="str">
        <f t="shared" si="0"/>
        <v>Male</v>
      </c>
      <c r="D12" s="84" t="str">
        <f t="shared" si="1"/>
        <v>Medwaytri</v>
      </c>
      <c r="E12" s="84">
        <v>0.1925</v>
      </c>
      <c r="F12" s="82">
        <f t="shared" si="2"/>
        <v>9389.1293891293899</v>
      </c>
      <c r="G12" t="str">
        <f>IF((ISERROR((VLOOKUP(B12,Calculation!C$2:C$2815,1,FALSE)))),"not entered","")</f>
        <v/>
      </c>
    </row>
    <row r="13" spans="2:7">
      <c r="B13" s="83" t="s">
        <v>570</v>
      </c>
      <c r="C13" s="84" t="str">
        <f t="shared" si="0"/>
        <v>Male</v>
      </c>
      <c r="D13" s="84" t="str">
        <f t="shared" si="1"/>
        <v>Team Gingermay</v>
      </c>
      <c r="E13" s="84">
        <v>0.19265046296296295</v>
      </c>
      <c r="F13" s="82">
        <f t="shared" si="2"/>
        <v>9381.7963352358092</v>
      </c>
      <c r="G13" t="str">
        <f>IF((ISERROR((VLOOKUP(B13,Calculation!C$2:C$2815,1,FALSE)))),"not entered","")</f>
        <v/>
      </c>
    </row>
    <row r="14" spans="2:7">
      <c r="B14" s="83" t="s">
        <v>84</v>
      </c>
      <c r="C14" s="84" t="str">
        <f t="shared" si="0"/>
        <v>Male</v>
      </c>
      <c r="D14" s="84" t="str">
        <f t="shared" si="1"/>
        <v>HADLEIGH HARES</v>
      </c>
      <c r="E14" s="84">
        <v>0.19569444444444445</v>
      </c>
      <c r="F14" s="82">
        <f t="shared" si="2"/>
        <v>9235.8646794416854</v>
      </c>
      <c r="G14" t="str">
        <f>IF((ISERROR((VLOOKUP(B14,Calculation!C$2:C$2815,1,FALSE)))),"not entered","")</f>
        <v/>
      </c>
    </row>
    <row r="15" spans="2:7">
      <c r="B15" s="83" t="s">
        <v>571</v>
      </c>
      <c r="C15" s="84" t="str">
        <f t="shared" si="0"/>
        <v>Male</v>
      </c>
      <c r="D15" s="84" t="str">
        <f t="shared" si="1"/>
        <v>GREENWICH TRITONS</v>
      </c>
      <c r="E15" s="84">
        <v>0.19623842592592591</v>
      </c>
      <c r="F15" s="82">
        <f t="shared" si="2"/>
        <v>9210.2624594514909</v>
      </c>
      <c r="G15" t="str">
        <f>IF((ISERROR((VLOOKUP(B15,Calculation!C$2:C$2815,1,FALSE)))),"not entered","")</f>
        <v/>
      </c>
    </row>
    <row r="16" spans="2:7">
      <c r="B16" s="83" t="s">
        <v>572</v>
      </c>
      <c r="C16" s="84" t="str">
        <f t="shared" si="0"/>
        <v>Male</v>
      </c>
      <c r="D16" s="84" t="str">
        <f t="shared" si="1"/>
        <v>Stamford Tri Club</v>
      </c>
      <c r="E16" s="84">
        <v>0.19673611111111111</v>
      </c>
      <c r="F16" s="82">
        <f t="shared" si="2"/>
        <v>9186.963172137901</v>
      </c>
      <c r="G16" t="str">
        <f>IF((ISERROR((VLOOKUP(B16,Calculation!C$2:C$2815,1,FALSE)))),"not entered","")</f>
        <v/>
      </c>
    </row>
    <row r="17" spans="2:7">
      <c r="B17" s="83" t="s">
        <v>573</v>
      </c>
      <c r="C17" s="84" t="str">
        <f t="shared" si="0"/>
        <v>Male</v>
      </c>
      <c r="D17" s="84">
        <f t="shared" si="1"/>
        <v>0</v>
      </c>
      <c r="E17" s="84">
        <v>0.19681712962962963</v>
      </c>
      <c r="F17" s="82">
        <f t="shared" si="2"/>
        <v>9183.1814172302275</v>
      </c>
      <c r="G17" t="str">
        <f>IF((ISERROR((VLOOKUP(B17,Calculation!C$2:C$2815,1,FALSE)))),"not entered","")</f>
        <v/>
      </c>
    </row>
    <row r="18" spans="2:7">
      <c r="B18" s="83" t="s">
        <v>574</v>
      </c>
      <c r="C18" s="84" t="str">
        <f t="shared" si="0"/>
        <v>Male</v>
      </c>
      <c r="D18" s="84" t="str">
        <f t="shared" si="1"/>
        <v>RAF</v>
      </c>
      <c r="E18" s="84">
        <v>0.19768518518518519</v>
      </c>
      <c r="F18" s="82">
        <f t="shared" si="2"/>
        <v>9142.8571428571431</v>
      </c>
      <c r="G18" t="str">
        <f>IF((ISERROR((VLOOKUP(B18,Calculation!C$2:C$2815,1,FALSE)))),"not entered","")</f>
        <v/>
      </c>
    </row>
    <row r="19" spans="2:7">
      <c r="B19" s="83" t="s">
        <v>575</v>
      </c>
      <c r="C19" s="84" t="str">
        <f t="shared" si="0"/>
        <v>Male</v>
      </c>
      <c r="D19" s="84" t="str">
        <f t="shared" si="1"/>
        <v>Rgactive Race Team</v>
      </c>
      <c r="E19" s="84">
        <v>0.19877314814814814</v>
      </c>
      <c r="F19" s="82">
        <f t="shared" si="2"/>
        <v>9092.814719925469</v>
      </c>
      <c r="G19" t="str">
        <f>IF((ISERROR((VLOOKUP(B19,Calculation!C$2:C$2815,1,FALSE)))),"not entered","")</f>
        <v/>
      </c>
    </row>
    <row r="20" spans="2:7">
      <c r="B20" s="83" t="s">
        <v>576</v>
      </c>
      <c r="C20" s="84" t="str">
        <f t="shared" si="0"/>
        <v>Male</v>
      </c>
      <c r="D20" s="84" t="str">
        <f t="shared" si="1"/>
        <v>East London Triathletes</v>
      </c>
      <c r="E20" s="84">
        <v>0.19883101851851853</v>
      </c>
      <c r="F20" s="82">
        <f t="shared" si="2"/>
        <v>9090.1682286512605</v>
      </c>
      <c r="G20" t="str">
        <f>IF((ISERROR((VLOOKUP(B20,Calculation!C$2:C$2815,1,FALSE)))),"not entered","")</f>
        <v/>
      </c>
    </row>
    <row r="21" spans="2:7">
      <c r="B21" s="83" t="s">
        <v>577</v>
      </c>
      <c r="C21" s="84" t="str">
        <f t="shared" si="0"/>
        <v>Male</v>
      </c>
      <c r="D21" s="84">
        <f t="shared" si="1"/>
        <v>0</v>
      </c>
      <c r="E21" s="84">
        <v>0.20109953703703703</v>
      </c>
      <c r="F21" s="82">
        <f t="shared" si="2"/>
        <v>8987.625899280576</v>
      </c>
      <c r="G21" t="str">
        <f>IF((ISERROR((VLOOKUP(B21,Calculation!C$2:C$2815,1,FALSE)))),"not entered","")</f>
        <v/>
      </c>
    </row>
    <row r="22" spans="2:7">
      <c r="B22" s="83" t="s">
        <v>578</v>
      </c>
      <c r="C22" s="84" t="str">
        <f t="shared" si="0"/>
        <v>Male</v>
      </c>
      <c r="D22" s="84">
        <f t="shared" si="1"/>
        <v>0</v>
      </c>
      <c r="E22" s="84">
        <v>0.20223379629629629</v>
      </c>
      <c r="F22" s="82">
        <f t="shared" si="2"/>
        <v>8937.2174211640831</v>
      </c>
      <c r="G22" t="str">
        <f>IF((ISERROR((VLOOKUP(B22,Calculation!C$2:C$2815,1,FALSE)))),"not entered","")</f>
        <v/>
      </c>
    </row>
    <row r="23" spans="2:7">
      <c r="B23" s="83" t="s">
        <v>1548</v>
      </c>
      <c r="C23" s="84" t="str">
        <f t="shared" si="0"/>
        <v>Male</v>
      </c>
      <c r="D23" s="84">
        <f t="shared" si="1"/>
        <v>0</v>
      </c>
      <c r="E23" s="84">
        <v>0.20267361111111112</v>
      </c>
      <c r="F23" s="82">
        <f t="shared" si="2"/>
        <v>8917.8230826337731</v>
      </c>
      <c r="G23" t="str">
        <f>IF((ISERROR((VLOOKUP(B23,Calculation!C$2:C$2815,1,FALSE)))),"not entered","")</f>
        <v/>
      </c>
    </row>
    <row r="24" spans="2:7">
      <c r="B24" s="83" t="s">
        <v>579</v>
      </c>
      <c r="C24" s="84" t="str">
        <f t="shared" si="0"/>
        <v>Male</v>
      </c>
      <c r="D24" s="84" t="str">
        <f t="shared" si="1"/>
        <v>Team Tribull</v>
      </c>
      <c r="E24" s="84">
        <v>0.2029050925925926</v>
      </c>
      <c r="F24" s="82">
        <f t="shared" si="2"/>
        <v>8907.6493069419903</v>
      </c>
      <c r="G24" t="str">
        <f>IF((ISERROR((VLOOKUP(B24,Calculation!C$2:C$2815,1,FALSE)))),"not entered","")</f>
        <v/>
      </c>
    </row>
    <row r="25" spans="2:7">
      <c r="B25" s="83" t="s">
        <v>580</v>
      </c>
      <c r="C25" s="84" t="str">
        <f t="shared" si="0"/>
        <v>Male</v>
      </c>
      <c r="D25" s="84" t="str">
        <f t="shared" si="1"/>
        <v>Balanced Performance</v>
      </c>
      <c r="E25" s="84">
        <v>0.20538194444444444</v>
      </c>
      <c r="F25" s="82">
        <f t="shared" si="2"/>
        <v>8800.2254156100316</v>
      </c>
      <c r="G25" t="str">
        <f>IF((ISERROR((VLOOKUP(B25,Calculation!C$2:C$2815,1,FALSE)))),"not entered","")</f>
        <v/>
      </c>
    </row>
    <row r="26" spans="2:7">
      <c r="B26" s="83" t="s">
        <v>581</v>
      </c>
      <c r="C26" s="84" t="str">
        <f t="shared" si="0"/>
        <v>Male</v>
      </c>
      <c r="D26" s="84" t="str">
        <f t="shared" si="1"/>
        <v>Eton Tri Club</v>
      </c>
      <c r="E26" s="84">
        <v>0.20627314814814815</v>
      </c>
      <c r="F26" s="82">
        <f t="shared" si="2"/>
        <v>8762.204017506454</v>
      </c>
      <c r="G26" t="str">
        <f>IF((ISERROR((VLOOKUP(B26,Calculation!C$2:C$2815,1,FALSE)))),"not entered","")</f>
        <v/>
      </c>
    </row>
    <row r="27" spans="2:7">
      <c r="B27" s="83" t="s">
        <v>582</v>
      </c>
      <c r="C27" s="84" t="str">
        <f t="shared" si="0"/>
        <v>Male</v>
      </c>
      <c r="D27" s="84" t="str">
        <f t="shared" si="1"/>
        <v>Human Performance Unit</v>
      </c>
      <c r="E27" s="84">
        <v>0.20706018518518518</v>
      </c>
      <c r="F27" s="82">
        <f t="shared" si="2"/>
        <v>8728.8988261598679</v>
      </c>
      <c r="G27" t="str">
        <f>IF((ISERROR((VLOOKUP(B27,Calculation!C$2:C$2815,1,FALSE)))),"not entered","")</f>
        <v/>
      </c>
    </row>
    <row r="28" spans="2:7">
      <c r="B28" s="83" t="s">
        <v>583</v>
      </c>
      <c r="C28" s="84" t="str">
        <f t="shared" si="0"/>
        <v>Female</v>
      </c>
      <c r="D28" s="84" t="str">
        <f t="shared" si="1"/>
        <v>East Essex Tri Club</v>
      </c>
      <c r="E28" s="84">
        <v>0.20743055555555556</v>
      </c>
      <c r="F28" s="82">
        <f t="shared" si="2"/>
        <v>10000</v>
      </c>
      <c r="G28" t="str">
        <f>IF((ISERROR((VLOOKUP(B28,Calculation!C$2:C$2815,1,FALSE)))),"not entered","")</f>
        <v/>
      </c>
    </row>
    <row r="29" spans="2:7">
      <c r="B29" s="83" t="s">
        <v>584</v>
      </c>
      <c r="C29" s="84" t="str">
        <f t="shared" si="0"/>
        <v>Male</v>
      </c>
      <c r="D29" s="84" t="str">
        <f t="shared" si="1"/>
        <v>Rg Active</v>
      </c>
      <c r="E29" s="84">
        <v>0.20828703703703705</v>
      </c>
      <c r="F29" s="82">
        <f t="shared" si="2"/>
        <v>8677.4838853078472</v>
      </c>
      <c r="G29" t="str">
        <f>IF((ISERROR((VLOOKUP(B29,Calculation!C$2:C$2815,1,FALSE)))),"not entered","")</f>
        <v/>
      </c>
    </row>
    <row r="30" spans="2:7">
      <c r="B30" s="83" t="s">
        <v>585</v>
      </c>
      <c r="C30" s="84" t="str">
        <f t="shared" si="0"/>
        <v>Male</v>
      </c>
      <c r="D30" s="84" t="str">
        <f t="shared" si="1"/>
        <v>East Essex Tri Club</v>
      </c>
      <c r="E30" s="84">
        <v>0.20833333333333334</v>
      </c>
      <c r="F30" s="82">
        <f t="shared" si="2"/>
        <v>8675.5555555555566</v>
      </c>
      <c r="G30" t="str">
        <f>IF((ISERROR((VLOOKUP(B30,Calculation!C$2:C$2815,1,FALSE)))),"not entered","")</f>
        <v/>
      </c>
    </row>
    <row r="31" spans="2:7">
      <c r="B31" s="83" t="s">
        <v>586</v>
      </c>
      <c r="C31" s="84" t="str">
        <f t="shared" si="0"/>
        <v>Male</v>
      </c>
      <c r="D31" s="84">
        <f t="shared" si="1"/>
        <v>0</v>
      </c>
      <c r="E31" s="84">
        <v>0.20853009259259259</v>
      </c>
      <c r="F31" s="82">
        <f t="shared" si="2"/>
        <v>8667.3697063884119</v>
      </c>
      <c r="G31" t="str">
        <f>IF((ISERROR((VLOOKUP(B31,Calculation!C$2:C$2815,1,FALSE)))),"not entered","")</f>
        <v/>
      </c>
    </row>
    <row r="32" spans="2:7">
      <c r="B32" s="83" t="s">
        <v>587</v>
      </c>
      <c r="C32" s="84" t="str">
        <f t="shared" si="0"/>
        <v>Male</v>
      </c>
      <c r="D32" s="84">
        <f t="shared" si="1"/>
        <v>0</v>
      </c>
      <c r="E32" s="84">
        <v>0.20868055555555556</v>
      </c>
      <c r="F32" s="82">
        <f t="shared" si="2"/>
        <v>8661.1203549639504</v>
      </c>
      <c r="G32" t="str">
        <f>IF((ISERROR((VLOOKUP(B32,Calculation!C$2:C$2815,1,FALSE)))),"not entered","")</f>
        <v/>
      </c>
    </row>
    <row r="33" spans="2:7">
      <c r="B33" s="83" t="s">
        <v>588</v>
      </c>
      <c r="C33" s="84" t="str">
        <f t="shared" si="0"/>
        <v>Male</v>
      </c>
      <c r="D33" s="84">
        <f t="shared" si="1"/>
        <v>0</v>
      </c>
      <c r="E33" s="84">
        <v>0.20873842592592592</v>
      </c>
      <c r="F33" s="82">
        <f t="shared" si="2"/>
        <v>8658.7191571943458</v>
      </c>
      <c r="G33" t="str">
        <f>IF((ISERROR((VLOOKUP(B33,Calculation!C$2:C$2815,1,FALSE)))),"not entered","")</f>
        <v/>
      </c>
    </row>
    <row r="34" spans="2:7">
      <c r="B34" s="83" t="s">
        <v>589</v>
      </c>
      <c r="C34" s="84" t="str">
        <f t="shared" si="0"/>
        <v>Male</v>
      </c>
      <c r="D34" s="84">
        <f t="shared" si="1"/>
        <v>0</v>
      </c>
      <c r="E34" s="84">
        <v>0.20925925925925926</v>
      </c>
      <c r="F34" s="82">
        <f t="shared" si="2"/>
        <v>8637.1681415929215</v>
      </c>
      <c r="G34" t="str">
        <f>IF((ISERROR((VLOOKUP(B34,Calculation!C$2:C$2815,1,FALSE)))),"not entered","")</f>
        <v/>
      </c>
    </row>
    <row r="35" spans="2:7">
      <c r="B35" s="83" t="s">
        <v>590</v>
      </c>
      <c r="C35" s="84" t="str">
        <f t="shared" si="0"/>
        <v>Male</v>
      </c>
      <c r="D35" s="84" t="str">
        <f t="shared" si="1"/>
        <v>East Essex Tri Club</v>
      </c>
      <c r="E35" s="84">
        <v>0.20957175925925925</v>
      </c>
      <c r="F35" s="82">
        <f t="shared" si="2"/>
        <v>8624.2889490252401</v>
      </c>
      <c r="G35" t="str">
        <f>IF((ISERROR((VLOOKUP(B35,Calculation!C$2:C$2815,1,FALSE)))),"not entered","")</f>
        <v/>
      </c>
    </row>
    <row r="36" spans="2:7">
      <c r="B36" s="83" t="s">
        <v>591</v>
      </c>
      <c r="C36" s="84" t="str">
        <f t="shared" si="0"/>
        <v>Male</v>
      </c>
      <c r="D36" s="84">
        <f t="shared" si="1"/>
        <v>0</v>
      </c>
      <c r="E36" s="84">
        <v>0.20987268518518518</v>
      </c>
      <c r="F36" s="82">
        <f t="shared" si="2"/>
        <v>8611.9230132906869</v>
      </c>
      <c r="G36" t="str">
        <f>IF((ISERROR((VLOOKUP(B36,Calculation!C$2:C$2815,1,FALSE)))),"not entered","")</f>
        <v/>
      </c>
    </row>
    <row r="37" spans="2:7">
      <c r="B37" s="83" t="s">
        <v>592</v>
      </c>
      <c r="C37" s="84" t="str">
        <f t="shared" si="0"/>
        <v>Male</v>
      </c>
      <c r="D37" s="84" t="str">
        <f t="shared" si="1"/>
        <v>Vo2 Maximum Rt</v>
      </c>
      <c r="E37" s="84">
        <v>0.21016203703703704</v>
      </c>
      <c r="F37" s="82">
        <f t="shared" si="2"/>
        <v>8600.0660865734117</v>
      </c>
      <c r="G37" t="str">
        <f>IF((ISERROR((VLOOKUP(B37,Calculation!C$2:C$2815,1,FALSE)))),"not entered","")</f>
        <v/>
      </c>
    </row>
    <row r="38" spans="2:7">
      <c r="B38" s="83" t="s">
        <v>593</v>
      </c>
      <c r="C38" s="84" t="str">
        <f t="shared" si="0"/>
        <v>Male</v>
      </c>
      <c r="D38" s="84">
        <f t="shared" si="1"/>
        <v>0</v>
      </c>
      <c r="E38" s="84">
        <v>0.21037037037037037</v>
      </c>
      <c r="F38" s="82">
        <f t="shared" si="2"/>
        <v>8591.5492957746483</v>
      </c>
      <c r="G38" t="str">
        <f>IF((ISERROR((VLOOKUP(B38,Calculation!C$2:C$2815,1,FALSE)))),"not entered","")</f>
        <v/>
      </c>
    </row>
    <row r="39" spans="2:7">
      <c r="B39" s="83" t="s">
        <v>594</v>
      </c>
      <c r="C39" s="84" t="str">
        <f t="shared" si="0"/>
        <v>Male</v>
      </c>
      <c r="D39" s="84">
        <f t="shared" si="1"/>
        <v>0</v>
      </c>
      <c r="E39" s="84">
        <v>0.21091435185185184</v>
      </c>
      <c r="F39" s="82">
        <f t="shared" si="2"/>
        <v>8569.3903309005109</v>
      </c>
      <c r="G39" t="str">
        <f>IF((ISERROR((VLOOKUP(B39,Calculation!C$2:C$2815,1,FALSE)))),"not entered","")</f>
        <v/>
      </c>
    </row>
    <row r="40" spans="2:7">
      <c r="B40" s="83" t="s">
        <v>595</v>
      </c>
      <c r="C40" s="84" t="str">
        <f t="shared" si="0"/>
        <v>Male</v>
      </c>
      <c r="D40" s="84" t="str">
        <f t="shared" si="1"/>
        <v>East Essex Tri Club</v>
      </c>
      <c r="E40" s="84">
        <v>0.21109953703703704</v>
      </c>
      <c r="F40" s="82">
        <f t="shared" si="2"/>
        <v>8561.8729096989973</v>
      </c>
      <c r="G40" t="str">
        <f>IF((ISERROR((VLOOKUP(B40,Calculation!C$2:C$2815,1,FALSE)))),"not entered","")</f>
        <v/>
      </c>
    </row>
    <row r="41" spans="2:7">
      <c r="B41" s="83" t="s">
        <v>596</v>
      </c>
      <c r="C41" s="84" t="str">
        <f t="shared" si="0"/>
        <v>Male</v>
      </c>
      <c r="D41" s="84">
        <f t="shared" si="1"/>
        <v>0</v>
      </c>
      <c r="E41" s="84">
        <v>0.21137731481481481</v>
      </c>
      <c r="F41" s="82">
        <f t="shared" si="2"/>
        <v>8550.6214751136195</v>
      </c>
      <c r="G41" t="str">
        <f>IF((ISERROR((VLOOKUP(B41,Calculation!C$2:C$2815,1,FALSE)))),"not entered","")</f>
        <v/>
      </c>
    </row>
    <row r="42" spans="2:7">
      <c r="B42" s="83" t="s">
        <v>597</v>
      </c>
      <c r="C42" s="84" t="str">
        <f t="shared" si="0"/>
        <v>Male</v>
      </c>
      <c r="D42" s="84">
        <f t="shared" si="1"/>
        <v>0</v>
      </c>
      <c r="E42" s="84">
        <v>0.21156249999999999</v>
      </c>
      <c r="F42" s="82">
        <f t="shared" si="2"/>
        <v>8543.1369330926209</v>
      </c>
      <c r="G42" t="str">
        <f>IF((ISERROR((VLOOKUP(B42,Calculation!C$2:C$2815,1,FALSE)))),"not entered","")</f>
        <v/>
      </c>
    </row>
    <row r="43" spans="2:7">
      <c r="B43" s="83" t="s">
        <v>598</v>
      </c>
      <c r="C43" s="84" t="str">
        <f t="shared" si="0"/>
        <v>Male</v>
      </c>
      <c r="D43" s="84" t="str">
        <f t="shared" si="1"/>
        <v>Rg Active</v>
      </c>
      <c r="E43" s="84">
        <v>0.21266203703703704</v>
      </c>
      <c r="F43" s="82">
        <f t="shared" si="2"/>
        <v>8498.9659301186457</v>
      </c>
      <c r="G43" t="str">
        <f>IF((ISERROR((VLOOKUP(B43,Calculation!C$2:C$2815,1,FALSE)))),"not entered","")</f>
        <v/>
      </c>
    </row>
    <row r="44" spans="2:7">
      <c r="B44" s="83" t="s">
        <v>599</v>
      </c>
      <c r="C44" s="84" t="str">
        <f t="shared" si="0"/>
        <v>Male</v>
      </c>
      <c r="D44" s="84" t="str">
        <f t="shared" si="1"/>
        <v>Essex Fire Tri</v>
      </c>
      <c r="E44" s="84">
        <v>0.21282407407407408</v>
      </c>
      <c r="F44" s="82">
        <f t="shared" si="2"/>
        <v>8492.495105503589</v>
      </c>
      <c r="G44" t="str">
        <f>IF((ISERROR((VLOOKUP(B44,Calculation!C$2:C$2815,1,FALSE)))),"not entered","")</f>
        <v/>
      </c>
    </row>
    <row r="45" spans="2:7">
      <c r="B45" s="83" t="s">
        <v>600</v>
      </c>
      <c r="C45" s="84" t="str">
        <f t="shared" si="0"/>
        <v>Male</v>
      </c>
      <c r="D45" s="84" t="str">
        <f t="shared" si="1"/>
        <v>East Essex Tri Club</v>
      </c>
      <c r="E45" s="84">
        <v>0.21368055555555557</v>
      </c>
      <c r="F45" s="82">
        <f t="shared" si="2"/>
        <v>8458.4552052865347</v>
      </c>
      <c r="G45" t="str">
        <f>IF((ISERROR((VLOOKUP(B45,Calculation!C$2:C$2815,1,FALSE)))),"not entered","")</f>
        <v/>
      </c>
    </row>
    <row r="46" spans="2:7">
      <c r="B46" s="83" t="s">
        <v>601</v>
      </c>
      <c r="C46" s="84" t="str">
        <f t="shared" si="0"/>
        <v>Male</v>
      </c>
      <c r="D46" s="84">
        <f t="shared" si="1"/>
        <v>0</v>
      </c>
      <c r="E46" s="84">
        <v>0.21377314814814816</v>
      </c>
      <c r="F46" s="82">
        <f t="shared" si="2"/>
        <v>8454.7915538711422</v>
      </c>
      <c r="G46" t="str">
        <f>IF((ISERROR((VLOOKUP(B46,Calculation!C$2:C$2815,1,FALSE)))),"not entered","")</f>
        <v/>
      </c>
    </row>
    <row r="47" spans="2:7">
      <c r="B47" s="83" t="s">
        <v>602</v>
      </c>
      <c r="C47" s="84" t="str">
        <f t="shared" si="0"/>
        <v>Male</v>
      </c>
      <c r="D47" s="84">
        <f t="shared" si="1"/>
        <v>0</v>
      </c>
      <c r="E47" s="84">
        <v>0.21541666666666667</v>
      </c>
      <c r="F47" s="82">
        <f t="shared" si="2"/>
        <v>8390.2858370943486</v>
      </c>
      <c r="G47" t="str">
        <f>IF((ISERROR((VLOOKUP(B47,Calculation!C$2:C$2815,1,FALSE)))),"not entered","")</f>
        <v/>
      </c>
    </row>
    <row r="48" spans="2:7">
      <c r="B48" s="83" t="s">
        <v>603</v>
      </c>
      <c r="C48" s="84" t="str">
        <f t="shared" si="0"/>
        <v>Male</v>
      </c>
      <c r="D48" s="84">
        <f t="shared" si="1"/>
        <v>0</v>
      </c>
      <c r="E48" s="84">
        <v>0.21584490740740742</v>
      </c>
      <c r="F48" s="82">
        <f t="shared" si="2"/>
        <v>8373.6393372298789</v>
      </c>
      <c r="G48" t="str">
        <f>IF((ISERROR((VLOOKUP(B48,Calculation!C$2:C$2815,1,FALSE)))),"not entered","")</f>
        <v/>
      </c>
    </row>
    <row r="49" spans="2:7">
      <c r="B49" s="83" t="s">
        <v>604</v>
      </c>
      <c r="C49" s="84" t="str">
        <f t="shared" si="0"/>
        <v>Male</v>
      </c>
      <c r="D49" s="84">
        <f t="shared" si="1"/>
        <v>0</v>
      </c>
      <c r="E49" s="84">
        <v>0.21590277777777778</v>
      </c>
      <c r="F49" s="82">
        <f t="shared" si="2"/>
        <v>8371.3948750938143</v>
      </c>
      <c r="G49" t="str">
        <f>IF((ISERROR((VLOOKUP(B49,Calculation!C$2:C$2815,1,FALSE)))),"not entered","")</f>
        <v/>
      </c>
    </row>
    <row r="50" spans="2:7">
      <c r="B50" s="83" t="s">
        <v>605</v>
      </c>
      <c r="C50" s="84" t="str">
        <f t="shared" si="0"/>
        <v>Male</v>
      </c>
      <c r="D50" s="84">
        <f t="shared" si="1"/>
        <v>0</v>
      </c>
      <c r="E50" s="84">
        <v>0.21684027777777778</v>
      </c>
      <c r="F50" s="82">
        <f t="shared" si="2"/>
        <v>8335.2014945289557</v>
      </c>
      <c r="G50" t="str">
        <f>IF((ISERROR((VLOOKUP(B50,Calculation!C$2:C$2815,1,FALSE)))),"not entered","")</f>
        <v/>
      </c>
    </row>
    <row r="51" spans="2:7">
      <c r="B51" s="83" t="s">
        <v>606</v>
      </c>
      <c r="C51" s="84" t="str">
        <f t="shared" si="0"/>
        <v>Male</v>
      </c>
      <c r="D51" s="84">
        <f t="shared" si="1"/>
        <v>0</v>
      </c>
      <c r="E51" s="84">
        <v>0.21733796296296296</v>
      </c>
      <c r="F51" s="82">
        <f t="shared" si="2"/>
        <v>8316.1146021940567</v>
      </c>
      <c r="G51" t="str">
        <f>IF((ISERROR((VLOOKUP(B51,Calculation!C$2:C$2815,1,FALSE)))),"not entered","")</f>
        <v/>
      </c>
    </row>
    <row r="52" spans="2:7">
      <c r="B52" s="83" t="s">
        <v>607</v>
      </c>
      <c r="C52" s="84" t="str">
        <f t="shared" si="0"/>
        <v>Female</v>
      </c>
      <c r="D52" s="84" t="str">
        <f t="shared" si="1"/>
        <v>Deal Tri</v>
      </c>
      <c r="E52" s="84">
        <v>0.21815972222222221</v>
      </c>
      <c r="F52" s="82">
        <f t="shared" si="2"/>
        <v>9508.1967213114767</v>
      </c>
      <c r="G52" t="str">
        <f>IF((ISERROR((VLOOKUP(B52,Calculation!C$2:C$2815,1,FALSE)))),"not entered","")</f>
        <v/>
      </c>
    </row>
    <row r="53" spans="2:7">
      <c r="B53" s="83" t="s">
        <v>608</v>
      </c>
      <c r="C53" s="84" t="str">
        <f t="shared" si="0"/>
        <v>Male</v>
      </c>
      <c r="D53" s="84" t="str">
        <f t="shared" si="1"/>
        <v>Rg Active</v>
      </c>
      <c r="E53" s="84">
        <v>0.21840277777777778</v>
      </c>
      <c r="F53" s="82">
        <f t="shared" si="2"/>
        <v>8275.569687334395</v>
      </c>
      <c r="G53" t="str">
        <f>IF((ISERROR((VLOOKUP(B53,Calculation!C$2:C$2815,1,FALSE)))),"not entered","")</f>
        <v/>
      </c>
    </row>
    <row r="54" spans="2:7">
      <c r="B54" s="83" t="s">
        <v>609</v>
      </c>
      <c r="C54" s="84" t="str">
        <f t="shared" si="0"/>
        <v>Male</v>
      </c>
      <c r="D54" s="84">
        <f t="shared" si="1"/>
        <v>0</v>
      </c>
      <c r="E54" s="84">
        <v>0.21851851851851853</v>
      </c>
      <c r="F54" s="82">
        <f t="shared" si="2"/>
        <v>8271.1864406779659</v>
      </c>
      <c r="G54" t="str">
        <f>IF((ISERROR((VLOOKUP(B54,Calculation!C$2:C$2815,1,FALSE)))),"not entered","")</f>
        <v/>
      </c>
    </row>
    <row r="55" spans="2:7">
      <c r="B55" s="83" t="s">
        <v>610</v>
      </c>
      <c r="C55" s="84" t="str">
        <f t="shared" si="0"/>
        <v>Male</v>
      </c>
      <c r="D55" s="84">
        <f t="shared" si="1"/>
        <v>0</v>
      </c>
      <c r="E55" s="84">
        <v>0.21877314814814816</v>
      </c>
      <c r="F55" s="82">
        <f t="shared" si="2"/>
        <v>8261.5596233202832</v>
      </c>
      <c r="G55" t="str">
        <f>IF((ISERROR((VLOOKUP(B55,Calculation!C$2:C$2815,1,FALSE)))),"not entered","")</f>
        <v/>
      </c>
    </row>
    <row r="56" spans="2:7">
      <c r="B56" s="83" t="s">
        <v>611</v>
      </c>
      <c r="C56" s="84" t="str">
        <f t="shared" si="0"/>
        <v>Female</v>
      </c>
      <c r="D56" s="84" t="str">
        <f t="shared" si="1"/>
        <v>Newmarket Cycling And Triathlon Club</v>
      </c>
      <c r="E56" s="84">
        <v>0.21894675925925927</v>
      </c>
      <c r="F56" s="82">
        <f t="shared" si="2"/>
        <v>9474.0180789765818</v>
      </c>
      <c r="G56" t="str">
        <f>IF((ISERROR((VLOOKUP(B56,Calculation!C$2:C$2815,1,FALSE)))),"not entered","")</f>
        <v/>
      </c>
    </row>
    <row r="57" spans="2:7">
      <c r="B57" s="83" t="s">
        <v>612</v>
      </c>
      <c r="C57" s="84" t="str">
        <f t="shared" si="0"/>
        <v>Male</v>
      </c>
      <c r="D57" s="84">
        <f t="shared" si="1"/>
        <v>0</v>
      </c>
      <c r="E57" s="84">
        <v>0.21900462962962963</v>
      </c>
      <c r="F57" s="82">
        <f t="shared" si="2"/>
        <v>8252.8273966811121</v>
      </c>
      <c r="G57" t="str">
        <f>IF((ISERROR((VLOOKUP(B57,Calculation!C$2:C$2815,1,FALSE)))),"not entered","")</f>
        <v/>
      </c>
    </row>
    <row r="58" spans="2:7">
      <c r="B58" s="83" t="s">
        <v>613</v>
      </c>
      <c r="C58" s="84" t="str">
        <f t="shared" si="0"/>
        <v>Male</v>
      </c>
      <c r="D58" s="84" t="str">
        <f t="shared" si="1"/>
        <v>Woodford Green Athletics Club</v>
      </c>
      <c r="E58" s="84">
        <v>0.21907407407407409</v>
      </c>
      <c r="F58" s="82">
        <f t="shared" si="2"/>
        <v>8250.2113271344042</v>
      </c>
      <c r="G58" t="str">
        <f>IF((ISERROR((VLOOKUP(B58,Calculation!C$2:C$2815,1,FALSE)))),"not entered","")</f>
        <v/>
      </c>
    </row>
    <row r="59" spans="2:7">
      <c r="B59" s="83" t="s">
        <v>614</v>
      </c>
      <c r="C59" s="84" t="str">
        <f t="shared" si="0"/>
        <v>Male</v>
      </c>
      <c r="D59" s="84">
        <f t="shared" si="1"/>
        <v>0</v>
      </c>
      <c r="E59" s="84">
        <v>0.21917824074074074</v>
      </c>
      <c r="F59" s="82">
        <f t="shared" si="2"/>
        <v>8246.2903310978509</v>
      </c>
      <c r="G59" t="str">
        <f>IF((ISERROR((VLOOKUP(B59,Calculation!C$2:C$2815,1,FALSE)))),"not entered","")</f>
        <v/>
      </c>
    </row>
    <row r="60" spans="2:7">
      <c r="B60" s="83" t="s">
        <v>615</v>
      </c>
      <c r="C60" s="84" t="str">
        <f t="shared" si="0"/>
        <v>Male</v>
      </c>
      <c r="D60" s="84" t="str">
        <f t="shared" si="1"/>
        <v>East Essex Tri Club</v>
      </c>
      <c r="E60" s="84">
        <v>0.21961805555555555</v>
      </c>
      <c r="F60" s="82">
        <f t="shared" si="2"/>
        <v>8229.7760210803699</v>
      </c>
      <c r="G60" t="str">
        <f>IF((ISERROR((VLOOKUP(B60,Calculation!C$2:C$2815,1,FALSE)))),"not entered","")</f>
        <v/>
      </c>
    </row>
    <row r="61" spans="2:7">
      <c r="B61" s="83" t="s">
        <v>616</v>
      </c>
      <c r="C61" s="84" t="str">
        <f t="shared" si="0"/>
        <v>Male</v>
      </c>
      <c r="D61" s="84" t="str">
        <f t="shared" si="1"/>
        <v>TRI ANGLIA</v>
      </c>
      <c r="E61" s="84">
        <v>0.22057870370370369</v>
      </c>
      <c r="F61" s="82">
        <f t="shared" si="2"/>
        <v>8193.9343058033392</v>
      </c>
      <c r="G61" t="str">
        <f>IF((ISERROR((VLOOKUP(B61,Calculation!C$2:C$2815,1,FALSE)))),"not entered","")</f>
        <v/>
      </c>
    </row>
    <row r="62" spans="2:7">
      <c r="B62" s="83" t="s">
        <v>617</v>
      </c>
      <c r="C62" s="84" t="str">
        <f t="shared" si="0"/>
        <v>Female</v>
      </c>
      <c r="D62" s="84" t="str">
        <f t="shared" si="1"/>
        <v>Stamford Tri Club</v>
      </c>
      <c r="E62" s="84">
        <v>0.22125</v>
      </c>
      <c r="F62" s="82">
        <f t="shared" si="2"/>
        <v>9375.3923414940364</v>
      </c>
      <c r="G62" t="str">
        <f>IF((ISERROR((VLOOKUP(B62,Calculation!C$2:C$2815,1,FALSE)))),"not entered","")</f>
        <v/>
      </c>
    </row>
    <row r="63" spans="2:7">
      <c r="B63" s="83" t="s">
        <v>618</v>
      </c>
      <c r="C63" s="84" t="str">
        <f t="shared" si="0"/>
        <v>Male</v>
      </c>
      <c r="D63" s="84" t="str">
        <f t="shared" si="1"/>
        <v>East London Triathletes</v>
      </c>
      <c r="E63" s="84">
        <v>0.22138888888888889</v>
      </c>
      <c r="F63" s="82">
        <f t="shared" si="2"/>
        <v>8163.9481388540362</v>
      </c>
      <c r="G63" t="str">
        <f>IF((ISERROR((VLOOKUP(B63,Calculation!C$2:C$2815,1,FALSE)))),"not entered","")</f>
        <v/>
      </c>
    </row>
    <row r="64" spans="2:7">
      <c r="B64" s="83" t="s">
        <v>619</v>
      </c>
      <c r="C64" s="84" t="str">
        <f t="shared" si="0"/>
        <v>Male</v>
      </c>
      <c r="D64" s="84">
        <f t="shared" si="1"/>
        <v>0</v>
      </c>
      <c r="E64" s="84">
        <v>0.22187499999999999</v>
      </c>
      <c r="F64" s="82">
        <f t="shared" si="2"/>
        <v>8146.061554512261</v>
      </c>
      <c r="G64" t="str">
        <f>IF((ISERROR((VLOOKUP(B64,Calculation!C$2:C$2815,1,FALSE)))),"not entered","")</f>
        <v/>
      </c>
    </row>
    <row r="65" spans="2:7">
      <c r="B65" s="83" t="s">
        <v>620</v>
      </c>
      <c r="C65" s="84" t="str">
        <f t="shared" si="0"/>
        <v>Male</v>
      </c>
      <c r="D65" s="84">
        <f t="shared" si="1"/>
        <v>0</v>
      </c>
      <c r="E65" s="84">
        <v>0.22283564814814816</v>
      </c>
      <c r="F65" s="82">
        <f t="shared" si="2"/>
        <v>8110.9437490261262</v>
      </c>
      <c r="G65" t="str">
        <f>IF((ISERROR((VLOOKUP(B65,Calculation!C$2:C$2815,1,FALSE)))),"not entered","")</f>
        <v/>
      </c>
    </row>
    <row r="66" spans="2:7">
      <c r="B66" s="83" t="s">
        <v>621</v>
      </c>
      <c r="C66" s="84" t="str">
        <f t="shared" si="0"/>
        <v>Female</v>
      </c>
      <c r="D66" s="84">
        <f t="shared" si="1"/>
        <v>0</v>
      </c>
      <c r="E66" s="84">
        <v>0.22287037037037036</v>
      </c>
      <c r="F66" s="82">
        <f t="shared" si="2"/>
        <v>9307.2289156626503</v>
      </c>
      <c r="G66" t="str">
        <f>IF((ISERROR((VLOOKUP(B66,Calculation!C$2:C$2815,1,FALSE)))),"not entered","")</f>
        <v/>
      </c>
    </row>
    <row r="67" spans="2:7">
      <c r="B67" s="83" t="s">
        <v>622</v>
      </c>
      <c r="C67" s="84" t="str">
        <f t="shared" si="0"/>
        <v>Male</v>
      </c>
      <c r="D67" s="84" t="str">
        <f t="shared" si="1"/>
        <v>East London Triathletes</v>
      </c>
      <c r="E67" s="84">
        <v>0.22289351851851852</v>
      </c>
      <c r="F67" s="82">
        <f t="shared" si="2"/>
        <v>8108.8378855540559</v>
      </c>
      <c r="G67" t="str">
        <f>IF((ISERROR((VLOOKUP(B67,Calculation!C$2:C$2815,1,FALSE)))),"not entered","")</f>
        <v/>
      </c>
    </row>
    <row r="68" spans="2:7">
      <c r="B68" s="83" t="s">
        <v>623</v>
      </c>
      <c r="C68" s="84" t="str">
        <f t="shared" si="0"/>
        <v>Male</v>
      </c>
      <c r="D68" s="84" t="str">
        <f t="shared" si="1"/>
        <v>East London Triathletes</v>
      </c>
      <c r="E68" s="84">
        <v>0.22302083333333333</v>
      </c>
      <c r="F68" s="82">
        <f t="shared" si="2"/>
        <v>8104.2088328403142</v>
      </c>
      <c r="G68" t="str">
        <f>IF((ISERROR((VLOOKUP(B68,Calculation!C$2:C$2815,1,FALSE)))),"not entered","")</f>
        <v/>
      </c>
    </row>
    <row r="69" spans="2:7">
      <c r="B69" s="83" t="s">
        <v>624</v>
      </c>
      <c r="C69" s="84" t="str">
        <f t="shared" ref="C69:C131" si="3">VLOOKUP(B69,name,3,FALSE)</f>
        <v>Male</v>
      </c>
      <c r="D69" s="84">
        <f t="shared" ref="D69:D131" si="4">VLOOKUP(B69,name,2,FALSE)</f>
        <v>0</v>
      </c>
      <c r="E69" s="84">
        <v>0.22313657407407408</v>
      </c>
      <c r="F69" s="82">
        <f t="shared" ref="F69:F131" si="5">(VLOOKUP(C69,C$4:E$5,3,FALSE))/(E69/10000)</f>
        <v>8100.0051869910267</v>
      </c>
      <c r="G69" t="str">
        <f>IF((ISERROR((VLOOKUP(B69,Calculation!C$2:C$2815,1,FALSE)))),"not entered","")</f>
        <v/>
      </c>
    </row>
    <row r="70" spans="2:7">
      <c r="B70" s="83" t="s">
        <v>625</v>
      </c>
      <c r="C70" s="84" t="str">
        <f t="shared" si="3"/>
        <v>Male</v>
      </c>
      <c r="D70" s="84">
        <f t="shared" si="4"/>
        <v>0</v>
      </c>
      <c r="E70" s="84">
        <v>0.2240625</v>
      </c>
      <c r="F70" s="82">
        <f t="shared" si="5"/>
        <v>8066.5323622087926</v>
      </c>
      <c r="G70" t="str">
        <f>IF((ISERROR((VLOOKUP(B70,Calculation!C$2:C$2815,1,FALSE)))),"not entered","")</f>
        <v/>
      </c>
    </row>
    <row r="71" spans="2:7">
      <c r="B71" s="83" t="s">
        <v>626</v>
      </c>
      <c r="C71" s="84" t="str">
        <f t="shared" si="3"/>
        <v>Male</v>
      </c>
      <c r="D71" s="84" t="str">
        <f t="shared" si="4"/>
        <v>Basingstoke Tri Squad</v>
      </c>
      <c r="E71" s="84">
        <v>0.22412037037037036</v>
      </c>
      <c r="F71" s="82">
        <f t="shared" si="5"/>
        <v>8064.4494939062188</v>
      </c>
      <c r="G71" t="str">
        <f>IF((ISERROR((VLOOKUP(B71,Calculation!C$2:C$2815,1,FALSE)))),"not entered","")</f>
        <v/>
      </c>
    </row>
    <row r="72" spans="2:7">
      <c r="B72" s="83" t="s">
        <v>627</v>
      </c>
      <c r="C72" s="84" t="str">
        <f t="shared" si="3"/>
        <v>Male</v>
      </c>
      <c r="D72" s="84" t="str">
        <f t="shared" si="4"/>
        <v>Blackwater Tri Club</v>
      </c>
      <c r="E72" s="84">
        <v>0.22468750000000001</v>
      </c>
      <c r="F72" s="82">
        <f t="shared" si="5"/>
        <v>8044.0941637047345</v>
      </c>
      <c r="G72" t="str">
        <f>IF((ISERROR((VLOOKUP(B72,Calculation!C$2:C$2815,1,FALSE)))),"not entered","")</f>
        <v/>
      </c>
    </row>
    <row r="73" spans="2:7">
      <c r="B73" s="83" t="s">
        <v>628</v>
      </c>
      <c r="C73" s="84" t="str">
        <f t="shared" si="3"/>
        <v>Male</v>
      </c>
      <c r="D73" s="84" t="str">
        <f t="shared" si="4"/>
        <v>East London Triathletes / Ecfrs</v>
      </c>
      <c r="E73" s="84">
        <v>0.22518518518518518</v>
      </c>
      <c r="F73" s="82">
        <f t="shared" si="5"/>
        <v>8026.3157894736851</v>
      </c>
      <c r="G73" t="str">
        <f>IF((ISERROR((VLOOKUP(B73,Calculation!C$2:C$2815,1,FALSE)))),"not entered","")</f>
        <v/>
      </c>
    </row>
    <row r="74" spans="2:7">
      <c r="B74" s="83" t="s">
        <v>629</v>
      </c>
      <c r="C74" s="84" t="str">
        <f t="shared" si="3"/>
        <v>Female</v>
      </c>
      <c r="D74" s="84">
        <f t="shared" si="4"/>
        <v>0</v>
      </c>
      <c r="E74" s="84">
        <v>0.22527777777777777</v>
      </c>
      <c r="F74" s="82">
        <f t="shared" si="5"/>
        <v>9207.7681874229347</v>
      </c>
      <c r="G74" t="str">
        <f>IF((ISERROR((VLOOKUP(B74,Calculation!C$2:C$2815,1,FALSE)))),"not entered","")</f>
        <v/>
      </c>
    </row>
    <row r="75" spans="2:7">
      <c r="B75" s="83" t="s">
        <v>630</v>
      </c>
      <c r="C75" s="84" t="str">
        <f t="shared" si="3"/>
        <v>Male</v>
      </c>
      <c r="D75" s="84" t="str">
        <f t="shared" si="4"/>
        <v>East London Triathletes</v>
      </c>
      <c r="E75" s="84">
        <v>0.22532407407407407</v>
      </c>
      <c r="F75" s="82">
        <f t="shared" si="5"/>
        <v>8021.3683994246985</v>
      </c>
      <c r="G75" t="str">
        <f>IF((ISERROR((VLOOKUP(B75,Calculation!C$2:C$2815,1,FALSE)))),"not entered","")</f>
        <v/>
      </c>
    </row>
    <row r="76" spans="2:7">
      <c r="B76" s="83" t="s">
        <v>631</v>
      </c>
      <c r="C76" s="84" t="str">
        <f t="shared" si="3"/>
        <v>Male</v>
      </c>
      <c r="D76" s="84" t="str">
        <f t="shared" si="4"/>
        <v>East London Triathletes</v>
      </c>
      <c r="E76" s="84">
        <v>0.22539351851851852</v>
      </c>
      <c r="F76" s="82">
        <f t="shared" si="5"/>
        <v>8018.8969908596082</v>
      </c>
      <c r="G76" t="str">
        <f>IF((ISERROR((VLOOKUP(B76,Calculation!C$2:C$2815,1,FALSE)))),"not entered","")</f>
        <v/>
      </c>
    </row>
    <row r="77" spans="2:7">
      <c r="B77" s="83" t="s">
        <v>632</v>
      </c>
      <c r="C77" s="84" t="str">
        <f t="shared" si="3"/>
        <v>Male</v>
      </c>
      <c r="D77" s="84">
        <f t="shared" si="4"/>
        <v>0</v>
      </c>
      <c r="E77" s="84">
        <v>0.22540509259259259</v>
      </c>
      <c r="F77" s="82">
        <f t="shared" si="5"/>
        <v>8018.4852374839547</v>
      </c>
      <c r="G77" t="str">
        <f>IF((ISERROR((VLOOKUP(B77,Calculation!C$2:C$2815,1,FALSE)))),"not entered","")</f>
        <v/>
      </c>
    </row>
    <row r="78" spans="2:7">
      <c r="B78" s="83" t="s">
        <v>633</v>
      </c>
      <c r="C78" s="84" t="str">
        <f t="shared" si="3"/>
        <v>Male</v>
      </c>
      <c r="D78" s="84" t="str">
        <f t="shared" si="4"/>
        <v>Born 2 Tri</v>
      </c>
      <c r="E78" s="84">
        <v>0.22569444444444445</v>
      </c>
      <c r="F78" s="82">
        <f t="shared" si="5"/>
        <v>8008.2051282051289</v>
      </c>
      <c r="G78" t="str">
        <f>IF((ISERROR((VLOOKUP(B78,Calculation!C$2:C$2815,1,FALSE)))),"not entered","")</f>
        <v/>
      </c>
    </row>
    <row r="79" spans="2:7">
      <c r="B79" s="83" t="s">
        <v>634</v>
      </c>
      <c r="C79" s="84" t="str">
        <f t="shared" si="3"/>
        <v>Male</v>
      </c>
      <c r="D79" s="84" t="str">
        <f t="shared" si="4"/>
        <v>Serpentine</v>
      </c>
      <c r="E79" s="84">
        <v>0.2260763888888889</v>
      </c>
      <c r="F79" s="82">
        <f t="shared" si="5"/>
        <v>7994.6756770593365</v>
      </c>
      <c r="G79" t="str">
        <f>IF((ISERROR((VLOOKUP(B79,Calculation!C$2:C$2815,1,FALSE)))),"not entered","")</f>
        <v/>
      </c>
    </row>
    <row r="80" spans="2:7">
      <c r="B80" s="83" t="s">
        <v>635</v>
      </c>
      <c r="C80" s="84" t="str">
        <f t="shared" si="3"/>
        <v>Male</v>
      </c>
      <c r="D80" s="84" t="str">
        <f t="shared" si="4"/>
        <v>East Essex Tri Club</v>
      </c>
      <c r="E80" s="84">
        <v>0.22608796296296296</v>
      </c>
      <c r="F80" s="82">
        <f t="shared" si="5"/>
        <v>7994.2664072898542</v>
      </c>
      <c r="G80" t="str">
        <f>IF((ISERROR((VLOOKUP(B80,Calculation!C$2:C$2815,1,FALSE)))),"not entered","")</f>
        <v/>
      </c>
    </row>
    <row r="81" spans="2:7">
      <c r="B81" s="83" t="s">
        <v>636</v>
      </c>
      <c r="C81" s="84" t="str">
        <f t="shared" si="3"/>
        <v>Male</v>
      </c>
      <c r="D81" s="84" t="str">
        <f t="shared" si="4"/>
        <v>Essex Spartons</v>
      </c>
      <c r="E81" s="84">
        <v>0.22642361111111112</v>
      </c>
      <c r="F81" s="82">
        <f t="shared" si="5"/>
        <v>7982.4157849000676</v>
      </c>
      <c r="G81" t="str">
        <f>IF((ISERROR((VLOOKUP(B81,Calculation!C$2:C$2815,1,FALSE)))),"not entered","")</f>
        <v/>
      </c>
    </row>
    <row r="82" spans="2:7">
      <c r="B82" s="83" t="s">
        <v>637</v>
      </c>
      <c r="C82" s="84" t="str">
        <f t="shared" si="3"/>
        <v>Male</v>
      </c>
      <c r="D82" s="84" t="str">
        <f t="shared" si="4"/>
        <v>East Essex Tri Club</v>
      </c>
      <c r="E82" s="84">
        <v>0.22653935185185184</v>
      </c>
      <c r="F82" s="82">
        <f t="shared" si="5"/>
        <v>7978.3375057477151</v>
      </c>
      <c r="G82" t="str">
        <f>IF((ISERROR((VLOOKUP(B82,Calculation!C$2:C$2815,1,FALSE)))),"not entered","")</f>
        <v/>
      </c>
    </row>
    <row r="83" spans="2:7">
      <c r="B83" s="83" t="s">
        <v>638</v>
      </c>
      <c r="C83" s="84" t="str">
        <f t="shared" si="3"/>
        <v>Female</v>
      </c>
      <c r="D83" s="84">
        <f t="shared" si="4"/>
        <v>0</v>
      </c>
      <c r="E83" s="84">
        <v>0.2273148148148148</v>
      </c>
      <c r="F83" s="82">
        <f t="shared" si="5"/>
        <v>9125.2545824847257</v>
      </c>
      <c r="G83" t="str">
        <f>IF((ISERROR((VLOOKUP(B83,Calculation!C$2:C$2815,1,FALSE)))),"not entered","")</f>
        <v/>
      </c>
    </row>
    <row r="84" spans="2:7">
      <c r="B84" s="83" t="s">
        <v>639</v>
      </c>
      <c r="C84" s="84" t="str">
        <f t="shared" si="3"/>
        <v>Male</v>
      </c>
      <c r="D84" s="84" t="str">
        <f t="shared" si="4"/>
        <v>East Essex Tri Club</v>
      </c>
      <c r="E84" s="84">
        <v>0.22741898148148149</v>
      </c>
      <c r="F84" s="82">
        <f t="shared" si="5"/>
        <v>7947.4782431675922</v>
      </c>
      <c r="G84" t="str">
        <f>IF((ISERROR((VLOOKUP(B84,Calculation!C$2:C$2815,1,FALSE)))),"not entered","")</f>
        <v/>
      </c>
    </row>
    <row r="85" spans="2:7">
      <c r="B85" s="83" t="s">
        <v>640</v>
      </c>
      <c r="C85" s="84" t="str">
        <f t="shared" si="3"/>
        <v>Male</v>
      </c>
      <c r="D85" s="84">
        <f t="shared" si="4"/>
        <v>0</v>
      </c>
      <c r="E85" s="84">
        <v>0.22755787037037037</v>
      </c>
      <c r="F85" s="82">
        <f t="shared" si="5"/>
        <v>7942.6275367478765</v>
      </c>
      <c r="G85" t="str">
        <f>IF((ISERROR((VLOOKUP(B85,Calculation!C$2:C$2815,1,FALSE)))),"not entered","")</f>
        <v/>
      </c>
    </row>
    <row r="86" spans="2:7">
      <c r="B86" s="83" t="s">
        <v>641</v>
      </c>
      <c r="C86" s="84" t="str">
        <f t="shared" si="3"/>
        <v>Male</v>
      </c>
      <c r="D86" s="84">
        <f t="shared" si="4"/>
        <v>0</v>
      </c>
      <c r="E86" s="84">
        <v>0.22962962962962963</v>
      </c>
      <c r="F86" s="82">
        <f t="shared" si="5"/>
        <v>7870.9677419354848</v>
      </c>
      <c r="G86" t="str">
        <f>IF((ISERROR((VLOOKUP(B86,Calculation!C$2:C$2815,1,FALSE)))),"not entered","")</f>
        <v/>
      </c>
    </row>
    <row r="87" spans="2:7">
      <c r="B87" s="83" t="s">
        <v>642</v>
      </c>
      <c r="C87" s="84" t="str">
        <f t="shared" si="3"/>
        <v>Male</v>
      </c>
      <c r="D87" s="84" t="str">
        <f t="shared" si="4"/>
        <v>Tonbridge Tri Club</v>
      </c>
      <c r="E87" s="84">
        <v>0.22975694444444444</v>
      </c>
      <c r="F87" s="82">
        <f t="shared" si="5"/>
        <v>7866.6062163115221</v>
      </c>
      <c r="G87" t="str">
        <f>IF((ISERROR((VLOOKUP(B87,Calculation!C$2:C$2815,1,FALSE)))),"not entered","")</f>
        <v/>
      </c>
    </row>
    <row r="88" spans="2:7">
      <c r="B88" s="83" t="s">
        <v>643</v>
      </c>
      <c r="C88" s="84" t="str">
        <f t="shared" si="3"/>
        <v>Male</v>
      </c>
      <c r="D88" s="84" t="str">
        <f t="shared" si="4"/>
        <v>West Suffolk Wheelers</v>
      </c>
      <c r="E88" s="84">
        <v>0.22997685185185185</v>
      </c>
      <c r="F88" s="82">
        <f t="shared" si="5"/>
        <v>7859.0840463009572</v>
      </c>
      <c r="G88" t="str">
        <f>IF((ISERROR((VLOOKUP(B88,Calculation!C$2:C$2815,1,FALSE)))),"not entered","")</f>
        <v/>
      </c>
    </row>
    <row r="89" spans="2:7">
      <c r="B89" s="83" t="s">
        <v>644</v>
      </c>
      <c r="C89" s="84" t="str">
        <f t="shared" si="3"/>
        <v>Male</v>
      </c>
      <c r="D89" s="84" t="str">
        <f t="shared" si="4"/>
        <v xml:space="preserve">      </v>
      </c>
      <c r="E89" s="84">
        <v>0.22998842592592592</v>
      </c>
      <c r="F89" s="82">
        <f t="shared" si="5"/>
        <v>7858.6885410900322</v>
      </c>
      <c r="G89" t="str">
        <f>IF((ISERROR((VLOOKUP(B89,Calculation!C$2:C$2815,1,FALSE)))),"not entered","")</f>
        <v/>
      </c>
    </row>
    <row r="90" spans="2:7">
      <c r="B90" s="83" t="s">
        <v>645</v>
      </c>
      <c r="C90" s="84" t="str">
        <f t="shared" si="3"/>
        <v>Male</v>
      </c>
      <c r="D90" s="84">
        <f t="shared" si="4"/>
        <v>0</v>
      </c>
      <c r="E90" s="84">
        <v>0.23002314814814814</v>
      </c>
      <c r="F90" s="82">
        <f t="shared" si="5"/>
        <v>7857.5022642648692</v>
      </c>
      <c r="G90" t="str">
        <f>IF((ISERROR((VLOOKUP(B90,Calculation!C$2:C$2815,1,FALSE)))),"not entered","")</f>
        <v/>
      </c>
    </row>
    <row r="91" spans="2:7">
      <c r="B91" s="83" t="s">
        <v>646</v>
      </c>
      <c r="C91" s="84" t="str">
        <f t="shared" si="3"/>
        <v>Male</v>
      </c>
      <c r="D91" s="84" t="str">
        <f t="shared" si="4"/>
        <v>Larkfield AC</v>
      </c>
      <c r="E91" s="84">
        <v>0.23032407407407407</v>
      </c>
      <c r="F91" s="82">
        <f t="shared" si="5"/>
        <v>7847.2361809045233</v>
      </c>
      <c r="G91" t="str">
        <f>IF((ISERROR((VLOOKUP(B91,Calculation!C$2:C$2815,1,FALSE)))),"not entered","")</f>
        <v/>
      </c>
    </row>
    <row r="92" spans="2:7">
      <c r="B92" s="83" t="s">
        <v>647</v>
      </c>
      <c r="C92" s="84" t="str">
        <f t="shared" si="3"/>
        <v>Male</v>
      </c>
      <c r="D92" s="84" t="str">
        <f t="shared" si="4"/>
        <v>Tonbridge Triathlon Club</v>
      </c>
      <c r="E92" s="84">
        <v>0.23049768518518518</v>
      </c>
      <c r="F92" s="82">
        <f t="shared" si="5"/>
        <v>7841.3256339442642</v>
      </c>
      <c r="G92" t="str">
        <f>IF((ISERROR((VLOOKUP(B92,Calculation!C$2:C$2815,1,FALSE)))),"not entered","")</f>
        <v/>
      </c>
    </row>
    <row r="93" spans="2:7">
      <c r="B93" s="83" t="s">
        <v>648</v>
      </c>
      <c r="C93" s="84" t="str">
        <f t="shared" si="3"/>
        <v>Male</v>
      </c>
      <c r="D93" s="84">
        <f t="shared" si="4"/>
        <v>0</v>
      </c>
      <c r="E93" s="84">
        <v>0.23078703703703704</v>
      </c>
      <c r="F93" s="82">
        <f t="shared" si="5"/>
        <v>7831.4944834503513</v>
      </c>
      <c r="G93" t="str">
        <f>IF((ISERROR((VLOOKUP(B93,Calculation!C$2:C$2815,1,FALSE)))),"not entered","")</f>
        <v/>
      </c>
    </row>
    <row r="94" spans="2:7">
      <c r="B94" s="83" t="s">
        <v>649</v>
      </c>
      <c r="C94" s="84" t="str">
        <f t="shared" si="3"/>
        <v>Male</v>
      </c>
      <c r="D94" s="84">
        <f t="shared" si="4"/>
        <v>0</v>
      </c>
      <c r="E94" s="84">
        <v>0.23128472222222221</v>
      </c>
      <c r="F94" s="82">
        <f t="shared" si="5"/>
        <v>7814.6424460791686</v>
      </c>
      <c r="G94" t="str">
        <f>IF((ISERROR((VLOOKUP(B94,Calculation!C$2:C$2815,1,FALSE)))),"not entered","")</f>
        <v/>
      </c>
    </row>
    <row r="95" spans="2:7">
      <c r="B95" s="83" t="s">
        <v>650</v>
      </c>
      <c r="C95" s="84" t="str">
        <f t="shared" si="3"/>
        <v>Female</v>
      </c>
      <c r="D95" s="84" t="str">
        <f t="shared" si="4"/>
        <v>Clapham Chasers</v>
      </c>
      <c r="E95" s="84">
        <v>0.23131944444444444</v>
      </c>
      <c r="F95" s="82">
        <f t="shared" si="5"/>
        <v>8967.2770939657767</v>
      </c>
      <c r="G95" t="str">
        <f>IF((ISERROR((VLOOKUP(B95,Calculation!C$2:C$2815,1,FALSE)))),"not entered","")</f>
        <v/>
      </c>
    </row>
    <row r="96" spans="2:7">
      <c r="B96" s="83" t="s">
        <v>651</v>
      </c>
      <c r="C96" s="84" t="str">
        <f t="shared" si="3"/>
        <v>Male</v>
      </c>
      <c r="D96" s="84">
        <f t="shared" si="4"/>
        <v>0</v>
      </c>
      <c r="E96" s="84">
        <v>0.23192129629629629</v>
      </c>
      <c r="F96" s="82">
        <f t="shared" si="5"/>
        <v>7793.1929334264905</v>
      </c>
      <c r="G96" t="str">
        <f>IF((ISERROR((VLOOKUP(B96,Calculation!C$2:C$2815,1,FALSE)))),"not entered","")</f>
        <v/>
      </c>
    </row>
    <row r="97" spans="2:7">
      <c r="B97" s="83" t="s">
        <v>652</v>
      </c>
      <c r="C97" s="84" t="str">
        <f t="shared" si="3"/>
        <v>Female</v>
      </c>
      <c r="D97" s="84" t="str">
        <f t="shared" si="4"/>
        <v>East Essex Tri Club</v>
      </c>
      <c r="E97" s="84">
        <v>0.23229166666666667</v>
      </c>
      <c r="F97" s="82">
        <f t="shared" si="5"/>
        <v>8929.7458893871444</v>
      </c>
      <c r="G97" t="str">
        <f>IF((ISERROR((VLOOKUP(B97,Calculation!C$2:C$2815,1,FALSE)))),"not entered","")</f>
        <v/>
      </c>
    </row>
    <row r="98" spans="2:7">
      <c r="B98" s="83" t="s">
        <v>653</v>
      </c>
      <c r="C98" s="84" t="str">
        <f t="shared" si="3"/>
        <v>Male</v>
      </c>
      <c r="D98" s="84" t="str">
        <f t="shared" si="4"/>
        <v>Tonbridge Tri Club</v>
      </c>
      <c r="E98" s="84">
        <v>0.23251157407407408</v>
      </c>
      <c r="F98" s="82">
        <f t="shared" si="5"/>
        <v>7773.4083329185132</v>
      </c>
      <c r="G98" t="str">
        <f>IF((ISERROR((VLOOKUP(B98,Calculation!C$2:C$2815,1,FALSE)))),"not entered","")</f>
        <v/>
      </c>
    </row>
    <row r="99" spans="2:7">
      <c r="B99" s="83" t="s">
        <v>654</v>
      </c>
      <c r="C99" s="84" t="str">
        <f t="shared" si="3"/>
        <v>Male</v>
      </c>
      <c r="D99" s="84" t="str">
        <f t="shared" si="4"/>
        <v>Manchester Tri</v>
      </c>
      <c r="E99" s="84">
        <v>0.23284722222222223</v>
      </c>
      <c r="F99" s="82">
        <f t="shared" si="5"/>
        <v>7762.2030022865101</v>
      </c>
      <c r="G99" t="str">
        <f>IF((ISERROR((VLOOKUP(B99,Calculation!C$2:C$2815,1,FALSE)))),"not entered","")</f>
        <v/>
      </c>
    </row>
    <row r="100" spans="2:7">
      <c r="B100" s="83" t="s">
        <v>655</v>
      </c>
      <c r="C100" s="84" t="str">
        <f t="shared" si="3"/>
        <v>Male</v>
      </c>
      <c r="D100" s="84" t="str">
        <f t="shared" si="4"/>
        <v>East Essex Tri Club</v>
      </c>
      <c r="E100" s="84">
        <v>0.23381944444444444</v>
      </c>
      <c r="F100" s="82">
        <f t="shared" si="5"/>
        <v>7729.927729927731</v>
      </c>
      <c r="G100" t="str">
        <f>IF((ISERROR((VLOOKUP(B100,Calculation!C$2:C$2815,1,FALSE)))),"not entered","")</f>
        <v/>
      </c>
    </row>
    <row r="101" spans="2:7">
      <c r="B101" s="83" t="s">
        <v>656</v>
      </c>
      <c r="C101" s="84" t="str">
        <f t="shared" si="3"/>
        <v>Male</v>
      </c>
      <c r="D101" s="84">
        <f t="shared" si="4"/>
        <v>0</v>
      </c>
      <c r="E101" s="84">
        <v>0.23413194444444443</v>
      </c>
      <c r="F101" s="82">
        <f t="shared" si="5"/>
        <v>7719.6104602303631</v>
      </c>
      <c r="G101" t="str">
        <f>IF((ISERROR((VLOOKUP(B101,Calculation!C$2:C$2815,1,FALSE)))),"not entered","")</f>
        <v/>
      </c>
    </row>
    <row r="102" spans="2:7">
      <c r="B102" s="83" t="s">
        <v>657</v>
      </c>
      <c r="C102" s="84" t="str">
        <f t="shared" si="3"/>
        <v>Male</v>
      </c>
      <c r="D102" s="84">
        <f t="shared" si="4"/>
        <v>0</v>
      </c>
      <c r="E102" s="84">
        <v>0.23432870370370371</v>
      </c>
      <c r="F102" s="82">
        <f t="shared" si="5"/>
        <v>7713.1285192136729</v>
      </c>
      <c r="G102" t="str">
        <f>IF((ISERROR((VLOOKUP(B102,Calculation!C$2:C$2815,1,FALSE)))),"not entered","")</f>
        <v/>
      </c>
    </row>
    <row r="103" spans="2:7">
      <c r="B103" s="83" t="s">
        <v>658</v>
      </c>
      <c r="C103" s="84" t="str">
        <f t="shared" si="3"/>
        <v>Male</v>
      </c>
      <c r="D103" s="84">
        <f t="shared" si="4"/>
        <v>0</v>
      </c>
      <c r="E103" s="84">
        <v>0.23476851851851852</v>
      </c>
      <c r="F103" s="82">
        <f t="shared" si="5"/>
        <v>7698.6787615854873</v>
      </c>
      <c r="G103" t="str">
        <f>IF((ISERROR((VLOOKUP(B103,Calculation!C$2:C$2815,1,FALSE)))),"not entered","")</f>
        <v/>
      </c>
    </row>
    <row r="104" spans="2:7">
      <c r="B104" s="83" t="s">
        <v>659</v>
      </c>
      <c r="C104" s="84" t="str">
        <f t="shared" si="3"/>
        <v>Male</v>
      </c>
      <c r="D104" s="84">
        <f t="shared" si="4"/>
        <v>0</v>
      </c>
      <c r="E104" s="84">
        <v>0.23503472222222221</v>
      </c>
      <c r="F104" s="82">
        <f t="shared" si="5"/>
        <v>7689.9591273944961</v>
      </c>
      <c r="G104" t="str">
        <f>IF((ISERROR((VLOOKUP(B104,Calculation!C$2:C$2815,1,FALSE)))),"not entered","")</f>
        <v/>
      </c>
    </row>
    <row r="105" spans="2:7">
      <c r="B105" s="83" t="s">
        <v>660</v>
      </c>
      <c r="C105" s="84" t="str">
        <f t="shared" si="3"/>
        <v>Female</v>
      </c>
      <c r="D105" s="84" t="str">
        <f t="shared" si="4"/>
        <v>Team Viper</v>
      </c>
      <c r="E105" s="84">
        <v>0.23695601851851852</v>
      </c>
      <c r="F105" s="82">
        <f t="shared" si="5"/>
        <v>8753.9686416255554</v>
      </c>
      <c r="G105" t="str">
        <f>IF((ISERROR((VLOOKUP(B105,Calculation!C$2:C$2815,1,FALSE)))),"not entered","")</f>
        <v/>
      </c>
    </row>
    <row r="106" spans="2:7">
      <c r="B106" s="83" t="s">
        <v>661</v>
      </c>
      <c r="C106" s="84" t="str">
        <f t="shared" si="3"/>
        <v>Male</v>
      </c>
      <c r="D106" s="84">
        <f t="shared" si="4"/>
        <v>0</v>
      </c>
      <c r="E106" s="84">
        <v>0.23756944444444444</v>
      </c>
      <c r="F106" s="82">
        <f t="shared" si="5"/>
        <v>7607.911916593589</v>
      </c>
      <c r="G106" t="str">
        <f>IF((ISERROR((VLOOKUP(B106,Calculation!C$2:C$2815,1,FALSE)))),"not entered","")</f>
        <v/>
      </c>
    </row>
    <row r="107" spans="2:7">
      <c r="B107" s="83" t="s">
        <v>662</v>
      </c>
      <c r="C107" s="84" t="str">
        <f t="shared" si="3"/>
        <v>Female</v>
      </c>
      <c r="D107" s="84" t="str">
        <f t="shared" si="4"/>
        <v>Wimbledon Windmilers</v>
      </c>
      <c r="E107" s="84">
        <v>0.23773148148148149</v>
      </c>
      <c r="F107" s="82">
        <f t="shared" si="5"/>
        <v>8725.413826679649</v>
      </c>
      <c r="G107" t="str">
        <f>IF((ISERROR((VLOOKUP(B107,Calculation!C$2:C$2815,1,FALSE)))),"not entered","")</f>
        <v/>
      </c>
    </row>
    <row r="108" spans="2:7">
      <c r="B108" s="83" t="s">
        <v>663</v>
      </c>
      <c r="C108" s="84" t="str">
        <f t="shared" si="3"/>
        <v>Female</v>
      </c>
      <c r="D108" s="84" t="str">
        <f t="shared" si="4"/>
        <v>Newmarket Cycling &amp; Triathlon</v>
      </c>
      <c r="E108" s="84">
        <v>0.23822916666666666</v>
      </c>
      <c r="F108" s="82">
        <f t="shared" si="5"/>
        <v>8707.1855414662587</v>
      </c>
      <c r="G108" t="str">
        <f>IF((ISERROR((VLOOKUP(B108,Calculation!C$2:C$2815,1,FALSE)))),"not entered","")</f>
        <v/>
      </c>
    </row>
    <row r="109" spans="2:7">
      <c r="B109" s="83" t="s">
        <v>664</v>
      </c>
      <c r="C109" s="84" t="str">
        <f t="shared" si="3"/>
        <v>Male</v>
      </c>
      <c r="D109" s="84" t="str">
        <f t="shared" si="4"/>
        <v>East Essex Tri Club</v>
      </c>
      <c r="E109" s="84">
        <v>0.23840277777777777</v>
      </c>
      <c r="F109" s="82">
        <f t="shared" si="5"/>
        <v>7581.3185746188956</v>
      </c>
      <c r="G109" t="str">
        <f>IF((ISERROR((VLOOKUP(B109,Calculation!C$2:C$2815,1,FALSE)))),"not entered","")</f>
        <v/>
      </c>
    </row>
    <row r="110" spans="2:7">
      <c r="B110" s="83" t="s">
        <v>665</v>
      </c>
      <c r="C110" s="84" t="str">
        <f t="shared" si="3"/>
        <v>Male</v>
      </c>
      <c r="D110" s="84">
        <f t="shared" si="4"/>
        <v>0</v>
      </c>
      <c r="E110" s="84">
        <v>0.23840277777777777</v>
      </c>
      <c r="F110" s="82">
        <f t="shared" si="5"/>
        <v>7581.3185746188956</v>
      </c>
      <c r="G110" t="str">
        <f>IF((ISERROR((VLOOKUP(B110,Calculation!C$2:C$2815,1,FALSE)))),"not entered","")</f>
        <v/>
      </c>
    </row>
    <row r="111" spans="2:7">
      <c r="B111" s="83" t="s">
        <v>666</v>
      </c>
      <c r="C111" s="84" t="str">
        <f t="shared" si="3"/>
        <v>Female</v>
      </c>
      <c r="D111" s="84" t="str">
        <f t="shared" si="4"/>
        <v>Essex Spartans</v>
      </c>
      <c r="E111" s="84">
        <v>0.23868055555555556</v>
      </c>
      <c r="F111" s="82">
        <f t="shared" si="5"/>
        <v>8690.7186499854524</v>
      </c>
      <c r="G111" t="str">
        <f>IF((ISERROR((VLOOKUP(B111,Calculation!C$2:C$2815,1,FALSE)))),"not entered","")</f>
        <v/>
      </c>
    </row>
    <row r="112" spans="2:7">
      <c r="B112" s="83" t="s">
        <v>667</v>
      </c>
      <c r="C112" s="84" t="str">
        <f t="shared" si="3"/>
        <v>Female</v>
      </c>
      <c r="D112" s="84" t="str">
        <f t="shared" si="4"/>
        <v>East London Triathletes</v>
      </c>
      <c r="E112" s="84">
        <v>0.23949074074074075</v>
      </c>
      <c r="F112" s="82">
        <f t="shared" si="5"/>
        <v>8661.3183839164903</v>
      </c>
      <c r="G112" t="str">
        <f>IF((ISERROR((VLOOKUP(B112,Calculation!C$2:C$2815,1,FALSE)))),"not entered","")</f>
        <v/>
      </c>
    </row>
    <row r="113" spans="2:7">
      <c r="B113" s="83" t="s">
        <v>668</v>
      </c>
      <c r="C113" s="84" t="str">
        <f t="shared" si="3"/>
        <v>Male</v>
      </c>
      <c r="D113" s="84" t="str">
        <f t="shared" si="4"/>
        <v>East Essex Tri Club</v>
      </c>
      <c r="E113" s="84">
        <v>0.24052083333333332</v>
      </c>
      <c r="F113" s="82">
        <f t="shared" si="5"/>
        <v>7514.5565660940292</v>
      </c>
      <c r="G113" t="str">
        <f>IF((ISERROR((VLOOKUP(B113,Calculation!C$2:C$2815,1,FALSE)))),"not entered","")</f>
        <v/>
      </c>
    </row>
    <row r="114" spans="2:7">
      <c r="B114" s="83" t="s">
        <v>669</v>
      </c>
      <c r="C114" s="84" t="str">
        <f t="shared" si="3"/>
        <v>Female</v>
      </c>
      <c r="D114" s="84" t="str">
        <f t="shared" si="4"/>
        <v>East Essex Tri Club</v>
      </c>
      <c r="E114" s="84">
        <v>0.24172453703703703</v>
      </c>
      <c r="F114" s="82">
        <f t="shared" si="5"/>
        <v>8581.2784294948524</v>
      </c>
      <c r="G114" t="str">
        <f>IF((ISERROR((VLOOKUP(B114,Calculation!C$2:C$2815,1,FALSE)))),"not entered","")</f>
        <v/>
      </c>
    </row>
    <row r="115" spans="2:7">
      <c r="B115" s="83" t="s">
        <v>670</v>
      </c>
      <c r="C115" s="84" t="str">
        <f t="shared" si="3"/>
        <v>Male</v>
      </c>
      <c r="D115" s="84" t="str">
        <f t="shared" si="4"/>
        <v>Ironman Bob's Allstars</v>
      </c>
      <c r="E115" s="84">
        <v>0.24203703703703705</v>
      </c>
      <c r="F115" s="82">
        <f t="shared" si="5"/>
        <v>7467.4827850038255</v>
      </c>
      <c r="G115" t="str">
        <f>IF((ISERROR((VLOOKUP(B115,Calculation!C$2:C$2815,1,FALSE)))),"not entered","")</f>
        <v/>
      </c>
    </row>
    <row r="116" spans="2:7">
      <c r="B116" s="83" t="s">
        <v>671</v>
      </c>
      <c r="C116" s="84" t="str">
        <f t="shared" si="3"/>
        <v>Female</v>
      </c>
      <c r="D116" s="84">
        <f t="shared" si="4"/>
        <v>0</v>
      </c>
      <c r="E116" s="84">
        <v>0.24319444444444444</v>
      </c>
      <c r="F116" s="82">
        <f t="shared" si="5"/>
        <v>8529.4117647058829</v>
      </c>
      <c r="G116" t="str">
        <f>IF((ISERROR((VLOOKUP(B116,Calculation!C$2:C$2815,1,FALSE)))),"not entered","")</f>
        <v/>
      </c>
    </row>
    <row r="117" spans="2:7">
      <c r="B117" s="83" t="s">
        <v>672</v>
      </c>
      <c r="C117" s="84" t="str">
        <f t="shared" si="3"/>
        <v>Male</v>
      </c>
      <c r="D117" s="84" t="str">
        <f t="shared" si="4"/>
        <v>East Essex Tri Club</v>
      </c>
      <c r="E117" s="84">
        <v>0.2434375</v>
      </c>
      <c r="F117" s="82">
        <f t="shared" si="5"/>
        <v>7424.5233680406991</v>
      </c>
      <c r="G117" t="str">
        <f>IF((ISERROR((VLOOKUP(B117,Calculation!C$2:C$2815,1,FALSE)))),"not entered","")</f>
        <v/>
      </c>
    </row>
    <row r="118" spans="2:7">
      <c r="B118" s="83" t="s">
        <v>673</v>
      </c>
      <c r="C118" s="84" t="str">
        <f t="shared" si="3"/>
        <v>Male</v>
      </c>
      <c r="D118" s="84" t="str">
        <f t="shared" si="4"/>
        <v>Rugby Triathlon Club</v>
      </c>
      <c r="E118" s="84">
        <v>0.24353009259259259</v>
      </c>
      <c r="F118" s="82">
        <f t="shared" si="5"/>
        <v>7421.7004895204609</v>
      </c>
      <c r="G118" t="str">
        <f>IF((ISERROR((VLOOKUP(B118,Calculation!C$2:C$2815,1,FALSE)))),"not entered","")</f>
        <v/>
      </c>
    </row>
    <row r="119" spans="2:7">
      <c r="B119" s="83" t="s">
        <v>674</v>
      </c>
      <c r="C119" s="84" t="str">
        <f t="shared" si="3"/>
        <v>Male</v>
      </c>
      <c r="D119" s="84">
        <f t="shared" si="4"/>
        <v>0</v>
      </c>
      <c r="E119" s="84">
        <v>0.24373842592592593</v>
      </c>
      <c r="F119" s="82">
        <f t="shared" si="5"/>
        <v>7415.3568545514991</v>
      </c>
      <c r="G119" t="str">
        <f>IF((ISERROR((VLOOKUP(B119,Calculation!C$2:C$2815,1,FALSE)))),"not entered","")</f>
        <v/>
      </c>
    </row>
    <row r="120" spans="2:7">
      <c r="B120" s="83" t="s">
        <v>675</v>
      </c>
      <c r="C120" s="84" t="str">
        <f t="shared" si="3"/>
        <v>Male</v>
      </c>
      <c r="D120" s="84" t="str">
        <f t="shared" si="4"/>
        <v>Tunbridge Wells Harriers</v>
      </c>
      <c r="E120" s="84">
        <v>0.24465277777777777</v>
      </c>
      <c r="F120" s="82">
        <f t="shared" si="5"/>
        <v>7387.6431072003043</v>
      </c>
      <c r="G120" t="str">
        <f>IF((ISERROR((VLOOKUP(B120,Calculation!C$2:C$2815,1,FALSE)))),"not entered","")</f>
        <v/>
      </c>
    </row>
    <row r="121" spans="2:7">
      <c r="B121" s="83" t="s">
        <v>676</v>
      </c>
      <c r="C121" s="84" t="str">
        <f t="shared" si="3"/>
        <v>Female</v>
      </c>
      <c r="D121" s="84" t="str">
        <f t="shared" si="4"/>
        <v>East London Triathletes</v>
      </c>
      <c r="E121" s="84">
        <v>0.24497685185185186</v>
      </c>
      <c r="F121" s="82">
        <f t="shared" si="5"/>
        <v>8467.3533024662192</v>
      </c>
      <c r="G121" t="str">
        <f>IF((ISERROR((VLOOKUP(B121,Calculation!C$2:C$2815,1,FALSE)))),"not entered","")</f>
        <v/>
      </c>
    </row>
    <row r="122" spans="2:7">
      <c r="B122" s="83" t="s">
        <v>677</v>
      </c>
      <c r="C122" s="84" t="str">
        <f t="shared" si="3"/>
        <v>Male</v>
      </c>
      <c r="D122" s="84" t="str">
        <f t="shared" si="4"/>
        <v>East London Triathletes</v>
      </c>
      <c r="E122" s="84">
        <v>0.24555555555555555</v>
      </c>
      <c r="F122" s="82">
        <f t="shared" si="5"/>
        <v>7360.4826546003023</v>
      </c>
      <c r="G122" t="str">
        <f>IF((ISERROR((VLOOKUP(B122,Calculation!C$2:C$2815,1,FALSE)))),"not entered","")</f>
        <v/>
      </c>
    </row>
    <row r="123" spans="2:7">
      <c r="B123" s="83" t="s">
        <v>678</v>
      </c>
      <c r="C123" s="84" t="str">
        <f t="shared" si="3"/>
        <v>Female</v>
      </c>
      <c r="D123" s="84" t="str">
        <f t="shared" si="4"/>
        <v>Rg Active Race Team</v>
      </c>
      <c r="E123" s="84">
        <v>0.24572916666666667</v>
      </c>
      <c r="F123" s="82">
        <f t="shared" si="5"/>
        <v>8441.4299844566904</v>
      </c>
      <c r="G123" t="str">
        <f>IF((ISERROR((VLOOKUP(B123,Calculation!C$2:C$2815,1,FALSE)))),"not entered","")</f>
        <v/>
      </c>
    </row>
    <row r="124" spans="2:7">
      <c r="B124" s="83" t="s">
        <v>679</v>
      </c>
      <c r="C124" s="84" t="str">
        <f t="shared" si="3"/>
        <v>Male</v>
      </c>
      <c r="D124" s="84" t="str">
        <f t="shared" si="4"/>
        <v>East Essex Tri Club</v>
      </c>
      <c r="E124" s="84">
        <v>0.24614583333333334</v>
      </c>
      <c r="F124" s="82">
        <f t="shared" si="5"/>
        <v>7342.8316170592943</v>
      </c>
      <c r="G124" t="str">
        <f>IF((ISERROR((VLOOKUP(B124,Calculation!C$2:C$2815,1,FALSE)))),"not entered","")</f>
        <v/>
      </c>
    </row>
    <row r="125" spans="2:7">
      <c r="B125" s="83" t="s">
        <v>680</v>
      </c>
      <c r="C125" s="84" t="str">
        <f t="shared" si="3"/>
        <v>Female</v>
      </c>
      <c r="D125" s="84" t="str">
        <f t="shared" si="4"/>
        <v>East Essex Tri Club</v>
      </c>
      <c r="E125" s="84">
        <v>0.24636574074074075</v>
      </c>
      <c r="F125" s="82">
        <f t="shared" si="5"/>
        <v>8419.6185286103537</v>
      </c>
      <c r="G125" t="str">
        <f>IF((ISERROR((VLOOKUP(B125,Calculation!C$2:C$2815,1,FALSE)))),"not entered","")</f>
        <v/>
      </c>
    </row>
    <row r="126" spans="2:7">
      <c r="B126" s="83" t="s">
        <v>681</v>
      </c>
      <c r="C126" s="84" t="str">
        <f t="shared" si="3"/>
        <v>Male</v>
      </c>
      <c r="D126" s="84" t="str">
        <f t="shared" si="4"/>
        <v>East Essex Tri Club</v>
      </c>
      <c r="E126" s="84">
        <v>0.24712962962962962</v>
      </c>
      <c r="F126" s="82">
        <f t="shared" si="5"/>
        <v>7313.6005994754605</v>
      </c>
      <c r="G126" t="str">
        <f>IF((ISERROR((VLOOKUP(B126,Calculation!C$2:C$2815,1,FALSE)))),"not entered","")</f>
        <v/>
      </c>
    </row>
    <row r="127" spans="2:7">
      <c r="B127" s="83" t="s">
        <v>682</v>
      </c>
      <c r="C127" s="84" t="str">
        <f t="shared" si="3"/>
        <v>Male</v>
      </c>
      <c r="D127" s="84" t="str">
        <f t="shared" si="4"/>
        <v>PACTRAC</v>
      </c>
      <c r="E127" s="84">
        <v>0.24736111111111111</v>
      </c>
      <c r="F127" s="82">
        <f t="shared" si="5"/>
        <v>7306.7565038367966</v>
      </c>
      <c r="G127" t="str">
        <f>IF((ISERROR((VLOOKUP(B127,Calculation!C$2:C$2815,1,FALSE)))),"not entered","")</f>
        <v/>
      </c>
    </row>
    <row r="128" spans="2:7">
      <c r="B128" s="83" t="s">
        <v>683</v>
      </c>
      <c r="C128" s="84" t="str">
        <f t="shared" si="3"/>
        <v>Male</v>
      </c>
      <c r="D128" s="84">
        <f t="shared" si="4"/>
        <v>0</v>
      </c>
      <c r="E128" s="84">
        <v>0.24804398148148149</v>
      </c>
      <c r="F128" s="82">
        <f t="shared" si="5"/>
        <v>7286.6408473706315</v>
      </c>
      <c r="G128" t="str">
        <f>IF((ISERROR((VLOOKUP(B128,Calculation!C$2:C$2815,1,FALSE)))),"not entered","")</f>
        <v/>
      </c>
    </row>
    <row r="129" spans="2:7">
      <c r="B129" s="83" t="s">
        <v>684</v>
      </c>
      <c r="C129" s="84" t="str">
        <f t="shared" si="3"/>
        <v>Male</v>
      </c>
      <c r="D129" s="84">
        <f t="shared" si="4"/>
        <v>0</v>
      </c>
      <c r="E129" s="84">
        <v>0.2497800925925926</v>
      </c>
      <c r="F129" s="82">
        <f t="shared" si="5"/>
        <v>7235.9946249015338</v>
      </c>
      <c r="G129" t="str">
        <f>IF((ISERROR((VLOOKUP(B129,Calculation!C$2:C$2815,1,FALSE)))),"not entered","")</f>
        <v/>
      </c>
    </row>
    <row r="130" spans="2:7">
      <c r="B130" s="83" t="s">
        <v>685</v>
      </c>
      <c r="C130" s="84" t="str">
        <f t="shared" si="3"/>
        <v>Male</v>
      </c>
      <c r="D130" s="84">
        <f t="shared" si="4"/>
        <v>0</v>
      </c>
      <c r="E130" s="84">
        <v>0.25070601851851854</v>
      </c>
      <c r="F130" s="82">
        <f t="shared" si="5"/>
        <v>7209.2701167997784</v>
      </c>
      <c r="G130" t="str">
        <f>IF((ISERROR((VLOOKUP(B130,Calculation!C$2:C$2815,1,FALSE)))),"not entered","")</f>
        <v/>
      </c>
    </row>
    <row r="131" spans="2:7">
      <c r="B131" s="83" t="s">
        <v>686</v>
      </c>
      <c r="C131" s="84" t="str">
        <f t="shared" si="3"/>
        <v>Female</v>
      </c>
      <c r="D131" s="84" t="str">
        <f t="shared" si="4"/>
        <v>East Essex Tri Club</v>
      </c>
      <c r="E131" s="84">
        <v>0.25082175925925926</v>
      </c>
      <c r="F131" s="82">
        <f t="shared" si="5"/>
        <v>8270.0383000323018</v>
      </c>
      <c r="G131" t="str">
        <f>IF((ISERROR((VLOOKUP(B131,Calculation!C$2:C$2815,1,FALSE)))),"not entered","")</f>
        <v/>
      </c>
    </row>
    <row r="132" spans="2:7">
      <c r="B132" s="83" t="s">
        <v>687</v>
      </c>
      <c r="C132" s="84" t="str">
        <f t="shared" ref="C132:C194" si="6">VLOOKUP(B132,name,3,FALSE)</f>
        <v>Male</v>
      </c>
      <c r="D132" s="84">
        <f t="shared" ref="D132:D194" si="7">VLOOKUP(B132,name,2,FALSE)</f>
        <v>0</v>
      </c>
      <c r="E132" s="84">
        <v>0.2537152777777778</v>
      </c>
      <c r="F132" s="82">
        <f t="shared" ref="F132:F194" si="8">(VLOOKUP(C132,C$4:E$5,3,FALSE))/(E132/10000)</f>
        <v>7123.7626020710732</v>
      </c>
      <c r="G132" t="str">
        <f>IF((ISERROR((VLOOKUP(B132,Calculation!C$2:C$2815,1,FALSE)))),"not entered","")</f>
        <v/>
      </c>
    </row>
    <row r="133" spans="2:7">
      <c r="B133" s="83" t="s">
        <v>688</v>
      </c>
      <c r="C133" s="84" t="str">
        <f t="shared" si="6"/>
        <v>Male</v>
      </c>
      <c r="D133" s="84">
        <f t="shared" si="7"/>
        <v>0</v>
      </c>
      <c r="E133" s="84">
        <v>0.25446759259259261</v>
      </c>
      <c r="F133" s="82">
        <f t="shared" si="8"/>
        <v>7102.7017192759031</v>
      </c>
      <c r="G133" t="str">
        <f>IF((ISERROR((VLOOKUP(B133,Calculation!C$2:C$2815,1,FALSE)))),"not entered","")</f>
        <v/>
      </c>
    </row>
    <row r="134" spans="2:7">
      <c r="B134" s="83" t="s">
        <v>689</v>
      </c>
      <c r="C134" s="84" t="str">
        <f t="shared" si="6"/>
        <v>Male</v>
      </c>
      <c r="D134" s="84" t="str">
        <f t="shared" si="7"/>
        <v>Blackwater Tri Club</v>
      </c>
      <c r="E134" s="84">
        <v>0.25513888888888892</v>
      </c>
      <c r="F134" s="82">
        <f t="shared" si="8"/>
        <v>7084.0137906006166</v>
      </c>
      <c r="G134" t="str">
        <f>IF((ISERROR((VLOOKUP(B134,Calculation!C$2:C$2815,1,FALSE)))),"not entered","")</f>
        <v/>
      </c>
    </row>
    <row r="135" spans="2:7">
      <c r="B135" s="83" t="s">
        <v>690</v>
      </c>
      <c r="C135" s="84" t="str">
        <f t="shared" si="6"/>
        <v>Male</v>
      </c>
      <c r="D135" s="84" t="str">
        <f t="shared" si="7"/>
        <v>British Army</v>
      </c>
      <c r="E135" s="84">
        <v>0.25532407407407409</v>
      </c>
      <c r="F135" s="82">
        <f t="shared" si="8"/>
        <v>7078.8757932910248</v>
      </c>
      <c r="G135" t="str">
        <f>IF((ISERROR((VLOOKUP(B135,Calculation!C$2:C$2815,1,FALSE)))),"not entered","")</f>
        <v/>
      </c>
    </row>
    <row r="136" spans="2:7">
      <c r="B136" s="83" t="s">
        <v>691</v>
      </c>
      <c r="C136" s="84" t="str">
        <f t="shared" si="6"/>
        <v>Male</v>
      </c>
      <c r="D136" s="84" t="str">
        <f t="shared" si="7"/>
        <v>Blackwater Triathlon Club</v>
      </c>
      <c r="E136" s="84">
        <v>0.25744212962962965</v>
      </c>
      <c r="F136" s="82">
        <f t="shared" si="8"/>
        <v>7020.6357056152501</v>
      </c>
      <c r="G136" t="str">
        <f>IF((ISERROR((VLOOKUP(B136,Calculation!C$2:C$2815,1,FALSE)))),"not entered","")</f>
        <v/>
      </c>
    </row>
    <row r="137" spans="2:7">
      <c r="B137" s="83" t="s">
        <v>692</v>
      </c>
      <c r="C137" s="84" t="str">
        <f t="shared" si="6"/>
        <v>Female</v>
      </c>
      <c r="D137" s="84">
        <f t="shared" si="7"/>
        <v>0</v>
      </c>
      <c r="E137" s="84">
        <v>0.25778935185185187</v>
      </c>
      <c r="F137" s="82">
        <f t="shared" si="8"/>
        <v>8046.5137161585772</v>
      </c>
      <c r="G137" t="str">
        <f>IF((ISERROR((VLOOKUP(B137,Calculation!C$2:C$2815,1,FALSE)))),"not entered","")</f>
        <v/>
      </c>
    </row>
    <row r="138" spans="2:7">
      <c r="B138" s="83" t="s">
        <v>693</v>
      </c>
      <c r="C138" s="84" t="str">
        <f t="shared" si="6"/>
        <v>Female</v>
      </c>
      <c r="D138" s="84" t="str">
        <f t="shared" si="7"/>
        <v>Wimbledon Windmilers</v>
      </c>
      <c r="E138" s="84">
        <v>0.25793981481481482</v>
      </c>
      <c r="F138" s="82">
        <f t="shared" si="8"/>
        <v>8041.8199766669659</v>
      </c>
      <c r="G138" t="str">
        <f>IF((ISERROR((VLOOKUP(B138,Calculation!C$2:C$2815,1,FALSE)))),"not entered","")</f>
        <v/>
      </c>
    </row>
    <row r="139" spans="2:7">
      <c r="B139" s="83" t="s">
        <v>694</v>
      </c>
      <c r="C139" s="84" t="str">
        <f t="shared" si="6"/>
        <v>Male</v>
      </c>
      <c r="D139" s="84">
        <f t="shared" si="7"/>
        <v>0</v>
      </c>
      <c r="E139" s="84">
        <v>0.25833333333333336</v>
      </c>
      <c r="F139" s="82">
        <f t="shared" si="8"/>
        <v>6996.4157706093192</v>
      </c>
      <c r="G139" t="str">
        <f>IF((ISERROR((VLOOKUP(B139,Calculation!C$2:C$2815,1,FALSE)))),"not entered","")</f>
        <v/>
      </c>
    </row>
    <row r="140" spans="2:7">
      <c r="B140" s="83" t="s">
        <v>695</v>
      </c>
      <c r="C140" s="84" t="str">
        <f t="shared" si="6"/>
        <v>Male</v>
      </c>
      <c r="D140" s="84">
        <f t="shared" si="7"/>
        <v>0</v>
      </c>
      <c r="E140" s="84">
        <v>0.25884259259259257</v>
      </c>
      <c r="F140" s="82">
        <f t="shared" si="8"/>
        <v>6982.65068860669</v>
      </c>
      <c r="G140" t="str">
        <f>IF((ISERROR((VLOOKUP(B140,Calculation!C$2:C$2815,1,FALSE)))),"not entered","")</f>
        <v/>
      </c>
    </row>
    <row r="141" spans="2:7">
      <c r="B141" s="83" t="s">
        <v>696</v>
      </c>
      <c r="C141" s="84" t="str">
        <f t="shared" si="6"/>
        <v>Male</v>
      </c>
      <c r="D141" s="84" t="str">
        <f t="shared" si="7"/>
        <v>East Essex Tri Club</v>
      </c>
      <c r="E141" s="84">
        <v>0.25896990740740738</v>
      </c>
      <c r="F141" s="82">
        <f t="shared" si="8"/>
        <v>6979.2178770949731</v>
      </c>
      <c r="G141" t="str">
        <f>IF((ISERROR((VLOOKUP(B141,Calculation!C$2:C$2815,1,FALSE)))),"not entered","")</f>
        <v/>
      </c>
    </row>
    <row r="142" spans="2:7">
      <c r="B142" s="83" t="s">
        <v>697</v>
      </c>
      <c r="C142" s="84" t="str">
        <f t="shared" si="6"/>
        <v>Female</v>
      </c>
      <c r="D142" s="84" t="str">
        <f t="shared" si="7"/>
        <v>East London Triathletes</v>
      </c>
      <c r="E142" s="84">
        <v>0.25983796296296297</v>
      </c>
      <c r="F142" s="82">
        <f t="shared" si="8"/>
        <v>7983.0734966592436</v>
      </c>
      <c r="G142" t="str">
        <f>IF((ISERROR((VLOOKUP(B142,Calculation!C$2:C$2815,1,FALSE)))),"not entered","")</f>
        <v/>
      </c>
    </row>
    <row r="143" spans="2:7">
      <c r="B143" s="83" t="s">
        <v>698</v>
      </c>
      <c r="C143" s="84" t="str">
        <f t="shared" si="6"/>
        <v>Male</v>
      </c>
      <c r="D143" s="84">
        <f t="shared" si="7"/>
        <v>0</v>
      </c>
      <c r="E143" s="84">
        <v>0.26043981481481482</v>
      </c>
      <c r="F143" s="82">
        <f t="shared" si="8"/>
        <v>6939.8275708825895</v>
      </c>
      <c r="G143" t="str">
        <f>IF((ISERROR((VLOOKUP(B143,Calculation!C$2:C$2815,1,FALSE)))),"not entered","")</f>
        <v/>
      </c>
    </row>
    <row r="144" spans="2:7">
      <c r="B144" s="83" t="s">
        <v>699</v>
      </c>
      <c r="C144" s="84" t="str">
        <f t="shared" si="6"/>
        <v>Male</v>
      </c>
      <c r="D144" s="84">
        <f t="shared" si="7"/>
        <v>0</v>
      </c>
      <c r="E144" s="84">
        <v>0.26059027777777777</v>
      </c>
      <c r="F144" s="82">
        <f t="shared" si="8"/>
        <v>6935.8205640683991</v>
      </c>
      <c r="G144" t="str">
        <f>IF((ISERROR((VLOOKUP(B144,Calculation!C$2:C$2815,1,FALSE)))),"not entered","")</f>
        <v/>
      </c>
    </row>
    <row r="145" spans="2:7">
      <c r="B145" s="83" t="s">
        <v>700</v>
      </c>
      <c r="C145" s="84" t="str">
        <f t="shared" si="6"/>
        <v>Male</v>
      </c>
      <c r="D145" s="84">
        <f t="shared" si="7"/>
        <v>0</v>
      </c>
      <c r="E145" s="84">
        <v>0.2608449074074074</v>
      </c>
      <c r="F145" s="82">
        <f t="shared" si="8"/>
        <v>6929.0500066557224</v>
      </c>
      <c r="G145" t="str">
        <f>IF((ISERROR((VLOOKUP(B145,Calculation!C$2:C$2815,1,FALSE)))),"not entered","")</f>
        <v/>
      </c>
    </row>
    <row r="146" spans="2:7">
      <c r="B146" s="83" t="s">
        <v>701</v>
      </c>
      <c r="C146" s="84" t="str">
        <f t="shared" si="6"/>
        <v>Male</v>
      </c>
      <c r="D146" s="84" t="str">
        <f t="shared" si="7"/>
        <v>Clapham Chasers</v>
      </c>
      <c r="E146" s="84">
        <v>0.26165509259259262</v>
      </c>
      <c r="F146" s="82">
        <f t="shared" si="8"/>
        <v>6907.5949927013753</v>
      </c>
      <c r="G146" t="str">
        <f>IF((ISERROR((VLOOKUP(B146,Calculation!C$2:C$2815,1,FALSE)))),"not entered","")</f>
        <v/>
      </c>
    </row>
    <row r="147" spans="2:7">
      <c r="B147" s="83" t="s">
        <v>702</v>
      </c>
      <c r="C147" s="84" t="str">
        <f t="shared" si="6"/>
        <v>Male</v>
      </c>
      <c r="D147" s="84">
        <f t="shared" si="7"/>
        <v>0</v>
      </c>
      <c r="E147" s="84">
        <v>0.26188657407407406</v>
      </c>
      <c r="F147" s="82">
        <f t="shared" si="8"/>
        <v>6901.4893711053173</v>
      </c>
      <c r="G147" t="str">
        <f>IF((ISERROR((VLOOKUP(B147,Calculation!C$2:C$2815,1,FALSE)))),"not entered","")</f>
        <v/>
      </c>
    </row>
    <row r="148" spans="2:7">
      <c r="B148" s="83" t="s">
        <v>703</v>
      </c>
      <c r="C148" s="84" t="str">
        <f t="shared" si="6"/>
        <v>Male</v>
      </c>
      <c r="D148" s="84">
        <f t="shared" si="7"/>
        <v>0</v>
      </c>
      <c r="E148" s="84">
        <v>0.26233796296296297</v>
      </c>
      <c r="F148" s="82">
        <f t="shared" si="8"/>
        <v>6889.6144004235421</v>
      </c>
      <c r="G148" t="str">
        <f>IF((ISERROR((VLOOKUP(B148,Calculation!C$2:C$2815,1,FALSE)))),"not entered","")</f>
        <v/>
      </c>
    </row>
    <row r="149" spans="2:7">
      <c r="B149" s="83" t="s">
        <v>704</v>
      </c>
      <c r="C149" s="84" t="str">
        <f t="shared" si="6"/>
        <v>Male</v>
      </c>
      <c r="D149" s="84">
        <f t="shared" si="7"/>
        <v>0</v>
      </c>
      <c r="E149" s="84">
        <v>0.26262731481481483</v>
      </c>
      <c r="F149" s="82">
        <f t="shared" si="8"/>
        <v>6882.0237098409061</v>
      </c>
      <c r="G149" t="str">
        <f>IF((ISERROR((VLOOKUP(B149,Calculation!C$2:C$2815,1,FALSE)))),"not entered","")</f>
        <v/>
      </c>
    </row>
    <row r="150" spans="2:7">
      <c r="B150" s="83" t="s">
        <v>705</v>
      </c>
      <c r="C150" s="84" t="str">
        <f t="shared" si="6"/>
        <v>Male</v>
      </c>
      <c r="D150" s="84" t="str">
        <f t="shared" si="7"/>
        <v>Mid Sussex</v>
      </c>
      <c r="E150" s="84">
        <v>0.26318287037037036</v>
      </c>
      <c r="F150" s="82">
        <f t="shared" si="8"/>
        <v>6867.4963718721147</v>
      </c>
      <c r="G150" t="str">
        <f>IF((ISERROR((VLOOKUP(B150,Calculation!C$2:C$2815,1,FALSE)))),"not entered","")</f>
        <v/>
      </c>
    </row>
    <row r="151" spans="2:7">
      <c r="B151" s="83" t="s">
        <v>706</v>
      </c>
      <c r="C151" s="84" t="str">
        <f t="shared" si="6"/>
        <v>Male</v>
      </c>
      <c r="D151" s="84">
        <f t="shared" si="7"/>
        <v>0</v>
      </c>
      <c r="E151" s="84">
        <v>0.26664351851851853</v>
      </c>
      <c r="F151" s="82">
        <f t="shared" si="8"/>
        <v>6778.366177619585</v>
      </c>
      <c r="G151" t="str">
        <f>IF((ISERROR((VLOOKUP(B151,Calculation!C$2:C$2815,1,FALSE)))),"not entered","")</f>
        <v/>
      </c>
    </row>
    <row r="152" spans="2:7">
      <c r="B152" s="83" t="s">
        <v>707</v>
      </c>
      <c r="C152" s="84" t="str">
        <f t="shared" si="6"/>
        <v>Male</v>
      </c>
      <c r="D152" s="84" t="str">
        <f t="shared" si="7"/>
        <v>Rg Active Race Team</v>
      </c>
      <c r="E152" s="84">
        <v>0.26859953703703704</v>
      </c>
      <c r="F152" s="82">
        <f t="shared" si="8"/>
        <v>6729.0041797733447</v>
      </c>
      <c r="G152" t="str">
        <f>IF((ISERROR((VLOOKUP(B152,Calculation!C$2:C$2815,1,FALSE)))),"not entered","")</f>
        <v/>
      </c>
    </row>
    <row r="153" spans="2:7">
      <c r="B153" s="83" t="s">
        <v>708</v>
      </c>
      <c r="C153" s="84" t="str">
        <f t="shared" si="6"/>
        <v>Male</v>
      </c>
      <c r="D153" s="84" t="str">
        <f t="shared" si="7"/>
        <v>East Essex Tri Club</v>
      </c>
      <c r="E153" s="84">
        <v>0.26932870370370371</v>
      </c>
      <c r="F153" s="82">
        <f t="shared" si="8"/>
        <v>6710.7864202836281</v>
      </c>
      <c r="G153" t="str">
        <f>IF((ISERROR((VLOOKUP(B153,Calculation!C$2:C$2815,1,FALSE)))),"not entered","")</f>
        <v/>
      </c>
    </row>
    <row r="154" spans="2:7">
      <c r="B154" s="83" t="s">
        <v>709</v>
      </c>
      <c r="C154" s="84" t="str">
        <f t="shared" si="6"/>
        <v>Male</v>
      </c>
      <c r="D154" s="84" t="str">
        <f t="shared" si="7"/>
        <v>Southend Wheelers</v>
      </c>
      <c r="E154" s="84">
        <v>0.26967592592592593</v>
      </c>
      <c r="F154" s="82">
        <f t="shared" si="8"/>
        <v>6702.1459227467822</v>
      </c>
      <c r="G154" t="str">
        <f>IF((ISERROR((VLOOKUP(B154,Calculation!C$2:C$2815,1,FALSE)))),"not entered","")</f>
        <v/>
      </c>
    </row>
    <row r="155" spans="2:7">
      <c r="B155" s="83" t="s">
        <v>710</v>
      </c>
      <c r="C155" s="84" t="str">
        <f t="shared" si="6"/>
        <v>Male</v>
      </c>
      <c r="D155" s="84">
        <f t="shared" si="7"/>
        <v>0</v>
      </c>
      <c r="E155" s="84">
        <v>0.27045138888888887</v>
      </c>
      <c r="F155" s="82">
        <f t="shared" si="8"/>
        <v>6682.9289168485484</v>
      </c>
      <c r="G155" t="str">
        <f>IF((ISERROR((VLOOKUP(B155,Calculation!C$2:C$2815,1,FALSE)))),"not entered","")</f>
        <v/>
      </c>
    </row>
    <row r="156" spans="2:7">
      <c r="B156" s="83" t="s">
        <v>711</v>
      </c>
      <c r="C156" s="84" t="str">
        <f t="shared" si="6"/>
        <v>Female</v>
      </c>
      <c r="D156" s="84" t="str">
        <f t="shared" si="7"/>
        <v>Serpentine</v>
      </c>
      <c r="E156" s="84">
        <v>0.27208333333333334</v>
      </c>
      <c r="F156" s="82">
        <f t="shared" si="8"/>
        <v>7623.7876467585502</v>
      </c>
      <c r="G156" t="str">
        <f>IF((ISERROR((VLOOKUP(B156,Calculation!C$2:C$2815,1,FALSE)))),"not entered","")</f>
        <v/>
      </c>
    </row>
    <row r="157" spans="2:7">
      <c r="B157" s="83" t="s">
        <v>712</v>
      </c>
      <c r="C157" s="84" t="str">
        <f t="shared" si="6"/>
        <v>Male</v>
      </c>
      <c r="D157" s="84" t="str">
        <f t="shared" si="7"/>
        <v>East Essex Tri Club</v>
      </c>
      <c r="E157" s="84">
        <v>0.27439814814814817</v>
      </c>
      <c r="F157" s="82">
        <f t="shared" si="8"/>
        <v>6586.8061413868745</v>
      </c>
      <c r="G157" t="str">
        <f>IF((ISERROR((VLOOKUP(B157,Calculation!C$2:C$2815,1,FALSE)))),"not entered","")</f>
        <v/>
      </c>
    </row>
    <row r="158" spans="2:7">
      <c r="B158" s="83" t="s">
        <v>713</v>
      </c>
      <c r="C158" s="84" t="str">
        <f t="shared" si="6"/>
        <v>Male</v>
      </c>
      <c r="D158" s="84" t="str">
        <f t="shared" si="7"/>
        <v>Trent Park Running Club</v>
      </c>
      <c r="E158" s="84">
        <v>0.27447916666666666</v>
      </c>
      <c r="F158" s="82">
        <f t="shared" si="8"/>
        <v>6584.8619017499486</v>
      </c>
      <c r="G158" t="str">
        <f>IF((ISERROR((VLOOKUP(B158,Calculation!C$2:C$2815,1,FALSE)))),"not entered","")</f>
        <v/>
      </c>
    </row>
    <row r="159" spans="2:7">
      <c r="B159" s="83" t="s">
        <v>714</v>
      </c>
      <c r="C159" s="84" t="str">
        <f t="shared" si="6"/>
        <v>Male</v>
      </c>
      <c r="D159" s="84" t="str">
        <f t="shared" si="7"/>
        <v>Pitsea Running Club</v>
      </c>
      <c r="E159" s="84">
        <v>0.27531250000000002</v>
      </c>
      <c r="F159" s="82">
        <f t="shared" si="8"/>
        <v>6564.9304241812761</v>
      </c>
      <c r="G159" t="str">
        <f>IF((ISERROR((VLOOKUP(B159,Calculation!C$2:C$2815,1,FALSE)))),"not entered","")</f>
        <v/>
      </c>
    </row>
    <row r="160" spans="2:7">
      <c r="B160" s="83" t="s">
        <v>715</v>
      </c>
      <c r="C160" s="84" t="str">
        <f t="shared" si="6"/>
        <v>Female</v>
      </c>
      <c r="D160" s="84" t="str">
        <f t="shared" si="7"/>
        <v>Blackwater Tri Club</v>
      </c>
      <c r="E160" s="84">
        <v>0.27664351851851854</v>
      </c>
      <c r="F160" s="82">
        <f t="shared" si="8"/>
        <v>7498.1173123587978</v>
      </c>
      <c r="G160" t="str">
        <f>IF((ISERROR((VLOOKUP(B160,Calculation!C$2:C$2815,1,FALSE)))),"not entered","")</f>
        <v/>
      </c>
    </row>
    <row r="161" spans="2:7">
      <c r="B161" s="83" t="s">
        <v>716</v>
      </c>
      <c r="C161" s="84" t="str">
        <f t="shared" si="6"/>
        <v>Male</v>
      </c>
      <c r="D161" s="84">
        <f t="shared" si="7"/>
        <v>0</v>
      </c>
      <c r="E161" s="84">
        <v>0.27666666666666667</v>
      </c>
      <c r="F161" s="82">
        <f t="shared" si="8"/>
        <v>6532.797858099063</v>
      </c>
      <c r="G161" t="str">
        <f>IF((ISERROR((VLOOKUP(B161,Calculation!C$2:C$2815,1,FALSE)))),"not entered","")</f>
        <v/>
      </c>
    </row>
    <row r="162" spans="2:7">
      <c r="B162" s="83" t="s">
        <v>717</v>
      </c>
      <c r="C162" s="84" t="str">
        <f t="shared" si="6"/>
        <v>Female</v>
      </c>
      <c r="D162" s="84">
        <f t="shared" si="7"/>
        <v>0</v>
      </c>
      <c r="E162" s="84">
        <v>0.27811342592592592</v>
      </c>
      <c r="F162" s="82">
        <f t="shared" si="8"/>
        <v>7458.4876607432689</v>
      </c>
      <c r="G162" t="str">
        <f>IF((ISERROR((VLOOKUP(B162,Calculation!C$2:C$2815,1,FALSE)))),"not entered","")</f>
        <v/>
      </c>
    </row>
    <row r="163" spans="2:7">
      <c r="B163" s="83" t="s">
        <v>718</v>
      </c>
      <c r="C163" s="84" t="str">
        <f t="shared" si="6"/>
        <v>Female</v>
      </c>
      <c r="D163" s="84" t="str">
        <f t="shared" si="7"/>
        <v>East Essex Tri Club</v>
      </c>
      <c r="E163" s="84">
        <v>0.28034722222222225</v>
      </c>
      <c r="F163" s="82">
        <f t="shared" si="8"/>
        <v>7399.0587069606136</v>
      </c>
      <c r="G163" t="str">
        <f>IF((ISERROR((VLOOKUP(B163,Calculation!C$2:C$2815,1,FALSE)))),"not entered","")</f>
        <v/>
      </c>
    </row>
    <row r="164" spans="2:7">
      <c r="B164" s="83" t="s">
        <v>719</v>
      </c>
      <c r="C164" s="84" t="str">
        <f t="shared" si="6"/>
        <v>Male</v>
      </c>
      <c r="D164" s="84">
        <f t="shared" si="7"/>
        <v>0</v>
      </c>
      <c r="E164" s="84">
        <v>0.30408564814814815</v>
      </c>
      <c r="F164" s="82">
        <f t="shared" si="8"/>
        <v>5943.7445286035099</v>
      </c>
      <c r="G164" t="str">
        <f>IF((ISERROR((VLOOKUP(B164,Calculation!C$2:C$2815,1,FALSE)))),"not entered","")</f>
        <v/>
      </c>
    </row>
    <row r="165" spans="2:7">
      <c r="B165" s="83" t="s">
        <v>720</v>
      </c>
      <c r="C165" s="84" t="str">
        <f t="shared" si="6"/>
        <v>Female</v>
      </c>
      <c r="D165" s="84">
        <f t="shared" si="7"/>
        <v>0</v>
      </c>
      <c r="E165" s="84">
        <v>0.30524305555555553</v>
      </c>
      <c r="F165" s="82">
        <f t="shared" si="8"/>
        <v>6795.5863951768852</v>
      </c>
      <c r="G165" t="str">
        <f>IF((ISERROR((VLOOKUP(B165,Calculation!C$2:C$2815,1,FALSE)))),"not entered","")</f>
        <v/>
      </c>
    </row>
    <row r="166" spans="2:7">
      <c r="B166" s="83" t="s">
        <v>721</v>
      </c>
      <c r="C166" s="84" t="str">
        <f t="shared" si="6"/>
        <v>Male</v>
      </c>
      <c r="D166" s="84" t="str">
        <f t="shared" si="7"/>
        <v>The Pirates</v>
      </c>
      <c r="E166" s="84">
        <v>0.30615740740740743</v>
      </c>
      <c r="F166" s="82">
        <f t="shared" si="8"/>
        <v>5903.5233630727353</v>
      </c>
      <c r="G166" t="str">
        <f>IF((ISERROR((VLOOKUP(B166,Calculation!C$2:C$2815,1,FALSE)))),"not entered","")</f>
        <v/>
      </c>
    </row>
    <row r="167" spans="2:7">
      <c r="B167" s="83" t="s">
        <v>722</v>
      </c>
      <c r="C167" s="84" t="str">
        <f t="shared" si="6"/>
        <v>Female</v>
      </c>
      <c r="D167" s="84">
        <f t="shared" si="7"/>
        <v>0</v>
      </c>
      <c r="E167" s="84">
        <v>0.30747685185185186</v>
      </c>
      <c r="F167" s="82">
        <f t="shared" si="8"/>
        <v>6746.216969058195</v>
      </c>
      <c r="G167" t="str">
        <f>IF((ISERROR((VLOOKUP(B167,Calculation!C$2:C$2815,1,FALSE)))),"not entered","")</f>
        <v/>
      </c>
    </row>
    <row r="168" spans="2:7">
      <c r="B168" s="83" t="s">
        <v>723</v>
      </c>
      <c r="C168" s="84" t="str">
        <f t="shared" si="6"/>
        <v>Male</v>
      </c>
      <c r="D168" s="84">
        <f t="shared" si="7"/>
        <v>0</v>
      </c>
      <c r="E168" s="84">
        <v>0.30844907407407407</v>
      </c>
      <c r="F168" s="82">
        <f t="shared" si="8"/>
        <v>5859.6622889305827</v>
      </c>
      <c r="G168" t="str">
        <f>IF((ISERROR((VLOOKUP(B168,Calculation!C$2:C$2815,1,FALSE)))),"not entered","")</f>
        <v/>
      </c>
    </row>
    <row r="169" spans="2:7">
      <c r="B169" s="83" t="s">
        <v>724</v>
      </c>
      <c r="C169" s="84" t="str">
        <f t="shared" si="6"/>
        <v>Female</v>
      </c>
      <c r="D169" s="84" t="str">
        <f t="shared" si="7"/>
        <v>Ely Tri Club</v>
      </c>
      <c r="E169" s="84">
        <v>0.32788194444444446</v>
      </c>
      <c r="F169" s="82">
        <f t="shared" si="8"/>
        <v>6326.3793286031987</v>
      </c>
      <c r="G169" t="str">
        <f>IF((ISERROR((VLOOKUP(B169,Calculation!C$2:C$2815,1,FALSE)))),"not entered","")</f>
        <v/>
      </c>
    </row>
    <row r="170" spans="2:7">
      <c r="B170" s="83" t="s">
        <v>5</v>
      </c>
      <c r="C170" s="84" t="str">
        <f t="shared" si="6"/>
        <v xml:space="preserve"> </v>
      </c>
      <c r="D170" s="84" t="str">
        <f t="shared" si="7"/>
        <v xml:space="preserve"> </v>
      </c>
      <c r="E170" s="84">
        <v>1.1574074074074073E-5</v>
      </c>
      <c r="F170" s="82" t="e">
        <f t="shared" si="8"/>
        <v>#N/A</v>
      </c>
      <c r="G170" t="str">
        <f>IF((ISERROR((VLOOKUP(B170,Calculation!C$2:C$2815,1,FALSE)))),"not entered","")</f>
        <v/>
      </c>
    </row>
    <row r="171" spans="2:7">
      <c r="B171" s="83" t="s">
        <v>5</v>
      </c>
      <c r="C171" s="84" t="str">
        <f t="shared" si="6"/>
        <v xml:space="preserve"> </v>
      </c>
      <c r="D171" s="84" t="str">
        <f t="shared" si="7"/>
        <v xml:space="preserve"> </v>
      </c>
      <c r="E171" s="84">
        <v>1.1574074074074073E-5</v>
      </c>
      <c r="F171" s="82" t="e">
        <f t="shared" si="8"/>
        <v>#N/A</v>
      </c>
      <c r="G171" t="str">
        <f>IF((ISERROR((VLOOKUP(B171,Calculation!C$2:C$2815,1,FALSE)))),"not entered","")</f>
        <v/>
      </c>
    </row>
    <row r="172" spans="2:7">
      <c r="B172" s="83" t="s">
        <v>5</v>
      </c>
      <c r="C172" s="84" t="str">
        <f t="shared" si="6"/>
        <v xml:space="preserve"> </v>
      </c>
      <c r="D172" s="84" t="str">
        <f t="shared" si="7"/>
        <v xml:space="preserve"> </v>
      </c>
      <c r="E172" s="84">
        <v>1.1574074074074073E-5</v>
      </c>
      <c r="F172" s="82" t="e">
        <f t="shared" si="8"/>
        <v>#N/A</v>
      </c>
      <c r="G172" t="str">
        <f>IF((ISERROR((VLOOKUP(B172,Calculation!C$2:C$2815,1,FALSE)))),"not entered","")</f>
        <v/>
      </c>
    </row>
    <row r="173" spans="2:7">
      <c r="B173" s="83" t="s">
        <v>5</v>
      </c>
      <c r="C173" s="84" t="str">
        <f t="shared" si="6"/>
        <v xml:space="preserve"> </v>
      </c>
      <c r="D173" s="84" t="str">
        <f t="shared" si="7"/>
        <v xml:space="preserve"> </v>
      </c>
      <c r="E173" s="84">
        <v>1.1574074074074073E-5</v>
      </c>
      <c r="F173" s="82" t="e">
        <f t="shared" si="8"/>
        <v>#N/A</v>
      </c>
      <c r="G173" t="str">
        <f>IF((ISERROR((VLOOKUP(B173,Calculation!C$2:C$2815,1,FALSE)))),"not entered","")</f>
        <v/>
      </c>
    </row>
    <row r="174" spans="2:7">
      <c r="B174" s="83" t="s">
        <v>5</v>
      </c>
      <c r="C174" s="84" t="str">
        <f t="shared" si="6"/>
        <v xml:space="preserve"> </v>
      </c>
      <c r="D174" s="84" t="str">
        <f t="shared" si="7"/>
        <v xml:space="preserve"> </v>
      </c>
      <c r="E174" s="84">
        <v>1.1574074074074073E-5</v>
      </c>
      <c r="F174" s="82" t="e">
        <f t="shared" si="8"/>
        <v>#N/A</v>
      </c>
      <c r="G174" t="str">
        <f>IF((ISERROR((VLOOKUP(B174,Calculation!C$2:C$2815,1,FALSE)))),"not entered","")</f>
        <v/>
      </c>
    </row>
    <row r="175" spans="2:7">
      <c r="B175" s="83" t="s">
        <v>5</v>
      </c>
      <c r="C175" s="84" t="str">
        <f t="shared" si="6"/>
        <v xml:space="preserve"> </v>
      </c>
      <c r="D175" s="84" t="str">
        <f t="shared" si="7"/>
        <v xml:space="preserve"> </v>
      </c>
      <c r="E175" s="84">
        <v>1.1574074074074073E-5</v>
      </c>
      <c r="F175" s="82" t="e">
        <f t="shared" si="8"/>
        <v>#N/A</v>
      </c>
      <c r="G175" t="str">
        <f>IF((ISERROR((VLOOKUP(B175,Calculation!C$2:C$2815,1,FALSE)))),"not entered","")</f>
        <v/>
      </c>
    </row>
    <row r="176" spans="2:7">
      <c r="B176" s="83" t="s">
        <v>5</v>
      </c>
      <c r="C176" s="84" t="str">
        <f t="shared" si="6"/>
        <v xml:space="preserve"> </v>
      </c>
      <c r="D176" s="84" t="str">
        <f t="shared" si="7"/>
        <v xml:space="preserve"> </v>
      </c>
      <c r="E176" s="84">
        <v>1.1574074074074073E-5</v>
      </c>
      <c r="F176" s="82" t="e">
        <f t="shared" si="8"/>
        <v>#N/A</v>
      </c>
      <c r="G176" t="str">
        <f>IF((ISERROR((VLOOKUP(B176,Calculation!C$2:C$2815,1,FALSE)))),"not entered","")</f>
        <v/>
      </c>
    </row>
    <row r="177" spans="2:7">
      <c r="B177" s="83" t="s">
        <v>5</v>
      </c>
      <c r="C177" s="84" t="str">
        <f t="shared" si="6"/>
        <v xml:space="preserve"> </v>
      </c>
      <c r="D177" s="84" t="str">
        <f t="shared" si="7"/>
        <v xml:space="preserve"> </v>
      </c>
      <c r="E177" s="84">
        <v>1.1574074074074073E-5</v>
      </c>
      <c r="F177" s="82" t="e">
        <f t="shared" si="8"/>
        <v>#N/A</v>
      </c>
      <c r="G177" t="str">
        <f>IF((ISERROR((VLOOKUP(B177,Calculation!C$2:C$2815,1,FALSE)))),"not entered","")</f>
        <v/>
      </c>
    </row>
    <row r="178" spans="2:7">
      <c r="B178" s="83" t="s">
        <v>5</v>
      </c>
      <c r="C178" s="84" t="str">
        <f t="shared" si="6"/>
        <v xml:space="preserve"> </v>
      </c>
      <c r="D178" s="84" t="str">
        <f t="shared" si="7"/>
        <v xml:space="preserve"> </v>
      </c>
      <c r="E178" s="84">
        <v>1.1574074074074073E-5</v>
      </c>
      <c r="F178" s="82" t="e">
        <f t="shared" si="8"/>
        <v>#N/A</v>
      </c>
      <c r="G178" t="str">
        <f>IF((ISERROR((VLOOKUP(B178,Calculation!C$2:C$2815,1,FALSE)))),"not entered","")</f>
        <v/>
      </c>
    </row>
    <row r="179" spans="2:7">
      <c r="B179" s="83" t="s">
        <v>5</v>
      </c>
      <c r="C179" s="84" t="str">
        <f t="shared" si="6"/>
        <v xml:space="preserve"> </v>
      </c>
      <c r="D179" s="84" t="str">
        <f t="shared" si="7"/>
        <v xml:space="preserve"> </v>
      </c>
      <c r="E179" s="84">
        <v>1.1574074074074073E-5</v>
      </c>
      <c r="F179" s="82" t="e">
        <f t="shared" si="8"/>
        <v>#N/A</v>
      </c>
      <c r="G179" t="str">
        <f>IF((ISERROR((VLOOKUP(B179,Calculation!C$2:C$2815,1,FALSE)))),"not entered","")</f>
        <v/>
      </c>
    </row>
    <row r="180" spans="2:7">
      <c r="B180" s="83" t="s">
        <v>5</v>
      </c>
      <c r="C180" s="84" t="str">
        <f t="shared" si="6"/>
        <v xml:space="preserve"> </v>
      </c>
      <c r="D180" s="84" t="str">
        <f t="shared" si="7"/>
        <v xml:space="preserve"> </v>
      </c>
      <c r="E180" s="84">
        <v>1.1574074074074073E-5</v>
      </c>
      <c r="F180" s="82" t="e">
        <f t="shared" si="8"/>
        <v>#N/A</v>
      </c>
      <c r="G180" t="str">
        <f>IF((ISERROR((VLOOKUP(B180,Calculation!C$2:C$2815,1,FALSE)))),"not entered","")</f>
        <v/>
      </c>
    </row>
    <row r="181" spans="2:7">
      <c r="B181" s="83" t="s">
        <v>5</v>
      </c>
      <c r="C181" s="84" t="str">
        <f t="shared" si="6"/>
        <v xml:space="preserve"> </v>
      </c>
      <c r="D181" s="84" t="str">
        <f t="shared" si="7"/>
        <v xml:space="preserve"> </v>
      </c>
      <c r="E181" s="84">
        <v>1.1574074074074073E-5</v>
      </c>
      <c r="F181" s="82" t="e">
        <f t="shared" si="8"/>
        <v>#N/A</v>
      </c>
      <c r="G181" t="str">
        <f>IF((ISERROR((VLOOKUP(B181,Calculation!C$2:C$2815,1,FALSE)))),"not entered","")</f>
        <v/>
      </c>
    </row>
    <row r="182" spans="2:7">
      <c r="B182" s="83" t="s">
        <v>5</v>
      </c>
      <c r="C182" s="84" t="str">
        <f t="shared" si="6"/>
        <v xml:space="preserve"> </v>
      </c>
      <c r="D182" s="84" t="str">
        <f t="shared" si="7"/>
        <v xml:space="preserve"> </v>
      </c>
      <c r="E182" s="84">
        <v>1.1574074074074073E-5</v>
      </c>
      <c r="F182" s="82" t="e">
        <f t="shared" si="8"/>
        <v>#N/A</v>
      </c>
      <c r="G182" t="str">
        <f>IF((ISERROR((VLOOKUP(B182,Calculation!C$2:C$2815,1,FALSE)))),"not entered","")</f>
        <v/>
      </c>
    </row>
    <row r="183" spans="2:7">
      <c r="B183" s="83" t="s">
        <v>5</v>
      </c>
      <c r="C183" s="84" t="str">
        <f t="shared" si="6"/>
        <v xml:space="preserve"> </v>
      </c>
      <c r="D183" s="84" t="str">
        <f t="shared" si="7"/>
        <v xml:space="preserve"> </v>
      </c>
      <c r="E183" s="84">
        <v>1.1574074074074073E-5</v>
      </c>
      <c r="F183" s="82" t="e">
        <f t="shared" si="8"/>
        <v>#N/A</v>
      </c>
      <c r="G183" t="str">
        <f>IF((ISERROR((VLOOKUP(B183,Calculation!C$2:C$2815,1,FALSE)))),"not entered","")</f>
        <v/>
      </c>
    </row>
    <row r="184" spans="2:7">
      <c r="B184" s="83" t="s">
        <v>5</v>
      </c>
      <c r="C184" s="84" t="str">
        <f t="shared" si="6"/>
        <v xml:space="preserve"> </v>
      </c>
      <c r="D184" s="84" t="str">
        <f t="shared" si="7"/>
        <v xml:space="preserve"> </v>
      </c>
      <c r="E184" s="84">
        <v>1.1574074074074073E-5</v>
      </c>
      <c r="F184" s="82" t="e">
        <f t="shared" si="8"/>
        <v>#N/A</v>
      </c>
      <c r="G184" t="str">
        <f>IF((ISERROR((VLOOKUP(B184,Calculation!C$2:C$2815,1,FALSE)))),"not entered","")</f>
        <v/>
      </c>
    </row>
    <row r="185" spans="2:7">
      <c r="B185" s="83" t="s">
        <v>5</v>
      </c>
      <c r="C185" s="84" t="str">
        <f t="shared" si="6"/>
        <v xml:space="preserve"> </v>
      </c>
      <c r="D185" s="84" t="str">
        <f t="shared" si="7"/>
        <v xml:space="preserve"> </v>
      </c>
      <c r="E185" s="84">
        <v>1.1574074074074073E-5</v>
      </c>
      <c r="F185" s="82" t="e">
        <f t="shared" si="8"/>
        <v>#N/A</v>
      </c>
      <c r="G185" t="str">
        <f>IF((ISERROR((VLOOKUP(B185,Calculation!C$2:C$2815,1,FALSE)))),"not entered","")</f>
        <v/>
      </c>
    </row>
    <row r="186" spans="2:7">
      <c r="B186" s="83" t="s">
        <v>5</v>
      </c>
      <c r="C186" s="84" t="str">
        <f t="shared" si="6"/>
        <v xml:space="preserve"> </v>
      </c>
      <c r="D186" s="84" t="str">
        <f t="shared" si="7"/>
        <v xml:space="preserve"> </v>
      </c>
      <c r="E186" s="84">
        <v>1.1574074074074073E-5</v>
      </c>
      <c r="F186" s="82" t="e">
        <f t="shared" si="8"/>
        <v>#N/A</v>
      </c>
      <c r="G186" t="str">
        <f>IF((ISERROR((VLOOKUP(B186,Calculation!C$2:C$2815,1,FALSE)))),"not entered","")</f>
        <v/>
      </c>
    </row>
    <row r="187" spans="2:7">
      <c r="B187" s="83" t="s">
        <v>5</v>
      </c>
      <c r="C187" s="84" t="str">
        <f t="shared" si="6"/>
        <v xml:space="preserve"> </v>
      </c>
      <c r="D187" s="84" t="str">
        <f t="shared" si="7"/>
        <v xml:space="preserve"> </v>
      </c>
      <c r="E187" s="84">
        <v>1.1574074074074073E-5</v>
      </c>
      <c r="F187" s="82" t="e">
        <f t="shared" si="8"/>
        <v>#N/A</v>
      </c>
      <c r="G187" t="str">
        <f>IF((ISERROR((VLOOKUP(B187,Calculation!C$2:C$2815,1,FALSE)))),"not entered","")</f>
        <v/>
      </c>
    </row>
    <row r="188" spans="2:7">
      <c r="B188" s="83" t="s">
        <v>5</v>
      </c>
      <c r="C188" s="84" t="str">
        <f t="shared" si="6"/>
        <v xml:space="preserve"> </v>
      </c>
      <c r="D188" s="84" t="str">
        <f t="shared" si="7"/>
        <v xml:space="preserve"> </v>
      </c>
      <c r="E188" s="84">
        <v>1.1574074074074073E-5</v>
      </c>
      <c r="F188" s="82" t="e">
        <f t="shared" si="8"/>
        <v>#N/A</v>
      </c>
      <c r="G188" t="str">
        <f>IF((ISERROR((VLOOKUP(B188,Calculation!C$2:C$2815,1,FALSE)))),"not entered","")</f>
        <v/>
      </c>
    </row>
    <row r="189" spans="2:7">
      <c r="B189" s="83" t="s">
        <v>5</v>
      </c>
      <c r="C189" s="84" t="str">
        <f t="shared" si="6"/>
        <v xml:space="preserve"> </v>
      </c>
      <c r="D189" s="84" t="str">
        <f t="shared" si="7"/>
        <v xml:space="preserve"> </v>
      </c>
      <c r="E189" s="84">
        <v>1.1574074074074073E-5</v>
      </c>
      <c r="F189" s="82" t="e">
        <f t="shared" si="8"/>
        <v>#N/A</v>
      </c>
      <c r="G189" t="str">
        <f>IF((ISERROR((VLOOKUP(B189,Calculation!C$2:C$2815,1,FALSE)))),"not entered","")</f>
        <v/>
      </c>
    </row>
    <row r="190" spans="2:7">
      <c r="B190" s="83" t="s">
        <v>5</v>
      </c>
      <c r="C190" s="84" t="str">
        <f t="shared" si="6"/>
        <v xml:space="preserve"> </v>
      </c>
      <c r="D190" s="84" t="str">
        <f t="shared" si="7"/>
        <v xml:space="preserve"> </v>
      </c>
      <c r="E190" s="84">
        <v>1.1574074074074073E-5</v>
      </c>
      <c r="F190" s="82" t="e">
        <f t="shared" si="8"/>
        <v>#N/A</v>
      </c>
      <c r="G190" t="str">
        <f>IF((ISERROR((VLOOKUP(B190,Calculation!C$2:C$2815,1,FALSE)))),"not entered","")</f>
        <v/>
      </c>
    </row>
    <row r="191" spans="2:7">
      <c r="B191" s="83" t="s">
        <v>5</v>
      </c>
      <c r="C191" s="84" t="str">
        <f t="shared" si="6"/>
        <v xml:space="preserve"> </v>
      </c>
      <c r="D191" s="84" t="str">
        <f t="shared" si="7"/>
        <v xml:space="preserve"> </v>
      </c>
      <c r="E191" s="84">
        <v>1.1574074074074073E-5</v>
      </c>
      <c r="F191" s="82" t="e">
        <f t="shared" si="8"/>
        <v>#N/A</v>
      </c>
      <c r="G191" t="str">
        <f>IF((ISERROR((VLOOKUP(B191,Calculation!C$2:C$2815,1,FALSE)))),"not entered","")</f>
        <v/>
      </c>
    </row>
    <row r="192" spans="2:7">
      <c r="B192" s="83" t="s">
        <v>5</v>
      </c>
      <c r="C192" s="84" t="str">
        <f t="shared" si="6"/>
        <v xml:space="preserve"> </v>
      </c>
      <c r="D192" s="84" t="str">
        <f t="shared" si="7"/>
        <v xml:space="preserve"> </v>
      </c>
      <c r="E192" s="84">
        <v>1.1574074074074073E-5</v>
      </c>
      <c r="F192" s="82" t="e">
        <f t="shared" si="8"/>
        <v>#N/A</v>
      </c>
      <c r="G192" t="str">
        <f>IF((ISERROR((VLOOKUP(B192,Calculation!C$2:C$2815,1,FALSE)))),"not entered","")</f>
        <v/>
      </c>
    </row>
    <row r="193" spans="2:7">
      <c r="B193" s="83" t="s">
        <v>5</v>
      </c>
      <c r="C193" s="84" t="str">
        <f t="shared" si="6"/>
        <v xml:space="preserve"> </v>
      </c>
      <c r="D193" s="84" t="str">
        <f t="shared" si="7"/>
        <v xml:space="preserve"> </v>
      </c>
      <c r="E193" s="84">
        <v>1.1574074074074073E-5</v>
      </c>
      <c r="F193" s="82" t="e">
        <f t="shared" si="8"/>
        <v>#N/A</v>
      </c>
      <c r="G193" t="str">
        <f>IF((ISERROR((VLOOKUP(B193,Calculation!C$2:C$2815,1,FALSE)))),"not entered","")</f>
        <v/>
      </c>
    </row>
    <row r="194" spans="2:7">
      <c r="B194" s="83" t="s">
        <v>5</v>
      </c>
      <c r="C194" s="84" t="str">
        <f t="shared" si="6"/>
        <v xml:space="preserve"> </v>
      </c>
      <c r="D194" s="84" t="str">
        <f t="shared" si="7"/>
        <v xml:space="preserve"> </v>
      </c>
      <c r="E194" s="84">
        <v>1.1574074074074073E-5</v>
      </c>
      <c r="F194" s="82" t="e">
        <f t="shared" si="8"/>
        <v>#N/A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ref="C195:C258" si="9">VLOOKUP(B195,name,3,FALSE)</f>
        <v xml:space="preserve"> </v>
      </c>
      <c r="D195" s="84" t="str">
        <f t="shared" ref="D195:D258" si="10">VLOOKUP(B195,name,2,FALSE)</f>
        <v xml:space="preserve"> </v>
      </c>
      <c r="E195" s="84">
        <v>1.1574074074074073E-5</v>
      </c>
      <c r="F195" s="82" t="e">
        <f t="shared" ref="F195:F258" si="11">(VLOOKUP(C195,C$4:E$5,3,FALSE))/(E195/10000)</f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9"/>
        <v xml:space="preserve"> </v>
      </c>
      <c r="D196" s="84" t="str">
        <f t="shared" si="10"/>
        <v xml:space="preserve"> </v>
      </c>
      <c r="E196" s="84">
        <v>1.1574074074074073E-5</v>
      </c>
      <c r="F196" s="82" t="e">
        <f t="shared" si="11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9"/>
        <v xml:space="preserve"> </v>
      </c>
      <c r="D197" s="84" t="str">
        <f t="shared" si="10"/>
        <v xml:space="preserve"> </v>
      </c>
      <c r="E197" s="84">
        <v>1.1574074074074073E-5</v>
      </c>
      <c r="F197" s="82" t="e">
        <f t="shared" si="11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si="9"/>
        <v xml:space="preserve"> </v>
      </c>
      <c r="D198" s="84" t="str">
        <f t="shared" si="10"/>
        <v xml:space="preserve"> </v>
      </c>
      <c r="E198" s="84">
        <v>1.1574074074074073E-5</v>
      </c>
      <c r="F198" s="82" t="e">
        <f t="shared" si="11"/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4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4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4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4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4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4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4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4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4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4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4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4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4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4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4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4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4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4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4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4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4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4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4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4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4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4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4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4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4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4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4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4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4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4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4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4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4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4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4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4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4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4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4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4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4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4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4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4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4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4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4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4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4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4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4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4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4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4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4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4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ref="C259:C322" si="12">VLOOKUP(B259,name,3,FALSE)</f>
        <v xml:space="preserve"> </v>
      </c>
      <c r="D259" s="84" t="str">
        <f t="shared" ref="D259:D322" si="13">VLOOKUP(B259,name,2,FALSE)</f>
        <v xml:space="preserve"> </v>
      </c>
      <c r="E259" s="84">
        <v>1.1574074074074073E-5</v>
      </c>
      <c r="F259" s="82" t="e">
        <f t="shared" ref="F259:F322" si="14">(VLOOKUP(C259,C$4:E$5,3,FALSE))/(E259/10000)</f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12"/>
        <v xml:space="preserve"> </v>
      </c>
      <c r="D260" s="84" t="str">
        <f t="shared" si="13"/>
        <v xml:space="preserve"> </v>
      </c>
      <c r="E260" s="84">
        <v>1.1574074074074073E-5</v>
      </c>
      <c r="F260" s="82" t="e">
        <f t="shared" si="14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12"/>
        <v xml:space="preserve"> </v>
      </c>
      <c r="D261" s="84" t="str">
        <f t="shared" si="13"/>
        <v xml:space="preserve"> </v>
      </c>
      <c r="E261" s="84">
        <v>1.1574074074074073E-5</v>
      </c>
      <c r="F261" s="82" t="e">
        <f t="shared" si="14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si="12"/>
        <v xml:space="preserve"> </v>
      </c>
      <c r="D262" s="84" t="str">
        <f t="shared" si="13"/>
        <v xml:space="preserve"> </v>
      </c>
      <c r="E262" s="84">
        <v>1.1574074074074073E-5</v>
      </c>
      <c r="F262" s="82" t="e">
        <f t="shared" si="14"/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4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4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4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4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4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4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4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4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4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4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4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4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4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4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4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4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4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4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4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4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4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4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4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4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4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4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4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4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4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4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4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4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4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4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4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ref="C323:C386" si="15">VLOOKUP(B323,name,3,FALSE)</f>
        <v xml:space="preserve"> </v>
      </c>
      <c r="D323" s="84" t="str">
        <f t="shared" ref="D323:D386" si="16">VLOOKUP(B323,name,2,FALSE)</f>
        <v xml:space="preserve"> </v>
      </c>
      <c r="E323" s="84">
        <v>1.1574074074074073E-5</v>
      </c>
      <c r="F323" s="82" t="e">
        <f t="shared" ref="F323:F386" si="17">(VLOOKUP(C323,C$4:E$5,3,FALSE))/(E323/10000)</f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5"/>
        <v xml:space="preserve"> </v>
      </c>
      <c r="D324" s="84" t="str">
        <f t="shared" si="16"/>
        <v xml:space="preserve"> </v>
      </c>
      <c r="E324" s="84">
        <v>1.1574074074074073E-5</v>
      </c>
      <c r="F324" s="82" t="e">
        <f t="shared" si="17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5"/>
        <v xml:space="preserve"> </v>
      </c>
      <c r="D325" s="84" t="str">
        <f t="shared" si="16"/>
        <v xml:space="preserve"> </v>
      </c>
      <c r="E325" s="84">
        <v>1.1574074074074073E-5</v>
      </c>
      <c r="F325" s="82" t="e">
        <f t="shared" si="17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si="15"/>
        <v xml:space="preserve"> </v>
      </c>
      <c r="D326" s="84" t="str">
        <f t="shared" si="16"/>
        <v xml:space="preserve"> </v>
      </c>
      <c r="E326" s="84">
        <v>1.1574074074074073E-5</v>
      </c>
      <c r="F326" s="82" t="e">
        <f t="shared" si="17"/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ref="C387:C450" si="18">VLOOKUP(B387,name,3,FALSE)</f>
        <v xml:space="preserve"> </v>
      </c>
      <c r="D387" s="84" t="str">
        <f t="shared" ref="D387:D450" si="19">VLOOKUP(B387,name,2,FALSE)</f>
        <v xml:space="preserve"> </v>
      </c>
      <c r="E387" s="84">
        <v>1.1574074074074073E-5</v>
      </c>
      <c r="F387" s="82" t="e">
        <f t="shared" ref="F387:F450" si="20">(VLOOKUP(C387,C$4:E$5,3,FALSE))/(E387/10000)</f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8"/>
        <v xml:space="preserve"> </v>
      </c>
      <c r="D388" s="84" t="str">
        <f t="shared" si="19"/>
        <v xml:space="preserve"> </v>
      </c>
      <c r="E388" s="84">
        <v>1.1574074074074073E-5</v>
      </c>
      <c r="F388" s="82" t="e">
        <f t="shared" si="20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8"/>
        <v xml:space="preserve"> </v>
      </c>
      <c r="D389" s="84" t="str">
        <f t="shared" si="19"/>
        <v xml:space="preserve"> </v>
      </c>
      <c r="E389" s="84">
        <v>1.1574074074074073E-5</v>
      </c>
      <c r="F389" s="82" t="e">
        <f t="shared" si="20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si="18"/>
        <v xml:space="preserve"> </v>
      </c>
      <c r="D390" s="84" t="str">
        <f t="shared" si="19"/>
        <v xml:space="preserve"> </v>
      </c>
      <c r="E390" s="84">
        <v>1.1574074074074073E-5</v>
      </c>
      <c r="F390" s="82" t="e">
        <f t="shared" si="20"/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ref="C451:C502" si="21">VLOOKUP(B451,name,3,FALSE)</f>
        <v xml:space="preserve"> </v>
      </c>
      <c r="D451" s="84" t="str">
        <f t="shared" ref="D451:D502" si="22">VLOOKUP(B451,name,2,FALSE)</f>
        <v xml:space="preserve"> </v>
      </c>
      <c r="E451" s="84">
        <v>1.1574074074074073E-5</v>
      </c>
      <c r="F451" s="82" t="e">
        <f t="shared" ref="F451:F502" si="23">(VLOOKUP(C451,C$4:E$5,3,FALSE))/(E451/10000)</f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21"/>
        <v xml:space="preserve"> </v>
      </c>
      <c r="D452" s="84" t="str">
        <f t="shared" si="22"/>
        <v xml:space="preserve"> </v>
      </c>
      <c r="E452" s="84">
        <v>1.1574074074074073E-5</v>
      </c>
      <c r="F452" s="82" t="e">
        <f t="shared" si="23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21"/>
        <v xml:space="preserve"> </v>
      </c>
      <c r="D453" s="84" t="str">
        <f t="shared" si="22"/>
        <v xml:space="preserve"> </v>
      </c>
      <c r="E453" s="84">
        <v>1.1574074074074073E-5</v>
      </c>
      <c r="F453" s="82" t="e">
        <f t="shared" si="23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si="21"/>
        <v xml:space="preserve"> </v>
      </c>
      <c r="D454" s="84" t="str">
        <f t="shared" si="22"/>
        <v xml:space="preserve"> </v>
      </c>
      <c r="E454" s="84">
        <v>1.1574074074074073E-5</v>
      </c>
      <c r="F454" s="82" t="e">
        <f t="shared" si="23"/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 ht="13.5" thickBot="1">
      <c r="B503" s="101"/>
      <c r="C503" s="85"/>
      <c r="D503" s="85"/>
      <c r="E503" s="102"/>
      <c r="F503" s="86"/>
    </row>
  </sheetData>
  <phoneticPr fontId="3" type="noConversion"/>
  <conditionalFormatting sqref="B1:B3 B504:B65534 B11:B410">
    <cfRule type="cellIs" dxfId="60" priority="13" stopIfTrue="1" operator="equal">
      <formula>"x"</formula>
    </cfRule>
  </conditionalFormatting>
  <conditionalFormatting sqref="G11:G483">
    <cfRule type="cellIs" dxfId="59" priority="2" stopIfTrue="1" operator="equal">
      <formula>#N/A</formula>
    </cfRule>
  </conditionalFormatting>
  <conditionalFormatting sqref="B411:B483">
    <cfRule type="cellIs" dxfId="58" priority="1" stopIfTrue="1" operator="equal">
      <formula>"x"</formula>
    </cfRule>
  </conditionalFormatting>
  <conditionalFormatting sqref="B4:B5 B484:B503">
    <cfRule type="cellIs" dxfId="57" priority="7" stopIfTrue="1" operator="equal">
      <formula>"x"</formula>
    </cfRule>
  </conditionalFormatting>
  <conditionalFormatting sqref="G4:G10 G484:G503">
    <cfRule type="cellIs" dxfId="56" priority="8" stopIfTrue="1" operator="equal">
      <formula>#N/A</formula>
    </cfRule>
  </conditionalFormatting>
  <conditionalFormatting sqref="B7:B10">
    <cfRule type="cellIs" dxfId="55" priority="6" stopIfTrue="1" operator="equal">
      <formula>"x"</formula>
    </cfRule>
  </conditionalFormatting>
  <conditionalFormatting sqref="B6">
    <cfRule type="cellIs" dxfId="54" priority="5" stopIfTrue="1" operator="equal">
      <formula>"x"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webPublishItems count="2">
    <webPublishItem id="6175" divId="league 2005_6175" sourceType="printArea" destinationFile="C:\EETC\Webpages\results 2005.htm" title="East Essex Tri Club - League Results 2005"/>
    <webPublishItem id="12514" divId="league 2005_12514" sourceType="printArea" destinationFile="C:\EETC\Webpages\results 2005.htm"/>
  </webPublishItems>
</worksheet>
</file>

<file path=xl/worksheets/sheet12.xml><?xml version="1.0" encoding="utf-8"?>
<worksheet xmlns="http://schemas.openxmlformats.org/spreadsheetml/2006/main" xmlns:r="http://schemas.openxmlformats.org/officeDocument/2006/relationships">
  <dimension ref="B2:G506"/>
  <sheetViews>
    <sheetView topLeftCell="A3" workbookViewId="0">
      <selection activeCell="C34" sqref="C33:C34"/>
    </sheetView>
  </sheetViews>
  <sheetFormatPr defaultRowHeight="12.75"/>
  <cols>
    <col min="1" max="1" width="1.42578125" customWidth="1"/>
    <col min="2" max="2" width="19" style="23" bestFit="1" customWidth="1"/>
    <col min="3" max="3" width="7.28515625" style="40" customWidth="1"/>
    <col min="4" max="4" width="36.28515625" style="40" bestFit="1" customWidth="1"/>
    <col min="5" max="5" width="8.85546875" style="24" bestFit="1" customWidth="1"/>
    <col min="6" max="6" width="8.7109375" style="25" bestFit="1" customWidth="1"/>
  </cols>
  <sheetData>
    <row r="2" spans="2:7" ht="15.75">
      <c r="B2" s="59" t="str">
        <f>Races!B7</f>
        <v>Anglian Water</v>
      </c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9.7453703703703709E-2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8.3368055555555556E-2</v>
      </c>
      <c r="F5" s="82"/>
      <c r="G5" t="str">
        <f>IF((ISERROR((VLOOKUP(B5,Calculation!C$2:C$2815,1,FALSE)))),"not entered","")</f>
        <v/>
      </c>
    </row>
    <row r="6" spans="2:7">
      <c r="B6" s="83" t="s">
        <v>1279</v>
      </c>
      <c r="C6" s="84" t="str">
        <f t="shared" ref="C6:C69" si="0">VLOOKUP(B6,name,3,FALSE)</f>
        <v>Male</v>
      </c>
      <c r="D6" s="81" t="str">
        <f t="shared" ref="D6:D69" si="1">VLOOKUP(B6,name,2,FALSE)</f>
        <v>Tri Harder</v>
      </c>
      <c r="E6" s="84">
        <v>8.3368055555555556E-2</v>
      </c>
      <c r="F6" s="82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83" t="s">
        <v>1172</v>
      </c>
      <c r="C7" s="84" t="str">
        <f t="shared" si="0"/>
        <v>Male</v>
      </c>
      <c r="D7" s="81">
        <f t="shared" si="1"/>
        <v>0</v>
      </c>
      <c r="E7" s="84">
        <v>8.6458333333333345E-2</v>
      </c>
      <c r="F7" s="82">
        <f t="shared" si="2"/>
        <v>9642.5702811244973</v>
      </c>
      <c r="G7" t="str">
        <f>IF((ISERROR((VLOOKUP(B7,Calculation!C$2:C$2815,1,FALSE)))),"not entered","")</f>
        <v/>
      </c>
    </row>
    <row r="8" spans="2:7">
      <c r="B8" s="83" t="s">
        <v>1132</v>
      </c>
      <c r="C8" s="84" t="str">
        <f t="shared" si="0"/>
        <v>Male</v>
      </c>
      <c r="D8" s="81" t="str">
        <f t="shared" si="1"/>
        <v>Tri Sport Epping</v>
      </c>
      <c r="E8" s="84">
        <v>8.68287037037037E-2</v>
      </c>
      <c r="F8" s="82">
        <f t="shared" si="2"/>
        <v>9601.4396161023742</v>
      </c>
      <c r="G8" t="str">
        <f>IF((ISERROR((VLOOKUP(B8,Calculation!C$2:C$2815,1,FALSE)))),"not entered","")</f>
        <v/>
      </c>
    </row>
    <row r="9" spans="2:7">
      <c r="B9" s="83" t="s">
        <v>2336</v>
      </c>
      <c r="C9" s="84" t="str">
        <f t="shared" si="0"/>
        <v>Male</v>
      </c>
      <c r="D9" s="81">
        <f t="shared" si="1"/>
        <v>0</v>
      </c>
      <c r="E9" s="84">
        <v>8.880787037037037E-2</v>
      </c>
      <c r="F9" s="82">
        <f t="shared" si="2"/>
        <v>9387.4625309526909</v>
      </c>
      <c r="G9" t="str">
        <f>IF((ISERROR((VLOOKUP(B9,Calculation!C$2:C$2815,1,FALSE)))),"not entered","")</f>
        <v/>
      </c>
    </row>
    <row r="10" spans="2:7">
      <c r="B10" s="83" t="s">
        <v>2337</v>
      </c>
      <c r="C10" s="84" t="str">
        <f t="shared" si="0"/>
        <v>Male</v>
      </c>
      <c r="D10" s="81">
        <f t="shared" si="1"/>
        <v>0</v>
      </c>
      <c r="E10" s="84">
        <v>8.9178240740740752E-2</v>
      </c>
      <c r="F10" s="82">
        <f t="shared" si="2"/>
        <v>9348.4750162232303</v>
      </c>
      <c r="G10" t="str">
        <f>IF((ISERROR((VLOOKUP(B10,Calculation!C$2:C$2815,1,FALSE)))),"not entered","")</f>
        <v/>
      </c>
    </row>
    <row r="11" spans="2:7">
      <c r="B11" s="83" t="s">
        <v>2338</v>
      </c>
      <c r="C11" s="84" t="str">
        <f t="shared" si="0"/>
        <v>Male</v>
      </c>
      <c r="D11" s="81">
        <f t="shared" si="1"/>
        <v>0</v>
      </c>
      <c r="E11" s="84">
        <v>9.0023148148148144E-2</v>
      </c>
      <c r="F11" s="82">
        <f t="shared" si="2"/>
        <v>9260.735407559785</v>
      </c>
      <c r="G11" t="str">
        <f>IF((ISERROR((VLOOKUP(B11,Calculation!C$2:C$2815,1,FALSE)))),"not entered","")</f>
        <v/>
      </c>
    </row>
    <row r="12" spans="2:7">
      <c r="B12" s="83" t="s">
        <v>1284</v>
      </c>
      <c r="C12" s="84" t="str">
        <f t="shared" si="0"/>
        <v>Male</v>
      </c>
      <c r="D12" s="81">
        <f t="shared" si="1"/>
        <v>0</v>
      </c>
      <c r="E12" s="84">
        <v>9.0138888888888893E-2</v>
      </c>
      <c r="F12" s="82">
        <f t="shared" si="2"/>
        <v>9248.844375963019</v>
      </c>
      <c r="G12" t="str">
        <f>IF((ISERROR((VLOOKUP(B12,Calculation!C$2:C$2815,1,FALSE)))),"not entered","")</f>
        <v/>
      </c>
    </row>
    <row r="13" spans="2:7">
      <c r="B13" s="83" t="s">
        <v>2339</v>
      </c>
      <c r="C13" s="84" t="str">
        <f t="shared" si="0"/>
        <v>Male</v>
      </c>
      <c r="D13" s="81">
        <f t="shared" si="1"/>
        <v>0</v>
      </c>
      <c r="E13" s="84">
        <v>9.0324074074074071E-2</v>
      </c>
      <c r="F13" s="82">
        <f t="shared" si="2"/>
        <v>9229.8821117375701</v>
      </c>
      <c r="G13" t="str">
        <f>IF((ISERROR((VLOOKUP(B13,Calculation!C$2:C$2815,1,FALSE)))),"not entered","")</f>
        <v/>
      </c>
    </row>
    <row r="14" spans="2:7">
      <c r="B14" s="83" t="s">
        <v>2340</v>
      </c>
      <c r="C14" s="84" t="str">
        <f t="shared" si="0"/>
        <v>Male</v>
      </c>
      <c r="D14" s="81">
        <f t="shared" si="1"/>
        <v>0</v>
      </c>
      <c r="E14" s="84">
        <v>9.0393518518518512E-2</v>
      </c>
      <c r="F14" s="82">
        <f t="shared" si="2"/>
        <v>9222.7912932138297</v>
      </c>
      <c r="G14" t="str">
        <f>IF((ISERROR((VLOOKUP(B14,Calculation!C$2:C$2815,1,FALSE)))),"not entered","")</f>
        <v/>
      </c>
    </row>
    <row r="15" spans="2:7">
      <c r="B15" s="83" t="s">
        <v>2341</v>
      </c>
      <c r="C15" s="84" t="str">
        <f t="shared" si="0"/>
        <v>Male</v>
      </c>
      <c r="D15" s="81">
        <f t="shared" si="1"/>
        <v>0</v>
      </c>
      <c r="E15" s="84">
        <v>9.0902777777777777E-2</v>
      </c>
      <c r="F15" s="82">
        <f t="shared" si="2"/>
        <v>9171.1229946524072</v>
      </c>
      <c r="G15" t="str">
        <f>IF((ISERROR((VLOOKUP(B15,Calculation!C$2:C$2815,1,FALSE)))),"not entered","")</f>
        <v/>
      </c>
    </row>
    <row r="16" spans="2:7">
      <c r="B16" s="83" t="s">
        <v>2342</v>
      </c>
      <c r="C16" s="84" t="str">
        <f t="shared" si="0"/>
        <v>Male</v>
      </c>
      <c r="D16" s="81">
        <f t="shared" si="1"/>
        <v>0</v>
      </c>
      <c r="E16" s="84">
        <v>9.1678240740740755E-2</v>
      </c>
      <c r="F16" s="82">
        <f t="shared" si="2"/>
        <v>9093.5487943441458</v>
      </c>
      <c r="G16" t="str">
        <f>IF((ISERROR((VLOOKUP(B16,Calculation!C$2:C$2815,1,FALSE)))),"not entered","")</f>
        <v/>
      </c>
    </row>
    <row r="17" spans="2:7">
      <c r="B17" s="83" t="s">
        <v>2343</v>
      </c>
      <c r="C17" s="84" t="str">
        <f t="shared" si="0"/>
        <v>Male</v>
      </c>
      <c r="D17" s="81">
        <f t="shared" si="1"/>
        <v>0</v>
      </c>
      <c r="E17" s="84">
        <v>9.1712962962962954E-2</v>
      </c>
      <c r="F17" s="82">
        <f t="shared" si="2"/>
        <v>9090.1060070671374</v>
      </c>
      <c r="G17" t="str">
        <f>IF((ISERROR((VLOOKUP(B17,Calculation!C$2:C$2815,1,FALSE)))),"not entered","")</f>
        <v/>
      </c>
    </row>
    <row r="18" spans="2:7">
      <c r="B18" s="83" t="s">
        <v>2344</v>
      </c>
      <c r="C18" s="84" t="str">
        <f t="shared" si="0"/>
        <v>Male</v>
      </c>
      <c r="D18" s="81">
        <f t="shared" si="1"/>
        <v>0</v>
      </c>
      <c r="E18" s="84">
        <v>9.1921296296296293E-2</v>
      </c>
      <c r="F18" s="82">
        <f t="shared" si="2"/>
        <v>9069.5039032989171</v>
      </c>
      <c r="G18" t="str">
        <f>IF((ISERROR((VLOOKUP(B18,Calculation!C$2:C$2815,1,FALSE)))),"not entered","")</f>
        <v/>
      </c>
    </row>
    <row r="19" spans="2:7">
      <c r="B19" s="83" t="s">
        <v>2345</v>
      </c>
      <c r="C19" s="84" t="str">
        <f t="shared" si="0"/>
        <v>Male</v>
      </c>
      <c r="D19" s="81">
        <f t="shared" si="1"/>
        <v>0</v>
      </c>
      <c r="E19" s="84">
        <v>9.2465277777777785E-2</v>
      </c>
      <c r="F19" s="82">
        <f t="shared" si="2"/>
        <v>9016.1472024033028</v>
      </c>
      <c r="G19" t="str">
        <f>IF((ISERROR((VLOOKUP(B19,Calculation!C$2:C$2815,1,FALSE)))),"not entered","")</f>
        <v/>
      </c>
    </row>
    <row r="20" spans="2:7">
      <c r="B20" s="83" t="s">
        <v>2346</v>
      </c>
      <c r="C20" s="84" t="str">
        <f t="shared" si="0"/>
        <v>Male</v>
      </c>
      <c r="D20" s="81">
        <f t="shared" si="1"/>
        <v>0</v>
      </c>
      <c r="E20" s="84">
        <v>9.2500000000000013E-2</v>
      </c>
      <c r="F20" s="82">
        <f t="shared" si="2"/>
        <v>9012.7627627627608</v>
      </c>
      <c r="G20" t="str">
        <f>IF((ISERROR((VLOOKUP(B20,Calculation!C$2:C$2815,1,FALSE)))),"not entered","")</f>
        <v/>
      </c>
    </row>
    <row r="21" spans="2:7">
      <c r="B21" s="83" t="s">
        <v>2347</v>
      </c>
      <c r="C21" s="84" t="str">
        <f t="shared" si="0"/>
        <v>Male</v>
      </c>
      <c r="D21" s="81">
        <f t="shared" si="1"/>
        <v>0</v>
      </c>
      <c r="E21" s="84">
        <v>9.2719907407407418E-2</v>
      </c>
      <c r="F21" s="82">
        <f t="shared" si="2"/>
        <v>8991.3868430907496</v>
      </c>
      <c r="G21" t="str">
        <f>IF((ISERROR((VLOOKUP(B21,Calculation!C$2:C$2815,1,FALSE)))),"not entered","")</f>
        <v/>
      </c>
    </row>
    <row r="22" spans="2:7">
      <c r="B22" s="83" t="s">
        <v>2348</v>
      </c>
      <c r="C22" s="84" t="str">
        <f t="shared" si="0"/>
        <v>Male</v>
      </c>
      <c r="D22" s="81">
        <f t="shared" si="1"/>
        <v>0</v>
      </c>
      <c r="E22" s="84">
        <v>9.2951388888888889E-2</v>
      </c>
      <c r="F22" s="82">
        <f t="shared" si="2"/>
        <v>8968.995143817705</v>
      </c>
      <c r="G22" t="str">
        <f>IF((ISERROR((VLOOKUP(B22,Calculation!C$2:C$2815,1,FALSE)))),"not entered","")</f>
        <v/>
      </c>
    </row>
    <row r="23" spans="2:7">
      <c r="B23" s="83" t="s">
        <v>2349</v>
      </c>
      <c r="C23" s="84" t="str">
        <f t="shared" si="0"/>
        <v>Male</v>
      </c>
      <c r="D23" s="81">
        <f t="shared" si="1"/>
        <v>0</v>
      </c>
      <c r="E23" s="84">
        <v>9.3113425925925919E-2</v>
      </c>
      <c r="F23" s="82">
        <f t="shared" si="2"/>
        <v>8953.387197016782</v>
      </c>
      <c r="G23" t="str">
        <f>IF((ISERROR((VLOOKUP(B23,Calculation!C$2:C$2815,1,FALSE)))),"not entered","")</f>
        <v/>
      </c>
    </row>
    <row r="24" spans="2:7">
      <c r="B24" s="83" t="s">
        <v>2350</v>
      </c>
      <c r="C24" s="84" t="str">
        <f t="shared" si="0"/>
        <v>Male</v>
      </c>
      <c r="D24" s="81">
        <f t="shared" si="1"/>
        <v>0</v>
      </c>
      <c r="E24" s="84">
        <v>9.3287037037037043E-2</v>
      </c>
      <c r="F24" s="82">
        <f t="shared" si="2"/>
        <v>8936.7245657568237</v>
      </c>
      <c r="G24" t="str">
        <f>IF((ISERROR((VLOOKUP(B24,Calculation!C$2:C$2815,1,FALSE)))),"not entered","")</f>
        <v/>
      </c>
    </row>
    <row r="25" spans="2:7">
      <c r="B25" s="83" t="s">
        <v>1932</v>
      </c>
      <c r="C25" s="84" t="str">
        <f t="shared" si="0"/>
        <v>Male</v>
      </c>
      <c r="D25" s="81">
        <f t="shared" si="1"/>
        <v>0</v>
      </c>
      <c r="E25" s="84">
        <v>9.3888888888888897E-2</v>
      </c>
      <c r="F25" s="82">
        <f t="shared" si="2"/>
        <v>8879.4378698224846</v>
      </c>
      <c r="G25" t="str">
        <f>IF((ISERROR((VLOOKUP(B25,Calculation!C$2:C$2815,1,FALSE)))),"not entered","")</f>
        <v/>
      </c>
    </row>
    <row r="26" spans="2:7">
      <c r="B26" s="83" t="s">
        <v>2351</v>
      </c>
      <c r="C26" s="84" t="str">
        <f t="shared" si="0"/>
        <v>Male</v>
      </c>
      <c r="D26" s="81">
        <f t="shared" si="1"/>
        <v>0</v>
      </c>
      <c r="E26" s="84">
        <v>9.4062499999999993E-2</v>
      </c>
      <c r="F26" s="82">
        <f t="shared" si="2"/>
        <v>8863.0490956072354</v>
      </c>
      <c r="G26" t="str">
        <f>IF((ISERROR((VLOOKUP(B26,Calculation!C$2:C$2815,1,FALSE)))),"not entered","")</f>
        <v/>
      </c>
    </row>
    <row r="27" spans="2:7">
      <c r="B27" s="83" t="s">
        <v>1170</v>
      </c>
      <c r="C27" s="84" t="str">
        <f t="shared" si="0"/>
        <v>Male</v>
      </c>
      <c r="D27" s="81">
        <f t="shared" si="1"/>
        <v>0</v>
      </c>
      <c r="E27" s="84">
        <v>9.4618055555555566E-2</v>
      </c>
      <c r="F27" s="82">
        <f t="shared" si="2"/>
        <v>8811.0091743119265</v>
      </c>
      <c r="G27" t="str">
        <f>IF((ISERROR((VLOOKUP(B27,Calculation!C$2:C$2815,1,FALSE)))),"not entered","")</f>
        <v/>
      </c>
    </row>
    <row r="28" spans="2:7">
      <c r="B28" s="83" t="s">
        <v>2352</v>
      </c>
      <c r="C28" s="84" t="str">
        <f t="shared" si="0"/>
        <v>Male</v>
      </c>
      <c r="D28" s="81">
        <f t="shared" si="1"/>
        <v>0</v>
      </c>
      <c r="E28" s="84">
        <v>9.4664351851851847E-2</v>
      </c>
      <c r="F28" s="82">
        <f t="shared" si="2"/>
        <v>8806.7000855850365</v>
      </c>
      <c r="G28" t="str">
        <f>IF((ISERROR((VLOOKUP(B28,Calculation!C$2:C$2815,1,FALSE)))),"not entered","")</f>
        <v/>
      </c>
    </row>
    <row r="29" spans="2:7">
      <c r="B29" s="83" t="s">
        <v>2353</v>
      </c>
      <c r="C29" s="84" t="str">
        <f t="shared" si="0"/>
        <v>Male</v>
      </c>
      <c r="D29" s="81">
        <f t="shared" si="1"/>
        <v>0</v>
      </c>
      <c r="E29" s="84">
        <v>9.5057870370370376E-2</v>
      </c>
      <c r="F29" s="82">
        <f t="shared" si="2"/>
        <v>8770.2422987945938</v>
      </c>
      <c r="G29" t="str">
        <f>IF((ISERROR((VLOOKUP(B29,Calculation!C$2:C$2815,1,FALSE)))),"not entered","")</f>
        <v/>
      </c>
    </row>
    <row r="30" spans="2:7">
      <c r="B30" s="83" t="s">
        <v>2354</v>
      </c>
      <c r="C30" s="84" t="str">
        <f t="shared" si="0"/>
        <v>Male</v>
      </c>
      <c r="D30" s="81">
        <f t="shared" si="1"/>
        <v>0</v>
      </c>
      <c r="E30" s="84">
        <v>9.5358796296296289E-2</v>
      </c>
      <c r="F30" s="82">
        <f t="shared" si="2"/>
        <v>8742.5658453695833</v>
      </c>
      <c r="G30" t="str">
        <f>IF((ISERROR((VLOOKUP(B30,Calculation!C$2:C$2815,1,FALSE)))),"not entered","")</f>
        <v/>
      </c>
    </row>
    <row r="31" spans="2:7">
      <c r="B31" s="83" t="s">
        <v>2355</v>
      </c>
      <c r="C31" s="84" t="str">
        <f t="shared" si="0"/>
        <v>Male</v>
      </c>
      <c r="D31" s="81">
        <f t="shared" si="1"/>
        <v>0</v>
      </c>
      <c r="E31" s="84">
        <v>9.5671296296296296E-2</v>
      </c>
      <c r="F31" s="82">
        <f t="shared" si="2"/>
        <v>8714.0091942898616</v>
      </c>
      <c r="G31" t="str">
        <f>IF((ISERROR((VLOOKUP(B31,Calculation!C$2:C$2815,1,FALSE)))),"not entered","")</f>
        <v/>
      </c>
    </row>
    <row r="32" spans="2:7">
      <c r="B32" s="83" t="s">
        <v>95</v>
      </c>
      <c r="C32" s="84" t="str">
        <f t="shared" si="0"/>
        <v>Male</v>
      </c>
      <c r="D32" s="81" t="str">
        <f t="shared" si="1"/>
        <v>Tri Sport Epping</v>
      </c>
      <c r="E32" s="84">
        <v>9.5763888888888885E-2</v>
      </c>
      <c r="F32" s="82">
        <f t="shared" si="2"/>
        <v>8705.5837563451787</v>
      </c>
      <c r="G32" t="str">
        <f>IF((ISERROR((VLOOKUP(B32,Calculation!C$2:C$2815,1,FALSE)))),"not entered","")</f>
        <v/>
      </c>
    </row>
    <row r="33" spans="2:7">
      <c r="B33" s="83" t="s">
        <v>2356</v>
      </c>
      <c r="C33" s="84" t="str">
        <f t="shared" si="0"/>
        <v>Male</v>
      </c>
      <c r="D33" s="81">
        <f t="shared" si="1"/>
        <v>0</v>
      </c>
      <c r="E33" s="84">
        <v>9.5787037037037046E-2</v>
      </c>
      <c r="F33" s="82">
        <f t="shared" si="2"/>
        <v>8703.4799420009658</v>
      </c>
      <c r="G33" t="str">
        <f>IF((ISERROR((VLOOKUP(B33,Calculation!C$2:C$2815,1,FALSE)))),"not entered","")</f>
        <v/>
      </c>
    </row>
    <row r="34" spans="2:7">
      <c r="B34" s="83" t="s">
        <v>2357</v>
      </c>
      <c r="C34" s="84" t="str">
        <f t="shared" si="0"/>
        <v>Male</v>
      </c>
      <c r="D34" s="81">
        <f t="shared" si="1"/>
        <v>0</v>
      </c>
      <c r="E34" s="84">
        <v>9.6273148148148149E-2</v>
      </c>
      <c r="F34" s="82">
        <f t="shared" si="2"/>
        <v>8659.5335417167589</v>
      </c>
      <c r="G34" t="str">
        <f>IF((ISERROR((VLOOKUP(B34,Calculation!C$2:C$2815,1,FALSE)))),"not entered","")</f>
        <v/>
      </c>
    </row>
    <row r="35" spans="2:7">
      <c r="B35" s="83" t="s">
        <v>2358</v>
      </c>
      <c r="C35" s="84" t="str">
        <f t="shared" si="0"/>
        <v>Male</v>
      </c>
      <c r="D35" s="81">
        <f t="shared" si="1"/>
        <v>0</v>
      </c>
      <c r="E35" s="84">
        <v>9.6307870370370363E-2</v>
      </c>
      <c r="F35" s="82">
        <f t="shared" si="2"/>
        <v>8656.4114890037272</v>
      </c>
      <c r="G35" t="str">
        <f>IF((ISERROR((VLOOKUP(B35,Calculation!C$2:C$2815,1,FALSE)))),"not entered","")</f>
        <v/>
      </c>
    </row>
    <row r="36" spans="2:7">
      <c r="B36" s="83" t="s">
        <v>2359</v>
      </c>
      <c r="C36" s="84" t="str">
        <f t="shared" si="0"/>
        <v>Male</v>
      </c>
      <c r="D36" s="81">
        <f t="shared" si="1"/>
        <v>0</v>
      </c>
      <c r="E36" s="84">
        <v>9.673611111111112E-2</v>
      </c>
      <c r="F36" s="82">
        <f t="shared" si="2"/>
        <v>8618.0904522613055</v>
      </c>
      <c r="G36" t="str">
        <f>IF((ISERROR((VLOOKUP(B36,Calculation!C$2:C$2815,1,FALSE)))),"not entered","")</f>
        <v/>
      </c>
    </row>
    <row r="37" spans="2:7">
      <c r="B37" s="83" t="s">
        <v>93</v>
      </c>
      <c r="C37" s="84" t="str">
        <f t="shared" si="0"/>
        <v>Male</v>
      </c>
      <c r="D37" s="81" t="str">
        <f t="shared" si="1"/>
        <v>Tri-Anglia</v>
      </c>
      <c r="E37" s="84">
        <v>9.67824074074074E-2</v>
      </c>
      <c r="F37" s="82">
        <f t="shared" si="2"/>
        <v>8613.9679502511372</v>
      </c>
      <c r="G37" t="str">
        <f>IF((ISERROR((VLOOKUP(B37,Calculation!C$2:C$2815,1,FALSE)))),"not entered","")</f>
        <v/>
      </c>
    </row>
    <row r="38" spans="2:7">
      <c r="B38" s="83" t="s">
        <v>2360</v>
      </c>
      <c r="C38" s="84" t="str">
        <f t="shared" si="0"/>
        <v>Male</v>
      </c>
      <c r="D38" s="81">
        <f t="shared" si="1"/>
        <v>0</v>
      </c>
      <c r="E38" s="84">
        <v>9.6817129629629628E-2</v>
      </c>
      <c r="F38" s="82">
        <f t="shared" si="2"/>
        <v>8610.8786610878669</v>
      </c>
      <c r="G38" t="str">
        <f>IF((ISERROR((VLOOKUP(B38,Calculation!C$2:C$2815,1,FALSE)))),"not entered","")</f>
        <v/>
      </c>
    </row>
    <row r="39" spans="2:7">
      <c r="B39" s="83" t="s">
        <v>2361</v>
      </c>
      <c r="C39" s="84" t="str">
        <f t="shared" si="0"/>
        <v>Male</v>
      </c>
      <c r="D39" s="81">
        <f t="shared" si="1"/>
        <v>0</v>
      </c>
      <c r="E39" s="84">
        <v>9.6898148148148164E-2</v>
      </c>
      <c r="F39" s="82">
        <f t="shared" si="2"/>
        <v>8603.6789297658852</v>
      </c>
      <c r="G39" t="str">
        <f>IF((ISERROR((VLOOKUP(B39,Calculation!C$2:C$2815,1,FALSE)))),"not entered","")</f>
        <v/>
      </c>
    </row>
    <row r="40" spans="2:7">
      <c r="B40" s="83" t="s">
        <v>2362</v>
      </c>
      <c r="C40" s="84" t="str">
        <f t="shared" si="0"/>
        <v>Male</v>
      </c>
      <c r="D40" s="81">
        <f t="shared" si="1"/>
        <v>0</v>
      </c>
      <c r="E40" s="84">
        <v>9.7314814814814812E-2</v>
      </c>
      <c r="F40" s="82">
        <f t="shared" si="2"/>
        <v>8566.8411037107526</v>
      </c>
      <c r="G40" t="str">
        <f>IF((ISERROR((VLOOKUP(B40,Calculation!C$2:C$2815,1,FALSE)))),"not entered","")</f>
        <v/>
      </c>
    </row>
    <row r="41" spans="2:7">
      <c r="B41" s="83" t="s">
        <v>2363</v>
      </c>
      <c r="C41" s="84" t="str">
        <f t="shared" si="0"/>
        <v>Female</v>
      </c>
      <c r="D41" s="81">
        <f t="shared" si="1"/>
        <v>0</v>
      </c>
      <c r="E41" s="84">
        <v>9.7453703703703709E-2</v>
      </c>
      <c r="F41" s="82">
        <f t="shared" si="2"/>
        <v>10000</v>
      </c>
      <c r="G41" t="str">
        <f>IF((ISERROR((VLOOKUP(B41,Calculation!C$2:C$2815,1,FALSE)))),"not entered","")</f>
        <v/>
      </c>
    </row>
    <row r="42" spans="2:7">
      <c r="B42" s="83" t="s">
        <v>2364</v>
      </c>
      <c r="C42" s="84" t="str">
        <f t="shared" si="0"/>
        <v>Male</v>
      </c>
      <c r="D42" s="81">
        <f t="shared" si="1"/>
        <v>0</v>
      </c>
      <c r="E42" s="84">
        <v>9.8796296296296285E-2</v>
      </c>
      <c r="F42" s="82">
        <f t="shared" si="2"/>
        <v>8438.3786316776004</v>
      </c>
      <c r="G42" t="str">
        <f>IF((ISERROR((VLOOKUP(B42,Calculation!C$2:C$2815,1,FALSE)))),"not entered","")</f>
        <v/>
      </c>
    </row>
    <row r="43" spans="2:7">
      <c r="B43" s="83" t="s">
        <v>2365</v>
      </c>
      <c r="C43" s="84" t="str">
        <f t="shared" si="0"/>
        <v>Male</v>
      </c>
      <c r="D43" s="81">
        <f t="shared" si="1"/>
        <v>0</v>
      </c>
      <c r="E43" s="84">
        <v>9.9409722222222219E-2</v>
      </c>
      <c r="F43" s="82">
        <f t="shared" si="2"/>
        <v>8386.3080684596589</v>
      </c>
      <c r="G43" t="str">
        <f>IF((ISERROR((VLOOKUP(B43,Calculation!C$2:C$2815,1,FALSE)))),"not entered","")</f>
        <v/>
      </c>
    </row>
    <row r="44" spans="2:7">
      <c r="B44" s="83" t="s">
        <v>2366</v>
      </c>
      <c r="C44" s="84" t="str">
        <f t="shared" si="0"/>
        <v>Male</v>
      </c>
      <c r="D44" s="81">
        <f t="shared" si="1"/>
        <v>0</v>
      </c>
      <c r="E44" s="84">
        <v>9.9479166666666674E-2</v>
      </c>
      <c r="F44" s="82">
        <f t="shared" si="2"/>
        <v>8380.4537521815</v>
      </c>
      <c r="G44" t="str">
        <f>IF((ISERROR((VLOOKUP(B44,Calculation!C$2:C$2815,1,FALSE)))),"not entered","")</f>
        <v/>
      </c>
    </row>
    <row r="45" spans="2:7">
      <c r="B45" s="83" t="s">
        <v>2367</v>
      </c>
      <c r="C45" s="84" t="str">
        <f t="shared" si="0"/>
        <v>Male</v>
      </c>
      <c r="D45" s="81">
        <f t="shared" si="1"/>
        <v>0</v>
      </c>
      <c r="E45" s="84">
        <v>0.10105324074074074</v>
      </c>
      <c r="F45" s="82">
        <f t="shared" si="2"/>
        <v>8249.9140991868062</v>
      </c>
      <c r="G45" t="str">
        <f>IF((ISERROR((VLOOKUP(B45,Calculation!C$2:C$2815,1,FALSE)))),"not entered","")</f>
        <v/>
      </c>
    </row>
    <row r="46" spans="2:7">
      <c r="B46" s="83" t="s">
        <v>105</v>
      </c>
      <c r="C46" s="84" t="str">
        <f t="shared" si="0"/>
        <v>Male</v>
      </c>
      <c r="D46" s="81" t="str">
        <f t="shared" si="1"/>
        <v>Stortford Tri</v>
      </c>
      <c r="E46" s="84">
        <v>0.10136574074074074</v>
      </c>
      <c r="F46" s="82">
        <f t="shared" si="2"/>
        <v>8224.4804749942905</v>
      </c>
      <c r="G46" t="str">
        <f>IF((ISERROR((VLOOKUP(B46,Calculation!C$2:C$2815,1,FALSE)))),"not entered","")</f>
        <v/>
      </c>
    </row>
    <row r="47" spans="2:7">
      <c r="B47" s="83" t="s">
        <v>2368</v>
      </c>
      <c r="C47" s="84" t="str">
        <f t="shared" si="0"/>
        <v>Male</v>
      </c>
      <c r="D47" s="81">
        <f t="shared" si="1"/>
        <v>0</v>
      </c>
      <c r="E47" s="84">
        <v>0.10159722222222223</v>
      </c>
      <c r="F47" s="82">
        <f t="shared" si="2"/>
        <v>8205.7416267942572</v>
      </c>
      <c r="G47" t="str">
        <f>IF((ISERROR((VLOOKUP(B47,Calculation!C$2:C$2815,1,FALSE)))),"not entered","")</f>
        <v/>
      </c>
    </row>
    <row r="48" spans="2:7">
      <c r="B48" s="83" t="s">
        <v>2369</v>
      </c>
      <c r="C48" s="84" t="str">
        <f t="shared" si="0"/>
        <v>Male</v>
      </c>
      <c r="D48" s="81">
        <f t="shared" si="1"/>
        <v>0</v>
      </c>
      <c r="E48" s="84">
        <v>0.10164351851851851</v>
      </c>
      <c r="F48" s="82">
        <f t="shared" si="2"/>
        <v>8202.0040992940103</v>
      </c>
      <c r="G48" t="str">
        <f>IF((ISERROR((VLOOKUP(B48,Calculation!C$2:C$2815,1,FALSE)))),"not entered","")</f>
        <v/>
      </c>
    </row>
    <row r="49" spans="2:7">
      <c r="B49" s="83" t="s">
        <v>1969</v>
      </c>
      <c r="C49" s="84" t="str">
        <f t="shared" si="0"/>
        <v>Male</v>
      </c>
      <c r="D49" s="81" t="str">
        <f t="shared" si="1"/>
        <v>CAMBRIDGE TRI CLUB</v>
      </c>
      <c r="E49" s="84">
        <v>0.1017361111111111</v>
      </c>
      <c r="F49" s="82">
        <f t="shared" si="2"/>
        <v>8194.5392491467592</v>
      </c>
      <c r="G49" t="str">
        <f>IF((ISERROR((VLOOKUP(B49,Calculation!C$2:C$2815,1,FALSE)))),"not entered","")</f>
        <v/>
      </c>
    </row>
    <row r="50" spans="2:7">
      <c r="B50" s="83" t="s">
        <v>1776</v>
      </c>
      <c r="C50" s="84" t="str">
        <f t="shared" si="0"/>
        <v>Male</v>
      </c>
      <c r="D50" s="81">
        <f t="shared" si="1"/>
        <v>0</v>
      </c>
      <c r="E50" s="84">
        <v>0.10184027777777778</v>
      </c>
      <c r="F50" s="82">
        <f t="shared" si="2"/>
        <v>8186.1575178997609</v>
      </c>
      <c r="G50" t="str">
        <f>IF((ISERROR((VLOOKUP(B50,Calculation!C$2:C$2815,1,FALSE)))),"not entered","")</f>
        <v/>
      </c>
    </row>
    <row r="51" spans="2:7">
      <c r="B51" s="83" t="s">
        <v>1325</v>
      </c>
      <c r="C51" s="84" t="str">
        <f t="shared" si="0"/>
        <v>Male</v>
      </c>
      <c r="D51" s="81">
        <f t="shared" si="1"/>
        <v>0</v>
      </c>
      <c r="E51" s="84">
        <v>0.10187499999999999</v>
      </c>
      <c r="F51" s="82">
        <f t="shared" si="2"/>
        <v>8183.3674164962522</v>
      </c>
      <c r="G51" t="str">
        <f>IF((ISERROR((VLOOKUP(B51,Calculation!C$2:C$2815,1,FALSE)))),"not entered","")</f>
        <v/>
      </c>
    </row>
    <row r="52" spans="2:7">
      <c r="B52" s="83" t="s">
        <v>2370</v>
      </c>
      <c r="C52" s="84" t="str">
        <f t="shared" si="0"/>
        <v>Male</v>
      </c>
      <c r="D52" s="81">
        <f t="shared" si="1"/>
        <v>0</v>
      </c>
      <c r="E52" s="84">
        <v>0.10189814814814814</v>
      </c>
      <c r="F52" s="82">
        <f t="shared" si="2"/>
        <v>8181.5084052703323</v>
      </c>
      <c r="G52" t="str">
        <f>IF((ISERROR((VLOOKUP(B52,Calculation!C$2:C$2815,1,FALSE)))),"not entered","")</f>
        <v/>
      </c>
    </row>
    <row r="53" spans="2:7">
      <c r="B53" s="83" t="s">
        <v>2371</v>
      </c>
      <c r="C53" s="84" t="str">
        <f t="shared" si="0"/>
        <v>Male</v>
      </c>
      <c r="D53" s="81">
        <f t="shared" si="1"/>
        <v>0</v>
      </c>
      <c r="E53" s="84">
        <v>0.10189814814814814</v>
      </c>
      <c r="F53" s="82">
        <f t="shared" si="2"/>
        <v>8181.5084052703323</v>
      </c>
      <c r="G53" t="str">
        <f>IF((ISERROR((VLOOKUP(B53,Calculation!C$2:C$2815,1,FALSE)))),"not entered","")</f>
        <v/>
      </c>
    </row>
    <row r="54" spans="2:7">
      <c r="B54" s="83" t="s">
        <v>2372</v>
      </c>
      <c r="C54" s="84" t="str">
        <f t="shared" si="0"/>
        <v>Male</v>
      </c>
      <c r="D54" s="81">
        <f t="shared" si="1"/>
        <v>0</v>
      </c>
      <c r="E54" s="84">
        <v>0.10202546296296296</v>
      </c>
      <c r="F54" s="82">
        <f t="shared" si="2"/>
        <v>8171.2989222915485</v>
      </c>
      <c r="G54" t="str">
        <f>IF((ISERROR((VLOOKUP(B54,Calculation!C$2:C$2815,1,FALSE)))),"not entered","")</f>
        <v/>
      </c>
    </row>
    <row r="55" spans="2:7">
      <c r="B55" s="83" t="s">
        <v>2373</v>
      </c>
      <c r="C55" s="84" t="str">
        <f t="shared" si="0"/>
        <v>Male</v>
      </c>
      <c r="D55" s="81">
        <f t="shared" si="1"/>
        <v>0</v>
      </c>
      <c r="E55" s="84">
        <v>0.10215277777777777</v>
      </c>
      <c r="F55" s="82">
        <f t="shared" si="2"/>
        <v>8161.1148878314079</v>
      </c>
      <c r="G55" t="str">
        <f>IF((ISERROR((VLOOKUP(B55,Calculation!C$2:C$2815,1,FALSE)))),"not entered","")</f>
        <v/>
      </c>
    </row>
    <row r="56" spans="2:7">
      <c r="B56" s="83" t="s">
        <v>2374</v>
      </c>
      <c r="C56" s="84" t="str">
        <f t="shared" si="0"/>
        <v>Male</v>
      </c>
      <c r="D56" s="81">
        <f t="shared" si="1"/>
        <v>0</v>
      </c>
      <c r="E56" s="84">
        <v>0.10222222222222221</v>
      </c>
      <c r="F56" s="82">
        <f t="shared" si="2"/>
        <v>8155.5706521739139</v>
      </c>
      <c r="G56" t="str">
        <f>IF((ISERROR((VLOOKUP(B56,Calculation!C$2:C$2815,1,FALSE)))),"not entered","")</f>
        <v/>
      </c>
    </row>
    <row r="57" spans="2:7">
      <c r="B57" s="83" t="s">
        <v>2375</v>
      </c>
      <c r="C57" s="84" t="str">
        <f t="shared" si="0"/>
        <v>Male</v>
      </c>
      <c r="D57" s="81">
        <f t="shared" si="1"/>
        <v>0</v>
      </c>
      <c r="E57" s="84">
        <v>0.1029398148148148</v>
      </c>
      <c r="F57" s="82">
        <f t="shared" si="2"/>
        <v>8098.718237013718</v>
      </c>
      <c r="G57" t="str">
        <f>IF((ISERROR((VLOOKUP(B57,Calculation!C$2:C$2815,1,FALSE)))),"not entered","")</f>
        <v/>
      </c>
    </row>
    <row r="58" spans="2:7">
      <c r="B58" s="83" t="s">
        <v>1797</v>
      </c>
      <c r="C58" s="84" t="str">
        <f t="shared" si="0"/>
        <v>Male</v>
      </c>
      <c r="D58" s="81">
        <f t="shared" si="1"/>
        <v>0</v>
      </c>
      <c r="E58" s="84">
        <v>0.1030787037037037</v>
      </c>
      <c r="F58" s="82">
        <f t="shared" si="2"/>
        <v>8087.8059735010111</v>
      </c>
      <c r="G58" t="str">
        <f>IF((ISERROR((VLOOKUP(B58,Calculation!C$2:C$2815,1,FALSE)))),"not entered","")</f>
        <v/>
      </c>
    </row>
    <row r="59" spans="2:7">
      <c r="B59" s="83" t="s">
        <v>2376</v>
      </c>
      <c r="C59" s="84" t="str">
        <f t="shared" si="0"/>
        <v>Male</v>
      </c>
      <c r="D59" s="81">
        <f t="shared" si="1"/>
        <v>0</v>
      </c>
      <c r="E59" s="84">
        <v>0.10317129629629629</v>
      </c>
      <c r="F59" s="82">
        <f t="shared" si="2"/>
        <v>8080.5474534440218</v>
      </c>
      <c r="G59" t="str">
        <f>IF((ISERROR((VLOOKUP(B59,Calculation!C$2:C$2815,1,FALSE)))),"not entered","")</f>
        <v/>
      </c>
    </row>
    <row r="60" spans="2:7">
      <c r="B60" s="83" t="s">
        <v>2377</v>
      </c>
      <c r="C60" s="84" t="str">
        <f t="shared" si="0"/>
        <v>Male</v>
      </c>
      <c r="D60" s="81">
        <f t="shared" si="1"/>
        <v>0</v>
      </c>
      <c r="E60" s="84">
        <v>0.10318287037037037</v>
      </c>
      <c r="F60" s="82">
        <f t="shared" si="2"/>
        <v>8079.6410544026921</v>
      </c>
      <c r="G60" t="str">
        <f>IF((ISERROR((VLOOKUP(B60,Calculation!C$2:C$2815,1,FALSE)))),"not entered","")</f>
        <v/>
      </c>
    </row>
    <row r="61" spans="2:7">
      <c r="B61" s="83" t="s">
        <v>2378</v>
      </c>
      <c r="C61" s="84" t="str">
        <f t="shared" si="0"/>
        <v>Male</v>
      </c>
      <c r="D61" s="81">
        <f t="shared" si="1"/>
        <v>0</v>
      </c>
      <c r="E61" s="84">
        <v>0.10324074074074074</v>
      </c>
      <c r="F61" s="82">
        <f t="shared" si="2"/>
        <v>8075.1121076233185</v>
      </c>
      <c r="G61" t="str">
        <f>IF((ISERROR((VLOOKUP(B61,Calculation!C$2:C$2815,1,FALSE)))),"not entered","")</f>
        <v/>
      </c>
    </row>
    <row r="62" spans="2:7">
      <c r="B62" s="83" t="s">
        <v>1976</v>
      </c>
      <c r="C62" s="84" t="str">
        <f t="shared" si="0"/>
        <v>Male</v>
      </c>
      <c r="D62" s="81">
        <f t="shared" si="1"/>
        <v>0</v>
      </c>
      <c r="E62" s="84">
        <v>0.10334490740740741</v>
      </c>
      <c r="F62" s="82">
        <f t="shared" si="2"/>
        <v>8066.972785306305</v>
      </c>
      <c r="G62" t="str">
        <f>IF((ISERROR((VLOOKUP(B62,Calculation!C$2:C$2815,1,FALSE)))),"not entered","")</f>
        <v/>
      </c>
    </row>
    <row r="63" spans="2:7">
      <c r="B63" s="83" t="s">
        <v>2379</v>
      </c>
      <c r="C63" s="84" t="str">
        <f t="shared" si="0"/>
        <v>Male</v>
      </c>
      <c r="D63" s="81">
        <f t="shared" si="1"/>
        <v>0</v>
      </c>
      <c r="E63" s="84">
        <v>0.10354166666666666</v>
      </c>
      <c r="F63" s="82">
        <f t="shared" si="2"/>
        <v>8051.6431924882627</v>
      </c>
      <c r="G63" t="str">
        <f>IF((ISERROR((VLOOKUP(B63,Calculation!C$2:C$2815,1,FALSE)))),"not entered","")</f>
        <v/>
      </c>
    </row>
    <row r="64" spans="2:7">
      <c r="B64" s="83" t="s">
        <v>2380</v>
      </c>
      <c r="C64" s="84" t="str">
        <f t="shared" si="0"/>
        <v>Male</v>
      </c>
      <c r="D64" s="81">
        <f t="shared" si="1"/>
        <v>0</v>
      </c>
      <c r="E64" s="84">
        <v>0.10383101851851852</v>
      </c>
      <c r="F64" s="82">
        <f t="shared" si="2"/>
        <v>8029.2052168097207</v>
      </c>
      <c r="G64" t="str">
        <f>IF((ISERROR((VLOOKUP(B64,Calculation!C$2:C$2815,1,FALSE)))),"not entered","")</f>
        <v/>
      </c>
    </row>
    <row r="65" spans="2:7">
      <c r="B65" s="83" t="s">
        <v>2381</v>
      </c>
      <c r="C65" s="84" t="str">
        <f t="shared" si="0"/>
        <v>Male</v>
      </c>
      <c r="D65" s="81">
        <f t="shared" si="1"/>
        <v>0</v>
      </c>
      <c r="E65" s="84">
        <v>0.1044675925925926</v>
      </c>
      <c r="F65" s="82">
        <f t="shared" si="2"/>
        <v>7980.2791934411698</v>
      </c>
      <c r="G65" t="str">
        <f>IF((ISERROR((VLOOKUP(B65,Calculation!C$2:C$2815,1,FALSE)))),"not entered","")</f>
        <v/>
      </c>
    </row>
    <row r="66" spans="2:7">
      <c r="B66" s="83" t="s">
        <v>2382</v>
      </c>
      <c r="C66" s="84" t="str">
        <f t="shared" si="0"/>
        <v>Male</v>
      </c>
      <c r="D66" s="81">
        <f t="shared" si="1"/>
        <v>0</v>
      </c>
      <c r="E66" s="84">
        <v>0.10457175925925925</v>
      </c>
      <c r="F66" s="82">
        <f t="shared" si="2"/>
        <v>7972.3298284449374</v>
      </c>
      <c r="G66" t="str">
        <f>IF((ISERROR((VLOOKUP(B66,Calculation!C$2:C$2815,1,FALSE)))),"not entered","")</f>
        <v/>
      </c>
    </row>
    <row r="67" spans="2:7">
      <c r="B67" s="83" t="s">
        <v>2383</v>
      </c>
      <c r="C67" s="84" t="str">
        <f t="shared" si="0"/>
        <v>Male</v>
      </c>
      <c r="D67" s="81">
        <f t="shared" si="1"/>
        <v>0</v>
      </c>
      <c r="E67" s="84">
        <v>0.10458333333333332</v>
      </c>
      <c r="F67" s="82">
        <f t="shared" si="2"/>
        <v>7971.4475431606925</v>
      </c>
      <c r="G67" t="str">
        <f>IF((ISERROR((VLOOKUP(B67,Calculation!C$2:C$2815,1,FALSE)))),"not entered","")</f>
        <v/>
      </c>
    </row>
    <row r="68" spans="2:7">
      <c r="B68" s="83" t="s">
        <v>2384</v>
      </c>
      <c r="C68" s="84" t="str">
        <f t="shared" si="0"/>
        <v>Male</v>
      </c>
      <c r="D68" s="81">
        <f t="shared" si="1"/>
        <v>0</v>
      </c>
      <c r="E68" s="84">
        <v>0.1045949074074074</v>
      </c>
      <c r="F68" s="82">
        <f t="shared" si="2"/>
        <v>7970.5654531371028</v>
      </c>
      <c r="G68" t="str">
        <f>IF((ISERROR((VLOOKUP(B68,Calculation!C$2:C$2815,1,FALSE)))),"not entered","")</f>
        <v/>
      </c>
    </row>
    <row r="69" spans="2:7">
      <c r="B69" s="83" t="s">
        <v>2385</v>
      </c>
      <c r="C69" s="84" t="str">
        <f t="shared" si="0"/>
        <v>Male</v>
      </c>
      <c r="D69" s="81">
        <f t="shared" si="1"/>
        <v>0</v>
      </c>
      <c r="E69" s="84">
        <v>0.10498842592592593</v>
      </c>
      <c r="F69" s="82">
        <f t="shared" si="2"/>
        <v>7940.6901113438425</v>
      </c>
      <c r="G69" t="str">
        <f>IF((ISERROR((VLOOKUP(B69,Calculation!C$2:C$2815,1,FALSE)))),"not entered","")</f>
        <v/>
      </c>
    </row>
    <row r="70" spans="2:7">
      <c r="B70" s="83" t="s">
        <v>2386</v>
      </c>
      <c r="C70" s="84" t="str">
        <f t="shared" ref="C70:C133" si="3">VLOOKUP(B70,name,3,FALSE)</f>
        <v>Male</v>
      </c>
      <c r="D70" s="81">
        <f t="shared" ref="D70:D133" si="4">VLOOKUP(B70,name,2,FALSE)</f>
        <v>0</v>
      </c>
      <c r="E70" s="84">
        <v>0.10531249999999999</v>
      </c>
      <c r="F70" s="82">
        <f t="shared" ref="F70:F133" si="5">(VLOOKUP(C70,C$4:E$5,3,FALSE))/(E70/10000)</f>
        <v>7916.2545334652168</v>
      </c>
      <c r="G70" t="str">
        <f>IF((ISERROR((VLOOKUP(B70,Calculation!C$2:C$2815,1,FALSE)))),"not entered","")</f>
        <v/>
      </c>
    </row>
    <row r="71" spans="2:7">
      <c r="B71" s="83" t="s">
        <v>2387</v>
      </c>
      <c r="C71" s="84" t="str">
        <f t="shared" si="3"/>
        <v>Male</v>
      </c>
      <c r="D71" s="81">
        <f t="shared" si="4"/>
        <v>0</v>
      </c>
      <c r="E71" s="84">
        <v>0.10532407407407407</v>
      </c>
      <c r="F71" s="82">
        <f t="shared" si="5"/>
        <v>7915.3846153846162</v>
      </c>
      <c r="G71" t="str">
        <f>IF((ISERROR((VLOOKUP(B71,Calculation!C$2:C$2815,1,FALSE)))),"not entered","")</f>
        <v/>
      </c>
    </row>
    <row r="72" spans="2:7">
      <c r="B72" s="83" t="s">
        <v>2388</v>
      </c>
      <c r="C72" s="84" t="str">
        <f t="shared" si="3"/>
        <v>Male</v>
      </c>
      <c r="D72" s="81">
        <f t="shared" si="4"/>
        <v>0</v>
      </c>
      <c r="E72" s="84">
        <v>0.10555555555555556</v>
      </c>
      <c r="F72" s="82">
        <f t="shared" si="5"/>
        <v>7898.0263157894742</v>
      </c>
      <c r="G72" t="str">
        <f>IF((ISERROR((VLOOKUP(B72,Calculation!C$2:C$2815,1,FALSE)))),"not entered","")</f>
        <v/>
      </c>
    </row>
    <row r="73" spans="2:7">
      <c r="B73" s="83" t="s">
        <v>1814</v>
      </c>
      <c r="C73" s="84" t="str">
        <f t="shared" si="3"/>
        <v>Female</v>
      </c>
      <c r="D73" s="81">
        <f t="shared" si="4"/>
        <v>0</v>
      </c>
      <c r="E73" s="84">
        <v>0.10584490740740742</v>
      </c>
      <c r="F73" s="82">
        <f t="shared" si="5"/>
        <v>9207.2170585019121</v>
      </c>
      <c r="G73" t="str">
        <f>IF((ISERROR((VLOOKUP(B73,Calculation!C$2:C$2815,1,FALSE)))),"not entered","")</f>
        <v/>
      </c>
    </row>
    <row r="74" spans="2:7">
      <c r="B74" s="83" t="s">
        <v>2389</v>
      </c>
      <c r="C74" s="84" t="str">
        <f t="shared" si="3"/>
        <v>Male</v>
      </c>
      <c r="D74" s="81">
        <f t="shared" si="4"/>
        <v>0</v>
      </c>
      <c r="E74" s="84">
        <v>0.10618055555555556</v>
      </c>
      <c r="F74" s="82">
        <f t="shared" si="5"/>
        <v>7851.5369522563769</v>
      </c>
      <c r="G74" t="str">
        <f>IF((ISERROR((VLOOKUP(B74,Calculation!C$2:C$2815,1,FALSE)))),"not entered","")</f>
        <v/>
      </c>
    </row>
    <row r="75" spans="2:7">
      <c r="B75" s="83" t="s">
        <v>966</v>
      </c>
      <c r="C75" s="84" t="str">
        <f t="shared" si="3"/>
        <v>Female</v>
      </c>
      <c r="D75" s="81" t="str">
        <f t="shared" si="4"/>
        <v>Cambridge Triathlon Club</v>
      </c>
      <c r="E75" s="84">
        <v>0.10629629629629629</v>
      </c>
      <c r="F75" s="82">
        <f t="shared" si="5"/>
        <v>9168.1184668989554</v>
      </c>
      <c r="G75" t="str">
        <f>IF((ISERROR((VLOOKUP(B75,Calculation!C$2:C$2815,1,FALSE)))),"not entered","")</f>
        <v/>
      </c>
    </row>
    <row r="76" spans="2:7">
      <c r="B76" s="83" t="s">
        <v>2390</v>
      </c>
      <c r="C76" s="84" t="str">
        <f t="shared" si="3"/>
        <v>Male</v>
      </c>
      <c r="D76" s="81">
        <f t="shared" si="4"/>
        <v>0</v>
      </c>
      <c r="E76" s="84">
        <v>0.10664351851851851</v>
      </c>
      <c r="F76" s="82">
        <f t="shared" si="5"/>
        <v>7817.4517039288039</v>
      </c>
      <c r="G76" t="str">
        <f>IF((ISERROR((VLOOKUP(B76,Calculation!C$2:C$2815,1,FALSE)))),"not entered","")</f>
        <v/>
      </c>
    </row>
    <row r="77" spans="2:7">
      <c r="B77" s="83" t="s">
        <v>2391</v>
      </c>
      <c r="C77" s="84" t="str">
        <f t="shared" si="3"/>
        <v>Male</v>
      </c>
      <c r="D77" s="81">
        <f t="shared" si="4"/>
        <v>0</v>
      </c>
      <c r="E77" s="84">
        <v>0.10680555555555556</v>
      </c>
      <c r="F77" s="82">
        <f t="shared" si="5"/>
        <v>7805.591677503251</v>
      </c>
      <c r="G77" t="str">
        <f>IF((ISERROR((VLOOKUP(B77,Calculation!C$2:C$2815,1,FALSE)))),"not entered","")</f>
        <v/>
      </c>
    </row>
    <row r="78" spans="2:7">
      <c r="B78" s="83" t="s">
        <v>2392</v>
      </c>
      <c r="C78" s="84" t="str">
        <f t="shared" si="3"/>
        <v>Female</v>
      </c>
      <c r="D78" s="81">
        <f t="shared" si="4"/>
        <v>0</v>
      </c>
      <c r="E78" s="84">
        <v>0.10681712962962964</v>
      </c>
      <c r="F78" s="82">
        <f t="shared" si="5"/>
        <v>9123.4153212699111</v>
      </c>
      <c r="G78" t="str">
        <f>IF((ISERROR((VLOOKUP(B78,Calculation!C$2:C$2815,1,FALSE)))),"not entered","")</f>
        <v/>
      </c>
    </row>
    <row r="79" spans="2:7">
      <c r="B79" s="83" t="s">
        <v>2393</v>
      </c>
      <c r="C79" s="84" t="str">
        <f t="shared" si="3"/>
        <v>Male</v>
      </c>
      <c r="D79" s="81">
        <f t="shared" si="4"/>
        <v>0</v>
      </c>
      <c r="E79" s="84">
        <v>0.10714120370370371</v>
      </c>
      <c r="F79" s="82">
        <f t="shared" si="5"/>
        <v>7781.1385978178669</v>
      </c>
      <c r="G79" t="str">
        <f>IF((ISERROR((VLOOKUP(B79,Calculation!C$2:C$2815,1,FALSE)))),"not entered","")</f>
        <v/>
      </c>
    </row>
    <row r="80" spans="2:7">
      <c r="B80" s="83" t="s">
        <v>117</v>
      </c>
      <c r="C80" s="84" t="str">
        <f t="shared" si="3"/>
        <v>Male</v>
      </c>
      <c r="D80" s="81" t="str">
        <f t="shared" si="4"/>
        <v>Bedford traktors Tri Club</v>
      </c>
      <c r="E80" s="84">
        <v>0.10718749999999999</v>
      </c>
      <c r="F80" s="82">
        <f t="shared" si="5"/>
        <v>7777.7777777777783</v>
      </c>
      <c r="G80" t="str">
        <f>IF((ISERROR((VLOOKUP(B80,Calculation!C$2:C$2815,1,FALSE)))),"not entered","")</f>
        <v/>
      </c>
    </row>
    <row r="81" spans="2:7">
      <c r="B81" s="83" t="s">
        <v>2394</v>
      </c>
      <c r="C81" s="84" t="str">
        <f t="shared" si="3"/>
        <v>Male</v>
      </c>
      <c r="D81" s="81">
        <f t="shared" si="4"/>
        <v>0</v>
      </c>
      <c r="E81" s="84">
        <v>0.10746527777777777</v>
      </c>
      <c r="F81" s="82">
        <f t="shared" si="5"/>
        <v>7757.6736672051702</v>
      </c>
      <c r="G81" t="str">
        <f>IF((ISERROR((VLOOKUP(B81,Calculation!C$2:C$2815,1,FALSE)))),"not entered","")</f>
        <v/>
      </c>
    </row>
    <row r="82" spans="2:7">
      <c r="B82" s="83" t="s">
        <v>2395</v>
      </c>
      <c r="C82" s="84" t="str">
        <f t="shared" si="3"/>
        <v>Male</v>
      </c>
      <c r="D82" s="81">
        <f t="shared" si="4"/>
        <v>0</v>
      </c>
      <c r="E82" s="84">
        <v>0.10805555555555556</v>
      </c>
      <c r="F82" s="82">
        <f t="shared" si="5"/>
        <v>7715.2956298200506</v>
      </c>
      <c r="G82" t="str">
        <f>IF((ISERROR((VLOOKUP(B82,Calculation!C$2:C$2815,1,FALSE)))),"not entered","")</f>
        <v/>
      </c>
    </row>
    <row r="83" spans="2:7">
      <c r="B83" s="83" t="s">
        <v>2396</v>
      </c>
      <c r="C83" s="84" t="str">
        <f t="shared" si="3"/>
        <v>Male</v>
      </c>
      <c r="D83" s="81">
        <f t="shared" si="4"/>
        <v>0</v>
      </c>
      <c r="E83" s="84">
        <v>0.10817129629629629</v>
      </c>
      <c r="F83" s="82">
        <f t="shared" si="5"/>
        <v>7707.0404451102077</v>
      </c>
      <c r="G83" t="str">
        <f>IF((ISERROR((VLOOKUP(B83,Calculation!C$2:C$2815,1,FALSE)))),"not entered","")</f>
        <v/>
      </c>
    </row>
    <row r="84" spans="2:7">
      <c r="B84" s="83" t="s">
        <v>2397</v>
      </c>
      <c r="C84" s="84" t="str">
        <f t="shared" si="3"/>
        <v>Male</v>
      </c>
      <c r="D84" s="81">
        <f t="shared" si="4"/>
        <v>0</v>
      </c>
      <c r="E84" s="84">
        <v>0.10843750000000001</v>
      </c>
      <c r="F84" s="82">
        <f t="shared" si="5"/>
        <v>7688.1203970541137</v>
      </c>
      <c r="G84" t="str">
        <f>IF((ISERROR((VLOOKUP(B84,Calculation!C$2:C$2815,1,FALSE)))),"not entered","")</f>
        <v/>
      </c>
    </row>
    <row r="85" spans="2:7">
      <c r="B85" s="83" t="s">
        <v>2398</v>
      </c>
      <c r="C85" s="84" t="str">
        <f t="shared" si="3"/>
        <v>Male</v>
      </c>
      <c r="D85" s="81">
        <f t="shared" si="4"/>
        <v>0</v>
      </c>
      <c r="E85" s="84">
        <v>0.10909722222222222</v>
      </c>
      <c r="F85" s="82">
        <f t="shared" si="5"/>
        <v>7641.6295353278165</v>
      </c>
      <c r="G85" t="str">
        <f>IF((ISERROR((VLOOKUP(B85,Calculation!C$2:C$2815,1,FALSE)))),"not entered","")</f>
        <v/>
      </c>
    </row>
    <row r="86" spans="2:7">
      <c r="B86" s="83" t="s">
        <v>2399</v>
      </c>
      <c r="C86" s="84" t="str">
        <f t="shared" si="3"/>
        <v>Male</v>
      </c>
      <c r="D86" s="81">
        <f t="shared" si="4"/>
        <v>0</v>
      </c>
      <c r="E86" s="84">
        <v>0.1091550925925926</v>
      </c>
      <c r="F86" s="82">
        <f t="shared" si="5"/>
        <v>7637.5781995546604</v>
      </c>
      <c r="G86" t="str">
        <f>IF((ISERROR((VLOOKUP(B86,Calculation!C$2:C$2815,1,FALSE)))),"not entered","")</f>
        <v/>
      </c>
    </row>
    <row r="87" spans="2:7">
      <c r="B87" s="83" t="s">
        <v>2400</v>
      </c>
      <c r="C87" s="84" t="str">
        <f t="shared" si="3"/>
        <v>Male</v>
      </c>
      <c r="D87" s="81">
        <f t="shared" si="4"/>
        <v>0</v>
      </c>
      <c r="E87" s="84">
        <v>0.10935185185185185</v>
      </c>
      <c r="F87" s="82">
        <f t="shared" si="5"/>
        <v>7623.8357324301433</v>
      </c>
      <c r="G87" t="str">
        <f>IF((ISERROR((VLOOKUP(B87,Calculation!C$2:C$2815,1,FALSE)))),"not entered","")</f>
        <v/>
      </c>
    </row>
    <row r="88" spans="2:7">
      <c r="B88" s="83" t="s">
        <v>2401</v>
      </c>
      <c r="C88" s="84" t="str">
        <f t="shared" si="3"/>
        <v>Male</v>
      </c>
      <c r="D88" s="81">
        <f t="shared" si="4"/>
        <v>0</v>
      </c>
      <c r="E88" s="84">
        <v>0.10935185185185185</v>
      </c>
      <c r="F88" s="82">
        <f t="shared" si="5"/>
        <v>7623.8357324301433</v>
      </c>
      <c r="G88" t="str">
        <f>IF((ISERROR((VLOOKUP(B88,Calculation!C$2:C$2815,1,FALSE)))),"not entered","")</f>
        <v/>
      </c>
    </row>
    <row r="89" spans="2:7">
      <c r="B89" s="83" t="s">
        <v>2402</v>
      </c>
      <c r="C89" s="84" t="str">
        <f t="shared" si="3"/>
        <v>Male</v>
      </c>
      <c r="D89" s="81">
        <f t="shared" si="4"/>
        <v>0</v>
      </c>
      <c r="E89" s="84">
        <v>0.1095949074074074</v>
      </c>
      <c r="F89" s="82">
        <f t="shared" si="5"/>
        <v>7606.927869891224</v>
      </c>
      <c r="G89" t="str">
        <f>IF((ISERROR((VLOOKUP(B89,Calculation!C$2:C$2815,1,FALSE)))),"not entered","")</f>
        <v/>
      </c>
    </row>
    <row r="90" spans="2:7">
      <c r="B90" s="83" t="s">
        <v>1793</v>
      </c>
      <c r="C90" s="84" t="str">
        <f t="shared" si="3"/>
        <v>Male</v>
      </c>
      <c r="D90" s="81">
        <f t="shared" si="4"/>
        <v>0</v>
      </c>
      <c r="E90" s="84">
        <v>0.10964120370370371</v>
      </c>
      <c r="F90" s="82">
        <f t="shared" si="5"/>
        <v>7603.7158239206165</v>
      </c>
      <c r="G90" t="str">
        <f>IF((ISERROR((VLOOKUP(B90,Calculation!C$2:C$2815,1,FALSE)))),"not entered","")</f>
        <v/>
      </c>
    </row>
    <row r="91" spans="2:7">
      <c r="B91" s="83" t="s">
        <v>1331</v>
      </c>
      <c r="C91" s="84" t="str">
        <f t="shared" si="3"/>
        <v>Male</v>
      </c>
      <c r="D91" s="81">
        <f t="shared" si="4"/>
        <v>0</v>
      </c>
      <c r="E91" s="84">
        <v>0.10991898148148148</v>
      </c>
      <c r="F91" s="82">
        <f t="shared" si="5"/>
        <v>7584.5003685374331</v>
      </c>
      <c r="G91" t="str">
        <f>IF((ISERROR((VLOOKUP(B91,Calculation!C$2:C$2815,1,FALSE)))),"not entered","")</f>
        <v/>
      </c>
    </row>
    <row r="92" spans="2:7">
      <c r="B92" s="83" t="s">
        <v>2403</v>
      </c>
      <c r="C92" s="84" t="str">
        <f t="shared" si="3"/>
        <v>Female</v>
      </c>
      <c r="D92" s="81">
        <f t="shared" si="4"/>
        <v>0</v>
      </c>
      <c r="E92" s="84">
        <v>0.11008101851851852</v>
      </c>
      <c r="F92" s="82">
        <f t="shared" si="5"/>
        <v>8852.9071601303767</v>
      </c>
      <c r="G92" t="str">
        <f>IF((ISERROR((VLOOKUP(B92,Calculation!C$2:C$2815,1,FALSE)))),"not entered","")</f>
        <v/>
      </c>
    </row>
    <row r="93" spans="2:7">
      <c r="B93" s="83" t="s">
        <v>2404</v>
      </c>
      <c r="C93" s="84" t="str">
        <f t="shared" si="3"/>
        <v>Male</v>
      </c>
      <c r="D93" s="81">
        <f t="shared" si="4"/>
        <v>0</v>
      </c>
      <c r="E93" s="84">
        <v>0.11024305555555557</v>
      </c>
      <c r="F93" s="82">
        <f t="shared" si="5"/>
        <v>7562.2047244094483</v>
      </c>
      <c r="G93" t="str">
        <f>IF((ISERROR((VLOOKUP(B93,Calculation!C$2:C$2815,1,FALSE)))),"not entered","")</f>
        <v/>
      </c>
    </row>
    <row r="94" spans="2:7">
      <c r="B94" s="83" t="s">
        <v>2405</v>
      </c>
      <c r="C94" s="84" t="str">
        <f t="shared" si="3"/>
        <v>Male</v>
      </c>
      <c r="D94" s="81">
        <f t="shared" si="4"/>
        <v>0</v>
      </c>
      <c r="E94" s="84">
        <v>0.11030092592592593</v>
      </c>
      <c r="F94" s="82">
        <f t="shared" si="5"/>
        <v>7558.2371458551943</v>
      </c>
      <c r="G94" t="str">
        <f>IF((ISERROR((VLOOKUP(B94,Calculation!C$2:C$2815,1,FALSE)))),"not entered","")</f>
        <v/>
      </c>
    </row>
    <row r="95" spans="2:7">
      <c r="B95" s="83" t="s">
        <v>2406</v>
      </c>
      <c r="C95" s="84" t="str">
        <f t="shared" si="3"/>
        <v>Male</v>
      </c>
      <c r="D95" s="81">
        <f t="shared" si="4"/>
        <v>0</v>
      </c>
      <c r="E95" s="84">
        <v>0.11031249999999999</v>
      </c>
      <c r="F95" s="82">
        <f t="shared" si="5"/>
        <v>7557.4441296820905</v>
      </c>
      <c r="G95" t="str">
        <f>IF((ISERROR((VLOOKUP(B95,Calculation!C$2:C$2815,1,FALSE)))),"not entered","")</f>
        <v/>
      </c>
    </row>
    <row r="96" spans="2:7">
      <c r="B96" s="83" t="s">
        <v>2026</v>
      </c>
      <c r="C96" s="84" t="str">
        <f t="shared" si="3"/>
        <v>Male</v>
      </c>
      <c r="D96" s="81">
        <f t="shared" si="4"/>
        <v>0</v>
      </c>
      <c r="E96" s="84">
        <v>0.11056712962962963</v>
      </c>
      <c r="F96" s="82">
        <f t="shared" si="5"/>
        <v>7540.039778080185</v>
      </c>
      <c r="G96" t="str">
        <f>IF((ISERROR((VLOOKUP(B96,Calculation!C$2:C$2815,1,FALSE)))),"not entered","")</f>
        <v/>
      </c>
    </row>
    <row r="97" spans="2:7">
      <c r="B97" s="83" t="s">
        <v>2407</v>
      </c>
      <c r="C97" s="84" t="str">
        <f t="shared" si="3"/>
        <v>Male</v>
      </c>
      <c r="D97" s="81">
        <f t="shared" si="4"/>
        <v>0</v>
      </c>
      <c r="E97" s="84">
        <v>0.11082175925925926</v>
      </c>
      <c r="F97" s="82">
        <f t="shared" si="5"/>
        <v>7522.7154046997384</v>
      </c>
      <c r="G97" t="str">
        <f>IF((ISERROR((VLOOKUP(B97,Calculation!C$2:C$2815,1,FALSE)))),"not entered","")</f>
        <v/>
      </c>
    </row>
    <row r="98" spans="2:7">
      <c r="B98" s="83" t="s">
        <v>2408</v>
      </c>
      <c r="C98" s="84" t="str">
        <f t="shared" si="3"/>
        <v>Male</v>
      </c>
      <c r="D98" s="81">
        <f t="shared" si="4"/>
        <v>0</v>
      </c>
      <c r="E98" s="84">
        <v>0.11083333333333334</v>
      </c>
      <c r="F98" s="82">
        <f t="shared" si="5"/>
        <v>7521.9298245614027</v>
      </c>
      <c r="G98" t="str">
        <f>IF((ISERROR((VLOOKUP(B98,Calculation!C$2:C$2815,1,FALSE)))),"not entered","")</f>
        <v/>
      </c>
    </row>
    <row r="99" spans="2:7">
      <c r="B99" s="83" t="s">
        <v>2409</v>
      </c>
      <c r="C99" s="84" t="str">
        <f t="shared" si="3"/>
        <v>Male</v>
      </c>
      <c r="D99" s="81">
        <f t="shared" si="4"/>
        <v>0</v>
      </c>
      <c r="E99" s="84">
        <v>0.11107638888888889</v>
      </c>
      <c r="F99" s="82">
        <f t="shared" si="5"/>
        <v>7505.4704595185995</v>
      </c>
      <c r="G99" t="str">
        <f>IF((ISERROR((VLOOKUP(B99,Calculation!C$2:C$2815,1,FALSE)))),"not entered","")</f>
        <v/>
      </c>
    </row>
    <row r="100" spans="2:7">
      <c r="B100" s="83" t="s">
        <v>1150</v>
      </c>
      <c r="C100" s="84" t="str">
        <f t="shared" si="3"/>
        <v>Female</v>
      </c>
      <c r="D100" s="81">
        <f t="shared" si="4"/>
        <v>0</v>
      </c>
      <c r="E100" s="84">
        <v>0.11108796296296297</v>
      </c>
      <c r="F100" s="82">
        <f t="shared" si="5"/>
        <v>8772.6609710356315</v>
      </c>
      <c r="G100" t="str">
        <f>IF((ISERROR((VLOOKUP(B100,Calculation!C$2:C$2815,1,FALSE)))),"not entered","")</f>
        <v/>
      </c>
    </row>
    <row r="101" spans="2:7">
      <c r="B101" s="83" t="s">
        <v>2410</v>
      </c>
      <c r="C101" s="84" t="str">
        <f t="shared" si="3"/>
        <v>Male</v>
      </c>
      <c r="D101" s="81">
        <f t="shared" si="4"/>
        <v>0</v>
      </c>
      <c r="E101" s="84">
        <v>0.11143518518518519</v>
      </c>
      <c r="F101" s="82">
        <f t="shared" si="5"/>
        <v>7481.3045284586624</v>
      </c>
      <c r="G101" t="str">
        <f>IF((ISERROR((VLOOKUP(B101,Calculation!C$2:C$2815,1,FALSE)))),"not entered","")</f>
        <v/>
      </c>
    </row>
    <row r="102" spans="2:7">
      <c r="B102" s="83" t="s">
        <v>2411</v>
      </c>
      <c r="C102" s="84" t="str">
        <f t="shared" si="3"/>
        <v>Female</v>
      </c>
      <c r="D102" s="81">
        <f t="shared" si="4"/>
        <v>0</v>
      </c>
      <c r="E102" s="84">
        <v>0.11145833333333333</v>
      </c>
      <c r="F102" s="82">
        <f t="shared" si="5"/>
        <v>8743.5098650051932</v>
      </c>
      <c r="G102" t="str">
        <f>IF((ISERROR((VLOOKUP(B102,Calculation!C$2:C$2815,1,FALSE)))),"not entered","")</f>
        <v/>
      </c>
    </row>
    <row r="103" spans="2:7">
      <c r="B103" s="83" t="s">
        <v>2412</v>
      </c>
      <c r="C103" s="84" t="str">
        <f t="shared" si="3"/>
        <v>Male</v>
      </c>
      <c r="D103" s="81">
        <f t="shared" si="4"/>
        <v>0</v>
      </c>
      <c r="E103" s="84">
        <v>0.11156250000000001</v>
      </c>
      <c r="F103" s="82">
        <f t="shared" si="5"/>
        <v>7472.7668845315902</v>
      </c>
      <c r="G103" t="str">
        <f>IF((ISERROR((VLOOKUP(B103,Calculation!C$2:C$2815,1,FALSE)))),"not entered","")</f>
        <v/>
      </c>
    </row>
    <row r="104" spans="2:7">
      <c r="B104" s="83" t="s">
        <v>2413</v>
      </c>
      <c r="C104" s="84" t="str">
        <f t="shared" si="3"/>
        <v>Female</v>
      </c>
      <c r="D104" s="81">
        <f t="shared" si="4"/>
        <v>0</v>
      </c>
      <c r="E104" s="84">
        <v>0.11172453703703704</v>
      </c>
      <c r="F104" s="82">
        <f t="shared" si="5"/>
        <v>8722.6768880140899</v>
      </c>
      <c r="G104" t="str">
        <f>IF((ISERROR((VLOOKUP(B104,Calculation!C$2:C$2815,1,FALSE)))),"not entered","")</f>
        <v/>
      </c>
    </row>
    <row r="105" spans="2:7">
      <c r="B105" s="83" t="s">
        <v>2414</v>
      </c>
      <c r="C105" s="84" t="str">
        <f t="shared" si="3"/>
        <v>Male</v>
      </c>
      <c r="D105" s="81">
        <f t="shared" si="4"/>
        <v>0</v>
      </c>
      <c r="E105" s="84">
        <v>0.11172453703703704</v>
      </c>
      <c r="F105" s="82">
        <f t="shared" si="5"/>
        <v>7461.9289340101523</v>
      </c>
      <c r="G105" t="str">
        <f>IF((ISERROR((VLOOKUP(B105,Calculation!C$2:C$2815,1,FALSE)))),"not entered","")</f>
        <v/>
      </c>
    </row>
    <row r="106" spans="2:7">
      <c r="B106" s="83" t="s">
        <v>671</v>
      </c>
      <c r="C106" s="84" t="str">
        <f t="shared" si="3"/>
        <v>Female</v>
      </c>
      <c r="D106" s="81">
        <f t="shared" si="4"/>
        <v>0</v>
      </c>
      <c r="E106" s="84">
        <v>0.11172453703703704</v>
      </c>
      <c r="F106" s="82">
        <f t="shared" si="5"/>
        <v>8722.6768880140899</v>
      </c>
      <c r="G106" t="str">
        <f>IF((ISERROR((VLOOKUP(B106,Calculation!C$2:C$2815,1,FALSE)))),"not entered","")</f>
        <v/>
      </c>
    </row>
    <row r="107" spans="2:7">
      <c r="B107" s="83" t="s">
        <v>2415</v>
      </c>
      <c r="C107" s="84" t="str">
        <f t="shared" si="3"/>
        <v>Male</v>
      </c>
      <c r="D107" s="81">
        <f t="shared" si="4"/>
        <v>0</v>
      </c>
      <c r="E107" s="84">
        <v>0.11241898148148148</v>
      </c>
      <c r="F107" s="82">
        <f t="shared" si="5"/>
        <v>7415.8344486770311</v>
      </c>
      <c r="G107" t="str">
        <f>IF((ISERROR((VLOOKUP(B107,Calculation!C$2:C$2815,1,FALSE)))),"not entered","")</f>
        <v/>
      </c>
    </row>
    <row r="108" spans="2:7">
      <c r="B108" s="83" t="s">
        <v>2416</v>
      </c>
      <c r="C108" s="84" t="str">
        <f t="shared" si="3"/>
        <v>Female</v>
      </c>
      <c r="D108" s="81">
        <f t="shared" si="4"/>
        <v>0</v>
      </c>
      <c r="E108" s="84">
        <v>0.11273148148148149</v>
      </c>
      <c r="F108" s="82">
        <f t="shared" si="5"/>
        <v>8644.7638603696105</v>
      </c>
      <c r="G108" t="str">
        <f>IF((ISERROR((VLOOKUP(B108,Calculation!C$2:C$2815,1,FALSE)))),"not entered","")</f>
        <v/>
      </c>
    </row>
    <row r="109" spans="2:7">
      <c r="B109" s="83" t="s">
        <v>2417</v>
      </c>
      <c r="C109" s="84" t="str">
        <f t="shared" si="3"/>
        <v>Male</v>
      </c>
      <c r="D109" s="81">
        <f t="shared" si="4"/>
        <v>0</v>
      </c>
      <c r="E109" s="84">
        <v>0.11278935185185185</v>
      </c>
      <c r="F109" s="82">
        <f t="shared" si="5"/>
        <v>7391.4828116983063</v>
      </c>
      <c r="G109" t="str">
        <f>IF((ISERROR((VLOOKUP(B109,Calculation!C$2:C$2815,1,FALSE)))),"not entered","")</f>
        <v/>
      </c>
    </row>
    <row r="110" spans="2:7">
      <c r="B110" s="83" t="s">
        <v>2418</v>
      </c>
      <c r="C110" s="84" t="str">
        <f t="shared" si="3"/>
        <v>Male</v>
      </c>
      <c r="D110" s="81">
        <f t="shared" si="4"/>
        <v>0</v>
      </c>
      <c r="E110" s="84">
        <v>0.11310185185185184</v>
      </c>
      <c r="F110" s="82">
        <f t="shared" si="5"/>
        <v>7371.0601719197712</v>
      </c>
      <c r="G110" t="str">
        <f>IF((ISERROR((VLOOKUP(B110,Calculation!C$2:C$2815,1,FALSE)))),"not entered","")</f>
        <v/>
      </c>
    </row>
    <row r="111" spans="2:7">
      <c r="B111" s="83" t="s">
        <v>2419</v>
      </c>
      <c r="C111" s="84" t="str">
        <f t="shared" si="3"/>
        <v>Male</v>
      </c>
      <c r="D111" s="81">
        <f t="shared" si="4"/>
        <v>0</v>
      </c>
      <c r="E111" s="84">
        <v>0.11349537037037037</v>
      </c>
      <c r="F111" s="82">
        <f t="shared" si="5"/>
        <v>7345.5027534162755</v>
      </c>
      <c r="G111" t="str">
        <f>IF((ISERROR((VLOOKUP(B111,Calculation!C$2:C$2815,1,FALSE)))),"not entered","")</f>
        <v/>
      </c>
    </row>
    <row r="112" spans="2:7">
      <c r="B112" s="83" t="s">
        <v>2420</v>
      </c>
      <c r="C112" s="84" t="str">
        <f t="shared" si="3"/>
        <v>Male</v>
      </c>
      <c r="D112" s="81">
        <f t="shared" si="4"/>
        <v>0</v>
      </c>
      <c r="E112" s="84">
        <v>0.1135648148148148</v>
      </c>
      <c r="F112" s="82">
        <f t="shared" si="5"/>
        <v>7341.0110069302909</v>
      </c>
      <c r="G112" t="str">
        <f>IF((ISERROR((VLOOKUP(B112,Calculation!C$2:C$2815,1,FALSE)))),"not entered","")</f>
        <v/>
      </c>
    </row>
    <row r="113" spans="2:7">
      <c r="B113" s="83" t="s">
        <v>2421</v>
      </c>
      <c r="C113" s="84" t="str">
        <f t="shared" si="3"/>
        <v>Male</v>
      </c>
      <c r="D113" s="81">
        <f t="shared" si="4"/>
        <v>0</v>
      </c>
      <c r="E113" s="84">
        <v>0.11359953703703703</v>
      </c>
      <c r="F113" s="82">
        <f t="shared" si="5"/>
        <v>7338.7671930718298</v>
      </c>
      <c r="G113" t="str">
        <f>IF((ISERROR((VLOOKUP(B113,Calculation!C$2:C$2815,1,FALSE)))),"not entered","")</f>
        <v/>
      </c>
    </row>
    <row r="114" spans="2:7">
      <c r="B114" s="83" t="s">
        <v>2422</v>
      </c>
      <c r="C114" s="84" t="str">
        <f t="shared" si="3"/>
        <v>Female</v>
      </c>
      <c r="D114" s="81">
        <f t="shared" si="4"/>
        <v>0</v>
      </c>
      <c r="E114" s="84">
        <v>0.11366898148148148</v>
      </c>
      <c r="F114" s="82">
        <f t="shared" si="5"/>
        <v>8573.4650239283164</v>
      </c>
      <c r="G114" t="str">
        <f>IF((ISERROR((VLOOKUP(B114,Calculation!C$2:C$2815,1,FALSE)))),"not entered","")</f>
        <v/>
      </c>
    </row>
    <row r="115" spans="2:7">
      <c r="B115" s="83" t="s">
        <v>2423</v>
      </c>
      <c r="C115" s="84" t="str">
        <f t="shared" si="3"/>
        <v>Male</v>
      </c>
      <c r="D115" s="81">
        <f t="shared" si="4"/>
        <v>0</v>
      </c>
      <c r="E115" s="84">
        <v>0.11416666666666668</v>
      </c>
      <c r="F115" s="82">
        <f t="shared" si="5"/>
        <v>7302.3114355231128</v>
      </c>
      <c r="G115" t="str">
        <f>IF((ISERROR((VLOOKUP(B115,Calculation!C$2:C$2815,1,FALSE)))),"not entered","")</f>
        <v/>
      </c>
    </row>
    <row r="116" spans="2:7">
      <c r="B116" s="83" t="s">
        <v>2424</v>
      </c>
      <c r="C116" s="84" t="str">
        <f t="shared" si="3"/>
        <v>Male</v>
      </c>
      <c r="D116" s="81">
        <f t="shared" si="4"/>
        <v>0</v>
      </c>
      <c r="E116" s="84">
        <v>0.11422453703703704</v>
      </c>
      <c r="F116" s="82">
        <f t="shared" si="5"/>
        <v>7298.6118147735324</v>
      </c>
      <c r="G116" t="str">
        <f>IF((ISERROR((VLOOKUP(B116,Calculation!C$2:C$2815,1,FALSE)))),"not entered","")</f>
        <v/>
      </c>
    </row>
    <row r="117" spans="2:7">
      <c r="B117" s="83" t="s">
        <v>2425</v>
      </c>
      <c r="C117" s="84" t="str">
        <f t="shared" si="3"/>
        <v>Male</v>
      </c>
      <c r="D117" s="81">
        <f t="shared" si="4"/>
        <v>0</v>
      </c>
      <c r="E117" s="84">
        <v>0.1143287037037037</v>
      </c>
      <c r="F117" s="82">
        <f t="shared" si="5"/>
        <v>7291.9619356144967</v>
      </c>
      <c r="G117" t="str">
        <f>IF((ISERROR((VLOOKUP(B117,Calculation!C$2:C$2815,1,FALSE)))),"not entered","")</f>
        <v/>
      </c>
    </row>
    <row r="118" spans="2:7">
      <c r="B118" s="83" t="s">
        <v>2426</v>
      </c>
      <c r="C118" s="84" t="str">
        <f t="shared" si="3"/>
        <v>Male</v>
      </c>
      <c r="D118" s="81">
        <f t="shared" si="4"/>
        <v>0</v>
      </c>
      <c r="E118" s="84">
        <v>0.11478009259259259</v>
      </c>
      <c r="F118" s="82">
        <f t="shared" si="5"/>
        <v>7263.2852677220935</v>
      </c>
      <c r="G118" t="str">
        <f>IF((ISERROR((VLOOKUP(B118,Calculation!C$2:C$2815,1,FALSE)))),"not entered","")</f>
        <v/>
      </c>
    </row>
    <row r="119" spans="2:7">
      <c r="B119" s="83" t="s">
        <v>2427</v>
      </c>
      <c r="C119" s="84" t="str">
        <f t="shared" si="3"/>
        <v>Male</v>
      </c>
      <c r="D119" s="81">
        <f t="shared" si="4"/>
        <v>0</v>
      </c>
      <c r="E119" s="84">
        <v>0.11480324074074073</v>
      </c>
      <c r="F119" s="82">
        <f t="shared" si="5"/>
        <v>7261.820748059281</v>
      </c>
      <c r="G119" t="str">
        <f>IF((ISERROR((VLOOKUP(B119,Calculation!C$2:C$2815,1,FALSE)))),"not entered","")</f>
        <v/>
      </c>
    </row>
    <row r="120" spans="2:7">
      <c r="B120" s="83" t="s">
        <v>1999</v>
      </c>
      <c r="C120" s="84" t="str">
        <f t="shared" si="3"/>
        <v>Male</v>
      </c>
      <c r="D120" s="81">
        <f t="shared" si="4"/>
        <v>0</v>
      </c>
      <c r="E120" s="84">
        <v>0.11499999999999999</v>
      </c>
      <c r="F120" s="82">
        <f t="shared" si="5"/>
        <v>7249.3961352657016</v>
      </c>
      <c r="G120" t="str">
        <f>IF((ISERROR((VLOOKUP(B120,Calculation!C$2:C$2815,1,FALSE)))),"not entered","")</f>
        <v/>
      </c>
    </row>
    <row r="121" spans="2:7">
      <c r="B121" s="83" t="s">
        <v>2428</v>
      </c>
      <c r="C121" s="84" t="str">
        <f t="shared" si="3"/>
        <v>Male</v>
      </c>
      <c r="D121" s="81">
        <f t="shared" si="4"/>
        <v>0</v>
      </c>
      <c r="E121" s="84">
        <v>0.11518518518518518</v>
      </c>
      <c r="F121" s="82">
        <f t="shared" si="5"/>
        <v>7237.741157556271</v>
      </c>
      <c r="G121" t="str">
        <f>IF((ISERROR((VLOOKUP(B121,Calculation!C$2:C$2815,1,FALSE)))),"not entered","")</f>
        <v/>
      </c>
    </row>
    <row r="122" spans="2:7">
      <c r="B122" s="83" t="s">
        <v>2429</v>
      </c>
      <c r="C122" s="84" t="str">
        <f t="shared" si="3"/>
        <v>Male</v>
      </c>
      <c r="D122" s="81">
        <f t="shared" si="4"/>
        <v>0</v>
      </c>
      <c r="E122" s="84">
        <v>0.11530092592592593</v>
      </c>
      <c r="F122" s="82">
        <f t="shared" si="5"/>
        <v>7230.4758080706688</v>
      </c>
      <c r="G122" t="str">
        <f>IF((ISERROR((VLOOKUP(B122,Calculation!C$2:C$2815,1,FALSE)))),"not entered","")</f>
        <v/>
      </c>
    </row>
    <row r="123" spans="2:7">
      <c r="B123" s="83" t="s">
        <v>2430</v>
      </c>
      <c r="C123" s="84" t="str">
        <f t="shared" si="3"/>
        <v>Female</v>
      </c>
      <c r="D123" s="81">
        <f t="shared" si="4"/>
        <v>0</v>
      </c>
      <c r="E123" s="84">
        <v>0.11548611111111111</v>
      </c>
      <c r="F123" s="82">
        <f t="shared" si="5"/>
        <v>8438.5648426538392</v>
      </c>
      <c r="G123" t="str">
        <f>IF((ISERROR((VLOOKUP(B123,Calculation!C$2:C$2815,1,FALSE)))),"not entered","")</f>
        <v/>
      </c>
    </row>
    <row r="124" spans="2:7">
      <c r="B124" s="83" t="s">
        <v>2431</v>
      </c>
      <c r="C124" s="84" t="str">
        <f t="shared" si="3"/>
        <v>Male</v>
      </c>
      <c r="D124" s="81">
        <f t="shared" si="4"/>
        <v>0</v>
      </c>
      <c r="E124" s="84">
        <v>0.11576388888888889</v>
      </c>
      <c r="F124" s="82">
        <f t="shared" si="5"/>
        <v>7201.5596880623871</v>
      </c>
      <c r="G124" t="str">
        <f>IF((ISERROR((VLOOKUP(B124,Calculation!C$2:C$2815,1,FALSE)))),"not entered","")</f>
        <v/>
      </c>
    </row>
    <row r="125" spans="2:7">
      <c r="B125" s="83" t="s">
        <v>2432</v>
      </c>
      <c r="C125" s="84" t="str">
        <f t="shared" si="3"/>
        <v>Female</v>
      </c>
      <c r="D125" s="81">
        <f t="shared" si="4"/>
        <v>0</v>
      </c>
      <c r="E125" s="84">
        <v>0.11605324074074075</v>
      </c>
      <c r="F125" s="82">
        <f t="shared" si="5"/>
        <v>8397.3272165154085</v>
      </c>
      <c r="G125" t="str">
        <f>IF((ISERROR((VLOOKUP(B125,Calculation!C$2:C$2815,1,FALSE)))),"not entered","")</f>
        <v/>
      </c>
    </row>
    <row r="126" spans="2:7">
      <c r="B126" s="83" t="s">
        <v>1365</v>
      </c>
      <c r="C126" s="84" t="str">
        <f t="shared" si="3"/>
        <v>Male</v>
      </c>
      <c r="D126" s="81">
        <f t="shared" si="4"/>
        <v>0</v>
      </c>
      <c r="E126" s="84">
        <v>0.11628472222222223</v>
      </c>
      <c r="F126" s="82">
        <f t="shared" si="5"/>
        <v>7169.3042699313219</v>
      </c>
      <c r="G126" t="str">
        <f>IF((ISERROR((VLOOKUP(B126,Calculation!C$2:C$2815,1,FALSE)))),"not entered","")</f>
        <v/>
      </c>
    </row>
    <row r="127" spans="2:7">
      <c r="B127" s="83" t="s">
        <v>2433</v>
      </c>
      <c r="C127" s="84" t="str">
        <f t="shared" si="3"/>
        <v>Male</v>
      </c>
      <c r="D127" s="81">
        <f t="shared" si="4"/>
        <v>0</v>
      </c>
      <c r="E127" s="84">
        <v>0.11633101851851851</v>
      </c>
      <c r="F127" s="82">
        <f t="shared" si="5"/>
        <v>7166.4510993930953</v>
      </c>
      <c r="G127" t="str">
        <f>IF((ISERROR((VLOOKUP(B127,Calculation!C$2:C$2815,1,FALSE)))),"not entered","")</f>
        <v/>
      </c>
    </row>
    <row r="128" spans="2:7">
      <c r="B128" s="83" t="s">
        <v>2434</v>
      </c>
      <c r="C128" s="84" t="str">
        <f t="shared" si="3"/>
        <v>Male</v>
      </c>
      <c r="D128" s="81">
        <f t="shared" si="4"/>
        <v>0</v>
      </c>
      <c r="E128" s="84">
        <v>0.1174074074074074</v>
      </c>
      <c r="F128" s="82">
        <f t="shared" si="5"/>
        <v>7100.7492113564676</v>
      </c>
      <c r="G128" t="str">
        <f>IF((ISERROR((VLOOKUP(B128,Calculation!C$2:C$2815,1,FALSE)))),"not entered","")</f>
        <v/>
      </c>
    </row>
    <row r="129" spans="2:7">
      <c r="B129" s="83" t="s">
        <v>2435</v>
      </c>
      <c r="C129" s="84" t="str">
        <f t="shared" si="3"/>
        <v>Female</v>
      </c>
      <c r="D129" s="81">
        <f t="shared" si="4"/>
        <v>0</v>
      </c>
      <c r="E129" s="84">
        <v>0.11747685185185186</v>
      </c>
      <c r="F129" s="82">
        <f t="shared" si="5"/>
        <v>8295.5665024630543</v>
      </c>
      <c r="G129" t="str">
        <f>IF((ISERROR((VLOOKUP(B129,Calculation!C$2:C$2815,1,FALSE)))),"not entered","")</f>
        <v/>
      </c>
    </row>
    <row r="130" spans="2:7">
      <c r="B130" s="83" t="s">
        <v>2436</v>
      </c>
      <c r="C130" s="84" t="str">
        <f t="shared" si="3"/>
        <v>Male</v>
      </c>
      <c r="D130" s="81">
        <f t="shared" si="4"/>
        <v>0</v>
      </c>
      <c r="E130" s="84">
        <v>0.11758101851851853</v>
      </c>
      <c r="F130" s="82">
        <f t="shared" si="5"/>
        <v>7090.2647898415198</v>
      </c>
      <c r="G130" t="str">
        <f>IF((ISERROR((VLOOKUP(B130,Calculation!C$2:C$2815,1,FALSE)))),"not entered","")</f>
        <v/>
      </c>
    </row>
    <row r="131" spans="2:7">
      <c r="B131" s="83" t="s">
        <v>2437</v>
      </c>
      <c r="C131" s="84" t="str">
        <f t="shared" si="3"/>
        <v>Male</v>
      </c>
      <c r="D131" s="81">
        <f t="shared" si="4"/>
        <v>0</v>
      </c>
      <c r="E131" s="84">
        <v>0.11785879629629629</v>
      </c>
      <c r="F131" s="82">
        <f t="shared" si="5"/>
        <v>7073.5539624864969</v>
      </c>
      <c r="G131" t="str">
        <f>IF((ISERROR((VLOOKUP(B131,Calculation!C$2:C$2815,1,FALSE)))),"not entered","")</f>
        <v/>
      </c>
    </row>
    <row r="132" spans="2:7">
      <c r="B132" s="83" t="s">
        <v>2438</v>
      </c>
      <c r="C132" s="84" t="str">
        <f t="shared" si="3"/>
        <v>Male</v>
      </c>
      <c r="D132" s="81">
        <f t="shared" si="4"/>
        <v>0</v>
      </c>
      <c r="E132" s="84">
        <v>0.11858796296296296</v>
      </c>
      <c r="F132" s="82">
        <f t="shared" si="5"/>
        <v>7030.0605114190903</v>
      </c>
      <c r="G132" t="str">
        <f>IF((ISERROR((VLOOKUP(B132,Calculation!C$2:C$2815,1,FALSE)))),"not entered","")</f>
        <v/>
      </c>
    </row>
    <row r="133" spans="2:7">
      <c r="B133" s="83" t="s">
        <v>2439</v>
      </c>
      <c r="C133" s="84" t="str">
        <f t="shared" si="3"/>
        <v>Male</v>
      </c>
      <c r="D133" s="81">
        <f t="shared" si="4"/>
        <v>0</v>
      </c>
      <c r="E133" s="84">
        <v>0.11864583333333334</v>
      </c>
      <c r="F133" s="82">
        <f t="shared" si="5"/>
        <v>7026.631548141645</v>
      </c>
      <c r="G133" t="str">
        <f>IF((ISERROR((VLOOKUP(B133,Calculation!C$2:C$2815,1,FALSE)))),"not entered","")</f>
        <v/>
      </c>
    </row>
    <row r="134" spans="2:7">
      <c r="B134" s="83" t="s">
        <v>2440</v>
      </c>
      <c r="C134" s="84" t="str">
        <f t="shared" ref="C134:C197" si="6">VLOOKUP(B134,name,3,FALSE)</f>
        <v>Male</v>
      </c>
      <c r="D134" s="81">
        <f t="shared" ref="D134:D197" si="7">VLOOKUP(B134,name,2,FALSE)</f>
        <v>0</v>
      </c>
      <c r="E134" s="84">
        <v>0.11900462962962964</v>
      </c>
      <c r="F134" s="82">
        <f t="shared" ref="F134:F197" si="8">(VLOOKUP(C134,C$4:E$5,3,FALSE))/(E134/10000)</f>
        <v>7005.4464112040459</v>
      </c>
      <c r="G134" t="str">
        <f>IF((ISERROR((VLOOKUP(B134,Calculation!C$2:C$2815,1,FALSE)))),"not entered","")</f>
        <v/>
      </c>
    </row>
    <row r="135" spans="2:7">
      <c r="B135" s="83" t="s">
        <v>2441</v>
      </c>
      <c r="C135" s="84" t="str">
        <f t="shared" si="6"/>
        <v>Male</v>
      </c>
      <c r="D135" s="81">
        <f t="shared" si="7"/>
        <v>0</v>
      </c>
      <c r="E135" s="84">
        <v>0.11956018518518519</v>
      </c>
      <c r="F135" s="82">
        <f t="shared" si="8"/>
        <v>6972.8944820909974</v>
      </c>
      <c r="G135" t="str">
        <f>IF((ISERROR((VLOOKUP(B135,Calculation!C$2:C$2815,1,FALSE)))),"not entered","")</f>
        <v/>
      </c>
    </row>
    <row r="136" spans="2:7">
      <c r="B136" s="83" t="s">
        <v>2442</v>
      </c>
      <c r="C136" s="84" t="str">
        <f t="shared" si="6"/>
        <v>Male</v>
      </c>
      <c r="D136" s="81">
        <f t="shared" si="7"/>
        <v>0</v>
      </c>
      <c r="E136" s="84">
        <v>0.11971064814814815</v>
      </c>
      <c r="F136" s="82">
        <f t="shared" si="8"/>
        <v>6964.1303296915785</v>
      </c>
      <c r="G136" t="str">
        <f>IF((ISERROR((VLOOKUP(B136,Calculation!C$2:C$2815,1,FALSE)))),"not entered","")</f>
        <v/>
      </c>
    </row>
    <row r="137" spans="2:7">
      <c r="B137" s="83" t="s">
        <v>2443</v>
      </c>
      <c r="C137" s="84" t="str">
        <f t="shared" si="6"/>
        <v>Female</v>
      </c>
      <c r="D137" s="81">
        <f t="shared" si="7"/>
        <v>0</v>
      </c>
      <c r="E137" s="84">
        <v>0.11986111111111113</v>
      </c>
      <c r="F137" s="82">
        <f t="shared" si="8"/>
        <v>8130.5523368095783</v>
      </c>
      <c r="G137" t="str">
        <f>IF((ISERROR((VLOOKUP(B137,Calculation!C$2:C$2815,1,FALSE)))),"not entered","")</f>
        <v/>
      </c>
    </row>
    <row r="138" spans="2:7">
      <c r="B138" s="83" t="s">
        <v>2444</v>
      </c>
      <c r="C138" s="84" t="str">
        <f t="shared" si="6"/>
        <v>Male</v>
      </c>
      <c r="D138" s="81">
        <f t="shared" si="7"/>
        <v>0</v>
      </c>
      <c r="E138" s="84">
        <v>0.11986111111111113</v>
      </c>
      <c r="F138" s="82">
        <f t="shared" si="8"/>
        <v>6955.3881807647731</v>
      </c>
      <c r="G138" t="str">
        <f>IF((ISERROR((VLOOKUP(B138,Calculation!C$2:C$2815,1,FALSE)))),"not entered","")</f>
        <v/>
      </c>
    </row>
    <row r="139" spans="2:7">
      <c r="B139" s="83" t="s">
        <v>1275</v>
      </c>
      <c r="C139" s="84" t="str">
        <f t="shared" si="6"/>
        <v>Male</v>
      </c>
      <c r="D139" s="81">
        <f t="shared" si="7"/>
        <v>0</v>
      </c>
      <c r="E139" s="84">
        <v>0.12017361111111112</v>
      </c>
      <c r="F139" s="82">
        <f t="shared" si="8"/>
        <v>6937.3013579890203</v>
      </c>
      <c r="G139" t="str">
        <f>IF((ISERROR((VLOOKUP(B139,Calculation!C$2:C$2815,1,FALSE)))),"not entered","")</f>
        <v/>
      </c>
    </row>
    <row r="140" spans="2:7">
      <c r="B140" s="83" t="s">
        <v>2445</v>
      </c>
      <c r="C140" s="84" t="str">
        <f t="shared" si="6"/>
        <v>Male</v>
      </c>
      <c r="D140" s="81">
        <f t="shared" si="7"/>
        <v>0</v>
      </c>
      <c r="E140" s="84">
        <v>0.12038194444444444</v>
      </c>
      <c r="F140" s="82">
        <f t="shared" si="8"/>
        <v>6925.2956446495527</v>
      </c>
      <c r="G140" t="str">
        <f>IF((ISERROR((VLOOKUP(B140,Calculation!C$2:C$2815,1,FALSE)))),"not entered","")</f>
        <v/>
      </c>
    </row>
    <row r="141" spans="2:7">
      <c r="B141" s="83" t="s">
        <v>2446</v>
      </c>
      <c r="C141" s="84" t="str">
        <f t="shared" si="6"/>
        <v>Female</v>
      </c>
      <c r="D141" s="81">
        <f t="shared" si="7"/>
        <v>0</v>
      </c>
      <c r="E141" s="84">
        <v>0.12055555555555557</v>
      </c>
      <c r="F141" s="82">
        <f t="shared" si="8"/>
        <v>8083.7173579109067</v>
      </c>
      <c r="G141" t="str">
        <f>IF((ISERROR((VLOOKUP(B141,Calculation!C$2:C$2815,1,FALSE)))),"not entered","")</f>
        <v/>
      </c>
    </row>
    <row r="142" spans="2:7">
      <c r="B142" s="83" t="s">
        <v>2447</v>
      </c>
      <c r="C142" s="84" t="str">
        <f t="shared" si="6"/>
        <v>Female</v>
      </c>
      <c r="D142" s="81">
        <f t="shared" si="7"/>
        <v>0</v>
      </c>
      <c r="E142" s="84">
        <v>0.12061342592592593</v>
      </c>
      <c r="F142" s="82">
        <f t="shared" si="8"/>
        <v>8079.838787064582</v>
      </c>
      <c r="G142" t="str">
        <f>IF((ISERROR((VLOOKUP(B142,Calculation!C$2:C$2815,1,FALSE)))),"not entered","")</f>
        <v/>
      </c>
    </row>
    <row r="143" spans="2:7">
      <c r="B143" s="83" t="s">
        <v>2448</v>
      </c>
      <c r="C143" s="84" t="str">
        <f t="shared" si="6"/>
        <v>Male</v>
      </c>
      <c r="D143" s="81">
        <f t="shared" si="7"/>
        <v>0</v>
      </c>
      <c r="E143" s="84">
        <v>0.1212037037037037</v>
      </c>
      <c r="F143" s="82">
        <f t="shared" si="8"/>
        <v>6878.3422459893054</v>
      </c>
      <c r="G143" t="str">
        <f>IF((ISERROR((VLOOKUP(B143,Calculation!C$2:C$2815,1,FALSE)))),"not entered","")</f>
        <v/>
      </c>
    </row>
    <row r="144" spans="2:7">
      <c r="B144" s="83" t="s">
        <v>2093</v>
      </c>
      <c r="C144" s="84" t="str">
        <f t="shared" si="6"/>
        <v>Male</v>
      </c>
      <c r="D144" s="81" t="str">
        <f t="shared" si="7"/>
        <v>THAMES TURBO</v>
      </c>
      <c r="E144" s="84">
        <v>0.12241898148148149</v>
      </c>
      <c r="F144" s="82">
        <f t="shared" si="8"/>
        <v>6810.0595632031764</v>
      </c>
      <c r="G144" t="str">
        <f>IF((ISERROR((VLOOKUP(B144,Calculation!C$2:C$2815,1,FALSE)))),"not entered","")</f>
        <v/>
      </c>
    </row>
    <row r="145" spans="2:7">
      <c r="B145" s="83" t="s">
        <v>2449</v>
      </c>
      <c r="C145" s="84" t="str">
        <f t="shared" si="6"/>
        <v>Male</v>
      </c>
      <c r="D145" s="81">
        <f t="shared" si="7"/>
        <v>0</v>
      </c>
      <c r="E145" s="84">
        <v>0.12291666666666667</v>
      </c>
      <c r="F145" s="82">
        <f t="shared" si="8"/>
        <v>6782.4858757062138</v>
      </c>
      <c r="G145" t="str">
        <f>IF((ISERROR((VLOOKUP(B145,Calculation!C$2:C$2815,1,FALSE)))),"not entered","")</f>
        <v/>
      </c>
    </row>
    <row r="146" spans="2:7">
      <c r="B146" s="83" t="s">
        <v>2450</v>
      </c>
      <c r="C146" s="84" t="e">
        <f t="shared" si="6"/>
        <v>#N/A</v>
      </c>
      <c r="D146" s="81" t="e">
        <f t="shared" si="7"/>
        <v>#N/A</v>
      </c>
      <c r="E146" s="84">
        <v>0.12293981481481481</v>
      </c>
      <c r="F146" s="82" t="e">
        <f t="shared" si="8"/>
        <v>#N/A</v>
      </c>
      <c r="G146" t="str">
        <f>IF((ISERROR((VLOOKUP(B146,Calculation!C$2:C$2815,1,FALSE)))),"not entered","")</f>
        <v>not entered</v>
      </c>
    </row>
    <row r="147" spans="2:7">
      <c r="B147" s="83" t="s">
        <v>2086</v>
      </c>
      <c r="C147" s="84" t="str">
        <f t="shared" si="6"/>
        <v>Male</v>
      </c>
      <c r="D147" s="81">
        <f t="shared" si="7"/>
        <v>0</v>
      </c>
      <c r="E147" s="84">
        <v>0.12333333333333334</v>
      </c>
      <c r="F147" s="82">
        <f t="shared" si="8"/>
        <v>6759.5720720720719</v>
      </c>
      <c r="G147" t="str">
        <f>IF((ISERROR((VLOOKUP(B147,Calculation!C$2:C$2815,1,FALSE)))),"not entered","")</f>
        <v/>
      </c>
    </row>
    <row r="148" spans="2:7">
      <c r="B148" s="83" t="s">
        <v>2451</v>
      </c>
      <c r="C148" s="84" t="str">
        <f t="shared" si="6"/>
        <v>Male</v>
      </c>
      <c r="D148" s="81">
        <f t="shared" si="7"/>
        <v>0</v>
      </c>
      <c r="E148" s="84">
        <v>0.12385416666666667</v>
      </c>
      <c r="F148" s="82">
        <f t="shared" si="8"/>
        <v>6731.1466218110454</v>
      </c>
      <c r="G148" t="str">
        <f>IF((ISERROR((VLOOKUP(B148,Calculation!C$2:C$2815,1,FALSE)))),"not entered","")</f>
        <v/>
      </c>
    </row>
    <row r="149" spans="2:7">
      <c r="B149" s="83" t="s">
        <v>2109</v>
      </c>
      <c r="C149" s="84" t="str">
        <f t="shared" si="6"/>
        <v>Female</v>
      </c>
      <c r="D149" s="81" t="str">
        <f t="shared" si="7"/>
        <v>Ely Tri Club</v>
      </c>
      <c r="E149" s="84">
        <v>0.12457175925925927</v>
      </c>
      <c r="F149" s="82">
        <f t="shared" si="8"/>
        <v>7823.0976493542685</v>
      </c>
      <c r="G149" t="str">
        <f>IF((ISERROR((VLOOKUP(B149,Calculation!C$2:C$2815,1,FALSE)))),"not entered","")</f>
        <v/>
      </c>
    </row>
    <row r="150" spans="2:7">
      <c r="B150" s="83" t="s">
        <v>2452</v>
      </c>
      <c r="C150" s="84" t="str">
        <f t="shared" si="6"/>
        <v>Female</v>
      </c>
      <c r="D150" s="81">
        <f t="shared" si="7"/>
        <v>0</v>
      </c>
      <c r="E150" s="84">
        <v>0.12494212962962963</v>
      </c>
      <c r="F150" s="82">
        <f t="shared" si="8"/>
        <v>7799.9073645206117</v>
      </c>
      <c r="G150" t="str">
        <f>IF((ISERROR((VLOOKUP(B150,Calculation!C$2:C$2815,1,FALSE)))),"not entered","")</f>
        <v/>
      </c>
    </row>
    <row r="151" spans="2:7">
      <c r="B151" s="83" t="s">
        <v>2453</v>
      </c>
      <c r="C151" s="84" t="str">
        <f t="shared" si="6"/>
        <v>Male</v>
      </c>
      <c r="D151" s="81">
        <f t="shared" si="7"/>
        <v>0</v>
      </c>
      <c r="E151" s="84">
        <v>0.12494212962962963</v>
      </c>
      <c r="F151" s="82">
        <f t="shared" si="8"/>
        <v>6672.5335803612788</v>
      </c>
      <c r="G151" t="str">
        <f>IF((ISERROR((VLOOKUP(B151,Calculation!C$2:C$2815,1,FALSE)))),"not entered","")</f>
        <v/>
      </c>
    </row>
    <row r="152" spans="2:7">
      <c r="B152" s="83" t="s">
        <v>2454</v>
      </c>
      <c r="C152" s="84" t="str">
        <f t="shared" si="6"/>
        <v>Male</v>
      </c>
      <c r="D152" s="81">
        <f t="shared" si="7"/>
        <v>0</v>
      </c>
      <c r="E152" s="84">
        <v>0.12540509259259261</v>
      </c>
      <c r="F152" s="82">
        <f t="shared" si="8"/>
        <v>6647.9003230272256</v>
      </c>
      <c r="G152" t="str">
        <f>IF((ISERROR((VLOOKUP(B152,Calculation!C$2:C$2815,1,FALSE)))),"not entered","")</f>
        <v/>
      </c>
    </row>
    <row r="153" spans="2:7">
      <c r="B153" s="83" t="s">
        <v>2455</v>
      </c>
      <c r="C153" s="84" t="str">
        <f t="shared" si="6"/>
        <v>Male</v>
      </c>
      <c r="D153" s="81">
        <f t="shared" si="7"/>
        <v>0</v>
      </c>
      <c r="E153" s="84">
        <v>0.12559027777777779</v>
      </c>
      <c r="F153" s="82">
        <f t="shared" si="8"/>
        <v>6638.0978711639473</v>
      </c>
      <c r="G153" t="str">
        <f>IF((ISERROR((VLOOKUP(B153,Calculation!C$2:C$2815,1,FALSE)))),"not entered","")</f>
        <v/>
      </c>
    </row>
    <row r="154" spans="2:7">
      <c r="B154" s="83" t="s">
        <v>2456</v>
      </c>
      <c r="C154" s="84" t="str">
        <f t="shared" si="6"/>
        <v>Female</v>
      </c>
      <c r="D154" s="81">
        <f t="shared" si="7"/>
        <v>0</v>
      </c>
      <c r="E154" s="84">
        <v>0.12591435185185185</v>
      </c>
      <c r="F154" s="82">
        <f t="shared" si="8"/>
        <v>7739.6819560621379</v>
      </c>
      <c r="G154" t="str">
        <f>IF((ISERROR((VLOOKUP(B154,Calculation!C$2:C$2815,1,FALSE)))),"not entered","")</f>
        <v/>
      </c>
    </row>
    <row r="155" spans="2:7">
      <c r="B155" s="83" t="s">
        <v>2067</v>
      </c>
      <c r="C155" s="84" t="str">
        <f t="shared" si="6"/>
        <v>Male</v>
      </c>
      <c r="D155" s="81">
        <f t="shared" si="7"/>
        <v>0</v>
      </c>
      <c r="E155" s="84">
        <v>0.12599537037037037</v>
      </c>
      <c r="F155" s="82">
        <f t="shared" si="8"/>
        <v>6616.7554657358078</v>
      </c>
      <c r="G155" t="str">
        <f>IF((ISERROR((VLOOKUP(B155,Calculation!C$2:C$2815,1,FALSE)))),"not entered","")</f>
        <v/>
      </c>
    </row>
    <row r="156" spans="2:7">
      <c r="B156" s="83" t="s">
        <v>2457</v>
      </c>
      <c r="C156" s="84" t="str">
        <f t="shared" si="6"/>
        <v>Male</v>
      </c>
      <c r="D156" s="81">
        <f t="shared" si="7"/>
        <v>0</v>
      </c>
      <c r="E156" s="84">
        <v>0.12668981481481481</v>
      </c>
      <c r="F156" s="82">
        <f t="shared" si="8"/>
        <v>6580.4860222912484</v>
      </c>
      <c r="G156" t="str">
        <f>IF((ISERROR((VLOOKUP(B156,Calculation!C$2:C$2815,1,FALSE)))),"not entered","")</f>
        <v/>
      </c>
    </row>
    <row r="157" spans="2:7">
      <c r="B157" s="83" t="s">
        <v>2458</v>
      </c>
      <c r="C157" s="84" t="str">
        <f t="shared" si="6"/>
        <v>Female</v>
      </c>
      <c r="D157" s="81">
        <f t="shared" si="7"/>
        <v>0</v>
      </c>
      <c r="E157" s="84">
        <v>0.12677083333333333</v>
      </c>
      <c r="F157" s="82">
        <f t="shared" si="8"/>
        <v>7687.3915822149193</v>
      </c>
      <c r="G157" t="str">
        <f>IF((ISERROR((VLOOKUP(B157,Calculation!C$2:C$2815,1,FALSE)))),"not entered","")</f>
        <v/>
      </c>
    </row>
    <row r="158" spans="2:7">
      <c r="B158" s="83" t="s">
        <v>2459</v>
      </c>
      <c r="C158" s="84" t="str">
        <f t="shared" si="6"/>
        <v>Male</v>
      </c>
      <c r="D158" s="81">
        <f t="shared" si="7"/>
        <v>0</v>
      </c>
      <c r="E158" s="84">
        <v>0.12706018518518519</v>
      </c>
      <c r="F158" s="82">
        <f t="shared" si="8"/>
        <v>6561.3044270358896</v>
      </c>
      <c r="G158" t="str">
        <f>IF((ISERROR((VLOOKUP(B158,Calculation!C$2:C$2815,1,FALSE)))),"not entered","")</f>
        <v/>
      </c>
    </row>
    <row r="159" spans="2:7">
      <c r="B159" s="83" t="s">
        <v>2098</v>
      </c>
      <c r="C159" s="84" t="str">
        <f t="shared" si="6"/>
        <v>Male</v>
      </c>
      <c r="D159" s="81">
        <f t="shared" si="7"/>
        <v>0</v>
      </c>
      <c r="E159" s="84">
        <v>0.1293287037037037</v>
      </c>
      <c r="F159" s="82">
        <f t="shared" si="8"/>
        <v>6446.2144263468772</v>
      </c>
      <c r="G159" t="str">
        <f>IF((ISERROR((VLOOKUP(B159,Calculation!C$2:C$2815,1,FALSE)))),"not entered","")</f>
        <v/>
      </c>
    </row>
    <row r="160" spans="2:7">
      <c r="B160" s="83" t="s">
        <v>2460</v>
      </c>
      <c r="C160" s="84" t="str">
        <f t="shared" si="6"/>
        <v>Female</v>
      </c>
      <c r="D160" s="81">
        <f t="shared" si="7"/>
        <v>0</v>
      </c>
      <c r="E160" s="84">
        <v>0.13300925925925924</v>
      </c>
      <c r="F160" s="82">
        <f t="shared" si="8"/>
        <v>7326.8360598677355</v>
      </c>
      <c r="G160" t="str">
        <f>IF((ISERROR((VLOOKUP(B160,Calculation!C$2:C$2815,1,FALSE)))),"not entered","")</f>
        <v/>
      </c>
    </row>
    <row r="161" spans="2:7">
      <c r="B161" s="83" t="s">
        <v>2461</v>
      </c>
      <c r="C161" s="84" t="str">
        <f t="shared" si="6"/>
        <v>Male</v>
      </c>
      <c r="D161" s="81">
        <f t="shared" si="7"/>
        <v>0</v>
      </c>
      <c r="E161" s="84">
        <v>0.13302083333333334</v>
      </c>
      <c r="F161" s="82">
        <f t="shared" si="8"/>
        <v>6267.2931349517094</v>
      </c>
      <c r="G161" t="str">
        <f>IF((ISERROR((VLOOKUP(B161,Calculation!C$2:C$2815,1,FALSE)))),"not entered","")</f>
        <v/>
      </c>
    </row>
    <row r="162" spans="2:7">
      <c r="B162" s="83" t="s">
        <v>1489</v>
      </c>
      <c r="C162" s="84" t="str">
        <f t="shared" si="6"/>
        <v>Male</v>
      </c>
      <c r="D162" s="81">
        <f t="shared" si="7"/>
        <v>0</v>
      </c>
      <c r="E162" s="84">
        <v>0.13641203703703705</v>
      </c>
      <c r="F162" s="82">
        <f t="shared" si="8"/>
        <v>6111.488206346512</v>
      </c>
      <c r="G162" t="str">
        <f>IF((ISERROR((VLOOKUP(B162,Calculation!C$2:C$2815,1,FALSE)))),"not entered","")</f>
        <v/>
      </c>
    </row>
    <row r="163" spans="2:7">
      <c r="B163" s="83" t="s">
        <v>2462</v>
      </c>
      <c r="C163" s="84" t="str">
        <f t="shared" si="6"/>
        <v>Female</v>
      </c>
      <c r="D163" s="81">
        <f t="shared" si="7"/>
        <v>0</v>
      </c>
      <c r="E163" s="84">
        <v>0.13659722222222223</v>
      </c>
      <c r="F163" s="82">
        <f t="shared" si="8"/>
        <v>7134.3840027114047</v>
      </c>
      <c r="G163" t="str">
        <f>IF((ISERROR((VLOOKUP(B163,Calculation!C$2:C$2815,1,FALSE)))),"not entered","")</f>
        <v/>
      </c>
    </row>
    <row r="164" spans="2:7">
      <c r="B164" s="83" t="s">
        <v>2463</v>
      </c>
      <c r="C164" s="84" t="str">
        <f t="shared" si="6"/>
        <v>Female</v>
      </c>
      <c r="D164" s="81">
        <f t="shared" si="7"/>
        <v>0</v>
      </c>
      <c r="E164" s="84">
        <v>0.13725694444444445</v>
      </c>
      <c r="F164" s="82">
        <f t="shared" si="8"/>
        <v>7100.0927565562024</v>
      </c>
      <c r="G164" t="str">
        <f>IF((ISERROR((VLOOKUP(B164,Calculation!C$2:C$2815,1,FALSE)))),"not entered","")</f>
        <v/>
      </c>
    </row>
    <row r="165" spans="2:7">
      <c r="B165" s="83" t="s">
        <v>2464</v>
      </c>
      <c r="C165" s="84" t="str">
        <f t="shared" si="6"/>
        <v>Male</v>
      </c>
      <c r="D165" s="81">
        <f t="shared" si="7"/>
        <v>0</v>
      </c>
      <c r="E165" s="84">
        <v>0.1404050925925926</v>
      </c>
      <c r="F165" s="82">
        <f t="shared" si="8"/>
        <v>5937.680323139065</v>
      </c>
      <c r="G165" t="str">
        <f>IF((ISERROR((VLOOKUP(B165,Calculation!C$2:C$2815,1,FALSE)))),"not entered","")</f>
        <v/>
      </c>
    </row>
    <row r="166" spans="2:7">
      <c r="B166" s="83" t="s">
        <v>135</v>
      </c>
      <c r="C166" s="84" t="str">
        <f t="shared" si="6"/>
        <v>Female</v>
      </c>
      <c r="D166" s="81" t="str">
        <f t="shared" si="7"/>
        <v>Hemel Hempstead Cycling Club</v>
      </c>
      <c r="E166" s="84">
        <v>0.1408449074074074</v>
      </c>
      <c r="F166" s="82">
        <f t="shared" si="8"/>
        <v>6919.2209713205693</v>
      </c>
      <c r="G166" t="str">
        <f>IF((ISERROR((VLOOKUP(B166,Calculation!C$2:C$2815,1,FALSE)))),"not entered","")</f>
        <v/>
      </c>
    </row>
    <row r="167" spans="2:7">
      <c r="B167" s="83" t="s">
        <v>2465</v>
      </c>
      <c r="C167" s="84" t="str">
        <f t="shared" si="6"/>
        <v>Male</v>
      </c>
      <c r="D167" s="81">
        <f t="shared" si="7"/>
        <v>0</v>
      </c>
      <c r="E167" s="84">
        <v>0.14446759259259259</v>
      </c>
      <c r="F167" s="82">
        <f t="shared" si="8"/>
        <v>5770.7098221438873</v>
      </c>
      <c r="G167" t="str">
        <f>IF((ISERROR((VLOOKUP(B167,Calculation!C$2:C$2815,1,FALSE)))),"not entered","")</f>
        <v/>
      </c>
    </row>
    <row r="168" spans="2:7">
      <c r="B168" s="83" t="s">
        <v>2070</v>
      </c>
      <c r="C168" s="84" t="str">
        <f t="shared" si="6"/>
        <v>Male</v>
      </c>
      <c r="D168" s="81">
        <f t="shared" si="7"/>
        <v>0</v>
      </c>
      <c r="E168" s="84">
        <v>0.14575231481481482</v>
      </c>
      <c r="F168" s="82">
        <f t="shared" si="8"/>
        <v>5719.8443579766536</v>
      </c>
      <c r="G168" t="str">
        <f>IF((ISERROR((VLOOKUP(B168,Calculation!C$2:C$2815,1,FALSE)))),"not entered","")</f>
        <v/>
      </c>
    </row>
    <row r="169" spans="2:7">
      <c r="B169" s="83" t="s">
        <v>724</v>
      </c>
      <c r="C169" s="84" t="str">
        <f t="shared" si="6"/>
        <v>Female</v>
      </c>
      <c r="D169" s="81" t="str">
        <f t="shared" si="7"/>
        <v>Ely Tri Club</v>
      </c>
      <c r="E169" s="84">
        <v>0.15008101851851852</v>
      </c>
      <c r="F169" s="82">
        <f t="shared" si="8"/>
        <v>6493.4063391686595</v>
      </c>
      <c r="G169" t="str">
        <f>IF((ISERROR((VLOOKUP(B169,Calculation!C$2:C$2815,1,FALSE)))),"not entered","")</f>
        <v/>
      </c>
    </row>
    <row r="170" spans="2:7">
      <c r="B170" s="83" t="s">
        <v>2466</v>
      </c>
      <c r="C170" s="84" t="str">
        <f t="shared" si="6"/>
        <v>Male</v>
      </c>
      <c r="D170" s="81">
        <f t="shared" si="7"/>
        <v>0</v>
      </c>
      <c r="E170" s="84">
        <v>0.15026620370370369</v>
      </c>
      <c r="F170" s="82">
        <f t="shared" si="8"/>
        <v>5548.0243395209127</v>
      </c>
      <c r="G170" t="str">
        <f>IF((ISERROR((VLOOKUP(B170,Calculation!C$2:C$2815,1,FALSE)))),"not entered","")</f>
        <v/>
      </c>
    </row>
    <row r="171" spans="2:7">
      <c r="B171" s="83" t="s">
        <v>2467</v>
      </c>
      <c r="C171" s="84" t="str">
        <f t="shared" si="6"/>
        <v>Male</v>
      </c>
      <c r="D171" s="81" t="str">
        <f t="shared" si="7"/>
        <v>Junior</v>
      </c>
      <c r="E171" s="84">
        <v>0.1575115740740741</v>
      </c>
      <c r="F171" s="82">
        <f t="shared" si="8"/>
        <v>5292.8209273275033</v>
      </c>
      <c r="G171" t="str">
        <f>IF((ISERROR((VLOOKUP(B171,Calculation!C$2:C$2815,1,FALSE)))),"not entered","")</f>
        <v/>
      </c>
    </row>
    <row r="172" spans="2:7">
      <c r="B172" s="83" t="s">
        <v>2468</v>
      </c>
      <c r="C172" s="84" t="str">
        <f t="shared" si="6"/>
        <v>Female</v>
      </c>
      <c r="D172" s="81">
        <f t="shared" si="7"/>
        <v>0</v>
      </c>
      <c r="E172" s="84">
        <v>0.16021990740740741</v>
      </c>
      <c r="F172" s="82">
        <f t="shared" si="8"/>
        <v>6082.496568662863</v>
      </c>
      <c r="G172" t="str">
        <f>IF((ISERROR((VLOOKUP(B172,Calculation!C$2:C$2815,1,FALSE)))),"not entered","")</f>
        <v/>
      </c>
    </row>
    <row r="173" spans="2:7">
      <c r="B173" s="83" t="s">
        <v>2469</v>
      </c>
      <c r="C173" s="84" t="str">
        <f t="shared" si="6"/>
        <v>Male</v>
      </c>
      <c r="D173" s="81">
        <f t="shared" si="7"/>
        <v>0</v>
      </c>
      <c r="E173" s="84">
        <v>0.17195601851851852</v>
      </c>
      <c r="F173" s="82">
        <f t="shared" si="8"/>
        <v>4848.2196944201387</v>
      </c>
      <c r="G173" t="str">
        <f>IF((ISERROR((VLOOKUP(B173,Calculation!C$2:C$2815,1,FALSE)))),"not entered","")</f>
        <v/>
      </c>
    </row>
    <row r="174" spans="2:7">
      <c r="B174" s="83" t="s">
        <v>1163</v>
      </c>
      <c r="C174" s="84" t="str">
        <f t="shared" si="6"/>
        <v>Female</v>
      </c>
      <c r="D174" s="81">
        <f t="shared" si="7"/>
        <v>0</v>
      </c>
      <c r="E174" s="84">
        <v>0.11664351851851852</v>
      </c>
      <c r="F174" s="82">
        <f t="shared" si="8"/>
        <v>8354.832307997618</v>
      </c>
      <c r="G174" t="str">
        <f>IF((ISERROR((VLOOKUP(B174,Calculation!C$2:C$2815,1,FALSE)))),"not entered","")</f>
        <v/>
      </c>
    </row>
    <row r="175" spans="2:7">
      <c r="B175" s="83" t="s">
        <v>5</v>
      </c>
      <c r="C175" s="84" t="str">
        <f t="shared" si="6"/>
        <v xml:space="preserve"> </v>
      </c>
      <c r="D175" s="81" t="str">
        <f t="shared" si="7"/>
        <v xml:space="preserve"> </v>
      </c>
      <c r="E175" s="84">
        <v>1.1574074074074073E-5</v>
      </c>
      <c r="F175" s="82" t="e">
        <f t="shared" si="8"/>
        <v>#N/A</v>
      </c>
      <c r="G175" t="str">
        <f>IF((ISERROR((VLOOKUP(B175,Calculation!C$2:C$2815,1,FALSE)))),"not entered","")</f>
        <v/>
      </c>
    </row>
    <row r="176" spans="2:7">
      <c r="B176" s="83" t="s">
        <v>5</v>
      </c>
      <c r="C176" s="84" t="str">
        <f t="shared" si="6"/>
        <v xml:space="preserve"> </v>
      </c>
      <c r="D176" s="81" t="str">
        <f t="shared" si="7"/>
        <v xml:space="preserve"> </v>
      </c>
      <c r="E176" s="84">
        <v>1.1574074074074073E-5</v>
      </c>
      <c r="F176" s="82" t="e">
        <f t="shared" si="8"/>
        <v>#N/A</v>
      </c>
      <c r="G176" t="str">
        <f>IF((ISERROR((VLOOKUP(B176,Calculation!C$2:C$2815,1,FALSE)))),"not entered","")</f>
        <v/>
      </c>
    </row>
    <row r="177" spans="2:7">
      <c r="B177" s="83" t="s">
        <v>5</v>
      </c>
      <c r="C177" s="84" t="str">
        <f t="shared" si="6"/>
        <v xml:space="preserve"> </v>
      </c>
      <c r="D177" s="81" t="str">
        <f t="shared" si="7"/>
        <v xml:space="preserve"> </v>
      </c>
      <c r="E177" s="84">
        <v>1.1574074074074073E-5</v>
      </c>
      <c r="F177" s="82" t="e">
        <f t="shared" si="8"/>
        <v>#N/A</v>
      </c>
      <c r="G177" t="str">
        <f>IF((ISERROR((VLOOKUP(B177,Calculation!C$2:C$2815,1,FALSE)))),"not entered","")</f>
        <v/>
      </c>
    </row>
    <row r="178" spans="2:7">
      <c r="B178" s="83" t="s">
        <v>5</v>
      </c>
      <c r="C178" s="84" t="str">
        <f t="shared" si="6"/>
        <v xml:space="preserve"> </v>
      </c>
      <c r="D178" s="81" t="str">
        <f t="shared" si="7"/>
        <v xml:space="preserve"> </v>
      </c>
      <c r="E178" s="84">
        <v>1.1574074074074073E-5</v>
      </c>
      <c r="F178" s="82" t="e">
        <f t="shared" si="8"/>
        <v>#N/A</v>
      </c>
      <c r="G178" t="str">
        <f>IF((ISERROR((VLOOKUP(B178,Calculation!C$2:C$2815,1,FALSE)))),"not entered","")</f>
        <v/>
      </c>
    </row>
    <row r="179" spans="2:7">
      <c r="B179" s="83" t="s">
        <v>5</v>
      </c>
      <c r="C179" s="84" t="str">
        <f t="shared" si="6"/>
        <v xml:space="preserve"> </v>
      </c>
      <c r="D179" s="81" t="str">
        <f t="shared" si="7"/>
        <v xml:space="preserve"> </v>
      </c>
      <c r="E179" s="84">
        <v>1.1574074074074073E-5</v>
      </c>
      <c r="F179" s="82" t="e">
        <f t="shared" si="8"/>
        <v>#N/A</v>
      </c>
      <c r="G179" t="str">
        <f>IF((ISERROR((VLOOKUP(B179,Calculation!C$2:C$2815,1,FALSE)))),"not entered","")</f>
        <v/>
      </c>
    </row>
    <row r="180" spans="2:7">
      <c r="B180" s="83" t="s">
        <v>5</v>
      </c>
      <c r="C180" s="84" t="str">
        <f t="shared" si="6"/>
        <v xml:space="preserve"> </v>
      </c>
      <c r="D180" s="81" t="str">
        <f t="shared" si="7"/>
        <v xml:space="preserve"> </v>
      </c>
      <c r="E180" s="84">
        <v>1.1574074074074073E-5</v>
      </c>
      <c r="F180" s="82" t="e">
        <f t="shared" si="8"/>
        <v>#N/A</v>
      </c>
      <c r="G180" t="str">
        <f>IF((ISERROR((VLOOKUP(B180,Calculation!C$2:C$2815,1,FALSE)))),"not entered","")</f>
        <v/>
      </c>
    </row>
    <row r="181" spans="2:7">
      <c r="B181" s="83" t="s">
        <v>5</v>
      </c>
      <c r="C181" s="84" t="str">
        <f t="shared" si="6"/>
        <v xml:space="preserve"> </v>
      </c>
      <c r="D181" s="81" t="str">
        <f t="shared" si="7"/>
        <v xml:space="preserve"> </v>
      </c>
      <c r="E181" s="84">
        <v>1.1574074074074073E-5</v>
      </c>
      <c r="F181" s="82" t="e">
        <f t="shared" si="8"/>
        <v>#N/A</v>
      </c>
      <c r="G181" t="str">
        <f>IF((ISERROR((VLOOKUP(B181,Calculation!C$2:C$2815,1,FALSE)))),"not entered","")</f>
        <v/>
      </c>
    </row>
    <row r="182" spans="2:7">
      <c r="B182" s="83" t="s">
        <v>5</v>
      </c>
      <c r="C182" s="84" t="str">
        <f t="shared" si="6"/>
        <v xml:space="preserve"> </v>
      </c>
      <c r="D182" s="81" t="str">
        <f t="shared" si="7"/>
        <v xml:space="preserve"> </v>
      </c>
      <c r="E182" s="84">
        <v>1.1574074074074073E-5</v>
      </c>
      <c r="F182" s="82" t="e">
        <f t="shared" si="8"/>
        <v>#N/A</v>
      </c>
      <c r="G182" t="str">
        <f>IF((ISERROR((VLOOKUP(B182,Calculation!C$2:C$2815,1,FALSE)))),"not entered","")</f>
        <v/>
      </c>
    </row>
    <row r="183" spans="2:7">
      <c r="B183" s="83" t="s">
        <v>5</v>
      </c>
      <c r="C183" s="84" t="str">
        <f t="shared" si="6"/>
        <v xml:space="preserve"> </v>
      </c>
      <c r="D183" s="81" t="str">
        <f t="shared" si="7"/>
        <v xml:space="preserve"> </v>
      </c>
      <c r="E183" s="84">
        <v>1.1574074074074073E-5</v>
      </c>
      <c r="F183" s="82" t="e">
        <f t="shared" si="8"/>
        <v>#N/A</v>
      </c>
      <c r="G183" t="str">
        <f>IF((ISERROR((VLOOKUP(B183,Calculation!C$2:C$2815,1,FALSE)))),"not entered","")</f>
        <v/>
      </c>
    </row>
    <row r="184" spans="2:7">
      <c r="B184" s="83" t="s">
        <v>5</v>
      </c>
      <c r="C184" s="84" t="str">
        <f t="shared" si="6"/>
        <v xml:space="preserve"> </v>
      </c>
      <c r="D184" s="81" t="str">
        <f t="shared" si="7"/>
        <v xml:space="preserve"> </v>
      </c>
      <c r="E184" s="84">
        <v>1.1574074074074073E-5</v>
      </c>
      <c r="F184" s="82" t="e">
        <f t="shared" si="8"/>
        <v>#N/A</v>
      </c>
      <c r="G184" t="str">
        <f>IF((ISERROR((VLOOKUP(B184,Calculation!C$2:C$2815,1,FALSE)))),"not entered","")</f>
        <v/>
      </c>
    </row>
    <row r="185" spans="2:7">
      <c r="B185" s="83" t="s">
        <v>5</v>
      </c>
      <c r="C185" s="84" t="str">
        <f t="shared" si="6"/>
        <v xml:space="preserve"> </v>
      </c>
      <c r="D185" s="81" t="str">
        <f t="shared" si="7"/>
        <v xml:space="preserve"> </v>
      </c>
      <c r="E185" s="84">
        <v>1.1574074074074073E-5</v>
      </c>
      <c r="F185" s="82" t="e">
        <f t="shared" si="8"/>
        <v>#N/A</v>
      </c>
      <c r="G185" t="str">
        <f>IF((ISERROR((VLOOKUP(B185,Calculation!C$2:C$2815,1,FALSE)))),"not entered","")</f>
        <v/>
      </c>
    </row>
    <row r="186" spans="2:7">
      <c r="B186" s="83" t="s">
        <v>5</v>
      </c>
      <c r="C186" s="84" t="str">
        <f t="shared" si="6"/>
        <v xml:space="preserve"> </v>
      </c>
      <c r="D186" s="81" t="str">
        <f t="shared" si="7"/>
        <v xml:space="preserve"> </v>
      </c>
      <c r="E186" s="84">
        <v>1.1574074074074073E-5</v>
      </c>
      <c r="F186" s="82" t="e">
        <f t="shared" si="8"/>
        <v>#N/A</v>
      </c>
      <c r="G186" t="str">
        <f>IF((ISERROR((VLOOKUP(B186,Calculation!C$2:C$2815,1,FALSE)))),"not entered","")</f>
        <v/>
      </c>
    </row>
    <row r="187" spans="2:7">
      <c r="B187" s="83" t="s">
        <v>5</v>
      </c>
      <c r="C187" s="84" t="str">
        <f t="shared" si="6"/>
        <v xml:space="preserve"> </v>
      </c>
      <c r="D187" s="81" t="str">
        <f t="shared" si="7"/>
        <v xml:space="preserve"> </v>
      </c>
      <c r="E187" s="84">
        <v>1.1574074074074073E-5</v>
      </c>
      <c r="F187" s="82" t="e">
        <f t="shared" si="8"/>
        <v>#N/A</v>
      </c>
      <c r="G187" t="str">
        <f>IF((ISERROR((VLOOKUP(B187,Calculation!C$2:C$2815,1,FALSE)))),"not entered","")</f>
        <v/>
      </c>
    </row>
    <row r="188" spans="2:7">
      <c r="B188" s="83" t="s">
        <v>5</v>
      </c>
      <c r="C188" s="84" t="str">
        <f t="shared" si="6"/>
        <v xml:space="preserve"> </v>
      </c>
      <c r="D188" s="81" t="str">
        <f t="shared" si="7"/>
        <v xml:space="preserve"> </v>
      </c>
      <c r="E188" s="84">
        <v>1.1574074074074073E-5</v>
      </c>
      <c r="F188" s="82" t="e">
        <f t="shared" si="8"/>
        <v>#N/A</v>
      </c>
      <c r="G188" t="str">
        <f>IF((ISERROR((VLOOKUP(B188,Calculation!C$2:C$2815,1,FALSE)))),"not entered","")</f>
        <v/>
      </c>
    </row>
    <row r="189" spans="2:7">
      <c r="B189" s="83" t="s">
        <v>5</v>
      </c>
      <c r="C189" s="84" t="str">
        <f t="shared" si="6"/>
        <v xml:space="preserve"> </v>
      </c>
      <c r="D189" s="81" t="str">
        <f t="shared" si="7"/>
        <v xml:space="preserve"> </v>
      </c>
      <c r="E189" s="84">
        <v>1.1574074074074073E-5</v>
      </c>
      <c r="F189" s="82" t="e">
        <f t="shared" si="8"/>
        <v>#N/A</v>
      </c>
      <c r="G189" t="str">
        <f>IF((ISERROR((VLOOKUP(B189,Calculation!C$2:C$2815,1,FALSE)))),"not entered","")</f>
        <v/>
      </c>
    </row>
    <row r="190" spans="2:7">
      <c r="B190" s="83" t="s">
        <v>5</v>
      </c>
      <c r="C190" s="84" t="str">
        <f t="shared" si="6"/>
        <v xml:space="preserve"> </v>
      </c>
      <c r="D190" s="81" t="str">
        <f t="shared" si="7"/>
        <v xml:space="preserve"> </v>
      </c>
      <c r="E190" s="84">
        <v>1.1574074074074073E-5</v>
      </c>
      <c r="F190" s="82" t="e">
        <f t="shared" si="8"/>
        <v>#N/A</v>
      </c>
      <c r="G190" t="str">
        <f>IF((ISERROR((VLOOKUP(B190,Calculation!C$2:C$2815,1,FALSE)))),"not entered","")</f>
        <v/>
      </c>
    </row>
    <row r="191" spans="2:7">
      <c r="B191" s="83" t="s">
        <v>5</v>
      </c>
      <c r="C191" s="84" t="str">
        <f t="shared" si="6"/>
        <v xml:space="preserve"> </v>
      </c>
      <c r="D191" s="81" t="str">
        <f t="shared" si="7"/>
        <v xml:space="preserve"> </v>
      </c>
      <c r="E191" s="84">
        <v>1.1574074074074073E-5</v>
      </c>
      <c r="F191" s="82" t="e">
        <f t="shared" si="8"/>
        <v>#N/A</v>
      </c>
      <c r="G191" t="str">
        <f>IF((ISERROR((VLOOKUP(B191,Calculation!C$2:C$2815,1,FALSE)))),"not entered","")</f>
        <v/>
      </c>
    </row>
    <row r="192" spans="2:7">
      <c r="B192" s="83" t="s">
        <v>5</v>
      </c>
      <c r="C192" s="84" t="str">
        <f t="shared" si="6"/>
        <v xml:space="preserve"> </v>
      </c>
      <c r="D192" s="81" t="str">
        <f t="shared" si="7"/>
        <v xml:space="preserve"> </v>
      </c>
      <c r="E192" s="84">
        <v>1.1574074074074073E-5</v>
      </c>
      <c r="F192" s="82" t="e">
        <f t="shared" si="8"/>
        <v>#N/A</v>
      </c>
      <c r="G192" t="str">
        <f>IF((ISERROR((VLOOKUP(B192,Calculation!C$2:C$2815,1,FALSE)))),"not entered","")</f>
        <v/>
      </c>
    </row>
    <row r="193" spans="2:7">
      <c r="B193" s="83" t="s">
        <v>5</v>
      </c>
      <c r="C193" s="84" t="str">
        <f t="shared" si="6"/>
        <v xml:space="preserve"> </v>
      </c>
      <c r="D193" s="81" t="str">
        <f t="shared" si="7"/>
        <v xml:space="preserve"> </v>
      </c>
      <c r="E193" s="84">
        <v>1.1574074074074073E-5</v>
      </c>
      <c r="F193" s="82" t="e">
        <f t="shared" si="8"/>
        <v>#N/A</v>
      </c>
      <c r="G193" t="str">
        <f>IF((ISERROR((VLOOKUP(B193,Calculation!C$2:C$2815,1,FALSE)))),"not entered","")</f>
        <v/>
      </c>
    </row>
    <row r="194" spans="2:7">
      <c r="B194" s="83" t="s">
        <v>5</v>
      </c>
      <c r="C194" s="84" t="str">
        <f t="shared" si="6"/>
        <v xml:space="preserve"> </v>
      </c>
      <c r="D194" s="81" t="str">
        <f t="shared" si="7"/>
        <v xml:space="preserve"> </v>
      </c>
      <c r="E194" s="84">
        <v>1.1574074074074073E-5</v>
      </c>
      <c r="F194" s="82" t="e">
        <f t="shared" si="8"/>
        <v>#N/A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si="6"/>
        <v xml:space="preserve"> </v>
      </c>
      <c r="D195" s="81" t="str">
        <f t="shared" si="7"/>
        <v xml:space="preserve"> </v>
      </c>
      <c r="E195" s="84">
        <v>1.1574074074074073E-5</v>
      </c>
      <c r="F195" s="82" t="e">
        <f t="shared" si="8"/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6"/>
        <v xml:space="preserve"> </v>
      </c>
      <c r="D196" s="81" t="str">
        <f t="shared" si="7"/>
        <v xml:space="preserve"> </v>
      </c>
      <c r="E196" s="84">
        <v>1.1574074074074073E-5</v>
      </c>
      <c r="F196" s="82" t="e">
        <f t="shared" si="8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6"/>
        <v xml:space="preserve"> </v>
      </c>
      <c r="D197" s="81" t="str">
        <f t="shared" si="7"/>
        <v xml:space="preserve"> </v>
      </c>
      <c r="E197" s="84">
        <v>1.1574074074074073E-5</v>
      </c>
      <c r="F197" s="82" t="e">
        <f t="shared" si="8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ref="C198:C261" si="9">VLOOKUP(B198,name,3,FALSE)</f>
        <v xml:space="preserve"> </v>
      </c>
      <c r="D198" s="81" t="str">
        <f t="shared" ref="D198:D261" si="10">VLOOKUP(B198,name,2,FALSE)</f>
        <v xml:space="preserve"> </v>
      </c>
      <c r="E198" s="84">
        <v>1.1574074074074073E-5</v>
      </c>
      <c r="F198" s="82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1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1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1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1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1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1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1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1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1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1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1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1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1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1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1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1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1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1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1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1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1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1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1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1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1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1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1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1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1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1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1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1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1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1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1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1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1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1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1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1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1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1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1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1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1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1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1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1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1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1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1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1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1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1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1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1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1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1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1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1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si="9"/>
        <v xml:space="preserve"> </v>
      </c>
      <c r="D259" s="81" t="str">
        <f t="shared" si="10"/>
        <v xml:space="preserve"> </v>
      </c>
      <c r="E259" s="84">
        <v>1.1574074074074073E-5</v>
      </c>
      <c r="F259" s="82" t="e">
        <f t="shared" si="11"/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9"/>
        <v xml:space="preserve"> </v>
      </c>
      <c r="D260" s="81" t="str">
        <f t="shared" si="10"/>
        <v xml:space="preserve"> </v>
      </c>
      <c r="E260" s="84">
        <v>1.1574074074074073E-5</v>
      </c>
      <c r="F260" s="82" t="e">
        <f t="shared" si="11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9"/>
        <v xml:space="preserve"> </v>
      </c>
      <c r="D261" s="81" t="str">
        <f t="shared" si="10"/>
        <v xml:space="preserve"> </v>
      </c>
      <c r="E261" s="84">
        <v>1.1574074074074073E-5</v>
      </c>
      <c r="F261" s="82" t="e">
        <f t="shared" si="11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ref="C262:C325" si="12">VLOOKUP(B262,name,3,FALSE)</f>
        <v xml:space="preserve"> </v>
      </c>
      <c r="D262" s="81" t="str">
        <f t="shared" ref="D262:D325" si="13">VLOOKUP(B262,name,2,FALSE)</f>
        <v xml:space="preserve"> </v>
      </c>
      <c r="E262" s="84">
        <v>1.1574074074074073E-5</v>
      </c>
      <c r="F262" s="82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1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1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1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1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1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1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1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1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1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1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1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1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1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1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1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1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1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1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1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1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1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1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1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1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1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1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1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1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1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1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1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1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1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1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1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1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1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1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1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1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1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1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1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1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1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1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1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1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1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1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1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1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1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1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1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1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1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1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1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1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1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1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1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1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1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1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1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1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1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1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1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1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1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1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1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1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1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1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1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1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1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1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1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1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1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1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1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1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1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1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1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1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1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1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1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1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1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1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1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1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1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1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1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1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1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1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1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1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1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1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1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1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1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1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1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1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1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1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1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1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1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1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1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1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1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1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1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1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1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1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1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1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1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1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1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1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1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1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1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1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1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1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1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1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1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1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1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1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1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1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1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1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1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1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1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1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1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1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1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1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1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1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1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1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1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1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1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1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1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1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1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1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1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1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1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1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1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1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1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1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1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1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1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1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1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1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1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1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1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1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1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1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1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1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1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1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1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1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1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1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1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1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1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1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1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1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1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1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1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1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1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1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1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1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1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1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1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1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1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1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1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1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1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1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1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1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1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1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1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1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1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1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1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1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1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1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1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1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1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1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1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1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1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phoneticPr fontId="3" type="noConversion"/>
  <conditionalFormatting sqref="G11:G413">
    <cfRule type="cellIs" dxfId="53" priority="4" stopIfTrue="1" operator="equal">
      <formula>#N/A</formula>
    </cfRule>
  </conditionalFormatting>
  <conditionalFormatting sqref="B1:B3 B507:B65536">
    <cfRule type="cellIs" dxfId="52" priority="13" stopIfTrue="1" operator="equal">
      <formula>"x"</formula>
    </cfRule>
  </conditionalFormatting>
  <conditionalFormatting sqref="B11:B413">
    <cfRule type="cellIs" dxfId="51" priority="3" stopIfTrue="1" operator="equal">
      <formula>"x"</formula>
    </cfRule>
  </conditionalFormatting>
  <conditionalFormatting sqref="B414:B486">
    <cfRule type="cellIs" dxfId="50" priority="1" stopIfTrue="1" operator="equal">
      <formula>"x"</formula>
    </cfRule>
  </conditionalFormatting>
  <conditionalFormatting sqref="B4:B5 B487:B506">
    <cfRule type="cellIs" dxfId="49" priority="7" stopIfTrue="1" operator="equal">
      <formula>"x"</formula>
    </cfRule>
  </conditionalFormatting>
  <conditionalFormatting sqref="G4:G10 G487:G506">
    <cfRule type="cellIs" dxfId="48" priority="8" stopIfTrue="1" operator="equal">
      <formula>#N/A</formula>
    </cfRule>
  </conditionalFormatting>
  <conditionalFormatting sqref="B7:B10">
    <cfRule type="cellIs" dxfId="47" priority="6" stopIfTrue="1" operator="equal">
      <formula>"x"</formula>
    </cfRule>
  </conditionalFormatting>
  <conditionalFormatting sqref="B6">
    <cfRule type="cellIs" dxfId="46" priority="5" stopIfTrue="1" operator="equal">
      <formula>"x"</formula>
    </cfRule>
  </conditionalFormatting>
  <conditionalFormatting sqref="G414:G486">
    <cfRule type="cellIs" dxfId="45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B2:G506"/>
  <sheetViews>
    <sheetView workbookViewId="0">
      <selection activeCell="B8" sqref="B8"/>
    </sheetView>
  </sheetViews>
  <sheetFormatPr defaultRowHeight="12.75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>
      <c r="B2" s="34" t="str">
        <f>Races!B8</f>
        <v>Norwich</v>
      </c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9.9432870370370366E-2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8.3483796296296306E-2</v>
      </c>
      <c r="F5" s="82"/>
      <c r="G5" t="str">
        <f>IF((ISERROR((VLOOKUP(B5,Calculation!C$2:C$2815,1,FALSE)))),"not entered","")</f>
        <v/>
      </c>
    </row>
    <row r="6" spans="2:7">
      <c r="B6" s="83" t="s">
        <v>771</v>
      </c>
      <c r="C6" s="84" t="str">
        <f t="shared" ref="C6:C69" si="0">VLOOKUP(B6,name,3,FALSE)</f>
        <v>Male</v>
      </c>
      <c r="D6" s="84" t="str">
        <f t="shared" ref="D6:D69" si="1">VLOOKUP(B6,name,2,FALSE)</f>
        <v>Tri Camp Race Team</v>
      </c>
      <c r="E6" s="84">
        <v>8.3483796296296306E-2</v>
      </c>
      <c r="F6" s="82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83" t="s">
        <v>1278</v>
      </c>
      <c r="C7" s="84" t="str">
        <f t="shared" si="0"/>
        <v>Male</v>
      </c>
      <c r="D7" s="84" t="str">
        <f t="shared" si="1"/>
        <v>Tri Harder</v>
      </c>
      <c r="E7" s="84">
        <v>8.5081018518518514E-2</v>
      </c>
      <c r="F7" s="82">
        <f t="shared" si="2"/>
        <v>9812.2704393960012</v>
      </c>
      <c r="G7" t="str">
        <f>IF((ISERROR((VLOOKUP(B7,Calculation!C$2:C$2815,1,FALSE)))),"not entered","")</f>
        <v/>
      </c>
    </row>
    <row r="8" spans="2:7">
      <c r="B8" s="83" t="s">
        <v>772</v>
      </c>
      <c r="C8" s="84" t="str">
        <f t="shared" si="0"/>
        <v>Male</v>
      </c>
      <c r="D8" s="84" t="str">
        <f t="shared" si="1"/>
        <v>Triharder</v>
      </c>
      <c r="E8" s="84">
        <v>8.6689814814814817E-2</v>
      </c>
      <c r="F8" s="82">
        <f t="shared" si="2"/>
        <v>9630.173564753004</v>
      </c>
      <c r="G8" t="str">
        <f>IF((ISERROR((VLOOKUP(B8,Calculation!C$2:C$2815,1,FALSE)))),"not entered","")</f>
        <v/>
      </c>
    </row>
    <row r="9" spans="2:7">
      <c r="B9" s="83" t="s">
        <v>773</v>
      </c>
      <c r="C9" s="84" t="str">
        <f t="shared" si="0"/>
        <v>Male</v>
      </c>
      <c r="D9" s="84" t="str">
        <f t="shared" si="1"/>
        <v>Tri Sport Epping</v>
      </c>
      <c r="E9" s="84">
        <v>8.8136574074074062E-2</v>
      </c>
      <c r="F9" s="82">
        <f t="shared" si="2"/>
        <v>9472.0945502298109</v>
      </c>
      <c r="G9" t="str">
        <f>IF((ISERROR((VLOOKUP(B9,Calculation!C$2:C$2815,1,FALSE)))),"not entered","")</f>
        <v/>
      </c>
    </row>
    <row r="10" spans="2:7">
      <c r="B10" s="83" t="s">
        <v>774</v>
      </c>
      <c r="C10" s="84" t="str">
        <f t="shared" si="0"/>
        <v>Male</v>
      </c>
      <c r="D10" s="84" t="str">
        <f t="shared" si="1"/>
        <v>Oxford Tri</v>
      </c>
      <c r="E10" s="84">
        <v>8.8576388888888899E-2</v>
      </c>
      <c r="F10" s="82">
        <f t="shared" si="2"/>
        <v>9425.0620671632041</v>
      </c>
      <c r="G10" t="str">
        <f>IF((ISERROR((VLOOKUP(B10,Calculation!C$2:C$2815,1,FALSE)))),"not entered","")</f>
        <v/>
      </c>
    </row>
    <row r="11" spans="2:7">
      <c r="B11" s="83" t="s">
        <v>775</v>
      </c>
      <c r="C11" s="84" t="str">
        <f t="shared" si="0"/>
        <v>Male</v>
      </c>
      <c r="D11" s="84" t="str">
        <f t="shared" si="1"/>
        <v>Tri-Anglia</v>
      </c>
      <c r="E11" s="84">
        <v>8.892361111111112E-2</v>
      </c>
      <c r="F11" s="82">
        <f t="shared" si="2"/>
        <v>9388.2597943511646</v>
      </c>
      <c r="G11" t="str">
        <f>IF((ISERROR((VLOOKUP(B11,Calculation!C$2:C$2815,1,FALSE)))),"not entered","")</f>
        <v/>
      </c>
    </row>
    <row r="12" spans="2:7">
      <c r="B12" s="83" t="s">
        <v>776</v>
      </c>
      <c r="C12" s="84" t="str">
        <f t="shared" si="0"/>
        <v>Male</v>
      </c>
      <c r="D12" s="84" t="str">
        <f t="shared" si="1"/>
        <v>Tri-Anglia</v>
      </c>
      <c r="E12" s="84">
        <v>9.0613425925925917E-2</v>
      </c>
      <c r="F12" s="82">
        <f t="shared" si="2"/>
        <v>9213.181760122623</v>
      </c>
      <c r="G12" t="str">
        <f>IF((ISERROR((VLOOKUP(B12,Calculation!C$2:C$2815,1,FALSE)))),"not entered","")</f>
        <v/>
      </c>
    </row>
    <row r="13" spans="2:7">
      <c r="B13" s="83" t="s">
        <v>777</v>
      </c>
      <c r="C13" s="84" t="str">
        <f t="shared" si="0"/>
        <v>Male</v>
      </c>
      <c r="D13" s="84" t="str">
        <f t="shared" si="1"/>
        <v>Tri-Anglia</v>
      </c>
      <c r="E13" s="84">
        <v>9.194444444444444E-2</v>
      </c>
      <c r="F13" s="82">
        <f t="shared" si="2"/>
        <v>9079.8086606243724</v>
      </c>
      <c r="G13" t="str">
        <f>IF((ISERROR((VLOOKUP(B13,Calculation!C$2:C$2815,1,FALSE)))),"not entered","")</f>
        <v/>
      </c>
    </row>
    <row r="14" spans="2:7">
      <c r="B14" s="83" t="s">
        <v>778</v>
      </c>
      <c r="C14" s="84" t="str">
        <f t="shared" si="0"/>
        <v>Male</v>
      </c>
      <c r="D14" s="84" t="str">
        <f t="shared" si="1"/>
        <v>Tri-Anglia</v>
      </c>
      <c r="E14" s="84">
        <v>9.3495370370370368E-2</v>
      </c>
      <c r="F14" s="82">
        <f t="shared" si="2"/>
        <v>8929.1903936618</v>
      </c>
      <c r="G14" t="str">
        <f>IF((ISERROR((VLOOKUP(B14,Calculation!C$2:C$2815,1,FALSE)))),"not entered","")</f>
        <v/>
      </c>
    </row>
    <row r="15" spans="2:7">
      <c r="B15" s="83" t="s">
        <v>779</v>
      </c>
      <c r="C15" s="84" t="str">
        <f t="shared" si="0"/>
        <v>Male</v>
      </c>
      <c r="D15" s="84" t="str">
        <f t="shared" si="1"/>
        <v/>
      </c>
      <c r="E15" s="84">
        <v>9.3854166666666669E-2</v>
      </c>
      <c r="F15" s="82">
        <f t="shared" si="2"/>
        <v>8895.0548772968323</v>
      </c>
      <c r="G15" t="str">
        <f>IF((ISERROR((VLOOKUP(B15,Calculation!C$2:C$2815,1,FALSE)))),"not entered","")</f>
        <v/>
      </c>
    </row>
    <row r="16" spans="2:7">
      <c r="B16" s="83" t="s">
        <v>780</v>
      </c>
      <c r="C16" s="84" t="str">
        <f t="shared" si="0"/>
        <v>Male</v>
      </c>
      <c r="D16" s="84" t="str">
        <f t="shared" si="1"/>
        <v xml:space="preserve">Tri-Anglia Triathlon Club    </v>
      </c>
      <c r="E16" s="84">
        <v>9.4270833333333345E-2</v>
      </c>
      <c r="F16" s="82">
        <f t="shared" si="2"/>
        <v>8855.7397176181694</v>
      </c>
      <c r="G16" t="str">
        <f>IF((ISERROR((VLOOKUP(B16,Calculation!C$2:C$2815,1,FALSE)))),"not entered","")</f>
        <v/>
      </c>
    </row>
    <row r="17" spans="2:7">
      <c r="B17" s="83" t="s">
        <v>781</v>
      </c>
      <c r="C17" s="84" t="str">
        <f t="shared" si="0"/>
        <v>Male</v>
      </c>
      <c r="D17" s="84" t="str">
        <f t="shared" si="1"/>
        <v>HADLEIGH HARES</v>
      </c>
      <c r="E17" s="84">
        <v>9.4849537037037038E-2</v>
      </c>
      <c r="F17" s="82">
        <f t="shared" si="2"/>
        <v>8801.7083587553407</v>
      </c>
      <c r="G17" t="str">
        <f>IF((ISERROR((VLOOKUP(B17,Calculation!C$2:C$2815,1,FALSE)))),"not entered","")</f>
        <v/>
      </c>
    </row>
    <row r="18" spans="2:7">
      <c r="B18" s="83" t="s">
        <v>782</v>
      </c>
      <c r="C18" s="84" t="str">
        <f t="shared" si="0"/>
        <v>Male</v>
      </c>
      <c r="D18" s="84" t="str">
        <f t="shared" si="1"/>
        <v/>
      </c>
      <c r="E18" s="84">
        <v>9.5150462962962964E-2</v>
      </c>
      <c r="F18" s="82">
        <f t="shared" si="2"/>
        <v>8773.8717917528302</v>
      </c>
      <c r="G18" t="str">
        <f>IF((ISERROR((VLOOKUP(B18,Calculation!C$2:C$2815,1,FALSE)))),"not entered","")</f>
        <v/>
      </c>
    </row>
    <row r="19" spans="2:7">
      <c r="B19" s="83" t="s">
        <v>783</v>
      </c>
      <c r="C19" s="84" t="str">
        <f t="shared" si="0"/>
        <v>Male</v>
      </c>
      <c r="D19" s="84" t="str">
        <f t="shared" si="1"/>
        <v/>
      </c>
      <c r="E19" s="84">
        <v>9.6180555555555561E-2</v>
      </c>
      <c r="F19" s="82">
        <f t="shared" si="2"/>
        <v>8679.9037304452468</v>
      </c>
      <c r="G19" t="str">
        <f>IF((ISERROR((VLOOKUP(B19,Calculation!C$2:C$2815,1,FALSE)))),"not entered","")</f>
        <v/>
      </c>
    </row>
    <row r="20" spans="2:7">
      <c r="B20" s="83" t="s">
        <v>784</v>
      </c>
      <c r="C20" s="84" t="str">
        <f t="shared" si="0"/>
        <v>Male</v>
      </c>
      <c r="D20" s="84" t="str">
        <f t="shared" si="1"/>
        <v>Wisbech Wheelers</v>
      </c>
      <c r="E20" s="84">
        <v>9.6377314814814818E-2</v>
      </c>
      <c r="F20" s="82">
        <f t="shared" si="2"/>
        <v>8662.1832592770515</v>
      </c>
      <c r="G20" t="str">
        <f>IF((ISERROR((VLOOKUP(B20,Calculation!C$2:C$2815,1,FALSE)))),"not entered","")</f>
        <v/>
      </c>
    </row>
    <row r="21" spans="2:7">
      <c r="B21" s="83" t="s">
        <v>785</v>
      </c>
      <c r="C21" s="84" t="str">
        <f t="shared" si="0"/>
        <v>Male</v>
      </c>
      <c r="D21" s="84" t="str">
        <f t="shared" si="1"/>
        <v xml:space="preserve">Kings Lynn Triathlon Club   </v>
      </c>
      <c r="E21" s="84">
        <v>9.7025462962962952E-2</v>
      </c>
      <c r="F21" s="82">
        <f t="shared" si="2"/>
        <v>8604.3182631516174</v>
      </c>
      <c r="G21" t="str">
        <f>IF((ISERROR((VLOOKUP(B21,Calculation!C$2:C$2815,1,FALSE)))),"not entered","")</f>
        <v/>
      </c>
    </row>
    <row r="22" spans="2:7">
      <c r="B22" s="83" t="s">
        <v>786</v>
      </c>
      <c r="C22" s="84" t="str">
        <f t="shared" si="0"/>
        <v>Male</v>
      </c>
      <c r="D22" s="84" t="str">
        <f t="shared" si="1"/>
        <v>Tri-Anglia</v>
      </c>
      <c r="E22" s="84">
        <v>9.7199074074074077E-2</v>
      </c>
      <c r="F22" s="82">
        <f t="shared" si="2"/>
        <v>8588.9497499404642</v>
      </c>
      <c r="G22" t="str">
        <f>IF((ISERROR((VLOOKUP(B22,Calculation!C$2:C$2815,1,FALSE)))),"not entered","")</f>
        <v/>
      </c>
    </row>
    <row r="23" spans="2:7">
      <c r="B23" s="83" t="s">
        <v>787</v>
      </c>
      <c r="C23" s="84" t="str">
        <f t="shared" si="0"/>
        <v>Male</v>
      </c>
      <c r="D23" s="84" t="str">
        <f t="shared" si="1"/>
        <v>Tri-Anglia</v>
      </c>
      <c r="E23" s="84">
        <v>9.7222222222222224E-2</v>
      </c>
      <c r="F23" s="82">
        <f t="shared" si="2"/>
        <v>8586.9047619047633</v>
      </c>
      <c r="G23" t="str">
        <f>IF((ISERROR((VLOOKUP(B23,Calculation!C$2:C$2815,1,FALSE)))),"not entered","")</f>
        <v/>
      </c>
    </row>
    <row r="24" spans="2:7">
      <c r="B24" s="83" t="s">
        <v>788</v>
      </c>
      <c r="C24" s="84" t="str">
        <f t="shared" si="0"/>
        <v>Male</v>
      </c>
      <c r="D24" s="84" t="str">
        <f t="shared" si="1"/>
        <v>Tri-Anglia</v>
      </c>
      <c r="E24" s="84">
        <v>9.7731481481481475E-2</v>
      </c>
      <c r="F24" s="82">
        <f t="shared" si="2"/>
        <v>8542.1601136901954</v>
      </c>
      <c r="G24" t="str">
        <f>IF((ISERROR((VLOOKUP(B24,Calculation!C$2:C$2815,1,FALSE)))),"not entered","")</f>
        <v/>
      </c>
    </row>
    <row r="25" spans="2:7">
      <c r="B25" s="83" t="s">
        <v>789</v>
      </c>
      <c r="C25" s="84" t="str">
        <f t="shared" si="0"/>
        <v>Male</v>
      </c>
      <c r="D25" s="84" t="str">
        <f t="shared" si="1"/>
        <v/>
      </c>
      <c r="E25" s="84">
        <v>9.780092592592593E-2</v>
      </c>
      <c r="F25" s="82">
        <f t="shared" si="2"/>
        <v>8536.0946745562142</v>
      </c>
      <c r="G25" t="str">
        <f>IF((ISERROR((VLOOKUP(B25,Calculation!C$2:C$2815,1,FALSE)))),"not entered","")</f>
        <v/>
      </c>
    </row>
    <row r="26" spans="2:7">
      <c r="B26" s="83" t="s">
        <v>790</v>
      </c>
      <c r="C26" s="84" t="str">
        <f t="shared" si="0"/>
        <v>Male</v>
      </c>
      <c r="D26" s="84" t="str">
        <f t="shared" si="1"/>
        <v>Bungay Black Dog Running Club</v>
      </c>
      <c r="E26" s="84">
        <v>9.8229166666666659E-2</v>
      </c>
      <c r="F26" s="82">
        <f t="shared" si="2"/>
        <v>8498.8806409803256</v>
      </c>
      <c r="G26" t="str">
        <f>IF((ISERROR((VLOOKUP(B26,Calculation!C$2:C$2815,1,FALSE)))),"not entered","")</f>
        <v/>
      </c>
    </row>
    <row r="27" spans="2:7">
      <c r="B27" s="83" t="s">
        <v>791</v>
      </c>
      <c r="C27" s="84" t="str">
        <f t="shared" si="0"/>
        <v>Male</v>
      </c>
      <c r="D27" s="84" t="str">
        <f t="shared" si="1"/>
        <v>Pennington Optics</v>
      </c>
      <c r="E27" s="84">
        <v>9.8680555555555549E-2</v>
      </c>
      <c r="F27" s="82">
        <f t="shared" si="2"/>
        <v>8460.0046915317853</v>
      </c>
      <c r="G27" t="str">
        <f>IF((ISERROR((VLOOKUP(B27,Calculation!C$2:C$2815,1,FALSE)))),"not entered","")</f>
        <v/>
      </c>
    </row>
    <row r="28" spans="2:7">
      <c r="B28" s="83" t="s">
        <v>792</v>
      </c>
      <c r="C28" s="84" t="str">
        <f t="shared" si="0"/>
        <v>Male</v>
      </c>
      <c r="D28" s="84" t="str">
        <f t="shared" si="1"/>
        <v>Tri-Anglia</v>
      </c>
      <c r="E28" s="84">
        <v>9.869212962962963E-2</v>
      </c>
      <c r="F28" s="82">
        <f t="shared" si="2"/>
        <v>8459.0125483757474</v>
      </c>
      <c r="G28" t="str">
        <f>IF((ISERROR((VLOOKUP(B28,Calculation!C$2:C$2815,1,FALSE)))),"not entered","")</f>
        <v/>
      </c>
    </row>
    <row r="29" spans="2:7">
      <c r="B29" s="83" t="s">
        <v>793</v>
      </c>
      <c r="C29" s="84" t="str">
        <f t="shared" si="0"/>
        <v>Male</v>
      </c>
      <c r="D29" s="84" t="str">
        <f t="shared" si="1"/>
        <v>Tri-Anglia</v>
      </c>
      <c r="E29" s="84">
        <v>9.8842592592592593E-2</v>
      </c>
      <c r="F29" s="82">
        <f t="shared" si="2"/>
        <v>8446.1358313817345</v>
      </c>
      <c r="G29" t="str">
        <f>IF((ISERROR((VLOOKUP(B29,Calculation!C$2:C$2815,1,FALSE)))),"not entered","")</f>
        <v/>
      </c>
    </row>
    <row r="30" spans="2:7">
      <c r="B30" s="83" t="s">
        <v>794</v>
      </c>
      <c r="C30" s="84" t="str">
        <f t="shared" si="0"/>
        <v>Male</v>
      </c>
      <c r="D30" s="84" t="str">
        <f t="shared" si="1"/>
        <v>Tri-Anglia</v>
      </c>
      <c r="E30" s="84">
        <v>9.9340277777777777E-2</v>
      </c>
      <c r="F30" s="82">
        <f t="shared" si="2"/>
        <v>8403.8215076313663</v>
      </c>
      <c r="G30" t="str">
        <f>IF((ISERROR((VLOOKUP(B30,Calculation!C$2:C$2815,1,FALSE)))),"not entered","")</f>
        <v/>
      </c>
    </row>
    <row r="31" spans="2:7">
      <c r="B31" s="83" t="s">
        <v>795</v>
      </c>
      <c r="C31" s="84" t="str">
        <f t="shared" si="0"/>
        <v>Male</v>
      </c>
      <c r="D31" s="84" t="str">
        <f t="shared" si="1"/>
        <v>Stortford Tri</v>
      </c>
      <c r="E31" s="84">
        <v>9.9363425925925911E-2</v>
      </c>
      <c r="F31" s="82">
        <f t="shared" si="2"/>
        <v>8401.8637157833455</v>
      </c>
      <c r="G31" t="str">
        <f>IF((ISERROR((VLOOKUP(B31,Calculation!C$2:C$2815,1,FALSE)))),"not entered","")</f>
        <v/>
      </c>
    </row>
    <row r="32" spans="2:7">
      <c r="B32" s="83" t="s">
        <v>796</v>
      </c>
      <c r="C32" s="84" t="str">
        <f t="shared" si="0"/>
        <v>Female</v>
      </c>
      <c r="D32" s="84" t="str">
        <f t="shared" si="1"/>
        <v>Born2Tri</v>
      </c>
      <c r="E32" s="84">
        <v>9.9432870370370366E-2</v>
      </c>
      <c r="F32" s="82">
        <f t="shared" si="2"/>
        <v>10000</v>
      </c>
      <c r="G32" t="str">
        <f>IF((ISERROR((VLOOKUP(B32,Calculation!C$2:C$2815,1,FALSE)))),"not entered","")</f>
        <v/>
      </c>
    </row>
    <row r="33" spans="2:7">
      <c r="B33" s="83" t="s">
        <v>797</v>
      </c>
      <c r="C33" s="84" t="str">
        <f t="shared" si="0"/>
        <v>Male</v>
      </c>
      <c r="D33" s="84" t="str">
        <f t="shared" si="1"/>
        <v xml:space="preserve">Junior City of Norwich Triathlon  </v>
      </c>
      <c r="E33" s="84">
        <v>9.9444444444444446E-2</v>
      </c>
      <c r="F33" s="82">
        <f t="shared" si="2"/>
        <v>8395.0186219739298</v>
      </c>
      <c r="G33" t="str">
        <f>IF((ISERROR((VLOOKUP(B33,Calculation!C$2:C$2815,1,FALSE)))),"not entered","")</f>
        <v/>
      </c>
    </row>
    <row r="34" spans="2:7">
      <c r="B34" s="83" t="s">
        <v>798</v>
      </c>
      <c r="C34" s="84" t="str">
        <f t="shared" si="0"/>
        <v>Male</v>
      </c>
      <c r="D34" s="84" t="str">
        <f t="shared" si="1"/>
        <v>TRI ANGLIA</v>
      </c>
      <c r="E34" s="84">
        <v>9.9583333333333343E-2</v>
      </c>
      <c r="F34" s="82">
        <f t="shared" si="2"/>
        <v>8383.310088331009</v>
      </c>
      <c r="G34" t="str">
        <f>IF((ISERROR((VLOOKUP(B34,Calculation!C$2:C$2815,1,FALSE)))),"not entered","")</f>
        <v/>
      </c>
    </row>
    <row r="35" spans="2:7">
      <c r="B35" s="83" t="s">
        <v>799</v>
      </c>
      <c r="C35" s="84" t="str">
        <f t="shared" si="0"/>
        <v>Male</v>
      </c>
      <c r="D35" s="84" t="str">
        <f t="shared" si="1"/>
        <v/>
      </c>
      <c r="E35" s="84">
        <v>9.9606481481481476E-2</v>
      </c>
      <c r="F35" s="82">
        <f t="shared" si="2"/>
        <v>8381.3618405763427</v>
      </c>
      <c r="G35" t="str">
        <f>IF((ISERROR((VLOOKUP(B35,Calculation!C$2:C$2815,1,FALSE)))),"not entered","")</f>
        <v/>
      </c>
    </row>
    <row r="36" spans="2:7">
      <c r="B36" s="83" t="s">
        <v>800</v>
      </c>
      <c r="C36" s="84" t="str">
        <f t="shared" si="0"/>
        <v>Male</v>
      </c>
      <c r="D36" s="84" t="str">
        <f t="shared" si="1"/>
        <v>Tri-Anglia</v>
      </c>
      <c r="E36" s="84">
        <v>0.1000462962962963</v>
      </c>
      <c r="F36" s="82">
        <f t="shared" si="2"/>
        <v>8344.5164275798252</v>
      </c>
      <c r="G36" t="str">
        <f>IF((ISERROR((VLOOKUP(B36,Calculation!C$2:C$2815,1,FALSE)))),"not entered","")</f>
        <v/>
      </c>
    </row>
    <row r="37" spans="2:7">
      <c r="B37" s="83" t="s">
        <v>801</v>
      </c>
      <c r="C37" s="84" t="str">
        <f t="shared" si="0"/>
        <v>Female</v>
      </c>
      <c r="D37" s="84" t="str">
        <f t="shared" si="1"/>
        <v>Tri-Anglia</v>
      </c>
      <c r="E37" s="84">
        <v>0.10128472222222222</v>
      </c>
      <c r="F37" s="82">
        <f t="shared" si="2"/>
        <v>9817.1637527139756</v>
      </c>
      <c r="G37" t="str">
        <f>IF((ISERROR((VLOOKUP(B37,Calculation!C$2:C$2815,1,FALSE)))),"not entered","")</f>
        <v/>
      </c>
    </row>
    <row r="38" spans="2:7">
      <c r="B38" s="83" t="s">
        <v>802</v>
      </c>
      <c r="C38" s="84" t="str">
        <f t="shared" si="0"/>
        <v>Male</v>
      </c>
      <c r="D38" s="84" t="str">
        <f t="shared" si="1"/>
        <v/>
      </c>
      <c r="E38" s="84">
        <v>0.1013425925925926</v>
      </c>
      <c r="F38" s="82">
        <f t="shared" si="2"/>
        <v>8237.7798081315668</v>
      </c>
      <c r="G38" t="str">
        <f>IF((ISERROR((VLOOKUP(B38,Calculation!C$2:C$2815,1,FALSE)))),"not entered","")</f>
        <v/>
      </c>
    </row>
    <row r="39" spans="2:7">
      <c r="B39" s="83" t="s">
        <v>803</v>
      </c>
      <c r="C39" s="84" t="str">
        <f t="shared" si="0"/>
        <v>Male</v>
      </c>
      <c r="D39" s="84" t="str">
        <f t="shared" si="1"/>
        <v>Pocklington Runners</v>
      </c>
      <c r="E39" s="84">
        <v>0.10167824074074074</v>
      </c>
      <c r="F39" s="82">
        <f t="shared" si="2"/>
        <v>8210.5862265224823</v>
      </c>
      <c r="G39" t="str">
        <f>IF((ISERROR((VLOOKUP(B39,Calculation!C$2:C$2815,1,FALSE)))),"not entered","")</f>
        <v/>
      </c>
    </row>
    <row r="40" spans="2:7">
      <c r="B40" s="83" t="s">
        <v>804</v>
      </c>
      <c r="C40" s="84" t="str">
        <f t="shared" si="0"/>
        <v>Male</v>
      </c>
      <c r="D40" s="84" t="str">
        <f t="shared" si="1"/>
        <v>Tri-Anglia</v>
      </c>
      <c r="E40" s="84">
        <v>0.10177083333333332</v>
      </c>
      <c r="F40" s="82">
        <f t="shared" si="2"/>
        <v>8203.1161150915523</v>
      </c>
      <c r="G40" t="str">
        <f>IF((ISERROR((VLOOKUP(B40,Calculation!C$2:C$2815,1,FALSE)))),"not entered","")</f>
        <v/>
      </c>
    </row>
    <row r="41" spans="2:7">
      <c r="B41" s="83" t="s">
        <v>805</v>
      </c>
      <c r="C41" s="84" t="str">
        <f t="shared" si="0"/>
        <v>Male</v>
      </c>
      <c r="D41" s="84" t="str">
        <f t="shared" si="1"/>
        <v>Tri-Anglia</v>
      </c>
      <c r="E41" s="84">
        <v>0.10200231481481481</v>
      </c>
      <c r="F41" s="82">
        <f t="shared" si="2"/>
        <v>8184.5001702031113</v>
      </c>
      <c r="G41" t="str">
        <f>IF((ISERROR((VLOOKUP(B41,Calculation!C$2:C$2815,1,FALSE)))),"not entered","")</f>
        <v/>
      </c>
    </row>
    <row r="42" spans="2:7">
      <c r="B42" s="83" t="s">
        <v>806</v>
      </c>
      <c r="C42" s="84" t="str">
        <f t="shared" si="0"/>
        <v>Male</v>
      </c>
      <c r="D42" s="84" t="str">
        <f t="shared" si="1"/>
        <v>Ipswich Triathlon Club</v>
      </c>
      <c r="E42" s="84">
        <v>0.10212962962962963</v>
      </c>
      <c r="F42" s="82">
        <f t="shared" si="2"/>
        <v>8174.2973708068912</v>
      </c>
      <c r="G42" t="str">
        <f>IF((ISERROR((VLOOKUP(B42,Calculation!C$2:C$2815,1,FALSE)))),"not entered","")</f>
        <v/>
      </c>
    </row>
    <row r="43" spans="2:7">
      <c r="B43" s="83" t="s">
        <v>807</v>
      </c>
      <c r="C43" s="84" t="str">
        <f t="shared" si="0"/>
        <v>Male</v>
      </c>
      <c r="D43" s="84" t="str">
        <f t="shared" si="1"/>
        <v>Tri-Anglia</v>
      </c>
      <c r="E43" s="84">
        <v>0.10236111111111111</v>
      </c>
      <c r="F43" s="82">
        <f t="shared" si="2"/>
        <v>8155.8118498417016</v>
      </c>
      <c r="G43" t="str">
        <f>IF((ISERROR((VLOOKUP(B43,Calculation!C$2:C$2815,1,FALSE)))),"not entered","")</f>
        <v/>
      </c>
    </row>
    <row r="44" spans="2:7">
      <c r="B44" s="83" t="s">
        <v>808</v>
      </c>
      <c r="C44" s="84" t="str">
        <f t="shared" si="0"/>
        <v>Male</v>
      </c>
      <c r="D44" s="84" t="str">
        <f t="shared" si="1"/>
        <v>East</v>
      </c>
      <c r="E44" s="84">
        <v>0.10247685185185185</v>
      </c>
      <c r="F44" s="82">
        <f t="shared" si="2"/>
        <v>8146.6004065958905</v>
      </c>
      <c r="G44" t="str">
        <f>IF((ISERROR((VLOOKUP(B44,Calculation!C$2:C$2815,1,FALSE)))),"not entered","")</f>
        <v/>
      </c>
    </row>
    <row r="45" spans="2:7">
      <c r="B45" s="83" t="s">
        <v>809</v>
      </c>
      <c r="C45" s="84" t="str">
        <f t="shared" si="0"/>
        <v>Male</v>
      </c>
      <c r="D45" s="84" t="str">
        <f t="shared" si="1"/>
        <v>Tri-Anglia</v>
      </c>
      <c r="E45" s="84">
        <v>0.1025462962962963</v>
      </c>
      <c r="F45" s="82">
        <f t="shared" si="2"/>
        <v>8141.0835214446961</v>
      </c>
      <c r="G45" t="str">
        <f>IF((ISERROR((VLOOKUP(B45,Calculation!C$2:C$2815,1,FALSE)))),"not entered","")</f>
        <v/>
      </c>
    </row>
    <row r="46" spans="2:7">
      <c r="B46" s="83" t="s">
        <v>810</v>
      </c>
      <c r="C46" s="84" t="str">
        <f t="shared" si="0"/>
        <v>Male</v>
      </c>
      <c r="D46" s="84" t="str">
        <f t="shared" si="1"/>
        <v>Pencoed Tri</v>
      </c>
      <c r="E46" s="84">
        <v>0.10260416666666666</v>
      </c>
      <c r="F46" s="82">
        <f t="shared" si="2"/>
        <v>8136.491821771011</v>
      </c>
      <c r="G46" t="str">
        <f>IF((ISERROR((VLOOKUP(B46,Calculation!C$2:C$2815,1,FALSE)))),"not entered","")</f>
        <v/>
      </c>
    </row>
    <row r="47" spans="2:7">
      <c r="B47" s="83" t="s">
        <v>811</v>
      </c>
      <c r="C47" s="84" t="str">
        <f t="shared" si="0"/>
        <v>Male</v>
      </c>
      <c r="D47" s="84" t="str">
        <f t="shared" si="1"/>
        <v>Tri-Anglia</v>
      </c>
      <c r="E47" s="84">
        <v>0.1028587962962963</v>
      </c>
      <c r="F47" s="82">
        <f t="shared" si="2"/>
        <v>8116.3497243164184</v>
      </c>
      <c r="G47" t="str">
        <f>IF((ISERROR((VLOOKUP(B47,Calculation!C$2:C$2815,1,FALSE)))),"not entered","")</f>
        <v/>
      </c>
    </row>
    <row r="48" spans="2:7">
      <c r="B48" s="83" t="s">
        <v>812</v>
      </c>
      <c r="C48" s="84" t="str">
        <f t="shared" si="0"/>
        <v>Male</v>
      </c>
      <c r="D48" s="84" t="str">
        <f t="shared" si="1"/>
        <v>Wisbech Wheelers</v>
      </c>
      <c r="E48" s="84">
        <v>0.1030787037037037</v>
      </c>
      <c r="F48" s="82">
        <f t="shared" si="2"/>
        <v>8099.0343588591968</v>
      </c>
      <c r="G48" t="str">
        <f>IF((ISERROR((VLOOKUP(B48,Calculation!C$2:C$2815,1,FALSE)))),"not entered","")</f>
        <v/>
      </c>
    </row>
    <row r="49" spans="2:7">
      <c r="B49" s="83" t="s">
        <v>813</v>
      </c>
      <c r="C49" s="84" t="str">
        <f t="shared" si="0"/>
        <v>Male</v>
      </c>
      <c r="D49" s="84" t="str">
        <f t="shared" si="1"/>
        <v>Tri-Anglia</v>
      </c>
      <c r="E49" s="84">
        <v>0.10311342592592593</v>
      </c>
      <c r="F49" s="82">
        <f t="shared" si="2"/>
        <v>8096.3071051745437</v>
      </c>
      <c r="G49" t="str">
        <f>IF((ISERROR((VLOOKUP(B49,Calculation!C$2:C$2815,1,FALSE)))),"not entered","")</f>
        <v/>
      </c>
    </row>
    <row r="50" spans="2:7">
      <c r="B50" s="83" t="s">
        <v>814</v>
      </c>
      <c r="C50" s="84" t="str">
        <f t="shared" si="0"/>
        <v>Female</v>
      </c>
      <c r="D50" s="84" t="str">
        <f t="shared" si="1"/>
        <v>Teddington Swim Club</v>
      </c>
      <c r="E50" s="84">
        <v>0.10315972222222221</v>
      </c>
      <c r="F50" s="82">
        <f t="shared" si="2"/>
        <v>9638.7299450241244</v>
      </c>
      <c r="G50" t="str">
        <f>IF((ISERROR((VLOOKUP(B50,Calculation!C$2:C$2815,1,FALSE)))),"not entered","")</f>
        <v/>
      </c>
    </row>
    <row r="51" spans="2:7">
      <c r="B51" s="83" t="s">
        <v>815</v>
      </c>
      <c r="C51" s="84" t="str">
        <f t="shared" si="0"/>
        <v>Male</v>
      </c>
      <c r="D51" s="84" t="str">
        <f t="shared" si="1"/>
        <v>Born2Tri</v>
      </c>
      <c r="E51" s="84">
        <v>0.10335648148148148</v>
      </c>
      <c r="F51" s="82">
        <f t="shared" si="2"/>
        <v>8077.2676371780535</v>
      </c>
      <c r="G51" t="str">
        <f>IF((ISERROR((VLOOKUP(B51,Calculation!C$2:C$2815,1,FALSE)))),"not entered","")</f>
        <v/>
      </c>
    </row>
    <row r="52" spans="2:7">
      <c r="B52" s="83" t="s">
        <v>816</v>
      </c>
      <c r="C52" s="84" t="str">
        <f t="shared" si="0"/>
        <v>Male</v>
      </c>
      <c r="D52" s="84" t="str">
        <f t="shared" si="1"/>
        <v>Leeds And Bradford Triathlon Club</v>
      </c>
      <c r="E52" s="84">
        <v>0.10337962962962964</v>
      </c>
      <c r="F52" s="82">
        <f t="shared" si="2"/>
        <v>8075.4590237348857</v>
      </c>
      <c r="G52" t="str">
        <f>IF((ISERROR((VLOOKUP(B52,Calculation!C$2:C$2815,1,FALSE)))),"not entered","")</f>
        <v/>
      </c>
    </row>
    <row r="53" spans="2:7">
      <c r="B53" s="83" t="s">
        <v>817</v>
      </c>
      <c r="C53" s="84" t="str">
        <f t="shared" si="0"/>
        <v>Male</v>
      </c>
      <c r="D53" s="84" t="str">
        <f t="shared" si="1"/>
        <v/>
      </c>
      <c r="E53" s="84">
        <v>0.10379629629629629</v>
      </c>
      <c r="F53" s="82">
        <f t="shared" si="2"/>
        <v>8043.0419268510268</v>
      </c>
      <c r="G53" t="str">
        <f>IF((ISERROR((VLOOKUP(B53,Calculation!C$2:C$2815,1,FALSE)))),"not entered","")</f>
        <v/>
      </c>
    </row>
    <row r="54" spans="2:7">
      <c r="B54" s="83" t="s">
        <v>818</v>
      </c>
      <c r="C54" s="84" t="str">
        <f t="shared" si="0"/>
        <v>Male</v>
      </c>
      <c r="D54" s="84" t="str">
        <f t="shared" si="1"/>
        <v>Tri-Anglia</v>
      </c>
      <c r="E54" s="84">
        <v>0.1038425925925926</v>
      </c>
      <c r="F54" s="82">
        <f t="shared" si="2"/>
        <v>8039.4560855996442</v>
      </c>
      <c r="G54" t="str">
        <f>IF((ISERROR((VLOOKUP(B54,Calculation!C$2:C$2815,1,FALSE)))),"not entered","")</f>
        <v/>
      </c>
    </row>
    <row r="55" spans="2:7">
      <c r="B55" s="83" t="s">
        <v>819</v>
      </c>
      <c r="C55" s="84" t="str">
        <f t="shared" si="0"/>
        <v>Male</v>
      </c>
      <c r="D55" s="84" t="str">
        <f t="shared" si="1"/>
        <v/>
      </c>
      <c r="E55" s="84">
        <v>0.10427083333333333</v>
      </c>
      <c r="F55" s="82">
        <f t="shared" si="2"/>
        <v>8006.4380064380084</v>
      </c>
      <c r="G55" t="str">
        <f>IF((ISERROR((VLOOKUP(B55,Calculation!C$2:C$2815,1,FALSE)))),"not entered","")</f>
        <v/>
      </c>
    </row>
    <row r="56" spans="2:7">
      <c r="B56" s="83" t="s">
        <v>820</v>
      </c>
      <c r="C56" s="84" t="str">
        <f t="shared" si="0"/>
        <v>Male</v>
      </c>
      <c r="D56" s="84" t="str">
        <f t="shared" si="1"/>
        <v xml:space="preserve">      </v>
      </c>
      <c r="E56" s="84">
        <v>0.1045949074074074</v>
      </c>
      <c r="F56" s="82">
        <f t="shared" si="2"/>
        <v>7981.631072258494</v>
      </c>
      <c r="G56" t="str">
        <f>IF((ISERROR((VLOOKUP(B56,Calculation!C$2:C$2815,1,FALSE)))),"not entered","")</f>
        <v/>
      </c>
    </row>
    <row r="57" spans="2:7">
      <c r="B57" s="83" t="s">
        <v>821</v>
      </c>
      <c r="C57" s="84" t="str">
        <f t="shared" si="0"/>
        <v>Male</v>
      </c>
      <c r="D57" s="84" t="str">
        <f t="shared" si="1"/>
        <v>Tri-Anglia</v>
      </c>
      <c r="E57" s="84">
        <v>0.10464120370370371</v>
      </c>
      <c r="F57" s="82">
        <f t="shared" si="2"/>
        <v>7978.0997677248097</v>
      </c>
      <c r="G57" t="str">
        <f>IF((ISERROR((VLOOKUP(B57,Calculation!C$2:C$2815,1,FALSE)))),"not entered","")</f>
        <v/>
      </c>
    </row>
    <row r="58" spans="2:7">
      <c r="B58" s="83" t="s">
        <v>822</v>
      </c>
      <c r="C58" s="84" t="str">
        <f t="shared" si="0"/>
        <v>Male</v>
      </c>
      <c r="D58" s="84" t="str">
        <f t="shared" si="1"/>
        <v>Hadleigh Hares</v>
      </c>
      <c r="E58" s="84">
        <v>0.10527777777777779</v>
      </c>
      <c r="F58" s="82">
        <f t="shared" si="2"/>
        <v>7929.8592788038704</v>
      </c>
      <c r="G58" t="str">
        <f>IF((ISERROR((VLOOKUP(B58,Calculation!C$2:C$2815,1,FALSE)))),"not entered","")</f>
        <v/>
      </c>
    </row>
    <row r="59" spans="2:7">
      <c r="B59" s="83" t="s">
        <v>823</v>
      </c>
      <c r="C59" s="84" t="str">
        <f t="shared" si="0"/>
        <v>Male</v>
      </c>
      <c r="D59" s="84" t="str">
        <f t="shared" si="1"/>
        <v/>
      </c>
      <c r="E59" s="84">
        <v>0.10532407407407407</v>
      </c>
      <c r="F59" s="82">
        <f t="shared" si="2"/>
        <v>7926.3736263736282</v>
      </c>
      <c r="G59" t="str">
        <f>IF((ISERROR((VLOOKUP(B59,Calculation!C$2:C$2815,1,FALSE)))),"not entered","")</f>
        <v/>
      </c>
    </row>
    <row r="60" spans="2:7">
      <c r="B60" s="83" t="s">
        <v>824</v>
      </c>
      <c r="C60" s="84" t="str">
        <f t="shared" si="0"/>
        <v>Male</v>
      </c>
      <c r="D60" s="84" t="str">
        <f t="shared" si="1"/>
        <v>Tri-Anglia</v>
      </c>
      <c r="E60" s="84">
        <v>0.10572916666666667</v>
      </c>
      <c r="F60" s="82">
        <f t="shared" si="2"/>
        <v>7896.0043787630002</v>
      </c>
      <c r="G60" t="str">
        <f>IF((ISERROR((VLOOKUP(B60,Calculation!C$2:C$2815,1,FALSE)))),"not entered","")</f>
        <v/>
      </c>
    </row>
    <row r="61" spans="2:7">
      <c r="B61" s="83" t="s">
        <v>825</v>
      </c>
      <c r="C61" s="84" t="str">
        <f t="shared" si="0"/>
        <v>Male</v>
      </c>
      <c r="D61" s="84" t="str">
        <f t="shared" si="1"/>
        <v>Tri-Anglia</v>
      </c>
      <c r="E61" s="84">
        <v>0.10600694444444443</v>
      </c>
      <c r="F61" s="82">
        <f t="shared" si="2"/>
        <v>7875.3138988972605</v>
      </c>
      <c r="G61" t="str">
        <f>IF((ISERROR((VLOOKUP(B61,Calculation!C$2:C$2815,1,FALSE)))),"not entered","")</f>
        <v/>
      </c>
    </row>
    <row r="62" spans="2:7">
      <c r="B62" s="83" t="s">
        <v>826</v>
      </c>
      <c r="C62" s="84" t="str">
        <f t="shared" si="0"/>
        <v>Male</v>
      </c>
      <c r="D62" s="84" t="str">
        <f t="shared" si="1"/>
        <v xml:space="preserve">      </v>
      </c>
      <c r="E62" s="84">
        <v>0.10612268518518519</v>
      </c>
      <c r="F62" s="82">
        <f t="shared" si="2"/>
        <v>7866.7248336787006</v>
      </c>
      <c r="G62" t="str">
        <f>IF((ISERROR((VLOOKUP(B62,Calculation!C$2:C$2815,1,FALSE)))),"not entered","")</f>
        <v/>
      </c>
    </row>
    <row r="63" spans="2:7">
      <c r="B63" s="83" t="s">
        <v>827</v>
      </c>
      <c r="C63" s="84" t="str">
        <f t="shared" si="0"/>
        <v>Male</v>
      </c>
      <c r="D63" s="84" t="str">
        <f t="shared" si="1"/>
        <v/>
      </c>
      <c r="E63" s="84">
        <v>0.10643518518518519</v>
      </c>
      <c r="F63" s="82">
        <f t="shared" si="2"/>
        <v>7843.6276642018283</v>
      </c>
      <c r="G63" t="str">
        <f>IF((ISERROR((VLOOKUP(B63,Calculation!C$2:C$2815,1,FALSE)))),"not entered","")</f>
        <v/>
      </c>
    </row>
    <row r="64" spans="2:7">
      <c r="B64" s="83" t="s">
        <v>828</v>
      </c>
      <c r="C64" s="84" t="str">
        <f t="shared" si="0"/>
        <v>Male</v>
      </c>
      <c r="D64" s="84" t="str">
        <f t="shared" si="1"/>
        <v/>
      </c>
      <c r="E64" s="84">
        <v>0.10666666666666667</v>
      </c>
      <c r="F64" s="82">
        <f t="shared" si="2"/>
        <v>7826.6059027777783</v>
      </c>
      <c r="G64" t="str">
        <f>IF((ISERROR((VLOOKUP(B64,Calculation!C$2:C$2815,1,FALSE)))),"not entered","")</f>
        <v/>
      </c>
    </row>
    <row r="65" spans="2:7">
      <c r="B65" s="83" t="s">
        <v>829</v>
      </c>
      <c r="C65" s="84" t="str">
        <f t="shared" si="0"/>
        <v>Male</v>
      </c>
      <c r="D65" s="84" t="str">
        <f t="shared" si="1"/>
        <v>Tri-Anglia</v>
      </c>
      <c r="E65" s="84">
        <v>0.10668981481481482</v>
      </c>
      <c r="F65" s="82">
        <f t="shared" si="2"/>
        <v>7824.907789108267</v>
      </c>
      <c r="G65" t="str">
        <f>IF((ISERROR((VLOOKUP(B65,Calculation!C$2:C$2815,1,FALSE)))),"not entered","")</f>
        <v/>
      </c>
    </row>
    <row r="66" spans="2:7">
      <c r="B66" s="83" t="s">
        <v>830</v>
      </c>
      <c r="C66" s="84" t="str">
        <f t="shared" si="0"/>
        <v>Male</v>
      </c>
      <c r="D66" s="84" t="str">
        <f t="shared" si="1"/>
        <v>Tri-Anglia</v>
      </c>
      <c r="E66" s="84">
        <v>0.10680555555555556</v>
      </c>
      <c r="F66" s="82">
        <f t="shared" si="2"/>
        <v>7816.4282618118777</v>
      </c>
      <c r="G66" t="str">
        <f>IF((ISERROR((VLOOKUP(B66,Calculation!C$2:C$2815,1,FALSE)))),"not entered","")</f>
        <v/>
      </c>
    </row>
    <row r="67" spans="2:7">
      <c r="B67" s="83" t="s">
        <v>831</v>
      </c>
      <c r="C67" s="84" t="str">
        <f t="shared" si="0"/>
        <v>Male</v>
      </c>
      <c r="D67" s="84" t="str">
        <f t="shared" si="1"/>
        <v>Tri-Anglia</v>
      </c>
      <c r="E67" s="84">
        <v>0.10693287037037037</v>
      </c>
      <c r="F67" s="82">
        <f t="shared" si="2"/>
        <v>7807.1219828985832</v>
      </c>
      <c r="G67" t="str">
        <f>IF((ISERROR((VLOOKUP(B67,Calculation!C$2:C$2815,1,FALSE)))),"not entered","")</f>
        <v/>
      </c>
    </row>
    <row r="68" spans="2:7">
      <c r="B68" s="83" t="s">
        <v>832</v>
      </c>
      <c r="C68" s="84" t="str">
        <f t="shared" si="0"/>
        <v>Male</v>
      </c>
      <c r="D68" s="84" t="str">
        <f t="shared" si="1"/>
        <v xml:space="preserve">      </v>
      </c>
      <c r="E68" s="84">
        <v>0.10756944444444444</v>
      </c>
      <c r="F68" s="82">
        <f t="shared" si="2"/>
        <v>7760.9210243167645</v>
      </c>
      <c r="G68" t="str">
        <f>IF((ISERROR((VLOOKUP(B68,Calculation!C$2:C$2815,1,FALSE)))),"not entered","")</f>
        <v/>
      </c>
    </row>
    <row r="69" spans="2:7">
      <c r="B69" s="83" t="s">
        <v>833</v>
      </c>
      <c r="C69" s="84" t="str">
        <f t="shared" si="0"/>
        <v>Female</v>
      </c>
      <c r="D69" s="84" t="str">
        <f t="shared" si="1"/>
        <v>Leeds And Bradford Triathlon Club</v>
      </c>
      <c r="E69" s="84">
        <v>0.10773148148148148</v>
      </c>
      <c r="F69" s="82">
        <f t="shared" si="2"/>
        <v>9229.6948861194669</v>
      </c>
      <c r="G69" t="str">
        <f>IF((ISERROR((VLOOKUP(B69,Calculation!C$2:C$2815,1,FALSE)))),"not entered","")</f>
        <v/>
      </c>
    </row>
    <row r="70" spans="2:7">
      <c r="B70" s="83" t="s">
        <v>834</v>
      </c>
      <c r="C70" s="84" t="str">
        <f t="shared" ref="C70:C133" si="3">VLOOKUP(B70,name,3,FALSE)</f>
        <v>Male</v>
      </c>
      <c r="D70" s="84" t="str">
        <f t="shared" ref="D70:D133" si="4">VLOOKUP(B70,name,2,FALSE)</f>
        <v>Newmarket Cycling And Triathlon Club</v>
      </c>
      <c r="E70" s="84">
        <v>0.10784722222222222</v>
      </c>
      <c r="F70" s="82">
        <f t="shared" ref="F70:F133" si="5">(VLOOKUP(C70,C$4:E$5,3,FALSE))/(E70/10000)</f>
        <v>7740.9315303713256</v>
      </c>
      <c r="G70" t="str">
        <f>IF((ISERROR((VLOOKUP(B70,Calculation!C$2:C$2815,1,FALSE)))),"not entered","")</f>
        <v/>
      </c>
    </row>
    <row r="71" spans="2:7">
      <c r="B71" s="83" t="s">
        <v>835</v>
      </c>
      <c r="C71" s="84" t="str">
        <f t="shared" si="3"/>
        <v>Female</v>
      </c>
      <c r="D71" s="84" t="str">
        <f t="shared" si="4"/>
        <v>Tri-Anglia</v>
      </c>
      <c r="E71" s="84">
        <v>0.1078587962962963</v>
      </c>
      <c r="F71" s="82">
        <f t="shared" si="5"/>
        <v>9218.800300461422</v>
      </c>
      <c r="G71" t="str">
        <f>IF((ISERROR((VLOOKUP(B71,Calculation!C$2:C$2815,1,FALSE)))),"not entered","")</f>
        <v/>
      </c>
    </row>
    <row r="72" spans="2:7">
      <c r="B72" s="83" t="s">
        <v>836</v>
      </c>
      <c r="C72" s="84" t="str">
        <f t="shared" si="3"/>
        <v>Male</v>
      </c>
      <c r="D72" s="84" t="str">
        <f t="shared" si="4"/>
        <v>Greenwich Tritons</v>
      </c>
      <c r="E72" s="84">
        <v>0.10797453703703704</v>
      </c>
      <c r="F72" s="82">
        <f t="shared" si="5"/>
        <v>7731.8040518812322</v>
      </c>
      <c r="G72" t="str">
        <f>IF((ISERROR((VLOOKUP(B72,Calculation!C$2:C$2815,1,FALSE)))),"not entered","")</f>
        <v/>
      </c>
    </row>
    <row r="73" spans="2:7">
      <c r="B73" s="83" t="s">
        <v>837</v>
      </c>
      <c r="C73" s="84" t="str">
        <f t="shared" si="3"/>
        <v>Male</v>
      </c>
      <c r="D73" s="84" t="str">
        <f t="shared" si="4"/>
        <v/>
      </c>
      <c r="E73" s="84">
        <v>0.10824074074074075</v>
      </c>
      <c r="F73" s="82">
        <f t="shared" si="5"/>
        <v>7712.7887082976904</v>
      </c>
      <c r="G73" t="str">
        <f>IF((ISERROR((VLOOKUP(B73,Calculation!C$2:C$2815,1,FALSE)))),"not entered","")</f>
        <v/>
      </c>
    </row>
    <row r="74" spans="2:7">
      <c r="B74" s="83" t="s">
        <v>838</v>
      </c>
      <c r="C74" s="84" t="str">
        <f t="shared" si="3"/>
        <v>Male</v>
      </c>
      <c r="D74" s="84" t="str">
        <f t="shared" si="4"/>
        <v>Norwich Road Runners Ac</v>
      </c>
      <c r="E74" s="84">
        <v>0.10905092592592593</v>
      </c>
      <c r="F74" s="82">
        <f t="shared" si="5"/>
        <v>7655.4871577159847</v>
      </c>
      <c r="G74" t="str">
        <f>IF((ISERROR((VLOOKUP(B74,Calculation!C$2:C$2815,1,FALSE)))),"not entered","")</f>
        <v/>
      </c>
    </row>
    <row r="75" spans="2:7">
      <c r="B75" s="83" t="s">
        <v>839</v>
      </c>
      <c r="C75" s="84" t="str">
        <f t="shared" si="3"/>
        <v>Male</v>
      </c>
      <c r="D75" s="84" t="str">
        <f t="shared" si="4"/>
        <v/>
      </c>
      <c r="E75" s="84">
        <v>0.10908564814814814</v>
      </c>
      <c r="F75" s="82">
        <f t="shared" si="5"/>
        <v>7653.0503978779861</v>
      </c>
      <c r="G75" t="str">
        <f>IF((ISERROR((VLOOKUP(B75,Calculation!C$2:C$2815,1,FALSE)))),"not entered","")</f>
        <v/>
      </c>
    </row>
    <row r="76" spans="2:7">
      <c r="B76" s="83" t="s">
        <v>840</v>
      </c>
      <c r="C76" s="84" t="str">
        <f t="shared" si="3"/>
        <v>Male</v>
      </c>
      <c r="D76" s="84" t="str">
        <f t="shared" si="4"/>
        <v/>
      </c>
      <c r="E76" s="84">
        <v>0.10925925925925926</v>
      </c>
      <c r="F76" s="82">
        <f t="shared" si="5"/>
        <v>7640.8898305084749</v>
      </c>
      <c r="G76" t="str">
        <f>IF((ISERROR((VLOOKUP(B76,Calculation!C$2:C$2815,1,FALSE)))),"not entered","")</f>
        <v/>
      </c>
    </row>
    <row r="77" spans="2:7">
      <c r="B77" s="83" t="s">
        <v>841</v>
      </c>
      <c r="C77" s="84" t="str">
        <f t="shared" si="3"/>
        <v>Male</v>
      </c>
      <c r="D77" s="84" t="str">
        <f t="shared" si="4"/>
        <v>Tri-Anglia</v>
      </c>
      <c r="E77" s="84">
        <v>0.10995370370370371</v>
      </c>
      <c r="F77" s="82">
        <f t="shared" si="5"/>
        <v>7592.6315789473692</v>
      </c>
      <c r="G77" t="str">
        <f>IF((ISERROR((VLOOKUP(B77,Calculation!C$2:C$2815,1,FALSE)))),"not entered","")</f>
        <v/>
      </c>
    </row>
    <row r="78" spans="2:7">
      <c r="B78" s="83" t="s">
        <v>842</v>
      </c>
      <c r="C78" s="84" t="str">
        <f t="shared" si="3"/>
        <v>Male</v>
      </c>
      <c r="D78" s="84" t="str">
        <f t="shared" si="4"/>
        <v/>
      </c>
      <c r="E78" s="84">
        <v>0.11003472222222221</v>
      </c>
      <c r="F78" s="82">
        <f t="shared" si="5"/>
        <v>7587.0411275901979</v>
      </c>
      <c r="G78" t="str">
        <f>IF((ISERROR((VLOOKUP(B78,Calculation!C$2:C$2815,1,FALSE)))),"not entered","")</f>
        <v/>
      </c>
    </row>
    <row r="79" spans="2:7">
      <c r="B79" s="83" t="s">
        <v>843</v>
      </c>
      <c r="C79" s="84" t="str">
        <f t="shared" si="3"/>
        <v>Male</v>
      </c>
      <c r="D79" s="84" t="str">
        <f t="shared" si="4"/>
        <v>Tri-Anglia</v>
      </c>
      <c r="E79" s="84">
        <v>0.11004629629629629</v>
      </c>
      <c r="F79" s="82">
        <f t="shared" si="5"/>
        <v>7586.2431636516631</v>
      </c>
      <c r="G79" t="str">
        <f>IF((ISERROR((VLOOKUP(B79,Calculation!C$2:C$2815,1,FALSE)))),"not entered","")</f>
        <v/>
      </c>
    </row>
    <row r="80" spans="2:7">
      <c r="B80" s="83" t="s">
        <v>844</v>
      </c>
      <c r="C80" s="84" t="str">
        <f t="shared" si="3"/>
        <v>Female</v>
      </c>
      <c r="D80" s="84" t="str">
        <f t="shared" si="4"/>
        <v>Cambridge Triathlon Club</v>
      </c>
      <c r="E80" s="84">
        <v>0.11018518518518518</v>
      </c>
      <c r="F80" s="82">
        <f t="shared" si="5"/>
        <v>9024.1596638655465</v>
      </c>
      <c r="G80" t="str">
        <f>IF((ISERROR((VLOOKUP(B80,Calculation!C$2:C$2815,1,FALSE)))),"not entered","")</f>
        <v/>
      </c>
    </row>
    <row r="81" spans="2:7">
      <c r="B81" s="83" t="s">
        <v>845</v>
      </c>
      <c r="C81" s="84" t="str">
        <f t="shared" si="3"/>
        <v>Male</v>
      </c>
      <c r="D81" s="84" t="str">
        <f t="shared" si="4"/>
        <v>Lincsquad</v>
      </c>
      <c r="E81" s="84">
        <v>0.11091435185185185</v>
      </c>
      <c r="F81" s="82">
        <f t="shared" si="5"/>
        <v>7526.8704998434741</v>
      </c>
      <c r="G81" t="str">
        <f>IF((ISERROR((VLOOKUP(B81,Calculation!C$2:C$2815,1,FALSE)))),"not entered","")</f>
        <v/>
      </c>
    </row>
    <row r="82" spans="2:7">
      <c r="B82" s="83" t="s">
        <v>846</v>
      </c>
      <c r="C82" s="84" t="str">
        <f t="shared" si="3"/>
        <v>Male</v>
      </c>
      <c r="D82" s="84" t="str">
        <f t="shared" si="4"/>
        <v/>
      </c>
      <c r="E82" s="84">
        <v>0.11118055555555556</v>
      </c>
      <c r="F82" s="82">
        <f t="shared" si="5"/>
        <v>7508.8486362689991</v>
      </c>
      <c r="G82" t="str">
        <f>IF((ISERROR((VLOOKUP(B82,Calculation!C$2:C$2815,1,FALSE)))),"not entered","")</f>
        <v/>
      </c>
    </row>
    <row r="83" spans="2:7">
      <c r="B83" s="83" t="s">
        <v>847</v>
      </c>
      <c r="C83" s="84" t="str">
        <f t="shared" si="3"/>
        <v>Male</v>
      </c>
      <c r="D83" s="84" t="str">
        <f t="shared" si="4"/>
        <v/>
      </c>
      <c r="E83" s="84">
        <v>0.1113425925925926</v>
      </c>
      <c r="F83" s="82">
        <f t="shared" si="5"/>
        <v>7497.9209979209982</v>
      </c>
      <c r="G83" t="str">
        <f>IF((ISERROR((VLOOKUP(B83,Calculation!C$2:C$2815,1,FALSE)))),"not entered","")</f>
        <v/>
      </c>
    </row>
    <row r="84" spans="2:7">
      <c r="B84" s="83" t="s">
        <v>848</v>
      </c>
      <c r="C84" s="84" t="str">
        <f t="shared" si="3"/>
        <v>Male</v>
      </c>
      <c r="D84" s="84" t="str">
        <f t="shared" si="4"/>
        <v xml:space="preserve">      </v>
      </c>
      <c r="E84" s="84">
        <v>0.11138888888888888</v>
      </c>
      <c r="F84" s="82">
        <f t="shared" si="5"/>
        <v>7494.8046550290946</v>
      </c>
      <c r="G84" t="str">
        <f>IF((ISERROR((VLOOKUP(B84,Calculation!C$2:C$2815,1,FALSE)))),"not entered","")</f>
        <v/>
      </c>
    </row>
    <row r="85" spans="2:7">
      <c r="B85" s="83" t="s">
        <v>849</v>
      </c>
      <c r="C85" s="84" t="str">
        <f t="shared" si="3"/>
        <v>Male</v>
      </c>
      <c r="D85" s="84" t="str">
        <f t="shared" si="4"/>
        <v>Hadleigh Hares</v>
      </c>
      <c r="E85" s="84">
        <v>0.11153935185185186</v>
      </c>
      <c r="F85" s="82">
        <f t="shared" si="5"/>
        <v>7484.6944069731244</v>
      </c>
      <c r="G85" t="str">
        <f>IF((ISERROR((VLOOKUP(B85,Calculation!C$2:C$2815,1,FALSE)))),"not entered","")</f>
        <v/>
      </c>
    </row>
    <row r="86" spans="2:7">
      <c r="B86" s="83" t="s">
        <v>850</v>
      </c>
      <c r="C86" s="84" t="str">
        <f t="shared" si="3"/>
        <v>Male</v>
      </c>
      <c r="D86" s="84" t="str">
        <f t="shared" si="4"/>
        <v>Hadleigh Hares</v>
      </c>
      <c r="E86" s="84">
        <v>0.11159722222222222</v>
      </c>
      <c r="F86" s="82">
        <f t="shared" si="5"/>
        <v>7480.8131093134216</v>
      </c>
      <c r="G86" t="str">
        <f>IF((ISERROR((VLOOKUP(B86,Calculation!C$2:C$2815,1,FALSE)))),"not entered","")</f>
        <v/>
      </c>
    </row>
    <row r="87" spans="2:7">
      <c r="B87" s="83" t="s">
        <v>851</v>
      </c>
      <c r="C87" s="84" t="str">
        <f t="shared" si="3"/>
        <v>Male</v>
      </c>
      <c r="D87" s="84" t="str">
        <f t="shared" si="4"/>
        <v/>
      </c>
      <c r="E87" s="84">
        <v>0.11162037037037037</v>
      </c>
      <c r="F87" s="82">
        <f t="shared" si="5"/>
        <v>7479.2617171298216</v>
      </c>
      <c r="G87" t="str">
        <f>IF((ISERROR((VLOOKUP(B87,Calculation!C$2:C$2815,1,FALSE)))),"not entered","")</f>
        <v/>
      </c>
    </row>
    <row r="88" spans="2:7">
      <c r="B88" s="83" t="s">
        <v>852</v>
      </c>
      <c r="C88" s="84" t="str">
        <f t="shared" si="3"/>
        <v>Male</v>
      </c>
      <c r="D88" s="84" t="str">
        <f t="shared" si="4"/>
        <v/>
      </c>
      <c r="E88" s="84">
        <v>0.11179398148148149</v>
      </c>
      <c r="F88" s="82">
        <f t="shared" si="5"/>
        <v>7467.6467543223935</v>
      </c>
      <c r="G88" t="str">
        <f>IF((ISERROR((VLOOKUP(B88,Calculation!C$2:C$2815,1,FALSE)))),"not entered","")</f>
        <v/>
      </c>
    </row>
    <row r="89" spans="2:7">
      <c r="B89" s="83" t="s">
        <v>853</v>
      </c>
      <c r="C89" s="84" t="str">
        <f t="shared" si="3"/>
        <v>Male</v>
      </c>
      <c r="D89" s="84" t="str">
        <f t="shared" si="4"/>
        <v>Newmarket Triathlon And Cycling Club</v>
      </c>
      <c r="E89" s="84">
        <v>0.11190972222222222</v>
      </c>
      <c r="F89" s="82">
        <f t="shared" si="5"/>
        <v>7459.9234667494065</v>
      </c>
      <c r="G89" t="str">
        <f>IF((ISERROR((VLOOKUP(B89,Calculation!C$2:C$2815,1,FALSE)))),"not entered","")</f>
        <v/>
      </c>
    </row>
    <row r="90" spans="2:7">
      <c r="B90" s="83" t="s">
        <v>854</v>
      </c>
      <c r="C90" s="84" t="str">
        <f t="shared" si="3"/>
        <v>Male</v>
      </c>
      <c r="D90" s="84" t="str">
        <f t="shared" si="4"/>
        <v xml:space="preserve">Tri-Anglia Triathlon Club    </v>
      </c>
      <c r="E90" s="84">
        <v>0.11202546296296297</v>
      </c>
      <c r="F90" s="82">
        <f t="shared" si="5"/>
        <v>7452.2161380307889</v>
      </c>
      <c r="G90" t="str">
        <f>IF((ISERROR((VLOOKUP(B90,Calculation!C$2:C$2815,1,FALSE)))),"not entered","")</f>
        <v/>
      </c>
    </row>
    <row r="91" spans="2:7">
      <c r="B91" s="83" t="s">
        <v>855</v>
      </c>
      <c r="C91" s="84" t="str">
        <f t="shared" si="3"/>
        <v>Male</v>
      </c>
      <c r="D91" s="84" t="str">
        <f t="shared" si="4"/>
        <v>Ely Tri Club</v>
      </c>
      <c r="E91" s="84">
        <v>0.11208333333333333</v>
      </c>
      <c r="F91" s="82">
        <f t="shared" si="5"/>
        <v>7448.3684427922362</v>
      </c>
      <c r="G91" t="str">
        <f>IF((ISERROR((VLOOKUP(B91,Calculation!C$2:C$2815,1,FALSE)))),"not entered","")</f>
        <v/>
      </c>
    </row>
    <row r="92" spans="2:7">
      <c r="B92" s="83" t="s">
        <v>856</v>
      </c>
      <c r="C92" s="84" t="str">
        <f t="shared" si="3"/>
        <v>Male</v>
      </c>
      <c r="D92" s="84">
        <f t="shared" si="4"/>
        <v>0</v>
      </c>
      <c r="E92" s="84">
        <v>0.11217592592592592</v>
      </c>
      <c r="F92" s="82">
        <f t="shared" si="5"/>
        <v>7442.2203879488252</v>
      </c>
      <c r="G92" t="str">
        <f>IF((ISERROR((VLOOKUP(B92,Calculation!C$2:C$2815,1,FALSE)))),"not entered","")</f>
        <v/>
      </c>
    </row>
    <row r="93" spans="2:7">
      <c r="B93" s="83" t="s">
        <v>857</v>
      </c>
      <c r="C93" s="84" t="str">
        <f t="shared" si="3"/>
        <v>Male</v>
      </c>
      <c r="D93" s="84" t="str">
        <f t="shared" si="4"/>
        <v>Tri-Anglia</v>
      </c>
      <c r="E93" s="84">
        <v>0.11238425925925927</v>
      </c>
      <c r="F93" s="82">
        <f t="shared" si="5"/>
        <v>7428.4243048403705</v>
      </c>
      <c r="G93" t="str">
        <f>IF((ISERROR((VLOOKUP(B93,Calculation!C$2:C$2815,1,FALSE)))),"not entered","")</f>
        <v/>
      </c>
    </row>
    <row r="94" spans="2:7">
      <c r="B94" s="83" t="s">
        <v>858</v>
      </c>
      <c r="C94" s="84" t="str">
        <f t="shared" si="3"/>
        <v>Male</v>
      </c>
      <c r="D94" s="84" t="str">
        <f t="shared" si="4"/>
        <v/>
      </c>
      <c r="E94" s="84">
        <v>0.11241898148148148</v>
      </c>
      <c r="F94" s="82">
        <f t="shared" si="5"/>
        <v>7426.129928961187</v>
      </c>
      <c r="G94" t="str">
        <f>IF((ISERROR((VLOOKUP(B94,Calculation!C$2:C$2815,1,FALSE)))),"not entered","")</f>
        <v/>
      </c>
    </row>
    <row r="95" spans="2:7">
      <c r="B95" s="83" t="s">
        <v>859</v>
      </c>
      <c r="C95" s="84" t="str">
        <f t="shared" si="3"/>
        <v>Male</v>
      </c>
      <c r="D95" s="84" t="str">
        <f t="shared" si="4"/>
        <v/>
      </c>
      <c r="E95" s="84">
        <v>0.11265046296296295</v>
      </c>
      <c r="F95" s="82">
        <f t="shared" si="5"/>
        <v>7410.8702352820319</v>
      </c>
      <c r="G95" t="str">
        <f>IF((ISERROR((VLOOKUP(B95,Calculation!C$2:C$2815,1,FALSE)))),"not entered","")</f>
        <v/>
      </c>
    </row>
    <row r="96" spans="2:7">
      <c r="B96" s="83" t="s">
        <v>860</v>
      </c>
      <c r="C96" s="84" t="str">
        <f t="shared" si="3"/>
        <v>Male</v>
      </c>
      <c r="D96" s="84" t="str">
        <f t="shared" si="4"/>
        <v/>
      </c>
      <c r="E96" s="84">
        <v>0.11268518518518518</v>
      </c>
      <c r="F96" s="82">
        <f t="shared" si="5"/>
        <v>7408.5866885784726</v>
      </c>
      <c r="G96" t="str">
        <f>IF((ISERROR((VLOOKUP(B96,Calculation!C$2:C$2815,1,FALSE)))),"not entered","")</f>
        <v/>
      </c>
    </row>
    <row r="97" spans="2:7">
      <c r="B97" s="83" t="s">
        <v>861</v>
      </c>
      <c r="C97" s="84" t="str">
        <f t="shared" si="3"/>
        <v>Male</v>
      </c>
      <c r="D97" s="84" t="str">
        <f t="shared" si="4"/>
        <v/>
      </c>
      <c r="E97" s="84">
        <v>0.11305555555555556</v>
      </c>
      <c r="F97" s="82">
        <f t="shared" si="5"/>
        <v>7384.3161343161346</v>
      </c>
      <c r="G97" t="str">
        <f>IF((ISERROR((VLOOKUP(B97,Calculation!C$2:C$2815,1,FALSE)))),"not entered","")</f>
        <v/>
      </c>
    </row>
    <row r="98" spans="2:7">
      <c r="B98" s="83" t="s">
        <v>862</v>
      </c>
      <c r="C98" s="84" t="str">
        <f t="shared" si="3"/>
        <v>Male</v>
      </c>
      <c r="D98" s="84" t="str">
        <f t="shared" si="4"/>
        <v>Tri-Anglia</v>
      </c>
      <c r="E98" s="84">
        <v>0.11310185185185184</v>
      </c>
      <c r="F98" s="82">
        <f t="shared" si="5"/>
        <v>7381.2934916086788</v>
      </c>
      <c r="G98" t="str">
        <f>IF((ISERROR((VLOOKUP(B98,Calculation!C$2:C$2815,1,FALSE)))),"not entered","")</f>
        <v/>
      </c>
    </row>
    <row r="99" spans="2:7">
      <c r="B99" s="83" t="s">
        <v>863</v>
      </c>
      <c r="C99" s="84" t="str">
        <f t="shared" si="3"/>
        <v>Female</v>
      </c>
      <c r="D99" s="84" t="str">
        <f t="shared" si="4"/>
        <v xml:space="preserve">Tri-Anglia Triathlon Club    </v>
      </c>
      <c r="E99" s="84">
        <v>0.11318287037037038</v>
      </c>
      <c r="F99" s="82">
        <f t="shared" si="5"/>
        <v>8785.1518560179957</v>
      </c>
      <c r="G99" t="str">
        <f>IF((ISERROR((VLOOKUP(B99,Calculation!C$2:C$2815,1,FALSE)))),"not entered","")</f>
        <v/>
      </c>
    </row>
    <row r="100" spans="2:7">
      <c r="B100" s="83" t="s">
        <v>864</v>
      </c>
      <c r="C100" s="84" t="str">
        <f t="shared" si="3"/>
        <v>Female</v>
      </c>
      <c r="D100" s="84" t="str">
        <f t="shared" si="4"/>
        <v>Tri-Anglia</v>
      </c>
      <c r="E100" s="84">
        <v>0.11321759259259261</v>
      </c>
      <c r="F100" s="82">
        <f t="shared" si="5"/>
        <v>8782.4575751380071</v>
      </c>
      <c r="G100" t="str">
        <f>IF((ISERROR((VLOOKUP(B100,Calculation!C$2:C$2815,1,FALSE)))),"not entered","")</f>
        <v/>
      </c>
    </row>
    <row r="101" spans="2:7">
      <c r="B101" s="83" t="s">
        <v>865</v>
      </c>
      <c r="C101" s="84" t="str">
        <f t="shared" si="3"/>
        <v>Male</v>
      </c>
      <c r="D101" s="84" t="str">
        <f t="shared" si="4"/>
        <v>Tri-Anglia</v>
      </c>
      <c r="E101" s="84">
        <v>0.11343750000000001</v>
      </c>
      <c r="F101" s="82">
        <f t="shared" si="5"/>
        <v>7359.4531170288747</v>
      </c>
      <c r="G101" t="str">
        <f>IF((ISERROR((VLOOKUP(B101,Calculation!C$2:C$2815,1,FALSE)))),"not entered","")</f>
        <v/>
      </c>
    </row>
    <row r="102" spans="2:7">
      <c r="B102" s="83" t="s">
        <v>866</v>
      </c>
      <c r="C102" s="84" t="str">
        <f t="shared" si="3"/>
        <v>Male</v>
      </c>
      <c r="D102" s="84" t="str">
        <f t="shared" si="4"/>
        <v>Uea Triathlon</v>
      </c>
      <c r="E102" s="84">
        <v>0.1135300925925926</v>
      </c>
      <c r="F102" s="82">
        <f t="shared" si="5"/>
        <v>7353.4509124273636</v>
      </c>
      <c r="G102" t="str">
        <f>IF((ISERROR((VLOOKUP(B102,Calculation!C$2:C$2815,1,FALSE)))),"not entered","")</f>
        <v/>
      </c>
    </row>
    <row r="103" spans="2:7">
      <c r="B103" s="83" t="s">
        <v>867</v>
      </c>
      <c r="C103" s="84" t="str">
        <f t="shared" si="3"/>
        <v>Male</v>
      </c>
      <c r="D103" s="84" t="str">
        <f t="shared" si="4"/>
        <v/>
      </c>
      <c r="E103" s="84">
        <v>0.11359953703703703</v>
      </c>
      <c r="F103" s="82">
        <f t="shared" si="5"/>
        <v>7348.9556800815089</v>
      </c>
      <c r="G103" t="str">
        <f>IF((ISERROR((VLOOKUP(B103,Calculation!C$2:C$2815,1,FALSE)))),"not entered","")</f>
        <v/>
      </c>
    </row>
    <row r="104" spans="2:7">
      <c r="B104" s="83" t="s">
        <v>868</v>
      </c>
      <c r="C104" s="84" t="str">
        <f t="shared" si="3"/>
        <v>Male</v>
      </c>
      <c r="D104" s="84" t="str">
        <f t="shared" si="4"/>
        <v>Hadleigh Hares Ac</v>
      </c>
      <c r="E104" s="84">
        <v>0.11376157407407407</v>
      </c>
      <c r="F104" s="82">
        <f t="shared" si="5"/>
        <v>7338.488147319159</v>
      </c>
      <c r="G104" t="str">
        <f>IF((ISERROR((VLOOKUP(B104,Calculation!C$2:C$2815,1,FALSE)))),"not entered","")</f>
        <v/>
      </c>
    </row>
    <row r="105" spans="2:7">
      <c r="B105" s="83" t="s">
        <v>869</v>
      </c>
      <c r="C105" s="84" t="str">
        <f t="shared" si="3"/>
        <v>Male</v>
      </c>
      <c r="D105" s="84" t="str">
        <f t="shared" si="4"/>
        <v/>
      </c>
      <c r="E105" s="84">
        <v>0.1137962962962963</v>
      </c>
      <c r="F105" s="82">
        <f t="shared" si="5"/>
        <v>7336.2489829129381</v>
      </c>
      <c r="G105" t="str">
        <f>IF((ISERROR((VLOOKUP(B105,Calculation!C$2:C$2815,1,FALSE)))),"not entered","")</f>
        <v/>
      </c>
    </row>
    <row r="106" spans="2:7">
      <c r="B106" s="83" t="s">
        <v>870</v>
      </c>
      <c r="C106" s="84" t="str">
        <f t="shared" si="3"/>
        <v>Male</v>
      </c>
      <c r="D106" s="84" t="str">
        <f t="shared" si="4"/>
        <v xml:space="preserve">      </v>
      </c>
      <c r="E106" s="84">
        <v>0.11388888888888889</v>
      </c>
      <c r="F106" s="82">
        <f t="shared" si="5"/>
        <v>7330.28455284553</v>
      </c>
      <c r="G106" t="str">
        <f>IF((ISERROR((VLOOKUP(B106,Calculation!C$2:C$2815,1,FALSE)))),"not entered","")</f>
        <v/>
      </c>
    </row>
    <row r="107" spans="2:7">
      <c r="B107" s="83" t="s">
        <v>871</v>
      </c>
      <c r="C107" s="84" t="str">
        <f t="shared" si="3"/>
        <v>Male</v>
      </c>
      <c r="D107" s="84" t="str">
        <f t="shared" si="4"/>
        <v/>
      </c>
      <c r="E107" s="84">
        <v>0.11396990740740741</v>
      </c>
      <c r="F107" s="82">
        <f t="shared" si="5"/>
        <v>7325.0736264852239</v>
      </c>
      <c r="G107" t="str">
        <f>IF((ISERROR((VLOOKUP(B107,Calculation!C$2:C$2815,1,FALSE)))),"not entered","")</f>
        <v/>
      </c>
    </row>
    <row r="108" spans="2:7">
      <c r="B108" s="83" t="s">
        <v>872</v>
      </c>
      <c r="C108" s="84" t="str">
        <f t="shared" si="3"/>
        <v>Male</v>
      </c>
      <c r="D108" s="84" t="str">
        <f t="shared" si="4"/>
        <v/>
      </c>
      <c r="E108" s="84">
        <v>0.11434027777777778</v>
      </c>
      <c r="F108" s="82">
        <f t="shared" si="5"/>
        <v>7301.3462901103358</v>
      </c>
      <c r="G108" t="str">
        <f>IF((ISERROR((VLOOKUP(B108,Calculation!C$2:C$2815,1,FALSE)))),"not entered","")</f>
        <v/>
      </c>
    </row>
    <row r="109" spans="2:7">
      <c r="B109" s="83" t="s">
        <v>873</v>
      </c>
      <c r="C109" s="84" t="str">
        <f t="shared" si="3"/>
        <v>Male</v>
      </c>
      <c r="D109" s="84" t="str">
        <f t="shared" si="4"/>
        <v>Ipswich Triathlon Club</v>
      </c>
      <c r="E109" s="84">
        <v>0.11503472222222222</v>
      </c>
      <c r="F109" s="82">
        <f t="shared" si="5"/>
        <v>7257.2693429922538</v>
      </c>
      <c r="G109" t="str">
        <f>IF((ISERROR((VLOOKUP(B109,Calculation!C$2:C$2815,1,FALSE)))),"not entered","")</f>
        <v/>
      </c>
    </row>
    <row r="110" spans="2:7">
      <c r="B110" s="83" t="s">
        <v>874</v>
      </c>
      <c r="C110" s="84" t="str">
        <f t="shared" si="3"/>
        <v>Female</v>
      </c>
      <c r="D110" s="84" t="str">
        <f t="shared" si="4"/>
        <v>Tri-Anglia</v>
      </c>
      <c r="E110" s="84">
        <v>0.11527777777777777</v>
      </c>
      <c r="F110" s="82">
        <f t="shared" si="5"/>
        <v>8625.5020080321283</v>
      </c>
      <c r="G110" t="str">
        <f>IF((ISERROR((VLOOKUP(B110,Calculation!C$2:C$2815,1,FALSE)))),"not entered","")</f>
        <v/>
      </c>
    </row>
    <row r="111" spans="2:7">
      <c r="B111" s="83" t="s">
        <v>875</v>
      </c>
      <c r="C111" s="84" t="str">
        <f t="shared" si="3"/>
        <v>Male</v>
      </c>
      <c r="D111" s="84" t="str">
        <f t="shared" si="4"/>
        <v xml:space="preserve">      </v>
      </c>
      <c r="E111" s="84">
        <v>0.11541666666666667</v>
      </c>
      <c r="F111" s="82">
        <f t="shared" si="5"/>
        <v>7233.2531087043735</v>
      </c>
      <c r="G111" t="str">
        <f>IF((ISERROR((VLOOKUP(B111,Calculation!C$2:C$2815,1,FALSE)))),"not entered","")</f>
        <v/>
      </c>
    </row>
    <row r="112" spans="2:7">
      <c r="B112" s="83" t="s">
        <v>876</v>
      </c>
      <c r="C112" s="84" t="str">
        <f t="shared" si="3"/>
        <v>Female</v>
      </c>
      <c r="D112" s="84" t="str">
        <f t="shared" si="4"/>
        <v>Tri-Anglia</v>
      </c>
      <c r="E112" s="84">
        <v>0.11548611111111111</v>
      </c>
      <c r="F112" s="82">
        <f t="shared" si="5"/>
        <v>8609.9418721186612</v>
      </c>
      <c r="G112" t="str">
        <f>IF((ISERROR((VLOOKUP(B112,Calculation!C$2:C$2815,1,FALSE)))),"not entered","")</f>
        <v/>
      </c>
    </row>
    <row r="113" spans="2:7">
      <c r="B113" s="83" t="s">
        <v>877</v>
      </c>
      <c r="C113" s="84" t="str">
        <f t="shared" si="3"/>
        <v>Female</v>
      </c>
      <c r="D113" s="84" t="str">
        <f t="shared" si="4"/>
        <v>Tri-Anglia</v>
      </c>
      <c r="E113" s="84">
        <v>0.11554398148148148</v>
      </c>
      <c r="F113" s="82">
        <f t="shared" si="5"/>
        <v>8605.629570269457</v>
      </c>
      <c r="G113" t="str">
        <f>IF((ISERROR((VLOOKUP(B113,Calculation!C$2:C$2815,1,FALSE)))),"not entered","")</f>
        <v/>
      </c>
    </row>
    <row r="114" spans="2:7">
      <c r="B114" s="83" t="s">
        <v>878</v>
      </c>
      <c r="C114" s="84" t="str">
        <f t="shared" si="3"/>
        <v>Female</v>
      </c>
      <c r="D114" s="84" t="str">
        <f t="shared" si="4"/>
        <v/>
      </c>
      <c r="E114" s="84">
        <v>0.11557870370370371</v>
      </c>
      <c r="F114" s="82">
        <f t="shared" si="5"/>
        <v>8603.0442619667519</v>
      </c>
      <c r="G114" t="str">
        <f>IF((ISERROR((VLOOKUP(B114,Calculation!C$2:C$2815,1,FALSE)))),"not entered","")</f>
        <v/>
      </c>
    </row>
    <row r="115" spans="2:7">
      <c r="B115" s="83" t="s">
        <v>879</v>
      </c>
      <c r="C115" s="84" t="str">
        <f t="shared" si="3"/>
        <v>Male</v>
      </c>
      <c r="D115" s="84" t="str">
        <f t="shared" si="4"/>
        <v>Tri-Anglia</v>
      </c>
      <c r="E115" s="84">
        <v>0.11565972222222222</v>
      </c>
      <c r="F115" s="82">
        <f t="shared" si="5"/>
        <v>7218.0526368457931</v>
      </c>
      <c r="G115" t="str">
        <f>IF((ISERROR((VLOOKUP(B115,Calculation!C$2:C$2815,1,FALSE)))),"not entered","")</f>
        <v/>
      </c>
    </row>
    <row r="116" spans="2:7">
      <c r="B116" s="83" t="s">
        <v>880</v>
      </c>
      <c r="C116" s="84" t="str">
        <f t="shared" si="3"/>
        <v>Female</v>
      </c>
      <c r="D116" s="84" t="str">
        <f t="shared" si="4"/>
        <v>Tri-Anglia</v>
      </c>
      <c r="E116" s="84">
        <v>0.11571759259259258</v>
      </c>
      <c r="F116" s="82">
        <f t="shared" si="5"/>
        <v>8592.7185437087428</v>
      </c>
      <c r="G116" t="str">
        <f>IF((ISERROR((VLOOKUP(B116,Calculation!C$2:C$2815,1,FALSE)))),"not entered","")</f>
        <v/>
      </c>
    </row>
    <row r="117" spans="2:7">
      <c r="B117" s="83" t="s">
        <v>881</v>
      </c>
      <c r="C117" s="84" t="str">
        <f t="shared" si="3"/>
        <v>Male</v>
      </c>
      <c r="D117" s="84" t="str">
        <f t="shared" si="4"/>
        <v>Tri-Anglia</v>
      </c>
      <c r="E117" s="84">
        <v>0.11574074074074074</v>
      </c>
      <c r="F117" s="82">
        <f t="shared" si="5"/>
        <v>7213.0000000000009</v>
      </c>
      <c r="G117" t="str">
        <f>IF((ISERROR((VLOOKUP(B117,Calculation!C$2:C$2815,1,FALSE)))),"not entered","")</f>
        <v/>
      </c>
    </row>
    <row r="118" spans="2:7">
      <c r="B118" s="83" t="s">
        <v>882</v>
      </c>
      <c r="C118" s="84" t="str">
        <f t="shared" si="3"/>
        <v>Male</v>
      </c>
      <c r="D118" s="84" t="str">
        <f t="shared" si="4"/>
        <v/>
      </c>
      <c r="E118" s="84">
        <v>0.11592592592592592</v>
      </c>
      <c r="F118" s="82">
        <f t="shared" si="5"/>
        <v>7201.4776357827495</v>
      </c>
      <c r="G118" t="str">
        <f>IF((ISERROR((VLOOKUP(B118,Calculation!C$2:C$2815,1,FALSE)))),"not entered","")</f>
        <v/>
      </c>
    </row>
    <row r="119" spans="2:7">
      <c r="B119" s="83" t="s">
        <v>883</v>
      </c>
      <c r="C119" s="84" t="str">
        <f t="shared" si="3"/>
        <v>Male</v>
      </c>
      <c r="D119" s="84" t="str">
        <f t="shared" si="4"/>
        <v>Hadleigh Hares</v>
      </c>
      <c r="E119" s="84">
        <v>0.11596064814814815</v>
      </c>
      <c r="F119" s="82">
        <f t="shared" si="5"/>
        <v>7199.3212895498564</v>
      </c>
      <c r="G119" t="str">
        <f>IF((ISERROR((VLOOKUP(B119,Calculation!C$2:C$2815,1,FALSE)))),"not entered","")</f>
        <v/>
      </c>
    </row>
    <row r="120" spans="2:7">
      <c r="B120" s="83" t="s">
        <v>884</v>
      </c>
      <c r="C120" s="84" t="str">
        <f t="shared" si="3"/>
        <v>Male</v>
      </c>
      <c r="D120" s="84" t="str">
        <f t="shared" si="4"/>
        <v>Hadleigh Hares</v>
      </c>
      <c r="E120" s="84">
        <v>0.11614583333333334</v>
      </c>
      <c r="F120" s="82">
        <f t="shared" si="5"/>
        <v>7187.8425510712514</v>
      </c>
      <c r="G120" t="str">
        <f>IF((ISERROR((VLOOKUP(B120,Calculation!C$2:C$2815,1,FALSE)))),"not entered","")</f>
        <v/>
      </c>
    </row>
    <row r="121" spans="2:7">
      <c r="B121" s="83" t="s">
        <v>885</v>
      </c>
      <c r="C121" s="84" t="str">
        <f t="shared" si="3"/>
        <v>Female</v>
      </c>
      <c r="D121" s="84" t="str">
        <f t="shared" si="4"/>
        <v>Cambridge Triathlon Club</v>
      </c>
      <c r="E121" s="84">
        <v>0.11615740740740742</v>
      </c>
      <c r="F121" s="82">
        <f t="shared" si="5"/>
        <v>8560.1833399760853</v>
      </c>
      <c r="G121" t="str">
        <f>IF((ISERROR((VLOOKUP(B121,Calculation!C$2:C$2815,1,FALSE)))),"not entered","")</f>
        <v/>
      </c>
    </row>
    <row r="122" spans="2:7">
      <c r="B122" s="83" t="s">
        <v>886</v>
      </c>
      <c r="C122" s="84" t="str">
        <f t="shared" si="3"/>
        <v>Male</v>
      </c>
      <c r="D122" s="84" t="str">
        <f t="shared" si="4"/>
        <v/>
      </c>
      <c r="E122" s="84">
        <v>0.11657407407407407</v>
      </c>
      <c r="F122" s="82">
        <f t="shared" si="5"/>
        <v>7161.437648927722</v>
      </c>
      <c r="G122" t="str">
        <f>IF((ISERROR((VLOOKUP(B122,Calculation!C$2:C$2815,1,FALSE)))),"not entered","")</f>
        <v/>
      </c>
    </row>
    <row r="123" spans="2:7">
      <c r="B123" s="83" t="s">
        <v>887</v>
      </c>
      <c r="C123" s="84" t="str">
        <f t="shared" si="3"/>
        <v>Female</v>
      </c>
      <c r="D123" s="84" t="str">
        <f t="shared" si="4"/>
        <v>Tri-Anglia</v>
      </c>
      <c r="E123" s="84">
        <v>0.11687499999999999</v>
      </c>
      <c r="F123" s="82">
        <f t="shared" si="5"/>
        <v>8507.6252723311554</v>
      </c>
      <c r="G123" t="str">
        <f>IF((ISERROR((VLOOKUP(B123,Calculation!C$2:C$2815,1,FALSE)))),"not entered","")</f>
        <v/>
      </c>
    </row>
    <row r="124" spans="2:7">
      <c r="B124" s="83" t="s">
        <v>888</v>
      </c>
      <c r="C124" s="84" t="str">
        <f t="shared" si="3"/>
        <v>Male</v>
      </c>
      <c r="D124" s="84" t="str">
        <f t="shared" si="4"/>
        <v/>
      </c>
      <c r="E124" s="84">
        <v>0.11716435185185185</v>
      </c>
      <c r="F124" s="82">
        <f t="shared" si="5"/>
        <v>7125.3580954262579</v>
      </c>
      <c r="G124" t="str">
        <f>IF((ISERROR((VLOOKUP(B124,Calculation!C$2:C$2815,1,FALSE)))),"not entered","")</f>
        <v/>
      </c>
    </row>
    <row r="125" spans="2:7">
      <c r="B125" s="83" t="s">
        <v>889</v>
      </c>
      <c r="C125" s="84" t="str">
        <f t="shared" si="3"/>
        <v>Male</v>
      </c>
      <c r="D125" s="84" t="str">
        <f t="shared" si="4"/>
        <v>Tri-Anglia</v>
      </c>
      <c r="E125" s="84">
        <v>0.11833333333333333</v>
      </c>
      <c r="F125" s="82">
        <f t="shared" si="5"/>
        <v>7054.9687010954631</v>
      </c>
      <c r="G125" t="str">
        <f>IF((ISERROR((VLOOKUP(B125,Calculation!C$2:C$2815,1,FALSE)))),"not entered","")</f>
        <v/>
      </c>
    </row>
    <row r="126" spans="2:7">
      <c r="B126" s="83" t="s">
        <v>890</v>
      </c>
      <c r="C126" s="84" t="str">
        <f t="shared" si="3"/>
        <v>Male</v>
      </c>
      <c r="D126" s="84" t="str">
        <f t="shared" si="4"/>
        <v>Tri-Anglia</v>
      </c>
      <c r="E126" s="84">
        <v>0.11846064814814815</v>
      </c>
      <c r="F126" s="82">
        <f t="shared" si="5"/>
        <v>7047.3864191499761</v>
      </c>
      <c r="G126" t="str">
        <f>IF((ISERROR((VLOOKUP(B126,Calculation!C$2:C$2815,1,FALSE)))),"not entered","")</f>
        <v/>
      </c>
    </row>
    <row r="127" spans="2:7">
      <c r="B127" s="83" t="s">
        <v>891</v>
      </c>
      <c r="C127" s="84" t="str">
        <f t="shared" si="3"/>
        <v>Male</v>
      </c>
      <c r="D127" s="84" t="str">
        <f t="shared" si="4"/>
        <v/>
      </c>
      <c r="E127" s="84">
        <v>0.11880787037037037</v>
      </c>
      <c r="F127" s="82">
        <f t="shared" si="5"/>
        <v>7026.7900633219688</v>
      </c>
      <c r="G127" t="str">
        <f>IF((ISERROR((VLOOKUP(B127,Calculation!C$2:C$2815,1,FALSE)))),"not entered","")</f>
        <v/>
      </c>
    </row>
    <row r="128" spans="2:7">
      <c r="B128" s="83" t="s">
        <v>892</v>
      </c>
      <c r="C128" s="84" t="str">
        <f t="shared" si="3"/>
        <v>Female</v>
      </c>
      <c r="D128" s="84" t="str">
        <f t="shared" si="4"/>
        <v/>
      </c>
      <c r="E128" s="84">
        <v>0.11913194444444446</v>
      </c>
      <c r="F128" s="82">
        <f t="shared" si="5"/>
        <v>8346.4490430389578</v>
      </c>
      <c r="G128" t="str">
        <f>IF((ISERROR((VLOOKUP(B128,Calculation!C$2:C$2815,1,FALSE)))),"not entered","")</f>
        <v/>
      </c>
    </row>
    <row r="129" spans="2:7">
      <c r="B129" s="83" t="s">
        <v>893</v>
      </c>
      <c r="C129" s="84" t="str">
        <f t="shared" si="3"/>
        <v>Female</v>
      </c>
      <c r="D129" s="84" t="str">
        <f t="shared" si="4"/>
        <v>Ipswich Triathlon Club</v>
      </c>
      <c r="E129" s="84">
        <v>0.11957175925925927</v>
      </c>
      <c r="F129" s="82">
        <f t="shared" si="5"/>
        <v>8315.7487174523285</v>
      </c>
      <c r="G129" t="str">
        <f>IF((ISERROR((VLOOKUP(B129,Calculation!C$2:C$2815,1,FALSE)))),"not entered","")</f>
        <v/>
      </c>
    </row>
    <row r="130" spans="2:7">
      <c r="B130" s="83" t="s">
        <v>894</v>
      </c>
      <c r="C130" s="84" t="str">
        <f t="shared" si="3"/>
        <v>Male</v>
      </c>
      <c r="D130" s="84" t="str">
        <f t="shared" si="4"/>
        <v>Tri-Anglia</v>
      </c>
      <c r="E130" s="84">
        <v>0.11988425925925926</v>
      </c>
      <c r="F130" s="82">
        <f t="shared" si="5"/>
        <v>6963.6995558988228</v>
      </c>
      <c r="G130" t="str">
        <f>IF((ISERROR((VLOOKUP(B130,Calculation!C$2:C$2815,1,FALSE)))),"not entered","")</f>
        <v/>
      </c>
    </row>
    <row r="131" spans="2:7">
      <c r="B131" s="83" t="s">
        <v>895</v>
      </c>
      <c r="C131" s="84" t="str">
        <f t="shared" si="3"/>
        <v>Male</v>
      </c>
      <c r="D131" s="84" t="str">
        <f t="shared" si="4"/>
        <v>Tri-Anglia</v>
      </c>
      <c r="E131" s="84">
        <v>0.12038194444444444</v>
      </c>
      <c r="F131" s="82">
        <f t="shared" si="5"/>
        <v>6934.9101047976164</v>
      </c>
      <c r="G131" t="str">
        <f>IF((ISERROR((VLOOKUP(B131,Calculation!C$2:C$2815,1,FALSE)))),"not entered","")</f>
        <v/>
      </c>
    </row>
    <row r="132" spans="2:7">
      <c r="B132" s="83" t="s">
        <v>896</v>
      </c>
      <c r="C132" s="84" t="str">
        <f t="shared" si="3"/>
        <v>Male</v>
      </c>
      <c r="D132" s="84" t="str">
        <f t="shared" si="4"/>
        <v/>
      </c>
      <c r="E132" s="84">
        <v>0.12046296296296295</v>
      </c>
      <c r="F132" s="82">
        <f t="shared" si="5"/>
        <v>6930.2459646425841</v>
      </c>
      <c r="G132" t="str">
        <f>IF((ISERROR((VLOOKUP(B132,Calculation!C$2:C$2815,1,FALSE)))),"not entered","")</f>
        <v/>
      </c>
    </row>
    <row r="133" spans="2:7">
      <c r="B133" s="83" t="s">
        <v>897</v>
      </c>
      <c r="C133" s="84" t="str">
        <f t="shared" si="3"/>
        <v>Male</v>
      </c>
      <c r="D133" s="84" t="str">
        <f t="shared" si="4"/>
        <v xml:space="preserve">      </v>
      </c>
      <c r="E133" s="84">
        <v>0.12047453703703703</v>
      </c>
      <c r="F133" s="82">
        <f t="shared" si="5"/>
        <v>6929.5801710058613</v>
      </c>
      <c r="G133" t="str">
        <f>IF((ISERROR((VLOOKUP(B133,Calculation!C$2:C$2815,1,FALSE)))),"not entered","")</f>
        <v/>
      </c>
    </row>
    <row r="134" spans="2:7">
      <c r="B134" s="83" t="s">
        <v>898</v>
      </c>
      <c r="C134" s="84" t="str">
        <f t="shared" ref="C134:C197" si="6">VLOOKUP(B134,name,3,FALSE)</f>
        <v>Female</v>
      </c>
      <c r="D134" s="84" t="str">
        <f t="shared" ref="D134:D197" si="7">VLOOKUP(B134,name,2,FALSE)</f>
        <v/>
      </c>
      <c r="E134" s="84">
        <v>0.12060185185185185</v>
      </c>
      <c r="F134" s="82">
        <f t="shared" ref="F134:F197" si="8">(VLOOKUP(C134,C$4:E$5,3,FALSE))/(E134/10000)</f>
        <v>8244.7216890595009</v>
      </c>
      <c r="G134" t="str">
        <f>IF((ISERROR((VLOOKUP(B134,Calculation!C$2:C$2815,1,FALSE)))),"not entered","")</f>
        <v/>
      </c>
    </row>
    <row r="135" spans="2:7">
      <c r="B135" s="83" t="s">
        <v>899</v>
      </c>
      <c r="C135" s="84" t="str">
        <f t="shared" si="6"/>
        <v>Male</v>
      </c>
      <c r="D135" s="84" t="str">
        <f t="shared" si="7"/>
        <v xml:space="preserve">      </v>
      </c>
      <c r="E135" s="84">
        <v>0.12097222222222222</v>
      </c>
      <c r="F135" s="82">
        <f t="shared" si="8"/>
        <v>6901.0715652506715</v>
      </c>
      <c r="G135" t="str">
        <f>IF((ISERROR((VLOOKUP(B135,Calculation!C$2:C$2815,1,FALSE)))),"not entered","")</f>
        <v/>
      </c>
    </row>
    <row r="136" spans="2:7">
      <c r="B136" s="83" t="s">
        <v>900</v>
      </c>
      <c r="C136" s="84" t="str">
        <f t="shared" si="6"/>
        <v>Male</v>
      </c>
      <c r="D136" s="84" t="str">
        <f t="shared" si="7"/>
        <v/>
      </c>
      <c r="E136" s="84">
        <v>0.12101851851851853</v>
      </c>
      <c r="F136" s="82">
        <f t="shared" si="8"/>
        <v>6898.4315225707733</v>
      </c>
      <c r="G136" t="str">
        <f>IF((ISERROR((VLOOKUP(B136,Calculation!C$2:C$2815,1,FALSE)))),"not entered","")</f>
        <v/>
      </c>
    </row>
    <row r="137" spans="2:7">
      <c r="B137" s="83" t="s">
        <v>901</v>
      </c>
      <c r="C137" s="84" t="str">
        <f t="shared" si="6"/>
        <v>Male</v>
      </c>
      <c r="D137" s="84" t="str">
        <f t="shared" si="7"/>
        <v/>
      </c>
      <c r="E137" s="84">
        <v>0.12109953703703703</v>
      </c>
      <c r="F137" s="82">
        <f t="shared" si="8"/>
        <v>6893.8163050750272</v>
      </c>
      <c r="G137" t="str">
        <f>IF((ISERROR((VLOOKUP(B137,Calculation!C$2:C$2815,1,FALSE)))),"not entered","")</f>
        <v/>
      </c>
    </row>
    <row r="138" spans="2:7">
      <c r="B138" s="83" t="s">
        <v>902</v>
      </c>
      <c r="C138" s="84" t="str">
        <f t="shared" si="6"/>
        <v>Female</v>
      </c>
      <c r="D138" s="84" t="str">
        <f t="shared" si="7"/>
        <v/>
      </c>
      <c r="E138" s="84">
        <v>0.12145833333333333</v>
      </c>
      <c r="F138" s="82">
        <f t="shared" si="8"/>
        <v>8186.5828092243182</v>
      </c>
      <c r="G138" t="str">
        <f>IF((ISERROR((VLOOKUP(B138,Calculation!C$2:C$2815,1,FALSE)))),"not entered","")</f>
        <v/>
      </c>
    </row>
    <row r="139" spans="2:7">
      <c r="B139" s="83" t="s">
        <v>903</v>
      </c>
      <c r="C139" s="84" t="str">
        <f t="shared" si="6"/>
        <v>Male</v>
      </c>
      <c r="D139" s="84" t="str">
        <f t="shared" si="7"/>
        <v>Tri-Anglia</v>
      </c>
      <c r="E139" s="84">
        <v>0.12180555555555556</v>
      </c>
      <c r="F139" s="82">
        <f t="shared" si="8"/>
        <v>6853.8578487267205</v>
      </c>
      <c r="G139" t="str">
        <f>IF((ISERROR((VLOOKUP(B139,Calculation!C$2:C$2815,1,FALSE)))),"not entered","")</f>
        <v/>
      </c>
    </row>
    <row r="140" spans="2:7">
      <c r="B140" s="83" t="s">
        <v>904</v>
      </c>
      <c r="C140" s="84" t="str">
        <f t="shared" si="6"/>
        <v>Male</v>
      </c>
      <c r="D140" s="84" t="str">
        <f t="shared" si="7"/>
        <v>Tri-Anglia</v>
      </c>
      <c r="E140" s="84">
        <v>0.12186342592592592</v>
      </c>
      <c r="F140" s="82">
        <f t="shared" si="8"/>
        <v>6850.6030962104678</v>
      </c>
      <c r="G140" t="str">
        <f>IF((ISERROR((VLOOKUP(B140,Calculation!C$2:C$2815,1,FALSE)))),"not entered","")</f>
        <v/>
      </c>
    </row>
    <row r="141" spans="2:7">
      <c r="B141" s="83" t="s">
        <v>905</v>
      </c>
      <c r="C141" s="84" t="str">
        <f t="shared" si="6"/>
        <v>Female</v>
      </c>
      <c r="D141" s="84" t="str">
        <f t="shared" si="7"/>
        <v>Tri-Anglia</v>
      </c>
      <c r="E141" s="84">
        <v>0.12336805555555556</v>
      </c>
      <c r="F141" s="82">
        <f t="shared" si="8"/>
        <v>8059.8555211558296</v>
      </c>
      <c r="G141" t="str">
        <f>IF((ISERROR((VLOOKUP(B141,Calculation!C$2:C$2815,1,FALSE)))),"not entered","")</f>
        <v/>
      </c>
    </row>
    <row r="142" spans="2:7">
      <c r="B142" s="83" t="s">
        <v>906</v>
      </c>
      <c r="C142" s="84" t="str">
        <f t="shared" si="6"/>
        <v>Male</v>
      </c>
      <c r="D142" s="84" t="str">
        <f t="shared" si="7"/>
        <v/>
      </c>
      <c r="E142" s="84">
        <v>0.12349537037037038</v>
      </c>
      <c r="F142" s="82">
        <f t="shared" si="8"/>
        <v>6760.074976569822</v>
      </c>
      <c r="G142" t="str">
        <f>IF((ISERROR((VLOOKUP(B142,Calculation!C$2:C$2815,1,FALSE)))),"not entered","")</f>
        <v/>
      </c>
    </row>
    <row r="143" spans="2:7">
      <c r="B143" s="83" t="s">
        <v>907</v>
      </c>
      <c r="C143" s="84" t="str">
        <f t="shared" si="6"/>
        <v>Female</v>
      </c>
      <c r="D143" s="84" t="str">
        <f t="shared" si="7"/>
        <v/>
      </c>
      <c r="E143" s="84">
        <v>0.12356481481481481</v>
      </c>
      <c r="F143" s="82">
        <f t="shared" si="8"/>
        <v>8047.0213563132265</v>
      </c>
      <c r="G143" t="str">
        <f>IF((ISERROR((VLOOKUP(B143,Calculation!C$2:C$2815,1,FALSE)))),"not entered","")</f>
        <v/>
      </c>
    </row>
    <row r="144" spans="2:7">
      <c r="B144" s="83" t="s">
        <v>908</v>
      </c>
      <c r="C144" s="84" t="str">
        <f t="shared" si="6"/>
        <v>Female</v>
      </c>
      <c r="D144" s="84" t="str">
        <f t="shared" si="7"/>
        <v>Tri-Anglia</v>
      </c>
      <c r="E144" s="84">
        <v>0.12383101851851852</v>
      </c>
      <c r="F144" s="82">
        <f t="shared" si="8"/>
        <v>8029.7224039629864</v>
      </c>
      <c r="G144" t="str">
        <f>IF((ISERROR((VLOOKUP(B144,Calculation!C$2:C$2815,1,FALSE)))),"not entered","")</f>
        <v/>
      </c>
    </row>
    <row r="145" spans="2:7">
      <c r="B145" s="83" t="s">
        <v>909</v>
      </c>
      <c r="C145" s="84" t="str">
        <f t="shared" si="6"/>
        <v>Female</v>
      </c>
      <c r="D145" s="84" t="str">
        <f t="shared" si="7"/>
        <v xml:space="preserve">Tri-Anglia Triathlon Club    </v>
      </c>
      <c r="E145" s="84">
        <v>0.12390046296296296</v>
      </c>
      <c r="F145" s="82">
        <f t="shared" si="8"/>
        <v>8025.2218589444183</v>
      </c>
      <c r="G145" t="str">
        <f>IF((ISERROR((VLOOKUP(B145,Calculation!C$2:C$2815,1,FALSE)))),"not entered","")</f>
        <v/>
      </c>
    </row>
    <row r="146" spans="2:7">
      <c r="B146" s="83" t="s">
        <v>910</v>
      </c>
      <c r="C146" s="84" t="str">
        <f t="shared" si="6"/>
        <v>Male</v>
      </c>
      <c r="D146" s="84" t="str">
        <f t="shared" si="7"/>
        <v>Triathlon England</v>
      </c>
      <c r="E146" s="84">
        <v>0.12430555555555556</v>
      </c>
      <c r="F146" s="82">
        <f t="shared" si="8"/>
        <v>6716.0148975791444</v>
      </c>
      <c r="G146" t="str">
        <f>IF((ISERROR((VLOOKUP(B146,Calculation!C$2:C$2815,1,FALSE)))),"not entered","")</f>
        <v/>
      </c>
    </row>
    <row r="147" spans="2:7">
      <c r="B147" s="83" t="s">
        <v>911</v>
      </c>
      <c r="C147" s="84" t="str">
        <f t="shared" si="6"/>
        <v>Male</v>
      </c>
      <c r="D147" s="84" t="str">
        <f t="shared" si="7"/>
        <v/>
      </c>
      <c r="E147" s="84">
        <v>0.12432870370370371</v>
      </c>
      <c r="F147" s="82">
        <f t="shared" si="8"/>
        <v>6714.7644758890337</v>
      </c>
      <c r="G147" t="str">
        <f>IF((ISERROR((VLOOKUP(B147,Calculation!C$2:C$2815,1,FALSE)))),"not entered","")</f>
        <v/>
      </c>
    </row>
    <row r="148" spans="2:7">
      <c r="B148" s="83" t="s">
        <v>912</v>
      </c>
      <c r="C148" s="84" t="str">
        <f t="shared" si="6"/>
        <v>Female</v>
      </c>
      <c r="D148" s="84" t="str">
        <f t="shared" si="7"/>
        <v>Cambridge Tri Club</v>
      </c>
      <c r="E148" s="84">
        <v>0.12436342592592593</v>
      </c>
      <c r="F148" s="82">
        <f t="shared" si="8"/>
        <v>7995.3466728711019</v>
      </c>
      <c r="G148" t="str">
        <f>IF((ISERROR((VLOOKUP(B148,Calculation!C$2:C$2815,1,FALSE)))),"not entered","")</f>
        <v/>
      </c>
    </row>
    <row r="149" spans="2:7">
      <c r="B149" s="83" t="s">
        <v>913</v>
      </c>
      <c r="C149" s="84" t="str">
        <f t="shared" si="6"/>
        <v>Female</v>
      </c>
      <c r="D149" s="84" t="str">
        <f t="shared" si="7"/>
        <v/>
      </c>
      <c r="E149" s="84">
        <v>0.12442129629629629</v>
      </c>
      <c r="F149" s="82">
        <f t="shared" si="8"/>
        <v>7991.6279069767443</v>
      </c>
      <c r="G149" t="str">
        <f>IF((ISERROR((VLOOKUP(B149,Calculation!C$2:C$2815,1,FALSE)))),"not entered","")</f>
        <v/>
      </c>
    </row>
    <row r="150" spans="2:7">
      <c r="B150" s="83" t="s">
        <v>914</v>
      </c>
      <c r="C150" s="84" t="str">
        <f t="shared" si="6"/>
        <v>Male</v>
      </c>
      <c r="D150" s="84" t="str">
        <f t="shared" si="7"/>
        <v>Tri-Anglia</v>
      </c>
      <c r="E150" s="84">
        <v>0.12494212962962963</v>
      </c>
      <c r="F150" s="82">
        <f t="shared" si="8"/>
        <v>6681.7971283001398</v>
      </c>
      <c r="G150" t="str">
        <f>IF((ISERROR((VLOOKUP(B150,Calculation!C$2:C$2815,1,FALSE)))),"not entered","")</f>
        <v/>
      </c>
    </row>
    <row r="151" spans="2:7">
      <c r="B151" s="83" t="s">
        <v>915</v>
      </c>
      <c r="C151" s="84" t="str">
        <f t="shared" si="6"/>
        <v>Male</v>
      </c>
      <c r="D151" s="84" t="str">
        <f t="shared" si="7"/>
        <v/>
      </c>
      <c r="E151" s="84">
        <v>0.12501157407407407</v>
      </c>
      <c r="F151" s="82">
        <f t="shared" si="8"/>
        <v>6678.0853624664396</v>
      </c>
      <c r="G151" t="str">
        <f>IF((ISERROR((VLOOKUP(B151,Calculation!C$2:C$2815,1,FALSE)))),"not entered","")</f>
        <v/>
      </c>
    </row>
    <row r="152" spans="2:7">
      <c r="B152" s="83" t="s">
        <v>916</v>
      </c>
      <c r="C152" s="84" t="str">
        <f t="shared" si="6"/>
        <v>Male</v>
      </c>
      <c r="D152" s="84" t="str">
        <f t="shared" si="7"/>
        <v xml:space="preserve">Tri-Anglia Triathlon Club    </v>
      </c>
      <c r="E152" s="84">
        <v>0.12509259259259259</v>
      </c>
      <c r="F152" s="82">
        <f t="shared" si="8"/>
        <v>6673.7601776461888</v>
      </c>
      <c r="G152" t="str">
        <f>IF((ISERROR((VLOOKUP(B152,Calculation!C$2:C$2815,1,FALSE)))),"not entered","")</f>
        <v/>
      </c>
    </row>
    <row r="153" spans="2:7">
      <c r="B153" s="83" t="s">
        <v>917</v>
      </c>
      <c r="C153" s="84" t="str">
        <f t="shared" si="6"/>
        <v>Female</v>
      </c>
      <c r="D153" s="84" t="str">
        <f t="shared" si="7"/>
        <v/>
      </c>
      <c r="E153" s="84">
        <v>0.12554398148148146</v>
      </c>
      <c r="F153" s="82">
        <f t="shared" si="8"/>
        <v>7920.1622568452112</v>
      </c>
      <c r="G153" t="str">
        <f>IF((ISERROR((VLOOKUP(B153,Calculation!C$2:C$2815,1,FALSE)))),"not entered","")</f>
        <v/>
      </c>
    </row>
    <row r="154" spans="2:7">
      <c r="B154" s="83" t="s">
        <v>918</v>
      </c>
      <c r="C154" s="84" t="str">
        <f t="shared" si="6"/>
        <v>Male</v>
      </c>
      <c r="D154" s="84" t="str">
        <f t="shared" si="7"/>
        <v/>
      </c>
      <c r="E154" s="84">
        <v>0.12575231481481483</v>
      </c>
      <c r="F154" s="82">
        <f t="shared" si="8"/>
        <v>6638.7482742751954</v>
      </c>
      <c r="G154" t="str">
        <f>IF((ISERROR((VLOOKUP(B154,Calculation!C$2:C$2815,1,FALSE)))),"not entered","")</f>
        <v/>
      </c>
    </row>
    <row r="155" spans="2:7">
      <c r="B155" s="83" t="s">
        <v>919</v>
      </c>
      <c r="C155" s="84" t="str">
        <f t="shared" si="6"/>
        <v>Male</v>
      </c>
      <c r="D155" s="84" t="str">
        <f t="shared" si="7"/>
        <v>Norwich Youth For Christ</v>
      </c>
      <c r="E155" s="84">
        <v>0.12586805555555555</v>
      </c>
      <c r="F155" s="82">
        <f t="shared" si="8"/>
        <v>6632.64367816092</v>
      </c>
      <c r="G155" t="str">
        <f>IF((ISERROR((VLOOKUP(B155,Calculation!C$2:C$2815,1,FALSE)))),"not entered","")</f>
        <v/>
      </c>
    </row>
    <row r="156" spans="2:7">
      <c r="B156" s="83" t="s">
        <v>920</v>
      </c>
      <c r="C156" s="84" t="str">
        <f t="shared" si="6"/>
        <v>Male</v>
      </c>
      <c r="D156" s="84" t="str">
        <f t="shared" si="7"/>
        <v/>
      </c>
      <c r="E156" s="84">
        <v>0.12615740740740741</v>
      </c>
      <c r="F156" s="82">
        <f t="shared" si="8"/>
        <v>6617.4311926605515</v>
      </c>
      <c r="G156" t="str">
        <f>IF((ISERROR((VLOOKUP(B156,Calculation!C$2:C$2815,1,FALSE)))),"not entered","")</f>
        <v/>
      </c>
    </row>
    <row r="157" spans="2:7">
      <c r="B157" s="83" t="s">
        <v>921</v>
      </c>
      <c r="C157" s="84" t="str">
        <f t="shared" si="6"/>
        <v>Male</v>
      </c>
      <c r="D157" s="84" t="str">
        <f t="shared" si="7"/>
        <v>Tri-Anglia</v>
      </c>
      <c r="E157" s="84">
        <v>0.12633101851851852</v>
      </c>
      <c r="F157" s="82">
        <f t="shared" si="8"/>
        <v>6608.3371507100328</v>
      </c>
      <c r="G157" t="str">
        <f>IF((ISERROR((VLOOKUP(B157,Calculation!C$2:C$2815,1,FALSE)))),"not entered","")</f>
        <v/>
      </c>
    </row>
    <row r="158" spans="2:7">
      <c r="B158" s="83" t="s">
        <v>922</v>
      </c>
      <c r="C158" s="84" t="str">
        <f t="shared" si="6"/>
        <v>Female</v>
      </c>
      <c r="D158" s="84" t="str">
        <f t="shared" si="7"/>
        <v>Hadleigh Hares</v>
      </c>
      <c r="E158" s="84">
        <v>0.12637731481481482</v>
      </c>
      <c r="F158" s="82">
        <f t="shared" si="8"/>
        <v>7867.9366242329879</v>
      </c>
      <c r="G158" t="str">
        <f>IF((ISERROR((VLOOKUP(B158,Calculation!C$2:C$2815,1,FALSE)))),"not entered","")</f>
        <v/>
      </c>
    </row>
    <row r="159" spans="2:7">
      <c r="B159" s="83" t="s">
        <v>923</v>
      </c>
      <c r="C159" s="84" t="str">
        <f t="shared" si="6"/>
        <v>Male</v>
      </c>
      <c r="D159" s="84" t="str">
        <f t="shared" si="7"/>
        <v>Gallery Run And Tri Clacton On Sea</v>
      </c>
      <c r="E159" s="84">
        <v>0.12760416666666666</v>
      </c>
      <c r="F159" s="82">
        <f t="shared" si="8"/>
        <v>6542.4036281179151</v>
      </c>
      <c r="G159" t="str">
        <f>IF((ISERROR((VLOOKUP(B159,Calculation!C$2:C$2815,1,FALSE)))),"not entered","")</f>
        <v/>
      </c>
    </row>
    <row r="160" spans="2:7">
      <c r="B160" s="83" t="s">
        <v>924</v>
      </c>
      <c r="C160" s="84" t="str">
        <f t="shared" si="6"/>
        <v>Male</v>
      </c>
      <c r="D160" s="84" t="str">
        <f t="shared" si="7"/>
        <v>Tri Anglia</v>
      </c>
      <c r="E160" s="84">
        <v>0.1280324074074074</v>
      </c>
      <c r="F160" s="82">
        <f t="shared" si="8"/>
        <v>6520.5207015006335</v>
      </c>
      <c r="G160" t="str">
        <f>IF((ISERROR((VLOOKUP(B160,Calculation!C$2:C$2815,1,FALSE)))),"not entered","")</f>
        <v/>
      </c>
    </row>
    <row r="161" spans="2:7">
      <c r="B161" s="83" t="s">
        <v>925</v>
      </c>
      <c r="C161" s="84" t="str">
        <f t="shared" si="6"/>
        <v>Female</v>
      </c>
      <c r="D161" s="84" t="str">
        <f t="shared" si="7"/>
        <v>Cambridge Tri club</v>
      </c>
      <c r="E161" s="84">
        <v>0.12804398148148147</v>
      </c>
      <c r="F161" s="82">
        <f t="shared" si="8"/>
        <v>7765.5247220464616</v>
      </c>
      <c r="G161" t="str">
        <f>IF((ISERROR((VLOOKUP(B161,Calculation!C$2:C$2815,1,FALSE)))),"not entered","")</f>
        <v/>
      </c>
    </row>
    <row r="162" spans="2:7">
      <c r="B162" s="83" t="s">
        <v>926</v>
      </c>
      <c r="C162" s="84" t="str">
        <f t="shared" si="6"/>
        <v>Male</v>
      </c>
      <c r="D162" s="84" t="str">
        <f t="shared" si="7"/>
        <v>Rock Estate</v>
      </c>
      <c r="E162" s="84">
        <v>0.12855324074074073</v>
      </c>
      <c r="F162" s="82">
        <f t="shared" si="8"/>
        <v>6494.1028180426774</v>
      </c>
      <c r="G162" t="str">
        <f>IF((ISERROR((VLOOKUP(B162,Calculation!C$2:C$2815,1,FALSE)))),"not entered","")</f>
        <v/>
      </c>
    </row>
    <row r="163" spans="2:7">
      <c r="B163" s="83" t="s">
        <v>927</v>
      </c>
      <c r="C163" s="84" t="str">
        <f t="shared" si="6"/>
        <v>Female</v>
      </c>
      <c r="D163" s="84" t="str">
        <f t="shared" si="7"/>
        <v>Tri-Anglia</v>
      </c>
      <c r="E163" s="84">
        <v>0.12887731481481482</v>
      </c>
      <c r="F163" s="82">
        <f t="shared" si="8"/>
        <v>7715.3120790300845</v>
      </c>
      <c r="G163" t="str">
        <f>IF((ISERROR((VLOOKUP(B163,Calculation!C$2:C$2815,1,FALSE)))),"not entered","")</f>
        <v/>
      </c>
    </row>
    <row r="164" spans="2:7">
      <c r="B164" s="83" t="s">
        <v>928</v>
      </c>
      <c r="C164" s="84" t="str">
        <f t="shared" si="6"/>
        <v>Female</v>
      </c>
      <c r="D164" s="84" t="str">
        <f t="shared" si="7"/>
        <v>Hadliegh Hares Ac</v>
      </c>
      <c r="E164" s="84">
        <v>0.1292939814814815</v>
      </c>
      <c r="F164" s="82">
        <f t="shared" si="8"/>
        <v>7690.4484826783628</v>
      </c>
      <c r="G164" t="str">
        <f>IF((ISERROR((VLOOKUP(B164,Calculation!C$2:C$2815,1,FALSE)))),"not entered","")</f>
        <v/>
      </c>
    </row>
    <row r="165" spans="2:7">
      <c r="B165" s="83" t="s">
        <v>929</v>
      </c>
      <c r="C165" s="84" t="str">
        <f t="shared" si="6"/>
        <v>Male</v>
      </c>
      <c r="D165" s="84" t="str">
        <f t="shared" si="7"/>
        <v/>
      </c>
      <c r="E165" s="84">
        <v>0.13034722222222223</v>
      </c>
      <c r="F165" s="82">
        <f t="shared" si="8"/>
        <v>6404.7238501154334</v>
      </c>
      <c r="G165" t="str">
        <f>IF((ISERROR((VLOOKUP(B165,Calculation!C$2:C$2815,1,FALSE)))),"not entered","")</f>
        <v/>
      </c>
    </row>
    <row r="166" spans="2:7">
      <c r="B166" s="83" t="s">
        <v>930</v>
      </c>
      <c r="C166" s="84" t="str">
        <f t="shared" si="6"/>
        <v>Female</v>
      </c>
      <c r="D166" s="84" t="str">
        <f t="shared" si="7"/>
        <v>Tri-Anglia</v>
      </c>
      <c r="E166" s="84">
        <v>0.13056712962962963</v>
      </c>
      <c r="F166" s="82">
        <f t="shared" si="8"/>
        <v>7615.4596223739027</v>
      </c>
      <c r="G166" t="str">
        <f>IF((ISERROR((VLOOKUP(B166,Calculation!C$2:C$2815,1,FALSE)))),"not entered","")</f>
        <v/>
      </c>
    </row>
    <row r="167" spans="2:7">
      <c r="B167" s="83" t="s">
        <v>931</v>
      </c>
      <c r="C167" s="84" t="str">
        <f t="shared" si="6"/>
        <v>Female</v>
      </c>
      <c r="D167" s="84" t="str">
        <f t="shared" si="7"/>
        <v>Tri-Anglia</v>
      </c>
      <c r="E167" s="84">
        <v>0.13063657407407406</v>
      </c>
      <c r="F167" s="82">
        <f t="shared" si="8"/>
        <v>7611.4113581996999</v>
      </c>
      <c r="G167" t="str">
        <f>IF((ISERROR((VLOOKUP(B167,Calculation!C$2:C$2815,1,FALSE)))),"not entered","")</f>
        <v/>
      </c>
    </row>
    <row r="168" spans="2:7">
      <c r="B168" s="83" t="s">
        <v>932</v>
      </c>
      <c r="C168" s="84" t="str">
        <f t="shared" si="6"/>
        <v>Male</v>
      </c>
      <c r="D168" s="84" t="str">
        <f t="shared" si="7"/>
        <v/>
      </c>
      <c r="E168" s="84">
        <v>0.13072916666666667</v>
      </c>
      <c r="F168" s="82">
        <f t="shared" si="8"/>
        <v>6386.011509517486</v>
      </c>
      <c r="G168" t="str">
        <f>IF((ISERROR((VLOOKUP(B168,Calculation!C$2:C$2815,1,FALSE)))),"not entered","")</f>
        <v/>
      </c>
    </row>
    <row r="169" spans="2:7">
      <c r="B169" s="83" t="s">
        <v>933</v>
      </c>
      <c r="C169" s="84" t="str">
        <f t="shared" si="6"/>
        <v>Female</v>
      </c>
      <c r="D169" s="84" t="str">
        <f t="shared" si="7"/>
        <v/>
      </c>
      <c r="E169" s="84">
        <v>0.13203703703703704</v>
      </c>
      <c r="F169" s="82">
        <f t="shared" si="8"/>
        <v>7530.6802244039263</v>
      </c>
      <c r="G169" t="str">
        <f>IF((ISERROR((VLOOKUP(B169,Calculation!C$2:C$2815,1,FALSE)))),"not entered","")</f>
        <v/>
      </c>
    </row>
    <row r="170" spans="2:7">
      <c r="B170" s="83" t="s">
        <v>934</v>
      </c>
      <c r="C170" s="84" t="str">
        <f t="shared" si="6"/>
        <v>Female</v>
      </c>
      <c r="D170" s="84" t="str">
        <f t="shared" si="7"/>
        <v/>
      </c>
      <c r="E170" s="84">
        <v>0.13243055555555555</v>
      </c>
      <c r="F170" s="82">
        <f t="shared" si="8"/>
        <v>7508.3027442754765</v>
      </c>
      <c r="G170" t="str">
        <f>IF((ISERROR((VLOOKUP(B170,Calculation!C$2:C$2815,1,FALSE)))),"not entered","")</f>
        <v/>
      </c>
    </row>
    <row r="171" spans="2:7">
      <c r="B171" s="83" t="s">
        <v>935</v>
      </c>
      <c r="C171" s="84" t="str">
        <f t="shared" si="6"/>
        <v>Male</v>
      </c>
      <c r="D171" s="84" t="str">
        <f t="shared" si="7"/>
        <v/>
      </c>
      <c r="E171" s="84">
        <v>0.13284722222222223</v>
      </c>
      <c r="F171" s="82">
        <f t="shared" si="8"/>
        <v>6284.1958529360518</v>
      </c>
      <c r="G171" t="str">
        <f>IF((ISERROR((VLOOKUP(B171,Calculation!C$2:C$2815,1,FALSE)))),"not entered","")</f>
        <v/>
      </c>
    </row>
    <row r="172" spans="2:7">
      <c r="B172" s="83" t="s">
        <v>936</v>
      </c>
      <c r="C172" s="84" t="str">
        <f t="shared" si="6"/>
        <v>Female</v>
      </c>
      <c r="D172" s="84" t="str">
        <f t="shared" si="7"/>
        <v>Tri-Anglia</v>
      </c>
      <c r="E172" s="84">
        <v>0.13311342592592593</v>
      </c>
      <c r="F172" s="82">
        <f t="shared" si="8"/>
        <v>7469.7852360664292</v>
      </c>
      <c r="G172" t="str">
        <f>IF((ISERROR((VLOOKUP(B172,Calculation!C$2:C$2815,1,FALSE)))),"not entered","")</f>
        <v/>
      </c>
    </row>
    <row r="173" spans="2:7">
      <c r="B173" s="83" t="s">
        <v>937</v>
      </c>
      <c r="C173" s="84" t="str">
        <f t="shared" si="6"/>
        <v>Male</v>
      </c>
      <c r="D173" s="84" t="str">
        <f t="shared" si="7"/>
        <v/>
      </c>
      <c r="E173" s="84">
        <v>0.13350694444444444</v>
      </c>
      <c r="F173" s="82">
        <f t="shared" si="8"/>
        <v>6253.1426094495018</v>
      </c>
      <c r="G173" t="str">
        <f>IF((ISERROR((VLOOKUP(B173,Calculation!C$2:C$2815,1,FALSE)))),"not entered","")</f>
        <v/>
      </c>
    </row>
    <row r="174" spans="2:7">
      <c r="B174" s="83" t="s">
        <v>938</v>
      </c>
      <c r="C174" s="84" t="str">
        <f t="shared" si="6"/>
        <v>Female</v>
      </c>
      <c r="D174" s="84" t="str">
        <f t="shared" si="7"/>
        <v>Hadleigh Hares</v>
      </c>
      <c r="E174" s="84">
        <v>0.1338310185185185</v>
      </c>
      <c r="F174" s="82">
        <f t="shared" si="8"/>
        <v>7429.7327683127223</v>
      </c>
      <c r="G174" t="str">
        <f>IF((ISERROR((VLOOKUP(B174,Calculation!C$2:C$2815,1,FALSE)))),"not entered","")</f>
        <v/>
      </c>
    </row>
    <row r="175" spans="2:7">
      <c r="B175" s="83" t="s">
        <v>939</v>
      </c>
      <c r="C175" s="84" t="str">
        <f t="shared" si="6"/>
        <v>Male</v>
      </c>
      <c r="D175" s="84" t="str">
        <f t="shared" si="7"/>
        <v>Tri-Anglia</v>
      </c>
      <c r="E175" s="84">
        <v>0.13439814814814816</v>
      </c>
      <c r="F175" s="82">
        <f t="shared" si="8"/>
        <v>6211.6775749224944</v>
      </c>
      <c r="G175" t="str">
        <f>IF((ISERROR((VLOOKUP(B175,Calculation!C$2:C$2815,1,FALSE)))),"not entered","")</f>
        <v/>
      </c>
    </row>
    <row r="176" spans="2:7">
      <c r="B176" s="83" t="s">
        <v>940</v>
      </c>
      <c r="C176" s="84" t="str">
        <f t="shared" si="6"/>
        <v>Male</v>
      </c>
      <c r="D176" s="84" t="str">
        <f t="shared" si="7"/>
        <v xml:space="preserve">Tri-Anglia Triathlon Club    </v>
      </c>
      <c r="E176" s="84">
        <v>0.13524305555555555</v>
      </c>
      <c r="F176" s="82">
        <f t="shared" si="8"/>
        <v>6172.8712023962353</v>
      </c>
      <c r="G176" t="str">
        <f>IF((ISERROR((VLOOKUP(B176,Calculation!C$2:C$2815,1,FALSE)))),"not entered","")</f>
        <v/>
      </c>
    </row>
    <row r="177" spans="2:7">
      <c r="B177" s="83" t="s">
        <v>941</v>
      </c>
      <c r="C177" s="84" t="str">
        <f t="shared" si="6"/>
        <v>Female</v>
      </c>
      <c r="D177" s="84" t="str">
        <f t="shared" si="7"/>
        <v>Tri-Anglia</v>
      </c>
      <c r="E177" s="84">
        <v>0.13532407407407407</v>
      </c>
      <c r="F177" s="82">
        <f t="shared" si="8"/>
        <v>7347.7591515566201</v>
      </c>
      <c r="G177" t="str">
        <f>IF((ISERROR((VLOOKUP(B177,Calculation!C$2:C$2815,1,FALSE)))),"not entered","")</f>
        <v/>
      </c>
    </row>
    <row r="178" spans="2:7">
      <c r="B178" s="83" t="s">
        <v>942</v>
      </c>
      <c r="C178" s="84" t="str">
        <f t="shared" si="6"/>
        <v>Male</v>
      </c>
      <c r="D178" s="84" t="str">
        <f t="shared" si="7"/>
        <v/>
      </c>
      <c r="E178" s="84">
        <v>0.13546296296296298</v>
      </c>
      <c r="F178" s="82">
        <f t="shared" si="8"/>
        <v>6162.8503075871495</v>
      </c>
      <c r="G178" t="str">
        <f>IF((ISERROR((VLOOKUP(B178,Calculation!C$2:C$2815,1,FALSE)))),"not entered","")</f>
        <v/>
      </c>
    </row>
    <row r="179" spans="2:7">
      <c r="B179" s="83" t="s">
        <v>943</v>
      </c>
      <c r="C179" s="84" t="str">
        <f t="shared" si="6"/>
        <v>Female</v>
      </c>
      <c r="D179" s="84" t="str">
        <f t="shared" si="7"/>
        <v>Tri-Anglia</v>
      </c>
      <c r="E179" s="84">
        <v>0.13592592592592592</v>
      </c>
      <c r="F179" s="82">
        <f t="shared" si="8"/>
        <v>7315.2247956403271</v>
      </c>
      <c r="G179" t="str">
        <f>IF((ISERROR((VLOOKUP(B179,Calculation!C$2:C$2815,1,FALSE)))),"not entered","")</f>
        <v/>
      </c>
    </row>
    <row r="180" spans="2:7">
      <c r="B180" s="83" t="s">
        <v>944</v>
      </c>
      <c r="C180" s="84" t="str">
        <f t="shared" si="6"/>
        <v>Male</v>
      </c>
      <c r="D180" s="84" t="str">
        <f t="shared" si="7"/>
        <v xml:space="preserve">Tri-Anglia Triathlon Club    </v>
      </c>
      <c r="E180" s="84">
        <v>0.13721064814814815</v>
      </c>
      <c r="F180" s="82">
        <f t="shared" si="8"/>
        <v>6084.3525938422608</v>
      </c>
      <c r="G180" t="str">
        <f>IF((ISERROR((VLOOKUP(B180,Calculation!C$2:C$2815,1,FALSE)))),"not entered","")</f>
        <v/>
      </c>
    </row>
    <row r="181" spans="2:7">
      <c r="B181" s="83" t="s">
        <v>945</v>
      </c>
      <c r="C181" s="84" t="str">
        <f t="shared" si="6"/>
        <v>Male</v>
      </c>
      <c r="D181" s="84" t="str">
        <f t="shared" si="7"/>
        <v/>
      </c>
      <c r="E181" s="84">
        <v>0.13754629629629631</v>
      </c>
      <c r="F181" s="82">
        <f t="shared" si="8"/>
        <v>6069.5052170986201</v>
      </c>
      <c r="G181" t="str">
        <f>IF((ISERROR((VLOOKUP(B181,Calculation!C$2:C$2815,1,FALSE)))),"not entered","")</f>
        <v/>
      </c>
    </row>
    <row r="182" spans="2:7">
      <c r="B182" s="83" t="s">
        <v>946</v>
      </c>
      <c r="C182" s="84" t="str">
        <f t="shared" si="6"/>
        <v>Male</v>
      </c>
      <c r="D182" s="84" t="str">
        <f t="shared" si="7"/>
        <v/>
      </c>
      <c r="E182" s="84">
        <v>0.13954861111111111</v>
      </c>
      <c r="F182" s="82">
        <f t="shared" si="8"/>
        <v>5982.4168532802523</v>
      </c>
      <c r="G182" t="str">
        <f>IF((ISERROR((VLOOKUP(B182,Calculation!C$2:C$2815,1,FALSE)))),"not entered","")</f>
        <v/>
      </c>
    </row>
    <row r="183" spans="2:7">
      <c r="B183" s="83" t="s">
        <v>947</v>
      </c>
      <c r="C183" s="84" t="str">
        <f t="shared" si="6"/>
        <v>Female</v>
      </c>
      <c r="D183" s="84" t="str">
        <f t="shared" si="7"/>
        <v>Tri-Anglia</v>
      </c>
      <c r="E183" s="84">
        <v>0.13954861111111111</v>
      </c>
      <c r="F183" s="82">
        <f t="shared" si="8"/>
        <v>7125.321390063863</v>
      </c>
      <c r="G183" t="str">
        <f>IF((ISERROR((VLOOKUP(B183,Calculation!C$2:C$2815,1,FALSE)))),"not entered","")</f>
        <v/>
      </c>
    </row>
    <row r="184" spans="2:7">
      <c r="B184" s="83" t="s">
        <v>313</v>
      </c>
      <c r="C184" s="84" t="str">
        <f t="shared" si="6"/>
        <v>Female</v>
      </c>
      <c r="D184" s="84" t="str">
        <f t="shared" si="7"/>
        <v xml:space="preserve">      </v>
      </c>
      <c r="E184" s="84">
        <v>0.13974537037037038</v>
      </c>
      <c r="F184" s="82">
        <f t="shared" si="8"/>
        <v>7115.2890508530718</v>
      </c>
      <c r="G184" t="str">
        <f>IF((ISERROR((VLOOKUP(B184,Calculation!C$2:C$2815,1,FALSE)))),"not entered","")</f>
        <v/>
      </c>
    </row>
    <row r="185" spans="2:7">
      <c r="B185" s="83" t="s">
        <v>948</v>
      </c>
      <c r="C185" s="84" t="str">
        <f t="shared" si="6"/>
        <v>Male</v>
      </c>
      <c r="D185" s="84" t="str">
        <f t="shared" si="7"/>
        <v>Tri-Anglia</v>
      </c>
      <c r="E185" s="84">
        <v>0.1398611111111111</v>
      </c>
      <c r="F185" s="82">
        <f t="shared" si="8"/>
        <v>5969.0499834491902</v>
      </c>
      <c r="G185" t="str">
        <f>IF((ISERROR((VLOOKUP(B185,Calculation!C$2:C$2815,1,FALSE)))),"not entered","")</f>
        <v/>
      </c>
    </row>
    <row r="186" spans="2:7">
      <c r="B186" s="83" t="s">
        <v>949</v>
      </c>
      <c r="C186" s="84" t="str">
        <f t="shared" si="6"/>
        <v>Female</v>
      </c>
      <c r="D186" s="84" t="str">
        <f t="shared" si="7"/>
        <v>Tri-Anglia</v>
      </c>
      <c r="E186" s="84">
        <v>0.13999999999999999</v>
      </c>
      <c r="F186" s="82">
        <f t="shared" si="8"/>
        <v>7102.347883597884</v>
      </c>
      <c r="G186" t="str">
        <f>IF((ISERROR((VLOOKUP(B186,Calculation!C$2:C$2815,1,FALSE)))),"not entered","")</f>
        <v/>
      </c>
    </row>
    <row r="187" spans="2:7">
      <c r="B187" s="83" t="s">
        <v>950</v>
      </c>
      <c r="C187" s="84" t="str">
        <f t="shared" si="6"/>
        <v>Female</v>
      </c>
      <c r="D187" s="84" t="str">
        <f t="shared" si="7"/>
        <v>Tri-Anglia</v>
      </c>
      <c r="E187" s="84">
        <v>0.14143518518518519</v>
      </c>
      <c r="F187" s="82">
        <f t="shared" si="8"/>
        <v>7030.2782324058917</v>
      </c>
      <c r="G187" t="str">
        <f>IF((ISERROR((VLOOKUP(B187,Calculation!C$2:C$2815,1,FALSE)))),"not entered","")</f>
        <v/>
      </c>
    </row>
    <row r="188" spans="2:7">
      <c r="B188" s="83" t="s">
        <v>951</v>
      </c>
      <c r="C188" s="84" t="str">
        <f t="shared" si="6"/>
        <v>Female</v>
      </c>
      <c r="D188" s="84" t="str">
        <f t="shared" si="7"/>
        <v>Tri-Anglia</v>
      </c>
      <c r="E188" s="84">
        <v>0.14241898148148149</v>
      </c>
      <c r="F188" s="82">
        <f t="shared" si="8"/>
        <v>6981.7147501015843</v>
      </c>
      <c r="G188" t="str">
        <f>IF((ISERROR((VLOOKUP(B188,Calculation!C$2:C$2815,1,FALSE)))),"not entered","")</f>
        <v/>
      </c>
    </row>
    <row r="189" spans="2:7">
      <c r="B189" s="83" t="s">
        <v>952</v>
      </c>
      <c r="C189" s="84" t="str">
        <f t="shared" si="6"/>
        <v>Male</v>
      </c>
      <c r="D189" s="84" t="str">
        <f t="shared" si="7"/>
        <v/>
      </c>
      <c r="E189" s="84">
        <v>0.14276620370370371</v>
      </c>
      <c r="F189" s="82">
        <f t="shared" si="8"/>
        <v>5847.588163761654</v>
      </c>
      <c r="G189" t="str">
        <f>IF((ISERROR((VLOOKUP(B189,Calculation!C$2:C$2815,1,FALSE)))),"not entered","")</f>
        <v/>
      </c>
    </row>
    <row r="190" spans="2:7">
      <c r="B190" s="83" t="s">
        <v>953</v>
      </c>
      <c r="C190" s="84" t="str">
        <f t="shared" si="6"/>
        <v>Male</v>
      </c>
      <c r="D190" s="84" t="str">
        <f t="shared" si="7"/>
        <v>Ipswich Triathlon Club</v>
      </c>
      <c r="E190" s="84">
        <v>0.14753472222222222</v>
      </c>
      <c r="F190" s="82">
        <f t="shared" si="8"/>
        <v>5658.5863340393826</v>
      </c>
      <c r="G190" t="str">
        <f>IF((ISERROR((VLOOKUP(B190,Calculation!C$2:C$2815,1,FALSE)))),"not entered","")</f>
        <v/>
      </c>
    </row>
    <row r="191" spans="2:7">
      <c r="B191" s="83" t="s">
        <v>954</v>
      </c>
      <c r="C191" s="84" t="str">
        <f t="shared" si="6"/>
        <v>Female</v>
      </c>
      <c r="D191" s="84" t="str">
        <f t="shared" si="7"/>
        <v>Tri-Anglia</v>
      </c>
      <c r="E191" s="84">
        <v>0.15086805555555557</v>
      </c>
      <c r="F191" s="82">
        <f t="shared" si="8"/>
        <v>6590.7172995780584</v>
      </c>
      <c r="G191" t="str">
        <f>IF((ISERROR((VLOOKUP(B191,Calculation!C$2:C$2815,1,FALSE)))),"not entered","")</f>
        <v/>
      </c>
    </row>
    <row r="192" spans="2:7">
      <c r="B192" s="83" t="s">
        <v>955</v>
      </c>
      <c r="C192" s="84" t="str">
        <f t="shared" si="6"/>
        <v>Female</v>
      </c>
      <c r="D192" s="84" t="str">
        <f t="shared" si="7"/>
        <v/>
      </c>
      <c r="E192" s="84">
        <v>0.15135416666666668</v>
      </c>
      <c r="F192" s="82">
        <f t="shared" si="8"/>
        <v>6569.5495908847588</v>
      </c>
      <c r="G192" t="str">
        <f>IF((ISERROR((VLOOKUP(B192,Calculation!C$2:C$2815,1,FALSE)))),"not entered","")</f>
        <v/>
      </c>
    </row>
    <row r="193" spans="2:7">
      <c r="B193" s="83" t="s">
        <v>956</v>
      </c>
      <c r="C193" s="84" t="str">
        <f t="shared" si="6"/>
        <v>Female</v>
      </c>
      <c r="D193" s="84" t="str">
        <f t="shared" si="7"/>
        <v/>
      </c>
      <c r="E193" s="84">
        <v>0.15312499999999998</v>
      </c>
      <c r="F193" s="82">
        <f t="shared" si="8"/>
        <v>6493.5752078609221</v>
      </c>
      <c r="G193" t="str">
        <f>IF((ISERROR((VLOOKUP(B193,Calculation!C$2:C$2815,1,FALSE)))),"not entered","")</f>
        <v/>
      </c>
    </row>
    <row r="194" spans="2:7">
      <c r="B194" s="83" t="s">
        <v>957</v>
      </c>
      <c r="C194" s="84" t="str">
        <f t="shared" si="6"/>
        <v>Female</v>
      </c>
      <c r="D194" s="84" t="str">
        <f t="shared" si="7"/>
        <v>Tri-Anglia</v>
      </c>
      <c r="E194" s="84">
        <v>0.16586805555555556</v>
      </c>
      <c r="F194" s="82">
        <f t="shared" si="8"/>
        <v>5994.6968111087845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si="6"/>
        <v xml:space="preserve"> </v>
      </c>
      <c r="D195" s="84" t="str">
        <f t="shared" si="7"/>
        <v xml:space="preserve"> </v>
      </c>
      <c r="E195" s="84">
        <v>1.1574074074074073E-5</v>
      </c>
      <c r="F195" s="82" t="e">
        <f t="shared" si="8"/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6"/>
        <v xml:space="preserve"> </v>
      </c>
      <c r="D196" s="84" t="str">
        <f t="shared" si="7"/>
        <v xml:space="preserve"> </v>
      </c>
      <c r="E196" s="84">
        <v>1.1574074074074073E-5</v>
      </c>
      <c r="F196" s="82" t="e">
        <f t="shared" si="8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6"/>
        <v xml:space="preserve"> </v>
      </c>
      <c r="D197" s="84" t="str">
        <f t="shared" si="7"/>
        <v xml:space="preserve"> </v>
      </c>
      <c r="E197" s="84">
        <v>1.1574074074074073E-5</v>
      </c>
      <c r="F197" s="82" t="e">
        <f t="shared" si="8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ref="C198:C261" si="9">VLOOKUP(B198,name,3,FALSE)</f>
        <v xml:space="preserve"> </v>
      </c>
      <c r="D198" s="84" t="str">
        <f t="shared" ref="D198:D261" si="10">VLOOKUP(B198,name,2,FALSE)</f>
        <v xml:space="preserve"> </v>
      </c>
      <c r="E198" s="84">
        <v>1.1574074074074073E-5</v>
      </c>
      <c r="F198" s="82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4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4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4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4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4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4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4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4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4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4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4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4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4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4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4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4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4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4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4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4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4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4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4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4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4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4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4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4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4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4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4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4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4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4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4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4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4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4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4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4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4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4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4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4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4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4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4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4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4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4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4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4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4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4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4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4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4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4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4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4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si="9"/>
        <v xml:space="preserve"> </v>
      </c>
      <c r="D259" s="84" t="str">
        <f t="shared" si="10"/>
        <v xml:space="preserve"> </v>
      </c>
      <c r="E259" s="84">
        <v>1.1574074074074073E-5</v>
      </c>
      <c r="F259" s="82" t="e">
        <f t="shared" si="11"/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9"/>
        <v xml:space="preserve"> </v>
      </c>
      <c r="D260" s="84" t="str">
        <f t="shared" si="10"/>
        <v xml:space="preserve"> </v>
      </c>
      <c r="E260" s="84">
        <v>1.1574074074074073E-5</v>
      </c>
      <c r="F260" s="82" t="e">
        <f t="shared" si="11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9"/>
        <v xml:space="preserve"> </v>
      </c>
      <c r="D261" s="84" t="str">
        <f t="shared" si="10"/>
        <v xml:space="preserve"> </v>
      </c>
      <c r="E261" s="84">
        <v>1.1574074074074073E-5</v>
      </c>
      <c r="F261" s="82" t="e">
        <f t="shared" si="11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ref="C262:C325" si="12">VLOOKUP(B262,name,3,FALSE)</f>
        <v xml:space="preserve"> </v>
      </c>
      <c r="D262" s="84" t="str">
        <f t="shared" ref="D262:D325" si="13">VLOOKUP(B262,name,2,FALSE)</f>
        <v xml:space="preserve"> </v>
      </c>
      <c r="E262" s="84">
        <v>1.1574074074074073E-5</v>
      </c>
      <c r="F262" s="82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4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4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4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4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4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4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4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4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4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4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4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4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4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4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4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4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4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4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4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4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4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4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4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4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4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4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4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4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4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4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4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4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4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4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4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4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4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4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4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4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4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4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4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4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4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4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4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4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4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4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phoneticPr fontId="3" type="noConversion"/>
  <conditionalFormatting sqref="G11:G413">
    <cfRule type="cellIs" dxfId="44" priority="4" stopIfTrue="1" operator="equal">
      <formula>#N/A</formula>
    </cfRule>
  </conditionalFormatting>
  <conditionalFormatting sqref="B1:B3 B507:B65536">
    <cfRule type="cellIs" dxfId="43" priority="13" stopIfTrue="1" operator="equal">
      <formula>"x"</formula>
    </cfRule>
  </conditionalFormatting>
  <conditionalFormatting sqref="B11:B413">
    <cfRule type="cellIs" dxfId="42" priority="3" stopIfTrue="1" operator="equal">
      <formula>"x"</formula>
    </cfRule>
  </conditionalFormatting>
  <conditionalFormatting sqref="B414:B486">
    <cfRule type="cellIs" dxfId="41" priority="1" stopIfTrue="1" operator="equal">
      <formula>"x"</formula>
    </cfRule>
  </conditionalFormatting>
  <conditionalFormatting sqref="B4:B5 B487:B506">
    <cfRule type="cellIs" dxfId="40" priority="7" stopIfTrue="1" operator="equal">
      <formula>"x"</formula>
    </cfRule>
  </conditionalFormatting>
  <conditionalFormatting sqref="G4:G10 G487:G506">
    <cfRule type="cellIs" dxfId="39" priority="8" stopIfTrue="1" operator="equal">
      <formula>#N/A</formula>
    </cfRule>
  </conditionalFormatting>
  <conditionalFormatting sqref="B7:B10">
    <cfRule type="cellIs" dxfId="38" priority="6" stopIfTrue="1" operator="equal">
      <formula>"x"</formula>
    </cfRule>
  </conditionalFormatting>
  <conditionalFormatting sqref="B6">
    <cfRule type="cellIs" dxfId="37" priority="5" stopIfTrue="1" operator="equal">
      <formula>"x"</formula>
    </cfRule>
  </conditionalFormatting>
  <conditionalFormatting sqref="G414:G486">
    <cfRule type="cellIs" dxfId="36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B2:G506"/>
  <sheetViews>
    <sheetView workbookViewId="0">
      <selection activeCell="B2" sqref="B2"/>
    </sheetView>
  </sheetViews>
  <sheetFormatPr defaultRowHeight="12.75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>
      <c r="B2" s="59" t="str">
        <f>Races!B9</f>
        <v>Gosfield</v>
      </c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0.10540787037037036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9.051655092592592E-2</v>
      </c>
      <c r="F5" s="82"/>
      <c r="G5" t="str">
        <f>IF((ISERROR((VLOOKUP(B5,Calculation!C$2:C$2815,1,FALSE)))),"not entered","")</f>
        <v/>
      </c>
    </row>
    <row r="6" spans="2:7">
      <c r="B6" s="83" t="s">
        <v>1149</v>
      </c>
      <c r="C6" s="84" t="str">
        <f t="shared" ref="C6:C69" si="0">VLOOKUP(B6,name,3,FALSE)</f>
        <v>Female</v>
      </c>
      <c r="D6" s="84">
        <f t="shared" ref="D6:D69" si="1">VLOOKUP(B6,name,2,FALSE)</f>
        <v>0</v>
      </c>
      <c r="E6" s="84">
        <v>0.10540787037037036</v>
      </c>
      <c r="F6" s="82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83" t="s">
        <v>1150</v>
      </c>
      <c r="C7" s="84" t="str">
        <f t="shared" si="0"/>
        <v>Female</v>
      </c>
      <c r="D7" s="84">
        <f t="shared" si="1"/>
        <v>0</v>
      </c>
      <c r="E7" s="84">
        <v>0.10805497685185185</v>
      </c>
      <c r="F7" s="82">
        <f t="shared" si="2"/>
        <v>9755.0222526898706</v>
      </c>
      <c r="G7" t="str">
        <f>IF((ISERROR((VLOOKUP(B7,Calculation!C$2:C$2815,1,FALSE)))),"not entered","")</f>
        <v/>
      </c>
    </row>
    <row r="8" spans="2:7">
      <c r="B8" s="83" t="s">
        <v>1151</v>
      </c>
      <c r="C8" s="84" t="str">
        <f t="shared" si="0"/>
        <v>Female</v>
      </c>
      <c r="D8" s="84">
        <f t="shared" si="1"/>
        <v>0</v>
      </c>
      <c r="E8" s="84">
        <v>0.11537638888888889</v>
      </c>
      <c r="F8" s="82">
        <f t="shared" si="2"/>
        <v>9136.0001284042155</v>
      </c>
      <c r="G8" t="str">
        <f>IF((ISERROR((VLOOKUP(B8,Calculation!C$2:C$2815,1,FALSE)))),"not entered","")</f>
        <v/>
      </c>
    </row>
    <row r="9" spans="2:7">
      <c r="B9" s="83" t="s">
        <v>1152</v>
      </c>
      <c r="C9" s="84" t="str">
        <f t="shared" si="0"/>
        <v>Female</v>
      </c>
      <c r="D9" s="84">
        <f t="shared" si="1"/>
        <v>0</v>
      </c>
      <c r="E9" s="84">
        <v>0.11719039351851852</v>
      </c>
      <c r="F9" s="82">
        <f t="shared" si="2"/>
        <v>8994.5828498061765</v>
      </c>
      <c r="G9" t="str">
        <f>IF((ISERROR((VLOOKUP(B9,Calculation!C$2:C$2815,1,FALSE)))),"not entered","")</f>
        <v/>
      </c>
    </row>
    <row r="10" spans="2:7">
      <c r="B10" s="83" t="s">
        <v>1153</v>
      </c>
      <c r="C10" s="84" t="str">
        <f t="shared" si="0"/>
        <v>Female</v>
      </c>
      <c r="D10" s="84">
        <f t="shared" si="1"/>
        <v>0</v>
      </c>
      <c r="E10" s="84">
        <v>0.12392592592592593</v>
      </c>
      <c r="F10" s="82">
        <f t="shared" si="2"/>
        <v>8505.7157800358636</v>
      </c>
      <c r="G10" t="str">
        <f>IF((ISERROR((VLOOKUP(B10,Calculation!C$2:C$2815,1,FALSE)))),"not entered","")</f>
        <v/>
      </c>
    </row>
    <row r="11" spans="2:7">
      <c r="B11" s="83" t="s">
        <v>1154</v>
      </c>
      <c r="C11" s="84" t="str">
        <f t="shared" si="0"/>
        <v>Female</v>
      </c>
      <c r="D11" s="84">
        <f t="shared" si="1"/>
        <v>0</v>
      </c>
      <c r="E11" s="84">
        <v>0.13509606481481481</v>
      </c>
      <c r="F11" s="82">
        <f t="shared" si="2"/>
        <v>7802.438251244399</v>
      </c>
      <c r="G11" t="str">
        <f>IF((ISERROR((VLOOKUP(B11,Calculation!C$2:C$2815,1,FALSE)))),"not entered","")</f>
        <v/>
      </c>
    </row>
    <row r="12" spans="2:7">
      <c r="B12" s="83" t="s">
        <v>1155</v>
      </c>
      <c r="C12" s="84" t="str">
        <f t="shared" si="0"/>
        <v>Female</v>
      </c>
      <c r="D12" s="84">
        <f t="shared" si="1"/>
        <v>0</v>
      </c>
      <c r="E12" s="84">
        <v>0.17436354166666668</v>
      </c>
      <c r="F12" s="82">
        <f t="shared" si="2"/>
        <v>6045.2930333268941</v>
      </c>
      <c r="G12" t="str">
        <f>IF((ISERROR((VLOOKUP(B12,Calculation!C$2:C$2815,1,FALSE)))),"not entered","")</f>
        <v/>
      </c>
    </row>
    <row r="13" spans="2:7">
      <c r="B13" s="83" t="s">
        <v>1156</v>
      </c>
      <c r="C13" s="84" t="str">
        <f t="shared" si="0"/>
        <v>Female</v>
      </c>
      <c r="D13" s="84">
        <f t="shared" si="1"/>
        <v>0</v>
      </c>
      <c r="E13" s="84">
        <v>0.10940752314814815</v>
      </c>
      <c r="F13" s="82">
        <f t="shared" si="2"/>
        <v>9634.4261653413105</v>
      </c>
      <c r="G13" t="str">
        <f>IF((ISERROR((VLOOKUP(B13,Calculation!C$2:C$2815,1,FALSE)))),"not entered","")</f>
        <v/>
      </c>
    </row>
    <row r="14" spans="2:7">
      <c r="B14" s="83" t="s">
        <v>1157</v>
      </c>
      <c r="C14" s="84" t="str">
        <f t="shared" si="0"/>
        <v>Female</v>
      </c>
      <c r="D14" s="84">
        <f t="shared" si="1"/>
        <v>0</v>
      </c>
      <c r="E14" s="84">
        <v>0.11686909722222222</v>
      </c>
      <c r="F14" s="82">
        <f t="shared" si="2"/>
        <v>9019.3107395996431</v>
      </c>
      <c r="G14" t="str">
        <f>IF((ISERROR((VLOOKUP(B14,Calculation!C$2:C$2815,1,FALSE)))),"not entered","")</f>
        <v/>
      </c>
    </row>
    <row r="15" spans="2:7">
      <c r="B15" s="83" t="s">
        <v>1158</v>
      </c>
      <c r="C15" s="84" t="str">
        <f t="shared" si="0"/>
        <v>Female</v>
      </c>
      <c r="D15" s="84">
        <f t="shared" si="1"/>
        <v>0</v>
      </c>
      <c r="E15" s="84">
        <v>0.11750115740740741</v>
      </c>
      <c r="F15" s="82">
        <f t="shared" si="2"/>
        <v>8970.7942199150893</v>
      </c>
      <c r="G15" t="str">
        <f>IF((ISERROR((VLOOKUP(B15,Calculation!C$2:C$2815,1,FALSE)))),"not entered","")</f>
        <v/>
      </c>
    </row>
    <row r="16" spans="2:7">
      <c r="B16" s="83" t="s">
        <v>1159</v>
      </c>
      <c r="C16" s="84" t="str">
        <f t="shared" si="0"/>
        <v>Female</v>
      </c>
      <c r="D16" s="84">
        <f t="shared" si="1"/>
        <v>0</v>
      </c>
      <c r="E16" s="84">
        <v>0.11940462962962962</v>
      </c>
      <c r="F16" s="82">
        <f t="shared" si="2"/>
        <v>8827.7875570926735</v>
      </c>
      <c r="G16" t="str">
        <f>IF((ISERROR((VLOOKUP(B16,Calculation!C$2:C$2815,1,FALSE)))),"not entered","")</f>
        <v/>
      </c>
    </row>
    <row r="17" spans="2:7">
      <c r="B17" s="83" t="s">
        <v>1160</v>
      </c>
      <c r="C17" s="84" t="str">
        <f t="shared" si="0"/>
        <v>Female</v>
      </c>
      <c r="D17" s="84">
        <f t="shared" si="1"/>
        <v>0</v>
      </c>
      <c r="E17" s="84">
        <v>0.12307210648148148</v>
      </c>
      <c r="F17" s="82">
        <f t="shared" si="2"/>
        <v>8564.7246467038385</v>
      </c>
      <c r="G17" t="str">
        <f>IF((ISERROR((VLOOKUP(B17,Calculation!C$2:C$2815,1,FALSE)))),"not entered","")</f>
        <v/>
      </c>
    </row>
    <row r="18" spans="2:7">
      <c r="B18" s="83" t="s">
        <v>1161</v>
      </c>
      <c r="C18" s="84" t="str">
        <f t="shared" si="0"/>
        <v>Female</v>
      </c>
      <c r="D18" s="84">
        <f t="shared" si="1"/>
        <v>0</v>
      </c>
      <c r="E18" s="84">
        <v>0.12346493055555556</v>
      </c>
      <c r="F18" s="82">
        <f t="shared" si="2"/>
        <v>8537.474560271181</v>
      </c>
      <c r="G18" t="str">
        <f>IF((ISERROR((VLOOKUP(B18,Calculation!C$2:C$2815,1,FALSE)))),"not entered","")</f>
        <v/>
      </c>
    </row>
    <row r="19" spans="2:7">
      <c r="B19" s="83" t="s">
        <v>1162</v>
      </c>
      <c r="C19" s="84" t="str">
        <f t="shared" si="0"/>
        <v>Female</v>
      </c>
      <c r="D19" s="84">
        <f t="shared" si="1"/>
        <v>0</v>
      </c>
      <c r="E19" s="84">
        <v>0.12527997685185185</v>
      </c>
      <c r="F19" s="82">
        <f t="shared" si="2"/>
        <v>8413.7843108814595</v>
      </c>
      <c r="G19" t="str">
        <f>IF((ISERROR((VLOOKUP(B19,Calculation!C$2:C$2815,1,FALSE)))),"not entered","")</f>
        <v/>
      </c>
    </row>
    <row r="20" spans="2:7">
      <c r="B20" s="83" t="s">
        <v>1163</v>
      </c>
      <c r="C20" s="84" t="str">
        <f t="shared" si="0"/>
        <v>Female</v>
      </c>
      <c r="D20" s="84">
        <f t="shared" si="1"/>
        <v>0</v>
      </c>
      <c r="E20" s="84">
        <v>0.12878067129629631</v>
      </c>
      <c r="F20" s="82">
        <f t="shared" si="2"/>
        <v>8185.0691807507192</v>
      </c>
      <c r="G20" t="str">
        <f>IF((ISERROR((VLOOKUP(B20,Calculation!C$2:C$2815,1,FALSE)))),"not entered","")</f>
        <v/>
      </c>
    </row>
    <row r="21" spans="2:7">
      <c r="B21" s="83" t="s">
        <v>1164</v>
      </c>
      <c r="C21" s="84" t="str">
        <f t="shared" si="0"/>
        <v>Female</v>
      </c>
      <c r="D21" s="84">
        <f t="shared" si="1"/>
        <v>0</v>
      </c>
      <c r="E21" s="84">
        <v>0.13042812500000001</v>
      </c>
      <c r="F21" s="82">
        <f t="shared" si="2"/>
        <v>8081.682564275945</v>
      </c>
      <c r="G21" t="str">
        <f>IF((ISERROR((VLOOKUP(B21,Calculation!C$2:C$2815,1,FALSE)))),"not entered","")</f>
        <v/>
      </c>
    </row>
    <row r="22" spans="2:7">
      <c r="B22" s="83" t="s">
        <v>1165</v>
      </c>
      <c r="C22" s="84" t="str">
        <f t="shared" si="0"/>
        <v>Female</v>
      </c>
      <c r="D22" s="84">
        <f t="shared" si="1"/>
        <v>0</v>
      </c>
      <c r="E22" s="84">
        <v>0.13064537037037036</v>
      </c>
      <c r="F22" s="82">
        <f t="shared" si="2"/>
        <v>8068.2438322572416</v>
      </c>
      <c r="G22" t="str">
        <f>IF((ISERROR((VLOOKUP(B22,Calculation!C$2:C$2815,1,FALSE)))),"not entered","")</f>
        <v/>
      </c>
    </row>
    <row r="23" spans="2:7">
      <c r="B23" s="83" t="s">
        <v>312</v>
      </c>
      <c r="C23" s="84" t="str">
        <f t="shared" si="0"/>
        <v>Female</v>
      </c>
      <c r="D23" s="84" t="str">
        <f t="shared" si="1"/>
        <v xml:space="preserve">      </v>
      </c>
      <c r="E23" s="84">
        <v>0.13761886574074075</v>
      </c>
      <c r="F23" s="82">
        <f t="shared" si="2"/>
        <v>7659.4055475611558</v>
      </c>
      <c r="G23" t="str">
        <f>IF((ISERROR((VLOOKUP(B23,Calculation!C$2:C$2815,1,FALSE)))),"not entered","")</f>
        <v/>
      </c>
    </row>
    <row r="24" spans="2:7">
      <c r="B24" s="83" t="s">
        <v>1166</v>
      </c>
      <c r="C24" s="84" t="str">
        <f t="shared" si="0"/>
        <v>Female</v>
      </c>
      <c r="D24" s="84">
        <f t="shared" si="1"/>
        <v>0</v>
      </c>
      <c r="E24" s="84">
        <v>0.13779282407407409</v>
      </c>
      <c r="F24" s="82">
        <f t="shared" si="2"/>
        <v>7649.7358319403947</v>
      </c>
      <c r="G24" t="str">
        <f>IF((ISERROR((VLOOKUP(B24,Calculation!C$2:C$2815,1,FALSE)))),"not entered","")</f>
        <v/>
      </c>
    </row>
    <row r="25" spans="2:7">
      <c r="B25" s="83" t="s">
        <v>1167</v>
      </c>
      <c r="C25" s="84" t="str">
        <f t="shared" si="0"/>
        <v>Female</v>
      </c>
      <c r="D25" s="84">
        <f t="shared" si="1"/>
        <v>0</v>
      </c>
      <c r="E25" s="84">
        <v>0.13860138888888887</v>
      </c>
      <c r="F25" s="82">
        <f t="shared" si="2"/>
        <v>7605.1092427992608</v>
      </c>
      <c r="G25" t="str">
        <f>IF((ISERROR((VLOOKUP(B25,Calculation!C$2:C$2815,1,FALSE)))),"not entered","")</f>
        <v/>
      </c>
    </row>
    <row r="26" spans="2:7">
      <c r="B26" s="83" t="s">
        <v>1168</v>
      </c>
      <c r="C26" s="84" t="str">
        <f t="shared" si="0"/>
        <v>Female</v>
      </c>
      <c r="D26" s="84">
        <f t="shared" si="1"/>
        <v>0</v>
      </c>
      <c r="E26" s="84">
        <v>0.14898275462962962</v>
      </c>
      <c r="F26" s="82">
        <f t="shared" si="2"/>
        <v>7075.1726018500467</v>
      </c>
      <c r="G26" t="str">
        <f>IF((ISERROR((VLOOKUP(B26,Calculation!C$2:C$2815,1,FALSE)))),"not entered","")</f>
        <v/>
      </c>
    </row>
    <row r="27" spans="2:7">
      <c r="B27" s="83" t="s">
        <v>1169</v>
      </c>
      <c r="C27" s="84" t="str">
        <f t="shared" si="0"/>
        <v>Female</v>
      </c>
      <c r="D27" s="84">
        <f t="shared" si="1"/>
        <v>0</v>
      </c>
      <c r="E27" s="84">
        <v>0.16470057870370369</v>
      </c>
      <c r="F27" s="82">
        <f t="shared" si="2"/>
        <v>6399.9696418795893</v>
      </c>
      <c r="G27" t="str">
        <f>IF((ISERROR((VLOOKUP(B27,Calculation!C$2:C$2815,1,FALSE)))),"not entered","")</f>
        <v/>
      </c>
    </row>
    <row r="28" spans="2:7">
      <c r="B28" s="83" t="s">
        <v>1240</v>
      </c>
      <c r="C28" s="84" t="str">
        <f t="shared" si="0"/>
        <v>Male</v>
      </c>
      <c r="D28" s="84">
        <f t="shared" si="1"/>
        <v>0</v>
      </c>
      <c r="E28" s="84">
        <v>9.051655092592592E-2</v>
      </c>
      <c r="F28" s="82">
        <f t="shared" si="2"/>
        <v>10000</v>
      </c>
      <c r="G28" t="str">
        <f>IF((ISERROR((VLOOKUP(B28,Calculation!C$2:C$2815,1,FALSE)))),"not entered","")</f>
        <v/>
      </c>
    </row>
    <row r="29" spans="2:7">
      <c r="B29" s="83" t="s">
        <v>1244</v>
      </c>
      <c r="C29" s="84" t="str">
        <f t="shared" si="0"/>
        <v>Male</v>
      </c>
      <c r="D29" s="84">
        <f t="shared" si="1"/>
        <v>0</v>
      </c>
      <c r="E29" s="84">
        <v>9.8861111111111108E-2</v>
      </c>
      <c r="F29" s="82">
        <f t="shared" si="2"/>
        <v>9155.93097311979</v>
      </c>
      <c r="G29" t="str">
        <f>IF((ISERROR((VLOOKUP(B29,Calculation!C$2:C$2815,1,FALSE)))),"not entered","")</f>
        <v/>
      </c>
    </row>
    <row r="30" spans="2:7">
      <c r="B30" s="83" t="s">
        <v>1270</v>
      </c>
      <c r="C30" s="84" t="str">
        <f t="shared" si="0"/>
        <v>Male</v>
      </c>
      <c r="D30" s="84">
        <f t="shared" si="1"/>
        <v>0</v>
      </c>
      <c r="E30" s="84">
        <v>0.12496840277777778</v>
      </c>
      <c r="F30" s="82">
        <f t="shared" si="2"/>
        <v>7243.1549826946984</v>
      </c>
      <c r="G30" t="str">
        <f>IF((ISERROR((VLOOKUP(B30,Calculation!C$2:C$2815,1,FALSE)))),"not entered","")</f>
        <v/>
      </c>
    </row>
    <row r="31" spans="2:7">
      <c r="B31" s="83" t="s">
        <v>1274</v>
      </c>
      <c r="C31" s="84" t="str">
        <f t="shared" si="0"/>
        <v>Male</v>
      </c>
      <c r="D31" s="84">
        <f t="shared" si="1"/>
        <v>0</v>
      </c>
      <c r="E31" s="84">
        <v>0.12672523148148149</v>
      </c>
      <c r="F31" s="82">
        <f t="shared" si="2"/>
        <v>7142.7410206903596</v>
      </c>
      <c r="G31" t="str">
        <f>IF((ISERROR((VLOOKUP(B31,Calculation!C$2:C$2815,1,FALSE)))),"not entered","")</f>
        <v/>
      </c>
    </row>
    <row r="32" spans="2:7">
      <c r="B32" s="83" t="s">
        <v>1277</v>
      </c>
      <c r="C32" s="84" t="str">
        <f t="shared" si="0"/>
        <v>Male</v>
      </c>
      <c r="D32" s="84">
        <f t="shared" si="1"/>
        <v>0</v>
      </c>
      <c r="E32" s="84">
        <v>0.15561273148148147</v>
      </c>
      <c r="F32" s="82">
        <f t="shared" si="2"/>
        <v>5816.7831169198225</v>
      </c>
      <c r="G32" t="str">
        <f>IF((ISERROR((VLOOKUP(B32,Calculation!C$2:C$2815,1,FALSE)))),"not entered","")</f>
        <v/>
      </c>
    </row>
    <row r="33" spans="2:7">
      <c r="B33" s="83" t="s">
        <v>1272</v>
      </c>
      <c r="C33" s="84" t="str">
        <f t="shared" si="0"/>
        <v>Male</v>
      </c>
      <c r="D33" s="84">
        <f t="shared" si="1"/>
        <v>0</v>
      </c>
      <c r="E33" s="84">
        <v>0.12534803240740741</v>
      </c>
      <c r="F33" s="82">
        <f t="shared" si="2"/>
        <v>7221.2183300754277</v>
      </c>
      <c r="G33" t="str">
        <f>IF((ISERROR((VLOOKUP(B33,Calculation!C$2:C$2815,1,FALSE)))),"not entered","")</f>
        <v/>
      </c>
    </row>
    <row r="34" spans="2:7">
      <c r="B34" s="83" t="s">
        <v>1259</v>
      </c>
      <c r="C34" s="84" t="str">
        <f t="shared" si="0"/>
        <v>Male</v>
      </c>
      <c r="D34" s="84">
        <f t="shared" si="1"/>
        <v>0</v>
      </c>
      <c r="E34" s="84">
        <v>0.11435011574074073</v>
      </c>
      <c r="F34" s="82">
        <f t="shared" si="2"/>
        <v>7915.7375871091162</v>
      </c>
      <c r="G34" t="str">
        <f>IF((ISERROR((VLOOKUP(B34,Calculation!C$2:C$2815,1,FALSE)))),"not entered","")</f>
        <v/>
      </c>
    </row>
    <row r="35" spans="2:7">
      <c r="B35" s="83" t="s">
        <v>1275</v>
      </c>
      <c r="C35" s="84" t="str">
        <f t="shared" si="0"/>
        <v>Male</v>
      </c>
      <c r="D35" s="84">
        <f t="shared" si="1"/>
        <v>0</v>
      </c>
      <c r="E35" s="84">
        <v>0.13445289351851852</v>
      </c>
      <c r="F35" s="82">
        <f t="shared" si="2"/>
        <v>6732.2129377199954</v>
      </c>
      <c r="G35" t="str">
        <f>IF((ISERROR((VLOOKUP(B35,Calculation!C$2:C$2815,1,FALSE)))),"not entered","")</f>
        <v/>
      </c>
    </row>
    <row r="36" spans="2:7">
      <c r="B36" s="83" t="s">
        <v>1243</v>
      </c>
      <c r="C36" s="84" t="str">
        <f t="shared" si="0"/>
        <v>Male</v>
      </c>
      <c r="D36" s="84">
        <f t="shared" si="1"/>
        <v>0</v>
      </c>
      <c r="E36" s="84">
        <v>9.3938425925925925E-2</v>
      </c>
      <c r="F36" s="82">
        <f t="shared" si="2"/>
        <v>9635.7321334404423</v>
      </c>
      <c r="G36" t="str">
        <f>IF((ISERROR((VLOOKUP(B36,Calculation!C$2:C$2815,1,FALSE)))),"not entered","")</f>
        <v/>
      </c>
    </row>
    <row r="37" spans="2:7">
      <c r="B37" s="83" t="s">
        <v>1246</v>
      </c>
      <c r="C37" s="84" t="str">
        <f t="shared" si="0"/>
        <v>Male</v>
      </c>
      <c r="D37" s="84">
        <f t="shared" si="1"/>
        <v>0</v>
      </c>
      <c r="E37" s="84">
        <v>0.10159108796296296</v>
      </c>
      <c r="F37" s="82">
        <f t="shared" si="2"/>
        <v>8909.890891110992</v>
      </c>
      <c r="G37" t="str">
        <f>IF((ISERROR((VLOOKUP(B37,Calculation!C$2:C$2815,1,FALSE)))),"not entered","")</f>
        <v/>
      </c>
    </row>
    <row r="38" spans="2:7">
      <c r="B38" s="83" t="s">
        <v>1242</v>
      </c>
      <c r="C38" s="84" t="str">
        <f t="shared" si="0"/>
        <v>Male</v>
      </c>
      <c r="D38" s="84">
        <f t="shared" si="1"/>
        <v>0</v>
      </c>
      <c r="E38" s="84">
        <v>9.333275462962963E-2</v>
      </c>
      <c r="F38" s="82">
        <f t="shared" si="2"/>
        <v>9698.2620179936621</v>
      </c>
      <c r="G38" t="str">
        <f>IF((ISERROR((VLOOKUP(B38,Calculation!C$2:C$2815,1,FALSE)))),"not entered","")</f>
        <v/>
      </c>
    </row>
    <row r="39" spans="2:7">
      <c r="B39" s="83" t="s">
        <v>610</v>
      </c>
      <c r="C39" s="84" t="str">
        <f t="shared" si="0"/>
        <v>Male</v>
      </c>
      <c r="D39" s="84">
        <f t="shared" si="1"/>
        <v>0</v>
      </c>
      <c r="E39" s="84">
        <v>0.10589525462962963</v>
      </c>
      <c r="F39" s="82">
        <f t="shared" si="2"/>
        <v>8547.7438287965797</v>
      </c>
      <c r="G39" t="str">
        <f>IF((ISERROR((VLOOKUP(B39,Calculation!C$2:C$2815,1,FALSE)))),"not entered","")</f>
        <v/>
      </c>
    </row>
    <row r="40" spans="2:7">
      <c r="B40" s="83" t="s">
        <v>1253</v>
      </c>
      <c r="C40" s="84" t="str">
        <f t="shared" si="0"/>
        <v>Male</v>
      </c>
      <c r="D40" s="84">
        <f t="shared" si="1"/>
        <v>0</v>
      </c>
      <c r="E40" s="84">
        <v>0.10684178240740742</v>
      </c>
      <c r="F40" s="82">
        <f t="shared" si="2"/>
        <v>8472.0180519611331</v>
      </c>
      <c r="G40" t="str">
        <f>IF((ISERROR((VLOOKUP(B40,Calculation!C$2:C$2815,1,FALSE)))),"not entered","")</f>
        <v/>
      </c>
    </row>
    <row r="41" spans="2:7">
      <c r="B41" s="83" t="s">
        <v>1260</v>
      </c>
      <c r="C41" s="84" t="str">
        <f t="shared" si="0"/>
        <v>Male</v>
      </c>
      <c r="D41" s="84">
        <f t="shared" si="1"/>
        <v>0</v>
      </c>
      <c r="E41" s="84">
        <v>0.11660671296296295</v>
      </c>
      <c r="F41" s="82">
        <f t="shared" si="2"/>
        <v>7762.5505964374552</v>
      </c>
      <c r="G41" t="str">
        <f>IF((ISERROR((VLOOKUP(B41,Calculation!C$2:C$2815,1,FALSE)))),"not entered","")</f>
        <v/>
      </c>
    </row>
    <row r="42" spans="2:7">
      <c r="B42" s="83" t="s">
        <v>1263</v>
      </c>
      <c r="C42" s="84" t="str">
        <f t="shared" si="0"/>
        <v>Male</v>
      </c>
      <c r="D42" s="84">
        <f t="shared" si="1"/>
        <v>0</v>
      </c>
      <c r="E42" s="84">
        <v>0.11957685185185185</v>
      </c>
      <c r="F42" s="82">
        <f t="shared" si="2"/>
        <v>7569.7385843599732</v>
      </c>
      <c r="G42" t="str">
        <f>IF((ISERROR((VLOOKUP(B42,Calculation!C$2:C$2815,1,FALSE)))),"not entered","")</f>
        <v/>
      </c>
    </row>
    <row r="43" spans="2:7">
      <c r="B43" s="83" t="s">
        <v>1271</v>
      </c>
      <c r="C43" s="84" t="str">
        <f t="shared" si="0"/>
        <v>Male</v>
      </c>
      <c r="D43" s="84">
        <f t="shared" si="1"/>
        <v>0</v>
      </c>
      <c r="E43" s="84">
        <v>0.12502777777777777</v>
      </c>
      <c r="F43" s="82">
        <f t="shared" si="2"/>
        <v>7239.7152484633043</v>
      </c>
      <c r="G43" t="str">
        <f>IF((ISERROR((VLOOKUP(B43,Calculation!C$2:C$2815,1,FALSE)))),"not entered","")</f>
        <v/>
      </c>
    </row>
    <row r="44" spans="2:7">
      <c r="B44" s="83" t="s">
        <v>1273</v>
      </c>
      <c r="C44" s="84" t="str">
        <f t="shared" si="0"/>
        <v>Male</v>
      </c>
      <c r="D44" s="84">
        <f t="shared" si="1"/>
        <v>0</v>
      </c>
      <c r="E44" s="84">
        <v>0.12542094907407406</v>
      </c>
      <c r="F44" s="82">
        <f t="shared" si="2"/>
        <v>7217.020090676122</v>
      </c>
      <c r="G44" t="str">
        <f>IF((ISERROR((VLOOKUP(B44,Calculation!C$2:C$2815,1,FALSE)))),"not entered","")</f>
        <v/>
      </c>
    </row>
    <row r="45" spans="2:7">
      <c r="B45" s="83" t="s">
        <v>1248</v>
      </c>
      <c r="C45" s="84" t="str">
        <f t="shared" si="0"/>
        <v>Male</v>
      </c>
      <c r="D45" s="84">
        <f t="shared" si="1"/>
        <v>0</v>
      </c>
      <c r="E45" s="84">
        <v>0.10257777777777777</v>
      </c>
      <c r="F45" s="82">
        <f t="shared" si="2"/>
        <v>8824.1871569901796</v>
      </c>
      <c r="G45" t="str">
        <f>IF((ISERROR((VLOOKUP(B45,Calculation!C$2:C$2815,1,FALSE)))),"not entered","")</f>
        <v/>
      </c>
    </row>
    <row r="46" spans="2:7">
      <c r="B46" s="83" t="s">
        <v>1250</v>
      </c>
      <c r="C46" s="84" t="str">
        <f t="shared" si="0"/>
        <v>Male</v>
      </c>
      <c r="D46" s="84">
        <f t="shared" si="1"/>
        <v>0</v>
      </c>
      <c r="E46" s="84">
        <v>0.10334432870370371</v>
      </c>
      <c r="F46" s="82">
        <f t="shared" si="2"/>
        <v>8758.734229668662</v>
      </c>
      <c r="G46" t="str">
        <f>IF((ISERROR((VLOOKUP(B46,Calculation!C$2:C$2815,1,FALSE)))),"not entered","")</f>
        <v/>
      </c>
    </row>
    <row r="47" spans="2:7">
      <c r="B47" s="83" t="s">
        <v>1256</v>
      </c>
      <c r="C47" s="84" t="str">
        <f t="shared" si="0"/>
        <v>Male</v>
      </c>
      <c r="D47" s="84">
        <f t="shared" si="1"/>
        <v>0</v>
      </c>
      <c r="E47" s="84">
        <v>0.11017245370370371</v>
      </c>
      <c r="F47" s="82">
        <f t="shared" si="2"/>
        <v>8215.896794797718</v>
      </c>
      <c r="G47" t="str">
        <f>IF((ISERROR((VLOOKUP(B47,Calculation!C$2:C$2815,1,FALSE)))),"not entered","")</f>
        <v/>
      </c>
    </row>
    <row r="48" spans="2:7">
      <c r="B48" s="83" t="s">
        <v>1261</v>
      </c>
      <c r="C48" s="84" t="str">
        <f t="shared" si="0"/>
        <v>Male</v>
      </c>
      <c r="D48" s="84">
        <f t="shared" si="1"/>
        <v>0</v>
      </c>
      <c r="E48" s="84">
        <v>0.11721608796296297</v>
      </c>
      <c r="F48" s="82">
        <f t="shared" si="2"/>
        <v>7722.1951780652016</v>
      </c>
      <c r="G48" t="str">
        <f>IF((ISERROR((VLOOKUP(B48,Calculation!C$2:C$2815,1,FALSE)))),"not entered","")</f>
        <v/>
      </c>
    </row>
    <row r="49" spans="2:7">
      <c r="B49" s="83" t="s">
        <v>1254</v>
      </c>
      <c r="C49" s="84" t="str">
        <f t="shared" si="0"/>
        <v>Male</v>
      </c>
      <c r="D49" s="84">
        <f t="shared" si="1"/>
        <v>0</v>
      </c>
      <c r="E49" s="84">
        <v>0.10814710648148147</v>
      </c>
      <c r="F49" s="82">
        <f t="shared" si="2"/>
        <v>8369.7616950505744</v>
      </c>
      <c r="G49" t="str">
        <f>IF((ISERROR((VLOOKUP(B49,Calculation!C$2:C$2815,1,FALSE)))),"not entered","")</f>
        <v/>
      </c>
    </row>
    <row r="50" spans="2:7">
      <c r="B50" s="83" t="s">
        <v>1268</v>
      </c>
      <c r="C50" s="84" t="str">
        <f t="shared" si="0"/>
        <v>Male</v>
      </c>
      <c r="D50" s="84">
        <f t="shared" si="1"/>
        <v>0</v>
      </c>
      <c r="E50" s="84">
        <v>0.12284131944444444</v>
      </c>
      <c r="F50" s="82">
        <f t="shared" si="2"/>
        <v>7368.5752754277801</v>
      </c>
      <c r="G50" t="str">
        <f>IF((ISERROR((VLOOKUP(B50,Calculation!C$2:C$2815,1,FALSE)))),"not entered","")</f>
        <v/>
      </c>
    </row>
    <row r="51" spans="2:7">
      <c r="B51" s="83" t="s">
        <v>1269</v>
      </c>
      <c r="C51" s="84" t="str">
        <f t="shared" si="0"/>
        <v>Male</v>
      </c>
      <c r="D51" s="84">
        <f t="shared" si="1"/>
        <v>0</v>
      </c>
      <c r="E51" s="84">
        <v>0.12481087962962963</v>
      </c>
      <c r="F51" s="82">
        <f t="shared" si="2"/>
        <v>7252.2965301205713</v>
      </c>
      <c r="G51" t="str">
        <f>IF((ISERROR((VLOOKUP(B51,Calculation!C$2:C$2815,1,FALSE)))),"not entered","")</f>
        <v/>
      </c>
    </row>
    <row r="52" spans="2:7">
      <c r="B52" s="83" t="s">
        <v>1245</v>
      </c>
      <c r="C52" s="84" t="str">
        <f t="shared" si="0"/>
        <v>Male</v>
      </c>
      <c r="D52" s="84">
        <f t="shared" si="1"/>
        <v>0</v>
      </c>
      <c r="E52" s="84">
        <v>9.9204513888888887E-2</v>
      </c>
      <c r="F52" s="82">
        <f t="shared" si="2"/>
        <v>9124.2371317202687</v>
      </c>
      <c r="G52" t="str">
        <f>IF((ISERROR((VLOOKUP(B52,Calculation!C$2:C$2815,1,FALSE)))),"not entered","")</f>
        <v/>
      </c>
    </row>
    <row r="53" spans="2:7">
      <c r="B53" s="83" t="s">
        <v>1255</v>
      </c>
      <c r="C53" s="84" t="str">
        <f t="shared" si="0"/>
        <v>Male</v>
      </c>
      <c r="D53" s="84">
        <f t="shared" si="1"/>
        <v>0</v>
      </c>
      <c r="E53" s="84">
        <v>0.10972743055555556</v>
      </c>
      <c r="F53" s="82">
        <f t="shared" si="2"/>
        <v>8249.2181278314838</v>
      </c>
      <c r="G53" t="str">
        <f>IF((ISERROR((VLOOKUP(B53,Calculation!C$2:C$2815,1,FALSE)))),"not entered","")</f>
        <v/>
      </c>
    </row>
    <row r="54" spans="2:7">
      <c r="B54" s="83" t="s">
        <v>1265</v>
      </c>
      <c r="C54" s="84" t="str">
        <f t="shared" si="0"/>
        <v>Male</v>
      </c>
      <c r="D54" s="84">
        <f t="shared" si="1"/>
        <v>0</v>
      </c>
      <c r="E54" s="84">
        <v>0.12073761574074075</v>
      </c>
      <c r="F54" s="82">
        <f t="shared" si="2"/>
        <v>7496.9635908904838</v>
      </c>
      <c r="G54" t="str">
        <f>IF((ISERROR((VLOOKUP(B54,Calculation!C$2:C$2815,1,FALSE)))),"not entered","")</f>
        <v/>
      </c>
    </row>
    <row r="55" spans="2:7">
      <c r="B55" s="83" t="s">
        <v>1276</v>
      </c>
      <c r="C55" s="84" t="str">
        <f t="shared" si="0"/>
        <v>Male</v>
      </c>
      <c r="D55" s="84">
        <f t="shared" si="1"/>
        <v>0</v>
      </c>
      <c r="E55" s="84">
        <v>0.14992060185185185</v>
      </c>
      <c r="F55" s="82">
        <f t="shared" si="2"/>
        <v>6037.6325740322418</v>
      </c>
      <c r="G55" t="str">
        <f>IF((ISERROR((VLOOKUP(B55,Calculation!C$2:C$2815,1,FALSE)))),"not entered","")</f>
        <v/>
      </c>
    </row>
    <row r="56" spans="2:7">
      <c r="B56" s="83" t="s">
        <v>587</v>
      </c>
      <c r="C56" s="84" t="str">
        <f t="shared" si="0"/>
        <v>Male</v>
      </c>
      <c r="D56" s="84">
        <f t="shared" si="1"/>
        <v>0</v>
      </c>
      <c r="E56" s="84">
        <v>9.8346759259259245E-2</v>
      </c>
      <c r="F56" s="82">
        <f t="shared" si="2"/>
        <v>9203.8163339280436</v>
      </c>
      <c r="G56" t="str">
        <f>IF((ISERROR((VLOOKUP(B56,Calculation!C$2:C$2815,1,FALSE)))),"not entered","")</f>
        <v/>
      </c>
    </row>
    <row r="57" spans="2:7">
      <c r="B57" s="83" t="s">
        <v>1252</v>
      </c>
      <c r="C57" s="84" t="str">
        <f t="shared" si="0"/>
        <v>Male</v>
      </c>
      <c r="D57" s="84">
        <f t="shared" si="1"/>
        <v>0</v>
      </c>
      <c r="E57" s="84">
        <v>0.104975</v>
      </c>
      <c r="F57" s="82">
        <f t="shared" si="2"/>
        <v>8622.6769160205677</v>
      </c>
      <c r="G57" t="str">
        <f>IF((ISERROR((VLOOKUP(B57,Calculation!C$2:C$2815,1,FALSE)))),"not entered","")</f>
        <v/>
      </c>
    </row>
    <row r="58" spans="2:7">
      <c r="B58" s="83" t="s">
        <v>1257</v>
      </c>
      <c r="C58" s="84" t="str">
        <f t="shared" si="0"/>
        <v>Male</v>
      </c>
      <c r="D58" s="84">
        <f t="shared" si="1"/>
        <v>0</v>
      </c>
      <c r="E58" s="84">
        <v>0.11210405092592592</v>
      </c>
      <c r="F58" s="82">
        <f t="shared" si="2"/>
        <v>8074.3336372149297</v>
      </c>
      <c r="G58" t="str">
        <f>IF((ISERROR((VLOOKUP(B58,Calculation!C$2:C$2815,1,FALSE)))),"not entered","")</f>
        <v/>
      </c>
    </row>
    <row r="59" spans="2:7">
      <c r="B59" s="83" t="s">
        <v>1262</v>
      </c>
      <c r="C59" s="84" t="str">
        <f t="shared" si="0"/>
        <v>Male</v>
      </c>
      <c r="D59" s="84">
        <f t="shared" si="1"/>
        <v>0</v>
      </c>
      <c r="E59" s="84">
        <v>0.11955081018518519</v>
      </c>
      <c r="F59" s="82">
        <f t="shared" si="2"/>
        <v>7571.3874950504332</v>
      </c>
      <c r="G59" t="str">
        <f>IF((ISERROR((VLOOKUP(B59,Calculation!C$2:C$2815,1,FALSE)))),"not entered","")</f>
        <v/>
      </c>
    </row>
    <row r="60" spans="2:7">
      <c r="B60" s="83" t="s">
        <v>1266</v>
      </c>
      <c r="C60" s="84" t="str">
        <f t="shared" si="0"/>
        <v>Male</v>
      </c>
      <c r="D60" s="84">
        <f t="shared" si="1"/>
        <v>0</v>
      </c>
      <c r="E60" s="84">
        <v>0.12115231481481481</v>
      </c>
      <c r="F60" s="82">
        <f t="shared" si="2"/>
        <v>7471.3018124567707</v>
      </c>
      <c r="G60" t="str">
        <f>IF((ISERROR((VLOOKUP(B60,Calculation!C$2:C$2815,1,FALSE)))),"not entered","")</f>
        <v/>
      </c>
    </row>
    <row r="61" spans="2:7">
      <c r="B61" s="83" t="s">
        <v>1267</v>
      </c>
      <c r="C61" s="84" t="str">
        <f t="shared" si="0"/>
        <v>Male</v>
      </c>
      <c r="D61" s="84">
        <f t="shared" si="1"/>
        <v>0</v>
      </c>
      <c r="E61" s="84">
        <v>0.12253726851851852</v>
      </c>
      <c r="F61" s="82">
        <f t="shared" si="2"/>
        <v>7386.8588732452899</v>
      </c>
      <c r="G61" t="str">
        <f>IF((ISERROR((VLOOKUP(B61,Calculation!C$2:C$2815,1,FALSE)))),"not entered","")</f>
        <v/>
      </c>
    </row>
    <row r="62" spans="2:7">
      <c r="B62" s="83" t="s">
        <v>1247</v>
      </c>
      <c r="C62" s="84" t="str">
        <f t="shared" si="0"/>
        <v>Male</v>
      </c>
      <c r="D62" s="84">
        <f t="shared" si="1"/>
        <v>0</v>
      </c>
      <c r="E62" s="84">
        <v>0.1019462962962963</v>
      </c>
      <c r="F62" s="82">
        <f t="shared" si="2"/>
        <v>8878.8464333072952</v>
      </c>
      <c r="G62" t="str">
        <f>IF((ISERROR((VLOOKUP(B62,Calculation!C$2:C$2815,1,FALSE)))),"not entered","")</f>
        <v/>
      </c>
    </row>
    <row r="63" spans="2:7">
      <c r="B63" s="83" t="s">
        <v>1249</v>
      </c>
      <c r="C63" s="84" t="str">
        <f t="shared" si="0"/>
        <v>Male</v>
      </c>
      <c r="D63" s="84">
        <f t="shared" si="1"/>
        <v>0</v>
      </c>
      <c r="E63" s="84">
        <v>0.1033201388888889</v>
      </c>
      <c r="F63" s="82">
        <f t="shared" si="2"/>
        <v>8760.784867243352</v>
      </c>
      <c r="G63" t="str">
        <f>IF((ISERROR((VLOOKUP(B63,Calculation!C$2:C$2815,1,FALSE)))),"not entered","")</f>
        <v/>
      </c>
    </row>
    <row r="64" spans="2:7">
      <c r="B64" s="83" t="s">
        <v>1258</v>
      </c>
      <c r="C64" s="84" t="str">
        <f t="shared" si="0"/>
        <v>Male</v>
      </c>
      <c r="D64" s="84">
        <f t="shared" si="1"/>
        <v>0</v>
      </c>
      <c r="E64" s="84">
        <v>0.11282534722222222</v>
      </c>
      <c r="F64" s="82">
        <f t="shared" si="2"/>
        <v>8022.7141466397079</v>
      </c>
      <c r="G64" t="str">
        <f>IF((ISERROR((VLOOKUP(B64,Calculation!C$2:C$2815,1,FALSE)))),"not entered","")</f>
        <v/>
      </c>
    </row>
    <row r="65" spans="2:7">
      <c r="B65" s="83" t="s">
        <v>1198</v>
      </c>
      <c r="C65" s="84" t="str">
        <f t="shared" si="0"/>
        <v>Male</v>
      </c>
      <c r="D65" s="84">
        <f t="shared" si="1"/>
        <v>0</v>
      </c>
      <c r="E65" s="84">
        <v>0.11283564814814816</v>
      </c>
      <c r="F65" s="82">
        <f t="shared" si="2"/>
        <v>8021.981741717098</v>
      </c>
      <c r="G65" t="str">
        <f>IF((ISERROR((VLOOKUP(B65,Calculation!C$2:C$2815,1,FALSE)))),"not entered","")</f>
        <v/>
      </c>
    </row>
    <row r="66" spans="2:7">
      <c r="B66" s="83" t="s">
        <v>1241</v>
      </c>
      <c r="C66" s="84" t="str">
        <f t="shared" si="0"/>
        <v>Male</v>
      </c>
      <c r="D66" s="84">
        <f t="shared" si="1"/>
        <v>0</v>
      </c>
      <c r="E66" s="84">
        <v>9.1557754629629631E-2</v>
      </c>
      <c r="F66" s="82">
        <f t="shared" si="2"/>
        <v>9886.2790259639278</v>
      </c>
      <c r="G66" t="str">
        <f>IF((ISERROR((VLOOKUP(B66,Calculation!C$2:C$2815,1,FALSE)))),"not entered","")</f>
        <v/>
      </c>
    </row>
    <row r="67" spans="2:7">
      <c r="B67" s="83" t="s">
        <v>1251</v>
      </c>
      <c r="C67" s="84" t="str">
        <f t="shared" si="0"/>
        <v>Male</v>
      </c>
      <c r="D67" s="84">
        <f t="shared" si="1"/>
        <v>0</v>
      </c>
      <c r="E67" s="84">
        <v>0.10338310185185184</v>
      </c>
      <c r="F67" s="82">
        <f t="shared" si="2"/>
        <v>8755.4493243621455</v>
      </c>
      <c r="G67" t="str">
        <f>IF((ISERROR((VLOOKUP(B67,Calculation!C$2:C$2815,1,FALSE)))),"not entered","")</f>
        <v/>
      </c>
    </row>
    <row r="68" spans="2:7">
      <c r="B68" s="83" t="s">
        <v>1264</v>
      </c>
      <c r="C68" s="84" t="str">
        <f t="shared" si="0"/>
        <v>Male</v>
      </c>
      <c r="D68" s="84">
        <f t="shared" si="1"/>
        <v>0</v>
      </c>
      <c r="E68" s="84">
        <v>0.12034340277777777</v>
      </c>
      <c r="F68" s="82">
        <f t="shared" si="2"/>
        <v>7521.5216486001191</v>
      </c>
      <c r="G68" t="str">
        <f>IF((ISERROR((VLOOKUP(B68,Calculation!C$2:C$2815,1,FALSE)))),"not entered","")</f>
        <v/>
      </c>
    </row>
    <row r="69" spans="2:7">
      <c r="B69" s="83" t="s">
        <v>1172</v>
      </c>
      <c r="C69" s="84" t="str">
        <f t="shared" si="0"/>
        <v>Male</v>
      </c>
      <c r="D69" s="84">
        <f t="shared" si="1"/>
        <v>0</v>
      </c>
      <c r="E69" s="84">
        <v>9.886574074074074E-2</v>
      </c>
      <c r="F69" s="82">
        <f t="shared" si="2"/>
        <v>9155.50222430344</v>
      </c>
      <c r="G69" t="str">
        <f>IF((ISERROR((VLOOKUP(B69,Calculation!C$2:C$2815,1,FALSE)))),"not entered","")</f>
        <v/>
      </c>
    </row>
    <row r="70" spans="2:7">
      <c r="B70" s="83" t="s">
        <v>577</v>
      </c>
      <c r="C70" s="84" t="str">
        <f t="shared" ref="C70:C133" si="3">VLOOKUP(B70,name,3,FALSE)</f>
        <v>Male</v>
      </c>
      <c r="D70" s="84">
        <f t="shared" ref="D70:D133" si="4">VLOOKUP(B70,name,2,FALSE)</f>
        <v>0</v>
      </c>
      <c r="E70" s="84">
        <v>9.9398148148148138E-2</v>
      </c>
      <c r="F70" s="82">
        <f t="shared" ref="F70:F133" si="5">(VLOOKUP(C70,C$4:E$5,3,FALSE))/(E70/10000)</f>
        <v>9106.4625058220772</v>
      </c>
      <c r="G70" t="str">
        <f>IF((ISERROR((VLOOKUP(B70,Calculation!C$2:C$2815,1,FALSE)))),"not entered","")</f>
        <v/>
      </c>
    </row>
    <row r="71" spans="2:7">
      <c r="B71" s="83" t="s">
        <v>94</v>
      </c>
      <c r="C71" s="84" t="str">
        <f t="shared" si="3"/>
        <v>Male</v>
      </c>
      <c r="D71" s="84" t="str">
        <f t="shared" si="4"/>
        <v>born2tri</v>
      </c>
      <c r="E71" s="84">
        <v>0.10081018518518518</v>
      </c>
      <c r="F71" s="82">
        <f t="shared" si="5"/>
        <v>8978.9092996555682</v>
      </c>
      <c r="G71" t="str">
        <f>IF((ISERROR((VLOOKUP(B71,Calculation!C$2:C$2815,1,FALSE)))),"not entered","")</f>
        <v/>
      </c>
    </row>
    <row r="72" spans="2:7">
      <c r="B72" s="83" t="s">
        <v>1173</v>
      </c>
      <c r="C72" s="84" t="str">
        <f t="shared" si="3"/>
        <v>Male</v>
      </c>
      <c r="D72" s="84">
        <f t="shared" si="4"/>
        <v>0</v>
      </c>
      <c r="E72" s="84">
        <v>0.10262731481481481</v>
      </c>
      <c r="F72" s="82">
        <f t="shared" si="5"/>
        <v>8819.9278222623198</v>
      </c>
      <c r="G72" t="str">
        <f>IF((ISERROR((VLOOKUP(B72,Calculation!C$2:C$2815,1,FALSE)))),"not entered","")</f>
        <v/>
      </c>
    </row>
    <row r="73" spans="2:7">
      <c r="B73" s="83" t="s">
        <v>1180</v>
      </c>
      <c r="C73" s="84" t="str">
        <f t="shared" si="3"/>
        <v>Male</v>
      </c>
      <c r="D73" s="84">
        <f t="shared" si="4"/>
        <v>0</v>
      </c>
      <c r="E73" s="84">
        <v>0.10706018518518519</v>
      </c>
      <c r="F73" s="82">
        <f t="shared" si="5"/>
        <v>8454.7351351351354</v>
      </c>
      <c r="G73" t="str">
        <f>IF((ISERROR((VLOOKUP(B73,Calculation!C$2:C$2815,1,FALSE)))),"not entered","")</f>
        <v/>
      </c>
    </row>
    <row r="74" spans="2:7">
      <c r="B74" s="83" t="s">
        <v>1187</v>
      </c>
      <c r="C74" s="84" t="str">
        <f t="shared" si="3"/>
        <v>Male</v>
      </c>
      <c r="D74" s="84">
        <f t="shared" si="4"/>
        <v>0</v>
      </c>
      <c r="E74" s="84">
        <v>0.10879629629629629</v>
      </c>
      <c r="F74" s="82">
        <f t="shared" si="5"/>
        <v>8319.8191489361689</v>
      </c>
      <c r="G74" t="str">
        <f>IF((ISERROR((VLOOKUP(B74,Calculation!C$2:C$2815,1,FALSE)))),"not entered","")</f>
        <v/>
      </c>
    </row>
    <row r="75" spans="2:7">
      <c r="B75" s="83" t="s">
        <v>1175</v>
      </c>
      <c r="C75" s="84" t="str">
        <f t="shared" si="3"/>
        <v>Male</v>
      </c>
      <c r="D75" s="84">
        <f t="shared" si="4"/>
        <v>0</v>
      </c>
      <c r="E75" s="84">
        <v>0.10469907407407408</v>
      </c>
      <c r="F75" s="82">
        <f t="shared" si="5"/>
        <v>8645.401282334733</v>
      </c>
      <c r="G75" t="str">
        <f>IF((ISERROR((VLOOKUP(B75,Calculation!C$2:C$2815,1,FALSE)))),"not entered","")</f>
        <v/>
      </c>
    </row>
    <row r="76" spans="2:7">
      <c r="B76" s="83" t="s">
        <v>105</v>
      </c>
      <c r="C76" s="84" t="str">
        <f t="shared" si="3"/>
        <v>Male</v>
      </c>
      <c r="D76" s="84" t="str">
        <f t="shared" si="4"/>
        <v>Stortford Tri</v>
      </c>
      <c r="E76" s="84">
        <v>0.10479166666666667</v>
      </c>
      <c r="F76" s="82">
        <f t="shared" si="5"/>
        <v>8637.762314998894</v>
      </c>
      <c r="G76" t="str">
        <f>IF((ISERROR((VLOOKUP(B76,Calculation!C$2:C$2815,1,FALSE)))),"not entered","")</f>
        <v/>
      </c>
    </row>
    <row r="77" spans="2:7">
      <c r="B77" s="83" t="s">
        <v>599</v>
      </c>
      <c r="C77" s="84" t="str">
        <f t="shared" si="3"/>
        <v>Male</v>
      </c>
      <c r="D77" s="84" t="str">
        <f t="shared" si="4"/>
        <v>Essex Fire Tri</v>
      </c>
      <c r="E77" s="84">
        <v>0.10868136574074073</v>
      </c>
      <c r="F77" s="82">
        <f t="shared" si="5"/>
        <v>8328.6173585500437</v>
      </c>
      <c r="G77" t="str">
        <f>IF((ISERROR((VLOOKUP(B77,Calculation!C$2:C$2815,1,FALSE)))),"not entered","")</f>
        <v/>
      </c>
    </row>
    <row r="78" spans="2:7">
      <c r="B78" s="83" t="s">
        <v>1200</v>
      </c>
      <c r="C78" s="84" t="str">
        <f t="shared" si="3"/>
        <v>Male</v>
      </c>
      <c r="D78" s="84">
        <f t="shared" si="4"/>
        <v>0</v>
      </c>
      <c r="E78" s="84">
        <v>0.1137962962962963</v>
      </c>
      <c r="F78" s="82">
        <f t="shared" si="5"/>
        <v>7954.2615947925133</v>
      </c>
      <c r="G78" t="str">
        <f>IF((ISERROR((VLOOKUP(B78,Calculation!C$2:C$2815,1,FALSE)))),"not entered","")</f>
        <v/>
      </c>
    </row>
    <row r="79" spans="2:7">
      <c r="B79" s="83" t="s">
        <v>1211</v>
      </c>
      <c r="C79" s="84" t="str">
        <f t="shared" si="3"/>
        <v>Male</v>
      </c>
      <c r="D79" s="84">
        <f t="shared" si="4"/>
        <v>0</v>
      </c>
      <c r="E79" s="84">
        <v>0.11747685185185186</v>
      </c>
      <c r="F79" s="82">
        <f t="shared" si="5"/>
        <v>7705.0541871921178</v>
      </c>
      <c r="G79" t="str">
        <f>IF((ISERROR((VLOOKUP(B79,Calculation!C$2:C$2815,1,FALSE)))),"not entered","")</f>
        <v/>
      </c>
    </row>
    <row r="80" spans="2:7">
      <c r="B80" s="83" t="s">
        <v>1213</v>
      </c>
      <c r="C80" s="84" t="str">
        <f t="shared" si="3"/>
        <v>Male</v>
      </c>
      <c r="D80" s="84">
        <f t="shared" si="4"/>
        <v>0</v>
      </c>
      <c r="E80" s="84">
        <v>0.11836805555555556</v>
      </c>
      <c r="F80" s="82">
        <f t="shared" si="5"/>
        <v>7647.0421433460442</v>
      </c>
      <c r="G80" t="str">
        <f>IF((ISERROR((VLOOKUP(B80,Calculation!C$2:C$2815,1,FALSE)))),"not entered","")</f>
        <v/>
      </c>
    </row>
    <row r="81" spans="2:7">
      <c r="B81" s="83" t="s">
        <v>1220</v>
      </c>
      <c r="C81" s="84" t="str">
        <f t="shared" si="3"/>
        <v>Male</v>
      </c>
      <c r="D81" s="84">
        <f t="shared" si="4"/>
        <v>0</v>
      </c>
      <c r="E81" s="84">
        <v>0.12350694444444445</v>
      </c>
      <c r="F81" s="82">
        <f t="shared" si="5"/>
        <v>7328.8632742948175</v>
      </c>
      <c r="G81" t="str">
        <f>IF((ISERROR((VLOOKUP(B81,Calculation!C$2:C$2815,1,FALSE)))),"not entered","")</f>
        <v/>
      </c>
    </row>
    <row r="82" spans="2:7">
      <c r="B82" s="83" t="s">
        <v>1185</v>
      </c>
      <c r="C82" s="84" t="str">
        <f t="shared" si="3"/>
        <v>Male</v>
      </c>
      <c r="D82" s="84">
        <f t="shared" si="4"/>
        <v>0</v>
      </c>
      <c r="E82" s="84">
        <v>0.10850694444444443</v>
      </c>
      <c r="F82" s="82">
        <f t="shared" si="5"/>
        <v>8342.0053333333344</v>
      </c>
      <c r="G82" t="str">
        <f>IF((ISERROR((VLOOKUP(B82,Calculation!C$2:C$2815,1,FALSE)))),"not entered","")</f>
        <v/>
      </c>
    </row>
    <row r="83" spans="2:7">
      <c r="B83" s="83" t="s">
        <v>1189</v>
      </c>
      <c r="C83" s="84" t="str">
        <f t="shared" si="3"/>
        <v>Male</v>
      </c>
      <c r="D83" s="84">
        <f t="shared" si="4"/>
        <v>0</v>
      </c>
      <c r="E83" s="84">
        <v>0.10930555555555554</v>
      </c>
      <c r="F83" s="82">
        <f t="shared" si="5"/>
        <v>8281.0567556120295</v>
      </c>
      <c r="G83" t="str">
        <f>IF((ISERROR((VLOOKUP(B83,Calculation!C$2:C$2815,1,FALSE)))),"not entered","")</f>
        <v/>
      </c>
    </row>
    <row r="84" spans="2:7">
      <c r="B84" s="83" t="s">
        <v>1191</v>
      </c>
      <c r="C84" s="84" t="str">
        <f t="shared" si="3"/>
        <v>Male</v>
      </c>
      <c r="D84" s="84">
        <f t="shared" si="4"/>
        <v>0</v>
      </c>
      <c r="E84" s="84">
        <v>0.10982638888888889</v>
      </c>
      <c r="F84" s="82">
        <f t="shared" si="5"/>
        <v>8241.7852249973657</v>
      </c>
      <c r="G84" t="str">
        <f>IF((ISERROR((VLOOKUP(B84,Calculation!C$2:C$2815,1,FALSE)))),"not entered","")</f>
        <v/>
      </c>
    </row>
    <row r="85" spans="2:7">
      <c r="B85" s="83" t="s">
        <v>1196</v>
      </c>
      <c r="C85" s="84" t="str">
        <f t="shared" si="3"/>
        <v>Male</v>
      </c>
      <c r="D85" s="84">
        <f t="shared" si="4"/>
        <v>0</v>
      </c>
      <c r="E85" s="84">
        <v>0.11196759259259259</v>
      </c>
      <c r="F85" s="82">
        <f t="shared" si="5"/>
        <v>8084.1740748397769</v>
      </c>
      <c r="G85" t="str">
        <f>IF((ISERROR((VLOOKUP(B85,Calculation!C$2:C$2815,1,FALSE)))),"not entered","")</f>
        <v/>
      </c>
    </row>
    <row r="86" spans="2:7">
      <c r="B86" s="83" t="s">
        <v>1203</v>
      </c>
      <c r="C86" s="84" t="str">
        <f t="shared" si="3"/>
        <v>Male</v>
      </c>
      <c r="D86" s="84">
        <f t="shared" si="4"/>
        <v>0</v>
      </c>
      <c r="E86" s="84">
        <v>0.11436342592592592</v>
      </c>
      <c r="F86" s="82">
        <f t="shared" si="5"/>
        <v>7914.8163141382447</v>
      </c>
      <c r="G86" t="str">
        <f>IF((ISERROR((VLOOKUP(B86,Calculation!C$2:C$2815,1,FALSE)))),"not entered","")</f>
        <v/>
      </c>
    </row>
    <row r="87" spans="2:7">
      <c r="B87" s="83" t="s">
        <v>1232</v>
      </c>
      <c r="C87" s="84" t="str">
        <f t="shared" si="3"/>
        <v>Male</v>
      </c>
      <c r="D87" s="84">
        <f t="shared" si="4"/>
        <v>0</v>
      </c>
      <c r="E87" s="84">
        <v>0.13497685185185185</v>
      </c>
      <c r="F87" s="82">
        <f t="shared" si="5"/>
        <v>6706.0795746870172</v>
      </c>
      <c r="G87" t="str">
        <f>IF((ISERROR((VLOOKUP(B87,Calculation!C$2:C$2815,1,FALSE)))),"not entered","")</f>
        <v/>
      </c>
    </row>
    <row r="88" spans="2:7">
      <c r="B88" s="83" t="s">
        <v>1178</v>
      </c>
      <c r="C88" s="84" t="str">
        <f t="shared" si="3"/>
        <v>Male</v>
      </c>
      <c r="D88" s="84">
        <f t="shared" si="4"/>
        <v>0</v>
      </c>
      <c r="E88" s="84">
        <v>0.10613425925925928</v>
      </c>
      <c r="F88" s="82">
        <f t="shared" si="5"/>
        <v>8528.4950926935653</v>
      </c>
      <c r="G88" t="str">
        <f>IF((ISERROR((VLOOKUP(B88,Calculation!C$2:C$2815,1,FALSE)))),"not entered","")</f>
        <v/>
      </c>
    </row>
    <row r="89" spans="2:7">
      <c r="B89" s="83" t="s">
        <v>1190</v>
      </c>
      <c r="C89" s="84" t="str">
        <f t="shared" si="3"/>
        <v>Male</v>
      </c>
      <c r="D89" s="84">
        <f t="shared" si="4"/>
        <v>0</v>
      </c>
      <c r="E89" s="84">
        <v>0.10935185185185185</v>
      </c>
      <c r="F89" s="82">
        <f t="shared" si="5"/>
        <v>8277.5508044030466</v>
      </c>
      <c r="G89" t="str">
        <f>IF((ISERROR((VLOOKUP(B89,Calculation!C$2:C$2815,1,FALSE)))),"not entered","")</f>
        <v/>
      </c>
    </row>
    <row r="90" spans="2:7">
      <c r="B90" s="83" t="s">
        <v>1206</v>
      </c>
      <c r="C90" s="84" t="str">
        <f t="shared" si="3"/>
        <v>Male</v>
      </c>
      <c r="D90" s="84">
        <f t="shared" si="4"/>
        <v>0</v>
      </c>
      <c r="E90" s="84">
        <v>0.11547453703703703</v>
      </c>
      <c r="F90" s="82">
        <f t="shared" si="5"/>
        <v>7838.6589155056636</v>
      </c>
      <c r="G90" t="str">
        <f>IF((ISERROR((VLOOKUP(B90,Calculation!C$2:C$2815,1,FALSE)))),"not entered","")</f>
        <v/>
      </c>
    </row>
    <row r="91" spans="2:7">
      <c r="B91" s="83" t="s">
        <v>1215</v>
      </c>
      <c r="C91" s="84" t="str">
        <f t="shared" si="3"/>
        <v>Male</v>
      </c>
      <c r="D91" s="84">
        <f t="shared" si="4"/>
        <v>0</v>
      </c>
      <c r="E91" s="84">
        <v>0.12013888888888889</v>
      </c>
      <c r="F91" s="82">
        <f t="shared" si="5"/>
        <v>7534.3256262042378</v>
      </c>
      <c r="G91" t="str">
        <f>IF((ISERROR((VLOOKUP(B91,Calculation!C$2:C$2815,1,FALSE)))),"not entered","")</f>
        <v/>
      </c>
    </row>
    <row r="92" spans="2:7">
      <c r="B92" s="83" t="s">
        <v>1219</v>
      </c>
      <c r="C92" s="84" t="str">
        <f t="shared" si="3"/>
        <v>Male</v>
      </c>
      <c r="D92" s="84">
        <f t="shared" si="4"/>
        <v>0</v>
      </c>
      <c r="E92" s="84">
        <v>0.1228587962962963</v>
      </c>
      <c r="F92" s="82">
        <f t="shared" si="5"/>
        <v>7367.5270843146482</v>
      </c>
      <c r="G92" t="str">
        <f>IF((ISERROR((VLOOKUP(B92,Calculation!C$2:C$2815,1,FALSE)))),"not entered","")</f>
        <v/>
      </c>
    </row>
    <row r="93" spans="2:7">
      <c r="B93" s="83" t="s">
        <v>1230</v>
      </c>
      <c r="C93" s="84" t="str">
        <f t="shared" si="3"/>
        <v>Male</v>
      </c>
      <c r="D93" s="84">
        <f t="shared" si="4"/>
        <v>0</v>
      </c>
      <c r="E93" s="84">
        <v>0.1332986111111111</v>
      </c>
      <c r="F93" s="82">
        <f t="shared" si="5"/>
        <v>6790.5096813406271</v>
      </c>
      <c r="G93" t="str">
        <f>IF((ISERROR((VLOOKUP(B93,Calculation!C$2:C$2815,1,FALSE)))),"not entered","")</f>
        <v/>
      </c>
    </row>
    <row r="94" spans="2:7">
      <c r="B94" s="83" t="s">
        <v>1233</v>
      </c>
      <c r="C94" s="84" t="str">
        <f t="shared" si="3"/>
        <v>Male</v>
      </c>
      <c r="D94" s="84">
        <f t="shared" si="4"/>
        <v>0</v>
      </c>
      <c r="E94" s="84">
        <v>0.13821759259259259</v>
      </c>
      <c r="F94" s="82">
        <f t="shared" si="5"/>
        <v>6548.8444146709098</v>
      </c>
      <c r="G94" t="str">
        <f>IF((ISERROR((VLOOKUP(B94,Calculation!C$2:C$2815,1,FALSE)))),"not entered","")</f>
        <v/>
      </c>
    </row>
    <row r="95" spans="2:7">
      <c r="B95" s="83" t="s">
        <v>1237</v>
      </c>
      <c r="C95" s="84" t="str">
        <f t="shared" si="3"/>
        <v>Male</v>
      </c>
      <c r="D95" s="84">
        <f t="shared" si="4"/>
        <v>0</v>
      </c>
      <c r="E95" s="84">
        <v>0.14912037037037038</v>
      </c>
      <c r="F95" s="82">
        <f t="shared" si="5"/>
        <v>6070.0325985718719</v>
      </c>
      <c r="G95" t="str">
        <f>IF((ISERROR((VLOOKUP(B95,Calculation!C$2:C$2815,1,FALSE)))),"not entered","")</f>
        <v/>
      </c>
    </row>
    <row r="96" spans="2:7">
      <c r="B96" s="83" t="s">
        <v>1239</v>
      </c>
      <c r="C96" s="84" t="str">
        <f t="shared" si="3"/>
        <v>Male</v>
      </c>
      <c r="D96" s="84">
        <f t="shared" si="4"/>
        <v>0</v>
      </c>
      <c r="E96" s="84">
        <v>0.42372685185185183</v>
      </c>
      <c r="F96" s="82">
        <f t="shared" si="5"/>
        <v>2136.200491668943</v>
      </c>
      <c r="G96" t="str">
        <f>IF((ISERROR((VLOOKUP(B96,Calculation!C$2:C$2815,1,FALSE)))),"not entered","")</f>
        <v/>
      </c>
    </row>
    <row r="97" spans="2:7">
      <c r="B97" s="83" t="s">
        <v>1171</v>
      </c>
      <c r="C97" s="84" t="str">
        <f t="shared" si="3"/>
        <v>Male</v>
      </c>
      <c r="D97" s="84">
        <f t="shared" si="4"/>
        <v>0</v>
      </c>
      <c r="E97" s="84">
        <v>9.7430555555555562E-2</v>
      </c>
      <c r="F97" s="82">
        <f t="shared" si="5"/>
        <v>9290.3658826324536</v>
      </c>
      <c r="G97" t="str">
        <f>IF((ISERROR((VLOOKUP(B97,Calculation!C$2:C$2815,1,FALSE)))),"not entered","")</f>
        <v/>
      </c>
    </row>
    <row r="98" spans="2:7">
      <c r="B98" s="83" t="s">
        <v>1177</v>
      </c>
      <c r="C98" s="84" t="str">
        <f t="shared" si="3"/>
        <v>Male</v>
      </c>
      <c r="D98" s="84">
        <f t="shared" si="4"/>
        <v>0</v>
      </c>
      <c r="E98" s="84">
        <v>0.10561342592592593</v>
      </c>
      <c r="F98" s="82">
        <f t="shared" si="5"/>
        <v>8570.5534246575335</v>
      </c>
      <c r="G98" t="str">
        <f>IF((ISERROR((VLOOKUP(B98,Calculation!C$2:C$2815,1,FALSE)))),"not entered","")</f>
        <v/>
      </c>
    </row>
    <row r="99" spans="2:7">
      <c r="B99" s="83" t="s">
        <v>1181</v>
      </c>
      <c r="C99" s="84" t="str">
        <f t="shared" si="3"/>
        <v>Male</v>
      </c>
      <c r="D99" s="84">
        <f t="shared" si="4"/>
        <v>0</v>
      </c>
      <c r="E99" s="84">
        <v>0.10708333333333335</v>
      </c>
      <c r="F99" s="82">
        <f t="shared" si="5"/>
        <v>8452.9074794638982</v>
      </c>
      <c r="G99" t="str">
        <f>IF((ISERROR((VLOOKUP(B99,Calculation!C$2:C$2815,1,FALSE)))),"not entered","")</f>
        <v/>
      </c>
    </row>
    <row r="100" spans="2:7">
      <c r="B100" s="83" t="s">
        <v>1192</v>
      </c>
      <c r="C100" s="84" t="str">
        <f t="shared" si="3"/>
        <v>Male</v>
      </c>
      <c r="D100" s="84">
        <f t="shared" si="4"/>
        <v>0</v>
      </c>
      <c r="E100" s="84">
        <v>0.11054398148148148</v>
      </c>
      <c r="F100" s="82">
        <f t="shared" si="5"/>
        <v>8188.2839493246775</v>
      </c>
      <c r="G100" t="str">
        <f>IF((ISERROR((VLOOKUP(B100,Calculation!C$2:C$2815,1,FALSE)))),"not entered","")</f>
        <v/>
      </c>
    </row>
    <row r="101" spans="2:7">
      <c r="B101" s="83" t="s">
        <v>1228</v>
      </c>
      <c r="C101" s="84" t="str">
        <f t="shared" si="3"/>
        <v>Male</v>
      </c>
      <c r="D101" s="84">
        <f t="shared" si="4"/>
        <v>0</v>
      </c>
      <c r="E101" s="84">
        <v>0.12936342592592592</v>
      </c>
      <c r="F101" s="82">
        <f t="shared" si="5"/>
        <v>6997.0743491097792</v>
      </c>
      <c r="G101" t="str">
        <f>IF((ISERROR((VLOOKUP(B101,Calculation!C$2:C$2815,1,FALSE)))),"not entered","")</f>
        <v/>
      </c>
    </row>
    <row r="102" spans="2:7">
      <c r="B102" s="83" t="s">
        <v>1231</v>
      </c>
      <c r="C102" s="84" t="str">
        <f t="shared" si="3"/>
        <v>Male</v>
      </c>
      <c r="D102" s="84">
        <f t="shared" si="4"/>
        <v>0</v>
      </c>
      <c r="E102" s="84">
        <v>0.13443287037037036</v>
      </c>
      <c r="F102" s="82">
        <f t="shared" si="5"/>
        <v>6733.2156693930265</v>
      </c>
      <c r="G102" t="str">
        <f>IF((ISERROR((VLOOKUP(B102,Calculation!C$2:C$2815,1,FALSE)))),"not entered","")</f>
        <v/>
      </c>
    </row>
    <row r="103" spans="2:7">
      <c r="B103" s="83" t="s">
        <v>1197</v>
      </c>
      <c r="C103" s="84" t="str">
        <f t="shared" si="3"/>
        <v>Male</v>
      </c>
      <c r="D103" s="84">
        <f t="shared" si="4"/>
        <v>0</v>
      </c>
      <c r="E103" s="84">
        <v>0.11222222222222222</v>
      </c>
      <c r="F103" s="82">
        <f t="shared" si="5"/>
        <v>8065.8312706270626</v>
      </c>
      <c r="G103" t="str">
        <f>IF((ISERROR((VLOOKUP(B103,Calculation!C$2:C$2815,1,FALSE)))),"not entered","")</f>
        <v/>
      </c>
    </row>
    <row r="104" spans="2:7">
      <c r="B104" s="83" t="s">
        <v>1199</v>
      </c>
      <c r="C104" s="84" t="str">
        <f t="shared" si="3"/>
        <v>Male</v>
      </c>
      <c r="D104" s="84">
        <f t="shared" si="4"/>
        <v>0</v>
      </c>
      <c r="E104" s="84">
        <v>0.11373842592592592</v>
      </c>
      <c r="F104" s="82">
        <f t="shared" si="5"/>
        <v>7958.3087412231607</v>
      </c>
      <c r="G104" t="str">
        <f>IF((ISERROR((VLOOKUP(B104,Calculation!C$2:C$2815,1,FALSE)))),"not entered","")</f>
        <v/>
      </c>
    </row>
    <row r="105" spans="2:7">
      <c r="B105" s="83" t="s">
        <v>1201</v>
      </c>
      <c r="C105" s="84" t="str">
        <f t="shared" si="3"/>
        <v>Male</v>
      </c>
      <c r="D105" s="84">
        <f t="shared" si="4"/>
        <v>0</v>
      </c>
      <c r="E105" s="84">
        <v>0.11386574074074074</v>
      </c>
      <c r="F105" s="82">
        <f t="shared" si="5"/>
        <v>7949.4104492783081</v>
      </c>
      <c r="G105" t="str">
        <f>IF((ISERROR((VLOOKUP(B105,Calculation!C$2:C$2815,1,FALSE)))),"not entered","")</f>
        <v/>
      </c>
    </row>
    <row r="106" spans="2:7">
      <c r="B106" s="83" t="s">
        <v>1216</v>
      </c>
      <c r="C106" s="84" t="str">
        <f t="shared" si="3"/>
        <v>Male</v>
      </c>
      <c r="D106" s="84">
        <f t="shared" si="4"/>
        <v>0</v>
      </c>
      <c r="E106" s="84">
        <v>0.12069444444444444</v>
      </c>
      <c r="F106" s="82">
        <f t="shared" si="5"/>
        <v>7499.645186037591</v>
      </c>
      <c r="G106" t="str">
        <f>IF((ISERROR((VLOOKUP(B106,Calculation!C$2:C$2815,1,FALSE)))),"not entered","")</f>
        <v/>
      </c>
    </row>
    <row r="107" spans="2:7">
      <c r="B107" s="83" t="s">
        <v>694</v>
      </c>
      <c r="C107" s="84" t="str">
        <f t="shared" si="3"/>
        <v>Male</v>
      </c>
      <c r="D107" s="84">
        <f t="shared" si="4"/>
        <v>0</v>
      </c>
      <c r="E107" s="84">
        <v>0.12466435185185186</v>
      </c>
      <c r="F107" s="82">
        <f t="shared" si="5"/>
        <v>7260.8207223099052</v>
      </c>
      <c r="G107" t="str">
        <f>IF((ISERROR((VLOOKUP(B107,Calculation!C$2:C$2815,1,FALSE)))),"not entered","")</f>
        <v/>
      </c>
    </row>
    <row r="108" spans="2:7">
      <c r="B108" s="83" t="s">
        <v>1224</v>
      </c>
      <c r="C108" s="84" t="str">
        <f t="shared" si="3"/>
        <v>Male</v>
      </c>
      <c r="D108" s="84">
        <f t="shared" si="4"/>
        <v>0</v>
      </c>
      <c r="E108" s="84">
        <v>0.12563657407407408</v>
      </c>
      <c r="F108" s="82">
        <f t="shared" si="5"/>
        <v>7204.6338093044669</v>
      </c>
      <c r="G108" t="str">
        <f>IF((ISERROR((VLOOKUP(B108,Calculation!C$2:C$2815,1,FALSE)))),"not entered","")</f>
        <v/>
      </c>
    </row>
    <row r="109" spans="2:7">
      <c r="B109" s="83" t="s">
        <v>1225</v>
      </c>
      <c r="C109" s="84" t="str">
        <f t="shared" si="3"/>
        <v>Male</v>
      </c>
      <c r="D109" s="84">
        <f t="shared" si="4"/>
        <v>0</v>
      </c>
      <c r="E109" s="84">
        <v>0.12787037037037038</v>
      </c>
      <c r="F109" s="82">
        <f t="shared" si="5"/>
        <v>7078.7744388124538</v>
      </c>
      <c r="G109" t="str">
        <f>IF((ISERROR((VLOOKUP(B109,Calculation!C$2:C$2815,1,FALSE)))),"not entered","")</f>
        <v/>
      </c>
    </row>
    <row r="110" spans="2:7">
      <c r="B110" s="83" t="s">
        <v>1227</v>
      </c>
      <c r="C110" s="84" t="str">
        <f t="shared" si="3"/>
        <v>Male</v>
      </c>
      <c r="D110" s="84">
        <f t="shared" si="4"/>
        <v>0</v>
      </c>
      <c r="E110" s="84">
        <v>0.12809027777777779</v>
      </c>
      <c r="F110" s="82">
        <f t="shared" si="5"/>
        <v>7066.6214873045983</v>
      </c>
      <c r="G110" t="str">
        <f>IF((ISERROR((VLOOKUP(B110,Calculation!C$2:C$2815,1,FALSE)))),"not entered","")</f>
        <v/>
      </c>
    </row>
    <row r="111" spans="2:7">
      <c r="B111" s="83" t="s">
        <v>1235</v>
      </c>
      <c r="C111" s="84" t="str">
        <f t="shared" si="3"/>
        <v>Male</v>
      </c>
      <c r="D111" s="84">
        <f t="shared" si="4"/>
        <v>0</v>
      </c>
      <c r="E111" s="84">
        <v>0.13900462962962964</v>
      </c>
      <c r="F111" s="82">
        <f t="shared" si="5"/>
        <v>6511.7651956702739</v>
      </c>
      <c r="G111" t="str">
        <f>IF((ISERROR((VLOOKUP(B111,Calculation!C$2:C$2815,1,FALSE)))),"not entered","")</f>
        <v/>
      </c>
    </row>
    <row r="112" spans="2:7">
      <c r="B112" s="83" t="s">
        <v>1170</v>
      </c>
      <c r="C112" s="84" t="str">
        <f t="shared" si="3"/>
        <v>Male</v>
      </c>
      <c r="D112" s="84">
        <f t="shared" si="4"/>
        <v>0</v>
      </c>
      <c r="E112" s="84">
        <v>9.4135300925925924E-2</v>
      </c>
      <c r="F112" s="82">
        <f t="shared" si="5"/>
        <v>9615.5799190733378</v>
      </c>
      <c r="G112" t="str">
        <f>IF((ISERROR((VLOOKUP(B112,Calculation!C$2:C$2815,1,FALSE)))),"not entered","")</f>
        <v/>
      </c>
    </row>
    <row r="113" spans="2:7">
      <c r="B113" s="83" t="s">
        <v>84</v>
      </c>
      <c r="C113" s="84" t="str">
        <f t="shared" si="3"/>
        <v>Male</v>
      </c>
      <c r="D113" s="84" t="str">
        <f t="shared" si="4"/>
        <v>HADLEIGH HARES</v>
      </c>
      <c r="E113" s="84">
        <v>9.6799305555555548E-2</v>
      </c>
      <c r="F113" s="82">
        <f t="shared" si="5"/>
        <v>9350.9504439550146</v>
      </c>
      <c r="G113" t="str">
        <f>IF((ISERROR((VLOOKUP(B113,Calculation!C$2:C$2815,1,FALSE)))),"not entered","")</f>
        <v/>
      </c>
    </row>
    <row r="114" spans="2:7">
      <c r="B114" s="83" t="s">
        <v>1174</v>
      </c>
      <c r="C114" s="84" t="str">
        <f t="shared" si="3"/>
        <v>Male</v>
      </c>
      <c r="D114" s="84">
        <f t="shared" si="4"/>
        <v>0</v>
      </c>
      <c r="E114" s="84">
        <v>0.10373842592592593</v>
      </c>
      <c r="F114" s="82">
        <f t="shared" si="5"/>
        <v>8725.4602253709691</v>
      </c>
      <c r="G114" t="str">
        <f>IF((ISERROR((VLOOKUP(B114,Calculation!C$2:C$2815,1,FALSE)))),"not entered","")</f>
        <v/>
      </c>
    </row>
    <row r="115" spans="2:7">
      <c r="B115" s="83" t="s">
        <v>1184</v>
      </c>
      <c r="C115" s="84" t="str">
        <f t="shared" si="3"/>
        <v>Male</v>
      </c>
      <c r="D115" s="84">
        <f t="shared" si="4"/>
        <v>0</v>
      </c>
      <c r="E115" s="84">
        <v>0.1084837962962963</v>
      </c>
      <c r="F115" s="82">
        <f t="shared" si="5"/>
        <v>8343.7853408727187</v>
      </c>
      <c r="G115" t="str">
        <f>IF((ISERROR((VLOOKUP(B115,Calculation!C$2:C$2815,1,FALSE)))),"not entered","")</f>
        <v/>
      </c>
    </row>
    <row r="116" spans="2:7">
      <c r="B116" s="83" t="s">
        <v>1210</v>
      </c>
      <c r="C116" s="84" t="str">
        <f t="shared" si="3"/>
        <v>Male</v>
      </c>
      <c r="D116" s="84">
        <f t="shared" si="4"/>
        <v>0</v>
      </c>
      <c r="E116" s="84">
        <v>0.11739583333333332</v>
      </c>
      <c r="F116" s="82">
        <f t="shared" si="5"/>
        <v>7710.3716849058474</v>
      </c>
      <c r="G116" t="str">
        <f>IF((ISERROR((VLOOKUP(B116,Calculation!C$2:C$2815,1,FALSE)))),"not entered","")</f>
        <v/>
      </c>
    </row>
    <row r="117" spans="2:7">
      <c r="B117" s="83" t="s">
        <v>1223</v>
      </c>
      <c r="C117" s="84" t="str">
        <f t="shared" si="3"/>
        <v>Male</v>
      </c>
      <c r="D117" s="84">
        <f t="shared" si="4"/>
        <v>0</v>
      </c>
      <c r="E117" s="84">
        <v>0.12460648148148147</v>
      </c>
      <c r="F117" s="82">
        <f t="shared" si="5"/>
        <v>7264.1928292773555</v>
      </c>
      <c r="G117" t="str">
        <f>IF((ISERROR((VLOOKUP(B117,Calculation!C$2:C$2815,1,FALSE)))),"not entered","")</f>
        <v/>
      </c>
    </row>
    <row r="118" spans="2:7">
      <c r="B118" s="83" t="s">
        <v>1179</v>
      </c>
      <c r="C118" s="84" t="str">
        <f t="shared" si="3"/>
        <v>Male</v>
      </c>
      <c r="D118" s="84">
        <f t="shared" si="4"/>
        <v>0</v>
      </c>
      <c r="E118" s="84">
        <v>0.10644675925925927</v>
      </c>
      <c r="F118" s="82">
        <f t="shared" si="5"/>
        <v>8503.4576492334454</v>
      </c>
      <c r="G118" t="str">
        <f>IF((ISERROR((VLOOKUP(B118,Calculation!C$2:C$2815,1,FALSE)))),"not entered","")</f>
        <v/>
      </c>
    </row>
    <row r="119" spans="2:7">
      <c r="B119" s="83" t="s">
        <v>1221</v>
      </c>
      <c r="C119" s="84" t="str">
        <f t="shared" si="3"/>
        <v>Male</v>
      </c>
      <c r="D119" s="84">
        <f t="shared" si="4"/>
        <v>0</v>
      </c>
      <c r="E119" s="84">
        <v>0.12409722222222223</v>
      </c>
      <c r="F119" s="82">
        <f t="shared" si="5"/>
        <v>7294.0029845178124</v>
      </c>
      <c r="G119" t="str">
        <f>IF((ISERROR((VLOOKUP(B119,Calculation!C$2:C$2815,1,FALSE)))),"not entered","")</f>
        <v/>
      </c>
    </row>
    <row r="120" spans="2:7">
      <c r="B120" s="83" t="s">
        <v>95</v>
      </c>
      <c r="C120" s="84" t="str">
        <f t="shared" si="3"/>
        <v>Male</v>
      </c>
      <c r="D120" s="84" t="str">
        <f t="shared" si="4"/>
        <v>Tri Sport Epping</v>
      </c>
      <c r="E120" s="84">
        <v>0.10465277777777778</v>
      </c>
      <c r="F120" s="82">
        <f t="shared" si="5"/>
        <v>8649.2258349922595</v>
      </c>
      <c r="G120" t="str">
        <f>IF((ISERROR((VLOOKUP(B120,Calculation!C$2:C$2815,1,FALSE)))),"not entered","")</f>
        <v/>
      </c>
    </row>
    <row r="121" spans="2:7">
      <c r="B121" s="83" t="s">
        <v>1176</v>
      </c>
      <c r="C121" s="84" t="str">
        <f t="shared" si="3"/>
        <v>Male</v>
      </c>
      <c r="D121" s="84">
        <f t="shared" si="4"/>
        <v>0</v>
      </c>
      <c r="E121" s="84">
        <v>0.10503472222222222</v>
      </c>
      <c r="F121" s="82">
        <f t="shared" si="5"/>
        <v>8617.7741046831943</v>
      </c>
      <c r="G121" t="str">
        <f>IF((ISERROR((VLOOKUP(B121,Calculation!C$2:C$2815,1,FALSE)))),"not entered","")</f>
        <v/>
      </c>
    </row>
    <row r="122" spans="2:7">
      <c r="B122" s="83" t="s">
        <v>653</v>
      </c>
      <c r="C122" s="84" t="str">
        <f t="shared" si="3"/>
        <v>Male</v>
      </c>
      <c r="D122" s="84" t="str">
        <f t="shared" si="4"/>
        <v>Tonbridge Tri Club</v>
      </c>
      <c r="E122" s="84">
        <v>0.10547453703703703</v>
      </c>
      <c r="F122" s="82">
        <f t="shared" si="5"/>
        <v>8581.8391309118833</v>
      </c>
      <c r="G122" t="str">
        <f>IF((ISERROR((VLOOKUP(B122,Calculation!C$2:C$2815,1,FALSE)))),"not entered","")</f>
        <v/>
      </c>
    </row>
    <row r="123" spans="2:7">
      <c r="B123" s="83" t="s">
        <v>1202</v>
      </c>
      <c r="C123" s="84" t="str">
        <f t="shared" si="3"/>
        <v>Male</v>
      </c>
      <c r="D123" s="84">
        <f t="shared" si="4"/>
        <v>0</v>
      </c>
      <c r="E123" s="84">
        <v>0.11390046296296297</v>
      </c>
      <c r="F123" s="82">
        <f t="shared" si="5"/>
        <v>7946.9870948074376</v>
      </c>
      <c r="G123" t="str">
        <f>IF((ISERROR((VLOOKUP(B123,Calculation!C$2:C$2815,1,FALSE)))),"not entered","")</f>
        <v/>
      </c>
    </row>
    <row r="124" spans="2:7">
      <c r="B124" s="83" t="s">
        <v>1209</v>
      </c>
      <c r="C124" s="84" t="str">
        <f t="shared" si="3"/>
        <v>Male</v>
      </c>
      <c r="D124" s="84">
        <f t="shared" si="4"/>
        <v>0</v>
      </c>
      <c r="E124" s="84">
        <v>0.1167824074074074</v>
      </c>
      <c r="F124" s="82">
        <f t="shared" si="5"/>
        <v>7750.8721506442025</v>
      </c>
      <c r="G124" t="str">
        <f>IF((ISERROR((VLOOKUP(B124,Calculation!C$2:C$2815,1,FALSE)))),"not entered","")</f>
        <v/>
      </c>
    </row>
    <row r="125" spans="2:7">
      <c r="B125" s="83" t="s">
        <v>1214</v>
      </c>
      <c r="C125" s="84" t="str">
        <f t="shared" si="3"/>
        <v>Male</v>
      </c>
      <c r="D125" s="84">
        <f t="shared" si="4"/>
        <v>0</v>
      </c>
      <c r="E125" s="84">
        <v>0.11997974537037037</v>
      </c>
      <c r="F125" s="82">
        <f t="shared" si="5"/>
        <v>7544.319305438321</v>
      </c>
      <c r="G125" t="str">
        <f>IF((ISERROR((VLOOKUP(B125,Calculation!C$2:C$2815,1,FALSE)))),"not entered","")</f>
        <v/>
      </c>
    </row>
    <row r="126" spans="2:7">
      <c r="B126" s="83" t="s">
        <v>1229</v>
      </c>
      <c r="C126" s="84" t="str">
        <f t="shared" si="3"/>
        <v>Male</v>
      </c>
      <c r="D126" s="84">
        <f t="shared" si="4"/>
        <v>0</v>
      </c>
      <c r="E126" s="84">
        <v>0.12974537037037037</v>
      </c>
      <c r="F126" s="82">
        <f t="shared" si="5"/>
        <v>6976.4763603925057</v>
      </c>
      <c r="G126" t="str">
        <f>IF((ISERROR((VLOOKUP(B126,Calculation!C$2:C$2815,1,FALSE)))),"not entered","")</f>
        <v/>
      </c>
    </row>
    <row r="127" spans="2:7">
      <c r="B127" s="83" t="s">
        <v>1205</v>
      </c>
      <c r="C127" s="84" t="str">
        <f t="shared" si="3"/>
        <v>Male</v>
      </c>
      <c r="D127" s="84">
        <f t="shared" si="4"/>
        <v>0</v>
      </c>
      <c r="E127" s="84">
        <v>0.11510416666666667</v>
      </c>
      <c r="F127" s="82">
        <f t="shared" si="5"/>
        <v>7863.8813474107583</v>
      </c>
      <c r="G127" t="str">
        <f>IF((ISERROR((VLOOKUP(B127,Calculation!C$2:C$2815,1,FALSE)))),"not entered","")</f>
        <v/>
      </c>
    </row>
    <row r="128" spans="2:7">
      <c r="B128" s="83" t="s">
        <v>1212</v>
      </c>
      <c r="C128" s="84" t="str">
        <f t="shared" si="3"/>
        <v>Male</v>
      </c>
      <c r="D128" s="84">
        <f t="shared" si="4"/>
        <v>0</v>
      </c>
      <c r="E128" s="84">
        <v>0.11836805555555556</v>
      </c>
      <c r="F128" s="82">
        <f t="shared" si="5"/>
        <v>7647.0421433460442</v>
      </c>
      <c r="G128" t="str">
        <f>IF((ISERROR((VLOOKUP(B128,Calculation!C$2:C$2815,1,FALSE)))),"not entered","")</f>
        <v/>
      </c>
    </row>
    <row r="129" spans="2:7">
      <c r="B129" s="83" t="s">
        <v>1183</v>
      </c>
      <c r="C129" s="84" t="str">
        <f t="shared" si="3"/>
        <v>Male</v>
      </c>
      <c r="D129" s="84">
        <f t="shared" si="4"/>
        <v>0</v>
      </c>
      <c r="E129" s="84">
        <v>0.10841435185185185</v>
      </c>
      <c r="F129" s="82">
        <f t="shared" si="5"/>
        <v>8349.129924201985</v>
      </c>
      <c r="G129" t="str">
        <f>IF((ISERROR((VLOOKUP(B129,Calculation!C$2:C$2815,1,FALSE)))),"not entered","")</f>
        <v/>
      </c>
    </row>
    <row r="130" spans="2:7">
      <c r="B130" s="83" t="s">
        <v>1193</v>
      </c>
      <c r="C130" s="84" t="str">
        <f t="shared" si="3"/>
        <v>Male</v>
      </c>
      <c r="D130" s="84">
        <f t="shared" si="4"/>
        <v>0</v>
      </c>
      <c r="E130" s="84">
        <v>0.11108796296296297</v>
      </c>
      <c r="F130" s="82">
        <f t="shared" si="5"/>
        <v>8148.1871223171484</v>
      </c>
      <c r="G130" t="str">
        <f>IF((ISERROR((VLOOKUP(B130,Calculation!C$2:C$2815,1,FALSE)))),"not entered","")</f>
        <v/>
      </c>
    </row>
    <row r="131" spans="2:7">
      <c r="B131" s="83" t="s">
        <v>1226</v>
      </c>
      <c r="C131" s="84" t="str">
        <f t="shared" si="3"/>
        <v>Male</v>
      </c>
      <c r="D131" s="84">
        <f t="shared" si="4"/>
        <v>0</v>
      </c>
      <c r="E131" s="84">
        <v>0.12800925925925927</v>
      </c>
      <c r="F131" s="82">
        <f t="shared" si="5"/>
        <v>7071.0940325497286</v>
      </c>
      <c r="G131" t="str">
        <f>IF((ISERROR((VLOOKUP(B131,Calculation!C$2:C$2815,1,FALSE)))),"not entered","")</f>
        <v/>
      </c>
    </row>
    <row r="132" spans="2:7">
      <c r="B132" s="83" t="s">
        <v>1236</v>
      </c>
      <c r="C132" s="84" t="str">
        <f t="shared" si="3"/>
        <v>Male</v>
      </c>
      <c r="D132" s="84">
        <f t="shared" si="4"/>
        <v>0</v>
      </c>
      <c r="E132" s="84">
        <v>0.14634259259259261</v>
      </c>
      <c r="F132" s="82">
        <f t="shared" si="5"/>
        <v>6185.2499209111029</v>
      </c>
      <c r="G132" t="str">
        <f>IF((ISERROR((VLOOKUP(B132,Calculation!C$2:C$2815,1,FALSE)))),"not entered","")</f>
        <v/>
      </c>
    </row>
    <row r="133" spans="2:7">
      <c r="B133" s="83" t="s">
        <v>1194</v>
      </c>
      <c r="C133" s="84" t="str">
        <f t="shared" si="3"/>
        <v>Male</v>
      </c>
      <c r="D133" s="84">
        <f t="shared" si="4"/>
        <v>0</v>
      </c>
      <c r="E133" s="84">
        <v>0.11115740740740741</v>
      </c>
      <c r="F133" s="82">
        <f t="shared" si="5"/>
        <v>8143.0966264056633</v>
      </c>
      <c r="G133" t="str">
        <f>IF((ISERROR((VLOOKUP(B133,Calculation!C$2:C$2815,1,FALSE)))),"not entered","")</f>
        <v/>
      </c>
    </row>
    <row r="134" spans="2:7">
      <c r="B134" s="83" t="s">
        <v>1208</v>
      </c>
      <c r="C134" s="84" t="str">
        <f t="shared" ref="C134:C197" si="6">VLOOKUP(B134,name,3,FALSE)</f>
        <v>Male</v>
      </c>
      <c r="D134" s="84">
        <f t="shared" ref="D134:D197" si="7">VLOOKUP(B134,name,2,FALSE)</f>
        <v>0</v>
      </c>
      <c r="E134" s="84">
        <v>0.11607638888888888</v>
      </c>
      <c r="F134" s="82">
        <f t="shared" ref="F134:F197" si="8">(VLOOKUP(C134,C$4:E$5,3,FALSE))/(E134/10000)</f>
        <v>7798.0157543124933</v>
      </c>
      <c r="G134" t="str">
        <f>IF((ISERROR((VLOOKUP(B134,Calculation!C$2:C$2815,1,FALSE)))),"not entered","")</f>
        <v/>
      </c>
    </row>
    <row r="135" spans="2:7">
      <c r="B135" s="83" t="s">
        <v>1234</v>
      </c>
      <c r="C135" s="84" t="str">
        <f t="shared" si="6"/>
        <v>Male</v>
      </c>
      <c r="D135" s="84">
        <f t="shared" si="7"/>
        <v>0</v>
      </c>
      <c r="E135" s="84">
        <v>0.13837962962962963</v>
      </c>
      <c r="F135" s="82">
        <f t="shared" si="8"/>
        <v>6541.1759785881559</v>
      </c>
      <c r="G135" t="str">
        <f>IF((ISERROR((VLOOKUP(B135,Calculation!C$2:C$2815,1,FALSE)))),"not entered","")</f>
        <v/>
      </c>
    </row>
    <row r="136" spans="2:7">
      <c r="B136" s="83" t="s">
        <v>1188</v>
      </c>
      <c r="C136" s="84" t="str">
        <f t="shared" si="6"/>
        <v>Male</v>
      </c>
      <c r="D136" s="84">
        <f t="shared" si="7"/>
        <v>0</v>
      </c>
      <c r="E136" s="84">
        <v>0.10914351851851851</v>
      </c>
      <c r="F136" s="82">
        <f t="shared" si="8"/>
        <v>8293.3510074231181</v>
      </c>
      <c r="G136" t="str">
        <f>IF((ISERROR((VLOOKUP(B136,Calculation!C$2:C$2815,1,FALSE)))),"not entered","")</f>
        <v/>
      </c>
    </row>
    <row r="137" spans="2:7">
      <c r="B137" s="83" t="s">
        <v>1204</v>
      </c>
      <c r="C137" s="84" t="str">
        <f t="shared" si="6"/>
        <v>Male</v>
      </c>
      <c r="D137" s="84">
        <f t="shared" si="7"/>
        <v>0</v>
      </c>
      <c r="E137" s="84">
        <v>0.11510416666666667</v>
      </c>
      <c r="F137" s="82">
        <f t="shared" si="8"/>
        <v>7863.8813474107583</v>
      </c>
      <c r="G137" t="str">
        <f>IF((ISERROR((VLOOKUP(B137,Calculation!C$2:C$2815,1,FALSE)))),"not entered","")</f>
        <v/>
      </c>
    </row>
    <row r="138" spans="2:7">
      <c r="B138" s="83" t="s">
        <v>1207</v>
      </c>
      <c r="C138" s="84" t="str">
        <f t="shared" si="6"/>
        <v>Male</v>
      </c>
      <c r="D138" s="84">
        <f t="shared" si="7"/>
        <v>0</v>
      </c>
      <c r="E138" s="84">
        <v>0.11592592592592592</v>
      </c>
      <c r="F138" s="82">
        <f t="shared" si="8"/>
        <v>7808.1369808306717</v>
      </c>
      <c r="G138" t="str">
        <f>IF((ISERROR((VLOOKUP(B138,Calculation!C$2:C$2815,1,FALSE)))),"not entered","")</f>
        <v/>
      </c>
    </row>
    <row r="139" spans="2:7">
      <c r="B139" s="83" t="s">
        <v>1186</v>
      </c>
      <c r="C139" s="84" t="str">
        <f t="shared" si="6"/>
        <v>Male</v>
      </c>
      <c r="D139" s="84">
        <f t="shared" si="7"/>
        <v>0</v>
      </c>
      <c r="E139" s="84">
        <v>0.10872685185185187</v>
      </c>
      <c r="F139" s="82">
        <f t="shared" si="8"/>
        <v>8325.1330636576531</v>
      </c>
      <c r="G139" t="str">
        <f>IF((ISERROR((VLOOKUP(B139,Calculation!C$2:C$2815,1,FALSE)))),"not entered","")</f>
        <v/>
      </c>
    </row>
    <row r="140" spans="2:7">
      <c r="B140" s="83" t="s">
        <v>1217</v>
      </c>
      <c r="C140" s="84" t="str">
        <f t="shared" si="6"/>
        <v>Male</v>
      </c>
      <c r="D140" s="84">
        <f t="shared" si="7"/>
        <v>0</v>
      </c>
      <c r="E140" s="84">
        <v>0.12237268518518518</v>
      </c>
      <c r="F140" s="82">
        <f t="shared" si="8"/>
        <v>7396.7937198524542</v>
      </c>
      <c r="G140" t="str">
        <f>IF((ISERROR((VLOOKUP(B140,Calculation!C$2:C$2815,1,FALSE)))),"not entered","")</f>
        <v/>
      </c>
    </row>
    <row r="141" spans="2:7">
      <c r="B141" s="83" t="s">
        <v>1182</v>
      </c>
      <c r="C141" s="84" t="str">
        <f t="shared" si="6"/>
        <v>Male</v>
      </c>
      <c r="D141" s="84">
        <f t="shared" si="7"/>
        <v>0</v>
      </c>
      <c r="E141" s="84">
        <v>0.10792824074074074</v>
      </c>
      <c r="F141" s="82">
        <f t="shared" si="8"/>
        <v>8386.7345844504016</v>
      </c>
      <c r="G141" t="str">
        <f>IF((ISERROR((VLOOKUP(B141,Calculation!C$2:C$2815,1,FALSE)))),"not entered","")</f>
        <v/>
      </c>
    </row>
    <row r="142" spans="2:7">
      <c r="B142" s="83" t="s">
        <v>271</v>
      </c>
      <c r="C142" s="84" t="str">
        <f t="shared" si="6"/>
        <v>Male</v>
      </c>
      <c r="D142" s="84" t="str">
        <f t="shared" si="7"/>
        <v xml:space="preserve">      </v>
      </c>
      <c r="E142" s="84">
        <v>0.12136574074074075</v>
      </c>
      <c r="F142" s="82">
        <f t="shared" si="8"/>
        <v>7458.1632653061215</v>
      </c>
      <c r="G142" t="str">
        <f>IF((ISERROR((VLOOKUP(B142,Calculation!C$2:C$2815,1,FALSE)))),"not entered","")</f>
        <v/>
      </c>
    </row>
    <row r="143" spans="2:7">
      <c r="B143" s="83" t="s">
        <v>1222</v>
      </c>
      <c r="C143" s="84" t="str">
        <f t="shared" si="6"/>
        <v>Male</v>
      </c>
      <c r="D143" s="84">
        <f t="shared" si="7"/>
        <v>0</v>
      </c>
      <c r="E143" s="84">
        <v>0.12417824074074074</v>
      </c>
      <c r="F143" s="82">
        <f t="shared" si="8"/>
        <v>7289.2441047627926</v>
      </c>
      <c r="G143" t="str">
        <f>IF((ISERROR((VLOOKUP(B143,Calculation!C$2:C$2815,1,FALSE)))),"not entered","")</f>
        <v/>
      </c>
    </row>
    <row r="144" spans="2:7">
      <c r="B144" s="83" t="s">
        <v>1195</v>
      </c>
      <c r="C144" s="84" t="str">
        <f t="shared" si="6"/>
        <v>Male</v>
      </c>
      <c r="D144" s="84">
        <f t="shared" si="7"/>
        <v>0</v>
      </c>
      <c r="E144" s="84">
        <v>0.11126157407407407</v>
      </c>
      <c r="F144" s="82">
        <f t="shared" si="8"/>
        <v>8135.4727972537185</v>
      </c>
      <c r="G144" t="str">
        <f>IF((ISERROR((VLOOKUP(B144,Calculation!C$2:C$2815,1,FALSE)))),"not entered","")</f>
        <v/>
      </c>
    </row>
    <row r="145" spans="2:7">
      <c r="B145" s="83" t="s">
        <v>1218</v>
      </c>
      <c r="C145" s="84" t="str">
        <f t="shared" si="6"/>
        <v>Male</v>
      </c>
      <c r="D145" s="84">
        <f t="shared" si="7"/>
        <v>0</v>
      </c>
      <c r="E145" s="84">
        <v>0.12277939814814814</v>
      </c>
      <c r="F145" s="82">
        <f t="shared" si="8"/>
        <v>7372.291466741578</v>
      </c>
      <c r="G145" t="str">
        <f>IF((ISERROR((VLOOKUP(B145,Calculation!C$2:C$2815,1,FALSE)))),"not entered","")</f>
        <v/>
      </c>
    </row>
    <row r="146" spans="2:7">
      <c r="B146" s="83" t="s">
        <v>1238</v>
      </c>
      <c r="C146" s="84" t="str">
        <f t="shared" si="6"/>
        <v>Male</v>
      </c>
      <c r="D146" s="84">
        <f t="shared" si="7"/>
        <v>0</v>
      </c>
      <c r="E146" s="84">
        <v>0.15399305555555556</v>
      </c>
      <c r="F146" s="82">
        <f t="shared" si="8"/>
        <v>5877.9631717399461</v>
      </c>
      <c r="G146" t="str">
        <f>IF((ISERROR((VLOOKUP(B146,Calculation!C$2:C$2815,1,FALSE)))),"not entered","")</f>
        <v/>
      </c>
    </row>
    <row r="147" spans="2:7">
      <c r="B147" s="83" t="s">
        <v>5</v>
      </c>
      <c r="C147" s="84" t="str">
        <f t="shared" si="6"/>
        <v xml:space="preserve"> </v>
      </c>
      <c r="D147" s="84" t="str">
        <f t="shared" si="7"/>
        <v xml:space="preserve"> </v>
      </c>
      <c r="E147" s="84">
        <v>1.1574074074074073E-5</v>
      </c>
      <c r="F147" s="82" t="e">
        <f t="shared" si="8"/>
        <v>#N/A</v>
      </c>
      <c r="G147" t="str">
        <f>IF((ISERROR((VLOOKUP(B147,Calculation!C$2:C$2815,1,FALSE)))),"not entered","")</f>
        <v/>
      </c>
    </row>
    <row r="148" spans="2:7">
      <c r="B148" s="83" t="s">
        <v>5</v>
      </c>
      <c r="C148" s="84" t="str">
        <f t="shared" si="6"/>
        <v xml:space="preserve"> </v>
      </c>
      <c r="D148" s="84" t="str">
        <f t="shared" si="7"/>
        <v xml:space="preserve"> </v>
      </c>
      <c r="E148" s="84">
        <v>1.1574074074074073E-5</v>
      </c>
      <c r="F148" s="82" t="e">
        <f t="shared" si="8"/>
        <v>#N/A</v>
      </c>
      <c r="G148" t="str">
        <f>IF((ISERROR((VLOOKUP(B148,Calculation!C$2:C$2815,1,FALSE)))),"not entered","")</f>
        <v/>
      </c>
    </row>
    <row r="149" spans="2:7">
      <c r="B149" s="83" t="s">
        <v>5</v>
      </c>
      <c r="C149" s="84" t="str">
        <f t="shared" si="6"/>
        <v xml:space="preserve"> </v>
      </c>
      <c r="D149" s="84" t="str">
        <f t="shared" si="7"/>
        <v xml:space="preserve"> </v>
      </c>
      <c r="E149" s="84">
        <v>1.1574074074074073E-5</v>
      </c>
      <c r="F149" s="82" t="e">
        <f t="shared" si="8"/>
        <v>#N/A</v>
      </c>
      <c r="G149" t="str">
        <f>IF((ISERROR((VLOOKUP(B149,Calculation!C$2:C$2815,1,FALSE)))),"not entered","")</f>
        <v/>
      </c>
    </row>
    <row r="150" spans="2:7">
      <c r="B150" s="83" t="s">
        <v>5</v>
      </c>
      <c r="C150" s="84" t="str">
        <f t="shared" si="6"/>
        <v xml:space="preserve"> </v>
      </c>
      <c r="D150" s="84" t="str">
        <f t="shared" si="7"/>
        <v xml:space="preserve"> </v>
      </c>
      <c r="E150" s="84">
        <v>1.1574074074074073E-5</v>
      </c>
      <c r="F150" s="82" t="e">
        <f t="shared" si="8"/>
        <v>#N/A</v>
      </c>
      <c r="G150" t="str">
        <f>IF((ISERROR((VLOOKUP(B150,Calculation!C$2:C$2815,1,FALSE)))),"not entered","")</f>
        <v/>
      </c>
    </row>
    <row r="151" spans="2:7">
      <c r="B151" s="83" t="s">
        <v>5</v>
      </c>
      <c r="C151" s="84" t="str">
        <f t="shared" si="6"/>
        <v xml:space="preserve"> </v>
      </c>
      <c r="D151" s="84" t="str">
        <f t="shared" si="7"/>
        <v xml:space="preserve"> </v>
      </c>
      <c r="E151" s="84">
        <v>1.1574074074074073E-5</v>
      </c>
      <c r="F151" s="82" t="e">
        <f t="shared" si="8"/>
        <v>#N/A</v>
      </c>
      <c r="G151" t="str">
        <f>IF((ISERROR((VLOOKUP(B151,Calculation!C$2:C$2815,1,FALSE)))),"not entered","")</f>
        <v/>
      </c>
    </row>
    <row r="152" spans="2:7">
      <c r="B152" s="83" t="s">
        <v>5</v>
      </c>
      <c r="C152" s="84" t="str">
        <f t="shared" si="6"/>
        <v xml:space="preserve"> </v>
      </c>
      <c r="D152" s="84" t="str">
        <f t="shared" si="7"/>
        <v xml:space="preserve"> </v>
      </c>
      <c r="E152" s="84">
        <v>1.1574074074074073E-5</v>
      </c>
      <c r="F152" s="82" t="e">
        <f t="shared" si="8"/>
        <v>#N/A</v>
      </c>
      <c r="G152" t="str">
        <f>IF((ISERROR((VLOOKUP(B152,Calculation!C$2:C$2815,1,FALSE)))),"not entered","")</f>
        <v/>
      </c>
    </row>
    <row r="153" spans="2:7">
      <c r="B153" s="83" t="s">
        <v>5</v>
      </c>
      <c r="C153" s="84" t="str">
        <f t="shared" si="6"/>
        <v xml:space="preserve"> </v>
      </c>
      <c r="D153" s="84" t="str">
        <f t="shared" si="7"/>
        <v xml:space="preserve"> </v>
      </c>
      <c r="E153" s="84">
        <v>1.1574074074074073E-5</v>
      </c>
      <c r="F153" s="82" t="e">
        <f t="shared" si="8"/>
        <v>#N/A</v>
      </c>
      <c r="G153" t="str">
        <f>IF((ISERROR((VLOOKUP(B153,Calculation!C$2:C$2815,1,FALSE)))),"not entered","")</f>
        <v/>
      </c>
    </row>
    <row r="154" spans="2:7">
      <c r="B154" s="83" t="s">
        <v>5</v>
      </c>
      <c r="C154" s="84" t="str">
        <f t="shared" si="6"/>
        <v xml:space="preserve"> </v>
      </c>
      <c r="D154" s="84" t="str">
        <f t="shared" si="7"/>
        <v xml:space="preserve"> </v>
      </c>
      <c r="E154" s="84">
        <v>1.1574074074074073E-5</v>
      </c>
      <c r="F154" s="82" t="e">
        <f t="shared" si="8"/>
        <v>#N/A</v>
      </c>
      <c r="G154" t="str">
        <f>IF((ISERROR((VLOOKUP(B154,Calculation!C$2:C$2815,1,FALSE)))),"not entered","")</f>
        <v/>
      </c>
    </row>
    <row r="155" spans="2:7">
      <c r="B155" s="83" t="s">
        <v>5</v>
      </c>
      <c r="C155" s="84" t="str">
        <f t="shared" si="6"/>
        <v xml:space="preserve"> </v>
      </c>
      <c r="D155" s="84" t="str">
        <f t="shared" si="7"/>
        <v xml:space="preserve"> </v>
      </c>
      <c r="E155" s="84">
        <v>1.1574074074074073E-5</v>
      </c>
      <c r="F155" s="82" t="e">
        <f t="shared" si="8"/>
        <v>#N/A</v>
      </c>
      <c r="G155" t="str">
        <f>IF((ISERROR((VLOOKUP(B155,Calculation!C$2:C$2815,1,FALSE)))),"not entered","")</f>
        <v/>
      </c>
    </row>
    <row r="156" spans="2:7">
      <c r="B156" s="83" t="s">
        <v>5</v>
      </c>
      <c r="C156" s="84" t="str">
        <f t="shared" si="6"/>
        <v xml:space="preserve"> </v>
      </c>
      <c r="D156" s="84" t="str">
        <f t="shared" si="7"/>
        <v xml:space="preserve"> </v>
      </c>
      <c r="E156" s="84">
        <v>1.1574074074074073E-5</v>
      </c>
      <c r="F156" s="82" t="e">
        <f t="shared" si="8"/>
        <v>#N/A</v>
      </c>
      <c r="G156" t="str">
        <f>IF((ISERROR((VLOOKUP(B156,Calculation!C$2:C$2815,1,FALSE)))),"not entered","")</f>
        <v/>
      </c>
    </row>
    <row r="157" spans="2:7">
      <c r="B157" s="83" t="s">
        <v>5</v>
      </c>
      <c r="C157" s="84" t="str">
        <f t="shared" si="6"/>
        <v xml:space="preserve"> </v>
      </c>
      <c r="D157" s="84" t="str">
        <f t="shared" si="7"/>
        <v xml:space="preserve"> </v>
      </c>
      <c r="E157" s="84">
        <v>1.1574074074074073E-5</v>
      </c>
      <c r="F157" s="82" t="e">
        <f t="shared" si="8"/>
        <v>#N/A</v>
      </c>
      <c r="G157" t="str">
        <f>IF((ISERROR((VLOOKUP(B157,Calculation!C$2:C$2815,1,FALSE)))),"not entered","")</f>
        <v/>
      </c>
    </row>
    <row r="158" spans="2:7">
      <c r="B158" s="83" t="s">
        <v>5</v>
      </c>
      <c r="C158" s="84" t="str">
        <f t="shared" si="6"/>
        <v xml:space="preserve"> </v>
      </c>
      <c r="D158" s="84" t="str">
        <f t="shared" si="7"/>
        <v xml:space="preserve"> </v>
      </c>
      <c r="E158" s="84">
        <v>1.1574074074074073E-5</v>
      </c>
      <c r="F158" s="82" t="e">
        <f t="shared" si="8"/>
        <v>#N/A</v>
      </c>
      <c r="G158" t="str">
        <f>IF((ISERROR((VLOOKUP(B158,Calculation!C$2:C$2815,1,FALSE)))),"not entered","")</f>
        <v/>
      </c>
    </row>
    <row r="159" spans="2:7">
      <c r="B159" s="83" t="s">
        <v>5</v>
      </c>
      <c r="C159" s="84" t="str">
        <f t="shared" si="6"/>
        <v xml:space="preserve"> </v>
      </c>
      <c r="D159" s="84" t="str">
        <f t="shared" si="7"/>
        <v xml:space="preserve"> </v>
      </c>
      <c r="E159" s="84">
        <v>1.1574074074074073E-5</v>
      </c>
      <c r="F159" s="82" t="e">
        <f t="shared" si="8"/>
        <v>#N/A</v>
      </c>
      <c r="G159" t="str">
        <f>IF((ISERROR((VLOOKUP(B159,Calculation!C$2:C$2815,1,FALSE)))),"not entered","")</f>
        <v/>
      </c>
    </row>
    <row r="160" spans="2:7">
      <c r="B160" s="83" t="s">
        <v>5</v>
      </c>
      <c r="C160" s="84" t="str">
        <f t="shared" si="6"/>
        <v xml:space="preserve"> </v>
      </c>
      <c r="D160" s="84" t="str">
        <f t="shared" si="7"/>
        <v xml:space="preserve"> </v>
      </c>
      <c r="E160" s="84">
        <v>1.1574074074074073E-5</v>
      </c>
      <c r="F160" s="82" t="e">
        <f t="shared" si="8"/>
        <v>#N/A</v>
      </c>
      <c r="G160" t="str">
        <f>IF((ISERROR((VLOOKUP(B160,Calculation!C$2:C$2815,1,FALSE)))),"not entered","")</f>
        <v/>
      </c>
    </row>
    <row r="161" spans="2:7">
      <c r="B161" s="83" t="s">
        <v>5</v>
      </c>
      <c r="C161" s="84" t="str">
        <f t="shared" si="6"/>
        <v xml:space="preserve"> </v>
      </c>
      <c r="D161" s="84" t="str">
        <f t="shared" si="7"/>
        <v xml:space="preserve"> </v>
      </c>
      <c r="E161" s="84">
        <v>1.1574074074074073E-5</v>
      </c>
      <c r="F161" s="82" t="e">
        <f t="shared" si="8"/>
        <v>#N/A</v>
      </c>
      <c r="G161" t="str">
        <f>IF((ISERROR((VLOOKUP(B161,Calculation!C$2:C$2815,1,FALSE)))),"not entered","")</f>
        <v/>
      </c>
    </row>
    <row r="162" spans="2:7">
      <c r="B162" s="83" t="s">
        <v>5</v>
      </c>
      <c r="C162" s="84" t="str">
        <f t="shared" si="6"/>
        <v xml:space="preserve"> </v>
      </c>
      <c r="D162" s="84" t="str">
        <f t="shared" si="7"/>
        <v xml:space="preserve"> </v>
      </c>
      <c r="E162" s="84">
        <v>1.1574074074074073E-5</v>
      </c>
      <c r="F162" s="82" t="e">
        <f t="shared" si="8"/>
        <v>#N/A</v>
      </c>
      <c r="G162" t="str">
        <f>IF((ISERROR((VLOOKUP(B162,Calculation!C$2:C$2815,1,FALSE)))),"not entered","")</f>
        <v/>
      </c>
    </row>
    <row r="163" spans="2:7">
      <c r="B163" s="83" t="s">
        <v>5</v>
      </c>
      <c r="C163" s="84" t="str">
        <f t="shared" si="6"/>
        <v xml:space="preserve"> </v>
      </c>
      <c r="D163" s="84" t="str">
        <f t="shared" si="7"/>
        <v xml:space="preserve"> </v>
      </c>
      <c r="E163" s="84">
        <v>1.1574074074074073E-5</v>
      </c>
      <c r="F163" s="82" t="e">
        <f t="shared" si="8"/>
        <v>#N/A</v>
      </c>
      <c r="G163" t="str">
        <f>IF((ISERROR((VLOOKUP(B163,Calculation!C$2:C$2815,1,FALSE)))),"not entered","")</f>
        <v/>
      </c>
    </row>
    <row r="164" spans="2:7">
      <c r="B164" s="83" t="s">
        <v>5</v>
      </c>
      <c r="C164" s="84" t="str">
        <f t="shared" si="6"/>
        <v xml:space="preserve"> </v>
      </c>
      <c r="D164" s="84" t="str">
        <f t="shared" si="7"/>
        <v xml:space="preserve"> </v>
      </c>
      <c r="E164" s="84">
        <v>1.1574074074074073E-5</v>
      </c>
      <c r="F164" s="82" t="e">
        <f t="shared" si="8"/>
        <v>#N/A</v>
      </c>
      <c r="G164" t="str">
        <f>IF((ISERROR((VLOOKUP(B164,Calculation!C$2:C$2815,1,FALSE)))),"not entered","")</f>
        <v/>
      </c>
    </row>
    <row r="165" spans="2:7">
      <c r="B165" s="83" t="s">
        <v>5</v>
      </c>
      <c r="C165" s="84" t="str">
        <f t="shared" si="6"/>
        <v xml:space="preserve"> </v>
      </c>
      <c r="D165" s="84" t="str">
        <f t="shared" si="7"/>
        <v xml:space="preserve"> </v>
      </c>
      <c r="E165" s="84">
        <v>1.1574074074074073E-5</v>
      </c>
      <c r="F165" s="82" t="e">
        <f t="shared" si="8"/>
        <v>#N/A</v>
      </c>
      <c r="G165" t="str">
        <f>IF((ISERROR((VLOOKUP(B165,Calculation!C$2:C$2815,1,FALSE)))),"not entered","")</f>
        <v/>
      </c>
    </row>
    <row r="166" spans="2:7">
      <c r="B166" s="83" t="s">
        <v>5</v>
      </c>
      <c r="C166" s="84" t="str">
        <f t="shared" si="6"/>
        <v xml:space="preserve"> </v>
      </c>
      <c r="D166" s="84" t="str">
        <f t="shared" si="7"/>
        <v xml:space="preserve"> </v>
      </c>
      <c r="E166" s="84">
        <v>1.1574074074074073E-5</v>
      </c>
      <c r="F166" s="82" t="e">
        <f t="shared" si="8"/>
        <v>#N/A</v>
      </c>
      <c r="G166" t="str">
        <f>IF((ISERROR((VLOOKUP(B166,Calculation!C$2:C$2815,1,FALSE)))),"not entered","")</f>
        <v/>
      </c>
    </row>
    <row r="167" spans="2:7">
      <c r="B167" s="83" t="s">
        <v>5</v>
      </c>
      <c r="C167" s="84" t="str">
        <f t="shared" si="6"/>
        <v xml:space="preserve"> </v>
      </c>
      <c r="D167" s="84" t="str">
        <f t="shared" si="7"/>
        <v xml:space="preserve"> </v>
      </c>
      <c r="E167" s="84">
        <v>1.1574074074074073E-5</v>
      </c>
      <c r="F167" s="82" t="e">
        <f t="shared" si="8"/>
        <v>#N/A</v>
      </c>
      <c r="G167" t="str">
        <f>IF((ISERROR((VLOOKUP(B167,Calculation!C$2:C$2815,1,FALSE)))),"not entered","")</f>
        <v/>
      </c>
    </row>
    <row r="168" spans="2:7">
      <c r="B168" s="83" t="s">
        <v>5</v>
      </c>
      <c r="C168" s="84" t="str">
        <f t="shared" si="6"/>
        <v xml:space="preserve"> </v>
      </c>
      <c r="D168" s="84" t="str">
        <f t="shared" si="7"/>
        <v xml:space="preserve"> </v>
      </c>
      <c r="E168" s="84">
        <v>1.1574074074074073E-5</v>
      </c>
      <c r="F168" s="82" t="e">
        <f t="shared" si="8"/>
        <v>#N/A</v>
      </c>
      <c r="G168" t="str">
        <f>IF((ISERROR((VLOOKUP(B168,Calculation!C$2:C$2815,1,FALSE)))),"not entered","")</f>
        <v/>
      </c>
    </row>
    <row r="169" spans="2:7">
      <c r="B169" s="83" t="s">
        <v>5</v>
      </c>
      <c r="C169" s="84" t="str">
        <f t="shared" si="6"/>
        <v xml:space="preserve"> </v>
      </c>
      <c r="D169" s="84" t="str">
        <f t="shared" si="7"/>
        <v xml:space="preserve"> </v>
      </c>
      <c r="E169" s="84">
        <v>1.1574074074074073E-5</v>
      </c>
      <c r="F169" s="82" t="e">
        <f t="shared" si="8"/>
        <v>#N/A</v>
      </c>
      <c r="G169" t="str">
        <f>IF((ISERROR((VLOOKUP(B169,Calculation!C$2:C$2815,1,FALSE)))),"not entered","")</f>
        <v/>
      </c>
    </row>
    <row r="170" spans="2:7">
      <c r="B170" s="83" t="s">
        <v>5</v>
      </c>
      <c r="C170" s="84" t="str">
        <f t="shared" si="6"/>
        <v xml:space="preserve"> </v>
      </c>
      <c r="D170" s="84" t="str">
        <f t="shared" si="7"/>
        <v xml:space="preserve"> </v>
      </c>
      <c r="E170" s="84">
        <v>1.1574074074074073E-5</v>
      </c>
      <c r="F170" s="82" t="e">
        <f t="shared" si="8"/>
        <v>#N/A</v>
      </c>
      <c r="G170" t="str">
        <f>IF((ISERROR((VLOOKUP(B170,Calculation!C$2:C$2815,1,FALSE)))),"not entered","")</f>
        <v/>
      </c>
    </row>
    <row r="171" spans="2:7">
      <c r="B171" s="83" t="s">
        <v>5</v>
      </c>
      <c r="C171" s="84" t="str">
        <f t="shared" si="6"/>
        <v xml:space="preserve"> </v>
      </c>
      <c r="D171" s="84" t="str">
        <f t="shared" si="7"/>
        <v xml:space="preserve"> </v>
      </c>
      <c r="E171" s="84">
        <v>1.1574074074074073E-5</v>
      </c>
      <c r="F171" s="82" t="e">
        <f t="shared" si="8"/>
        <v>#N/A</v>
      </c>
      <c r="G171" t="str">
        <f>IF((ISERROR((VLOOKUP(B171,Calculation!C$2:C$2815,1,FALSE)))),"not entered","")</f>
        <v/>
      </c>
    </row>
    <row r="172" spans="2:7">
      <c r="B172" s="83" t="s">
        <v>5</v>
      </c>
      <c r="C172" s="84" t="str">
        <f t="shared" si="6"/>
        <v xml:space="preserve"> </v>
      </c>
      <c r="D172" s="84" t="str">
        <f t="shared" si="7"/>
        <v xml:space="preserve"> </v>
      </c>
      <c r="E172" s="84">
        <v>1.1574074074074073E-5</v>
      </c>
      <c r="F172" s="82" t="e">
        <f t="shared" si="8"/>
        <v>#N/A</v>
      </c>
      <c r="G172" t="str">
        <f>IF((ISERROR((VLOOKUP(B172,Calculation!C$2:C$2815,1,FALSE)))),"not entered","")</f>
        <v/>
      </c>
    </row>
    <row r="173" spans="2:7">
      <c r="B173" s="83" t="s">
        <v>5</v>
      </c>
      <c r="C173" s="84" t="str">
        <f t="shared" si="6"/>
        <v xml:space="preserve"> </v>
      </c>
      <c r="D173" s="84" t="str">
        <f t="shared" si="7"/>
        <v xml:space="preserve"> </v>
      </c>
      <c r="E173" s="84">
        <v>1.1574074074074073E-5</v>
      </c>
      <c r="F173" s="82" t="e">
        <f t="shared" si="8"/>
        <v>#N/A</v>
      </c>
      <c r="G173" t="str">
        <f>IF((ISERROR((VLOOKUP(B173,Calculation!C$2:C$2815,1,FALSE)))),"not entered","")</f>
        <v/>
      </c>
    </row>
    <row r="174" spans="2:7">
      <c r="B174" s="83" t="s">
        <v>5</v>
      </c>
      <c r="C174" s="84" t="str">
        <f t="shared" si="6"/>
        <v xml:space="preserve"> </v>
      </c>
      <c r="D174" s="84" t="str">
        <f t="shared" si="7"/>
        <v xml:space="preserve"> </v>
      </c>
      <c r="E174" s="84">
        <v>1.1574074074074073E-5</v>
      </c>
      <c r="F174" s="82" t="e">
        <f t="shared" si="8"/>
        <v>#N/A</v>
      </c>
      <c r="G174" t="str">
        <f>IF((ISERROR((VLOOKUP(B174,Calculation!C$2:C$2815,1,FALSE)))),"not entered","")</f>
        <v/>
      </c>
    </row>
    <row r="175" spans="2:7">
      <c r="B175" s="83" t="s">
        <v>5</v>
      </c>
      <c r="C175" s="84" t="str">
        <f t="shared" si="6"/>
        <v xml:space="preserve"> </v>
      </c>
      <c r="D175" s="84" t="str">
        <f t="shared" si="7"/>
        <v xml:space="preserve"> </v>
      </c>
      <c r="E175" s="84">
        <v>1.1574074074074073E-5</v>
      </c>
      <c r="F175" s="82" t="e">
        <f t="shared" si="8"/>
        <v>#N/A</v>
      </c>
      <c r="G175" t="str">
        <f>IF((ISERROR((VLOOKUP(B175,Calculation!C$2:C$2815,1,FALSE)))),"not entered","")</f>
        <v/>
      </c>
    </row>
    <row r="176" spans="2:7">
      <c r="B176" s="83" t="s">
        <v>5</v>
      </c>
      <c r="C176" s="84" t="str">
        <f t="shared" si="6"/>
        <v xml:space="preserve"> </v>
      </c>
      <c r="D176" s="84" t="str">
        <f t="shared" si="7"/>
        <v xml:space="preserve"> </v>
      </c>
      <c r="E176" s="84">
        <v>1.1574074074074073E-5</v>
      </c>
      <c r="F176" s="82" t="e">
        <f t="shared" si="8"/>
        <v>#N/A</v>
      </c>
      <c r="G176" t="str">
        <f>IF((ISERROR((VLOOKUP(B176,Calculation!C$2:C$2815,1,FALSE)))),"not entered","")</f>
        <v/>
      </c>
    </row>
    <row r="177" spans="2:7">
      <c r="B177" s="83" t="s">
        <v>5</v>
      </c>
      <c r="C177" s="84" t="str">
        <f t="shared" si="6"/>
        <v xml:space="preserve"> </v>
      </c>
      <c r="D177" s="84" t="str">
        <f t="shared" si="7"/>
        <v xml:space="preserve"> </v>
      </c>
      <c r="E177" s="84">
        <v>1.1574074074074073E-5</v>
      </c>
      <c r="F177" s="82" t="e">
        <f t="shared" si="8"/>
        <v>#N/A</v>
      </c>
      <c r="G177" t="str">
        <f>IF((ISERROR((VLOOKUP(B177,Calculation!C$2:C$2815,1,FALSE)))),"not entered","")</f>
        <v/>
      </c>
    </row>
    <row r="178" spans="2:7">
      <c r="B178" s="83" t="s">
        <v>5</v>
      </c>
      <c r="C178" s="84" t="str">
        <f t="shared" si="6"/>
        <v xml:space="preserve"> </v>
      </c>
      <c r="D178" s="84" t="str">
        <f t="shared" si="7"/>
        <v xml:space="preserve"> </v>
      </c>
      <c r="E178" s="84">
        <v>1.1574074074074073E-5</v>
      </c>
      <c r="F178" s="82" t="e">
        <f t="shared" si="8"/>
        <v>#N/A</v>
      </c>
      <c r="G178" t="str">
        <f>IF((ISERROR((VLOOKUP(B178,Calculation!C$2:C$2815,1,FALSE)))),"not entered","")</f>
        <v/>
      </c>
    </row>
    <row r="179" spans="2:7">
      <c r="B179" s="83" t="s">
        <v>5</v>
      </c>
      <c r="C179" s="84" t="str">
        <f t="shared" si="6"/>
        <v xml:space="preserve"> </v>
      </c>
      <c r="D179" s="84" t="str">
        <f t="shared" si="7"/>
        <v xml:space="preserve"> </v>
      </c>
      <c r="E179" s="84">
        <v>1.1574074074074073E-5</v>
      </c>
      <c r="F179" s="82" t="e">
        <f t="shared" si="8"/>
        <v>#N/A</v>
      </c>
      <c r="G179" t="str">
        <f>IF((ISERROR((VLOOKUP(B179,Calculation!C$2:C$2815,1,FALSE)))),"not entered","")</f>
        <v/>
      </c>
    </row>
    <row r="180" spans="2:7">
      <c r="B180" s="83" t="s">
        <v>5</v>
      </c>
      <c r="C180" s="84" t="str">
        <f t="shared" si="6"/>
        <v xml:space="preserve"> </v>
      </c>
      <c r="D180" s="84" t="str">
        <f t="shared" si="7"/>
        <v xml:space="preserve"> </v>
      </c>
      <c r="E180" s="84">
        <v>1.1574074074074073E-5</v>
      </c>
      <c r="F180" s="82" t="e">
        <f t="shared" si="8"/>
        <v>#N/A</v>
      </c>
      <c r="G180" t="str">
        <f>IF((ISERROR((VLOOKUP(B180,Calculation!C$2:C$2815,1,FALSE)))),"not entered","")</f>
        <v/>
      </c>
    </row>
    <row r="181" spans="2:7">
      <c r="B181" s="83" t="s">
        <v>5</v>
      </c>
      <c r="C181" s="84" t="str">
        <f t="shared" si="6"/>
        <v xml:space="preserve"> </v>
      </c>
      <c r="D181" s="84" t="str">
        <f t="shared" si="7"/>
        <v xml:space="preserve"> </v>
      </c>
      <c r="E181" s="84">
        <v>1.1574074074074073E-5</v>
      </c>
      <c r="F181" s="82" t="e">
        <f t="shared" si="8"/>
        <v>#N/A</v>
      </c>
      <c r="G181" t="str">
        <f>IF((ISERROR((VLOOKUP(B181,Calculation!C$2:C$2815,1,FALSE)))),"not entered","")</f>
        <v/>
      </c>
    </row>
    <row r="182" spans="2:7">
      <c r="B182" s="83" t="s">
        <v>5</v>
      </c>
      <c r="C182" s="84" t="str">
        <f t="shared" si="6"/>
        <v xml:space="preserve"> </v>
      </c>
      <c r="D182" s="84" t="str">
        <f t="shared" si="7"/>
        <v xml:space="preserve"> </v>
      </c>
      <c r="E182" s="84">
        <v>1.1574074074074073E-5</v>
      </c>
      <c r="F182" s="82" t="e">
        <f t="shared" si="8"/>
        <v>#N/A</v>
      </c>
      <c r="G182" t="str">
        <f>IF((ISERROR((VLOOKUP(B182,Calculation!C$2:C$2815,1,FALSE)))),"not entered","")</f>
        <v/>
      </c>
    </row>
    <row r="183" spans="2:7">
      <c r="B183" s="83" t="s">
        <v>5</v>
      </c>
      <c r="C183" s="84" t="str">
        <f t="shared" si="6"/>
        <v xml:space="preserve"> </v>
      </c>
      <c r="D183" s="84" t="str">
        <f t="shared" si="7"/>
        <v xml:space="preserve"> </v>
      </c>
      <c r="E183" s="84">
        <v>1.1574074074074073E-5</v>
      </c>
      <c r="F183" s="82" t="e">
        <f t="shared" si="8"/>
        <v>#N/A</v>
      </c>
      <c r="G183" t="str">
        <f>IF((ISERROR((VLOOKUP(B183,Calculation!C$2:C$2815,1,FALSE)))),"not entered","")</f>
        <v/>
      </c>
    </row>
    <row r="184" spans="2:7">
      <c r="B184" s="83" t="s">
        <v>5</v>
      </c>
      <c r="C184" s="84" t="str">
        <f t="shared" si="6"/>
        <v xml:space="preserve"> </v>
      </c>
      <c r="D184" s="84" t="str">
        <f t="shared" si="7"/>
        <v xml:space="preserve"> </v>
      </c>
      <c r="E184" s="84">
        <v>1.1574074074074073E-5</v>
      </c>
      <c r="F184" s="82" t="e">
        <f t="shared" si="8"/>
        <v>#N/A</v>
      </c>
      <c r="G184" t="str">
        <f>IF((ISERROR((VLOOKUP(B184,Calculation!C$2:C$2815,1,FALSE)))),"not entered","")</f>
        <v/>
      </c>
    </row>
    <row r="185" spans="2:7">
      <c r="B185" s="83" t="s">
        <v>5</v>
      </c>
      <c r="C185" s="84" t="str">
        <f t="shared" si="6"/>
        <v xml:space="preserve"> </v>
      </c>
      <c r="D185" s="84" t="str">
        <f t="shared" si="7"/>
        <v xml:space="preserve"> </v>
      </c>
      <c r="E185" s="84">
        <v>1.1574074074074073E-5</v>
      </c>
      <c r="F185" s="82" t="e">
        <f t="shared" si="8"/>
        <v>#N/A</v>
      </c>
      <c r="G185" t="str">
        <f>IF((ISERROR((VLOOKUP(B185,Calculation!C$2:C$2815,1,FALSE)))),"not entered","")</f>
        <v/>
      </c>
    </row>
    <row r="186" spans="2:7">
      <c r="B186" s="83" t="s">
        <v>5</v>
      </c>
      <c r="C186" s="84" t="str">
        <f t="shared" si="6"/>
        <v xml:space="preserve"> </v>
      </c>
      <c r="D186" s="84" t="str">
        <f t="shared" si="7"/>
        <v xml:space="preserve"> </v>
      </c>
      <c r="E186" s="84">
        <v>1.1574074074074073E-5</v>
      </c>
      <c r="F186" s="82" t="e">
        <f t="shared" si="8"/>
        <v>#N/A</v>
      </c>
      <c r="G186" t="str">
        <f>IF((ISERROR((VLOOKUP(B186,Calculation!C$2:C$2815,1,FALSE)))),"not entered","")</f>
        <v/>
      </c>
    </row>
    <row r="187" spans="2:7">
      <c r="B187" s="83" t="s">
        <v>5</v>
      </c>
      <c r="C187" s="84" t="str">
        <f t="shared" si="6"/>
        <v xml:space="preserve"> </v>
      </c>
      <c r="D187" s="84" t="str">
        <f t="shared" si="7"/>
        <v xml:space="preserve"> </v>
      </c>
      <c r="E187" s="84">
        <v>1.1574074074074073E-5</v>
      </c>
      <c r="F187" s="82" t="e">
        <f t="shared" si="8"/>
        <v>#N/A</v>
      </c>
      <c r="G187" t="str">
        <f>IF((ISERROR((VLOOKUP(B187,Calculation!C$2:C$2815,1,FALSE)))),"not entered","")</f>
        <v/>
      </c>
    </row>
    <row r="188" spans="2:7">
      <c r="B188" s="83" t="s">
        <v>5</v>
      </c>
      <c r="C188" s="84" t="str">
        <f t="shared" si="6"/>
        <v xml:space="preserve"> </v>
      </c>
      <c r="D188" s="84" t="str">
        <f t="shared" si="7"/>
        <v xml:space="preserve"> </v>
      </c>
      <c r="E188" s="84">
        <v>1.1574074074074073E-5</v>
      </c>
      <c r="F188" s="82" t="e">
        <f t="shared" si="8"/>
        <v>#N/A</v>
      </c>
      <c r="G188" t="str">
        <f>IF((ISERROR((VLOOKUP(B188,Calculation!C$2:C$2815,1,FALSE)))),"not entered","")</f>
        <v/>
      </c>
    </row>
    <row r="189" spans="2:7">
      <c r="B189" s="83" t="s">
        <v>5</v>
      </c>
      <c r="C189" s="84" t="str">
        <f t="shared" si="6"/>
        <v xml:space="preserve"> </v>
      </c>
      <c r="D189" s="84" t="str">
        <f t="shared" si="7"/>
        <v xml:space="preserve"> </v>
      </c>
      <c r="E189" s="84">
        <v>1.1574074074074073E-5</v>
      </c>
      <c r="F189" s="82" t="e">
        <f t="shared" si="8"/>
        <v>#N/A</v>
      </c>
      <c r="G189" t="str">
        <f>IF((ISERROR((VLOOKUP(B189,Calculation!C$2:C$2815,1,FALSE)))),"not entered","")</f>
        <v/>
      </c>
    </row>
    <row r="190" spans="2:7">
      <c r="B190" s="83" t="s">
        <v>5</v>
      </c>
      <c r="C190" s="84" t="str">
        <f t="shared" si="6"/>
        <v xml:space="preserve"> </v>
      </c>
      <c r="D190" s="84" t="str">
        <f t="shared" si="7"/>
        <v xml:space="preserve"> </v>
      </c>
      <c r="E190" s="84">
        <v>1.1574074074074073E-5</v>
      </c>
      <c r="F190" s="82" t="e">
        <f t="shared" si="8"/>
        <v>#N/A</v>
      </c>
      <c r="G190" t="str">
        <f>IF((ISERROR((VLOOKUP(B190,Calculation!C$2:C$2815,1,FALSE)))),"not entered","")</f>
        <v/>
      </c>
    </row>
    <row r="191" spans="2:7">
      <c r="B191" s="83" t="s">
        <v>5</v>
      </c>
      <c r="C191" s="84" t="str">
        <f t="shared" si="6"/>
        <v xml:space="preserve"> </v>
      </c>
      <c r="D191" s="84" t="str">
        <f t="shared" si="7"/>
        <v xml:space="preserve"> </v>
      </c>
      <c r="E191" s="84">
        <v>1.1574074074074073E-5</v>
      </c>
      <c r="F191" s="82" t="e">
        <f t="shared" si="8"/>
        <v>#N/A</v>
      </c>
      <c r="G191" t="str">
        <f>IF((ISERROR((VLOOKUP(B191,Calculation!C$2:C$2815,1,FALSE)))),"not entered","")</f>
        <v/>
      </c>
    </row>
    <row r="192" spans="2:7">
      <c r="B192" s="83" t="s">
        <v>5</v>
      </c>
      <c r="C192" s="84" t="str">
        <f t="shared" si="6"/>
        <v xml:space="preserve"> </v>
      </c>
      <c r="D192" s="84" t="str">
        <f t="shared" si="7"/>
        <v xml:space="preserve"> </v>
      </c>
      <c r="E192" s="84">
        <v>1.1574074074074073E-5</v>
      </c>
      <c r="F192" s="82" t="e">
        <f t="shared" si="8"/>
        <v>#N/A</v>
      </c>
      <c r="G192" t="str">
        <f>IF((ISERROR((VLOOKUP(B192,Calculation!C$2:C$2815,1,FALSE)))),"not entered","")</f>
        <v/>
      </c>
    </row>
    <row r="193" spans="2:7">
      <c r="B193" s="83" t="s">
        <v>5</v>
      </c>
      <c r="C193" s="84" t="str">
        <f t="shared" si="6"/>
        <v xml:space="preserve"> </v>
      </c>
      <c r="D193" s="84" t="str">
        <f t="shared" si="7"/>
        <v xml:space="preserve"> </v>
      </c>
      <c r="E193" s="84">
        <v>1.1574074074074073E-5</v>
      </c>
      <c r="F193" s="82" t="e">
        <f t="shared" si="8"/>
        <v>#N/A</v>
      </c>
      <c r="G193" t="str">
        <f>IF((ISERROR((VLOOKUP(B193,Calculation!C$2:C$2815,1,FALSE)))),"not entered","")</f>
        <v/>
      </c>
    </row>
    <row r="194" spans="2:7">
      <c r="B194" s="83" t="s">
        <v>5</v>
      </c>
      <c r="C194" s="84" t="str">
        <f t="shared" si="6"/>
        <v xml:space="preserve"> </v>
      </c>
      <c r="D194" s="84" t="str">
        <f t="shared" si="7"/>
        <v xml:space="preserve"> </v>
      </c>
      <c r="E194" s="84">
        <v>1.1574074074074073E-5</v>
      </c>
      <c r="F194" s="82" t="e">
        <f t="shared" si="8"/>
        <v>#N/A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si="6"/>
        <v xml:space="preserve"> </v>
      </c>
      <c r="D195" s="84" t="str">
        <f t="shared" si="7"/>
        <v xml:space="preserve"> </v>
      </c>
      <c r="E195" s="84">
        <v>1.1574074074074073E-5</v>
      </c>
      <c r="F195" s="82" t="e">
        <f t="shared" si="8"/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6"/>
        <v xml:space="preserve"> </v>
      </c>
      <c r="D196" s="84" t="str">
        <f t="shared" si="7"/>
        <v xml:space="preserve"> </v>
      </c>
      <c r="E196" s="84">
        <v>1.1574074074074073E-5</v>
      </c>
      <c r="F196" s="82" t="e">
        <f t="shared" si="8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6"/>
        <v xml:space="preserve"> </v>
      </c>
      <c r="D197" s="84" t="str">
        <f t="shared" si="7"/>
        <v xml:space="preserve"> </v>
      </c>
      <c r="E197" s="84">
        <v>1.1574074074074073E-5</v>
      </c>
      <c r="F197" s="82" t="e">
        <f t="shared" si="8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ref="C198:C261" si="9">VLOOKUP(B198,name,3,FALSE)</f>
        <v xml:space="preserve"> </v>
      </c>
      <c r="D198" s="84" t="str">
        <f t="shared" ref="D198:D261" si="10">VLOOKUP(B198,name,2,FALSE)</f>
        <v xml:space="preserve"> </v>
      </c>
      <c r="E198" s="84">
        <v>1.1574074074074073E-5</v>
      </c>
      <c r="F198" s="82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4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4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4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4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4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4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4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4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4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4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4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4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4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4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4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4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4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4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4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4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4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4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4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4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4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4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4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4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4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4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4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4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4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4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4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4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4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4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4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4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4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4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4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4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4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4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4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4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4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4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4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4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4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4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4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4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4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4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4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4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si="9"/>
        <v xml:space="preserve"> </v>
      </c>
      <c r="D259" s="84" t="str">
        <f t="shared" si="10"/>
        <v xml:space="preserve"> </v>
      </c>
      <c r="E259" s="84">
        <v>1.1574074074074073E-5</v>
      </c>
      <c r="F259" s="82" t="e">
        <f t="shared" si="11"/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9"/>
        <v xml:space="preserve"> </v>
      </c>
      <c r="D260" s="84" t="str">
        <f t="shared" si="10"/>
        <v xml:space="preserve"> </v>
      </c>
      <c r="E260" s="84">
        <v>1.1574074074074073E-5</v>
      </c>
      <c r="F260" s="82" t="e">
        <f t="shared" si="11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9"/>
        <v xml:space="preserve"> </v>
      </c>
      <c r="D261" s="84" t="str">
        <f t="shared" si="10"/>
        <v xml:space="preserve"> </v>
      </c>
      <c r="E261" s="84">
        <v>1.1574074074074073E-5</v>
      </c>
      <c r="F261" s="82" t="e">
        <f t="shared" si="11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ref="C262:C325" si="12">VLOOKUP(B262,name,3,FALSE)</f>
        <v xml:space="preserve"> </v>
      </c>
      <c r="D262" s="84" t="str">
        <f t="shared" ref="D262:D325" si="13">VLOOKUP(B262,name,2,FALSE)</f>
        <v xml:space="preserve"> </v>
      </c>
      <c r="E262" s="84">
        <v>1.1574074074074073E-5</v>
      </c>
      <c r="F262" s="82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4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4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4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4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4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4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4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4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4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4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4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4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4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4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4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4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4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4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4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4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4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4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4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4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4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4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4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4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4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4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4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4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4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4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4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4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4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4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4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4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4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4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4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4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4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4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4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4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4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4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phoneticPr fontId="3" type="noConversion"/>
  <conditionalFormatting sqref="B1:B3 B507:B1048576">
    <cfRule type="cellIs" dxfId="35" priority="10" stopIfTrue="1" operator="equal">
      <formula>"x"</formula>
    </cfRule>
  </conditionalFormatting>
  <conditionalFormatting sqref="B4:B5 B487:B506">
    <cfRule type="cellIs" dxfId="34" priority="7" stopIfTrue="1" operator="equal">
      <formula>"x"</formula>
    </cfRule>
  </conditionalFormatting>
  <conditionalFormatting sqref="G4:G10 G487:G506">
    <cfRule type="cellIs" dxfId="33" priority="8" stopIfTrue="1" operator="equal">
      <formula>#N/A</formula>
    </cfRule>
  </conditionalFormatting>
  <conditionalFormatting sqref="B7:B10">
    <cfRule type="cellIs" dxfId="32" priority="6" stopIfTrue="1" operator="equal">
      <formula>"x"</formula>
    </cfRule>
  </conditionalFormatting>
  <conditionalFormatting sqref="B6">
    <cfRule type="cellIs" dxfId="31" priority="5" stopIfTrue="1" operator="equal">
      <formula>"x"</formula>
    </cfRule>
  </conditionalFormatting>
  <conditionalFormatting sqref="G11:G413">
    <cfRule type="cellIs" dxfId="30" priority="4" stopIfTrue="1" operator="equal">
      <formula>#N/A</formula>
    </cfRule>
  </conditionalFormatting>
  <conditionalFormatting sqref="B11:B413">
    <cfRule type="cellIs" dxfId="29" priority="3" stopIfTrue="1" operator="equal">
      <formula>"x"</formula>
    </cfRule>
  </conditionalFormatting>
  <conditionalFormatting sqref="B414:B486">
    <cfRule type="cellIs" dxfId="28" priority="1" stopIfTrue="1" operator="equal">
      <formula>"x"</formula>
    </cfRule>
  </conditionalFormatting>
  <conditionalFormatting sqref="G414:G486">
    <cfRule type="cellIs" dxfId="27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B1:H506"/>
  <sheetViews>
    <sheetView workbookViewId="0">
      <selection activeCell="D15" sqref="D15"/>
    </sheetView>
  </sheetViews>
  <sheetFormatPr defaultRowHeight="12.75"/>
  <cols>
    <col min="1" max="1" width="3" customWidth="1"/>
    <col min="2" max="2" width="27.7109375" bestFit="1" customWidth="1"/>
    <col min="3" max="3" width="7.140625" bestFit="1" customWidth="1"/>
    <col min="4" max="4" width="30.85546875" bestFit="1" customWidth="1"/>
    <col min="5" max="5" width="8.140625" bestFit="1" customWidth="1"/>
    <col min="6" max="6" width="8.5703125" bestFit="1" customWidth="1"/>
  </cols>
  <sheetData>
    <row r="1" spans="2:8">
      <c r="B1" s="23"/>
      <c r="C1" s="40"/>
      <c r="D1" s="24"/>
      <c r="E1" s="25"/>
    </row>
    <row r="2" spans="2:8" ht="15.75">
      <c r="B2" s="59" t="str">
        <f>Races!B10</f>
        <v>Cambridge</v>
      </c>
      <c r="C2" s="40"/>
      <c r="D2" s="24"/>
      <c r="E2" s="25"/>
    </row>
    <row r="3" spans="2:8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8">
      <c r="B4" s="76" t="s">
        <v>17</v>
      </c>
      <c r="C4" s="77" t="s">
        <v>20</v>
      </c>
      <c r="D4" s="77"/>
      <c r="E4" s="78">
        <v>8.5092592592592595E-2</v>
      </c>
      <c r="F4" s="79"/>
      <c r="G4" t="str">
        <f>IF((ISERROR((VLOOKUP(B4,Calculation!C$2:C$2815,1,FALSE)))),"not entered","")</f>
        <v/>
      </c>
      <c r="H4" s="60"/>
    </row>
    <row r="5" spans="2:8">
      <c r="B5" s="80" t="s">
        <v>17</v>
      </c>
      <c r="C5" s="81" t="s">
        <v>21</v>
      </c>
      <c r="D5" s="81"/>
      <c r="E5" s="84">
        <v>7.12037037037037E-2</v>
      </c>
      <c r="F5" s="82"/>
      <c r="G5" t="str">
        <f>IF((ISERROR((VLOOKUP(B5,Calculation!C$2:C$2815,1,FALSE)))),"not entered","")</f>
        <v/>
      </c>
      <c r="H5" s="60"/>
    </row>
    <row r="6" spans="2:8">
      <c r="B6" s="83" t="s">
        <v>1742</v>
      </c>
      <c r="C6" s="84" t="str">
        <f t="shared" ref="C6:C69" si="0">VLOOKUP(B6,name,3,FALSE)</f>
        <v>Male</v>
      </c>
      <c r="D6" s="84">
        <f t="shared" ref="D6:D69" si="1">VLOOKUP(B6,name,2,FALSE)</f>
        <v>0</v>
      </c>
      <c r="E6" s="84">
        <v>7.12037037037037E-2</v>
      </c>
      <c r="F6" s="82">
        <f t="shared" ref="F6:F69" si="2">(VLOOKUP(C6,C$4:E$5,3,FALSE))/(E6/10000)</f>
        <v>10000</v>
      </c>
      <c r="G6" t="str">
        <f>IF((ISERROR((VLOOKUP(B6,Calculation!C$2:C$2815,1,FALSE)))),"not entered","")</f>
        <v/>
      </c>
      <c r="H6" s="60"/>
    </row>
    <row r="7" spans="2:8">
      <c r="B7" s="83" t="s">
        <v>1743</v>
      </c>
      <c r="C7" s="84" t="str">
        <f t="shared" si="0"/>
        <v>Male</v>
      </c>
      <c r="D7" s="84">
        <f t="shared" si="1"/>
        <v>0</v>
      </c>
      <c r="E7" s="84">
        <v>7.4120370370370378E-2</v>
      </c>
      <c r="F7" s="82">
        <f t="shared" si="2"/>
        <v>9606.4959400374737</v>
      </c>
      <c r="G7" t="str">
        <f>IF((ISERROR((VLOOKUP(B7,Calculation!C$2:C$2815,1,FALSE)))),"not entered","")</f>
        <v/>
      </c>
      <c r="H7" s="60"/>
    </row>
    <row r="8" spans="2:8">
      <c r="B8" s="83" t="s">
        <v>1744</v>
      </c>
      <c r="C8" s="84" t="str">
        <f t="shared" si="0"/>
        <v>Male</v>
      </c>
      <c r="D8" s="84">
        <f t="shared" si="1"/>
        <v>0</v>
      </c>
      <c r="E8" s="84">
        <v>7.5613425925925917E-2</v>
      </c>
      <c r="F8" s="82">
        <f t="shared" si="2"/>
        <v>9416.8069799479563</v>
      </c>
      <c r="G8" t="str">
        <f>IF((ISERROR((VLOOKUP(B8,Calculation!C$2:C$2815,1,FALSE)))),"not entered","")</f>
        <v/>
      </c>
      <c r="H8" s="60"/>
    </row>
    <row r="9" spans="2:8">
      <c r="B9" s="83" t="s">
        <v>1745</v>
      </c>
      <c r="C9" s="84" t="str">
        <f t="shared" si="0"/>
        <v>Male</v>
      </c>
      <c r="D9" s="84">
        <f t="shared" si="1"/>
        <v>0</v>
      </c>
      <c r="E9" s="84">
        <v>7.587962962962963E-2</v>
      </c>
      <c r="F9" s="82">
        <f t="shared" si="2"/>
        <v>9383.7705918242827</v>
      </c>
      <c r="G9" t="str">
        <f>IF((ISERROR((VLOOKUP(B9,Calculation!C$2:C$2815,1,FALSE)))),"not entered","")</f>
        <v/>
      </c>
      <c r="H9" s="60"/>
    </row>
    <row r="10" spans="2:8">
      <c r="B10" s="83" t="s">
        <v>1738</v>
      </c>
      <c r="C10" s="84" t="str">
        <f t="shared" si="0"/>
        <v>Male</v>
      </c>
      <c r="D10" s="84">
        <f t="shared" si="1"/>
        <v>0</v>
      </c>
      <c r="E10" s="84">
        <v>7.662037037037038E-2</v>
      </c>
      <c r="F10" s="82">
        <f t="shared" si="2"/>
        <v>9293.0513595166158</v>
      </c>
      <c r="G10" t="str">
        <f>IF((ISERROR((VLOOKUP(B10,Calculation!C$2:C$2815,1,FALSE)))),"not entered","")</f>
        <v/>
      </c>
      <c r="H10" s="60"/>
    </row>
    <row r="11" spans="2:8">
      <c r="B11" s="83" t="s">
        <v>1746</v>
      </c>
      <c r="C11" s="84" t="str">
        <f t="shared" si="0"/>
        <v>Male</v>
      </c>
      <c r="D11" s="84">
        <f t="shared" si="1"/>
        <v>0</v>
      </c>
      <c r="E11" s="84">
        <v>7.694444444444444E-2</v>
      </c>
      <c r="F11" s="82">
        <f t="shared" si="2"/>
        <v>9253.9109506618533</v>
      </c>
      <c r="G11" t="str">
        <f>IF((ISERROR((VLOOKUP(B11,Calculation!C$2:C$2815,1,FALSE)))),"not entered","")</f>
        <v/>
      </c>
      <c r="H11" s="60"/>
    </row>
    <row r="12" spans="2:8">
      <c r="B12" s="83" t="s">
        <v>1172</v>
      </c>
      <c r="C12" s="84" t="str">
        <f t="shared" si="0"/>
        <v>Male</v>
      </c>
      <c r="D12" s="84">
        <f t="shared" si="1"/>
        <v>0</v>
      </c>
      <c r="E12" s="84">
        <v>7.7152777777777778E-2</v>
      </c>
      <c r="F12" s="82">
        <f t="shared" si="2"/>
        <v>9228.9228922892289</v>
      </c>
      <c r="G12" t="str">
        <f>IF((ISERROR((VLOOKUP(B12,Calculation!C$2:C$2815,1,FALSE)))),"not entered","")</f>
        <v/>
      </c>
      <c r="H12" s="60"/>
    </row>
    <row r="13" spans="2:8">
      <c r="B13" s="83" t="s">
        <v>421</v>
      </c>
      <c r="C13" s="84" t="str">
        <f t="shared" si="0"/>
        <v>Male</v>
      </c>
      <c r="D13" s="84">
        <f t="shared" si="1"/>
        <v>0</v>
      </c>
      <c r="E13" s="84">
        <v>7.8645833333333331E-2</v>
      </c>
      <c r="F13" s="82">
        <f t="shared" si="2"/>
        <v>9053.7159676232532</v>
      </c>
      <c r="G13" t="str">
        <f>IF((ISERROR((VLOOKUP(B13,Calculation!C$2:C$2815,1,FALSE)))),"not entered","")</f>
        <v/>
      </c>
      <c r="H13" s="60"/>
    </row>
    <row r="14" spans="2:8">
      <c r="B14" s="83" t="s">
        <v>576</v>
      </c>
      <c r="C14" s="84" t="str">
        <f t="shared" si="0"/>
        <v>Male</v>
      </c>
      <c r="D14" s="84" t="str">
        <f t="shared" si="1"/>
        <v>East London Triathletes</v>
      </c>
      <c r="E14" s="84">
        <v>7.8773148148148148E-2</v>
      </c>
      <c r="F14" s="82">
        <f t="shared" si="2"/>
        <v>9039.0831619159562</v>
      </c>
      <c r="G14" t="str">
        <f>IF((ISERROR((VLOOKUP(B14,Calculation!C$2:C$2815,1,FALSE)))),"not entered","")</f>
        <v/>
      </c>
      <c r="H14" s="60"/>
    </row>
    <row r="15" spans="2:8">
      <c r="B15" s="83" t="s">
        <v>1747</v>
      </c>
      <c r="C15" s="84" t="str">
        <f t="shared" si="0"/>
        <v>Male</v>
      </c>
      <c r="D15" s="84">
        <f t="shared" si="1"/>
        <v>0</v>
      </c>
      <c r="E15" s="84">
        <v>7.9212962962962971E-2</v>
      </c>
      <c r="F15" s="82">
        <f t="shared" si="2"/>
        <v>8988.8953828170652</v>
      </c>
      <c r="G15" t="str">
        <f>IF((ISERROR((VLOOKUP(B15,Calculation!C$2:C$2815,1,FALSE)))),"not entered","")</f>
        <v/>
      </c>
      <c r="H15" s="60"/>
    </row>
    <row r="16" spans="2:8">
      <c r="B16" s="83" t="s">
        <v>1748</v>
      </c>
      <c r="C16" s="84" t="str">
        <f t="shared" si="0"/>
        <v>Male</v>
      </c>
      <c r="D16" s="84">
        <f t="shared" si="1"/>
        <v>0</v>
      </c>
      <c r="E16" s="84">
        <v>7.9490740740740737E-2</v>
      </c>
      <c r="F16" s="82">
        <f t="shared" si="2"/>
        <v>8957.4839836924875</v>
      </c>
      <c r="G16" t="str">
        <f>IF((ISERROR((VLOOKUP(B16,Calculation!C$2:C$2815,1,FALSE)))),"not entered","")</f>
        <v/>
      </c>
      <c r="H16" s="60"/>
    </row>
    <row r="17" spans="2:8">
      <c r="B17" s="83" t="s">
        <v>1749</v>
      </c>
      <c r="C17" s="84" t="str">
        <f t="shared" si="0"/>
        <v>Male</v>
      </c>
      <c r="D17" s="84">
        <f t="shared" si="1"/>
        <v>0</v>
      </c>
      <c r="E17" s="84">
        <v>7.9826388888888891E-2</v>
      </c>
      <c r="F17" s="82">
        <f t="shared" si="2"/>
        <v>8919.8202116862412</v>
      </c>
      <c r="G17" t="str">
        <f>IF((ISERROR((VLOOKUP(B17,Calculation!C$2:C$2815,1,FALSE)))),"not entered","")</f>
        <v/>
      </c>
      <c r="H17" s="60"/>
    </row>
    <row r="18" spans="2:8">
      <c r="B18" s="83" t="s">
        <v>191</v>
      </c>
      <c r="C18" s="84" t="str">
        <f t="shared" si="0"/>
        <v>Male</v>
      </c>
      <c r="D18" s="84" t="str">
        <f t="shared" si="1"/>
        <v xml:space="preserve">Newmarket Cycle and Tri Club  </v>
      </c>
      <c r="E18" s="84">
        <v>8.1377314814814819E-2</v>
      </c>
      <c r="F18" s="82">
        <f t="shared" si="2"/>
        <v>8749.8222159010074</v>
      </c>
      <c r="G18" t="str">
        <f>IF((ISERROR((VLOOKUP(B18,Calculation!C$2:C$2815,1,FALSE)))),"not entered","")</f>
        <v/>
      </c>
      <c r="H18" s="60"/>
    </row>
    <row r="19" spans="2:8">
      <c r="B19" s="83" t="s">
        <v>1750</v>
      </c>
      <c r="C19" s="84" t="str">
        <f t="shared" si="0"/>
        <v>Male</v>
      </c>
      <c r="D19" s="84">
        <f t="shared" si="1"/>
        <v>0</v>
      </c>
      <c r="E19" s="84">
        <v>8.1574074074074077E-2</v>
      </c>
      <c r="F19" s="82">
        <f t="shared" si="2"/>
        <v>8728.717366628829</v>
      </c>
      <c r="G19" t="str">
        <f>IF((ISERROR((VLOOKUP(B19,Calculation!C$2:C$2815,1,FALSE)))),"not entered","")</f>
        <v/>
      </c>
      <c r="H19" s="60"/>
    </row>
    <row r="20" spans="2:8">
      <c r="B20" s="83" t="s">
        <v>1751</v>
      </c>
      <c r="C20" s="84" t="str">
        <f t="shared" si="0"/>
        <v>Male</v>
      </c>
      <c r="D20" s="84">
        <f t="shared" si="1"/>
        <v>0</v>
      </c>
      <c r="E20" s="84">
        <v>8.1805555555555562E-2</v>
      </c>
      <c r="F20" s="82">
        <f t="shared" si="2"/>
        <v>8704.0181097906043</v>
      </c>
      <c r="G20" t="str">
        <f>IF((ISERROR((VLOOKUP(B20,Calculation!C$2:C$2815,1,FALSE)))),"not entered","")</f>
        <v/>
      </c>
      <c r="H20" s="60"/>
    </row>
    <row r="21" spans="2:8">
      <c r="B21" s="83" t="s">
        <v>1752</v>
      </c>
      <c r="C21" s="84" t="str">
        <f t="shared" si="0"/>
        <v>Male</v>
      </c>
      <c r="D21" s="84">
        <f t="shared" si="1"/>
        <v>0</v>
      </c>
      <c r="E21" s="84">
        <v>8.1805555555555562E-2</v>
      </c>
      <c r="F21" s="82">
        <f t="shared" si="2"/>
        <v>8704.0181097906043</v>
      </c>
      <c r="G21" t="str">
        <f>IF((ISERROR((VLOOKUP(B21,Calculation!C$2:C$2815,1,FALSE)))),"not entered","")</f>
        <v/>
      </c>
      <c r="H21" s="60"/>
    </row>
    <row r="22" spans="2:8">
      <c r="B22" s="83" t="s">
        <v>1753</v>
      </c>
      <c r="C22" s="84" t="str">
        <f t="shared" si="0"/>
        <v>Male</v>
      </c>
      <c r="D22" s="84">
        <f t="shared" si="1"/>
        <v>0</v>
      </c>
      <c r="E22" s="84">
        <v>8.2037037037037033E-2</v>
      </c>
      <c r="F22" s="82">
        <f t="shared" si="2"/>
        <v>8679.4582392776538</v>
      </c>
      <c r="G22" t="str">
        <f>IF((ISERROR((VLOOKUP(B22,Calculation!C$2:C$2815,1,FALSE)))),"not entered","")</f>
        <v/>
      </c>
      <c r="H22" s="60"/>
    </row>
    <row r="23" spans="2:8">
      <c r="B23" s="83" t="s">
        <v>193</v>
      </c>
      <c r="C23" s="84" t="str">
        <f t="shared" si="0"/>
        <v>Male</v>
      </c>
      <c r="D23" s="84" t="str">
        <f t="shared" si="1"/>
        <v xml:space="preserve">Tri-Anglia Triathlon Club    </v>
      </c>
      <c r="E23" s="84">
        <v>8.2326388888888893E-2</v>
      </c>
      <c r="F23" s="82">
        <f t="shared" si="2"/>
        <v>8648.9526219597901</v>
      </c>
      <c r="G23" t="str">
        <f>IF((ISERROR((VLOOKUP(B23,Calculation!C$2:C$2815,1,FALSE)))),"not entered","")</f>
        <v/>
      </c>
    </row>
    <row r="24" spans="2:8">
      <c r="B24" s="83" t="s">
        <v>597</v>
      </c>
      <c r="C24" s="84" t="str">
        <f t="shared" si="0"/>
        <v>Male</v>
      </c>
      <c r="D24" s="84">
        <f t="shared" si="1"/>
        <v>0</v>
      </c>
      <c r="E24" s="84">
        <v>8.262731481481482E-2</v>
      </c>
      <c r="F24" s="82">
        <f t="shared" si="2"/>
        <v>8617.4534248494183</v>
      </c>
      <c r="G24" t="str">
        <f>IF((ISERROR((VLOOKUP(B24,Calculation!C$2:C$2815,1,FALSE)))),"not entered","")</f>
        <v/>
      </c>
    </row>
    <row r="25" spans="2:8">
      <c r="B25" s="83" t="s">
        <v>1754</v>
      </c>
      <c r="C25" s="84" t="str">
        <f t="shared" si="0"/>
        <v>Male</v>
      </c>
      <c r="D25" s="84">
        <f t="shared" si="1"/>
        <v>0</v>
      </c>
      <c r="E25" s="84">
        <v>8.2731481481481489E-2</v>
      </c>
      <c r="F25" s="82">
        <f t="shared" si="2"/>
        <v>8606.6032456631201</v>
      </c>
      <c r="G25" t="str">
        <f>IF((ISERROR((VLOOKUP(B25,Calculation!C$2:C$2815,1,FALSE)))),"not entered","")</f>
        <v/>
      </c>
    </row>
    <row r="26" spans="2:8">
      <c r="B26" s="83" t="s">
        <v>1755</v>
      </c>
      <c r="C26" s="84" t="str">
        <f t="shared" si="0"/>
        <v>Male</v>
      </c>
      <c r="D26" s="84">
        <f t="shared" si="1"/>
        <v>0</v>
      </c>
      <c r="E26" s="84">
        <v>8.2800925925925931E-2</v>
      </c>
      <c r="F26" s="82">
        <f t="shared" si="2"/>
        <v>8599.3849594632356</v>
      </c>
      <c r="G26" t="str">
        <f>IF((ISERROR((VLOOKUP(B26,Calculation!C$2:C$2815,1,FALSE)))),"not entered","")</f>
        <v/>
      </c>
    </row>
    <row r="27" spans="2:8">
      <c r="B27" s="83" t="s">
        <v>1756</v>
      </c>
      <c r="C27" s="84" t="str">
        <f t="shared" si="0"/>
        <v>Male</v>
      </c>
      <c r="D27" s="84">
        <f t="shared" si="1"/>
        <v>0</v>
      </c>
      <c r="E27" s="84">
        <v>8.2847222222222225E-2</v>
      </c>
      <c r="F27" s="82">
        <f t="shared" si="2"/>
        <v>8594.5794914780654</v>
      </c>
      <c r="G27" t="str">
        <f>IF((ISERROR((VLOOKUP(B27,Calculation!C$2:C$2815,1,FALSE)))),"not entered","")</f>
        <v/>
      </c>
      <c r="H27" s="60"/>
    </row>
    <row r="28" spans="2:8">
      <c r="B28" s="83" t="s">
        <v>1757</v>
      </c>
      <c r="C28" s="84" t="str">
        <f t="shared" si="0"/>
        <v>Male</v>
      </c>
      <c r="D28" s="84">
        <f t="shared" si="1"/>
        <v>0</v>
      </c>
      <c r="E28" s="84">
        <v>8.2893518518518519E-2</v>
      </c>
      <c r="F28" s="82">
        <f t="shared" si="2"/>
        <v>8589.7793912314992</v>
      </c>
      <c r="G28" t="str">
        <f>IF((ISERROR((VLOOKUP(B28,Calculation!C$2:C$2815,1,FALSE)))),"not entered","")</f>
        <v/>
      </c>
      <c r="H28" s="60"/>
    </row>
    <row r="29" spans="2:8">
      <c r="B29" s="83" t="s">
        <v>1758</v>
      </c>
      <c r="C29" s="84" t="str">
        <f t="shared" si="0"/>
        <v>Male</v>
      </c>
      <c r="D29" s="84">
        <f t="shared" si="1"/>
        <v>0</v>
      </c>
      <c r="E29" s="84">
        <v>8.3194444444444446E-2</v>
      </c>
      <c r="F29" s="82">
        <f t="shared" si="2"/>
        <v>8558.7089593767378</v>
      </c>
      <c r="G29" t="str">
        <f>IF((ISERROR((VLOOKUP(B29,Calculation!C$2:C$2815,1,FALSE)))),"not entered","")</f>
        <v/>
      </c>
    </row>
    <row r="30" spans="2:8">
      <c r="B30" s="83" t="s">
        <v>1759</v>
      </c>
      <c r="C30" s="84" t="str">
        <f t="shared" si="0"/>
        <v>Male</v>
      </c>
      <c r="D30" s="84">
        <f t="shared" si="1"/>
        <v>0</v>
      </c>
      <c r="E30" s="84">
        <v>8.3379629629629637E-2</v>
      </c>
      <c r="F30" s="82">
        <f t="shared" si="2"/>
        <v>8539.7001665741245</v>
      </c>
      <c r="G30" t="str">
        <f>IF((ISERROR((VLOOKUP(B30,Calculation!C$2:C$2815,1,FALSE)))),"not entered","")</f>
        <v/>
      </c>
    </row>
    <row r="31" spans="2:8">
      <c r="B31" s="83" t="s">
        <v>452</v>
      </c>
      <c r="C31" s="84" t="str">
        <f t="shared" si="0"/>
        <v>Male</v>
      </c>
      <c r="D31" s="84">
        <f t="shared" si="1"/>
        <v>0</v>
      </c>
      <c r="E31" s="84">
        <v>8.340277777777777E-2</v>
      </c>
      <c r="F31" s="82">
        <f t="shared" si="2"/>
        <v>8537.3300027754649</v>
      </c>
      <c r="G31" t="str">
        <f>IF((ISERROR((VLOOKUP(B31,Calculation!C$2:C$2815,1,FALSE)))),"not entered","")</f>
        <v/>
      </c>
    </row>
    <row r="32" spans="2:8">
      <c r="B32" s="83" t="s">
        <v>1760</v>
      </c>
      <c r="C32" s="84" t="str">
        <f t="shared" si="0"/>
        <v>Male</v>
      </c>
      <c r="D32" s="84">
        <f t="shared" si="1"/>
        <v>0</v>
      </c>
      <c r="E32" s="84">
        <v>8.3437499999999998E-2</v>
      </c>
      <c r="F32" s="82">
        <f t="shared" si="2"/>
        <v>8533.7772229157999</v>
      </c>
      <c r="G32" t="str">
        <f>IF((ISERROR((VLOOKUP(B32,Calculation!C$2:C$2815,1,FALSE)))),"not entered","")</f>
        <v/>
      </c>
    </row>
    <row r="33" spans="2:7">
      <c r="B33" s="83" t="s">
        <v>1761</v>
      </c>
      <c r="C33" s="84" t="str">
        <f t="shared" si="0"/>
        <v>Male</v>
      </c>
      <c r="D33" s="84">
        <f t="shared" si="1"/>
        <v>0</v>
      </c>
      <c r="E33" s="84">
        <v>8.3449074074074078E-2</v>
      </c>
      <c r="F33" s="82">
        <f t="shared" si="2"/>
        <v>8532.5936199722601</v>
      </c>
      <c r="G33" t="str">
        <f>IF((ISERROR((VLOOKUP(B33,Calculation!C$2:C$2815,1,FALSE)))),"not entered","")</f>
        <v/>
      </c>
    </row>
    <row r="34" spans="2:7">
      <c r="B34" s="83" t="s">
        <v>1762</v>
      </c>
      <c r="C34" s="84" t="str">
        <f t="shared" si="0"/>
        <v>Male</v>
      </c>
      <c r="D34" s="84">
        <f t="shared" si="1"/>
        <v>0</v>
      </c>
      <c r="E34" s="84">
        <v>8.4363425925925925E-2</v>
      </c>
      <c r="F34" s="82">
        <f t="shared" si="2"/>
        <v>8440.1152421456991</v>
      </c>
      <c r="G34" t="str">
        <f>IF((ISERROR((VLOOKUP(B34,Calculation!C$2:C$2815,1,FALSE)))),"not entered","")</f>
        <v/>
      </c>
    </row>
    <row r="35" spans="2:7">
      <c r="B35" s="83" t="s">
        <v>1763</v>
      </c>
      <c r="C35" s="84" t="str">
        <f t="shared" si="0"/>
        <v>Male</v>
      </c>
      <c r="D35" s="84">
        <f t="shared" si="1"/>
        <v>0</v>
      </c>
      <c r="E35" s="84">
        <v>8.4490740740740741E-2</v>
      </c>
      <c r="F35" s="82">
        <f t="shared" si="2"/>
        <v>8427.3972602739723</v>
      </c>
      <c r="G35" t="str">
        <f>IF((ISERROR((VLOOKUP(B35,Calculation!C$2:C$2815,1,FALSE)))),"not entered","")</f>
        <v/>
      </c>
    </row>
    <row r="36" spans="2:7">
      <c r="B36" s="83" t="s">
        <v>1764</v>
      </c>
      <c r="C36" s="84" t="str">
        <f t="shared" si="0"/>
        <v>Male</v>
      </c>
      <c r="D36" s="84">
        <f t="shared" si="1"/>
        <v>0</v>
      </c>
      <c r="E36" s="84">
        <v>8.4687500000000013E-2</v>
      </c>
      <c r="F36" s="82">
        <f t="shared" si="2"/>
        <v>8407.8174115074471</v>
      </c>
      <c r="G36" t="str">
        <f>IF((ISERROR((VLOOKUP(B36,Calculation!C$2:C$2815,1,FALSE)))),"not entered","")</f>
        <v/>
      </c>
    </row>
    <row r="37" spans="2:7">
      <c r="B37" s="83" t="s">
        <v>1765</v>
      </c>
      <c r="C37" s="84" t="str">
        <f t="shared" si="0"/>
        <v>Male</v>
      </c>
      <c r="D37" s="84">
        <f t="shared" si="1"/>
        <v>0</v>
      </c>
      <c r="E37" s="84">
        <v>8.475694444444444E-2</v>
      </c>
      <c r="F37" s="82">
        <f t="shared" si="2"/>
        <v>8400.9285811825739</v>
      </c>
      <c r="G37" t="str">
        <f>IF((ISERROR((VLOOKUP(B37,Calculation!C$2:C$2815,1,FALSE)))),"not entered","")</f>
        <v/>
      </c>
    </row>
    <row r="38" spans="2:7">
      <c r="B38" s="83" t="s">
        <v>443</v>
      </c>
      <c r="C38" s="84" t="str">
        <f t="shared" si="0"/>
        <v>Female</v>
      </c>
      <c r="D38" s="84">
        <f t="shared" si="1"/>
        <v>0</v>
      </c>
      <c r="E38" s="84">
        <v>8.5092592592592595E-2</v>
      </c>
      <c r="F38" s="82">
        <f t="shared" si="2"/>
        <v>10000</v>
      </c>
      <c r="G38" t="str">
        <f>IF((ISERROR((VLOOKUP(B38,Calculation!C$2:C$2815,1,FALSE)))),"not entered","")</f>
        <v/>
      </c>
    </row>
    <row r="39" spans="2:7">
      <c r="B39" s="83" t="s">
        <v>1766</v>
      </c>
      <c r="C39" s="84" t="str">
        <f t="shared" si="0"/>
        <v>Female</v>
      </c>
      <c r="D39" s="84">
        <f t="shared" si="1"/>
        <v>0</v>
      </c>
      <c r="E39" s="84">
        <v>8.516203703703705E-2</v>
      </c>
      <c r="F39" s="82">
        <f t="shared" si="2"/>
        <v>9991.8456102201671</v>
      </c>
      <c r="G39" t="str">
        <f>IF((ISERROR((VLOOKUP(B39,Calculation!C$2:C$2815,1,FALSE)))),"not entered","")</f>
        <v/>
      </c>
    </row>
    <row r="40" spans="2:7">
      <c r="B40" s="83" t="s">
        <v>1767</v>
      </c>
      <c r="C40" s="84" t="str">
        <f t="shared" si="0"/>
        <v>Male</v>
      </c>
      <c r="D40" s="84">
        <f t="shared" si="1"/>
        <v>0</v>
      </c>
      <c r="E40" s="84">
        <v>8.5231481481481478E-2</v>
      </c>
      <c r="F40" s="82">
        <f t="shared" si="2"/>
        <v>8354.1553503530686</v>
      </c>
      <c r="G40" t="str">
        <f>IF((ISERROR((VLOOKUP(B40,Calculation!C$2:C$2815,1,FALSE)))),"not entered","")</f>
        <v/>
      </c>
    </row>
    <row r="41" spans="2:7">
      <c r="B41" s="83" t="s">
        <v>1768</v>
      </c>
      <c r="C41" s="84" t="str">
        <f t="shared" si="0"/>
        <v>Male</v>
      </c>
      <c r="D41" s="84">
        <f t="shared" si="1"/>
        <v>0</v>
      </c>
      <c r="E41" s="84">
        <v>8.5300925925925919E-2</v>
      </c>
      <c r="F41" s="82">
        <f t="shared" si="2"/>
        <v>8347.3541383989159</v>
      </c>
      <c r="G41" t="str">
        <f>IF((ISERROR((VLOOKUP(B41,Calculation!C$2:C$2815,1,FALSE)))),"not entered","")</f>
        <v/>
      </c>
    </row>
    <row r="42" spans="2:7">
      <c r="B42" s="83" t="s">
        <v>1040</v>
      </c>
      <c r="C42" s="84" t="str">
        <f t="shared" si="0"/>
        <v>Male</v>
      </c>
      <c r="D42" s="84" t="str">
        <f t="shared" si="1"/>
        <v/>
      </c>
      <c r="E42" s="84">
        <v>8.5335648148148147E-2</v>
      </c>
      <c r="F42" s="82">
        <f t="shared" si="2"/>
        <v>8343.9576834395757</v>
      </c>
      <c r="G42" t="str">
        <f>IF((ISERROR((VLOOKUP(B42,Calculation!C$2:C$2815,1,FALSE)))),"not entered","")</f>
        <v/>
      </c>
    </row>
    <row r="43" spans="2:7">
      <c r="B43" s="83" t="s">
        <v>94</v>
      </c>
      <c r="C43" s="84" t="str">
        <f t="shared" si="0"/>
        <v>Male</v>
      </c>
      <c r="D43" s="84" t="str">
        <f t="shared" si="1"/>
        <v>born2tri</v>
      </c>
      <c r="E43" s="84">
        <v>8.5462962962962963E-2</v>
      </c>
      <c r="F43" s="82">
        <f t="shared" si="2"/>
        <v>8331.5276273022755</v>
      </c>
      <c r="G43" t="str">
        <f>IF((ISERROR((VLOOKUP(B43,Calculation!C$2:C$2815,1,FALSE)))),"not entered","")</f>
        <v/>
      </c>
    </row>
    <row r="44" spans="2:7">
      <c r="B44" s="83" t="s">
        <v>1769</v>
      </c>
      <c r="C44" s="84" t="str">
        <f t="shared" si="0"/>
        <v>Male</v>
      </c>
      <c r="D44" s="84">
        <f t="shared" si="1"/>
        <v>0</v>
      </c>
      <c r="E44" s="84">
        <v>8.5578703703703699E-2</v>
      </c>
      <c r="F44" s="82">
        <f t="shared" si="2"/>
        <v>8320.2596700027043</v>
      </c>
      <c r="G44" t="str">
        <f>IF((ISERROR((VLOOKUP(B44,Calculation!C$2:C$2815,1,FALSE)))),"not entered","")</f>
        <v/>
      </c>
    </row>
    <row r="45" spans="2:7">
      <c r="B45" s="83" t="s">
        <v>1770</v>
      </c>
      <c r="C45" s="84" t="str">
        <f t="shared" si="0"/>
        <v>Male</v>
      </c>
      <c r="D45" s="84">
        <f t="shared" si="1"/>
        <v>0</v>
      </c>
      <c r="E45" s="84">
        <v>8.5902777777777772E-2</v>
      </c>
      <c r="F45" s="82">
        <f t="shared" si="2"/>
        <v>8288.8709242791701</v>
      </c>
      <c r="G45" t="str">
        <f>IF((ISERROR((VLOOKUP(B45,Calculation!C$2:C$2815,1,FALSE)))),"not entered","")</f>
        <v/>
      </c>
    </row>
    <row r="46" spans="2:7">
      <c r="B46" s="83" t="s">
        <v>1771</v>
      </c>
      <c r="C46" s="84" t="str">
        <f t="shared" si="0"/>
        <v>Male</v>
      </c>
      <c r="D46" s="84">
        <f t="shared" si="1"/>
        <v>0</v>
      </c>
      <c r="E46" s="84">
        <v>8.5925925925925919E-2</v>
      </c>
      <c r="F46" s="82">
        <f t="shared" si="2"/>
        <v>8286.6379310344819</v>
      </c>
      <c r="G46" t="str">
        <f>IF((ISERROR((VLOOKUP(B46,Calculation!C$2:C$2815,1,FALSE)))),"not entered","")</f>
        <v/>
      </c>
    </row>
    <row r="47" spans="2:7">
      <c r="B47" s="83" t="s">
        <v>1580</v>
      </c>
      <c r="C47" s="84" t="str">
        <f t="shared" si="0"/>
        <v>Male</v>
      </c>
      <c r="D47" s="84" t="str">
        <f t="shared" si="1"/>
        <v>Born To Tri</v>
      </c>
      <c r="E47" s="84">
        <v>8.5960648148148147E-2</v>
      </c>
      <c r="F47" s="82">
        <f t="shared" si="2"/>
        <v>8283.290696108792</v>
      </c>
      <c r="G47" t="str">
        <f>IF((ISERROR((VLOOKUP(B47,Calculation!C$2:C$2815,1,FALSE)))),"not entered","")</f>
        <v/>
      </c>
    </row>
    <row r="48" spans="2:7">
      <c r="B48" s="83" t="s">
        <v>1772</v>
      </c>
      <c r="C48" s="84" t="str">
        <f t="shared" si="0"/>
        <v>Male</v>
      </c>
      <c r="D48" s="84">
        <f t="shared" si="1"/>
        <v>0</v>
      </c>
      <c r="E48" s="84">
        <v>8.6053240740740736E-2</v>
      </c>
      <c r="F48" s="82">
        <f t="shared" si="2"/>
        <v>8274.3779421654326</v>
      </c>
      <c r="G48" t="str">
        <f>IF((ISERROR((VLOOKUP(B48,Calculation!C$2:C$2815,1,FALSE)))),"not entered","")</f>
        <v/>
      </c>
    </row>
    <row r="49" spans="2:7">
      <c r="B49" s="83" t="s">
        <v>1149</v>
      </c>
      <c r="C49" s="84" t="str">
        <f t="shared" si="0"/>
        <v>Female</v>
      </c>
      <c r="D49" s="84">
        <f t="shared" si="1"/>
        <v>0</v>
      </c>
      <c r="E49" s="84">
        <v>8.6157407407407405E-2</v>
      </c>
      <c r="F49" s="82">
        <f t="shared" si="2"/>
        <v>9876.4105319720584</v>
      </c>
      <c r="G49" t="str">
        <f>IF((ISERROR((VLOOKUP(B49,Calculation!C$2:C$2815,1,FALSE)))),"not entered","")</f>
        <v/>
      </c>
    </row>
    <row r="50" spans="2:7">
      <c r="B50" s="83" t="s">
        <v>1773</v>
      </c>
      <c r="C50" s="84" t="str">
        <f t="shared" si="0"/>
        <v>Male</v>
      </c>
      <c r="D50" s="84">
        <f t="shared" si="1"/>
        <v>0</v>
      </c>
      <c r="E50" s="84">
        <v>8.6238425925925913E-2</v>
      </c>
      <c r="F50" s="82">
        <f t="shared" si="2"/>
        <v>8256.6098510267075</v>
      </c>
      <c r="G50" t="str">
        <f>IF((ISERROR((VLOOKUP(B50,Calculation!C$2:C$2815,1,FALSE)))),"not entered","")</f>
        <v/>
      </c>
    </row>
    <row r="51" spans="2:7">
      <c r="B51" s="83" t="s">
        <v>95</v>
      </c>
      <c r="C51" s="84" t="str">
        <f t="shared" si="0"/>
        <v>Male</v>
      </c>
      <c r="D51" s="84" t="str">
        <f t="shared" si="1"/>
        <v>Tri Sport Epping</v>
      </c>
      <c r="E51" s="84">
        <v>8.627314814814814E-2</v>
      </c>
      <c r="F51" s="82">
        <f t="shared" si="2"/>
        <v>8253.286825865307</v>
      </c>
      <c r="G51" t="str">
        <f>IF((ISERROR((VLOOKUP(B51,Calculation!C$2:C$2815,1,FALSE)))),"not entered","")</f>
        <v/>
      </c>
    </row>
    <row r="52" spans="2:7">
      <c r="B52" s="83" t="s">
        <v>1242</v>
      </c>
      <c r="C52" s="84" t="str">
        <f t="shared" si="0"/>
        <v>Male</v>
      </c>
      <c r="D52" s="84">
        <f t="shared" si="1"/>
        <v>0</v>
      </c>
      <c r="E52" s="84">
        <v>8.6805555555555566E-2</v>
      </c>
      <c r="F52" s="82">
        <f t="shared" si="2"/>
        <v>8202.6666666666642</v>
      </c>
      <c r="G52" t="str">
        <f>IF((ISERROR((VLOOKUP(B52,Calculation!C$2:C$2815,1,FALSE)))),"not entered","")</f>
        <v/>
      </c>
    </row>
    <row r="53" spans="2:7">
      <c r="B53" s="83" t="s">
        <v>1774</v>
      </c>
      <c r="C53" s="84" t="str">
        <f t="shared" si="0"/>
        <v>Male</v>
      </c>
      <c r="D53" s="84">
        <f t="shared" si="1"/>
        <v>0</v>
      </c>
      <c r="E53" s="84">
        <v>8.7060185185185171E-2</v>
      </c>
      <c r="F53" s="82">
        <f t="shared" si="2"/>
        <v>8178.6758840733855</v>
      </c>
      <c r="G53" t="str">
        <f>IF((ISERROR((VLOOKUP(B53,Calculation!C$2:C$2815,1,FALSE)))),"not entered","")</f>
        <v/>
      </c>
    </row>
    <row r="54" spans="2:7">
      <c r="B54" s="83" t="s">
        <v>1775</v>
      </c>
      <c r="C54" s="84" t="str">
        <f t="shared" si="0"/>
        <v>Male</v>
      </c>
      <c r="D54" s="84">
        <f t="shared" si="1"/>
        <v>0</v>
      </c>
      <c r="E54" s="84">
        <v>8.7071759259259252E-2</v>
      </c>
      <c r="F54" s="82">
        <f t="shared" si="2"/>
        <v>8177.588727901104</v>
      </c>
      <c r="G54" t="str">
        <f>IF((ISERROR((VLOOKUP(B54,Calculation!C$2:C$2815,1,FALSE)))),"not entered","")</f>
        <v/>
      </c>
    </row>
    <row r="55" spans="2:7">
      <c r="B55" s="83" t="s">
        <v>1776</v>
      </c>
      <c r="C55" s="84" t="str">
        <f t="shared" si="0"/>
        <v>Male</v>
      </c>
      <c r="D55" s="84">
        <f t="shared" si="1"/>
        <v>0</v>
      </c>
      <c r="E55" s="84">
        <v>8.7199074074074068E-2</v>
      </c>
      <c r="F55" s="82">
        <f t="shared" si="2"/>
        <v>8165.6490576055221</v>
      </c>
      <c r="G55" t="str">
        <f>IF((ISERROR((VLOOKUP(B55,Calculation!C$2:C$2815,1,FALSE)))),"not entered","")</f>
        <v/>
      </c>
    </row>
    <row r="56" spans="2:7">
      <c r="B56" s="83" t="s">
        <v>1777</v>
      </c>
      <c r="C56" s="84" t="str">
        <f t="shared" si="0"/>
        <v>Male</v>
      </c>
      <c r="D56" s="84">
        <f t="shared" si="1"/>
        <v>0</v>
      </c>
      <c r="E56" s="84">
        <v>8.7465277777777781E-2</v>
      </c>
      <c r="F56" s="82">
        <f t="shared" si="2"/>
        <v>8140.7966124123332</v>
      </c>
      <c r="G56" t="str">
        <f>IF((ISERROR((VLOOKUP(B56,Calculation!C$2:C$2815,1,FALSE)))),"not entered","")</f>
        <v/>
      </c>
    </row>
    <row r="57" spans="2:7">
      <c r="B57" s="83" t="s">
        <v>1778</v>
      </c>
      <c r="C57" s="84" t="str">
        <f t="shared" si="0"/>
        <v>Male</v>
      </c>
      <c r="D57" s="84">
        <f t="shared" si="1"/>
        <v>0</v>
      </c>
      <c r="E57" s="84">
        <v>8.7708333333333333E-2</v>
      </c>
      <c r="F57" s="82">
        <f t="shared" si="2"/>
        <v>8118.237001847453</v>
      </c>
      <c r="G57" t="str">
        <f>IF((ISERROR((VLOOKUP(B57,Calculation!C$2:C$2815,1,FALSE)))),"not entered","")</f>
        <v/>
      </c>
    </row>
    <row r="58" spans="2:7">
      <c r="B58" s="83" t="s">
        <v>1779</v>
      </c>
      <c r="C58" s="84" t="str">
        <f t="shared" si="0"/>
        <v>Male</v>
      </c>
      <c r="D58" s="84">
        <f t="shared" si="1"/>
        <v>0</v>
      </c>
      <c r="E58" s="84">
        <v>8.7800925925925921E-2</v>
      </c>
      <c r="F58" s="82">
        <f t="shared" si="2"/>
        <v>8109.6757184286844</v>
      </c>
      <c r="G58" t="str">
        <f>IF((ISERROR((VLOOKUP(B58,Calculation!C$2:C$2815,1,FALSE)))),"not entered","")</f>
        <v/>
      </c>
    </row>
    <row r="59" spans="2:7">
      <c r="B59" s="83" t="s">
        <v>1780</v>
      </c>
      <c r="C59" s="84" t="str">
        <f t="shared" si="0"/>
        <v>Male</v>
      </c>
      <c r="D59" s="84">
        <f t="shared" si="1"/>
        <v>0</v>
      </c>
      <c r="E59" s="84">
        <v>8.7847222222222229E-2</v>
      </c>
      <c r="F59" s="82">
        <f t="shared" si="2"/>
        <v>8105.4018445322772</v>
      </c>
      <c r="G59" t="str">
        <f>IF((ISERROR((VLOOKUP(B59,Calculation!C$2:C$2815,1,FALSE)))),"not entered","")</f>
        <v/>
      </c>
    </row>
    <row r="60" spans="2:7">
      <c r="B60" s="83" t="s">
        <v>1739</v>
      </c>
      <c r="C60" s="84" t="str">
        <f t="shared" si="0"/>
        <v>Female</v>
      </c>
      <c r="D60" s="84">
        <f t="shared" si="1"/>
        <v>0</v>
      </c>
      <c r="E60" s="84">
        <v>8.7858796296296296E-2</v>
      </c>
      <c r="F60" s="82">
        <f t="shared" si="2"/>
        <v>9685.1534712159137</v>
      </c>
      <c r="G60" t="str">
        <f>IF((ISERROR((VLOOKUP(B60,Calculation!C$2:C$2815,1,FALSE)))),"not entered","")</f>
        <v/>
      </c>
    </row>
    <row r="61" spans="2:7">
      <c r="B61" s="83" t="s">
        <v>1781</v>
      </c>
      <c r="C61" s="84" t="str">
        <f t="shared" si="0"/>
        <v>Male</v>
      </c>
      <c r="D61" s="84">
        <f t="shared" si="1"/>
        <v>0</v>
      </c>
      <c r="E61" s="84">
        <v>8.7858796296296296E-2</v>
      </c>
      <c r="F61" s="82">
        <f t="shared" si="2"/>
        <v>8104.3340798313784</v>
      </c>
      <c r="G61" t="str">
        <f>IF((ISERROR((VLOOKUP(B61,Calculation!C$2:C$2815,1,FALSE)))),"not entered","")</f>
        <v/>
      </c>
    </row>
    <row r="62" spans="2:7">
      <c r="B62" s="83" t="s">
        <v>1066</v>
      </c>
      <c r="C62" s="84" t="str">
        <f t="shared" si="0"/>
        <v>Male</v>
      </c>
      <c r="D62" s="84" t="str">
        <f t="shared" si="1"/>
        <v>Ipswich Triathlon Club</v>
      </c>
      <c r="E62" s="84">
        <v>8.8344907407407414E-2</v>
      </c>
      <c r="F62" s="82">
        <f t="shared" si="2"/>
        <v>8059.7406000262008</v>
      </c>
      <c r="G62" t="str">
        <f>IF((ISERROR((VLOOKUP(B62,Calculation!C$2:C$2815,1,FALSE)))),"not entered","")</f>
        <v/>
      </c>
    </row>
    <row r="63" spans="2:7">
      <c r="B63" s="83" t="s">
        <v>1782</v>
      </c>
      <c r="C63" s="84" t="str">
        <f t="shared" si="0"/>
        <v>Male</v>
      </c>
      <c r="D63" s="84">
        <f t="shared" si="1"/>
        <v>0</v>
      </c>
      <c r="E63" s="84">
        <v>8.8414351851851855E-2</v>
      </c>
      <c r="F63" s="82">
        <f t="shared" si="2"/>
        <v>8053.4101322162578</v>
      </c>
      <c r="G63" t="str">
        <f>IF((ISERROR((VLOOKUP(B63,Calculation!C$2:C$2815,1,FALSE)))),"not entered","")</f>
        <v/>
      </c>
    </row>
    <row r="64" spans="2:7">
      <c r="B64" s="83" t="s">
        <v>677</v>
      </c>
      <c r="C64" s="84" t="str">
        <f t="shared" si="0"/>
        <v>Male</v>
      </c>
      <c r="D64" s="84" t="str">
        <f t="shared" si="1"/>
        <v>East London Triathletes</v>
      </c>
      <c r="E64" s="84">
        <v>8.8645833333333326E-2</v>
      </c>
      <c r="F64" s="82">
        <f t="shared" si="2"/>
        <v>8032.3802062932491</v>
      </c>
      <c r="G64" t="str">
        <f>IF((ISERROR((VLOOKUP(B64,Calculation!C$2:C$2815,1,FALSE)))),"not entered","")</f>
        <v/>
      </c>
    </row>
    <row r="65" spans="2:7">
      <c r="B65" s="83" t="s">
        <v>1740</v>
      </c>
      <c r="C65" s="84" t="str">
        <f t="shared" si="0"/>
        <v>Male</v>
      </c>
      <c r="D65" s="84">
        <f t="shared" si="1"/>
        <v>0</v>
      </c>
      <c r="E65" s="84">
        <v>8.8784722222222223E-2</v>
      </c>
      <c r="F65" s="82">
        <f t="shared" si="2"/>
        <v>8019.8148872376478</v>
      </c>
      <c r="G65" t="str">
        <f>IF((ISERROR((VLOOKUP(B65,Calculation!C$2:C$2815,1,FALSE)))),"not entered","")</f>
        <v/>
      </c>
    </row>
    <row r="66" spans="2:7">
      <c r="B66" s="83" t="s">
        <v>1783</v>
      </c>
      <c r="C66" s="84" t="str">
        <f t="shared" si="0"/>
        <v>Male</v>
      </c>
      <c r="D66" s="84">
        <f t="shared" si="1"/>
        <v>0</v>
      </c>
      <c r="E66" s="84">
        <v>8.9004629629629628E-2</v>
      </c>
      <c r="F66" s="82">
        <f t="shared" si="2"/>
        <v>8000</v>
      </c>
      <c r="G66" t="str">
        <f>IF((ISERROR((VLOOKUP(B66,Calculation!C$2:C$2815,1,FALSE)))),"not entered","")</f>
        <v/>
      </c>
    </row>
    <row r="67" spans="2:7">
      <c r="B67" s="83" t="s">
        <v>1784</v>
      </c>
      <c r="C67" s="84" t="str">
        <f t="shared" si="0"/>
        <v>Female</v>
      </c>
      <c r="D67" s="84">
        <f t="shared" si="1"/>
        <v>0</v>
      </c>
      <c r="E67" s="84">
        <v>8.9131944444444444E-2</v>
      </c>
      <c r="F67" s="82">
        <f t="shared" si="2"/>
        <v>9546.812102324373</v>
      </c>
      <c r="G67" t="str">
        <f>IF((ISERROR((VLOOKUP(B67,Calculation!C$2:C$2815,1,FALSE)))),"not entered","")</f>
        <v/>
      </c>
    </row>
    <row r="68" spans="2:7">
      <c r="B68" s="83" t="s">
        <v>1785</v>
      </c>
      <c r="C68" s="84" t="str">
        <f t="shared" si="0"/>
        <v>Male</v>
      </c>
      <c r="D68" s="84">
        <f t="shared" si="1"/>
        <v>0</v>
      </c>
      <c r="E68" s="84">
        <v>8.9513888888888893E-2</v>
      </c>
      <c r="F68" s="82">
        <f t="shared" si="2"/>
        <v>7954.486682182569</v>
      </c>
      <c r="G68" t="str">
        <f>IF((ISERROR((VLOOKUP(B68,Calculation!C$2:C$2815,1,FALSE)))),"not entered","")</f>
        <v/>
      </c>
    </row>
    <row r="69" spans="2:7">
      <c r="B69" s="83" t="s">
        <v>1786</v>
      </c>
      <c r="C69" s="84" t="str">
        <f t="shared" si="0"/>
        <v>Male</v>
      </c>
      <c r="D69" s="84">
        <f t="shared" si="1"/>
        <v>0</v>
      </c>
      <c r="E69" s="84">
        <v>8.9641203703703709E-2</v>
      </c>
      <c r="F69" s="82">
        <f t="shared" si="2"/>
        <v>7943.1891542930907</v>
      </c>
      <c r="G69" t="str">
        <f>IF((ISERROR((VLOOKUP(B69,Calculation!C$2:C$2815,1,FALSE)))),"not entered","")</f>
        <v/>
      </c>
    </row>
    <row r="70" spans="2:7">
      <c r="B70" s="83" t="s">
        <v>1787</v>
      </c>
      <c r="C70" s="84" t="str">
        <f t="shared" ref="C70:C133" si="3">VLOOKUP(B70,name,3,FALSE)</f>
        <v>Male</v>
      </c>
      <c r="D70" s="84">
        <f t="shared" ref="D70:D133" si="4">VLOOKUP(B70,name,2,FALSE)</f>
        <v>0</v>
      </c>
      <c r="E70" s="84">
        <v>9.0416666666666659E-2</v>
      </c>
      <c r="F70" s="82">
        <f t="shared" ref="F70:F133" si="5">(VLOOKUP(C70,C$4:E$5,3,FALSE))/(E70/10000)</f>
        <v>7875.0640040962635</v>
      </c>
      <c r="G70" t="str">
        <f>IF((ISERROR((VLOOKUP(B70,Calculation!C$2:C$2815,1,FALSE)))),"not entered","")</f>
        <v/>
      </c>
    </row>
    <row r="71" spans="2:7">
      <c r="B71" s="83" t="s">
        <v>1788</v>
      </c>
      <c r="C71" s="84" t="str">
        <f t="shared" si="3"/>
        <v>Male</v>
      </c>
      <c r="D71" s="84">
        <f t="shared" si="4"/>
        <v>0</v>
      </c>
      <c r="E71" s="84">
        <v>9.0451388888888887E-2</v>
      </c>
      <c r="F71" s="82">
        <f t="shared" si="5"/>
        <v>7872.0409468969929</v>
      </c>
      <c r="G71" t="str">
        <f>IF((ISERROR((VLOOKUP(B71,Calculation!C$2:C$2815,1,FALSE)))),"not entered","")</f>
        <v/>
      </c>
    </row>
    <row r="72" spans="2:7">
      <c r="B72" s="83" t="s">
        <v>1789</v>
      </c>
      <c r="C72" s="84" t="str">
        <f t="shared" si="3"/>
        <v>Male</v>
      </c>
      <c r="D72" s="84">
        <f t="shared" si="4"/>
        <v>0</v>
      </c>
      <c r="E72" s="84">
        <v>9.0578703703703703E-2</v>
      </c>
      <c r="F72" s="82">
        <f t="shared" si="5"/>
        <v>7860.9762330692556</v>
      </c>
      <c r="G72" t="str">
        <f>IF((ISERROR((VLOOKUP(B72,Calculation!C$2:C$2815,1,FALSE)))),"not entered","")</f>
        <v/>
      </c>
    </row>
    <row r="73" spans="2:7">
      <c r="B73" s="83" t="s">
        <v>1134</v>
      </c>
      <c r="C73" s="84" t="str">
        <f t="shared" si="3"/>
        <v>Male</v>
      </c>
      <c r="D73" s="84" t="str">
        <f t="shared" si="4"/>
        <v>Born2Tri</v>
      </c>
      <c r="E73" s="84">
        <v>9.072916666666668E-2</v>
      </c>
      <c r="F73" s="82">
        <f t="shared" si="5"/>
        <v>7847.9397882382946</v>
      </c>
      <c r="G73" t="str">
        <f>IF((ISERROR((VLOOKUP(B73,Calculation!C$2:C$2815,1,FALSE)))),"not entered","")</f>
        <v/>
      </c>
    </row>
    <row r="74" spans="2:7">
      <c r="B74" s="83" t="s">
        <v>1790</v>
      </c>
      <c r="C74" s="84" t="str">
        <f t="shared" si="3"/>
        <v>Male</v>
      </c>
      <c r="D74" s="84">
        <f t="shared" si="4"/>
        <v>0</v>
      </c>
      <c r="E74" s="84">
        <v>9.0752314814814813E-2</v>
      </c>
      <c r="F74" s="82">
        <f t="shared" si="5"/>
        <v>7845.9380181099341</v>
      </c>
      <c r="G74" t="str">
        <f>IF((ISERROR((VLOOKUP(B74,Calculation!C$2:C$2815,1,FALSE)))),"not entered","")</f>
        <v/>
      </c>
    </row>
    <row r="75" spans="2:7">
      <c r="B75" s="83" t="s">
        <v>1791</v>
      </c>
      <c r="C75" s="84" t="str">
        <f t="shared" si="3"/>
        <v>Male</v>
      </c>
      <c r="D75" s="84">
        <f t="shared" si="4"/>
        <v>0</v>
      </c>
      <c r="E75" s="84">
        <v>9.0949074074074085E-2</v>
      </c>
      <c r="F75" s="82">
        <f t="shared" si="5"/>
        <v>7828.9641130058526</v>
      </c>
      <c r="G75" t="str">
        <f>IF((ISERROR((VLOOKUP(B75,Calculation!C$2:C$2815,1,FALSE)))),"not entered","")</f>
        <v/>
      </c>
    </row>
    <row r="76" spans="2:7">
      <c r="B76" s="83" t="s">
        <v>1792</v>
      </c>
      <c r="C76" s="84" t="str">
        <f t="shared" si="3"/>
        <v>Male</v>
      </c>
      <c r="D76" s="84">
        <f t="shared" si="4"/>
        <v>0</v>
      </c>
      <c r="E76" s="84">
        <v>9.1192129629629637E-2</v>
      </c>
      <c r="F76" s="82">
        <f t="shared" si="5"/>
        <v>7808.0974742987673</v>
      </c>
      <c r="G76" t="str">
        <f>IF((ISERROR((VLOOKUP(B76,Calculation!C$2:C$2815,1,FALSE)))),"not entered","")</f>
        <v/>
      </c>
    </row>
    <row r="77" spans="2:7">
      <c r="B77" s="83" t="s">
        <v>1793</v>
      </c>
      <c r="C77" s="84" t="str">
        <f t="shared" si="3"/>
        <v>Male</v>
      </c>
      <c r="D77" s="84">
        <f t="shared" si="4"/>
        <v>0</v>
      </c>
      <c r="E77" s="84">
        <v>9.1458333333333322E-2</v>
      </c>
      <c r="F77" s="82">
        <f t="shared" si="5"/>
        <v>7785.370792204506</v>
      </c>
      <c r="G77" t="str">
        <f>IF((ISERROR((VLOOKUP(B77,Calculation!C$2:C$2815,1,FALSE)))),"not entered","")</f>
        <v/>
      </c>
    </row>
    <row r="78" spans="2:7">
      <c r="B78" s="83" t="s">
        <v>1794</v>
      </c>
      <c r="C78" s="84" t="str">
        <f t="shared" si="3"/>
        <v>Male</v>
      </c>
      <c r="D78" s="84">
        <f t="shared" si="4"/>
        <v>0</v>
      </c>
      <c r="E78" s="84">
        <v>9.1539351851851858E-2</v>
      </c>
      <c r="F78" s="82">
        <f t="shared" si="5"/>
        <v>7778.4802124162334</v>
      </c>
      <c r="G78" t="str">
        <f>IF((ISERROR((VLOOKUP(B78,Calculation!C$2:C$2815,1,FALSE)))),"not entered","")</f>
        <v/>
      </c>
    </row>
    <row r="79" spans="2:7">
      <c r="B79" s="83" t="s">
        <v>1795</v>
      </c>
      <c r="C79" s="84" t="str">
        <f t="shared" si="3"/>
        <v>Male</v>
      </c>
      <c r="D79" s="84">
        <f t="shared" si="4"/>
        <v>0</v>
      </c>
      <c r="E79" s="84">
        <v>9.1585648148148138E-2</v>
      </c>
      <c r="F79" s="82">
        <f t="shared" si="5"/>
        <v>7774.5482118033624</v>
      </c>
      <c r="G79" t="str">
        <f>IF((ISERROR((VLOOKUP(B79,Calculation!C$2:C$2815,1,FALSE)))),"not entered","")</f>
        <v/>
      </c>
    </row>
    <row r="80" spans="2:7">
      <c r="B80" s="83" t="s">
        <v>1796</v>
      </c>
      <c r="C80" s="84" t="str">
        <f t="shared" si="3"/>
        <v>Male</v>
      </c>
      <c r="D80" s="84">
        <f t="shared" si="4"/>
        <v>0</v>
      </c>
      <c r="E80" s="84">
        <v>9.1608796296296299E-2</v>
      </c>
      <c r="F80" s="82">
        <f t="shared" si="5"/>
        <v>7772.5837018319635</v>
      </c>
      <c r="G80" t="str">
        <f>IF((ISERROR((VLOOKUP(B80,Calculation!C$2:C$2815,1,FALSE)))),"not entered","")</f>
        <v/>
      </c>
    </row>
    <row r="81" spans="2:7">
      <c r="B81" s="83" t="s">
        <v>1797</v>
      </c>
      <c r="C81" s="84" t="str">
        <f t="shared" si="3"/>
        <v>Male</v>
      </c>
      <c r="D81" s="84">
        <f t="shared" si="4"/>
        <v>0</v>
      </c>
      <c r="E81" s="84">
        <v>9.1608796296296299E-2</v>
      </c>
      <c r="F81" s="82">
        <f t="shared" si="5"/>
        <v>7772.5837018319635</v>
      </c>
      <c r="G81" t="str">
        <f>IF((ISERROR((VLOOKUP(B81,Calculation!C$2:C$2815,1,FALSE)))),"not entered","")</f>
        <v/>
      </c>
    </row>
    <row r="82" spans="2:7">
      <c r="B82" s="83" t="s">
        <v>960</v>
      </c>
      <c r="C82" s="84" t="str">
        <f t="shared" si="3"/>
        <v>Female</v>
      </c>
      <c r="D82" s="84" t="str">
        <f t="shared" si="4"/>
        <v>Born2Tri</v>
      </c>
      <c r="E82" s="84">
        <v>9.1724537037037035E-2</v>
      </c>
      <c r="F82" s="82">
        <f t="shared" si="5"/>
        <v>9276.9716088328078</v>
      </c>
      <c r="G82" t="str">
        <f>IF((ISERROR((VLOOKUP(B82,Calculation!C$2:C$2815,1,FALSE)))),"not entered","")</f>
        <v/>
      </c>
    </row>
    <row r="83" spans="2:7">
      <c r="B83" s="83" t="s">
        <v>1798</v>
      </c>
      <c r="C83" s="84" t="str">
        <f t="shared" si="3"/>
        <v>Female</v>
      </c>
      <c r="D83" s="84">
        <f t="shared" si="4"/>
        <v>0</v>
      </c>
      <c r="E83" s="84">
        <v>9.194444444444444E-2</v>
      </c>
      <c r="F83" s="82">
        <f t="shared" si="5"/>
        <v>9254.7834843907367</v>
      </c>
      <c r="G83" t="str">
        <f>IF((ISERROR((VLOOKUP(B83,Calculation!C$2:C$2815,1,FALSE)))),"not entered","")</f>
        <v/>
      </c>
    </row>
    <row r="84" spans="2:7">
      <c r="B84" s="83" t="s">
        <v>1799</v>
      </c>
      <c r="C84" s="84" t="str">
        <f t="shared" si="3"/>
        <v>Male</v>
      </c>
      <c r="D84" s="84">
        <f t="shared" si="4"/>
        <v>0</v>
      </c>
      <c r="E84" s="84">
        <v>9.1990740740740748E-2</v>
      </c>
      <c r="F84" s="82">
        <f t="shared" si="5"/>
        <v>7740.3120281831898</v>
      </c>
      <c r="G84" t="str">
        <f>IF((ISERROR((VLOOKUP(B84,Calculation!C$2:C$2815,1,FALSE)))),"not entered","")</f>
        <v/>
      </c>
    </row>
    <row r="85" spans="2:7">
      <c r="B85" s="83" t="s">
        <v>1800</v>
      </c>
      <c r="C85" s="84" t="str">
        <f t="shared" si="3"/>
        <v>Male</v>
      </c>
      <c r="D85" s="84">
        <f t="shared" si="4"/>
        <v>0</v>
      </c>
      <c r="E85" s="84">
        <v>9.2025462962962976E-2</v>
      </c>
      <c r="F85" s="82">
        <f t="shared" si="5"/>
        <v>7737.3915230788571</v>
      </c>
      <c r="G85" t="str">
        <f>IF((ISERROR((VLOOKUP(B85,Calculation!C$2:C$2815,1,FALSE)))),"not entered","")</f>
        <v/>
      </c>
    </row>
    <row r="86" spans="2:7">
      <c r="B86" s="83" t="s">
        <v>1801</v>
      </c>
      <c r="C86" s="84" t="str">
        <f t="shared" si="3"/>
        <v>Male</v>
      </c>
      <c r="D86" s="84">
        <f t="shared" si="4"/>
        <v>0</v>
      </c>
      <c r="E86" s="84">
        <v>9.2083333333333336E-2</v>
      </c>
      <c r="F86" s="82">
        <f t="shared" si="5"/>
        <v>7732.5289089994967</v>
      </c>
      <c r="G86" t="str">
        <f>IF((ISERROR((VLOOKUP(B86,Calculation!C$2:C$2815,1,FALSE)))),"not entered","")</f>
        <v/>
      </c>
    </row>
    <row r="87" spans="2:7">
      <c r="B87" s="83" t="s">
        <v>1802</v>
      </c>
      <c r="C87" s="84" t="str">
        <f t="shared" si="3"/>
        <v>Male</v>
      </c>
      <c r="D87" s="84">
        <f t="shared" si="4"/>
        <v>0</v>
      </c>
      <c r="E87" s="84">
        <v>9.2210648148148153E-2</v>
      </c>
      <c r="F87" s="82">
        <f t="shared" si="5"/>
        <v>7721.8526421488641</v>
      </c>
      <c r="G87" t="str">
        <f>IF((ISERROR((VLOOKUP(B87,Calculation!C$2:C$2815,1,FALSE)))),"not entered","")</f>
        <v/>
      </c>
    </row>
    <row r="88" spans="2:7">
      <c r="B88" s="83" t="s">
        <v>1803</v>
      </c>
      <c r="C88" s="84" t="str">
        <f t="shared" si="3"/>
        <v>Male</v>
      </c>
      <c r="D88" s="84">
        <f t="shared" si="4"/>
        <v>0</v>
      </c>
      <c r="E88" s="84">
        <v>9.2361111111111116E-2</v>
      </c>
      <c r="F88" s="82">
        <f t="shared" si="5"/>
        <v>7709.2731829573922</v>
      </c>
      <c r="G88" t="str">
        <f>IF((ISERROR((VLOOKUP(B88,Calculation!C$2:C$2815,1,FALSE)))),"not entered","")</f>
        <v/>
      </c>
    </row>
    <row r="89" spans="2:7">
      <c r="B89" s="83" t="s">
        <v>1804</v>
      </c>
      <c r="C89" s="84" t="str">
        <f t="shared" si="3"/>
        <v>Male</v>
      </c>
      <c r="D89" s="84">
        <f t="shared" si="4"/>
        <v>0</v>
      </c>
      <c r="E89" s="84">
        <v>9.2407407407407396E-2</v>
      </c>
      <c r="F89" s="82">
        <f t="shared" si="5"/>
        <v>7705.4108216432869</v>
      </c>
      <c r="G89" t="str">
        <f>IF((ISERROR((VLOOKUP(B89,Calculation!C$2:C$2815,1,FALSE)))),"not entered","")</f>
        <v/>
      </c>
    </row>
    <row r="90" spans="2:7">
      <c r="B90" s="83" t="s">
        <v>1805</v>
      </c>
      <c r="C90" s="84" t="str">
        <f t="shared" si="3"/>
        <v>Male</v>
      </c>
      <c r="D90" s="84">
        <f t="shared" si="4"/>
        <v>0</v>
      </c>
      <c r="E90" s="84">
        <v>9.256944444444444E-2</v>
      </c>
      <c r="F90" s="82">
        <f t="shared" si="5"/>
        <v>7691.9229807451866</v>
      </c>
      <c r="G90" t="str">
        <f>IF((ISERROR((VLOOKUP(B90,Calculation!C$2:C$2815,1,FALSE)))),"not entered","")</f>
        <v/>
      </c>
    </row>
    <row r="91" spans="2:7">
      <c r="B91" s="83" t="s">
        <v>1806</v>
      </c>
      <c r="C91" s="84" t="str">
        <f t="shared" si="3"/>
        <v>Male</v>
      </c>
      <c r="D91" s="84">
        <f t="shared" si="4"/>
        <v>0</v>
      </c>
      <c r="E91" s="84">
        <v>9.2743055555555565E-2</v>
      </c>
      <c r="F91" s="82">
        <f t="shared" si="5"/>
        <v>7677.5240234618732</v>
      </c>
      <c r="G91" t="str">
        <f>IF((ISERROR((VLOOKUP(B91,Calculation!C$2:C$2815,1,FALSE)))),"not entered","")</f>
        <v/>
      </c>
    </row>
    <row r="92" spans="2:7">
      <c r="B92" s="83" t="s">
        <v>1807</v>
      </c>
      <c r="C92" s="84" t="str">
        <f t="shared" si="3"/>
        <v>Male</v>
      </c>
      <c r="D92" s="84">
        <f t="shared" si="4"/>
        <v>0</v>
      </c>
      <c r="E92" s="84">
        <v>9.2777777777777778E-2</v>
      </c>
      <c r="F92" s="82">
        <f t="shared" si="5"/>
        <v>7674.6506986027935</v>
      </c>
      <c r="G92" t="str">
        <f>IF((ISERROR((VLOOKUP(B92,Calculation!C$2:C$2815,1,FALSE)))),"not entered","")</f>
        <v/>
      </c>
    </row>
    <row r="93" spans="2:7">
      <c r="B93" s="83" t="s">
        <v>1808</v>
      </c>
      <c r="C93" s="84" t="str">
        <f t="shared" si="3"/>
        <v>Male</v>
      </c>
      <c r="D93" s="84">
        <f t="shared" si="4"/>
        <v>0</v>
      </c>
      <c r="E93" s="84">
        <v>9.2800925925925926E-2</v>
      </c>
      <c r="F93" s="82">
        <f t="shared" si="5"/>
        <v>7672.7363432277371</v>
      </c>
      <c r="G93" t="str">
        <f>IF((ISERROR((VLOOKUP(B93,Calculation!C$2:C$2815,1,FALSE)))),"not entered","")</f>
        <v/>
      </c>
    </row>
    <row r="94" spans="2:7">
      <c r="B94" s="83" t="s">
        <v>1741</v>
      </c>
      <c r="C94" s="84" t="str">
        <f t="shared" si="3"/>
        <v>Female</v>
      </c>
      <c r="D94" s="84">
        <f t="shared" si="4"/>
        <v>0</v>
      </c>
      <c r="E94" s="84">
        <v>9.2824074074074073E-2</v>
      </c>
      <c r="F94" s="82">
        <f t="shared" si="5"/>
        <v>9167.0822942643408</v>
      </c>
      <c r="G94" t="str">
        <f>IF((ISERROR((VLOOKUP(B94,Calculation!C$2:C$2815,1,FALSE)))),"not entered","")</f>
        <v/>
      </c>
    </row>
    <row r="95" spans="2:7">
      <c r="B95" s="83" t="s">
        <v>1809</v>
      </c>
      <c r="C95" s="84" t="str">
        <f t="shared" si="3"/>
        <v>Male</v>
      </c>
      <c r="D95" s="84">
        <f t="shared" si="4"/>
        <v>0</v>
      </c>
      <c r="E95" s="84">
        <v>9.2916666666666661E-2</v>
      </c>
      <c r="F95" s="82">
        <f t="shared" si="5"/>
        <v>7663.1788739412059</v>
      </c>
      <c r="G95" t="str">
        <f>IF((ISERROR((VLOOKUP(B95,Calculation!C$2:C$2815,1,FALSE)))),"not entered","")</f>
        <v/>
      </c>
    </row>
    <row r="96" spans="2:7">
      <c r="B96" s="83" t="s">
        <v>1810</v>
      </c>
      <c r="C96" s="84" t="str">
        <f t="shared" si="3"/>
        <v>Male</v>
      </c>
      <c r="D96" s="84">
        <f t="shared" si="4"/>
        <v>0</v>
      </c>
      <c r="E96" s="84">
        <v>9.3206018518518521E-2</v>
      </c>
      <c r="F96" s="82">
        <f t="shared" si="5"/>
        <v>7639.3890475599146</v>
      </c>
      <c r="G96" t="str">
        <f>IF((ISERROR((VLOOKUP(B96,Calculation!C$2:C$2815,1,FALSE)))),"not entered","")</f>
        <v/>
      </c>
    </row>
    <row r="97" spans="2:7">
      <c r="B97" s="83" t="s">
        <v>1811</v>
      </c>
      <c r="C97" s="84" t="str">
        <f t="shared" si="3"/>
        <v>Male</v>
      </c>
      <c r="D97" s="84">
        <f t="shared" si="4"/>
        <v>0</v>
      </c>
      <c r="E97" s="84">
        <v>9.3495370370370368E-2</v>
      </c>
      <c r="F97" s="82">
        <f t="shared" si="5"/>
        <v>7615.746471898985</v>
      </c>
      <c r="G97" t="str">
        <f>IF((ISERROR((VLOOKUP(B97,Calculation!C$2:C$2815,1,FALSE)))),"not entered","")</f>
        <v/>
      </c>
    </row>
    <row r="98" spans="2:7">
      <c r="B98" s="83" t="s">
        <v>1812</v>
      </c>
      <c r="C98" s="84" t="str">
        <f t="shared" si="3"/>
        <v>Male</v>
      </c>
      <c r="D98" s="84">
        <f t="shared" si="4"/>
        <v>0</v>
      </c>
      <c r="E98" s="84">
        <v>9.3564814814814823E-2</v>
      </c>
      <c r="F98" s="82">
        <f t="shared" si="5"/>
        <v>7610.0940128649181</v>
      </c>
      <c r="G98" t="str">
        <f>IF((ISERROR((VLOOKUP(B98,Calculation!C$2:C$2815,1,FALSE)))),"not entered","")</f>
        <v/>
      </c>
    </row>
    <row r="99" spans="2:7">
      <c r="B99" s="83" t="s">
        <v>1813</v>
      </c>
      <c r="C99" s="84" t="str">
        <f t="shared" si="3"/>
        <v>Female</v>
      </c>
      <c r="D99" s="84">
        <f t="shared" si="4"/>
        <v>0</v>
      </c>
      <c r="E99" s="84">
        <v>9.4537037037037031E-2</v>
      </c>
      <c r="F99" s="82">
        <f t="shared" si="5"/>
        <v>9000.9794319294815</v>
      </c>
      <c r="G99" t="str">
        <f>IF((ISERROR((VLOOKUP(B99,Calculation!C$2:C$2815,1,FALSE)))),"not entered","")</f>
        <v/>
      </c>
    </row>
    <row r="100" spans="2:7">
      <c r="B100" s="83" t="s">
        <v>1814</v>
      </c>
      <c r="C100" s="84" t="str">
        <f t="shared" si="3"/>
        <v>Female</v>
      </c>
      <c r="D100" s="84">
        <f t="shared" si="4"/>
        <v>0</v>
      </c>
      <c r="E100" s="84">
        <v>9.4594907407407405E-2</v>
      </c>
      <c r="F100" s="82">
        <f t="shared" si="5"/>
        <v>8995.4728985684578</v>
      </c>
      <c r="G100" t="str">
        <f>IF((ISERROR((VLOOKUP(B100,Calculation!C$2:C$2815,1,FALSE)))),"not entered","")</f>
        <v/>
      </c>
    </row>
    <row r="101" spans="2:7">
      <c r="B101" s="83" t="s">
        <v>1815</v>
      </c>
      <c r="C101" s="84" t="str">
        <f t="shared" si="3"/>
        <v>Male</v>
      </c>
      <c r="D101" s="84">
        <f t="shared" si="4"/>
        <v>0</v>
      </c>
      <c r="E101" s="84">
        <v>9.4733796296296302E-2</v>
      </c>
      <c r="F101" s="82">
        <f t="shared" si="5"/>
        <v>7516.1881490531459</v>
      </c>
      <c r="G101" t="str">
        <f>IF((ISERROR((VLOOKUP(B101,Calculation!C$2:C$2815,1,FALSE)))),"not entered","")</f>
        <v/>
      </c>
    </row>
    <row r="102" spans="2:7">
      <c r="B102" s="83" t="s">
        <v>1816</v>
      </c>
      <c r="C102" s="84" t="str">
        <f t="shared" si="3"/>
        <v>Male</v>
      </c>
      <c r="D102" s="84">
        <f t="shared" si="4"/>
        <v>0</v>
      </c>
      <c r="E102" s="84">
        <v>9.4872685185185171E-2</v>
      </c>
      <c r="F102" s="82">
        <f t="shared" si="5"/>
        <v>7505.1848237159938</v>
      </c>
      <c r="G102" t="str">
        <f>IF((ISERROR((VLOOKUP(B102,Calculation!C$2:C$2815,1,FALSE)))),"not entered","")</f>
        <v/>
      </c>
    </row>
    <row r="103" spans="2:7">
      <c r="B103" s="83" t="s">
        <v>1817</v>
      </c>
      <c r="C103" s="84" t="str">
        <f t="shared" si="3"/>
        <v>Female</v>
      </c>
      <c r="D103" s="84">
        <f t="shared" si="4"/>
        <v>0</v>
      </c>
      <c r="E103" s="84">
        <v>9.4918981481481479E-2</v>
      </c>
      <c r="F103" s="82">
        <f t="shared" si="5"/>
        <v>8964.7603950737721</v>
      </c>
      <c r="G103" t="str">
        <f>IF((ISERROR((VLOOKUP(B103,Calculation!C$2:C$2815,1,FALSE)))),"not entered","")</f>
        <v/>
      </c>
    </row>
    <row r="104" spans="2:7">
      <c r="B104" s="83" t="s">
        <v>1818</v>
      </c>
      <c r="C104" s="84" t="str">
        <f t="shared" si="3"/>
        <v>Male</v>
      </c>
      <c r="D104" s="84">
        <f t="shared" si="4"/>
        <v>0</v>
      </c>
      <c r="E104" s="84">
        <v>9.5034722222222215E-2</v>
      </c>
      <c r="F104" s="82">
        <f t="shared" si="5"/>
        <v>7492.3882596516878</v>
      </c>
      <c r="G104" t="str">
        <f>IF((ISERROR((VLOOKUP(B104,Calculation!C$2:C$2815,1,FALSE)))),"not entered","")</f>
        <v/>
      </c>
    </row>
    <row r="105" spans="2:7">
      <c r="B105" s="83" t="s">
        <v>1819</v>
      </c>
      <c r="C105" s="84" t="str">
        <f t="shared" si="3"/>
        <v>Male</v>
      </c>
      <c r="D105" s="84">
        <f t="shared" si="4"/>
        <v>0</v>
      </c>
      <c r="E105" s="84">
        <v>9.5370370370370369E-2</v>
      </c>
      <c r="F105" s="82">
        <f t="shared" si="5"/>
        <v>7466.0194174757271</v>
      </c>
      <c r="G105" t="str">
        <f>IF((ISERROR((VLOOKUP(B105,Calculation!C$2:C$2815,1,FALSE)))),"not entered","")</f>
        <v/>
      </c>
    </row>
    <row r="106" spans="2:7">
      <c r="B106" s="83" t="s">
        <v>1820</v>
      </c>
      <c r="C106" s="84" t="str">
        <f t="shared" si="3"/>
        <v>Male</v>
      </c>
      <c r="D106" s="84">
        <f t="shared" si="4"/>
        <v>0</v>
      </c>
      <c r="E106" s="84">
        <v>9.5613425925925921E-2</v>
      </c>
      <c r="F106" s="82">
        <f t="shared" si="5"/>
        <v>7447.0403098898432</v>
      </c>
      <c r="G106" t="str">
        <f>IF((ISERROR((VLOOKUP(B106,Calculation!C$2:C$2815,1,FALSE)))),"not entered","")</f>
        <v/>
      </c>
    </row>
    <row r="107" spans="2:7">
      <c r="B107" s="83" t="s">
        <v>1821</v>
      </c>
      <c r="C107" s="84" t="str">
        <f t="shared" si="3"/>
        <v>Male</v>
      </c>
      <c r="D107" s="84">
        <f t="shared" si="4"/>
        <v>0</v>
      </c>
      <c r="E107" s="84">
        <v>9.5625000000000002E-2</v>
      </c>
      <c r="F107" s="82">
        <f t="shared" si="5"/>
        <v>7446.1389494069226</v>
      </c>
      <c r="G107" t="str">
        <f>IF((ISERROR((VLOOKUP(B107,Calculation!C$2:C$2815,1,FALSE)))),"not entered","")</f>
        <v/>
      </c>
    </row>
    <row r="108" spans="2:7">
      <c r="B108" s="83" t="s">
        <v>1822</v>
      </c>
      <c r="C108" s="84" t="str">
        <f t="shared" si="3"/>
        <v>Female</v>
      </c>
      <c r="D108" s="84">
        <f t="shared" si="4"/>
        <v>0</v>
      </c>
      <c r="E108" s="84">
        <v>9.6365740740740738E-2</v>
      </c>
      <c r="F108" s="82">
        <f t="shared" si="5"/>
        <v>8830.1705500840744</v>
      </c>
      <c r="G108" t="str">
        <f>IF((ISERROR((VLOOKUP(B108,Calculation!C$2:C$2815,1,FALSE)))),"not entered","")</f>
        <v/>
      </c>
    </row>
    <row r="109" spans="2:7">
      <c r="B109" s="83" t="s">
        <v>1823</v>
      </c>
      <c r="C109" s="84" t="str">
        <f t="shared" si="3"/>
        <v>Female</v>
      </c>
      <c r="D109" s="84">
        <f t="shared" si="4"/>
        <v>0</v>
      </c>
      <c r="E109" s="84">
        <v>9.6585648148148143E-2</v>
      </c>
      <c r="F109" s="82">
        <f t="shared" si="5"/>
        <v>8810.0659077291784</v>
      </c>
      <c r="G109" t="str">
        <f>IF((ISERROR((VLOOKUP(B109,Calculation!C$2:C$2815,1,FALSE)))),"not entered","")</f>
        <v/>
      </c>
    </row>
    <row r="110" spans="2:7">
      <c r="B110" s="83" t="s">
        <v>1824</v>
      </c>
      <c r="C110" s="84" t="str">
        <f t="shared" si="3"/>
        <v>Male</v>
      </c>
      <c r="D110" s="84">
        <f t="shared" si="4"/>
        <v>0</v>
      </c>
      <c r="E110" s="84">
        <v>9.6747685185185187E-2</v>
      </c>
      <c r="F110" s="82">
        <f t="shared" si="5"/>
        <v>7359.7320253618855</v>
      </c>
      <c r="G110" t="str">
        <f>IF((ISERROR((VLOOKUP(B110,Calculation!C$2:C$2815,1,FALSE)))),"not entered","")</f>
        <v/>
      </c>
    </row>
    <row r="111" spans="2:7">
      <c r="B111" s="83" t="s">
        <v>1825</v>
      </c>
      <c r="C111" s="84" t="str">
        <f t="shared" si="3"/>
        <v>Male</v>
      </c>
      <c r="D111" s="84">
        <f t="shared" si="4"/>
        <v>0</v>
      </c>
      <c r="E111" s="84">
        <v>9.6932870370370364E-2</v>
      </c>
      <c r="F111" s="82">
        <f t="shared" si="5"/>
        <v>7345.6716417910447</v>
      </c>
      <c r="G111" t="str">
        <f>IF((ISERROR((VLOOKUP(B111,Calculation!C$2:C$2815,1,FALSE)))),"not entered","")</f>
        <v/>
      </c>
    </row>
    <row r="112" spans="2:7">
      <c r="B112" s="83" t="s">
        <v>1826</v>
      </c>
      <c r="C112" s="84" t="str">
        <f t="shared" si="3"/>
        <v>Female</v>
      </c>
      <c r="D112" s="84">
        <f t="shared" si="4"/>
        <v>0</v>
      </c>
      <c r="E112" s="84">
        <v>9.6967592592592591E-2</v>
      </c>
      <c r="F112" s="82">
        <f t="shared" si="5"/>
        <v>8775.3640486989734</v>
      </c>
      <c r="G112" t="str">
        <f>IF((ISERROR((VLOOKUP(B112,Calculation!C$2:C$2815,1,FALSE)))),"not entered","")</f>
        <v/>
      </c>
    </row>
    <row r="113" spans="2:7">
      <c r="B113" s="83" t="s">
        <v>1827</v>
      </c>
      <c r="C113" s="84" t="str">
        <f t="shared" si="3"/>
        <v>Male</v>
      </c>
      <c r="D113" s="84">
        <f t="shared" si="4"/>
        <v>0</v>
      </c>
      <c r="E113" s="84">
        <v>9.7083333333333341E-2</v>
      </c>
      <c r="F113" s="82">
        <f t="shared" si="5"/>
        <v>7334.287076776347</v>
      </c>
      <c r="G113" t="str">
        <f>IF((ISERROR((VLOOKUP(B113,Calculation!C$2:C$2815,1,FALSE)))),"not entered","")</f>
        <v/>
      </c>
    </row>
    <row r="114" spans="2:7">
      <c r="B114" s="83" t="s">
        <v>1828</v>
      </c>
      <c r="C114" s="84" t="str">
        <f t="shared" si="3"/>
        <v>Male</v>
      </c>
      <c r="D114" s="84">
        <f t="shared" si="4"/>
        <v>0</v>
      </c>
      <c r="E114" s="84">
        <v>9.7314814814814812E-2</v>
      </c>
      <c r="F114" s="82">
        <f t="shared" si="5"/>
        <v>7316.8411037107517</v>
      </c>
      <c r="G114" t="str">
        <f>IF((ISERROR((VLOOKUP(B114,Calculation!C$2:C$2815,1,FALSE)))),"not entered","")</f>
        <v/>
      </c>
    </row>
    <row r="115" spans="2:7">
      <c r="B115" s="83" t="s">
        <v>545</v>
      </c>
      <c r="C115" s="84" t="str">
        <f t="shared" si="3"/>
        <v>Female</v>
      </c>
      <c r="D115" s="84">
        <f t="shared" si="4"/>
        <v>0</v>
      </c>
      <c r="E115" s="84">
        <v>9.7384259259259254E-2</v>
      </c>
      <c r="F115" s="82">
        <f t="shared" si="5"/>
        <v>8737.817922510103</v>
      </c>
      <c r="G115" t="str">
        <f>IF((ISERROR((VLOOKUP(B115,Calculation!C$2:C$2815,1,FALSE)))),"not entered","")</f>
        <v/>
      </c>
    </row>
    <row r="116" spans="2:7">
      <c r="B116" s="83" t="s">
        <v>1829</v>
      </c>
      <c r="C116" s="84" t="str">
        <f t="shared" si="3"/>
        <v>Male</v>
      </c>
      <c r="D116" s="84">
        <f t="shared" si="4"/>
        <v>0</v>
      </c>
      <c r="E116" s="84">
        <v>9.7650462962962967E-2</v>
      </c>
      <c r="F116" s="82">
        <f t="shared" si="5"/>
        <v>7291.6913594879688</v>
      </c>
      <c r="G116" t="str">
        <f>IF((ISERROR((VLOOKUP(B116,Calculation!C$2:C$2815,1,FALSE)))),"not entered","")</f>
        <v/>
      </c>
    </row>
    <row r="117" spans="2:7">
      <c r="B117" s="83" t="s">
        <v>1830</v>
      </c>
      <c r="C117" s="84" t="str">
        <f t="shared" si="3"/>
        <v>Male</v>
      </c>
      <c r="D117" s="84">
        <f t="shared" si="4"/>
        <v>0</v>
      </c>
      <c r="E117" s="84">
        <v>9.780092592592593E-2</v>
      </c>
      <c r="F117" s="82">
        <f t="shared" si="5"/>
        <v>7280.4733727810644</v>
      </c>
      <c r="G117" t="str">
        <f>IF((ISERROR((VLOOKUP(B117,Calculation!C$2:C$2815,1,FALSE)))),"not entered","")</f>
        <v/>
      </c>
    </row>
    <row r="118" spans="2:7">
      <c r="B118" s="83" t="s">
        <v>667</v>
      </c>
      <c r="C118" s="84" t="str">
        <f t="shared" si="3"/>
        <v>Female</v>
      </c>
      <c r="D118" s="84" t="str">
        <f t="shared" si="4"/>
        <v>East London Triathletes</v>
      </c>
      <c r="E118" s="84">
        <v>9.8437499999999997E-2</v>
      </c>
      <c r="F118" s="82">
        <f t="shared" si="5"/>
        <v>8644.3268665490887</v>
      </c>
      <c r="G118" t="str">
        <f>IF((ISERROR((VLOOKUP(B118,Calculation!C$2:C$2815,1,FALSE)))),"not entered","")</f>
        <v/>
      </c>
    </row>
    <row r="119" spans="2:7">
      <c r="B119" s="83" t="s">
        <v>1831</v>
      </c>
      <c r="C119" s="84" t="str">
        <f t="shared" si="3"/>
        <v>Male</v>
      </c>
      <c r="D119" s="84">
        <f t="shared" si="4"/>
        <v>0</v>
      </c>
      <c r="E119" s="84">
        <v>9.8703703703703696E-2</v>
      </c>
      <c r="F119" s="82">
        <f t="shared" si="5"/>
        <v>7213.8836772983113</v>
      </c>
      <c r="G119" t="str">
        <f>IF((ISERROR((VLOOKUP(B119,Calculation!C$2:C$2815,1,FALSE)))),"not entered","")</f>
        <v/>
      </c>
    </row>
    <row r="120" spans="2:7">
      <c r="B120" s="83" t="s">
        <v>1832</v>
      </c>
      <c r="C120" s="84" t="str">
        <f t="shared" si="3"/>
        <v>Male</v>
      </c>
      <c r="D120" s="84">
        <f t="shared" si="4"/>
        <v>0</v>
      </c>
      <c r="E120" s="84">
        <v>9.898148148148149E-2</v>
      </c>
      <c r="F120" s="82">
        <f t="shared" si="5"/>
        <v>7193.6389148737135</v>
      </c>
      <c r="G120" t="str">
        <f>IF((ISERROR((VLOOKUP(B120,Calculation!C$2:C$2815,1,FALSE)))),"not entered","")</f>
        <v/>
      </c>
    </row>
    <row r="121" spans="2:7">
      <c r="B121" s="83" t="s">
        <v>1833</v>
      </c>
      <c r="C121" s="84" t="str">
        <f t="shared" si="3"/>
        <v>Male</v>
      </c>
      <c r="D121" s="84">
        <f t="shared" si="4"/>
        <v>0</v>
      </c>
      <c r="E121" s="84">
        <v>9.9050925925925917E-2</v>
      </c>
      <c r="F121" s="82">
        <f t="shared" si="5"/>
        <v>7188.5954662304275</v>
      </c>
      <c r="G121" t="str">
        <f>IF((ISERROR((VLOOKUP(B121,Calculation!C$2:C$2815,1,FALSE)))),"not entered","")</f>
        <v/>
      </c>
    </row>
    <row r="122" spans="2:7">
      <c r="B122" s="83" t="s">
        <v>1834</v>
      </c>
      <c r="C122" s="84" t="str">
        <f t="shared" si="3"/>
        <v>Male</v>
      </c>
      <c r="D122" s="84">
        <f t="shared" si="4"/>
        <v>0</v>
      </c>
      <c r="E122" s="84">
        <v>9.9525462962962954E-2</v>
      </c>
      <c r="F122" s="82">
        <f t="shared" si="5"/>
        <v>7154.3202697988145</v>
      </c>
      <c r="G122" t="str">
        <f>IF((ISERROR((VLOOKUP(B122,Calculation!C$2:C$2815,1,FALSE)))),"not entered","")</f>
        <v/>
      </c>
    </row>
    <row r="123" spans="2:7">
      <c r="B123" s="83" t="s">
        <v>1835</v>
      </c>
      <c r="C123" s="84" t="str">
        <f t="shared" si="3"/>
        <v>Female</v>
      </c>
      <c r="D123" s="84">
        <f t="shared" si="4"/>
        <v>0</v>
      </c>
      <c r="E123" s="84">
        <v>9.959490740740741E-2</v>
      </c>
      <c r="F123" s="82">
        <f t="shared" si="5"/>
        <v>8543.8698431144694</v>
      </c>
      <c r="G123" t="str">
        <f>IF((ISERROR((VLOOKUP(B123,Calculation!C$2:C$2815,1,FALSE)))),"not entered","")</f>
        <v/>
      </c>
    </row>
    <row r="124" spans="2:7">
      <c r="B124" s="83" t="s">
        <v>1836</v>
      </c>
      <c r="C124" s="84" t="str">
        <f t="shared" si="3"/>
        <v>Male</v>
      </c>
      <c r="D124" s="84">
        <f t="shared" si="4"/>
        <v>0</v>
      </c>
      <c r="E124" s="84">
        <v>9.9629629629629624E-2</v>
      </c>
      <c r="F124" s="82">
        <f t="shared" si="5"/>
        <v>7146.8401486988851</v>
      </c>
      <c r="G124" t="str">
        <f>IF((ISERROR((VLOOKUP(B124,Calculation!C$2:C$2815,1,FALSE)))),"not entered","")</f>
        <v/>
      </c>
    </row>
    <row r="125" spans="2:7">
      <c r="B125" s="83" t="s">
        <v>1837</v>
      </c>
      <c r="C125" s="84" t="str">
        <f t="shared" si="3"/>
        <v>Male</v>
      </c>
      <c r="D125" s="84">
        <f t="shared" si="4"/>
        <v>0</v>
      </c>
      <c r="E125" s="84">
        <v>9.9884259259259256E-2</v>
      </c>
      <c r="F125" s="82">
        <f t="shared" si="5"/>
        <v>7128.6210892236386</v>
      </c>
      <c r="G125" t="str">
        <f>IF((ISERROR((VLOOKUP(B125,Calculation!C$2:C$2815,1,FALSE)))),"not entered","")</f>
        <v/>
      </c>
    </row>
    <row r="126" spans="2:7">
      <c r="B126" s="83" t="s">
        <v>1838</v>
      </c>
      <c r="C126" s="84" t="str">
        <f t="shared" si="3"/>
        <v>Male</v>
      </c>
      <c r="D126" s="84">
        <f t="shared" si="4"/>
        <v>0</v>
      </c>
      <c r="E126" s="84">
        <v>9.9907407407407403E-2</v>
      </c>
      <c r="F126" s="82">
        <f t="shared" si="5"/>
        <v>7126.9694161260431</v>
      </c>
      <c r="G126" t="str">
        <f>IF((ISERROR((VLOOKUP(B126,Calculation!C$2:C$2815,1,FALSE)))),"not entered","")</f>
        <v/>
      </c>
    </row>
    <row r="127" spans="2:7">
      <c r="B127" s="83" t="s">
        <v>1839</v>
      </c>
      <c r="C127" s="84" t="str">
        <f t="shared" si="3"/>
        <v>Male</v>
      </c>
      <c r="D127" s="84">
        <f t="shared" si="4"/>
        <v>0</v>
      </c>
      <c r="E127" s="84">
        <v>0.10005787037037038</v>
      </c>
      <c r="F127" s="82">
        <f t="shared" si="5"/>
        <v>7116.252168883746</v>
      </c>
      <c r="G127" t="str">
        <f>IF((ISERROR((VLOOKUP(B127,Calculation!C$2:C$2815,1,FALSE)))),"not entered","")</f>
        <v/>
      </c>
    </row>
    <row r="128" spans="2:7">
      <c r="B128" s="83" t="s">
        <v>1840</v>
      </c>
      <c r="C128" s="84" t="str">
        <f t="shared" si="3"/>
        <v>Female</v>
      </c>
      <c r="D128" s="84">
        <f t="shared" si="4"/>
        <v>0</v>
      </c>
      <c r="E128" s="84">
        <v>0.10034722222222221</v>
      </c>
      <c r="F128" s="82">
        <f t="shared" si="5"/>
        <v>8479.8154555940037</v>
      </c>
      <c r="G128" t="str">
        <f>IF((ISERROR((VLOOKUP(B128,Calculation!C$2:C$2815,1,FALSE)))),"not entered","")</f>
        <v/>
      </c>
    </row>
    <row r="129" spans="2:7">
      <c r="B129" s="83" t="s">
        <v>1841</v>
      </c>
      <c r="C129" s="84" t="str">
        <f t="shared" si="3"/>
        <v>Female</v>
      </c>
      <c r="D129" s="84">
        <f t="shared" si="4"/>
        <v>0</v>
      </c>
      <c r="E129" s="84">
        <v>0.10082175925925925</v>
      </c>
      <c r="F129" s="82">
        <f t="shared" si="5"/>
        <v>8439.9035701986013</v>
      </c>
      <c r="G129" t="str">
        <f>IF((ISERROR((VLOOKUP(B129,Calculation!C$2:C$2815,1,FALSE)))),"not entered","")</f>
        <v/>
      </c>
    </row>
    <row r="130" spans="2:7">
      <c r="B130" s="83" t="s">
        <v>1842</v>
      </c>
      <c r="C130" s="84" t="str">
        <f t="shared" si="3"/>
        <v>Male</v>
      </c>
      <c r="D130" s="84">
        <f t="shared" si="4"/>
        <v>0</v>
      </c>
      <c r="E130" s="84">
        <v>0.10082175925925925</v>
      </c>
      <c r="F130" s="82">
        <f t="shared" si="5"/>
        <v>7062.3349787624848</v>
      </c>
      <c r="G130" t="str">
        <f>IF((ISERROR((VLOOKUP(B130,Calculation!C$2:C$2815,1,FALSE)))),"not entered","")</f>
        <v/>
      </c>
    </row>
    <row r="131" spans="2:7">
      <c r="B131" s="83" t="s">
        <v>1843</v>
      </c>
      <c r="C131" s="84" t="str">
        <f t="shared" si="3"/>
        <v>Male</v>
      </c>
      <c r="D131" s="84">
        <f t="shared" si="4"/>
        <v>0</v>
      </c>
      <c r="E131" s="84">
        <v>0.10091435185185187</v>
      </c>
      <c r="F131" s="82">
        <f t="shared" si="5"/>
        <v>7055.8550292464715</v>
      </c>
      <c r="G131" t="str">
        <f>IF((ISERROR((VLOOKUP(B131,Calculation!C$2:C$2815,1,FALSE)))),"not entered","")</f>
        <v/>
      </c>
    </row>
    <row r="132" spans="2:7">
      <c r="B132" s="83" t="s">
        <v>1844</v>
      </c>
      <c r="C132" s="84" t="str">
        <f t="shared" si="3"/>
        <v>Female</v>
      </c>
      <c r="D132" s="84">
        <f t="shared" si="4"/>
        <v>0</v>
      </c>
      <c r="E132" s="84">
        <v>0.10104166666666665</v>
      </c>
      <c r="F132" s="82">
        <f t="shared" si="5"/>
        <v>8421.5349369988562</v>
      </c>
      <c r="G132" t="str">
        <f>IF((ISERROR((VLOOKUP(B132,Calculation!C$2:C$2815,1,FALSE)))),"not entered","")</f>
        <v/>
      </c>
    </row>
    <row r="133" spans="2:7">
      <c r="B133" s="83" t="s">
        <v>1845</v>
      </c>
      <c r="C133" s="84" t="str">
        <f t="shared" si="3"/>
        <v>Male</v>
      </c>
      <c r="D133" s="84">
        <f t="shared" si="4"/>
        <v>0</v>
      </c>
      <c r="E133" s="84">
        <v>0.10133101851851851</v>
      </c>
      <c r="F133" s="82">
        <f t="shared" si="5"/>
        <v>7026.8418046830375</v>
      </c>
      <c r="G133" t="str">
        <f>IF((ISERROR((VLOOKUP(B133,Calculation!C$2:C$2815,1,FALSE)))),"not entered","")</f>
        <v/>
      </c>
    </row>
    <row r="134" spans="2:7">
      <c r="B134" s="83" t="s">
        <v>1846</v>
      </c>
      <c r="C134" s="84" t="str">
        <f t="shared" ref="C134:C197" si="6">VLOOKUP(B134,name,3,FALSE)</f>
        <v>Female</v>
      </c>
      <c r="D134" s="84">
        <f t="shared" ref="D134:D197" si="7">VLOOKUP(B134,name,2,FALSE)</f>
        <v>0</v>
      </c>
      <c r="E134" s="84">
        <v>0.1015625</v>
      </c>
      <c r="F134" s="82">
        <f t="shared" ref="F134:F197" si="8">(VLOOKUP(C134,C$4:E$5,3,FALSE))/(E134/10000)</f>
        <v>8378.3475783475787</v>
      </c>
      <c r="G134" t="str">
        <f>IF((ISERROR((VLOOKUP(B134,Calculation!C$2:C$2815,1,FALSE)))),"not entered","")</f>
        <v/>
      </c>
    </row>
    <row r="135" spans="2:7">
      <c r="B135" s="83" t="s">
        <v>1847</v>
      </c>
      <c r="C135" s="84" t="str">
        <f t="shared" si="6"/>
        <v>Female</v>
      </c>
      <c r="D135" s="84">
        <f t="shared" si="7"/>
        <v>0</v>
      </c>
      <c r="E135" s="84">
        <v>0.10171296296296296</v>
      </c>
      <c r="F135" s="82">
        <f t="shared" si="8"/>
        <v>8365.9535730541647</v>
      </c>
      <c r="G135" t="str">
        <f>IF((ISERROR((VLOOKUP(B135,Calculation!C$2:C$2815,1,FALSE)))),"not entered","")</f>
        <v/>
      </c>
    </row>
    <row r="136" spans="2:7">
      <c r="B136" s="83" t="s">
        <v>1848</v>
      </c>
      <c r="C136" s="84" t="str">
        <f t="shared" si="6"/>
        <v>Male</v>
      </c>
      <c r="D136" s="84">
        <f t="shared" si="7"/>
        <v>0</v>
      </c>
      <c r="E136" s="84">
        <v>0.1017361111111111</v>
      </c>
      <c r="F136" s="82">
        <f t="shared" si="8"/>
        <v>6998.862343572242</v>
      </c>
      <c r="G136" t="str">
        <f>IF((ISERROR((VLOOKUP(B136,Calculation!C$2:C$2815,1,FALSE)))),"not entered","")</f>
        <v/>
      </c>
    </row>
    <row r="137" spans="2:7">
      <c r="B137" s="83" t="s">
        <v>1849</v>
      </c>
      <c r="C137" s="84" t="str">
        <f t="shared" si="6"/>
        <v>Female</v>
      </c>
      <c r="D137" s="84">
        <f t="shared" si="7"/>
        <v>0</v>
      </c>
      <c r="E137" s="84">
        <v>0.10197916666666666</v>
      </c>
      <c r="F137" s="82">
        <f t="shared" si="8"/>
        <v>8344.1153104074456</v>
      </c>
      <c r="G137" t="str">
        <f>IF((ISERROR((VLOOKUP(B137,Calculation!C$2:C$2815,1,FALSE)))),"not entered","")</f>
        <v/>
      </c>
    </row>
    <row r="138" spans="2:7">
      <c r="B138" s="83" t="s">
        <v>1850</v>
      </c>
      <c r="C138" s="84" t="str">
        <f t="shared" si="6"/>
        <v>Female</v>
      </c>
      <c r="D138" s="84">
        <f t="shared" si="7"/>
        <v>0</v>
      </c>
      <c r="E138" s="84">
        <v>0.10241898148148149</v>
      </c>
      <c r="F138" s="82">
        <f t="shared" si="8"/>
        <v>8308.2834218555763</v>
      </c>
      <c r="G138" t="str">
        <f>IF((ISERROR((VLOOKUP(B138,Calculation!C$2:C$2815,1,FALSE)))),"not entered","")</f>
        <v/>
      </c>
    </row>
    <row r="139" spans="2:7">
      <c r="B139" s="83" t="s">
        <v>1851</v>
      </c>
      <c r="C139" s="84" t="str">
        <f t="shared" si="6"/>
        <v>Male</v>
      </c>
      <c r="D139" s="84">
        <f t="shared" si="7"/>
        <v>0</v>
      </c>
      <c r="E139" s="84">
        <v>0.10267361111111112</v>
      </c>
      <c r="F139" s="82">
        <f t="shared" si="8"/>
        <v>6934.9566001578169</v>
      </c>
      <c r="G139" t="str">
        <f>IF((ISERROR((VLOOKUP(B139,Calculation!C$2:C$2815,1,FALSE)))),"not entered","")</f>
        <v/>
      </c>
    </row>
    <row r="140" spans="2:7">
      <c r="B140" s="83" t="s">
        <v>1852</v>
      </c>
      <c r="C140" s="84" t="str">
        <f t="shared" si="6"/>
        <v>Male</v>
      </c>
      <c r="D140" s="84">
        <f t="shared" si="7"/>
        <v>0</v>
      </c>
      <c r="E140" s="84">
        <v>0.10278935185185185</v>
      </c>
      <c r="F140" s="82">
        <f t="shared" si="8"/>
        <v>6927.1478437112937</v>
      </c>
      <c r="G140" t="str">
        <f>IF((ISERROR((VLOOKUP(B140,Calculation!C$2:C$2815,1,FALSE)))),"not entered","")</f>
        <v/>
      </c>
    </row>
    <row r="141" spans="2:7">
      <c r="B141" s="83" t="s">
        <v>1853</v>
      </c>
      <c r="C141" s="84" t="str">
        <f t="shared" si="6"/>
        <v>Female</v>
      </c>
      <c r="D141" s="84">
        <f t="shared" si="7"/>
        <v>0</v>
      </c>
      <c r="E141" s="84">
        <v>0.10336805555555556</v>
      </c>
      <c r="F141" s="82">
        <f t="shared" si="8"/>
        <v>8232.0008957563532</v>
      </c>
      <c r="G141" t="str">
        <f>IF((ISERROR((VLOOKUP(B141,Calculation!C$2:C$2815,1,FALSE)))),"not entered","")</f>
        <v/>
      </c>
    </row>
    <row r="142" spans="2:7">
      <c r="B142" s="83" t="s">
        <v>1854</v>
      </c>
      <c r="C142" s="84" t="str">
        <f t="shared" si="6"/>
        <v>Male</v>
      </c>
      <c r="D142" s="84">
        <f t="shared" si="7"/>
        <v>0</v>
      </c>
      <c r="E142" s="84">
        <v>0.10366898148148147</v>
      </c>
      <c r="F142" s="82">
        <f t="shared" si="8"/>
        <v>6868.3711063972305</v>
      </c>
      <c r="G142" t="str">
        <f>IF((ISERROR((VLOOKUP(B142,Calculation!C$2:C$2815,1,FALSE)))),"not entered","")</f>
        <v/>
      </c>
    </row>
    <row r="143" spans="2:7">
      <c r="B143" s="83" t="s">
        <v>1855</v>
      </c>
      <c r="C143" s="84" t="str">
        <f t="shared" si="6"/>
        <v>Male</v>
      </c>
      <c r="D143" s="84">
        <f t="shared" si="7"/>
        <v>0</v>
      </c>
      <c r="E143" s="84">
        <v>0.10376157407407409</v>
      </c>
      <c r="F143" s="82">
        <f t="shared" si="8"/>
        <v>6862.2420524260997</v>
      </c>
      <c r="G143" t="str">
        <f>IF((ISERROR((VLOOKUP(B143,Calculation!C$2:C$2815,1,FALSE)))),"not entered","")</f>
        <v/>
      </c>
    </row>
    <row r="144" spans="2:7">
      <c r="B144" s="83" t="s">
        <v>1856</v>
      </c>
      <c r="C144" s="84" t="str">
        <f t="shared" si="6"/>
        <v>Male</v>
      </c>
      <c r="D144" s="84">
        <f t="shared" si="7"/>
        <v>0</v>
      </c>
      <c r="E144" s="84">
        <v>0.10381944444444445</v>
      </c>
      <c r="F144" s="82">
        <f t="shared" si="8"/>
        <v>6858.4169453734658</v>
      </c>
      <c r="G144" t="str">
        <f>IF((ISERROR((VLOOKUP(B144,Calculation!C$2:C$2815,1,FALSE)))),"not entered","")</f>
        <v/>
      </c>
    </row>
    <row r="145" spans="2:7">
      <c r="B145" s="83" t="s">
        <v>1857</v>
      </c>
      <c r="C145" s="84" t="str">
        <f t="shared" si="6"/>
        <v>Male</v>
      </c>
      <c r="D145" s="84">
        <f t="shared" si="7"/>
        <v>0</v>
      </c>
      <c r="E145" s="84">
        <v>0.10398148148148149</v>
      </c>
      <c r="F145" s="82">
        <f t="shared" si="8"/>
        <v>6847.729296527159</v>
      </c>
      <c r="G145" t="str">
        <f>IF((ISERROR((VLOOKUP(B145,Calculation!C$2:C$2815,1,FALSE)))),"not entered","")</f>
        <v/>
      </c>
    </row>
    <row r="146" spans="2:7">
      <c r="B146" s="83" t="s">
        <v>1858</v>
      </c>
      <c r="C146" s="84" t="str">
        <f t="shared" si="6"/>
        <v>Female</v>
      </c>
      <c r="D146" s="84">
        <f t="shared" si="7"/>
        <v>0</v>
      </c>
      <c r="E146" s="84">
        <v>0.10439814814814814</v>
      </c>
      <c r="F146" s="82">
        <f t="shared" si="8"/>
        <v>8150.7760532150787</v>
      </c>
      <c r="G146" t="str">
        <f>IF((ISERROR((VLOOKUP(B146,Calculation!C$2:C$2815,1,FALSE)))),"not entered","")</f>
        <v/>
      </c>
    </row>
    <row r="147" spans="2:7">
      <c r="B147" s="83" t="s">
        <v>1859</v>
      </c>
      <c r="C147" s="84" t="str">
        <f t="shared" si="6"/>
        <v>Male</v>
      </c>
      <c r="D147" s="84">
        <f t="shared" si="7"/>
        <v>0</v>
      </c>
      <c r="E147" s="84">
        <v>0.10439814814814814</v>
      </c>
      <c r="F147" s="82">
        <f t="shared" si="8"/>
        <v>6820.3991130820405</v>
      </c>
      <c r="G147" t="str">
        <f>IF((ISERROR((VLOOKUP(B147,Calculation!C$2:C$2815,1,FALSE)))),"not entered","")</f>
        <v/>
      </c>
    </row>
    <row r="148" spans="2:7">
      <c r="B148" s="83" t="s">
        <v>1860</v>
      </c>
      <c r="C148" s="84" t="str">
        <f t="shared" si="6"/>
        <v>Male</v>
      </c>
      <c r="D148" s="84">
        <f t="shared" si="7"/>
        <v>0</v>
      </c>
      <c r="E148" s="84">
        <v>0.10524305555555556</v>
      </c>
      <c r="F148" s="82">
        <f t="shared" si="8"/>
        <v>6765.6439019025611</v>
      </c>
      <c r="G148" t="str">
        <f>IF((ISERROR((VLOOKUP(B148,Calculation!C$2:C$2815,1,FALSE)))),"not entered","")</f>
        <v/>
      </c>
    </row>
    <row r="149" spans="2:7">
      <c r="B149" s="83" t="s">
        <v>1861</v>
      </c>
      <c r="C149" s="84" t="str">
        <f t="shared" si="6"/>
        <v>Male</v>
      </c>
      <c r="D149" s="84">
        <f t="shared" si="7"/>
        <v>0</v>
      </c>
      <c r="E149" s="84">
        <v>0.10549768518518519</v>
      </c>
      <c r="F149" s="82">
        <f t="shared" si="8"/>
        <v>6749.3143170597905</v>
      </c>
      <c r="G149" t="str">
        <f>IF((ISERROR((VLOOKUP(B149,Calculation!C$2:C$2815,1,FALSE)))),"not entered","")</f>
        <v/>
      </c>
    </row>
    <row r="150" spans="2:7">
      <c r="B150" s="83" t="s">
        <v>976</v>
      </c>
      <c r="C150" s="84" t="str">
        <f t="shared" si="6"/>
        <v>Female</v>
      </c>
      <c r="D150" s="84" t="str">
        <f t="shared" si="7"/>
        <v>Cambridge Tri club</v>
      </c>
      <c r="E150" s="84">
        <v>0.10584490740740742</v>
      </c>
      <c r="F150" s="82">
        <f t="shared" si="8"/>
        <v>8039.3657736468003</v>
      </c>
      <c r="G150" t="str">
        <f>IF((ISERROR((VLOOKUP(B150,Calculation!C$2:C$2815,1,FALSE)))),"not entered","")</f>
        <v/>
      </c>
    </row>
    <row r="151" spans="2:7">
      <c r="B151" s="83" t="s">
        <v>1862</v>
      </c>
      <c r="C151" s="84" t="str">
        <f t="shared" si="6"/>
        <v>Male</v>
      </c>
      <c r="D151" s="84">
        <f t="shared" si="7"/>
        <v>0</v>
      </c>
      <c r="E151" s="84">
        <v>0.10675925925925926</v>
      </c>
      <c r="F151" s="82">
        <f t="shared" si="8"/>
        <v>6669.5576756287937</v>
      </c>
      <c r="G151" t="str">
        <f>IF((ISERROR((VLOOKUP(B151,Calculation!C$2:C$2815,1,FALSE)))),"not entered","")</f>
        <v/>
      </c>
    </row>
    <row r="152" spans="2:7">
      <c r="B152" s="83" t="s">
        <v>1863</v>
      </c>
      <c r="C152" s="84" t="str">
        <f t="shared" si="6"/>
        <v>Male</v>
      </c>
      <c r="D152" s="84">
        <f t="shared" si="7"/>
        <v>0</v>
      </c>
      <c r="E152" s="84">
        <v>0.10729166666666667</v>
      </c>
      <c r="F152" s="82">
        <f t="shared" si="8"/>
        <v>6636.4617044228689</v>
      </c>
      <c r="G152" t="str">
        <f>IF((ISERROR((VLOOKUP(B152,Calculation!C$2:C$2815,1,FALSE)))),"not entered","")</f>
        <v/>
      </c>
    </row>
    <row r="153" spans="2:7">
      <c r="B153" s="83" t="s">
        <v>1864</v>
      </c>
      <c r="C153" s="84" t="str">
        <f t="shared" si="6"/>
        <v>Female</v>
      </c>
      <c r="D153" s="84">
        <f t="shared" si="7"/>
        <v>0</v>
      </c>
      <c r="E153" s="84">
        <v>0.10767361111111111</v>
      </c>
      <c r="F153" s="82">
        <f t="shared" si="8"/>
        <v>7902.8270450392356</v>
      </c>
      <c r="G153" t="str">
        <f>IF((ISERROR((VLOOKUP(B153,Calculation!C$2:C$2815,1,FALSE)))),"not entered","")</f>
        <v/>
      </c>
    </row>
    <row r="154" spans="2:7">
      <c r="B154" s="83" t="s">
        <v>1865</v>
      </c>
      <c r="C154" s="84" t="str">
        <f t="shared" si="6"/>
        <v>Female</v>
      </c>
      <c r="D154" s="84">
        <f t="shared" si="7"/>
        <v>0</v>
      </c>
      <c r="E154" s="84">
        <v>0.10784722222222222</v>
      </c>
      <c r="F154" s="82">
        <f t="shared" si="8"/>
        <v>7890.1051727838603</v>
      </c>
      <c r="G154" t="str">
        <f>IF((ISERROR((VLOOKUP(B154,Calculation!C$2:C$2815,1,FALSE)))),"not entered","")</f>
        <v/>
      </c>
    </row>
    <row r="155" spans="2:7">
      <c r="B155" s="83" t="s">
        <v>1866</v>
      </c>
      <c r="C155" s="84" t="str">
        <f t="shared" si="6"/>
        <v>Female</v>
      </c>
      <c r="D155" s="84">
        <f t="shared" si="7"/>
        <v>0</v>
      </c>
      <c r="E155" s="84">
        <v>0.10829861111111111</v>
      </c>
      <c r="F155" s="82">
        <f t="shared" si="8"/>
        <v>7857.2191941861711</v>
      </c>
      <c r="G155" t="str">
        <f>IF((ISERROR((VLOOKUP(B155,Calculation!C$2:C$2815,1,FALSE)))),"not entered","")</f>
        <v/>
      </c>
    </row>
    <row r="156" spans="2:7">
      <c r="B156" s="83" t="s">
        <v>1867</v>
      </c>
      <c r="C156" s="84" t="str">
        <f t="shared" si="6"/>
        <v>Female</v>
      </c>
      <c r="D156" s="84">
        <f t="shared" si="7"/>
        <v>0</v>
      </c>
      <c r="E156" s="84">
        <v>0.10906249999999999</v>
      </c>
      <c r="F156" s="82">
        <f t="shared" si="8"/>
        <v>7802.1861402950235</v>
      </c>
      <c r="G156" t="str">
        <f>IF((ISERROR((VLOOKUP(B156,Calculation!C$2:C$2815,1,FALSE)))),"not entered","")</f>
        <v/>
      </c>
    </row>
    <row r="157" spans="2:7">
      <c r="B157" s="83" t="s">
        <v>1868</v>
      </c>
      <c r="C157" s="84" t="str">
        <f t="shared" si="6"/>
        <v>Male</v>
      </c>
      <c r="D157" s="84">
        <f t="shared" si="7"/>
        <v>0</v>
      </c>
      <c r="E157" s="84">
        <v>0.10936342592592592</v>
      </c>
      <c r="F157" s="82">
        <f t="shared" si="8"/>
        <v>6510.741877447349</v>
      </c>
      <c r="G157" t="str">
        <f>IF((ISERROR((VLOOKUP(B157,Calculation!C$2:C$2815,1,FALSE)))),"not entered","")</f>
        <v/>
      </c>
    </row>
    <row r="158" spans="2:7">
      <c r="B158" s="83" t="s">
        <v>1869</v>
      </c>
      <c r="C158" s="84" t="str">
        <f t="shared" si="6"/>
        <v>Female</v>
      </c>
      <c r="D158" s="84">
        <f t="shared" si="7"/>
        <v>0</v>
      </c>
      <c r="E158" s="84">
        <v>0.10996527777777777</v>
      </c>
      <c r="F158" s="82">
        <f t="shared" si="8"/>
        <v>7738.1328281233555</v>
      </c>
      <c r="G158" t="str">
        <f>IF((ISERROR((VLOOKUP(B158,Calculation!C$2:C$2815,1,FALSE)))),"not entered","")</f>
        <v/>
      </c>
    </row>
    <row r="159" spans="2:7">
      <c r="B159" s="83" t="s">
        <v>1222</v>
      </c>
      <c r="C159" s="84" t="str">
        <f t="shared" si="6"/>
        <v>Male</v>
      </c>
      <c r="D159" s="84">
        <f t="shared" si="7"/>
        <v>0</v>
      </c>
      <c r="E159" s="84">
        <v>0.11059027777777779</v>
      </c>
      <c r="F159" s="82">
        <f t="shared" si="8"/>
        <v>6438.5138670852948</v>
      </c>
      <c r="G159" t="str">
        <f>IF((ISERROR((VLOOKUP(B159,Calculation!C$2:C$2815,1,FALSE)))),"not entered","")</f>
        <v/>
      </c>
    </row>
    <row r="160" spans="2:7">
      <c r="B160" s="83" t="s">
        <v>1870</v>
      </c>
      <c r="C160" s="84" t="str">
        <f t="shared" si="6"/>
        <v>Female</v>
      </c>
      <c r="D160" s="84">
        <f t="shared" si="7"/>
        <v>0</v>
      </c>
      <c r="E160" s="84">
        <v>0.11069444444444444</v>
      </c>
      <c r="F160" s="82">
        <f t="shared" si="8"/>
        <v>7687.1601840234207</v>
      </c>
      <c r="G160" t="str">
        <f>IF((ISERROR((VLOOKUP(B160,Calculation!C$2:C$2815,1,FALSE)))),"not entered","")</f>
        <v/>
      </c>
    </row>
    <row r="161" spans="2:7">
      <c r="B161" s="83" t="s">
        <v>1871</v>
      </c>
      <c r="C161" s="84" t="str">
        <f t="shared" si="6"/>
        <v>Male</v>
      </c>
      <c r="D161" s="84">
        <f t="shared" si="7"/>
        <v>0</v>
      </c>
      <c r="E161" s="84">
        <v>0.11090277777777778</v>
      </c>
      <c r="F161" s="82">
        <f t="shared" si="8"/>
        <v>6420.3715299519927</v>
      </c>
      <c r="G161" t="str">
        <f>IF((ISERROR((VLOOKUP(B161,Calculation!C$2:C$2815,1,FALSE)))),"not entered","")</f>
        <v/>
      </c>
    </row>
    <row r="162" spans="2:7">
      <c r="B162" s="83" t="s">
        <v>1872</v>
      </c>
      <c r="C162" s="84" t="str">
        <f t="shared" si="6"/>
        <v>Female</v>
      </c>
      <c r="D162" s="84">
        <f t="shared" si="7"/>
        <v>0</v>
      </c>
      <c r="E162" s="84">
        <v>0.11118055555555556</v>
      </c>
      <c r="F162" s="82">
        <f t="shared" si="8"/>
        <v>7653.5498646679162</v>
      </c>
      <c r="G162" t="str">
        <f>IF((ISERROR((VLOOKUP(B162,Calculation!C$2:C$2815,1,FALSE)))),"not entered","")</f>
        <v/>
      </c>
    </row>
    <row r="163" spans="2:7">
      <c r="B163" s="83" t="s">
        <v>1873</v>
      </c>
      <c r="C163" s="84" t="str">
        <f t="shared" si="6"/>
        <v>Male</v>
      </c>
      <c r="D163" s="84">
        <f t="shared" si="7"/>
        <v>0</v>
      </c>
      <c r="E163" s="84">
        <v>0.11122685185185184</v>
      </c>
      <c r="F163" s="82">
        <f t="shared" si="8"/>
        <v>6401.6649323621232</v>
      </c>
      <c r="G163" t="str">
        <f>IF((ISERROR((VLOOKUP(B163,Calculation!C$2:C$2815,1,FALSE)))),"not entered","")</f>
        <v/>
      </c>
    </row>
    <row r="164" spans="2:7">
      <c r="B164" s="83" t="s">
        <v>1874</v>
      </c>
      <c r="C164" s="84" t="str">
        <f t="shared" si="6"/>
        <v>Female</v>
      </c>
      <c r="D164" s="84">
        <f t="shared" si="7"/>
        <v>0</v>
      </c>
      <c r="E164" s="84">
        <v>0.11297453703703704</v>
      </c>
      <c r="F164" s="82">
        <f t="shared" si="8"/>
        <v>7532.0151623809043</v>
      </c>
      <c r="G164" t="str">
        <f>IF((ISERROR((VLOOKUP(B164,Calculation!C$2:C$2815,1,FALSE)))),"not entered","")</f>
        <v/>
      </c>
    </row>
    <row r="165" spans="2:7">
      <c r="B165" s="83" t="s">
        <v>1875</v>
      </c>
      <c r="C165" s="84" t="str">
        <f t="shared" si="6"/>
        <v>Female</v>
      </c>
      <c r="D165" s="84">
        <f t="shared" si="7"/>
        <v>0</v>
      </c>
      <c r="E165" s="84">
        <v>0.11320601851851853</v>
      </c>
      <c r="F165" s="82">
        <f t="shared" si="8"/>
        <v>7516.6138431653208</v>
      </c>
      <c r="G165" t="str">
        <f>IF((ISERROR((VLOOKUP(B165,Calculation!C$2:C$2815,1,FALSE)))),"not entered","")</f>
        <v/>
      </c>
    </row>
    <row r="166" spans="2:7">
      <c r="B166" s="83" t="s">
        <v>1876</v>
      </c>
      <c r="C166" s="84" t="str">
        <f t="shared" si="6"/>
        <v>Female</v>
      </c>
      <c r="D166" s="84">
        <f t="shared" si="7"/>
        <v>0</v>
      </c>
      <c r="E166" s="84">
        <v>0.11383101851851851</v>
      </c>
      <c r="F166" s="82">
        <f t="shared" si="8"/>
        <v>7475.3431621759037</v>
      </c>
      <c r="G166" t="str">
        <f>IF((ISERROR((VLOOKUP(B166,Calculation!C$2:C$2815,1,FALSE)))),"not entered","")</f>
        <v/>
      </c>
    </row>
    <row r="167" spans="2:7">
      <c r="B167" s="83" t="s">
        <v>1877</v>
      </c>
      <c r="C167" s="84" t="str">
        <f t="shared" si="6"/>
        <v>Female</v>
      </c>
      <c r="D167" s="84">
        <f t="shared" si="7"/>
        <v>0</v>
      </c>
      <c r="E167" s="84">
        <v>0.11494212962962963</v>
      </c>
      <c r="F167" s="82">
        <f t="shared" si="8"/>
        <v>7403.081260698822</v>
      </c>
      <c r="G167" t="str">
        <f>IF((ISERROR((VLOOKUP(B167,Calculation!C$2:C$2815,1,FALSE)))),"not entered","")</f>
        <v/>
      </c>
    </row>
    <row r="168" spans="2:7">
      <c r="B168" s="83" t="s">
        <v>1878</v>
      </c>
      <c r="C168" s="84" t="str">
        <f t="shared" si="6"/>
        <v>Female</v>
      </c>
      <c r="D168" s="84">
        <f t="shared" si="7"/>
        <v>0</v>
      </c>
      <c r="E168" s="84">
        <v>0.11505787037037037</v>
      </c>
      <c r="F168" s="82">
        <f t="shared" si="8"/>
        <v>7395.6342420279661</v>
      </c>
      <c r="G168" t="str">
        <f>IF((ISERROR((VLOOKUP(B168,Calculation!C$2:C$2815,1,FALSE)))),"not entered","")</f>
        <v/>
      </c>
    </row>
    <row r="169" spans="2:7">
      <c r="B169" s="83" t="s">
        <v>1879</v>
      </c>
      <c r="C169" s="84" t="str">
        <f t="shared" si="6"/>
        <v>Male</v>
      </c>
      <c r="D169" s="84">
        <f t="shared" si="7"/>
        <v>0</v>
      </c>
      <c r="E169" s="84">
        <v>0.11527777777777777</v>
      </c>
      <c r="F169" s="82">
        <f t="shared" si="8"/>
        <v>6176.7068273092373</v>
      </c>
      <c r="G169" t="str">
        <f>IF((ISERROR((VLOOKUP(B169,Calculation!C$2:C$2815,1,FALSE)))),"not entered","")</f>
        <v/>
      </c>
    </row>
    <row r="170" spans="2:7">
      <c r="B170" s="83" t="s">
        <v>1880</v>
      </c>
      <c r="C170" s="84" t="str">
        <f t="shared" si="6"/>
        <v>Female</v>
      </c>
      <c r="D170" s="84">
        <f t="shared" si="7"/>
        <v>0</v>
      </c>
      <c r="E170" s="84">
        <v>0.1155324074074074</v>
      </c>
      <c r="F170" s="82">
        <f t="shared" si="8"/>
        <v>7365.2574634341818</v>
      </c>
      <c r="G170" t="str">
        <f>IF((ISERROR((VLOOKUP(B170,Calculation!C$2:C$2815,1,FALSE)))),"not entered","")</f>
        <v/>
      </c>
    </row>
    <row r="171" spans="2:7">
      <c r="B171" s="83" t="s">
        <v>1881</v>
      </c>
      <c r="C171" s="84" t="str">
        <f t="shared" si="6"/>
        <v>Female</v>
      </c>
      <c r="D171" s="84">
        <f t="shared" si="7"/>
        <v>0</v>
      </c>
      <c r="E171" s="84">
        <v>0.11575231481481481</v>
      </c>
      <c r="F171" s="82">
        <f t="shared" si="8"/>
        <v>7351.2648735126486</v>
      </c>
      <c r="G171" t="str">
        <f>IF((ISERROR((VLOOKUP(B171,Calculation!C$2:C$2815,1,FALSE)))),"not entered","")</f>
        <v/>
      </c>
    </row>
    <row r="172" spans="2:7">
      <c r="B172" s="83" t="s">
        <v>1882</v>
      </c>
      <c r="C172" s="84" t="str">
        <f t="shared" si="6"/>
        <v>Female</v>
      </c>
      <c r="D172" s="84">
        <f t="shared" si="7"/>
        <v>0</v>
      </c>
      <c r="E172" s="84">
        <v>0.11648148148148148</v>
      </c>
      <c r="F172" s="82">
        <f t="shared" si="8"/>
        <v>7305.2464228934823</v>
      </c>
      <c r="G172" t="str">
        <f>IF((ISERROR((VLOOKUP(B172,Calculation!C$2:C$2815,1,FALSE)))),"not entered","")</f>
        <v/>
      </c>
    </row>
    <row r="173" spans="2:7">
      <c r="B173" s="83" t="s">
        <v>1883</v>
      </c>
      <c r="C173" s="84" t="str">
        <f t="shared" si="6"/>
        <v>Female</v>
      </c>
      <c r="D173" s="84">
        <f t="shared" si="7"/>
        <v>0</v>
      </c>
      <c r="E173" s="84">
        <v>0.11928240740740741</v>
      </c>
      <c r="F173" s="82">
        <f t="shared" si="8"/>
        <v>7133.7085193091407</v>
      </c>
      <c r="G173" t="str">
        <f>IF((ISERROR((VLOOKUP(B173,Calculation!C$2:C$2815,1,FALSE)))),"not entered","")</f>
        <v/>
      </c>
    </row>
    <row r="174" spans="2:7">
      <c r="B174" s="83" t="s">
        <v>1884</v>
      </c>
      <c r="C174" s="84" t="str">
        <f t="shared" si="6"/>
        <v>Female</v>
      </c>
      <c r="D174" s="84">
        <f t="shared" si="7"/>
        <v>0</v>
      </c>
      <c r="E174" s="84">
        <v>0.12</v>
      </c>
      <c r="F174" s="82">
        <f t="shared" si="8"/>
        <v>7091.049382716049</v>
      </c>
      <c r="G174" t="str">
        <f>IF((ISERROR((VLOOKUP(B174,Calculation!C$2:C$2815,1,FALSE)))),"not entered","")</f>
        <v/>
      </c>
    </row>
    <row r="175" spans="2:7">
      <c r="B175" s="83" t="s">
        <v>551</v>
      </c>
      <c r="C175" s="84" t="str">
        <f t="shared" si="6"/>
        <v>Female</v>
      </c>
      <c r="D175" s="84">
        <f t="shared" si="7"/>
        <v>0</v>
      </c>
      <c r="E175" s="84">
        <v>0.1200462962962963</v>
      </c>
      <c r="F175" s="82">
        <f t="shared" si="8"/>
        <v>7088.314693405322</v>
      </c>
      <c r="G175" t="str">
        <f>IF((ISERROR((VLOOKUP(B175,Calculation!C$2:C$2815,1,FALSE)))),"not entered","")</f>
        <v/>
      </c>
    </row>
    <row r="176" spans="2:7">
      <c r="B176" s="83" t="s">
        <v>1885</v>
      </c>
      <c r="C176" s="84" t="str">
        <f t="shared" si="6"/>
        <v>Female</v>
      </c>
      <c r="D176" s="84">
        <f t="shared" si="7"/>
        <v>0</v>
      </c>
      <c r="E176" s="84">
        <v>0.12026620370370371</v>
      </c>
      <c r="F176" s="82">
        <f t="shared" si="8"/>
        <v>7075.3536714464435</v>
      </c>
      <c r="G176" t="str">
        <f>IF((ISERROR((VLOOKUP(B176,Calculation!C$2:C$2815,1,FALSE)))),"not entered","")</f>
        <v/>
      </c>
    </row>
    <row r="177" spans="2:7">
      <c r="B177" s="83" t="s">
        <v>1886</v>
      </c>
      <c r="C177" s="84" t="str">
        <f t="shared" si="6"/>
        <v>Male</v>
      </c>
      <c r="D177" s="84">
        <f t="shared" si="7"/>
        <v>0</v>
      </c>
      <c r="E177" s="84">
        <v>0.12177083333333333</v>
      </c>
      <c r="F177" s="82">
        <f t="shared" si="8"/>
        <v>5847.352913221177</v>
      </c>
      <c r="G177" t="str">
        <f>IF((ISERROR((VLOOKUP(B177,Calculation!C$2:C$2815,1,FALSE)))),"not entered","")</f>
        <v/>
      </c>
    </row>
    <row r="178" spans="2:7">
      <c r="B178" s="83" t="s">
        <v>1701</v>
      </c>
      <c r="C178" s="84" t="str">
        <f t="shared" si="6"/>
        <v>Female</v>
      </c>
      <c r="D178" s="84" t="str">
        <f t="shared" si="7"/>
        <v>Ipswich Triathlon Club</v>
      </c>
      <c r="E178" s="84">
        <v>0.12262731481481481</v>
      </c>
      <c r="F178" s="82">
        <f t="shared" si="8"/>
        <v>6939.1222274657857</v>
      </c>
      <c r="G178" t="str">
        <f>IF((ISERROR((VLOOKUP(B178,Calculation!C$2:C$2815,1,FALSE)))),"not entered","")</f>
        <v/>
      </c>
    </row>
    <row r="179" spans="2:7">
      <c r="B179" s="83" t="s">
        <v>1887</v>
      </c>
      <c r="C179" s="84" t="str">
        <f t="shared" si="6"/>
        <v>Male</v>
      </c>
      <c r="D179" s="84">
        <f t="shared" si="7"/>
        <v>0</v>
      </c>
      <c r="E179" s="84">
        <v>0.12787037037037038</v>
      </c>
      <c r="F179" s="82">
        <f t="shared" si="8"/>
        <v>5568.4286748732793</v>
      </c>
      <c r="G179" t="str">
        <f>IF((ISERROR((VLOOKUP(B179,Calculation!C$2:C$2815,1,FALSE)))),"not entered","")</f>
        <v/>
      </c>
    </row>
    <row r="180" spans="2:7">
      <c r="B180" s="83" t="s">
        <v>1888</v>
      </c>
      <c r="C180" s="84" t="str">
        <f t="shared" si="6"/>
        <v>Female</v>
      </c>
      <c r="D180" s="84">
        <f t="shared" si="7"/>
        <v>0</v>
      </c>
      <c r="E180" s="84">
        <v>0.14644675925925926</v>
      </c>
      <c r="F180" s="82">
        <f t="shared" si="8"/>
        <v>5810.479728127717</v>
      </c>
      <c r="G180" t="str">
        <f>IF((ISERROR((VLOOKUP(B180,Calculation!C$2:C$2815,1,FALSE)))),"not entered","")</f>
        <v/>
      </c>
    </row>
    <row r="181" spans="2:7">
      <c r="B181" s="83" t="s">
        <v>5</v>
      </c>
      <c r="C181" s="84" t="str">
        <f t="shared" si="6"/>
        <v xml:space="preserve"> </v>
      </c>
      <c r="D181" s="84" t="str">
        <f t="shared" si="7"/>
        <v xml:space="preserve"> </v>
      </c>
      <c r="E181" s="84">
        <v>1.1574074074074073E-5</v>
      </c>
      <c r="F181" s="82" t="e">
        <f t="shared" si="8"/>
        <v>#N/A</v>
      </c>
      <c r="G181" t="str">
        <f>IF((ISERROR((VLOOKUP(B181,Calculation!C$2:C$2815,1,FALSE)))),"not entered","")</f>
        <v/>
      </c>
    </row>
    <row r="182" spans="2:7">
      <c r="B182" s="83" t="s">
        <v>5</v>
      </c>
      <c r="C182" s="84" t="str">
        <f t="shared" si="6"/>
        <v xml:space="preserve"> </v>
      </c>
      <c r="D182" s="84" t="str">
        <f t="shared" si="7"/>
        <v xml:space="preserve"> </v>
      </c>
      <c r="E182" s="84">
        <v>1.1574074074074073E-5</v>
      </c>
      <c r="F182" s="82" t="e">
        <f t="shared" si="8"/>
        <v>#N/A</v>
      </c>
      <c r="G182" t="str">
        <f>IF((ISERROR((VLOOKUP(B182,Calculation!C$2:C$2815,1,FALSE)))),"not entered","")</f>
        <v/>
      </c>
    </row>
    <row r="183" spans="2:7">
      <c r="B183" s="83" t="s">
        <v>5</v>
      </c>
      <c r="C183" s="84" t="str">
        <f t="shared" si="6"/>
        <v xml:space="preserve"> </v>
      </c>
      <c r="D183" s="84" t="str">
        <f t="shared" si="7"/>
        <v xml:space="preserve"> </v>
      </c>
      <c r="E183" s="84">
        <v>1.1574074074074073E-5</v>
      </c>
      <c r="F183" s="82" t="e">
        <f t="shared" si="8"/>
        <v>#N/A</v>
      </c>
      <c r="G183" t="str">
        <f>IF((ISERROR((VLOOKUP(B183,Calculation!C$2:C$2815,1,FALSE)))),"not entered","")</f>
        <v/>
      </c>
    </row>
    <row r="184" spans="2:7">
      <c r="B184" s="83" t="s">
        <v>5</v>
      </c>
      <c r="C184" s="84" t="str">
        <f t="shared" si="6"/>
        <v xml:space="preserve"> </v>
      </c>
      <c r="D184" s="84" t="str">
        <f t="shared" si="7"/>
        <v xml:space="preserve"> </v>
      </c>
      <c r="E184" s="84">
        <v>1.1574074074074073E-5</v>
      </c>
      <c r="F184" s="82" t="e">
        <f t="shared" si="8"/>
        <v>#N/A</v>
      </c>
      <c r="G184" t="str">
        <f>IF((ISERROR((VLOOKUP(B184,Calculation!C$2:C$2815,1,FALSE)))),"not entered","")</f>
        <v/>
      </c>
    </row>
    <row r="185" spans="2:7">
      <c r="B185" s="83" t="s">
        <v>5</v>
      </c>
      <c r="C185" s="84" t="str">
        <f t="shared" si="6"/>
        <v xml:space="preserve"> </v>
      </c>
      <c r="D185" s="84" t="str">
        <f t="shared" si="7"/>
        <v xml:space="preserve"> </v>
      </c>
      <c r="E185" s="84">
        <v>1.1574074074074073E-5</v>
      </c>
      <c r="F185" s="82" t="e">
        <f t="shared" si="8"/>
        <v>#N/A</v>
      </c>
      <c r="G185" t="str">
        <f>IF((ISERROR((VLOOKUP(B185,Calculation!C$2:C$2815,1,FALSE)))),"not entered","")</f>
        <v/>
      </c>
    </row>
    <row r="186" spans="2:7">
      <c r="B186" s="83" t="s">
        <v>5</v>
      </c>
      <c r="C186" s="84" t="str">
        <f t="shared" si="6"/>
        <v xml:space="preserve"> </v>
      </c>
      <c r="D186" s="84" t="str">
        <f t="shared" si="7"/>
        <v xml:space="preserve"> </v>
      </c>
      <c r="E186" s="84">
        <v>1.1574074074074073E-5</v>
      </c>
      <c r="F186" s="82" t="e">
        <f t="shared" si="8"/>
        <v>#N/A</v>
      </c>
      <c r="G186" t="str">
        <f>IF((ISERROR((VLOOKUP(B186,Calculation!C$2:C$2815,1,FALSE)))),"not entered","")</f>
        <v/>
      </c>
    </row>
    <row r="187" spans="2:7">
      <c r="B187" s="83" t="s">
        <v>5</v>
      </c>
      <c r="C187" s="84" t="str">
        <f t="shared" si="6"/>
        <v xml:space="preserve"> </v>
      </c>
      <c r="D187" s="84" t="str">
        <f t="shared" si="7"/>
        <v xml:space="preserve"> </v>
      </c>
      <c r="E187" s="84">
        <v>1.1574074074074073E-5</v>
      </c>
      <c r="F187" s="82" t="e">
        <f t="shared" si="8"/>
        <v>#N/A</v>
      </c>
      <c r="G187" t="str">
        <f>IF((ISERROR((VLOOKUP(B187,Calculation!C$2:C$2815,1,FALSE)))),"not entered","")</f>
        <v/>
      </c>
    </row>
    <row r="188" spans="2:7">
      <c r="B188" s="83" t="s">
        <v>5</v>
      </c>
      <c r="C188" s="84" t="str">
        <f t="shared" si="6"/>
        <v xml:space="preserve"> </v>
      </c>
      <c r="D188" s="84" t="str">
        <f t="shared" si="7"/>
        <v xml:space="preserve"> </v>
      </c>
      <c r="E188" s="84">
        <v>1.1574074074074073E-5</v>
      </c>
      <c r="F188" s="82" t="e">
        <f t="shared" si="8"/>
        <v>#N/A</v>
      </c>
      <c r="G188" t="str">
        <f>IF((ISERROR((VLOOKUP(B188,Calculation!C$2:C$2815,1,FALSE)))),"not entered","")</f>
        <v/>
      </c>
    </row>
    <row r="189" spans="2:7">
      <c r="B189" s="83" t="s">
        <v>5</v>
      </c>
      <c r="C189" s="84" t="str">
        <f t="shared" si="6"/>
        <v xml:space="preserve"> </v>
      </c>
      <c r="D189" s="84" t="str">
        <f t="shared" si="7"/>
        <v xml:space="preserve"> </v>
      </c>
      <c r="E189" s="84">
        <v>1.1574074074074073E-5</v>
      </c>
      <c r="F189" s="82" t="e">
        <f t="shared" si="8"/>
        <v>#N/A</v>
      </c>
      <c r="G189" t="str">
        <f>IF((ISERROR((VLOOKUP(B189,Calculation!C$2:C$2815,1,FALSE)))),"not entered","")</f>
        <v/>
      </c>
    </row>
    <row r="190" spans="2:7">
      <c r="B190" s="83" t="s">
        <v>5</v>
      </c>
      <c r="C190" s="84" t="str">
        <f t="shared" si="6"/>
        <v xml:space="preserve"> </v>
      </c>
      <c r="D190" s="84" t="str">
        <f t="shared" si="7"/>
        <v xml:space="preserve"> </v>
      </c>
      <c r="E190" s="84">
        <v>1.1574074074074073E-5</v>
      </c>
      <c r="F190" s="82" t="e">
        <f t="shared" si="8"/>
        <v>#N/A</v>
      </c>
      <c r="G190" t="str">
        <f>IF((ISERROR((VLOOKUP(B190,Calculation!C$2:C$2815,1,FALSE)))),"not entered","")</f>
        <v/>
      </c>
    </row>
    <row r="191" spans="2:7">
      <c r="B191" s="83" t="s">
        <v>5</v>
      </c>
      <c r="C191" s="84" t="str">
        <f t="shared" si="6"/>
        <v xml:space="preserve"> </v>
      </c>
      <c r="D191" s="84" t="str">
        <f t="shared" si="7"/>
        <v xml:space="preserve"> </v>
      </c>
      <c r="E191" s="84">
        <v>1.1574074074074073E-5</v>
      </c>
      <c r="F191" s="82" t="e">
        <f t="shared" si="8"/>
        <v>#N/A</v>
      </c>
      <c r="G191" t="str">
        <f>IF((ISERROR((VLOOKUP(B191,Calculation!C$2:C$2815,1,FALSE)))),"not entered","")</f>
        <v/>
      </c>
    </row>
    <row r="192" spans="2:7">
      <c r="B192" s="83" t="s">
        <v>5</v>
      </c>
      <c r="C192" s="84" t="str">
        <f t="shared" si="6"/>
        <v xml:space="preserve"> </v>
      </c>
      <c r="D192" s="84" t="str">
        <f t="shared" si="7"/>
        <v xml:space="preserve"> </v>
      </c>
      <c r="E192" s="84">
        <v>1.1574074074074073E-5</v>
      </c>
      <c r="F192" s="82" t="e">
        <f t="shared" si="8"/>
        <v>#N/A</v>
      </c>
      <c r="G192" t="str">
        <f>IF((ISERROR((VLOOKUP(B192,Calculation!C$2:C$2815,1,FALSE)))),"not entered","")</f>
        <v/>
      </c>
    </row>
    <row r="193" spans="2:7">
      <c r="B193" s="83" t="s">
        <v>5</v>
      </c>
      <c r="C193" s="84" t="str">
        <f t="shared" si="6"/>
        <v xml:space="preserve"> </v>
      </c>
      <c r="D193" s="84" t="str">
        <f t="shared" si="7"/>
        <v xml:space="preserve"> </v>
      </c>
      <c r="E193" s="84">
        <v>1.1574074074074073E-5</v>
      </c>
      <c r="F193" s="82" t="e">
        <f t="shared" si="8"/>
        <v>#N/A</v>
      </c>
      <c r="G193" t="str">
        <f>IF((ISERROR((VLOOKUP(B193,Calculation!C$2:C$2815,1,FALSE)))),"not entered","")</f>
        <v/>
      </c>
    </row>
    <row r="194" spans="2:7">
      <c r="B194" s="83" t="s">
        <v>5</v>
      </c>
      <c r="C194" s="84" t="str">
        <f t="shared" si="6"/>
        <v xml:space="preserve"> </v>
      </c>
      <c r="D194" s="84" t="str">
        <f t="shared" si="7"/>
        <v xml:space="preserve"> </v>
      </c>
      <c r="E194" s="84">
        <v>1.1574074074074073E-5</v>
      </c>
      <c r="F194" s="82" t="e">
        <f t="shared" si="8"/>
        <v>#N/A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si="6"/>
        <v xml:space="preserve"> </v>
      </c>
      <c r="D195" s="84" t="str">
        <f t="shared" si="7"/>
        <v xml:space="preserve"> </v>
      </c>
      <c r="E195" s="84">
        <v>1.1574074074074073E-5</v>
      </c>
      <c r="F195" s="82" t="e">
        <f t="shared" si="8"/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6"/>
        <v xml:space="preserve"> </v>
      </c>
      <c r="D196" s="84" t="str">
        <f t="shared" si="7"/>
        <v xml:space="preserve"> </v>
      </c>
      <c r="E196" s="84">
        <v>1.1574074074074073E-5</v>
      </c>
      <c r="F196" s="82" t="e">
        <f t="shared" si="8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6"/>
        <v xml:space="preserve"> </v>
      </c>
      <c r="D197" s="84" t="str">
        <f t="shared" si="7"/>
        <v xml:space="preserve"> </v>
      </c>
      <c r="E197" s="84">
        <v>1.1574074074074073E-5</v>
      </c>
      <c r="F197" s="82" t="e">
        <f t="shared" si="8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ref="C198:C261" si="9">VLOOKUP(B198,name,3,FALSE)</f>
        <v xml:space="preserve"> </v>
      </c>
      <c r="D198" s="84" t="str">
        <f t="shared" ref="D198:D261" si="10">VLOOKUP(B198,name,2,FALSE)</f>
        <v xml:space="preserve"> </v>
      </c>
      <c r="E198" s="84">
        <v>1.1574074074074073E-5</v>
      </c>
      <c r="F198" s="82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4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4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4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4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4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4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4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4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4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4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4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4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4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4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4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4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4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4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4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4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4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4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4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4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4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4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4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4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4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4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4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4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4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4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4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4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4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4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4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4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4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4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4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4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4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4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4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4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4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4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4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4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4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4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4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4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4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4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4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4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si="9"/>
        <v xml:space="preserve"> </v>
      </c>
      <c r="D259" s="84" t="str">
        <f t="shared" si="10"/>
        <v xml:space="preserve"> </v>
      </c>
      <c r="E259" s="84">
        <v>1.1574074074074073E-5</v>
      </c>
      <c r="F259" s="82" t="e">
        <f t="shared" si="11"/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9"/>
        <v xml:space="preserve"> </v>
      </c>
      <c r="D260" s="84" t="str">
        <f t="shared" si="10"/>
        <v xml:space="preserve"> </v>
      </c>
      <c r="E260" s="84">
        <v>1.1574074074074073E-5</v>
      </c>
      <c r="F260" s="82" t="e">
        <f t="shared" si="11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9"/>
        <v xml:space="preserve"> </v>
      </c>
      <c r="D261" s="84" t="str">
        <f t="shared" si="10"/>
        <v xml:space="preserve"> </v>
      </c>
      <c r="E261" s="84">
        <v>1.1574074074074073E-5</v>
      </c>
      <c r="F261" s="82" t="e">
        <f t="shared" si="11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ref="C262:C325" si="12">VLOOKUP(B262,name,3,FALSE)</f>
        <v xml:space="preserve"> </v>
      </c>
      <c r="D262" s="84" t="str">
        <f t="shared" ref="D262:D325" si="13">VLOOKUP(B262,name,2,FALSE)</f>
        <v xml:space="preserve"> </v>
      </c>
      <c r="E262" s="84">
        <v>1.1574074074074073E-5</v>
      </c>
      <c r="F262" s="82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4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4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4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4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4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4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4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4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4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4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4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4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4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4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4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4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4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4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4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4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4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4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4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4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4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4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4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4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4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4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4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4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4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4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4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4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4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4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4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4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4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4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4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4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4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4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4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4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4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4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phoneticPr fontId="3" type="noConversion"/>
  <conditionalFormatting sqref="B1:B3">
    <cfRule type="cellIs" dxfId="26" priority="14" stopIfTrue="1" operator="equal">
      <formula>"x"</formula>
    </cfRule>
  </conditionalFormatting>
  <conditionalFormatting sqref="B414:B486">
    <cfRule type="cellIs" dxfId="25" priority="1" stopIfTrue="1" operator="equal">
      <formula>"x"</formula>
    </cfRule>
  </conditionalFormatting>
  <conditionalFormatting sqref="B4:B5 B487:B506">
    <cfRule type="cellIs" dxfId="24" priority="7" stopIfTrue="1" operator="equal">
      <formula>"x"</formula>
    </cfRule>
  </conditionalFormatting>
  <conditionalFormatting sqref="G4:G10 G487:G506">
    <cfRule type="cellIs" dxfId="23" priority="8" stopIfTrue="1" operator="equal">
      <formula>#N/A</formula>
    </cfRule>
  </conditionalFormatting>
  <conditionalFormatting sqref="B7:B10">
    <cfRule type="cellIs" dxfId="22" priority="6" stopIfTrue="1" operator="equal">
      <formula>"x"</formula>
    </cfRule>
  </conditionalFormatting>
  <conditionalFormatting sqref="B6">
    <cfRule type="cellIs" dxfId="21" priority="5" stopIfTrue="1" operator="equal">
      <formula>"x"</formula>
    </cfRule>
  </conditionalFormatting>
  <conditionalFormatting sqref="G11:G413">
    <cfRule type="cellIs" dxfId="20" priority="4" stopIfTrue="1" operator="equal">
      <formula>#N/A</formula>
    </cfRule>
  </conditionalFormatting>
  <conditionalFormatting sqref="B11:B413">
    <cfRule type="cellIs" dxfId="19" priority="3" stopIfTrue="1" operator="equal">
      <formula>"x"</formula>
    </cfRule>
  </conditionalFormatting>
  <conditionalFormatting sqref="G414:G486">
    <cfRule type="cellIs" dxfId="18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  <webPublishItems count="7">
    <webPublishItem id="24534" divId="ebta league Junior_24534" sourceType="sheet" destinationFile="C:\EBTA\webpages2\ebtaleague\junior grays.htm"/>
    <webPublishItem id="6422" divId="ebta league Tristar 3_6422" sourceType="range" sourceRef="A1:F21" destinationFile="C:\A TEER\Web\TEER League 08\EET T3.htm"/>
    <webPublishItem id="1368" divId="teer league Standard_1368" sourceType="range" sourceRef="A1:F48" destinationFile="C:\A TEER\Web\TEER League 08\Harwich.htm"/>
    <webPublishItem id="30239" divId="teer league Standard_30239" sourceType="range" sourceRef="A1:F51" destinationFile="C:\A TEER\Web\TEER League 08\Harwich.htm"/>
    <webPublishItem id="1436" divId="teer league Standard_1436" sourceType="range" sourceRef="A1:F68" destinationFile="C:\A TEER\Web\TEER League 09\harwich.htm"/>
    <webPublishItem id="28642" divId="teer league Adult_28642" sourceType="range" sourceRef="A1:F139" destinationFile="C:\A TEER\Web\TEER League 10\Norwich10.htm"/>
    <webPublishItem id="30216" divId="teer league Standard_30216" sourceType="range" sourceRef="A1:G49" destinationFile="C:\A TEER\Web\TEER League 08\Harwich.htm"/>
  </webPublishItems>
</worksheet>
</file>

<file path=xl/worksheets/sheet16.xml><?xml version="1.0" encoding="utf-8"?>
<worksheet xmlns="http://schemas.openxmlformats.org/spreadsheetml/2006/main" xmlns:r="http://schemas.openxmlformats.org/officeDocument/2006/relationships">
  <dimension ref="B1:G506"/>
  <sheetViews>
    <sheetView topLeftCell="A2" workbookViewId="0">
      <selection activeCell="B3" sqref="B3"/>
    </sheetView>
  </sheetViews>
  <sheetFormatPr defaultRowHeight="12.75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Races!B11</f>
        <v>ECF Monster Middle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1.1574074074074073E-5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1.1574074074074073E-5</v>
      </c>
      <c r="F5" s="82"/>
      <c r="G5" t="str">
        <f>IF((ISERROR((VLOOKUP(B5,Calculation!C$2:C$2815,1,FALSE)))),"not entered","")</f>
        <v/>
      </c>
    </row>
    <row r="6" spans="2:7">
      <c r="B6" s="83" t="s">
        <v>5</v>
      </c>
      <c r="C6" s="84" t="str">
        <f t="shared" ref="C6:C69" si="0">VLOOKUP(B6,name,3,FALSE)</f>
        <v xml:space="preserve"> </v>
      </c>
      <c r="D6" s="84" t="str">
        <f t="shared" ref="D6:D69" si="1">VLOOKUP(B6,name,2,FALSE)</f>
        <v xml:space="preserve"> </v>
      </c>
      <c r="E6" s="84">
        <v>1.1574074074074073E-5</v>
      </c>
      <c r="F6" s="82" t="e">
        <f t="shared" ref="F6:F69" si="2">(VLOOKUP(C6,C$4:E$5,3,FALSE))/(E6/10000)</f>
        <v>#N/A</v>
      </c>
      <c r="G6" t="str">
        <f>IF((ISERROR((VLOOKUP(B6,Calculation!C$2:C$2815,1,FALSE)))),"not entered","")</f>
        <v/>
      </c>
    </row>
    <row r="7" spans="2:7">
      <c r="B7" s="83" t="s">
        <v>5</v>
      </c>
      <c r="C7" s="84" t="str">
        <f t="shared" si="0"/>
        <v xml:space="preserve"> </v>
      </c>
      <c r="D7" s="84" t="str">
        <f t="shared" si="1"/>
        <v xml:space="preserve"> </v>
      </c>
      <c r="E7" s="84">
        <v>1.1574074074074073E-5</v>
      </c>
      <c r="F7" s="82" t="e">
        <f t="shared" si="2"/>
        <v>#N/A</v>
      </c>
      <c r="G7" t="str">
        <f>IF((ISERROR((VLOOKUP(B7,Calculation!C$2:C$2815,1,FALSE)))),"not entered","")</f>
        <v/>
      </c>
    </row>
    <row r="8" spans="2:7">
      <c r="B8" s="83" t="s">
        <v>5</v>
      </c>
      <c r="C8" s="84" t="str">
        <f t="shared" si="0"/>
        <v xml:space="preserve"> </v>
      </c>
      <c r="D8" s="84" t="str">
        <f t="shared" si="1"/>
        <v xml:space="preserve"> </v>
      </c>
      <c r="E8" s="84">
        <v>1.1574074074074073E-5</v>
      </c>
      <c r="F8" s="82" t="e">
        <f t="shared" si="2"/>
        <v>#N/A</v>
      </c>
      <c r="G8" t="str">
        <f>IF((ISERROR((VLOOKUP(B8,Calculation!C$2:C$2815,1,FALSE)))),"not entered","")</f>
        <v/>
      </c>
    </row>
    <row r="9" spans="2:7">
      <c r="B9" s="83" t="s">
        <v>5</v>
      </c>
      <c r="C9" s="84" t="str">
        <f t="shared" si="0"/>
        <v xml:space="preserve"> </v>
      </c>
      <c r="D9" s="84" t="str">
        <f t="shared" si="1"/>
        <v xml:space="preserve"> </v>
      </c>
      <c r="E9" s="84">
        <v>1.1574074074074073E-5</v>
      </c>
      <c r="F9" s="82" t="e">
        <f t="shared" si="2"/>
        <v>#N/A</v>
      </c>
      <c r="G9" t="str">
        <f>IF((ISERROR((VLOOKUP(B9,Calculation!C$2:C$2815,1,FALSE)))),"not entered","")</f>
        <v/>
      </c>
    </row>
    <row r="10" spans="2:7">
      <c r="B10" s="83" t="s">
        <v>5</v>
      </c>
      <c r="C10" s="84" t="str">
        <f t="shared" si="0"/>
        <v xml:space="preserve"> </v>
      </c>
      <c r="D10" s="84" t="str">
        <f t="shared" si="1"/>
        <v xml:space="preserve"> </v>
      </c>
      <c r="E10" s="84">
        <v>1.1574074074074073E-5</v>
      </c>
      <c r="F10" s="82" t="e">
        <f t="shared" si="2"/>
        <v>#N/A</v>
      </c>
      <c r="G10" t="str">
        <f>IF((ISERROR((VLOOKUP(B10,Calculation!C$2:C$2815,1,FALSE)))),"not entered","")</f>
        <v/>
      </c>
    </row>
    <row r="11" spans="2:7">
      <c r="B11" s="83" t="s">
        <v>5</v>
      </c>
      <c r="C11" s="84" t="str">
        <f t="shared" si="0"/>
        <v xml:space="preserve"> </v>
      </c>
      <c r="D11" s="84" t="str">
        <f t="shared" si="1"/>
        <v xml:space="preserve"> </v>
      </c>
      <c r="E11" s="84">
        <v>1.1574074074074073E-5</v>
      </c>
      <c r="F11" s="82" t="e">
        <f t="shared" si="2"/>
        <v>#N/A</v>
      </c>
      <c r="G11" t="str">
        <f>IF((ISERROR((VLOOKUP(B11,Calculation!C$2:C$2815,1,FALSE)))),"not entered","")</f>
        <v/>
      </c>
    </row>
    <row r="12" spans="2:7">
      <c r="B12" s="83" t="s">
        <v>5</v>
      </c>
      <c r="C12" s="84" t="str">
        <f t="shared" si="0"/>
        <v xml:space="preserve"> </v>
      </c>
      <c r="D12" s="84" t="str">
        <f t="shared" si="1"/>
        <v xml:space="preserve"> </v>
      </c>
      <c r="E12" s="84">
        <v>1.1574074074074073E-5</v>
      </c>
      <c r="F12" s="82" t="e">
        <f t="shared" si="2"/>
        <v>#N/A</v>
      </c>
      <c r="G12" t="str">
        <f>IF((ISERROR((VLOOKUP(B12,Calculation!C$2:C$2815,1,FALSE)))),"not entered","")</f>
        <v/>
      </c>
    </row>
    <row r="13" spans="2:7">
      <c r="B13" s="83" t="s">
        <v>5</v>
      </c>
      <c r="C13" s="84" t="str">
        <f t="shared" si="0"/>
        <v xml:space="preserve"> </v>
      </c>
      <c r="D13" s="84" t="str">
        <f t="shared" si="1"/>
        <v xml:space="preserve"> </v>
      </c>
      <c r="E13" s="84">
        <v>1.1574074074074073E-5</v>
      </c>
      <c r="F13" s="82" t="e">
        <f t="shared" si="2"/>
        <v>#N/A</v>
      </c>
      <c r="G13" t="str">
        <f>IF((ISERROR((VLOOKUP(B13,Calculation!C$2:C$2815,1,FALSE)))),"not entered","")</f>
        <v/>
      </c>
    </row>
    <row r="14" spans="2:7">
      <c r="B14" s="83" t="s">
        <v>5</v>
      </c>
      <c r="C14" s="84" t="str">
        <f t="shared" si="0"/>
        <v xml:space="preserve"> </v>
      </c>
      <c r="D14" s="84" t="str">
        <f t="shared" si="1"/>
        <v xml:space="preserve"> </v>
      </c>
      <c r="E14" s="84">
        <v>1.1574074074074073E-5</v>
      </c>
      <c r="F14" s="82" t="e">
        <f t="shared" si="2"/>
        <v>#N/A</v>
      </c>
      <c r="G14" t="str">
        <f>IF((ISERROR((VLOOKUP(B14,Calculation!C$2:C$2815,1,FALSE)))),"not entered","")</f>
        <v/>
      </c>
    </row>
    <row r="15" spans="2:7">
      <c r="B15" s="83" t="s">
        <v>5</v>
      </c>
      <c r="C15" s="84" t="str">
        <f t="shared" si="0"/>
        <v xml:space="preserve"> </v>
      </c>
      <c r="D15" s="84" t="str">
        <f t="shared" si="1"/>
        <v xml:space="preserve"> </v>
      </c>
      <c r="E15" s="84">
        <v>1.1574074074074073E-5</v>
      </c>
      <c r="F15" s="82" t="e">
        <f t="shared" si="2"/>
        <v>#N/A</v>
      </c>
      <c r="G15" t="str">
        <f>IF((ISERROR((VLOOKUP(B15,Calculation!C$2:C$2815,1,FALSE)))),"not entered","")</f>
        <v/>
      </c>
    </row>
    <row r="16" spans="2:7">
      <c r="B16" s="83" t="s">
        <v>5</v>
      </c>
      <c r="C16" s="84" t="str">
        <f t="shared" si="0"/>
        <v xml:space="preserve"> </v>
      </c>
      <c r="D16" s="84" t="str">
        <f t="shared" si="1"/>
        <v xml:space="preserve"> </v>
      </c>
      <c r="E16" s="84">
        <v>1.1574074074074073E-5</v>
      </c>
      <c r="F16" s="82" t="e">
        <f t="shared" si="2"/>
        <v>#N/A</v>
      </c>
      <c r="G16" t="str">
        <f>IF((ISERROR((VLOOKUP(B16,Calculation!C$2:C$2815,1,FALSE)))),"not entered","")</f>
        <v/>
      </c>
    </row>
    <row r="17" spans="2:7">
      <c r="B17" s="83" t="s">
        <v>5</v>
      </c>
      <c r="C17" s="84" t="str">
        <f t="shared" si="0"/>
        <v xml:space="preserve"> </v>
      </c>
      <c r="D17" s="84" t="str">
        <f t="shared" si="1"/>
        <v xml:space="preserve"> </v>
      </c>
      <c r="E17" s="84">
        <v>1.1574074074074073E-5</v>
      </c>
      <c r="F17" s="82" t="e">
        <f t="shared" si="2"/>
        <v>#N/A</v>
      </c>
      <c r="G17" t="str">
        <f>IF((ISERROR((VLOOKUP(B17,Calculation!C$2:C$2815,1,FALSE)))),"not entered","")</f>
        <v/>
      </c>
    </row>
    <row r="18" spans="2:7">
      <c r="B18" s="83" t="s">
        <v>5</v>
      </c>
      <c r="C18" s="84" t="str">
        <f t="shared" si="0"/>
        <v xml:space="preserve"> </v>
      </c>
      <c r="D18" s="84" t="str">
        <f t="shared" si="1"/>
        <v xml:space="preserve"> </v>
      </c>
      <c r="E18" s="84">
        <v>1.1574074074074073E-5</v>
      </c>
      <c r="F18" s="82" t="e">
        <f t="shared" si="2"/>
        <v>#N/A</v>
      </c>
      <c r="G18" t="str">
        <f>IF((ISERROR((VLOOKUP(B18,Calculation!C$2:C$2815,1,FALSE)))),"not entered","")</f>
        <v/>
      </c>
    </row>
    <row r="19" spans="2:7">
      <c r="B19" s="83" t="s">
        <v>5</v>
      </c>
      <c r="C19" s="84" t="str">
        <f t="shared" si="0"/>
        <v xml:space="preserve"> </v>
      </c>
      <c r="D19" s="84" t="str">
        <f t="shared" si="1"/>
        <v xml:space="preserve"> </v>
      </c>
      <c r="E19" s="84">
        <v>1.1574074074074073E-5</v>
      </c>
      <c r="F19" s="82" t="e">
        <f t="shared" si="2"/>
        <v>#N/A</v>
      </c>
      <c r="G19" t="str">
        <f>IF((ISERROR((VLOOKUP(B19,Calculation!C$2:C$2815,1,FALSE)))),"not entered","")</f>
        <v/>
      </c>
    </row>
    <row r="20" spans="2:7">
      <c r="B20" s="83" t="s">
        <v>5</v>
      </c>
      <c r="C20" s="84" t="str">
        <f t="shared" si="0"/>
        <v xml:space="preserve"> </v>
      </c>
      <c r="D20" s="84" t="str">
        <f t="shared" si="1"/>
        <v xml:space="preserve"> </v>
      </c>
      <c r="E20" s="84">
        <v>1.1574074074074073E-5</v>
      </c>
      <c r="F20" s="82" t="e">
        <f t="shared" si="2"/>
        <v>#N/A</v>
      </c>
      <c r="G20" t="str">
        <f>IF((ISERROR((VLOOKUP(B20,Calculation!C$2:C$2815,1,FALSE)))),"not entered","")</f>
        <v/>
      </c>
    </row>
    <row r="21" spans="2:7">
      <c r="B21" s="83" t="s">
        <v>5</v>
      </c>
      <c r="C21" s="84" t="str">
        <f t="shared" si="0"/>
        <v xml:space="preserve"> </v>
      </c>
      <c r="D21" s="84" t="str">
        <f t="shared" si="1"/>
        <v xml:space="preserve"> </v>
      </c>
      <c r="E21" s="84">
        <v>1.1574074074074073E-5</v>
      </c>
      <c r="F21" s="82" t="e">
        <f t="shared" si="2"/>
        <v>#N/A</v>
      </c>
      <c r="G21" t="str">
        <f>IF((ISERROR((VLOOKUP(B21,Calculation!C$2:C$2815,1,FALSE)))),"not entered","")</f>
        <v/>
      </c>
    </row>
    <row r="22" spans="2:7">
      <c r="B22" s="83" t="s">
        <v>5</v>
      </c>
      <c r="C22" s="84" t="str">
        <f t="shared" si="0"/>
        <v xml:space="preserve"> </v>
      </c>
      <c r="D22" s="84" t="str">
        <f t="shared" si="1"/>
        <v xml:space="preserve"> </v>
      </c>
      <c r="E22" s="84">
        <v>1.1574074074074073E-5</v>
      </c>
      <c r="F22" s="82" t="e">
        <f t="shared" si="2"/>
        <v>#N/A</v>
      </c>
      <c r="G22" t="str">
        <f>IF((ISERROR((VLOOKUP(B22,Calculation!C$2:C$2815,1,FALSE)))),"not entered","")</f>
        <v/>
      </c>
    </row>
    <row r="23" spans="2:7">
      <c r="B23" s="83" t="s">
        <v>5</v>
      </c>
      <c r="C23" s="84" t="str">
        <f t="shared" si="0"/>
        <v xml:space="preserve"> </v>
      </c>
      <c r="D23" s="84" t="str">
        <f t="shared" si="1"/>
        <v xml:space="preserve"> </v>
      </c>
      <c r="E23" s="84">
        <v>1.1574074074074073E-5</v>
      </c>
      <c r="F23" s="82" t="e">
        <f t="shared" si="2"/>
        <v>#N/A</v>
      </c>
      <c r="G23" t="str">
        <f>IF((ISERROR((VLOOKUP(B23,Calculation!C$2:C$2815,1,FALSE)))),"not entered","")</f>
        <v/>
      </c>
    </row>
    <row r="24" spans="2:7">
      <c r="B24" s="83" t="s">
        <v>5</v>
      </c>
      <c r="C24" s="84" t="str">
        <f t="shared" si="0"/>
        <v xml:space="preserve"> </v>
      </c>
      <c r="D24" s="84" t="str">
        <f t="shared" si="1"/>
        <v xml:space="preserve"> </v>
      </c>
      <c r="E24" s="84">
        <v>1.1574074074074073E-5</v>
      </c>
      <c r="F24" s="82" t="e">
        <f t="shared" si="2"/>
        <v>#N/A</v>
      </c>
      <c r="G24" t="str">
        <f>IF((ISERROR((VLOOKUP(B24,Calculation!C$2:C$2815,1,FALSE)))),"not entered","")</f>
        <v/>
      </c>
    </row>
    <row r="25" spans="2:7">
      <c r="B25" s="83" t="s">
        <v>5</v>
      </c>
      <c r="C25" s="84" t="str">
        <f t="shared" si="0"/>
        <v xml:space="preserve"> </v>
      </c>
      <c r="D25" s="84" t="str">
        <f t="shared" si="1"/>
        <v xml:space="preserve"> </v>
      </c>
      <c r="E25" s="84">
        <v>1.1574074074074073E-5</v>
      </c>
      <c r="F25" s="82" t="e">
        <f t="shared" si="2"/>
        <v>#N/A</v>
      </c>
      <c r="G25" t="str">
        <f>IF((ISERROR((VLOOKUP(B25,Calculation!C$2:C$2815,1,FALSE)))),"not entered","")</f>
        <v/>
      </c>
    </row>
    <row r="26" spans="2:7">
      <c r="B26" s="83" t="s">
        <v>5</v>
      </c>
      <c r="C26" s="84" t="str">
        <f t="shared" si="0"/>
        <v xml:space="preserve"> </v>
      </c>
      <c r="D26" s="84" t="str">
        <f t="shared" si="1"/>
        <v xml:space="preserve"> </v>
      </c>
      <c r="E26" s="84">
        <v>1.1574074074074073E-5</v>
      </c>
      <c r="F26" s="82" t="e">
        <f t="shared" si="2"/>
        <v>#N/A</v>
      </c>
      <c r="G26" t="str">
        <f>IF((ISERROR((VLOOKUP(B26,Calculation!C$2:C$2815,1,FALSE)))),"not entered","")</f>
        <v/>
      </c>
    </row>
    <row r="27" spans="2:7">
      <c r="B27" s="83" t="s">
        <v>5</v>
      </c>
      <c r="C27" s="84" t="str">
        <f t="shared" si="0"/>
        <v xml:space="preserve"> </v>
      </c>
      <c r="D27" s="84" t="str">
        <f t="shared" si="1"/>
        <v xml:space="preserve"> </v>
      </c>
      <c r="E27" s="84">
        <v>1.1574074074074073E-5</v>
      </c>
      <c r="F27" s="82" t="e">
        <f t="shared" si="2"/>
        <v>#N/A</v>
      </c>
      <c r="G27" t="str">
        <f>IF((ISERROR((VLOOKUP(B27,Calculation!C$2:C$2815,1,FALSE)))),"not entered","")</f>
        <v/>
      </c>
    </row>
    <row r="28" spans="2:7">
      <c r="B28" s="83" t="s">
        <v>5</v>
      </c>
      <c r="C28" s="84" t="str">
        <f t="shared" si="0"/>
        <v xml:space="preserve"> </v>
      </c>
      <c r="D28" s="84" t="str">
        <f t="shared" si="1"/>
        <v xml:space="preserve"> </v>
      </c>
      <c r="E28" s="84">
        <v>1.1574074074074073E-5</v>
      </c>
      <c r="F28" s="82" t="e">
        <f t="shared" si="2"/>
        <v>#N/A</v>
      </c>
      <c r="G28" t="str">
        <f>IF((ISERROR((VLOOKUP(B28,Calculation!C$2:C$2815,1,FALSE)))),"not entered","")</f>
        <v/>
      </c>
    </row>
    <row r="29" spans="2:7">
      <c r="B29" s="83" t="s">
        <v>5</v>
      </c>
      <c r="C29" s="84" t="str">
        <f t="shared" si="0"/>
        <v xml:space="preserve"> </v>
      </c>
      <c r="D29" s="84" t="str">
        <f t="shared" si="1"/>
        <v xml:space="preserve"> </v>
      </c>
      <c r="E29" s="84">
        <v>1.1574074074074073E-5</v>
      </c>
      <c r="F29" s="82" t="e">
        <f t="shared" si="2"/>
        <v>#N/A</v>
      </c>
      <c r="G29" t="str">
        <f>IF((ISERROR((VLOOKUP(B29,Calculation!C$2:C$2815,1,FALSE)))),"not entered","")</f>
        <v/>
      </c>
    </row>
    <row r="30" spans="2:7">
      <c r="B30" s="83" t="s">
        <v>5</v>
      </c>
      <c r="C30" s="84" t="str">
        <f t="shared" si="0"/>
        <v xml:space="preserve"> </v>
      </c>
      <c r="D30" s="84" t="str">
        <f t="shared" si="1"/>
        <v xml:space="preserve"> </v>
      </c>
      <c r="E30" s="84">
        <v>1.1574074074074073E-5</v>
      </c>
      <c r="F30" s="82" t="e">
        <f t="shared" si="2"/>
        <v>#N/A</v>
      </c>
      <c r="G30" t="str">
        <f>IF((ISERROR((VLOOKUP(B30,Calculation!C$2:C$2815,1,FALSE)))),"not entered","")</f>
        <v/>
      </c>
    </row>
    <row r="31" spans="2:7">
      <c r="B31" s="83" t="s">
        <v>5</v>
      </c>
      <c r="C31" s="84" t="str">
        <f t="shared" si="0"/>
        <v xml:space="preserve"> </v>
      </c>
      <c r="D31" s="84" t="str">
        <f t="shared" si="1"/>
        <v xml:space="preserve"> </v>
      </c>
      <c r="E31" s="84">
        <v>1.1574074074074073E-5</v>
      </c>
      <c r="F31" s="82" t="e">
        <f t="shared" si="2"/>
        <v>#N/A</v>
      </c>
      <c r="G31" t="str">
        <f>IF((ISERROR((VLOOKUP(B31,Calculation!C$2:C$2815,1,FALSE)))),"not entered","")</f>
        <v/>
      </c>
    </row>
    <row r="32" spans="2:7">
      <c r="B32" s="83" t="s">
        <v>5</v>
      </c>
      <c r="C32" s="84" t="str">
        <f t="shared" si="0"/>
        <v xml:space="preserve"> </v>
      </c>
      <c r="D32" s="84" t="str">
        <f t="shared" si="1"/>
        <v xml:space="preserve"> </v>
      </c>
      <c r="E32" s="84">
        <v>1.1574074074074073E-5</v>
      </c>
      <c r="F32" s="82" t="e">
        <f t="shared" si="2"/>
        <v>#N/A</v>
      </c>
      <c r="G32" t="str">
        <f>IF((ISERROR((VLOOKUP(B32,Calculation!C$2:C$2815,1,FALSE)))),"not entered","")</f>
        <v/>
      </c>
    </row>
    <row r="33" spans="2:7">
      <c r="B33" s="83" t="s">
        <v>5</v>
      </c>
      <c r="C33" s="84" t="str">
        <f t="shared" si="0"/>
        <v xml:space="preserve"> </v>
      </c>
      <c r="D33" s="84" t="str">
        <f t="shared" si="1"/>
        <v xml:space="preserve"> </v>
      </c>
      <c r="E33" s="84">
        <v>1.1574074074074073E-5</v>
      </c>
      <c r="F33" s="82" t="e">
        <f t="shared" si="2"/>
        <v>#N/A</v>
      </c>
      <c r="G33" t="str">
        <f>IF((ISERROR((VLOOKUP(B33,Calculation!C$2:C$2815,1,FALSE)))),"not entered","")</f>
        <v/>
      </c>
    </row>
    <row r="34" spans="2:7">
      <c r="B34" s="83" t="s">
        <v>5</v>
      </c>
      <c r="C34" s="84" t="str">
        <f t="shared" si="0"/>
        <v xml:space="preserve"> </v>
      </c>
      <c r="D34" s="84" t="str">
        <f t="shared" si="1"/>
        <v xml:space="preserve"> </v>
      </c>
      <c r="E34" s="84">
        <v>1.1574074074074073E-5</v>
      </c>
      <c r="F34" s="82" t="e">
        <f t="shared" si="2"/>
        <v>#N/A</v>
      </c>
      <c r="G34" t="str">
        <f>IF((ISERROR((VLOOKUP(B34,Calculation!C$2:C$2815,1,FALSE)))),"not entered","")</f>
        <v/>
      </c>
    </row>
    <row r="35" spans="2:7">
      <c r="B35" s="83" t="s">
        <v>5</v>
      </c>
      <c r="C35" s="84" t="str">
        <f t="shared" si="0"/>
        <v xml:space="preserve"> </v>
      </c>
      <c r="D35" s="84" t="str">
        <f t="shared" si="1"/>
        <v xml:space="preserve"> </v>
      </c>
      <c r="E35" s="84">
        <v>1.1574074074074073E-5</v>
      </c>
      <c r="F35" s="82" t="e">
        <f t="shared" si="2"/>
        <v>#N/A</v>
      </c>
      <c r="G35" t="str">
        <f>IF((ISERROR((VLOOKUP(B35,Calculation!C$2:C$2815,1,FALSE)))),"not entered","")</f>
        <v/>
      </c>
    </row>
    <row r="36" spans="2:7">
      <c r="B36" s="83" t="s">
        <v>5</v>
      </c>
      <c r="C36" s="84" t="str">
        <f t="shared" si="0"/>
        <v xml:space="preserve"> </v>
      </c>
      <c r="D36" s="84" t="str">
        <f t="shared" si="1"/>
        <v xml:space="preserve"> </v>
      </c>
      <c r="E36" s="84">
        <v>1.1574074074074073E-5</v>
      </c>
      <c r="F36" s="82" t="e">
        <f t="shared" si="2"/>
        <v>#N/A</v>
      </c>
      <c r="G36" t="str">
        <f>IF((ISERROR((VLOOKUP(B36,Calculation!C$2:C$2815,1,FALSE)))),"not entered","")</f>
        <v/>
      </c>
    </row>
    <row r="37" spans="2:7">
      <c r="B37" s="83" t="s">
        <v>5</v>
      </c>
      <c r="C37" s="84" t="str">
        <f t="shared" si="0"/>
        <v xml:space="preserve"> </v>
      </c>
      <c r="D37" s="84" t="str">
        <f t="shared" si="1"/>
        <v xml:space="preserve"> </v>
      </c>
      <c r="E37" s="84">
        <v>1.1574074074074073E-5</v>
      </c>
      <c r="F37" s="82" t="e">
        <f t="shared" si="2"/>
        <v>#N/A</v>
      </c>
      <c r="G37" t="str">
        <f>IF((ISERROR((VLOOKUP(B37,Calculation!C$2:C$2815,1,FALSE)))),"not entered","")</f>
        <v/>
      </c>
    </row>
    <row r="38" spans="2:7">
      <c r="B38" s="83" t="s">
        <v>5</v>
      </c>
      <c r="C38" s="84" t="str">
        <f t="shared" si="0"/>
        <v xml:space="preserve"> </v>
      </c>
      <c r="D38" s="84" t="str">
        <f t="shared" si="1"/>
        <v xml:space="preserve"> </v>
      </c>
      <c r="E38" s="84">
        <v>1.1574074074074073E-5</v>
      </c>
      <c r="F38" s="82" t="e">
        <f t="shared" si="2"/>
        <v>#N/A</v>
      </c>
      <c r="G38" t="str">
        <f>IF((ISERROR((VLOOKUP(B38,Calculation!C$2:C$2815,1,FALSE)))),"not entered","")</f>
        <v/>
      </c>
    </row>
    <row r="39" spans="2:7">
      <c r="B39" s="83" t="s">
        <v>5</v>
      </c>
      <c r="C39" s="84" t="str">
        <f t="shared" si="0"/>
        <v xml:space="preserve"> </v>
      </c>
      <c r="D39" s="84" t="str">
        <f t="shared" si="1"/>
        <v xml:space="preserve"> </v>
      </c>
      <c r="E39" s="84">
        <v>1.1574074074074073E-5</v>
      </c>
      <c r="F39" s="82" t="e">
        <f t="shared" si="2"/>
        <v>#N/A</v>
      </c>
      <c r="G39" t="str">
        <f>IF((ISERROR((VLOOKUP(B39,Calculation!C$2:C$2815,1,FALSE)))),"not entered","")</f>
        <v/>
      </c>
    </row>
    <row r="40" spans="2:7">
      <c r="B40" s="83" t="s">
        <v>5</v>
      </c>
      <c r="C40" s="84" t="str">
        <f t="shared" si="0"/>
        <v xml:space="preserve"> </v>
      </c>
      <c r="D40" s="84" t="str">
        <f t="shared" si="1"/>
        <v xml:space="preserve"> </v>
      </c>
      <c r="E40" s="84">
        <v>1.1574074074074073E-5</v>
      </c>
      <c r="F40" s="82" t="e">
        <f t="shared" si="2"/>
        <v>#N/A</v>
      </c>
      <c r="G40" t="str">
        <f>IF((ISERROR((VLOOKUP(B40,Calculation!C$2:C$2815,1,FALSE)))),"not entered","")</f>
        <v/>
      </c>
    </row>
    <row r="41" spans="2:7">
      <c r="B41" s="83" t="s">
        <v>5</v>
      </c>
      <c r="C41" s="84" t="str">
        <f t="shared" si="0"/>
        <v xml:space="preserve"> </v>
      </c>
      <c r="D41" s="84" t="str">
        <f t="shared" si="1"/>
        <v xml:space="preserve"> </v>
      </c>
      <c r="E41" s="84">
        <v>1.1574074074074073E-5</v>
      </c>
      <c r="F41" s="82" t="e">
        <f t="shared" si="2"/>
        <v>#N/A</v>
      </c>
      <c r="G41" t="str">
        <f>IF((ISERROR((VLOOKUP(B41,Calculation!C$2:C$2815,1,FALSE)))),"not entered","")</f>
        <v/>
      </c>
    </row>
    <row r="42" spans="2:7">
      <c r="B42" s="83" t="s">
        <v>5</v>
      </c>
      <c r="C42" s="84" t="str">
        <f t="shared" si="0"/>
        <v xml:space="preserve"> </v>
      </c>
      <c r="D42" s="84" t="str">
        <f t="shared" si="1"/>
        <v xml:space="preserve"> </v>
      </c>
      <c r="E42" s="84">
        <v>1.1574074074074073E-5</v>
      </c>
      <c r="F42" s="82" t="e">
        <f t="shared" si="2"/>
        <v>#N/A</v>
      </c>
      <c r="G42" t="str">
        <f>IF((ISERROR((VLOOKUP(B42,Calculation!C$2:C$2815,1,FALSE)))),"not entered","")</f>
        <v/>
      </c>
    </row>
    <row r="43" spans="2:7">
      <c r="B43" s="83" t="s">
        <v>5</v>
      </c>
      <c r="C43" s="84" t="str">
        <f t="shared" si="0"/>
        <v xml:space="preserve"> </v>
      </c>
      <c r="D43" s="84" t="str">
        <f t="shared" si="1"/>
        <v xml:space="preserve"> </v>
      </c>
      <c r="E43" s="84">
        <v>1.1574074074074073E-5</v>
      </c>
      <c r="F43" s="82" t="e">
        <f t="shared" si="2"/>
        <v>#N/A</v>
      </c>
      <c r="G43" t="str">
        <f>IF((ISERROR((VLOOKUP(B43,Calculation!C$2:C$2815,1,FALSE)))),"not entered","")</f>
        <v/>
      </c>
    </row>
    <row r="44" spans="2:7">
      <c r="B44" s="83" t="s">
        <v>5</v>
      </c>
      <c r="C44" s="84" t="str">
        <f t="shared" si="0"/>
        <v xml:space="preserve"> </v>
      </c>
      <c r="D44" s="84" t="str">
        <f t="shared" si="1"/>
        <v xml:space="preserve"> </v>
      </c>
      <c r="E44" s="84">
        <v>1.1574074074074073E-5</v>
      </c>
      <c r="F44" s="82" t="e">
        <f t="shared" si="2"/>
        <v>#N/A</v>
      </c>
      <c r="G44" t="str">
        <f>IF((ISERROR((VLOOKUP(B44,Calculation!C$2:C$2815,1,FALSE)))),"not entered","")</f>
        <v/>
      </c>
    </row>
    <row r="45" spans="2:7">
      <c r="B45" s="83" t="s">
        <v>5</v>
      </c>
      <c r="C45" s="84" t="str">
        <f t="shared" si="0"/>
        <v xml:space="preserve"> </v>
      </c>
      <c r="D45" s="84" t="str">
        <f t="shared" si="1"/>
        <v xml:space="preserve"> </v>
      </c>
      <c r="E45" s="84">
        <v>1.1574074074074073E-5</v>
      </c>
      <c r="F45" s="82" t="e">
        <f t="shared" si="2"/>
        <v>#N/A</v>
      </c>
      <c r="G45" t="str">
        <f>IF((ISERROR((VLOOKUP(B45,Calculation!C$2:C$2815,1,FALSE)))),"not entered","")</f>
        <v/>
      </c>
    </row>
    <row r="46" spans="2:7">
      <c r="B46" s="83" t="s">
        <v>5</v>
      </c>
      <c r="C46" s="84" t="str">
        <f t="shared" si="0"/>
        <v xml:space="preserve"> </v>
      </c>
      <c r="D46" s="84" t="str">
        <f t="shared" si="1"/>
        <v xml:space="preserve"> </v>
      </c>
      <c r="E46" s="84">
        <v>1.1574074074074073E-5</v>
      </c>
      <c r="F46" s="82" t="e">
        <f t="shared" si="2"/>
        <v>#N/A</v>
      </c>
      <c r="G46" t="str">
        <f>IF((ISERROR((VLOOKUP(B46,Calculation!C$2:C$2815,1,FALSE)))),"not entered","")</f>
        <v/>
      </c>
    </row>
    <row r="47" spans="2:7">
      <c r="B47" s="83" t="s">
        <v>5</v>
      </c>
      <c r="C47" s="84" t="str">
        <f t="shared" si="0"/>
        <v xml:space="preserve"> </v>
      </c>
      <c r="D47" s="84" t="str">
        <f t="shared" si="1"/>
        <v xml:space="preserve"> </v>
      </c>
      <c r="E47" s="84">
        <v>1.1574074074074073E-5</v>
      </c>
      <c r="F47" s="82" t="e">
        <f t="shared" si="2"/>
        <v>#N/A</v>
      </c>
      <c r="G47" t="str">
        <f>IF((ISERROR((VLOOKUP(B47,Calculation!C$2:C$2815,1,FALSE)))),"not entered","")</f>
        <v/>
      </c>
    </row>
    <row r="48" spans="2:7">
      <c r="B48" s="83" t="s">
        <v>5</v>
      </c>
      <c r="C48" s="84" t="str">
        <f t="shared" si="0"/>
        <v xml:space="preserve"> </v>
      </c>
      <c r="D48" s="84" t="str">
        <f t="shared" si="1"/>
        <v xml:space="preserve"> </v>
      </c>
      <c r="E48" s="84">
        <v>1.1574074074074073E-5</v>
      </c>
      <c r="F48" s="82" t="e">
        <f t="shared" si="2"/>
        <v>#N/A</v>
      </c>
      <c r="G48" t="str">
        <f>IF((ISERROR((VLOOKUP(B48,Calculation!C$2:C$2815,1,FALSE)))),"not entered","")</f>
        <v/>
      </c>
    </row>
    <row r="49" spans="2:7">
      <c r="B49" s="83" t="s">
        <v>5</v>
      </c>
      <c r="C49" s="84" t="str">
        <f t="shared" si="0"/>
        <v xml:space="preserve"> </v>
      </c>
      <c r="D49" s="84" t="str">
        <f t="shared" si="1"/>
        <v xml:space="preserve"> </v>
      </c>
      <c r="E49" s="84">
        <v>1.1574074074074073E-5</v>
      </c>
      <c r="F49" s="82" t="e">
        <f t="shared" si="2"/>
        <v>#N/A</v>
      </c>
      <c r="G49" t="str">
        <f>IF((ISERROR((VLOOKUP(B49,Calculation!C$2:C$2815,1,FALSE)))),"not entered","")</f>
        <v/>
      </c>
    </row>
    <row r="50" spans="2:7">
      <c r="B50" s="83" t="s">
        <v>5</v>
      </c>
      <c r="C50" s="84" t="str">
        <f t="shared" si="0"/>
        <v xml:space="preserve"> </v>
      </c>
      <c r="D50" s="84" t="str">
        <f t="shared" si="1"/>
        <v xml:space="preserve"> </v>
      </c>
      <c r="E50" s="84">
        <v>1.1574074074074073E-5</v>
      </c>
      <c r="F50" s="82" t="e">
        <f t="shared" si="2"/>
        <v>#N/A</v>
      </c>
      <c r="G50" t="str">
        <f>IF((ISERROR((VLOOKUP(B50,Calculation!C$2:C$2815,1,FALSE)))),"not entered","")</f>
        <v/>
      </c>
    </row>
    <row r="51" spans="2:7">
      <c r="B51" s="83" t="s">
        <v>5</v>
      </c>
      <c r="C51" s="84" t="str">
        <f t="shared" si="0"/>
        <v xml:space="preserve"> </v>
      </c>
      <c r="D51" s="84" t="str">
        <f t="shared" si="1"/>
        <v xml:space="preserve"> </v>
      </c>
      <c r="E51" s="84">
        <v>1.1574074074074073E-5</v>
      </c>
      <c r="F51" s="82" t="e">
        <f t="shared" si="2"/>
        <v>#N/A</v>
      </c>
      <c r="G51" t="str">
        <f>IF((ISERROR((VLOOKUP(B51,Calculation!C$2:C$2815,1,FALSE)))),"not entered","")</f>
        <v/>
      </c>
    </row>
    <row r="52" spans="2:7">
      <c r="B52" s="83" t="s">
        <v>5</v>
      </c>
      <c r="C52" s="84" t="str">
        <f t="shared" si="0"/>
        <v xml:space="preserve"> </v>
      </c>
      <c r="D52" s="84" t="str">
        <f t="shared" si="1"/>
        <v xml:space="preserve"> </v>
      </c>
      <c r="E52" s="84">
        <v>1.1574074074074073E-5</v>
      </c>
      <c r="F52" s="82" t="e">
        <f t="shared" si="2"/>
        <v>#N/A</v>
      </c>
      <c r="G52" t="str">
        <f>IF((ISERROR((VLOOKUP(B52,Calculation!C$2:C$2815,1,FALSE)))),"not entered","")</f>
        <v/>
      </c>
    </row>
    <row r="53" spans="2:7">
      <c r="B53" s="83" t="s">
        <v>5</v>
      </c>
      <c r="C53" s="84" t="str">
        <f t="shared" si="0"/>
        <v xml:space="preserve"> </v>
      </c>
      <c r="D53" s="84" t="str">
        <f t="shared" si="1"/>
        <v xml:space="preserve"> </v>
      </c>
      <c r="E53" s="84">
        <v>1.1574074074074073E-5</v>
      </c>
      <c r="F53" s="82" t="e">
        <f t="shared" si="2"/>
        <v>#N/A</v>
      </c>
      <c r="G53" t="str">
        <f>IF((ISERROR((VLOOKUP(B53,Calculation!C$2:C$2815,1,FALSE)))),"not entered","")</f>
        <v/>
      </c>
    </row>
    <row r="54" spans="2:7">
      <c r="B54" s="83" t="s">
        <v>5</v>
      </c>
      <c r="C54" s="84" t="str">
        <f t="shared" si="0"/>
        <v xml:space="preserve"> </v>
      </c>
      <c r="D54" s="84" t="str">
        <f t="shared" si="1"/>
        <v xml:space="preserve"> </v>
      </c>
      <c r="E54" s="84">
        <v>1.1574074074074073E-5</v>
      </c>
      <c r="F54" s="82" t="e">
        <f t="shared" si="2"/>
        <v>#N/A</v>
      </c>
      <c r="G54" t="str">
        <f>IF((ISERROR((VLOOKUP(B54,Calculation!C$2:C$2815,1,FALSE)))),"not entered","")</f>
        <v/>
      </c>
    </row>
    <row r="55" spans="2:7">
      <c r="B55" s="83" t="s">
        <v>5</v>
      </c>
      <c r="C55" s="84" t="str">
        <f t="shared" si="0"/>
        <v xml:space="preserve"> </v>
      </c>
      <c r="D55" s="84" t="str">
        <f t="shared" si="1"/>
        <v xml:space="preserve"> </v>
      </c>
      <c r="E55" s="84">
        <v>1.1574074074074073E-5</v>
      </c>
      <c r="F55" s="82" t="e">
        <f t="shared" si="2"/>
        <v>#N/A</v>
      </c>
      <c r="G55" t="str">
        <f>IF((ISERROR((VLOOKUP(B55,Calculation!C$2:C$2815,1,FALSE)))),"not entered","")</f>
        <v/>
      </c>
    </row>
    <row r="56" spans="2:7">
      <c r="B56" s="83" t="s">
        <v>5</v>
      </c>
      <c r="C56" s="84" t="str">
        <f t="shared" si="0"/>
        <v xml:space="preserve"> </v>
      </c>
      <c r="D56" s="84" t="str">
        <f t="shared" si="1"/>
        <v xml:space="preserve"> </v>
      </c>
      <c r="E56" s="84">
        <v>1.1574074074074073E-5</v>
      </c>
      <c r="F56" s="82" t="e">
        <f t="shared" si="2"/>
        <v>#N/A</v>
      </c>
      <c r="G56" t="str">
        <f>IF((ISERROR((VLOOKUP(B56,Calculation!C$2:C$2815,1,FALSE)))),"not entered","")</f>
        <v/>
      </c>
    </row>
    <row r="57" spans="2:7">
      <c r="B57" s="83" t="s">
        <v>5</v>
      </c>
      <c r="C57" s="84" t="str">
        <f t="shared" si="0"/>
        <v xml:space="preserve"> </v>
      </c>
      <c r="D57" s="84" t="str">
        <f t="shared" si="1"/>
        <v xml:space="preserve"> </v>
      </c>
      <c r="E57" s="84">
        <v>1.1574074074074073E-5</v>
      </c>
      <c r="F57" s="82" t="e">
        <f t="shared" si="2"/>
        <v>#N/A</v>
      </c>
      <c r="G57" t="str">
        <f>IF((ISERROR((VLOOKUP(B57,Calculation!C$2:C$2815,1,FALSE)))),"not entered","")</f>
        <v/>
      </c>
    </row>
    <row r="58" spans="2:7">
      <c r="B58" s="83" t="s">
        <v>5</v>
      </c>
      <c r="C58" s="84" t="str">
        <f t="shared" si="0"/>
        <v xml:space="preserve"> </v>
      </c>
      <c r="D58" s="84" t="str">
        <f t="shared" si="1"/>
        <v xml:space="preserve"> </v>
      </c>
      <c r="E58" s="84">
        <v>1.1574074074074073E-5</v>
      </c>
      <c r="F58" s="82" t="e">
        <f t="shared" si="2"/>
        <v>#N/A</v>
      </c>
      <c r="G58" t="str">
        <f>IF((ISERROR((VLOOKUP(B58,Calculation!C$2:C$2815,1,FALSE)))),"not entered","")</f>
        <v/>
      </c>
    </row>
    <row r="59" spans="2:7">
      <c r="B59" s="83" t="s">
        <v>5</v>
      </c>
      <c r="C59" s="84" t="str">
        <f t="shared" si="0"/>
        <v xml:space="preserve"> </v>
      </c>
      <c r="D59" s="84" t="str">
        <f t="shared" si="1"/>
        <v xml:space="preserve"> </v>
      </c>
      <c r="E59" s="84">
        <v>1.1574074074074073E-5</v>
      </c>
      <c r="F59" s="82" t="e">
        <f t="shared" si="2"/>
        <v>#N/A</v>
      </c>
      <c r="G59" t="str">
        <f>IF((ISERROR((VLOOKUP(B59,Calculation!C$2:C$2815,1,FALSE)))),"not entered","")</f>
        <v/>
      </c>
    </row>
    <row r="60" spans="2:7">
      <c r="B60" s="83" t="s">
        <v>5</v>
      </c>
      <c r="C60" s="84" t="str">
        <f t="shared" si="0"/>
        <v xml:space="preserve"> </v>
      </c>
      <c r="D60" s="84" t="str">
        <f t="shared" si="1"/>
        <v xml:space="preserve"> </v>
      </c>
      <c r="E60" s="84">
        <v>1.1574074074074073E-5</v>
      </c>
      <c r="F60" s="82" t="e">
        <f t="shared" si="2"/>
        <v>#N/A</v>
      </c>
      <c r="G60" t="str">
        <f>IF((ISERROR((VLOOKUP(B60,Calculation!C$2:C$2815,1,FALSE)))),"not entered","")</f>
        <v/>
      </c>
    </row>
    <row r="61" spans="2:7">
      <c r="B61" s="83" t="s">
        <v>5</v>
      </c>
      <c r="C61" s="84" t="str">
        <f t="shared" si="0"/>
        <v xml:space="preserve"> </v>
      </c>
      <c r="D61" s="84" t="str">
        <f t="shared" si="1"/>
        <v xml:space="preserve"> </v>
      </c>
      <c r="E61" s="84">
        <v>1.1574074074074073E-5</v>
      </c>
      <c r="F61" s="82" t="e">
        <f t="shared" si="2"/>
        <v>#N/A</v>
      </c>
      <c r="G61" t="str">
        <f>IF((ISERROR((VLOOKUP(B61,Calculation!C$2:C$2815,1,FALSE)))),"not entered","")</f>
        <v/>
      </c>
    </row>
    <row r="62" spans="2:7">
      <c r="B62" s="83" t="s">
        <v>5</v>
      </c>
      <c r="C62" s="84" t="str">
        <f t="shared" si="0"/>
        <v xml:space="preserve"> </v>
      </c>
      <c r="D62" s="84" t="str">
        <f t="shared" si="1"/>
        <v xml:space="preserve"> </v>
      </c>
      <c r="E62" s="84">
        <v>1.1574074074074073E-5</v>
      </c>
      <c r="F62" s="82" t="e">
        <f t="shared" si="2"/>
        <v>#N/A</v>
      </c>
      <c r="G62" t="str">
        <f>IF((ISERROR((VLOOKUP(B62,Calculation!C$2:C$2815,1,FALSE)))),"not entered","")</f>
        <v/>
      </c>
    </row>
    <row r="63" spans="2:7">
      <c r="B63" s="83" t="s">
        <v>5</v>
      </c>
      <c r="C63" s="84" t="str">
        <f t="shared" si="0"/>
        <v xml:space="preserve"> </v>
      </c>
      <c r="D63" s="84" t="str">
        <f t="shared" si="1"/>
        <v xml:space="preserve"> </v>
      </c>
      <c r="E63" s="84">
        <v>1.1574074074074073E-5</v>
      </c>
      <c r="F63" s="82" t="e">
        <f t="shared" si="2"/>
        <v>#N/A</v>
      </c>
      <c r="G63" t="str">
        <f>IF((ISERROR((VLOOKUP(B63,Calculation!C$2:C$2815,1,FALSE)))),"not entered","")</f>
        <v/>
      </c>
    </row>
    <row r="64" spans="2:7">
      <c r="B64" s="83" t="s">
        <v>5</v>
      </c>
      <c r="C64" s="84" t="str">
        <f t="shared" si="0"/>
        <v xml:space="preserve"> </v>
      </c>
      <c r="D64" s="84" t="str">
        <f t="shared" si="1"/>
        <v xml:space="preserve"> </v>
      </c>
      <c r="E64" s="84">
        <v>1.1574074074074073E-5</v>
      </c>
      <c r="F64" s="82" t="e">
        <f t="shared" si="2"/>
        <v>#N/A</v>
      </c>
      <c r="G64" t="str">
        <f>IF((ISERROR((VLOOKUP(B64,Calculation!C$2:C$2815,1,FALSE)))),"not entered","")</f>
        <v/>
      </c>
    </row>
    <row r="65" spans="2:7">
      <c r="B65" s="83" t="s">
        <v>5</v>
      </c>
      <c r="C65" s="84" t="str">
        <f t="shared" si="0"/>
        <v xml:space="preserve"> </v>
      </c>
      <c r="D65" s="84" t="str">
        <f t="shared" si="1"/>
        <v xml:space="preserve"> </v>
      </c>
      <c r="E65" s="84">
        <v>1.1574074074074073E-5</v>
      </c>
      <c r="F65" s="82" t="e">
        <f t="shared" si="2"/>
        <v>#N/A</v>
      </c>
      <c r="G65" t="str">
        <f>IF((ISERROR((VLOOKUP(B65,Calculation!C$2:C$2815,1,FALSE)))),"not entered","")</f>
        <v/>
      </c>
    </row>
    <row r="66" spans="2:7">
      <c r="B66" s="83" t="s">
        <v>5</v>
      </c>
      <c r="C66" s="84" t="str">
        <f t="shared" si="0"/>
        <v xml:space="preserve"> </v>
      </c>
      <c r="D66" s="84" t="str">
        <f t="shared" si="1"/>
        <v xml:space="preserve"> </v>
      </c>
      <c r="E66" s="84">
        <v>1.1574074074074073E-5</v>
      </c>
      <c r="F66" s="82" t="e">
        <f t="shared" si="2"/>
        <v>#N/A</v>
      </c>
      <c r="G66" t="str">
        <f>IF((ISERROR((VLOOKUP(B66,Calculation!C$2:C$2815,1,FALSE)))),"not entered","")</f>
        <v/>
      </c>
    </row>
    <row r="67" spans="2:7">
      <c r="B67" s="83" t="s">
        <v>5</v>
      </c>
      <c r="C67" s="84" t="str">
        <f t="shared" si="0"/>
        <v xml:space="preserve"> </v>
      </c>
      <c r="D67" s="84" t="str">
        <f t="shared" si="1"/>
        <v xml:space="preserve"> </v>
      </c>
      <c r="E67" s="84">
        <v>1.1574074074074073E-5</v>
      </c>
      <c r="F67" s="82" t="e">
        <f t="shared" si="2"/>
        <v>#N/A</v>
      </c>
      <c r="G67" t="str">
        <f>IF((ISERROR((VLOOKUP(B67,Calculation!C$2:C$2815,1,FALSE)))),"not entered","")</f>
        <v/>
      </c>
    </row>
    <row r="68" spans="2:7">
      <c r="B68" s="83" t="s">
        <v>5</v>
      </c>
      <c r="C68" s="84" t="str">
        <f t="shared" si="0"/>
        <v xml:space="preserve"> </v>
      </c>
      <c r="D68" s="84" t="str">
        <f t="shared" si="1"/>
        <v xml:space="preserve"> </v>
      </c>
      <c r="E68" s="84">
        <v>1.1574074074074073E-5</v>
      </c>
      <c r="F68" s="82" t="e">
        <f t="shared" si="2"/>
        <v>#N/A</v>
      </c>
      <c r="G68" t="str">
        <f>IF((ISERROR((VLOOKUP(B68,Calculation!C$2:C$2815,1,FALSE)))),"not entered","")</f>
        <v/>
      </c>
    </row>
    <row r="69" spans="2:7">
      <c r="B69" s="83" t="s">
        <v>5</v>
      </c>
      <c r="C69" s="84" t="str">
        <f t="shared" si="0"/>
        <v xml:space="preserve"> </v>
      </c>
      <c r="D69" s="84" t="str">
        <f t="shared" si="1"/>
        <v xml:space="preserve"> </v>
      </c>
      <c r="E69" s="84">
        <v>1.1574074074074073E-5</v>
      </c>
      <c r="F69" s="82" t="e">
        <f t="shared" si="2"/>
        <v>#N/A</v>
      </c>
      <c r="G69" t="str">
        <f>IF((ISERROR((VLOOKUP(B69,Calculation!C$2:C$2815,1,FALSE)))),"not entered","")</f>
        <v/>
      </c>
    </row>
    <row r="70" spans="2:7">
      <c r="B70" s="83" t="s">
        <v>5</v>
      </c>
      <c r="C70" s="84" t="str">
        <f t="shared" ref="C70:C133" si="3">VLOOKUP(B70,name,3,FALSE)</f>
        <v xml:space="preserve"> </v>
      </c>
      <c r="D70" s="84" t="str">
        <f t="shared" ref="D70:D133" si="4">VLOOKUP(B70,name,2,FALSE)</f>
        <v xml:space="preserve"> </v>
      </c>
      <c r="E70" s="84">
        <v>1.1574074074074073E-5</v>
      </c>
      <c r="F70" s="82" t="e">
        <f t="shared" ref="F70:F133" si="5">(VLOOKUP(C70,C$4:E$5,3,FALSE))/(E70/10000)</f>
        <v>#N/A</v>
      </c>
      <c r="G70" t="str">
        <f>IF((ISERROR((VLOOKUP(B70,Calculation!C$2:C$2815,1,FALSE)))),"not entered","")</f>
        <v/>
      </c>
    </row>
    <row r="71" spans="2:7">
      <c r="B71" s="83" t="s">
        <v>5</v>
      </c>
      <c r="C71" s="84" t="str">
        <f t="shared" si="3"/>
        <v xml:space="preserve"> </v>
      </c>
      <c r="D71" s="84" t="str">
        <f t="shared" si="4"/>
        <v xml:space="preserve"> </v>
      </c>
      <c r="E71" s="84">
        <v>1.1574074074074073E-5</v>
      </c>
      <c r="F71" s="82" t="e">
        <f t="shared" si="5"/>
        <v>#N/A</v>
      </c>
      <c r="G71" t="str">
        <f>IF((ISERROR((VLOOKUP(B71,Calculation!C$2:C$2815,1,FALSE)))),"not entered","")</f>
        <v/>
      </c>
    </row>
    <row r="72" spans="2:7">
      <c r="B72" s="83" t="s">
        <v>5</v>
      </c>
      <c r="C72" s="84" t="str">
        <f t="shared" si="3"/>
        <v xml:space="preserve"> </v>
      </c>
      <c r="D72" s="84" t="str">
        <f t="shared" si="4"/>
        <v xml:space="preserve"> </v>
      </c>
      <c r="E72" s="84">
        <v>1.1574074074074073E-5</v>
      </c>
      <c r="F72" s="82" t="e">
        <f t="shared" si="5"/>
        <v>#N/A</v>
      </c>
      <c r="G72" t="str">
        <f>IF((ISERROR((VLOOKUP(B72,Calculation!C$2:C$2815,1,FALSE)))),"not entered","")</f>
        <v/>
      </c>
    </row>
    <row r="73" spans="2:7">
      <c r="B73" s="83" t="s">
        <v>5</v>
      </c>
      <c r="C73" s="84" t="str">
        <f t="shared" si="3"/>
        <v xml:space="preserve"> </v>
      </c>
      <c r="D73" s="84" t="str">
        <f t="shared" si="4"/>
        <v xml:space="preserve"> </v>
      </c>
      <c r="E73" s="84">
        <v>1.1574074074074073E-5</v>
      </c>
      <c r="F73" s="82" t="e">
        <f t="shared" si="5"/>
        <v>#N/A</v>
      </c>
      <c r="G73" t="str">
        <f>IF((ISERROR((VLOOKUP(B73,Calculation!C$2:C$2815,1,FALSE)))),"not entered","")</f>
        <v/>
      </c>
    </row>
    <row r="74" spans="2:7">
      <c r="B74" s="83" t="s">
        <v>5</v>
      </c>
      <c r="C74" s="84" t="str">
        <f t="shared" si="3"/>
        <v xml:space="preserve"> </v>
      </c>
      <c r="D74" s="84" t="str">
        <f t="shared" si="4"/>
        <v xml:space="preserve"> </v>
      </c>
      <c r="E74" s="84">
        <v>1.1574074074074073E-5</v>
      </c>
      <c r="F74" s="82" t="e">
        <f t="shared" si="5"/>
        <v>#N/A</v>
      </c>
      <c r="G74" t="str">
        <f>IF((ISERROR((VLOOKUP(B74,Calculation!C$2:C$2815,1,FALSE)))),"not entered","")</f>
        <v/>
      </c>
    </row>
    <row r="75" spans="2:7">
      <c r="B75" s="83" t="s">
        <v>5</v>
      </c>
      <c r="C75" s="84" t="str">
        <f t="shared" si="3"/>
        <v xml:space="preserve"> </v>
      </c>
      <c r="D75" s="84" t="str">
        <f t="shared" si="4"/>
        <v xml:space="preserve"> </v>
      </c>
      <c r="E75" s="84">
        <v>1.1574074074074073E-5</v>
      </c>
      <c r="F75" s="82" t="e">
        <f t="shared" si="5"/>
        <v>#N/A</v>
      </c>
      <c r="G75" t="str">
        <f>IF((ISERROR((VLOOKUP(B75,Calculation!C$2:C$2815,1,FALSE)))),"not entered","")</f>
        <v/>
      </c>
    </row>
    <row r="76" spans="2:7">
      <c r="B76" s="83" t="s">
        <v>5</v>
      </c>
      <c r="C76" s="84" t="str">
        <f t="shared" si="3"/>
        <v xml:space="preserve"> </v>
      </c>
      <c r="D76" s="84" t="str">
        <f t="shared" si="4"/>
        <v xml:space="preserve"> </v>
      </c>
      <c r="E76" s="84">
        <v>1.1574074074074073E-5</v>
      </c>
      <c r="F76" s="82" t="e">
        <f t="shared" si="5"/>
        <v>#N/A</v>
      </c>
      <c r="G76" t="str">
        <f>IF((ISERROR((VLOOKUP(B76,Calculation!C$2:C$2815,1,FALSE)))),"not entered","")</f>
        <v/>
      </c>
    </row>
    <row r="77" spans="2:7">
      <c r="B77" s="83" t="s">
        <v>5</v>
      </c>
      <c r="C77" s="84" t="str">
        <f t="shared" si="3"/>
        <v xml:space="preserve"> </v>
      </c>
      <c r="D77" s="84" t="str">
        <f t="shared" si="4"/>
        <v xml:space="preserve"> </v>
      </c>
      <c r="E77" s="84">
        <v>1.1574074074074073E-5</v>
      </c>
      <c r="F77" s="82" t="e">
        <f t="shared" si="5"/>
        <v>#N/A</v>
      </c>
      <c r="G77" t="str">
        <f>IF((ISERROR((VLOOKUP(B77,Calculation!C$2:C$2815,1,FALSE)))),"not entered","")</f>
        <v/>
      </c>
    </row>
    <row r="78" spans="2:7">
      <c r="B78" s="83" t="s">
        <v>5</v>
      </c>
      <c r="C78" s="84" t="str">
        <f t="shared" si="3"/>
        <v xml:space="preserve"> </v>
      </c>
      <c r="D78" s="84" t="str">
        <f t="shared" si="4"/>
        <v xml:space="preserve"> </v>
      </c>
      <c r="E78" s="84">
        <v>1.1574074074074073E-5</v>
      </c>
      <c r="F78" s="82" t="e">
        <f t="shared" si="5"/>
        <v>#N/A</v>
      </c>
      <c r="G78" t="str">
        <f>IF((ISERROR((VLOOKUP(B78,Calculation!C$2:C$2815,1,FALSE)))),"not entered","")</f>
        <v/>
      </c>
    </row>
    <row r="79" spans="2:7">
      <c r="B79" s="83" t="s">
        <v>5</v>
      </c>
      <c r="C79" s="84" t="str">
        <f t="shared" si="3"/>
        <v xml:space="preserve"> </v>
      </c>
      <c r="D79" s="84" t="str">
        <f t="shared" si="4"/>
        <v xml:space="preserve"> </v>
      </c>
      <c r="E79" s="84">
        <v>1.1574074074074073E-5</v>
      </c>
      <c r="F79" s="82" t="e">
        <f t="shared" si="5"/>
        <v>#N/A</v>
      </c>
      <c r="G79" t="str">
        <f>IF((ISERROR((VLOOKUP(B79,Calculation!C$2:C$2815,1,FALSE)))),"not entered","")</f>
        <v/>
      </c>
    </row>
    <row r="80" spans="2:7">
      <c r="B80" s="83" t="s">
        <v>5</v>
      </c>
      <c r="C80" s="84" t="str">
        <f t="shared" si="3"/>
        <v xml:space="preserve"> </v>
      </c>
      <c r="D80" s="84" t="str">
        <f t="shared" si="4"/>
        <v xml:space="preserve"> </v>
      </c>
      <c r="E80" s="84">
        <v>1.1574074074074073E-5</v>
      </c>
      <c r="F80" s="82" t="e">
        <f t="shared" si="5"/>
        <v>#N/A</v>
      </c>
      <c r="G80" t="str">
        <f>IF((ISERROR((VLOOKUP(B80,Calculation!C$2:C$2815,1,FALSE)))),"not entered","")</f>
        <v/>
      </c>
    </row>
    <row r="81" spans="2:7">
      <c r="B81" s="83" t="s">
        <v>5</v>
      </c>
      <c r="C81" s="84" t="str">
        <f t="shared" si="3"/>
        <v xml:space="preserve"> </v>
      </c>
      <c r="D81" s="84" t="str">
        <f t="shared" si="4"/>
        <v xml:space="preserve"> </v>
      </c>
      <c r="E81" s="84">
        <v>1.1574074074074073E-5</v>
      </c>
      <c r="F81" s="82" t="e">
        <f t="shared" si="5"/>
        <v>#N/A</v>
      </c>
      <c r="G81" t="str">
        <f>IF((ISERROR((VLOOKUP(B81,Calculation!C$2:C$2815,1,FALSE)))),"not entered","")</f>
        <v/>
      </c>
    </row>
    <row r="82" spans="2:7">
      <c r="B82" s="83" t="s">
        <v>5</v>
      </c>
      <c r="C82" s="84" t="str">
        <f t="shared" si="3"/>
        <v xml:space="preserve"> </v>
      </c>
      <c r="D82" s="84" t="str">
        <f t="shared" si="4"/>
        <v xml:space="preserve"> </v>
      </c>
      <c r="E82" s="84">
        <v>1.1574074074074073E-5</v>
      </c>
      <c r="F82" s="82" t="e">
        <f t="shared" si="5"/>
        <v>#N/A</v>
      </c>
      <c r="G82" t="str">
        <f>IF((ISERROR((VLOOKUP(B82,Calculation!C$2:C$2815,1,FALSE)))),"not entered","")</f>
        <v/>
      </c>
    </row>
    <row r="83" spans="2:7">
      <c r="B83" s="83" t="s">
        <v>5</v>
      </c>
      <c r="C83" s="84" t="str">
        <f t="shared" si="3"/>
        <v xml:space="preserve"> </v>
      </c>
      <c r="D83" s="84" t="str">
        <f t="shared" si="4"/>
        <v xml:space="preserve"> </v>
      </c>
      <c r="E83" s="84">
        <v>1.1574074074074073E-5</v>
      </c>
      <c r="F83" s="82" t="e">
        <f t="shared" si="5"/>
        <v>#N/A</v>
      </c>
      <c r="G83" t="str">
        <f>IF((ISERROR((VLOOKUP(B83,Calculation!C$2:C$2815,1,FALSE)))),"not entered","")</f>
        <v/>
      </c>
    </row>
    <row r="84" spans="2:7">
      <c r="B84" s="83" t="s">
        <v>5</v>
      </c>
      <c r="C84" s="84" t="str">
        <f t="shared" si="3"/>
        <v xml:space="preserve"> </v>
      </c>
      <c r="D84" s="84" t="str">
        <f t="shared" si="4"/>
        <v xml:space="preserve"> </v>
      </c>
      <c r="E84" s="84">
        <v>1.1574074074074073E-5</v>
      </c>
      <c r="F84" s="82" t="e">
        <f t="shared" si="5"/>
        <v>#N/A</v>
      </c>
      <c r="G84" t="str">
        <f>IF((ISERROR((VLOOKUP(B84,Calculation!C$2:C$2815,1,FALSE)))),"not entered","")</f>
        <v/>
      </c>
    </row>
    <row r="85" spans="2:7">
      <c r="B85" s="83" t="s">
        <v>5</v>
      </c>
      <c r="C85" s="84" t="str">
        <f t="shared" si="3"/>
        <v xml:space="preserve"> </v>
      </c>
      <c r="D85" s="84" t="str">
        <f t="shared" si="4"/>
        <v xml:space="preserve"> </v>
      </c>
      <c r="E85" s="84">
        <v>1.1574074074074073E-5</v>
      </c>
      <c r="F85" s="82" t="e">
        <f t="shared" si="5"/>
        <v>#N/A</v>
      </c>
      <c r="G85" t="str">
        <f>IF((ISERROR((VLOOKUP(B85,Calculation!C$2:C$2815,1,FALSE)))),"not entered","")</f>
        <v/>
      </c>
    </row>
    <row r="86" spans="2:7">
      <c r="B86" s="83" t="s">
        <v>5</v>
      </c>
      <c r="C86" s="84" t="str">
        <f t="shared" si="3"/>
        <v xml:space="preserve"> </v>
      </c>
      <c r="D86" s="84" t="str">
        <f t="shared" si="4"/>
        <v xml:space="preserve"> </v>
      </c>
      <c r="E86" s="84">
        <v>1.1574074074074073E-5</v>
      </c>
      <c r="F86" s="82" t="e">
        <f t="shared" si="5"/>
        <v>#N/A</v>
      </c>
      <c r="G86" t="str">
        <f>IF((ISERROR((VLOOKUP(B86,Calculation!C$2:C$2815,1,FALSE)))),"not entered","")</f>
        <v/>
      </c>
    </row>
    <row r="87" spans="2:7">
      <c r="B87" s="83" t="s">
        <v>5</v>
      </c>
      <c r="C87" s="84" t="str">
        <f t="shared" si="3"/>
        <v xml:space="preserve"> </v>
      </c>
      <c r="D87" s="84" t="str">
        <f t="shared" si="4"/>
        <v xml:space="preserve"> </v>
      </c>
      <c r="E87" s="84">
        <v>1.1574074074074073E-5</v>
      </c>
      <c r="F87" s="82" t="e">
        <f t="shared" si="5"/>
        <v>#N/A</v>
      </c>
      <c r="G87" t="str">
        <f>IF((ISERROR((VLOOKUP(B87,Calculation!C$2:C$2815,1,FALSE)))),"not entered","")</f>
        <v/>
      </c>
    </row>
    <row r="88" spans="2:7">
      <c r="B88" s="83" t="s">
        <v>5</v>
      </c>
      <c r="C88" s="84" t="str">
        <f t="shared" si="3"/>
        <v xml:space="preserve"> </v>
      </c>
      <c r="D88" s="84" t="str">
        <f t="shared" si="4"/>
        <v xml:space="preserve"> </v>
      </c>
      <c r="E88" s="84">
        <v>1.1574074074074073E-5</v>
      </c>
      <c r="F88" s="82" t="e">
        <f t="shared" si="5"/>
        <v>#N/A</v>
      </c>
      <c r="G88" t="str">
        <f>IF((ISERROR((VLOOKUP(B88,Calculation!C$2:C$2815,1,FALSE)))),"not entered","")</f>
        <v/>
      </c>
    </row>
    <row r="89" spans="2:7">
      <c r="B89" s="83" t="s">
        <v>5</v>
      </c>
      <c r="C89" s="84" t="str">
        <f t="shared" si="3"/>
        <v xml:space="preserve"> </v>
      </c>
      <c r="D89" s="84" t="str">
        <f t="shared" si="4"/>
        <v xml:space="preserve"> </v>
      </c>
      <c r="E89" s="84">
        <v>1.1574074074074073E-5</v>
      </c>
      <c r="F89" s="82" t="e">
        <f t="shared" si="5"/>
        <v>#N/A</v>
      </c>
      <c r="G89" t="str">
        <f>IF((ISERROR((VLOOKUP(B89,Calculation!C$2:C$2815,1,FALSE)))),"not entered","")</f>
        <v/>
      </c>
    </row>
    <row r="90" spans="2:7">
      <c r="B90" s="83" t="s">
        <v>5</v>
      </c>
      <c r="C90" s="84" t="str">
        <f t="shared" si="3"/>
        <v xml:space="preserve"> </v>
      </c>
      <c r="D90" s="84" t="str">
        <f t="shared" si="4"/>
        <v xml:space="preserve"> </v>
      </c>
      <c r="E90" s="84">
        <v>1.1574074074074073E-5</v>
      </c>
      <c r="F90" s="82" t="e">
        <f t="shared" si="5"/>
        <v>#N/A</v>
      </c>
      <c r="G90" t="str">
        <f>IF((ISERROR((VLOOKUP(B90,Calculation!C$2:C$2815,1,FALSE)))),"not entered","")</f>
        <v/>
      </c>
    </row>
    <row r="91" spans="2:7">
      <c r="B91" s="83" t="s">
        <v>5</v>
      </c>
      <c r="C91" s="84" t="str">
        <f t="shared" si="3"/>
        <v xml:space="preserve"> </v>
      </c>
      <c r="D91" s="84" t="str">
        <f t="shared" si="4"/>
        <v xml:space="preserve"> </v>
      </c>
      <c r="E91" s="84">
        <v>1.1574074074074073E-5</v>
      </c>
      <c r="F91" s="82" t="e">
        <f t="shared" si="5"/>
        <v>#N/A</v>
      </c>
      <c r="G91" t="str">
        <f>IF((ISERROR((VLOOKUP(B91,Calculation!C$2:C$2815,1,FALSE)))),"not entered","")</f>
        <v/>
      </c>
    </row>
    <row r="92" spans="2:7">
      <c r="B92" s="83" t="s">
        <v>5</v>
      </c>
      <c r="C92" s="84" t="str">
        <f t="shared" si="3"/>
        <v xml:space="preserve"> </v>
      </c>
      <c r="D92" s="84" t="str">
        <f t="shared" si="4"/>
        <v xml:space="preserve"> </v>
      </c>
      <c r="E92" s="84">
        <v>1.1574074074074073E-5</v>
      </c>
      <c r="F92" s="82" t="e">
        <f t="shared" si="5"/>
        <v>#N/A</v>
      </c>
      <c r="G92" t="str">
        <f>IF((ISERROR((VLOOKUP(B92,Calculation!C$2:C$2815,1,FALSE)))),"not entered","")</f>
        <v/>
      </c>
    </row>
    <row r="93" spans="2:7">
      <c r="B93" s="83" t="s">
        <v>5</v>
      </c>
      <c r="C93" s="84" t="str">
        <f t="shared" si="3"/>
        <v xml:space="preserve"> </v>
      </c>
      <c r="D93" s="84" t="str">
        <f t="shared" si="4"/>
        <v xml:space="preserve"> </v>
      </c>
      <c r="E93" s="84">
        <v>1.1574074074074073E-5</v>
      </c>
      <c r="F93" s="82" t="e">
        <f t="shared" si="5"/>
        <v>#N/A</v>
      </c>
      <c r="G93" t="str">
        <f>IF((ISERROR((VLOOKUP(B93,Calculation!C$2:C$2815,1,FALSE)))),"not entered","")</f>
        <v/>
      </c>
    </row>
    <row r="94" spans="2:7">
      <c r="B94" s="83" t="s">
        <v>5</v>
      </c>
      <c r="C94" s="84" t="str">
        <f t="shared" si="3"/>
        <v xml:space="preserve"> </v>
      </c>
      <c r="D94" s="84" t="str">
        <f t="shared" si="4"/>
        <v xml:space="preserve"> </v>
      </c>
      <c r="E94" s="84">
        <v>1.1574074074074073E-5</v>
      </c>
      <c r="F94" s="82" t="e">
        <f t="shared" si="5"/>
        <v>#N/A</v>
      </c>
      <c r="G94" t="str">
        <f>IF((ISERROR((VLOOKUP(B94,Calculation!C$2:C$2815,1,FALSE)))),"not entered","")</f>
        <v/>
      </c>
    </row>
    <row r="95" spans="2:7">
      <c r="B95" s="83" t="s">
        <v>5</v>
      </c>
      <c r="C95" s="84" t="str">
        <f t="shared" si="3"/>
        <v xml:space="preserve"> </v>
      </c>
      <c r="D95" s="84" t="str">
        <f t="shared" si="4"/>
        <v xml:space="preserve"> </v>
      </c>
      <c r="E95" s="84">
        <v>1.1574074074074073E-5</v>
      </c>
      <c r="F95" s="82" t="e">
        <f t="shared" si="5"/>
        <v>#N/A</v>
      </c>
      <c r="G95" t="str">
        <f>IF((ISERROR((VLOOKUP(B95,Calculation!C$2:C$2815,1,FALSE)))),"not entered","")</f>
        <v/>
      </c>
    </row>
    <row r="96" spans="2:7">
      <c r="B96" s="83" t="s">
        <v>5</v>
      </c>
      <c r="C96" s="84" t="str">
        <f t="shared" si="3"/>
        <v xml:space="preserve"> </v>
      </c>
      <c r="D96" s="84" t="str">
        <f t="shared" si="4"/>
        <v xml:space="preserve"> </v>
      </c>
      <c r="E96" s="84">
        <v>1.1574074074074073E-5</v>
      </c>
      <c r="F96" s="82" t="e">
        <f t="shared" si="5"/>
        <v>#N/A</v>
      </c>
      <c r="G96" t="str">
        <f>IF((ISERROR((VLOOKUP(B96,Calculation!C$2:C$2815,1,FALSE)))),"not entered","")</f>
        <v/>
      </c>
    </row>
    <row r="97" spans="2:7">
      <c r="B97" s="83" t="s">
        <v>5</v>
      </c>
      <c r="C97" s="84" t="str">
        <f t="shared" si="3"/>
        <v xml:space="preserve"> </v>
      </c>
      <c r="D97" s="84" t="str">
        <f t="shared" si="4"/>
        <v xml:space="preserve"> </v>
      </c>
      <c r="E97" s="84">
        <v>1.1574074074074073E-5</v>
      </c>
      <c r="F97" s="82" t="e">
        <f t="shared" si="5"/>
        <v>#N/A</v>
      </c>
      <c r="G97" t="str">
        <f>IF((ISERROR((VLOOKUP(B97,Calculation!C$2:C$2815,1,FALSE)))),"not entered","")</f>
        <v/>
      </c>
    </row>
    <row r="98" spans="2:7">
      <c r="B98" s="83" t="s">
        <v>5</v>
      </c>
      <c r="C98" s="84" t="str">
        <f t="shared" si="3"/>
        <v xml:space="preserve"> </v>
      </c>
      <c r="D98" s="84" t="str">
        <f t="shared" si="4"/>
        <v xml:space="preserve"> </v>
      </c>
      <c r="E98" s="84">
        <v>1.1574074074074073E-5</v>
      </c>
      <c r="F98" s="82" t="e">
        <f t="shared" si="5"/>
        <v>#N/A</v>
      </c>
      <c r="G98" t="str">
        <f>IF((ISERROR((VLOOKUP(B98,Calculation!C$2:C$2815,1,FALSE)))),"not entered","")</f>
        <v/>
      </c>
    </row>
    <row r="99" spans="2:7">
      <c r="B99" s="83" t="s">
        <v>5</v>
      </c>
      <c r="C99" s="84" t="str">
        <f t="shared" si="3"/>
        <v xml:space="preserve"> </v>
      </c>
      <c r="D99" s="84" t="str">
        <f t="shared" si="4"/>
        <v xml:space="preserve"> </v>
      </c>
      <c r="E99" s="84">
        <v>1.1574074074074073E-5</v>
      </c>
      <c r="F99" s="82" t="e">
        <f t="shared" si="5"/>
        <v>#N/A</v>
      </c>
      <c r="G99" t="str">
        <f>IF((ISERROR((VLOOKUP(B99,Calculation!C$2:C$2815,1,FALSE)))),"not entered","")</f>
        <v/>
      </c>
    </row>
    <row r="100" spans="2:7">
      <c r="B100" s="83" t="s">
        <v>5</v>
      </c>
      <c r="C100" s="84" t="str">
        <f t="shared" si="3"/>
        <v xml:space="preserve"> </v>
      </c>
      <c r="D100" s="84" t="str">
        <f t="shared" si="4"/>
        <v xml:space="preserve"> </v>
      </c>
      <c r="E100" s="84">
        <v>1.1574074074074073E-5</v>
      </c>
      <c r="F100" s="82" t="e">
        <f t="shared" si="5"/>
        <v>#N/A</v>
      </c>
      <c r="G100" t="str">
        <f>IF((ISERROR((VLOOKUP(B100,Calculation!C$2:C$2815,1,FALSE)))),"not entered","")</f>
        <v/>
      </c>
    </row>
    <row r="101" spans="2:7">
      <c r="B101" s="83" t="s">
        <v>5</v>
      </c>
      <c r="C101" s="84" t="str">
        <f t="shared" si="3"/>
        <v xml:space="preserve"> </v>
      </c>
      <c r="D101" s="84" t="str">
        <f t="shared" si="4"/>
        <v xml:space="preserve"> </v>
      </c>
      <c r="E101" s="84">
        <v>1.1574074074074073E-5</v>
      </c>
      <c r="F101" s="82" t="e">
        <f t="shared" si="5"/>
        <v>#N/A</v>
      </c>
      <c r="G101" t="str">
        <f>IF((ISERROR((VLOOKUP(B101,Calculation!C$2:C$2815,1,FALSE)))),"not entered","")</f>
        <v/>
      </c>
    </row>
    <row r="102" spans="2:7">
      <c r="B102" s="83" t="s">
        <v>5</v>
      </c>
      <c r="C102" s="84" t="str">
        <f t="shared" si="3"/>
        <v xml:space="preserve"> </v>
      </c>
      <c r="D102" s="84" t="str">
        <f t="shared" si="4"/>
        <v xml:space="preserve"> </v>
      </c>
      <c r="E102" s="84">
        <v>1.1574074074074073E-5</v>
      </c>
      <c r="F102" s="82" t="e">
        <f t="shared" si="5"/>
        <v>#N/A</v>
      </c>
      <c r="G102" t="str">
        <f>IF((ISERROR((VLOOKUP(B102,Calculation!C$2:C$2815,1,FALSE)))),"not entered","")</f>
        <v/>
      </c>
    </row>
    <row r="103" spans="2:7">
      <c r="B103" s="83" t="s">
        <v>5</v>
      </c>
      <c r="C103" s="84" t="str">
        <f t="shared" si="3"/>
        <v xml:space="preserve"> </v>
      </c>
      <c r="D103" s="84" t="str">
        <f t="shared" si="4"/>
        <v xml:space="preserve"> </v>
      </c>
      <c r="E103" s="84">
        <v>1.1574074074074073E-5</v>
      </c>
      <c r="F103" s="82" t="e">
        <f t="shared" si="5"/>
        <v>#N/A</v>
      </c>
      <c r="G103" t="str">
        <f>IF((ISERROR((VLOOKUP(B103,Calculation!C$2:C$2815,1,FALSE)))),"not entered","")</f>
        <v/>
      </c>
    </row>
    <row r="104" spans="2:7">
      <c r="B104" s="83" t="s">
        <v>5</v>
      </c>
      <c r="C104" s="84" t="str">
        <f t="shared" si="3"/>
        <v xml:space="preserve"> </v>
      </c>
      <c r="D104" s="84" t="str">
        <f t="shared" si="4"/>
        <v xml:space="preserve"> </v>
      </c>
      <c r="E104" s="84">
        <v>1.1574074074074073E-5</v>
      </c>
      <c r="F104" s="82" t="e">
        <f t="shared" si="5"/>
        <v>#N/A</v>
      </c>
      <c r="G104" t="str">
        <f>IF((ISERROR((VLOOKUP(B104,Calculation!C$2:C$2815,1,FALSE)))),"not entered","")</f>
        <v/>
      </c>
    </row>
    <row r="105" spans="2:7">
      <c r="B105" s="83" t="s">
        <v>5</v>
      </c>
      <c r="C105" s="84" t="str">
        <f t="shared" si="3"/>
        <v xml:space="preserve"> </v>
      </c>
      <c r="D105" s="84" t="str">
        <f t="shared" si="4"/>
        <v xml:space="preserve"> </v>
      </c>
      <c r="E105" s="84">
        <v>1.1574074074074073E-5</v>
      </c>
      <c r="F105" s="82" t="e">
        <f t="shared" si="5"/>
        <v>#N/A</v>
      </c>
      <c r="G105" t="str">
        <f>IF((ISERROR((VLOOKUP(B105,Calculation!C$2:C$2815,1,FALSE)))),"not entered","")</f>
        <v/>
      </c>
    </row>
    <row r="106" spans="2:7">
      <c r="B106" s="83" t="s">
        <v>5</v>
      </c>
      <c r="C106" s="84" t="str">
        <f t="shared" si="3"/>
        <v xml:space="preserve"> </v>
      </c>
      <c r="D106" s="84" t="str">
        <f t="shared" si="4"/>
        <v xml:space="preserve"> </v>
      </c>
      <c r="E106" s="84">
        <v>1.1574074074074073E-5</v>
      </c>
      <c r="F106" s="82" t="e">
        <f t="shared" si="5"/>
        <v>#N/A</v>
      </c>
      <c r="G106" t="str">
        <f>IF((ISERROR((VLOOKUP(B106,Calculation!C$2:C$2815,1,FALSE)))),"not entered","")</f>
        <v/>
      </c>
    </row>
    <row r="107" spans="2:7">
      <c r="B107" s="83" t="s">
        <v>5</v>
      </c>
      <c r="C107" s="84" t="str">
        <f t="shared" si="3"/>
        <v xml:space="preserve"> </v>
      </c>
      <c r="D107" s="84" t="str">
        <f t="shared" si="4"/>
        <v xml:space="preserve"> </v>
      </c>
      <c r="E107" s="84">
        <v>1.1574074074074073E-5</v>
      </c>
      <c r="F107" s="82" t="e">
        <f t="shared" si="5"/>
        <v>#N/A</v>
      </c>
      <c r="G107" t="str">
        <f>IF((ISERROR((VLOOKUP(B107,Calculation!C$2:C$2815,1,FALSE)))),"not entered","")</f>
        <v/>
      </c>
    </row>
    <row r="108" spans="2:7">
      <c r="B108" s="83" t="s">
        <v>5</v>
      </c>
      <c r="C108" s="84" t="str">
        <f t="shared" si="3"/>
        <v xml:space="preserve"> </v>
      </c>
      <c r="D108" s="84" t="str">
        <f t="shared" si="4"/>
        <v xml:space="preserve"> </v>
      </c>
      <c r="E108" s="84">
        <v>1.1574074074074073E-5</v>
      </c>
      <c r="F108" s="82" t="e">
        <f t="shared" si="5"/>
        <v>#N/A</v>
      </c>
      <c r="G108" t="str">
        <f>IF((ISERROR((VLOOKUP(B108,Calculation!C$2:C$2815,1,FALSE)))),"not entered","")</f>
        <v/>
      </c>
    </row>
    <row r="109" spans="2:7">
      <c r="B109" s="83" t="s">
        <v>5</v>
      </c>
      <c r="C109" s="84" t="str">
        <f t="shared" si="3"/>
        <v xml:space="preserve"> </v>
      </c>
      <c r="D109" s="84" t="str">
        <f t="shared" si="4"/>
        <v xml:space="preserve"> </v>
      </c>
      <c r="E109" s="84">
        <v>1.1574074074074073E-5</v>
      </c>
      <c r="F109" s="82" t="e">
        <f t="shared" si="5"/>
        <v>#N/A</v>
      </c>
      <c r="G109" t="str">
        <f>IF((ISERROR((VLOOKUP(B109,Calculation!C$2:C$2815,1,FALSE)))),"not entered","")</f>
        <v/>
      </c>
    </row>
    <row r="110" spans="2:7">
      <c r="B110" s="83" t="s">
        <v>5</v>
      </c>
      <c r="C110" s="84" t="str">
        <f t="shared" si="3"/>
        <v xml:space="preserve"> </v>
      </c>
      <c r="D110" s="84" t="str">
        <f t="shared" si="4"/>
        <v xml:space="preserve"> </v>
      </c>
      <c r="E110" s="84">
        <v>1.1574074074074073E-5</v>
      </c>
      <c r="F110" s="82" t="e">
        <f t="shared" si="5"/>
        <v>#N/A</v>
      </c>
      <c r="G110" t="str">
        <f>IF((ISERROR((VLOOKUP(B110,Calculation!C$2:C$2815,1,FALSE)))),"not entered","")</f>
        <v/>
      </c>
    </row>
    <row r="111" spans="2:7">
      <c r="B111" s="83" t="s">
        <v>5</v>
      </c>
      <c r="C111" s="84" t="str">
        <f t="shared" si="3"/>
        <v xml:space="preserve"> </v>
      </c>
      <c r="D111" s="84" t="str">
        <f t="shared" si="4"/>
        <v xml:space="preserve"> </v>
      </c>
      <c r="E111" s="84">
        <v>1.1574074074074073E-5</v>
      </c>
      <c r="F111" s="82" t="e">
        <f t="shared" si="5"/>
        <v>#N/A</v>
      </c>
      <c r="G111" t="str">
        <f>IF((ISERROR((VLOOKUP(B111,Calculation!C$2:C$2815,1,FALSE)))),"not entered","")</f>
        <v/>
      </c>
    </row>
    <row r="112" spans="2:7">
      <c r="B112" s="83" t="s">
        <v>5</v>
      </c>
      <c r="C112" s="84" t="str">
        <f t="shared" si="3"/>
        <v xml:space="preserve"> </v>
      </c>
      <c r="D112" s="84" t="str">
        <f t="shared" si="4"/>
        <v xml:space="preserve"> </v>
      </c>
      <c r="E112" s="84">
        <v>1.1574074074074073E-5</v>
      </c>
      <c r="F112" s="82" t="e">
        <f t="shared" si="5"/>
        <v>#N/A</v>
      </c>
      <c r="G112" t="str">
        <f>IF((ISERROR((VLOOKUP(B112,Calculation!C$2:C$2815,1,FALSE)))),"not entered","")</f>
        <v/>
      </c>
    </row>
    <row r="113" spans="2:7">
      <c r="B113" s="83" t="s">
        <v>5</v>
      </c>
      <c r="C113" s="84" t="str">
        <f t="shared" si="3"/>
        <v xml:space="preserve"> </v>
      </c>
      <c r="D113" s="84" t="str">
        <f t="shared" si="4"/>
        <v xml:space="preserve"> </v>
      </c>
      <c r="E113" s="84">
        <v>1.1574074074074073E-5</v>
      </c>
      <c r="F113" s="82" t="e">
        <f t="shared" si="5"/>
        <v>#N/A</v>
      </c>
      <c r="G113" t="str">
        <f>IF((ISERROR((VLOOKUP(B113,Calculation!C$2:C$2815,1,FALSE)))),"not entered","")</f>
        <v/>
      </c>
    </row>
    <row r="114" spans="2:7">
      <c r="B114" s="83" t="s">
        <v>5</v>
      </c>
      <c r="C114" s="84" t="str">
        <f t="shared" si="3"/>
        <v xml:space="preserve"> </v>
      </c>
      <c r="D114" s="84" t="str">
        <f t="shared" si="4"/>
        <v xml:space="preserve"> </v>
      </c>
      <c r="E114" s="84">
        <v>1.1574074074074073E-5</v>
      </c>
      <c r="F114" s="82" t="e">
        <f t="shared" si="5"/>
        <v>#N/A</v>
      </c>
      <c r="G114" t="str">
        <f>IF((ISERROR((VLOOKUP(B114,Calculation!C$2:C$2815,1,FALSE)))),"not entered","")</f>
        <v/>
      </c>
    </row>
    <row r="115" spans="2:7">
      <c r="B115" s="83" t="s">
        <v>5</v>
      </c>
      <c r="C115" s="84" t="str">
        <f t="shared" si="3"/>
        <v xml:space="preserve"> </v>
      </c>
      <c r="D115" s="84" t="str">
        <f t="shared" si="4"/>
        <v xml:space="preserve"> </v>
      </c>
      <c r="E115" s="84">
        <v>1.1574074074074073E-5</v>
      </c>
      <c r="F115" s="82" t="e">
        <f t="shared" si="5"/>
        <v>#N/A</v>
      </c>
      <c r="G115" t="str">
        <f>IF((ISERROR((VLOOKUP(B115,Calculation!C$2:C$2815,1,FALSE)))),"not entered","")</f>
        <v/>
      </c>
    </row>
    <row r="116" spans="2:7">
      <c r="B116" s="83" t="s">
        <v>5</v>
      </c>
      <c r="C116" s="84" t="str">
        <f t="shared" si="3"/>
        <v xml:space="preserve"> </v>
      </c>
      <c r="D116" s="84" t="str">
        <f t="shared" si="4"/>
        <v xml:space="preserve"> </v>
      </c>
      <c r="E116" s="84">
        <v>1.1574074074074073E-5</v>
      </c>
      <c r="F116" s="82" t="e">
        <f t="shared" si="5"/>
        <v>#N/A</v>
      </c>
      <c r="G116" t="str">
        <f>IF((ISERROR((VLOOKUP(B116,Calculation!C$2:C$2815,1,FALSE)))),"not entered","")</f>
        <v/>
      </c>
    </row>
    <row r="117" spans="2:7">
      <c r="B117" s="83" t="s">
        <v>5</v>
      </c>
      <c r="C117" s="84" t="str">
        <f t="shared" si="3"/>
        <v xml:space="preserve"> </v>
      </c>
      <c r="D117" s="84" t="str">
        <f t="shared" si="4"/>
        <v xml:space="preserve"> </v>
      </c>
      <c r="E117" s="84">
        <v>1.1574074074074073E-5</v>
      </c>
      <c r="F117" s="82" t="e">
        <f t="shared" si="5"/>
        <v>#N/A</v>
      </c>
      <c r="G117" t="str">
        <f>IF((ISERROR((VLOOKUP(B117,Calculation!C$2:C$2815,1,FALSE)))),"not entered","")</f>
        <v/>
      </c>
    </row>
    <row r="118" spans="2:7">
      <c r="B118" s="83" t="s">
        <v>5</v>
      </c>
      <c r="C118" s="84" t="str">
        <f t="shared" si="3"/>
        <v xml:space="preserve"> </v>
      </c>
      <c r="D118" s="84" t="str">
        <f t="shared" si="4"/>
        <v xml:space="preserve"> </v>
      </c>
      <c r="E118" s="84">
        <v>1.1574074074074073E-5</v>
      </c>
      <c r="F118" s="82" t="e">
        <f t="shared" si="5"/>
        <v>#N/A</v>
      </c>
      <c r="G118" t="str">
        <f>IF((ISERROR((VLOOKUP(B118,Calculation!C$2:C$2815,1,FALSE)))),"not entered","")</f>
        <v/>
      </c>
    </row>
    <row r="119" spans="2:7">
      <c r="B119" s="83" t="s">
        <v>5</v>
      </c>
      <c r="C119" s="84" t="str">
        <f t="shared" si="3"/>
        <v xml:space="preserve"> </v>
      </c>
      <c r="D119" s="84" t="str">
        <f t="shared" si="4"/>
        <v xml:space="preserve"> </v>
      </c>
      <c r="E119" s="84">
        <v>1.1574074074074073E-5</v>
      </c>
      <c r="F119" s="82" t="e">
        <f t="shared" si="5"/>
        <v>#N/A</v>
      </c>
      <c r="G119" t="str">
        <f>IF((ISERROR((VLOOKUP(B119,Calculation!C$2:C$2815,1,FALSE)))),"not entered","")</f>
        <v/>
      </c>
    </row>
    <row r="120" spans="2:7">
      <c r="B120" s="83" t="s">
        <v>5</v>
      </c>
      <c r="C120" s="84" t="str">
        <f t="shared" si="3"/>
        <v xml:space="preserve"> </v>
      </c>
      <c r="D120" s="84" t="str">
        <f t="shared" si="4"/>
        <v xml:space="preserve"> </v>
      </c>
      <c r="E120" s="84">
        <v>1.1574074074074073E-5</v>
      </c>
      <c r="F120" s="82" t="e">
        <f t="shared" si="5"/>
        <v>#N/A</v>
      </c>
      <c r="G120" t="str">
        <f>IF((ISERROR((VLOOKUP(B120,Calculation!C$2:C$2815,1,FALSE)))),"not entered","")</f>
        <v/>
      </c>
    </row>
    <row r="121" spans="2:7">
      <c r="B121" s="83" t="s">
        <v>5</v>
      </c>
      <c r="C121" s="84" t="str">
        <f t="shared" si="3"/>
        <v xml:space="preserve"> </v>
      </c>
      <c r="D121" s="84" t="str">
        <f t="shared" si="4"/>
        <v xml:space="preserve"> </v>
      </c>
      <c r="E121" s="84">
        <v>1.1574074074074073E-5</v>
      </c>
      <c r="F121" s="82" t="e">
        <f t="shared" si="5"/>
        <v>#N/A</v>
      </c>
      <c r="G121" t="str">
        <f>IF((ISERROR((VLOOKUP(B121,Calculation!C$2:C$2815,1,FALSE)))),"not entered","")</f>
        <v/>
      </c>
    </row>
    <row r="122" spans="2:7">
      <c r="B122" s="83" t="s">
        <v>5</v>
      </c>
      <c r="C122" s="84" t="str">
        <f t="shared" si="3"/>
        <v xml:space="preserve"> </v>
      </c>
      <c r="D122" s="84" t="str">
        <f t="shared" si="4"/>
        <v xml:space="preserve"> </v>
      </c>
      <c r="E122" s="84">
        <v>1.1574074074074073E-5</v>
      </c>
      <c r="F122" s="82" t="e">
        <f t="shared" si="5"/>
        <v>#N/A</v>
      </c>
      <c r="G122" t="str">
        <f>IF((ISERROR((VLOOKUP(B122,Calculation!C$2:C$2815,1,FALSE)))),"not entered","")</f>
        <v/>
      </c>
    </row>
    <row r="123" spans="2:7">
      <c r="B123" s="83" t="s">
        <v>5</v>
      </c>
      <c r="C123" s="84" t="str">
        <f t="shared" si="3"/>
        <v xml:space="preserve"> </v>
      </c>
      <c r="D123" s="84" t="str">
        <f t="shared" si="4"/>
        <v xml:space="preserve"> </v>
      </c>
      <c r="E123" s="84">
        <v>1.1574074074074073E-5</v>
      </c>
      <c r="F123" s="82" t="e">
        <f t="shared" si="5"/>
        <v>#N/A</v>
      </c>
      <c r="G123" t="str">
        <f>IF((ISERROR((VLOOKUP(B123,Calculation!C$2:C$2815,1,FALSE)))),"not entered","")</f>
        <v/>
      </c>
    </row>
    <row r="124" spans="2:7">
      <c r="B124" s="83" t="s">
        <v>5</v>
      </c>
      <c r="C124" s="84" t="str">
        <f t="shared" si="3"/>
        <v xml:space="preserve"> </v>
      </c>
      <c r="D124" s="84" t="str">
        <f t="shared" si="4"/>
        <v xml:space="preserve"> </v>
      </c>
      <c r="E124" s="84">
        <v>1.1574074074074073E-5</v>
      </c>
      <c r="F124" s="82" t="e">
        <f t="shared" si="5"/>
        <v>#N/A</v>
      </c>
      <c r="G124" t="str">
        <f>IF((ISERROR((VLOOKUP(B124,Calculation!C$2:C$2815,1,FALSE)))),"not entered","")</f>
        <v/>
      </c>
    </row>
    <row r="125" spans="2:7">
      <c r="B125" s="83" t="s">
        <v>5</v>
      </c>
      <c r="C125" s="84" t="str">
        <f t="shared" si="3"/>
        <v xml:space="preserve"> </v>
      </c>
      <c r="D125" s="84" t="str">
        <f t="shared" si="4"/>
        <v xml:space="preserve"> </v>
      </c>
      <c r="E125" s="84">
        <v>1.1574074074074073E-5</v>
      </c>
      <c r="F125" s="82" t="e">
        <f t="shared" si="5"/>
        <v>#N/A</v>
      </c>
      <c r="G125" t="str">
        <f>IF((ISERROR((VLOOKUP(B125,Calculation!C$2:C$2815,1,FALSE)))),"not entered","")</f>
        <v/>
      </c>
    </row>
    <row r="126" spans="2:7">
      <c r="B126" s="83" t="s">
        <v>5</v>
      </c>
      <c r="C126" s="84" t="str">
        <f t="shared" si="3"/>
        <v xml:space="preserve"> </v>
      </c>
      <c r="D126" s="84" t="str">
        <f t="shared" si="4"/>
        <v xml:space="preserve"> </v>
      </c>
      <c r="E126" s="84">
        <v>1.1574074074074073E-5</v>
      </c>
      <c r="F126" s="82" t="e">
        <f t="shared" si="5"/>
        <v>#N/A</v>
      </c>
      <c r="G126" t="str">
        <f>IF((ISERROR((VLOOKUP(B126,Calculation!C$2:C$2815,1,FALSE)))),"not entered","")</f>
        <v/>
      </c>
    </row>
    <row r="127" spans="2:7">
      <c r="B127" s="83" t="s">
        <v>5</v>
      </c>
      <c r="C127" s="84" t="str">
        <f t="shared" si="3"/>
        <v xml:space="preserve"> </v>
      </c>
      <c r="D127" s="84" t="str">
        <f t="shared" si="4"/>
        <v xml:space="preserve"> </v>
      </c>
      <c r="E127" s="84">
        <v>1.1574074074074073E-5</v>
      </c>
      <c r="F127" s="82" t="e">
        <f t="shared" si="5"/>
        <v>#N/A</v>
      </c>
      <c r="G127" t="str">
        <f>IF((ISERROR((VLOOKUP(B127,Calculation!C$2:C$2815,1,FALSE)))),"not entered","")</f>
        <v/>
      </c>
    </row>
    <row r="128" spans="2:7">
      <c r="B128" s="83" t="s">
        <v>5</v>
      </c>
      <c r="C128" s="84" t="str">
        <f t="shared" si="3"/>
        <v xml:space="preserve"> </v>
      </c>
      <c r="D128" s="84" t="str">
        <f t="shared" si="4"/>
        <v xml:space="preserve"> </v>
      </c>
      <c r="E128" s="84">
        <v>1.1574074074074073E-5</v>
      </c>
      <c r="F128" s="82" t="e">
        <f t="shared" si="5"/>
        <v>#N/A</v>
      </c>
      <c r="G128" t="str">
        <f>IF((ISERROR((VLOOKUP(B128,Calculation!C$2:C$2815,1,FALSE)))),"not entered","")</f>
        <v/>
      </c>
    </row>
    <row r="129" spans="2:7">
      <c r="B129" s="83" t="s">
        <v>5</v>
      </c>
      <c r="C129" s="84" t="str">
        <f t="shared" si="3"/>
        <v xml:space="preserve"> </v>
      </c>
      <c r="D129" s="84" t="str">
        <f t="shared" si="4"/>
        <v xml:space="preserve"> </v>
      </c>
      <c r="E129" s="84">
        <v>1.1574074074074073E-5</v>
      </c>
      <c r="F129" s="82" t="e">
        <f t="shared" si="5"/>
        <v>#N/A</v>
      </c>
      <c r="G129" t="str">
        <f>IF((ISERROR((VLOOKUP(B129,Calculation!C$2:C$2815,1,FALSE)))),"not entered","")</f>
        <v/>
      </c>
    </row>
    <row r="130" spans="2:7">
      <c r="B130" s="83" t="s">
        <v>5</v>
      </c>
      <c r="C130" s="84" t="str">
        <f t="shared" si="3"/>
        <v xml:space="preserve"> </v>
      </c>
      <c r="D130" s="84" t="str">
        <f t="shared" si="4"/>
        <v xml:space="preserve"> </v>
      </c>
      <c r="E130" s="84">
        <v>1.1574074074074073E-5</v>
      </c>
      <c r="F130" s="82" t="e">
        <f t="shared" si="5"/>
        <v>#N/A</v>
      </c>
      <c r="G130" t="str">
        <f>IF((ISERROR((VLOOKUP(B130,Calculation!C$2:C$2815,1,FALSE)))),"not entered","")</f>
        <v/>
      </c>
    </row>
    <row r="131" spans="2:7">
      <c r="B131" s="83" t="s">
        <v>5</v>
      </c>
      <c r="C131" s="84" t="str">
        <f t="shared" si="3"/>
        <v xml:space="preserve"> </v>
      </c>
      <c r="D131" s="84" t="str">
        <f t="shared" si="4"/>
        <v xml:space="preserve"> </v>
      </c>
      <c r="E131" s="84">
        <v>1.1574074074074073E-5</v>
      </c>
      <c r="F131" s="82" t="e">
        <f t="shared" si="5"/>
        <v>#N/A</v>
      </c>
      <c r="G131" t="str">
        <f>IF((ISERROR((VLOOKUP(B131,Calculation!C$2:C$2815,1,FALSE)))),"not entered","")</f>
        <v/>
      </c>
    </row>
    <row r="132" spans="2:7">
      <c r="B132" s="83" t="s">
        <v>5</v>
      </c>
      <c r="C132" s="84" t="str">
        <f t="shared" si="3"/>
        <v xml:space="preserve"> </v>
      </c>
      <c r="D132" s="84" t="str">
        <f t="shared" si="4"/>
        <v xml:space="preserve"> </v>
      </c>
      <c r="E132" s="84">
        <v>1.1574074074074073E-5</v>
      </c>
      <c r="F132" s="82" t="e">
        <f t="shared" si="5"/>
        <v>#N/A</v>
      </c>
      <c r="G132" t="str">
        <f>IF((ISERROR((VLOOKUP(B132,Calculation!C$2:C$2815,1,FALSE)))),"not entered","")</f>
        <v/>
      </c>
    </row>
    <row r="133" spans="2:7">
      <c r="B133" s="83" t="s">
        <v>5</v>
      </c>
      <c r="C133" s="84" t="str">
        <f t="shared" si="3"/>
        <v xml:space="preserve"> </v>
      </c>
      <c r="D133" s="84" t="str">
        <f t="shared" si="4"/>
        <v xml:space="preserve"> </v>
      </c>
      <c r="E133" s="84">
        <v>1.1574074074074073E-5</v>
      </c>
      <c r="F133" s="82" t="e">
        <f t="shared" si="5"/>
        <v>#N/A</v>
      </c>
      <c r="G133" t="str">
        <f>IF((ISERROR((VLOOKUP(B133,Calculation!C$2:C$2815,1,FALSE)))),"not entered","")</f>
        <v/>
      </c>
    </row>
    <row r="134" spans="2:7">
      <c r="B134" s="83" t="s">
        <v>5</v>
      </c>
      <c r="C134" s="84" t="str">
        <f t="shared" ref="C134:C197" si="6">VLOOKUP(B134,name,3,FALSE)</f>
        <v xml:space="preserve"> </v>
      </c>
      <c r="D134" s="84" t="str">
        <f t="shared" ref="D134:D197" si="7">VLOOKUP(B134,name,2,FALSE)</f>
        <v xml:space="preserve"> </v>
      </c>
      <c r="E134" s="84">
        <v>1.1574074074074073E-5</v>
      </c>
      <c r="F134" s="82" t="e">
        <f t="shared" ref="F134:F197" si="8">(VLOOKUP(C134,C$4:E$5,3,FALSE))/(E134/10000)</f>
        <v>#N/A</v>
      </c>
      <c r="G134" t="str">
        <f>IF((ISERROR((VLOOKUP(B134,Calculation!C$2:C$2815,1,FALSE)))),"not entered","")</f>
        <v/>
      </c>
    </row>
    <row r="135" spans="2:7">
      <c r="B135" s="83" t="s">
        <v>5</v>
      </c>
      <c r="C135" s="84" t="str">
        <f t="shared" si="6"/>
        <v xml:space="preserve"> </v>
      </c>
      <c r="D135" s="84" t="str">
        <f t="shared" si="7"/>
        <v xml:space="preserve"> </v>
      </c>
      <c r="E135" s="84">
        <v>1.1574074074074073E-5</v>
      </c>
      <c r="F135" s="82" t="e">
        <f t="shared" si="8"/>
        <v>#N/A</v>
      </c>
      <c r="G135" t="str">
        <f>IF((ISERROR((VLOOKUP(B135,Calculation!C$2:C$2815,1,FALSE)))),"not entered","")</f>
        <v/>
      </c>
    </row>
    <row r="136" spans="2:7">
      <c r="B136" s="83" t="s">
        <v>5</v>
      </c>
      <c r="C136" s="84" t="str">
        <f t="shared" si="6"/>
        <v xml:space="preserve"> </v>
      </c>
      <c r="D136" s="84" t="str">
        <f t="shared" si="7"/>
        <v xml:space="preserve"> </v>
      </c>
      <c r="E136" s="84">
        <v>1.1574074074074073E-5</v>
      </c>
      <c r="F136" s="82" t="e">
        <f t="shared" si="8"/>
        <v>#N/A</v>
      </c>
      <c r="G136" t="str">
        <f>IF((ISERROR((VLOOKUP(B136,Calculation!C$2:C$2815,1,FALSE)))),"not entered","")</f>
        <v/>
      </c>
    </row>
    <row r="137" spans="2:7">
      <c r="B137" s="83" t="s">
        <v>5</v>
      </c>
      <c r="C137" s="84" t="str">
        <f t="shared" si="6"/>
        <v xml:space="preserve"> </v>
      </c>
      <c r="D137" s="84" t="str">
        <f t="shared" si="7"/>
        <v xml:space="preserve"> </v>
      </c>
      <c r="E137" s="84">
        <v>1.1574074074074073E-5</v>
      </c>
      <c r="F137" s="82" t="e">
        <f t="shared" si="8"/>
        <v>#N/A</v>
      </c>
      <c r="G137" t="str">
        <f>IF((ISERROR((VLOOKUP(B137,Calculation!C$2:C$2815,1,FALSE)))),"not entered","")</f>
        <v/>
      </c>
    </row>
    <row r="138" spans="2:7">
      <c r="B138" s="83" t="s">
        <v>5</v>
      </c>
      <c r="C138" s="84" t="str">
        <f t="shared" si="6"/>
        <v xml:space="preserve"> </v>
      </c>
      <c r="D138" s="84" t="str">
        <f t="shared" si="7"/>
        <v xml:space="preserve"> </v>
      </c>
      <c r="E138" s="84">
        <v>1.1574074074074073E-5</v>
      </c>
      <c r="F138" s="82" t="e">
        <f t="shared" si="8"/>
        <v>#N/A</v>
      </c>
      <c r="G138" t="str">
        <f>IF((ISERROR((VLOOKUP(B138,Calculation!C$2:C$2815,1,FALSE)))),"not entered","")</f>
        <v/>
      </c>
    </row>
    <row r="139" spans="2:7">
      <c r="B139" s="83" t="s">
        <v>5</v>
      </c>
      <c r="C139" s="84" t="str">
        <f t="shared" si="6"/>
        <v xml:space="preserve"> </v>
      </c>
      <c r="D139" s="84" t="str">
        <f t="shared" si="7"/>
        <v xml:space="preserve"> </v>
      </c>
      <c r="E139" s="84">
        <v>1.1574074074074073E-5</v>
      </c>
      <c r="F139" s="82" t="e">
        <f t="shared" si="8"/>
        <v>#N/A</v>
      </c>
      <c r="G139" t="str">
        <f>IF((ISERROR((VLOOKUP(B139,Calculation!C$2:C$2815,1,FALSE)))),"not entered","")</f>
        <v/>
      </c>
    </row>
    <row r="140" spans="2:7">
      <c r="B140" s="83" t="s">
        <v>5</v>
      </c>
      <c r="C140" s="84" t="str">
        <f t="shared" si="6"/>
        <v xml:space="preserve"> </v>
      </c>
      <c r="D140" s="84" t="str">
        <f t="shared" si="7"/>
        <v xml:space="preserve"> </v>
      </c>
      <c r="E140" s="84">
        <v>1.1574074074074073E-5</v>
      </c>
      <c r="F140" s="82" t="e">
        <f t="shared" si="8"/>
        <v>#N/A</v>
      </c>
      <c r="G140" t="str">
        <f>IF((ISERROR((VLOOKUP(B140,Calculation!C$2:C$2815,1,FALSE)))),"not entered","")</f>
        <v/>
      </c>
    </row>
    <row r="141" spans="2:7">
      <c r="B141" s="83" t="s">
        <v>5</v>
      </c>
      <c r="C141" s="84" t="str">
        <f t="shared" si="6"/>
        <v xml:space="preserve"> </v>
      </c>
      <c r="D141" s="84" t="str">
        <f t="shared" si="7"/>
        <v xml:space="preserve"> </v>
      </c>
      <c r="E141" s="84">
        <v>1.1574074074074073E-5</v>
      </c>
      <c r="F141" s="82" t="e">
        <f t="shared" si="8"/>
        <v>#N/A</v>
      </c>
      <c r="G141" t="str">
        <f>IF((ISERROR((VLOOKUP(B141,Calculation!C$2:C$2815,1,FALSE)))),"not entered","")</f>
        <v/>
      </c>
    </row>
    <row r="142" spans="2:7">
      <c r="B142" s="83" t="s">
        <v>5</v>
      </c>
      <c r="C142" s="84" t="str">
        <f t="shared" si="6"/>
        <v xml:space="preserve"> </v>
      </c>
      <c r="D142" s="84" t="str">
        <f t="shared" si="7"/>
        <v xml:space="preserve"> </v>
      </c>
      <c r="E142" s="84">
        <v>1.1574074074074073E-5</v>
      </c>
      <c r="F142" s="82" t="e">
        <f t="shared" si="8"/>
        <v>#N/A</v>
      </c>
      <c r="G142" t="str">
        <f>IF((ISERROR((VLOOKUP(B142,Calculation!C$2:C$2815,1,FALSE)))),"not entered","")</f>
        <v/>
      </c>
    </row>
    <row r="143" spans="2:7">
      <c r="B143" s="83" t="s">
        <v>5</v>
      </c>
      <c r="C143" s="84" t="str">
        <f t="shared" si="6"/>
        <v xml:space="preserve"> </v>
      </c>
      <c r="D143" s="84" t="str">
        <f t="shared" si="7"/>
        <v xml:space="preserve"> </v>
      </c>
      <c r="E143" s="84">
        <v>1.1574074074074073E-5</v>
      </c>
      <c r="F143" s="82" t="e">
        <f t="shared" si="8"/>
        <v>#N/A</v>
      </c>
      <c r="G143" t="str">
        <f>IF((ISERROR((VLOOKUP(B143,Calculation!C$2:C$2815,1,FALSE)))),"not entered","")</f>
        <v/>
      </c>
    </row>
    <row r="144" spans="2:7">
      <c r="B144" s="83" t="s">
        <v>5</v>
      </c>
      <c r="C144" s="84" t="str">
        <f t="shared" si="6"/>
        <v xml:space="preserve"> </v>
      </c>
      <c r="D144" s="84" t="str">
        <f t="shared" si="7"/>
        <v xml:space="preserve"> </v>
      </c>
      <c r="E144" s="84">
        <v>1.1574074074074073E-5</v>
      </c>
      <c r="F144" s="82" t="e">
        <f t="shared" si="8"/>
        <v>#N/A</v>
      </c>
      <c r="G144" t="str">
        <f>IF((ISERROR((VLOOKUP(B144,Calculation!C$2:C$2815,1,FALSE)))),"not entered","")</f>
        <v/>
      </c>
    </row>
    <row r="145" spans="2:7">
      <c r="B145" s="83" t="s">
        <v>5</v>
      </c>
      <c r="C145" s="84" t="str">
        <f t="shared" si="6"/>
        <v xml:space="preserve"> </v>
      </c>
      <c r="D145" s="84" t="str">
        <f t="shared" si="7"/>
        <v xml:space="preserve"> </v>
      </c>
      <c r="E145" s="84">
        <v>1.1574074074074073E-5</v>
      </c>
      <c r="F145" s="82" t="e">
        <f t="shared" si="8"/>
        <v>#N/A</v>
      </c>
      <c r="G145" t="str">
        <f>IF((ISERROR((VLOOKUP(B145,Calculation!C$2:C$2815,1,FALSE)))),"not entered","")</f>
        <v/>
      </c>
    </row>
    <row r="146" spans="2:7">
      <c r="B146" s="83" t="s">
        <v>5</v>
      </c>
      <c r="C146" s="84" t="str">
        <f t="shared" si="6"/>
        <v xml:space="preserve"> </v>
      </c>
      <c r="D146" s="84" t="str">
        <f t="shared" si="7"/>
        <v xml:space="preserve"> </v>
      </c>
      <c r="E146" s="84">
        <v>1.1574074074074073E-5</v>
      </c>
      <c r="F146" s="82" t="e">
        <f t="shared" si="8"/>
        <v>#N/A</v>
      </c>
      <c r="G146" t="str">
        <f>IF((ISERROR((VLOOKUP(B146,Calculation!C$2:C$2815,1,FALSE)))),"not entered","")</f>
        <v/>
      </c>
    </row>
    <row r="147" spans="2:7">
      <c r="B147" s="83" t="s">
        <v>5</v>
      </c>
      <c r="C147" s="84" t="str">
        <f t="shared" si="6"/>
        <v xml:space="preserve"> </v>
      </c>
      <c r="D147" s="84" t="str">
        <f t="shared" si="7"/>
        <v xml:space="preserve"> </v>
      </c>
      <c r="E147" s="84">
        <v>1.1574074074074073E-5</v>
      </c>
      <c r="F147" s="82" t="e">
        <f t="shared" si="8"/>
        <v>#N/A</v>
      </c>
      <c r="G147" t="str">
        <f>IF((ISERROR((VLOOKUP(B147,Calculation!C$2:C$2815,1,FALSE)))),"not entered","")</f>
        <v/>
      </c>
    </row>
    <row r="148" spans="2:7">
      <c r="B148" s="83" t="s">
        <v>5</v>
      </c>
      <c r="C148" s="84" t="str">
        <f t="shared" si="6"/>
        <v xml:space="preserve"> </v>
      </c>
      <c r="D148" s="84" t="str">
        <f t="shared" si="7"/>
        <v xml:space="preserve"> </v>
      </c>
      <c r="E148" s="84">
        <v>1.1574074074074073E-5</v>
      </c>
      <c r="F148" s="82" t="e">
        <f t="shared" si="8"/>
        <v>#N/A</v>
      </c>
      <c r="G148" t="str">
        <f>IF((ISERROR((VLOOKUP(B148,Calculation!C$2:C$2815,1,FALSE)))),"not entered","")</f>
        <v/>
      </c>
    </row>
    <row r="149" spans="2:7">
      <c r="B149" s="83" t="s">
        <v>5</v>
      </c>
      <c r="C149" s="84" t="str">
        <f t="shared" si="6"/>
        <v xml:space="preserve"> </v>
      </c>
      <c r="D149" s="84" t="str">
        <f t="shared" si="7"/>
        <v xml:space="preserve"> </v>
      </c>
      <c r="E149" s="84">
        <v>1.1574074074074073E-5</v>
      </c>
      <c r="F149" s="82" t="e">
        <f t="shared" si="8"/>
        <v>#N/A</v>
      </c>
      <c r="G149" t="str">
        <f>IF((ISERROR((VLOOKUP(B149,Calculation!C$2:C$2815,1,FALSE)))),"not entered","")</f>
        <v/>
      </c>
    </row>
    <row r="150" spans="2:7">
      <c r="B150" s="83" t="s">
        <v>5</v>
      </c>
      <c r="C150" s="84" t="str">
        <f t="shared" si="6"/>
        <v xml:space="preserve"> </v>
      </c>
      <c r="D150" s="84" t="str">
        <f t="shared" si="7"/>
        <v xml:space="preserve"> </v>
      </c>
      <c r="E150" s="84">
        <v>1.1574074074074073E-5</v>
      </c>
      <c r="F150" s="82" t="e">
        <f t="shared" si="8"/>
        <v>#N/A</v>
      </c>
      <c r="G150" t="str">
        <f>IF((ISERROR((VLOOKUP(B150,Calculation!C$2:C$2815,1,FALSE)))),"not entered","")</f>
        <v/>
      </c>
    </row>
    <row r="151" spans="2:7">
      <c r="B151" s="83" t="s">
        <v>5</v>
      </c>
      <c r="C151" s="84" t="str">
        <f t="shared" si="6"/>
        <v xml:space="preserve"> </v>
      </c>
      <c r="D151" s="84" t="str">
        <f t="shared" si="7"/>
        <v xml:space="preserve"> </v>
      </c>
      <c r="E151" s="84">
        <v>1.1574074074074073E-5</v>
      </c>
      <c r="F151" s="82" t="e">
        <f t="shared" si="8"/>
        <v>#N/A</v>
      </c>
      <c r="G151" t="str">
        <f>IF((ISERROR((VLOOKUP(B151,Calculation!C$2:C$2815,1,FALSE)))),"not entered","")</f>
        <v/>
      </c>
    </row>
    <row r="152" spans="2:7">
      <c r="B152" s="83" t="s">
        <v>5</v>
      </c>
      <c r="C152" s="84" t="str">
        <f t="shared" si="6"/>
        <v xml:space="preserve"> </v>
      </c>
      <c r="D152" s="84" t="str">
        <f t="shared" si="7"/>
        <v xml:space="preserve"> </v>
      </c>
      <c r="E152" s="84">
        <v>1.1574074074074073E-5</v>
      </c>
      <c r="F152" s="82" t="e">
        <f t="shared" si="8"/>
        <v>#N/A</v>
      </c>
      <c r="G152" t="str">
        <f>IF((ISERROR((VLOOKUP(B152,Calculation!C$2:C$2815,1,FALSE)))),"not entered","")</f>
        <v/>
      </c>
    </row>
    <row r="153" spans="2:7">
      <c r="B153" s="83" t="s">
        <v>5</v>
      </c>
      <c r="C153" s="84" t="str">
        <f t="shared" si="6"/>
        <v xml:space="preserve"> </v>
      </c>
      <c r="D153" s="84" t="str">
        <f t="shared" si="7"/>
        <v xml:space="preserve"> </v>
      </c>
      <c r="E153" s="84">
        <v>1.1574074074074073E-5</v>
      </c>
      <c r="F153" s="82" t="e">
        <f t="shared" si="8"/>
        <v>#N/A</v>
      </c>
      <c r="G153" t="str">
        <f>IF((ISERROR((VLOOKUP(B153,Calculation!C$2:C$2815,1,FALSE)))),"not entered","")</f>
        <v/>
      </c>
    </row>
    <row r="154" spans="2:7">
      <c r="B154" s="83" t="s">
        <v>5</v>
      </c>
      <c r="C154" s="84" t="str">
        <f t="shared" si="6"/>
        <v xml:space="preserve"> </v>
      </c>
      <c r="D154" s="84" t="str">
        <f t="shared" si="7"/>
        <v xml:space="preserve"> </v>
      </c>
      <c r="E154" s="84">
        <v>1.1574074074074073E-5</v>
      </c>
      <c r="F154" s="82" t="e">
        <f t="shared" si="8"/>
        <v>#N/A</v>
      </c>
      <c r="G154" t="str">
        <f>IF((ISERROR((VLOOKUP(B154,Calculation!C$2:C$2815,1,FALSE)))),"not entered","")</f>
        <v/>
      </c>
    </row>
    <row r="155" spans="2:7">
      <c r="B155" s="83" t="s">
        <v>5</v>
      </c>
      <c r="C155" s="84" t="str">
        <f t="shared" si="6"/>
        <v xml:space="preserve"> </v>
      </c>
      <c r="D155" s="84" t="str">
        <f t="shared" si="7"/>
        <v xml:space="preserve"> </v>
      </c>
      <c r="E155" s="84">
        <v>1.1574074074074073E-5</v>
      </c>
      <c r="F155" s="82" t="e">
        <f t="shared" si="8"/>
        <v>#N/A</v>
      </c>
      <c r="G155" t="str">
        <f>IF((ISERROR((VLOOKUP(B155,Calculation!C$2:C$2815,1,FALSE)))),"not entered","")</f>
        <v/>
      </c>
    </row>
    <row r="156" spans="2:7">
      <c r="B156" s="83" t="s">
        <v>5</v>
      </c>
      <c r="C156" s="84" t="str">
        <f t="shared" si="6"/>
        <v xml:space="preserve"> </v>
      </c>
      <c r="D156" s="84" t="str">
        <f t="shared" si="7"/>
        <v xml:space="preserve"> </v>
      </c>
      <c r="E156" s="84">
        <v>1.1574074074074073E-5</v>
      </c>
      <c r="F156" s="82" t="e">
        <f t="shared" si="8"/>
        <v>#N/A</v>
      </c>
      <c r="G156" t="str">
        <f>IF((ISERROR((VLOOKUP(B156,Calculation!C$2:C$2815,1,FALSE)))),"not entered","")</f>
        <v/>
      </c>
    </row>
    <row r="157" spans="2:7">
      <c r="B157" s="83" t="s">
        <v>5</v>
      </c>
      <c r="C157" s="84" t="str">
        <f t="shared" si="6"/>
        <v xml:space="preserve"> </v>
      </c>
      <c r="D157" s="84" t="str">
        <f t="shared" si="7"/>
        <v xml:space="preserve"> </v>
      </c>
      <c r="E157" s="84">
        <v>1.1574074074074073E-5</v>
      </c>
      <c r="F157" s="82" t="e">
        <f t="shared" si="8"/>
        <v>#N/A</v>
      </c>
      <c r="G157" t="str">
        <f>IF((ISERROR((VLOOKUP(B157,Calculation!C$2:C$2815,1,FALSE)))),"not entered","")</f>
        <v/>
      </c>
    </row>
    <row r="158" spans="2:7">
      <c r="B158" s="83" t="s">
        <v>5</v>
      </c>
      <c r="C158" s="84" t="str">
        <f t="shared" si="6"/>
        <v xml:space="preserve"> </v>
      </c>
      <c r="D158" s="84" t="str">
        <f t="shared" si="7"/>
        <v xml:space="preserve"> </v>
      </c>
      <c r="E158" s="84">
        <v>1.1574074074074073E-5</v>
      </c>
      <c r="F158" s="82" t="e">
        <f t="shared" si="8"/>
        <v>#N/A</v>
      </c>
      <c r="G158" t="str">
        <f>IF((ISERROR((VLOOKUP(B158,Calculation!C$2:C$2815,1,FALSE)))),"not entered","")</f>
        <v/>
      </c>
    </row>
    <row r="159" spans="2:7">
      <c r="B159" s="83" t="s">
        <v>5</v>
      </c>
      <c r="C159" s="84" t="str">
        <f t="shared" si="6"/>
        <v xml:space="preserve"> </v>
      </c>
      <c r="D159" s="84" t="str">
        <f t="shared" si="7"/>
        <v xml:space="preserve"> </v>
      </c>
      <c r="E159" s="84">
        <v>1.1574074074074073E-5</v>
      </c>
      <c r="F159" s="82" t="e">
        <f t="shared" si="8"/>
        <v>#N/A</v>
      </c>
      <c r="G159" t="str">
        <f>IF((ISERROR((VLOOKUP(B159,Calculation!C$2:C$2815,1,FALSE)))),"not entered","")</f>
        <v/>
      </c>
    </row>
    <row r="160" spans="2:7">
      <c r="B160" s="83" t="s">
        <v>5</v>
      </c>
      <c r="C160" s="84" t="str">
        <f t="shared" si="6"/>
        <v xml:space="preserve"> </v>
      </c>
      <c r="D160" s="84" t="str">
        <f t="shared" si="7"/>
        <v xml:space="preserve"> </v>
      </c>
      <c r="E160" s="84">
        <v>1.1574074074074073E-5</v>
      </c>
      <c r="F160" s="82" t="e">
        <f t="shared" si="8"/>
        <v>#N/A</v>
      </c>
      <c r="G160" t="str">
        <f>IF((ISERROR((VLOOKUP(B160,Calculation!C$2:C$2815,1,FALSE)))),"not entered","")</f>
        <v/>
      </c>
    </row>
    <row r="161" spans="2:7">
      <c r="B161" s="83" t="s">
        <v>5</v>
      </c>
      <c r="C161" s="84" t="str">
        <f t="shared" si="6"/>
        <v xml:space="preserve"> </v>
      </c>
      <c r="D161" s="84" t="str">
        <f t="shared" si="7"/>
        <v xml:space="preserve"> </v>
      </c>
      <c r="E161" s="84">
        <v>1.1574074074074073E-5</v>
      </c>
      <c r="F161" s="82" t="e">
        <f t="shared" si="8"/>
        <v>#N/A</v>
      </c>
      <c r="G161" t="str">
        <f>IF((ISERROR((VLOOKUP(B161,Calculation!C$2:C$2815,1,FALSE)))),"not entered","")</f>
        <v/>
      </c>
    </row>
    <row r="162" spans="2:7">
      <c r="B162" s="83" t="s">
        <v>5</v>
      </c>
      <c r="C162" s="84" t="str">
        <f t="shared" si="6"/>
        <v xml:space="preserve"> </v>
      </c>
      <c r="D162" s="84" t="str">
        <f t="shared" si="7"/>
        <v xml:space="preserve"> </v>
      </c>
      <c r="E162" s="84">
        <v>1.1574074074074073E-5</v>
      </c>
      <c r="F162" s="82" t="e">
        <f t="shared" si="8"/>
        <v>#N/A</v>
      </c>
      <c r="G162" t="str">
        <f>IF((ISERROR((VLOOKUP(B162,Calculation!C$2:C$2815,1,FALSE)))),"not entered","")</f>
        <v/>
      </c>
    </row>
    <row r="163" spans="2:7">
      <c r="B163" s="83" t="s">
        <v>5</v>
      </c>
      <c r="C163" s="84" t="str">
        <f t="shared" si="6"/>
        <v xml:space="preserve"> </v>
      </c>
      <c r="D163" s="84" t="str">
        <f t="shared" si="7"/>
        <v xml:space="preserve"> </v>
      </c>
      <c r="E163" s="84">
        <v>1.1574074074074073E-5</v>
      </c>
      <c r="F163" s="82" t="e">
        <f t="shared" si="8"/>
        <v>#N/A</v>
      </c>
      <c r="G163" t="str">
        <f>IF((ISERROR((VLOOKUP(B163,Calculation!C$2:C$2815,1,FALSE)))),"not entered","")</f>
        <v/>
      </c>
    </row>
    <row r="164" spans="2:7">
      <c r="B164" s="83" t="s">
        <v>5</v>
      </c>
      <c r="C164" s="84" t="str">
        <f t="shared" si="6"/>
        <v xml:space="preserve"> </v>
      </c>
      <c r="D164" s="84" t="str">
        <f t="shared" si="7"/>
        <v xml:space="preserve"> </v>
      </c>
      <c r="E164" s="84">
        <v>1.1574074074074073E-5</v>
      </c>
      <c r="F164" s="82" t="e">
        <f t="shared" si="8"/>
        <v>#N/A</v>
      </c>
      <c r="G164" t="str">
        <f>IF((ISERROR((VLOOKUP(B164,Calculation!C$2:C$2815,1,FALSE)))),"not entered","")</f>
        <v/>
      </c>
    </row>
    <row r="165" spans="2:7">
      <c r="B165" s="83" t="s">
        <v>5</v>
      </c>
      <c r="C165" s="84" t="str">
        <f t="shared" si="6"/>
        <v xml:space="preserve"> </v>
      </c>
      <c r="D165" s="84" t="str">
        <f t="shared" si="7"/>
        <v xml:space="preserve"> </v>
      </c>
      <c r="E165" s="84">
        <v>1.1574074074074073E-5</v>
      </c>
      <c r="F165" s="82" t="e">
        <f t="shared" si="8"/>
        <v>#N/A</v>
      </c>
      <c r="G165" t="str">
        <f>IF((ISERROR((VLOOKUP(B165,Calculation!C$2:C$2815,1,FALSE)))),"not entered","")</f>
        <v/>
      </c>
    </row>
    <row r="166" spans="2:7">
      <c r="B166" s="83" t="s">
        <v>5</v>
      </c>
      <c r="C166" s="84" t="str">
        <f t="shared" si="6"/>
        <v xml:space="preserve"> </v>
      </c>
      <c r="D166" s="84" t="str">
        <f t="shared" si="7"/>
        <v xml:space="preserve"> </v>
      </c>
      <c r="E166" s="84">
        <v>1.1574074074074073E-5</v>
      </c>
      <c r="F166" s="82" t="e">
        <f t="shared" si="8"/>
        <v>#N/A</v>
      </c>
      <c r="G166" t="str">
        <f>IF((ISERROR((VLOOKUP(B166,Calculation!C$2:C$2815,1,FALSE)))),"not entered","")</f>
        <v/>
      </c>
    </row>
    <row r="167" spans="2:7">
      <c r="B167" s="83" t="s">
        <v>5</v>
      </c>
      <c r="C167" s="84" t="str">
        <f t="shared" si="6"/>
        <v xml:space="preserve"> </v>
      </c>
      <c r="D167" s="84" t="str">
        <f t="shared" si="7"/>
        <v xml:space="preserve"> </v>
      </c>
      <c r="E167" s="84">
        <v>1.1574074074074073E-5</v>
      </c>
      <c r="F167" s="82" t="e">
        <f t="shared" si="8"/>
        <v>#N/A</v>
      </c>
      <c r="G167" t="str">
        <f>IF((ISERROR((VLOOKUP(B167,Calculation!C$2:C$2815,1,FALSE)))),"not entered","")</f>
        <v/>
      </c>
    </row>
    <row r="168" spans="2:7">
      <c r="B168" s="83" t="s">
        <v>5</v>
      </c>
      <c r="C168" s="84" t="str">
        <f t="shared" si="6"/>
        <v xml:space="preserve"> </v>
      </c>
      <c r="D168" s="84" t="str">
        <f t="shared" si="7"/>
        <v xml:space="preserve"> </v>
      </c>
      <c r="E168" s="84">
        <v>1.1574074074074073E-5</v>
      </c>
      <c r="F168" s="82" t="e">
        <f t="shared" si="8"/>
        <v>#N/A</v>
      </c>
      <c r="G168" t="str">
        <f>IF((ISERROR((VLOOKUP(B168,Calculation!C$2:C$2815,1,FALSE)))),"not entered","")</f>
        <v/>
      </c>
    </row>
    <row r="169" spans="2:7">
      <c r="B169" s="83" t="s">
        <v>5</v>
      </c>
      <c r="C169" s="84" t="str">
        <f t="shared" si="6"/>
        <v xml:space="preserve"> </v>
      </c>
      <c r="D169" s="84" t="str">
        <f t="shared" si="7"/>
        <v xml:space="preserve"> </v>
      </c>
      <c r="E169" s="84">
        <v>1.1574074074074073E-5</v>
      </c>
      <c r="F169" s="82" t="e">
        <f t="shared" si="8"/>
        <v>#N/A</v>
      </c>
      <c r="G169" t="str">
        <f>IF((ISERROR((VLOOKUP(B169,Calculation!C$2:C$2815,1,FALSE)))),"not entered","")</f>
        <v/>
      </c>
    </row>
    <row r="170" spans="2:7">
      <c r="B170" s="83" t="s">
        <v>5</v>
      </c>
      <c r="C170" s="84" t="str">
        <f t="shared" si="6"/>
        <v xml:space="preserve"> </v>
      </c>
      <c r="D170" s="84" t="str">
        <f t="shared" si="7"/>
        <v xml:space="preserve"> </v>
      </c>
      <c r="E170" s="84">
        <v>1.1574074074074073E-5</v>
      </c>
      <c r="F170" s="82" t="e">
        <f t="shared" si="8"/>
        <v>#N/A</v>
      </c>
      <c r="G170" t="str">
        <f>IF((ISERROR((VLOOKUP(B170,Calculation!C$2:C$2815,1,FALSE)))),"not entered","")</f>
        <v/>
      </c>
    </row>
    <row r="171" spans="2:7">
      <c r="B171" s="83" t="s">
        <v>5</v>
      </c>
      <c r="C171" s="84" t="str">
        <f t="shared" si="6"/>
        <v xml:space="preserve"> </v>
      </c>
      <c r="D171" s="84" t="str">
        <f t="shared" si="7"/>
        <v xml:space="preserve"> </v>
      </c>
      <c r="E171" s="84">
        <v>1.1574074074074073E-5</v>
      </c>
      <c r="F171" s="82" t="e">
        <f t="shared" si="8"/>
        <v>#N/A</v>
      </c>
      <c r="G171" t="str">
        <f>IF((ISERROR((VLOOKUP(B171,Calculation!C$2:C$2815,1,FALSE)))),"not entered","")</f>
        <v/>
      </c>
    </row>
    <row r="172" spans="2:7">
      <c r="B172" s="83" t="s">
        <v>5</v>
      </c>
      <c r="C172" s="84" t="str">
        <f t="shared" si="6"/>
        <v xml:space="preserve"> </v>
      </c>
      <c r="D172" s="84" t="str">
        <f t="shared" si="7"/>
        <v xml:space="preserve"> </v>
      </c>
      <c r="E172" s="84">
        <v>1.1574074074074073E-5</v>
      </c>
      <c r="F172" s="82" t="e">
        <f t="shared" si="8"/>
        <v>#N/A</v>
      </c>
      <c r="G172" t="str">
        <f>IF((ISERROR((VLOOKUP(B172,Calculation!C$2:C$2815,1,FALSE)))),"not entered","")</f>
        <v/>
      </c>
    </row>
    <row r="173" spans="2:7">
      <c r="B173" s="83" t="s">
        <v>5</v>
      </c>
      <c r="C173" s="84" t="str">
        <f t="shared" si="6"/>
        <v xml:space="preserve"> </v>
      </c>
      <c r="D173" s="84" t="str">
        <f t="shared" si="7"/>
        <v xml:space="preserve"> </v>
      </c>
      <c r="E173" s="84">
        <v>1.1574074074074073E-5</v>
      </c>
      <c r="F173" s="82" t="e">
        <f t="shared" si="8"/>
        <v>#N/A</v>
      </c>
      <c r="G173" t="str">
        <f>IF((ISERROR((VLOOKUP(B173,Calculation!C$2:C$2815,1,FALSE)))),"not entered","")</f>
        <v/>
      </c>
    </row>
    <row r="174" spans="2:7">
      <c r="B174" s="83" t="s">
        <v>5</v>
      </c>
      <c r="C174" s="84" t="str">
        <f t="shared" si="6"/>
        <v xml:space="preserve"> </v>
      </c>
      <c r="D174" s="84" t="str">
        <f t="shared" si="7"/>
        <v xml:space="preserve"> </v>
      </c>
      <c r="E174" s="84">
        <v>1.1574074074074073E-5</v>
      </c>
      <c r="F174" s="82" t="e">
        <f t="shared" si="8"/>
        <v>#N/A</v>
      </c>
      <c r="G174" t="str">
        <f>IF((ISERROR((VLOOKUP(B174,Calculation!C$2:C$2815,1,FALSE)))),"not entered","")</f>
        <v/>
      </c>
    </row>
    <row r="175" spans="2:7">
      <c r="B175" s="83" t="s">
        <v>5</v>
      </c>
      <c r="C175" s="84" t="str">
        <f t="shared" si="6"/>
        <v xml:space="preserve"> </v>
      </c>
      <c r="D175" s="84" t="str">
        <f t="shared" si="7"/>
        <v xml:space="preserve"> </v>
      </c>
      <c r="E175" s="84">
        <v>1.1574074074074073E-5</v>
      </c>
      <c r="F175" s="82" t="e">
        <f t="shared" si="8"/>
        <v>#N/A</v>
      </c>
      <c r="G175" t="str">
        <f>IF((ISERROR((VLOOKUP(B175,Calculation!C$2:C$2815,1,FALSE)))),"not entered","")</f>
        <v/>
      </c>
    </row>
    <row r="176" spans="2:7">
      <c r="B176" s="83" t="s">
        <v>5</v>
      </c>
      <c r="C176" s="84" t="str">
        <f t="shared" si="6"/>
        <v xml:space="preserve"> </v>
      </c>
      <c r="D176" s="84" t="str">
        <f t="shared" si="7"/>
        <v xml:space="preserve"> </v>
      </c>
      <c r="E176" s="84">
        <v>1.1574074074074073E-5</v>
      </c>
      <c r="F176" s="82" t="e">
        <f t="shared" si="8"/>
        <v>#N/A</v>
      </c>
      <c r="G176" t="str">
        <f>IF((ISERROR((VLOOKUP(B176,Calculation!C$2:C$2815,1,FALSE)))),"not entered","")</f>
        <v/>
      </c>
    </row>
    <row r="177" spans="2:7">
      <c r="B177" s="83" t="s">
        <v>5</v>
      </c>
      <c r="C177" s="84" t="str">
        <f t="shared" si="6"/>
        <v xml:space="preserve"> </v>
      </c>
      <c r="D177" s="84" t="str">
        <f t="shared" si="7"/>
        <v xml:space="preserve"> </v>
      </c>
      <c r="E177" s="84">
        <v>1.1574074074074073E-5</v>
      </c>
      <c r="F177" s="82" t="e">
        <f t="shared" si="8"/>
        <v>#N/A</v>
      </c>
      <c r="G177" t="str">
        <f>IF((ISERROR((VLOOKUP(B177,Calculation!C$2:C$2815,1,FALSE)))),"not entered","")</f>
        <v/>
      </c>
    </row>
    <row r="178" spans="2:7">
      <c r="B178" s="83" t="s">
        <v>5</v>
      </c>
      <c r="C178" s="84" t="str">
        <f t="shared" si="6"/>
        <v xml:space="preserve"> </v>
      </c>
      <c r="D178" s="84" t="str">
        <f t="shared" si="7"/>
        <v xml:space="preserve"> </v>
      </c>
      <c r="E178" s="84">
        <v>1.1574074074074073E-5</v>
      </c>
      <c r="F178" s="82" t="e">
        <f t="shared" si="8"/>
        <v>#N/A</v>
      </c>
      <c r="G178" t="str">
        <f>IF((ISERROR((VLOOKUP(B178,Calculation!C$2:C$2815,1,FALSE)))),"not entered","")</f>
        <v/>
      </c>
    </row>
    <row r="179" spans="2:7">
      <c r="B179" s="83" t="s">
        <v>5</v>
      </c>
      <c r="C179" s="84" t="str">
        <f t="shared" si="6"/>
        <v xml:space="preserve"> </v>
      </c>
      <c r="D179" s="84" t="str">
        <f t="shared" si="7"/>
        <v xml:space="preserve"> </v>
      </c>
      <c r="E179" s="84">
        <v>1.1574074074074073E-5</v>
      </c>
      <c r="F179" s="82" t="e">
        <f t="shared" si="8"/>
        <v>#N/A</v>
      </c>
      <c r="G179" t="str">
        <f>IF((ISERROR((VLOOKUP(B179,Calculation!C$2:C$2815,1,FALSE)))),"not entered","")</f>
        <v/>
      </c>
    </row>
    <row r="180" spans="2:7">
      <c r="B180" s="83" t="s">
        <v>5</v>
      </c>
      <c r="C180" s="84" t="str">
        <f t="shared" si="6"/>
        <v xml:space="preserve"> </v>
      </c>
      <c r="D180" s="84" t="str">
        <f t="shared" si="7"/>
        <v xml:space="preserve"> </v>
      </c>
      <c r="E180" s="84">
        <v>1.1574074074074073E-5</v>
      </c>
      <c r="F180" s="82" t="e">
        <f t="shared" si="8"/>
        <v>#N/A</v>
      </c>
      <c r="G180" t="str">
        <f>IF((ISERROR((VLOOKUP(B180,Calculation!C$2:C$2815,1,FALSE)))),"not entered","")</f>
        <v/>
      </c>
    </row>
    <row r="181" spans="2:7">
      <c r="B181" s="83" t="s">
        <v>5</v>
      </c>
      <c r="C181" s="84" t="str">
        <f t="shared" si="6"/>
        <v xml:space="preserve"> </v>
      </c>
      <c r="D181" s="84" t="str">
        <f t="shared" si="7"/>
        <v xml:space="preserve"> </v>
      </c>
      <c r="E181" s="84">
        <v>1.1574074074074073E-5</v>
      </c>
      <c r="F181" s="82" t="e">
        <f t="shared" si="8"/>
        <v>#N/A</v>
      </c>
      <c r="G181" t="str">
        <f>IF((ISERROR((VLOOKUP(B181,Calculation!C$2:C$2815,1,FALSE)))),"not entered","")</f>
        <v/>
      </c>
    </row>
    <row r="182" spans="2:7">
      <c r="B182" s="83" t="s">
        <v>5</v>
      </c>
      <c r="C182" s="84" t="str">
        <f t="shared" si="6"/>
        <v xml:space="preserve"> </v>
      </c>
      <c r="D182" s="84" t="str">
        <f t="shared" si="7"/>
        <v xml:space="preserve"> </v>
      </c>
      <c r="E182" s="84">
        <v>1.1574074074074073E-5</v>
      </c>
      <c r="F182" s="82" t="e">
        <f t="shared" si="8"/>
        <v>#N/A</v>
      </c>
      <c r="G182" t="str">
        <f>IF((ISERROR((VLOOKUP(B182,Calculation!C$2:C$2815,1,FALSE)))),"not entered","")</f>
        <v/>
      </c>
    </row>
    <row r="183" spans="2:7">
      <c r="B183" s="83" t="s">
        <v>5</v>
      </c>
      <c r="C183" s="84" t="str">
        <f t="shared" si="6"/>
        <v xml:space="preserve"> </v>
      </c>
      <c r="D183" s="84" t="str">
        <f t="shared" si="7"/>
        <v xml:space="preserve"> </v>
      </c>
      <c r="E183" s="84">
        <v>1.1574074074074073E-5</v>
      </c>
      <c r="F183" s="82" t="e">
        <f t="shared" si="8"/>
        <v>#N/A</v>
      </c>
      <c r="G183" t="str">
        <f>IF((ISERROR((VLOOKUP(B183,Calculation!C$2:C$2815,1,FALSE)))),"not entered","")</f>
        <v/>
      </c>
    </row>
    <row r="184" spans="2:7">
      <c r="B184" s="83" t="s">
        <v>5</v>
      </c>
      <c r="C184" s="84" t="str">
        <f t="shared" si="6"/>
        <v xml:space="preserve"> </v>
      </c>
      <c r="D184" s="84" t="str">
        <f t="shared" si="7"/>
        <v xml:space="preserve"> </v>
      </c>
      <c r="E184" s="84">
        <v>1.1574074074074073E-5</v>
      </c>
      <c r="F184" s="82" t="e">
        <f t="shared" si="8"/>
        <v>#N/A</v>
      </c>
      <c r="G184" t="str">
        <f>IF((ISERROR((VLOOKUP(B184,Calculation!C$2:C$2815,1,FALSE)))),"not entered","")</f>
        <v/>
      </c>
    </row>
    <row r="185" spans="2:7">
      <c r="B185" s="83" t="s">
        <v>5</v>
      </c>
      <c r="C185" s="84" t="str">
        <f t="shared" si="6"/>
        <v xml:space="preserve"> </v>
      </c>
      <c r="D185" s="84" t="str">
        <f t="shared" si="7"/>
        <v xml:space="preserve"> </v>
      </c>
      <c r="E185" s="84">
        <v>1.1574074074074073E-5</v>
      </c>
      <c r="F185" s="82" t="e">
        <f t="shared" si="8"/>
        <v>#N/A</v>
      </c>
      <c r="G185" t="str">
        <f>IF((ISERROR((VLOOKUP(B185,Calculation!C$2:C$2815,1,FALSE)))),"not entered","")</f>
        <v/>
      </c>
    </row>
    <row r="186" spans="2:7">
      <c r="B186" s="83" t="s">
        <v>5</v>
      </c>
      <c r="C186" s="84" t="str">
        <f t="shared" si="6"/>
        <v xml:space="preserve"> </v>
      </c>
      <c r="D186" s="84" t="str">
        <f t="shared" si="7"/>
        <v xml:space="preserve"> </v>
      </c>
      <c r="E186" s="84">
        <v>1.1574074074074073E-5</v>
      </c>
      <c r="F186" s="82" t="e">
        <f t="shared" si="8"/>
        <v>#N/A</v>
      </c>
      <c r="G186" t="str">
        <f>IF((ISERROR((VLOOKUP(B186,Calculation!C$2:C$2815,1,FALSE)))),"not entered","")</f>
        <v/>
      </c>
    </row>
    <row r="187" spans="2:7">
      <c r="B187" s="83" t="s">
        <v>5</v>
      </c>
      <c r="C187" s="84" t="str">
        <f t="shared" si="6"/>
        <v xml:space="preserve"> </v>
      </c>
      <c r="D187" s="84" t="str">
        <f t="shared" si="7"/>
        <v xml:space="preserve"> </v>
      </c>
      <c r="E187" s="84">
        <v>1.1574074074074073E-5</v>
      </c>
      <c r="F187" s="82" t="e">
        <f t="shared" si="8"/>
        <v>#N/A</v>
      </c>
      <c r="G187" t="str">
        <f>IF((ISERROR((VLOOKUP(B187,Calculation!C$2:C$2815,1,FALSE)))),"not entered","")</f>
        <v/>
      </c>
    </row>
    <row r="188" spans="2:7">
      <c r="B188" s="83" t="s">
        <v>5</v>
      </c>
      <c r="C188" s="84" t="str">
        <f t="shared" si="6"/>
        <v xml:space="preserve"> </v>
      </c>
      <c r="D188" s="84" t="str">
        <f t="shared" si="7"/>
        <v xml:space="preserve"> </v>
      </c>
      <c r="E188" s="84">
        <v>1.1574074074074073E-5</v>
      </c>
      <c r="F188" s="82" t="e">
        <f t="shared" si="8"/>
        <v>#N/A</v>
      </c>
      <c r="G188" t="str">
        <f>IF((ISERROR((VLOOKUP(B188,Calculation!C$2:C$2815,1,FALSE)))),"not entered","")</f>
        <v/>
      </c>
    </row>
    <row r="189" spans="2:7">
      <c r="B189" s="83" t="s">
        <v>5</v>
      </c>
      <c r="C189" s="84" t="str">
        <f t="shared" si="6"/>
        <v xml:space="preserve"> </v>
      </c>
      <c r="D189" s="84" t="str">
        <f t="shared" si="7"/>
        <v xml:space="preserve"> </v>
      </c>
      <c r="E189" s="84">
        <v>1.1574074074074073E-5</v>
      </c>
      <c r="F189" s="82" t="e">
        <f t="shared" si="8"/>
        <v>#N/A</v>
      </c>
      <c r="G189" t="str">
        <f>IF((ISERROR((VLOOKUP(B189,Calculation!C$2:C$2815,1,FALSE)))),"not entered","")</f>
        <v/>
      </c>
    </row>
    <row r="190" spans="2:7">
      <c r="B190" s="83" t="s">
        <v>5</v>
      </c>
      <c r="C190" s="84" t="str">
        <f t="shared" si="6"/>
        <v xml:space="preserve"> </v>
      </c>
      <c r="D190" s="84" t="str">
        <f t="shared" si="7"/>
        <v xml:space="preserve"> </v>
      </c>
      <c r="E190" s="84">
        <v>1.1574074074074073E-5</v>
      </c>
      <c r="F190" s="82" t="e">
        <f t="shared" si="8"/>
        <v>#N/A</v>
      </c>
      <c r="G190" t="str">
        <f>IF((ISERROR((VLOOKUP(B190,Calculation!C$2:C$2815,1,FALSE)))),"not entered","")</f>
        <v/>
      </c>
    </row>
    <row r="191" spans="2:7">
      <c r="B191" s="83" t="s">
        <v>5</v>
      </c>
      <c r="C191" s="84" t="str">
        <f t="shared" si="6"/>
        <v xml:space="preserve"> </v>
      </c>
      <c r="D191" s="84" t="str">
        <f t="shared" si="7"/>
        <v xml:space="preserve"> </v>
      </c>
      <c r="E191" s="84">
        <v>1.1574074074074073E-5</v>
      </c>
      <c r="F191" s="82" t="e">
        <f t="shared" si="8"/>
        <v>#N/A</v>
      </c>
      <c r="G191" t="str">
        <f>IF((ISERROR((VLOOKUP(B191,Calculation!C$2:C$2815,1,FALSE)))),"not entered","")</f>
        <v/>
      </c>
    </row>
    <row r="192" spans="2:7">
      <c r="B192" s="83" t="s">
        <v>5</v>
      </c>
      <c r="C192" s="84" t="str">
        <f t="shared" si="6"/>
        <v xml:space="preserve"> </v>
      </c>
      <c r="D192" s="84" t="str">
        <f t="shared" si="7"/>
        <v xml:space="preserve"> </v>
      </c>
      <c r="E192" s="84">
        <v>1.1574074074074073E-5</v>
      </c>
      <c r="F192" s="82" t="e">
        <f t="shared" si="8"/>
        <v>#N/A</v>
      </c>
      <c r="G192" t="str">
        <f>IF((ISERROR((VLOOKUP(B192,Calculation!C$2:C$2815,1,FALSE)))),"not entered","")</f>
        <v/>
      </c>
    </row>
    <row r="193" spans="2:7">
      <c r="B193" s="83" t="s">
        <v>5</v>
      </c>
      <c r="C193" s="84" t="str">
        <f t="shared" si="6"/>
        <v xml:space="preserve"> </v>
      </c>
      <c r="D193" s="84" t="str">
        <f t="shared" si="7"/>
        <v xml:space="preserve"> </v>
      </c>
      <c r="E193" s="84">
        <v>1.1574074074074073E-5</v>
      </c>
      <c r="F193" s="82" t="e">
        <f t="shared" si="8"/>
        <v>#N/A</v>
      </c>
      <c r="G193" t="str">
        <f>IF((ISERROR((VLOOKUP(B193,Calculation!C$2:C$2815,1,FALSE)))),"not entered","")</f>
        <v/>
      </c>
    </row>
    <row r="194" spans="2:7">
      <c r="B194" s="83" t="s">
        <v>5</v>
      </c>
      <c r="C194" s="84" t="str">
        <f t="shared" si="6"/>
        <v xml:space="preserve"> </v>
      </c>
      <c r="D194" s="84" t="str">
        <f t="shared" si="7"/>
        <v xml:space="preserve"> </v>
      </c>
      <c r="E194" s="84">
        <v>1.1574074074074073E-5</v>
      </c>
      <c r="F194" s="82" t="e">
        <f t="shared" si="8"/>
        <v>#N/A</v>
      </c>
      <c r="G194" t="str">
        <f>IF((ISERROR((VLOOKUP(B194,Calculation!C$2:C$2815,1,FALSE)))),"not entered","")</f>
        <v/>
      </c>
    </row>
    <row r="195" spans="2:7">
      <c r="B195" s="83" t="s">
        <v>5</v>
      </c>
      <c r="C195" s="84" t="str">
        <f t="shared" si="6"/>
        <v xml:space="preserve"> </v>
      </c>
      <c r="D195" s="84" t="str">
        <f t="shared" si="7"/>
        <v xml:space="preserve"> </v>
      </c>
      <c r="E195" s="84">
        <v>1.1574074074074073E-5</v>
      </c>
      <c r="F195" s="82" t="e">
        <f t="shared" si="8"/>
        <v>#N/A</v>
      </c>
      <c r="G195" t="str">
        <f>IF((ISERROR((VLOOKUP(B195,Calculation!C$2:C$2815,1,FALSE)))),"not entered","")</f>
        <v/>
      </c>
    </row>
    <row r="196" spans="2:7">
      <c r="B196" s="83" t="s">
        <v>5</v>
      </c>
      <c r="C196" s="84" t="str">
        <f t="shared" si="6"/>
        <v xml:space="preserve"> </v>
      </c>
      <c r="D196" s="84" t="str">
        <f t="shared" si="7"/>
        <v xml:space="preserve"> </v>
      </c>
      <c r="E196" s="84">
        <v>1.1574074074074073E-5</v>
      </c>
      <c r="F196" s="82" t="e">
        <f t="shared" si="8"/>
        <v>#N/A</v>
      </c>
      <c r="G196" t="str">
        <f>IF((ISERROR((VLOOKUP(B196,Calculation!C$2:C$2815,1,FALSE)))),"not entered","")</f>
        <v/>
      </c>
    </row>
    <row r="197" spans="2:7">
      <c r="B197" s="83" t="s">
        <v>5</v>
      </c>
      <c r="C197" s="84" t="str">
        <f t="shared" si="6"/>
        <v xml:space="preserve"> </v>
      </c>
      <c r="D197" s="84" t="str">
        <f t="shared" si="7"/>
        <v xml:space="preserve"> </v>
      </c>
      <c r="E197" s="84">
        <v>1.1574074074074073E-5</v>
      </c>
      <c r="F197" s="82" t="e">
        <f t="shared" si="8"/>
        <v>#N/A</v>
      </c>
      <c r="G197" t="str">
        <f>IF((ISERROR((VLOOKUP(B197,Calculation!C$2:C$2815,1,FALSE)))),"not entered","")</f>
        <v/>
      </c>
    </row>
    <row r="198" spans="2:7">
      <c r="B198" s="83" t="s">
        <v>5</v>
      </c>
      <c r="C198" s="84" t="str">
        <f t="shared" ref="C198:C261" si="9">VLOOKUP(B198,name,3,FALSE)</f>
        <v xml:space="preserve"> </v>
      </c>
      <c r="D198" s="84" t="str">
        <f t="shared" ref="D198:D261" si="10">VLOOKUP(B198,name,2,FALSE)</f>
        <v xml:space="preserve"> </v>
      </c>
      <c r="E198" s="84">
        <v>1.1574074074074073E-5</v>
      </c>
      <c r="F198" s="82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83" t="s">
        <v>5</v>
      </c>
      <c r="C199" s="84" t="str">
        <f t="shared" si="9"/>
        <v xml:space="preserve"> </v>
      </c>
      <c r="D199" s="84" t="str">
        <f t="shared" si="10"/>
        <v xml:space="preserve"> </v>
      </c>
      <c r="E199" s="84">
        <v>1.1574074074074073E-5</v>
      </c>
      <c r="F199" s="82" t="e">
        <f t="shared" si="11"/>
        <v>#N/A</v>
      </c>
      <c r="G199" t="str">
        <f>IF((ISERROR((VLOOKUP(B199,Calculation!C$2:C$2815,1,FALSE)))),"not entered","")</f>
        <v/>
      </c>
    </row>
    <row r="200" spans="2:7">
      <c r="B200" s="83" t="s">
        <v>5</v>
      </c>
      <c r="C200" s="84" t="str">
        <f t="shared" si="9"/>
        <v xml:space="preserve"> </v>
      </c>
      <c r="D200" s="84" t="str">
        <f t="shared" si="10"/>
        <v xml:space="preserve"> </v>
      </c>
      <c r="E200" s="84">
        <v>1.1574074074074073E-5</v>
      </c>
      <c r="F200" s="82" t="e">
        <f t="shared" si="11"/>
        <v>#N/A</v>
      </c>
      <c r="G200" t="str">
        <f>IF((ISERROR((VLOOKUP(B200,Calculation!C$2:C$2815,1,FALSE)))),"not entered","")</f>
        <v/>
      </c>
    </row>
    <row r="201" spans="2:7">
      <c r="B201" s="83" t="s">
        <v>5</v>
      </c>
      <c r="C201" s="84" t="str">
        <f t="shared" si="9"/>
        <v xml:space="preserve"> </v>
      </c>
      <c r="D201" s="84" t="str">
        <f t="shared" si="10"/>
        <v xml:space="preserve"> </v>
      </c>
      <c r="E201" s="84">
        <v>1.1574074074074073E-5</v>
      </c>
      <c r="F201" s="82" t="e">
        <f t="shared" si="11"/>
        <v>#N/A</v>
      </c>
      <c r="G201" t="str">
        <f>IF((ISERROR((VLOOKUP(B201,Calculation!C$2:C$2815,1,FALSE)))),"not entered","")</f>
        <v/>
      </c>
    </row>
    <row r="202" spans="2:7">
      <c r="B202" s="83" t="s">
        <v>5</v>
      </c>
      <c r="C202" s="84" t="str">
        <f t="shared" si="9"/>
        <v xml:space="preserve"> </v>
      </c>
      <c r="D202" s="84" t="str">
        <f t="shared" si="10"/>
        <v xml:space="preserve"> </v>
      </c>
      <c r="E202" s="84">
        <v>1.1574074074074073E-5</v>
      </c>
      <c r="F202" s="82" t="e">
        <f t="shared" si="11"/>
        <v>#N/A</v>
      </c>
      <c r="G202" t="str">
        <f>IF((ISERROR((VLOOKUP(B202,Calculation!C$2:C$2815,1,FALSE)))),"not entered","")</f>
        <v/>
      </c>
    </row>
    <row r="203" spans="2:7">
      <c r="B203" s="83" t="s">
        <v>5</v>
      </c>
      <c r="C203" s="84" t="str">
        <f t="shared" si="9"/>
        <v xml:space="preserve"> </v>
      </c>
      <c r="D203" s="84" t="str">
        <f t="shared" si="10"/>
        <v xml:space="preserve"> </v>
      </c>
      <c r="E203" s="84">
        <v>1.1574074074074073E-5</v>
      </c>
      <c r="F203" s="82" t="e">
        <f t="shared" si="11"/>
        <v>#N/A</v>
      </c>
      <c r="G203" t="str">
        <f>IF((ISERROR((VLOOKUP(B203,Calculation!C$2:C$2815,1,FALSE)))),"not entered","")</f>
        <v/>
      </c>
    </row>
    <row r="204" spans="2:7">
      <c r="B204" s="83" t="s">
        <v>5</v>
      </c>
      <c r="C204" s="84" t="str">
        <f t="shared" si="9"/>
        <v xml:space="preserve"> </v>
      </c>
      <c r="D204" s="84" t="str">
        <f t="shared" si="10"/>
        <v xml:space="preserve"> </v>
      </c>
      <c r="E204" s="84">
        <v>1.1574074074074073E-5</v>
      </c>
      <c r="F204" s="82" t="e">
        <f t="shared" si="11"/>
        <v>#N/A</v>
      </c>
      <c r="G204" t="str">
        <f>IF((ISERROR((VLOOKUP(B204,Calculation!C$2:C$2815,1,FALSE)))),"not entered","")</f>
        <v/>
      </c>
    </row>
    <row r="205" spans="2:7">
      <c r="B205" s="83" t="s">
        <v>5</v>
      </c>
      <c r="C205" s="84" t="str">
        <f t="shared" si="9"/>
        <v xml:space="preserve"> </v>
      </c>
      <c r="D205" s="84" t="str">
        <f t="shared" si="10"/>
        <v xml:space="preserve"> </v>
      </c>
      <c r="E205" s="84">
        <v>1.1574074074074073E-5</v>
      </c>
      <c r="F205" s="82" t="e">
        <f t="shared" si="11"/>
        <v>#N/A</v>
      </c>
      <c r="G205" t="str">
        <f>IF((ISERROR((VLOOKUP(B205,Calculation!C$2:C$2815,1,FALSE)))),"not entered","")</f>
        <v/>
      </c>
    </row>
    <row r="206" spans="2:7">
      <c r="B206" s="83" t="s">
        <v>5</v>
      </c>
      <c r="C206" s="84" t="str">
        <f t="shared" si="9"/>
        <v xml:space="preserve"> </v>
      </c>
      <c r="D206" s="84" t="str">
        <f t="shared" si="10"/>
        <v xml:space="preserve"> </v>
      </c>
      <c r="E206" s="84">
        <v>1.1574074074074073E-5</v>
      </c>
      <c r="F206" s="82" t="e">
        <f t="shared" si="11"/>
        <v>#N/A</v>
      </c>
      <c r="G206" t="str">
        <f>IF((ISERROR((VLOOKUP(B206,Calculation!C$2:C$2815,1,FALSE)))),"not entered","")</f>
        <v/>
      </c>
    </row>
    <row r="207" spans="2:7">
      <c r="B207" s="83" t="s">
        <v>5</v>
      </c>
      <c r="C207" s="84" t="str">
        <f t="shared" si="9"/>
        <v xml:space="preserve"> </v>
      </c>
      <c r="D207" s="84" t="str">
        <f t="shared" si="10"/>
        <v xml:space="preserve"> </v>
      </c>
      <c r="E207" s="84">
        <v>1.1574074074074073E-5</v>
      </c>
      <c r="F207" s="82" t="e">
        <f t="shared" si="11"/>
        <v>#N/A</v>
      </c>
      <c r="G207" t="str">
        <f>IF((ISERROR((VLOOKUP(B207,Calculation!C$2:C$2815,1,FALSE)))),"not entered","")</f>
        <v/>
      </c>
    </row>
    <row r="208" spans="2:7">
      <c r="B208" s="83" t="s">
        <v>5</v>
      </c>
      <c r="C208" s="84" t="str">
        <f t="shared" si="9"/>
        <v xml:space="preserve"> </v>
      </c>
      <c r="D208" s="84" t="str">
        <f t="shared" si="10"/>
        <v xml:space="preserve"> </v>
      </c>
      <c r="E208" s="84">
        <v>1.1574074074074073E-5</v>
      </c>
      <c r="F208" s="82" t="e">
        <f t="shared" si="11"/>
        <v>#N/A</v>
      </c>
      <c r="G208" t="str">
        <f>IF((ISERROR((VLOOKUP(B208,Calculation!C$2:C$2815,1,FALSE)))),"not entered","")</f>
        <v/>
      </c>
    </row>
    <row r="209" spans="2:7">
      <c r="B209" s="83" t="s">
        <v>5</v>
      </c>
      <c r="C209" s="84" t="str">
        <f t="shared" si="9"/>
        <v xml:space="preserve"> </v>
      </c>
      <c r="D209" s="84" t="str">
        <f t="shared" si="10"/>
        <v xml:space="preserve"> </v>
      </c>
      <c r="E209" s="84">
        <v>1.1574074074074073E-5</v>
      </c>
      <c r="F209" s="82" t="e">
        <f t="shared" si="11"/>
        <v>#N/A</v>
      </c>
      <c r="G209" t="str">
        <f>IF((ISERROR((VLOOKUP(B209,Calculation!C$2:C$2815,1,FALSE)))),"not entered","")</f>
        <v/>
      </c>
    </row>
    <row r="210" spans="2:7">
      <c r="B210" s="83" t="s">
        <v>5</v>
      </c>
      <c r="C210" s="84" t="str">
        <f t="shared" si="9"/>
        <v xml:space="preserve"> </v>
      </c>
      <c r="D210" s="84" t="str">
        <f t="shared" si="10"/>
        <v xml:space="preserve"> </v>
      </c>
      <c r="E210" s="84">
        <v>1.1574074074074073E-5</v>
      </c>
      <c r="F210" s="82" t="e">
        <f t="shared" si="11"/>
        <v>#N/A</v>
      </c>
      <c r="G210" t="str">
        <f>IF((ISERROR((VLOOKUP(B210,Calculation!C$2:C$2815,1,FALSE)))),"not entered","")</f>
        <v/>
      </c>
    </row>
    <row r="211" spans="2:7">
      <c r="B211" s="83" t="s">
        <v>5</v>
      </c>
      <c r="C211" s="84" t="str">
        <f t="shared" si="9"/>
        <v xml:space="preserve"> </v>
      </c>
      <c r="D211" s="84" t="str">
        <f t="shared" si="10"/>
        <v xml:space="preserve"> </v>
      </c>
      <c r="E211" s="84">
        <v>1.1574074074074073E-5</v>
      </c>
      <c r="F211" s="82" t="e">
        <f t="shared" si="11"/>
        <v>#N/A</v>
      </c>
      <c r="G211" t="str">
        <f>IF((ISERROR((VLOOKUP(B211,Calculation!C$2:C$2815,1,FALSE)))),"not entered","")</f>
        <v/>
      </c>
    </row>
    <row r="212" spans="2:7">
      <c r="B212" s="83" t="s">
        <v>5</v>
      </c>
      <c r="C212" s="84" t="str">
        <f t="shared" si="9"/>
        <v xml:space="preserve"> </v>
      </c>
      <c r="D212" s="84" t="str">
        <f t="shared" si="10"/>
        <v xml:space="preserve"> </v>
      </c>
      <c r="E212" s="84">
        <v>1.1574074074074073E-5</v>
      </c>
      <c r="F212" s="82" t="e">
        <f t="shared" si="11"/>
        <v>#N/A</v>
      </c>
      <c r="G212" t="str">
        <f>IF((ISERROR((VLOOKUP(B212,Calculation!C$2:C$2815,1,FALSE)))),"not entered","")</f>
        <v/>
      </c>
    </row>
    <row r="213" spans="2:7">
      <c r="B213" s="83" t="s">
        <v>5</v>
      </c>
      <c r="C213" s="84" t="str">
        <f t="shared" si="9"/>
        <v xml:space="preserve"> </v>
      </c>
      <c r="D213" s="84" t="str">
        <f t="shared" si="10"/>
        <v xml:space="preserve"> </v>
      </c>
      <c r="E213" s="84">
        <v>1.1574074074074073E-5</v>
      </c>
      <c r="F213" s="82" t="e">
        <f t="shared" si="11"/>
        <v>#N/A</v>
      </c>
      <c r="G213" t="str">
        <f>IF((ISERROR((VLOOKUP(B213,Calculation!C$2:C$2815,1,FALSE)))),"not entered","")</f>
        <v/>
      </c>
    </row>
    <row r="214" spans="2:7">
      <c r="B214" s="83" t="s">
        <v>5</v>
      </c>
      <c r="C214" s="84" t="str">
        <f t="shared" si="9"/>
        <v xml:space="preserve"> </v>
      </c>
      <c r="D214" s="84" t="str">
        <f t="shared" si="10"/>
        <v xml:space="preserve"> </v>
      </c>
      <c r="E214" s="84">
        <v>1.1574074074074073E-5</v>
      </c>
      <c r="F214" s="82" t="e">
        <f t="shared" si="11"/>
        <v>#N/A</v>
      </c>
      <c r="G214" t="str">
        <f>IF((ISERROR((VLOOKUP(B214,Calculation!C$2:C$2815,1,FALSE)))),"not entered","")</f>
        <v/>
      </c>
    </row>
    <row r="215" spans="2:7">
      <c r="B215" s="83" t="s">
        <v>5</v>
      </c>
      <c r="C215" s="84" t="str">
        <f t="shared" si="9"/>
        <v xml:space="preserve"> </v>
      </c>
      <c r="D215" s="84" t="str">
        <f t="shared" si="10"/>
        <v xml:space="preserve"> </v>
      </c>
      <c r="E215" s="84">
        <v>1.1574074074074073E-5</v>
      </c>
      <c r="F215" s="82" t="e">
        <f t="shared" si="11"/>
        <v>#N/A</v>
      </c>
      <c r="G215" t="str">
        <f>IF((ISERROR((VLOOKUP(B215,Calculation!C$2:C$2815,1,FALSE)))),"not entered","")</f>
        <v/>
      </c>
    </row>
    <row r="216" spans="2:7">
      <c r="B216" s="83" t="s">
        <v>5</v>
      </c>
      <c r="C216" s="84" t="str">
        <f t="shared" si="9"/>
        <v xml:space="preserve"> </v>
      </c>
      <c r="D216" s="84" t="str">
        <f t="shared" si="10"/>
        <v xml:space="preserve"> </v>
      </c>
      <c r="E216" s="84">
        <v>1.1574074074074073E-5</v>
      </c>
      <c r="F216" s="82" t="e">
        <f t="shared" si="11"/>
        <v>#N/A</v>
      </c>
      <c r="G216" t="str">
        <f>IF((ISERROR((VLOOKUP(B216,Calculation!C$2:C$2815,1,FALSE)))),"not entered","")</f>
        <v/>
      </c>
    </row>
    <row r="217" spans="2:7">
      <c r="B217" s="83" t="s">
        <v>5</v>
      </c>
      <c r="C217" s="84" t="str">
        <f t="shared" si="9"/>
        <v xml:space="preserve"> </v>
      </c>
      <c r="D217" s="84" t="str">
        <f t="shared" si="10"/>
        <v xml:space="preserve"> </v>
      </c>
      <c r="E217" s="84">
        <v>1.1574074074074073E-5</v>
      </c>
      <c r="F217" s="82" t="e">
        <f t="shared" si="11"/>
        <v>#N/A</v>
      </c>
      <c r="G217" t="str">
        <f>IF((ISERROR((VLOOKUP(B217,Calculation!C$2:C$2815,1,FALSE)))),"not entered","")</f>
        <v/>
      </c>
    </row>
    <row r="218" spans="2:7">
      <c r="B218" s="83" t="s">
        <v>5</v>
      </c>
      <c r="C218" s="84" t="str">
        <f t="shared" si="9"/>
        <v xml:space="preserve"> </v>
      </c>
      <c r="D218" s="84" t="str">
        <f t="shared" si="10"/>
        <v xml:space="preserve"> </v>
      </c>
      <c r="E218" s="84">
        <v>1.1574074074074073E-5</v>
      </c>
      <c r="F218" s="82" t="e">
        <f t="shared" si="11"/>
        <v>#N/A</v>
      </c>
      <c r="G218" t="str">
        <f>IF((ISERROR((VLOOKUP(B218,Calculation!C$2:C$2815,1,FALSE)))),"not entered","")</f>
        <v/>
      </c>
    </row>
    <row r="219" spans="2:7">
      <c r="B219" s="83" t="s">
        <v>5</v>
      </c>
      <c r="C219" s="84" t="str">
        <f t="shared" si="9"/>
        <v xml:space="preserve"> </v>
      </c>
      <c r="D219" s="84" t="str">
        <f t="shared" si="10"/>
        <v xml:space="preserve"> </v>
      </c>
      <c r="E219" s="84">
        <v>1.1574074074074073E-5</v>
      </c>
      <c r="F219" s="82" t="e">
        <f t="shared" si="11"/>
        <v>#N/A</v>
      </c>
      <c r="G219" t="str">
        <f>IF((ISERROR((VLOOKUP(B219,Calculation!C$2:C$2815,1,FALSE)))),"not entered","")</f>
        <v/>
      </c>
    </row>
    <row r="220" spans="2:7">
      <c r="B220" s="83" t="s">
        <v>5</v>
      </c>
      <c r="C220" s="84" t="str">
        <f t="shared" si="9"/>
        <v xml:space="preserve"> </v>
      </c>
      <c r="D220" s="84" t="str">
        <f t="shared" si="10"/>
        <v xml:space="preserve"> </v>
      </c>
      <c r="E220" s="84">
        <v>1.1574074074074073E-5</v>
      </c>
      <c r="F220" s="82" t="e">
        <f t="shared" si="11"/>
        <v>#N/A</v>
      </c>
      <c r="G220" t="str">
        <f>IF((ISERROR((VLOOKUP(B220,Calculation!C$2:C$2815,1,FALSE)))),"not entered","")</f>
        <v/>
      </c>
    </row>
    <row r="221" spans="2:7">
      <c r="B221" s="83" t="s">
        <v>5</v>
      </c>
      <c r="C221" s="84" t="str">
        <f t="shared" si="9"/>
        <v xml:space="preserve"> </v>
      </c>
      <c r="D221" s="84" t="str">
        <f t="shared" si="10"/>
        <v xml:space="preserve"> </v>
      </c>
      <c r="E221" s="84">
        <v>1.1574074074074073E-5</v>
      </c>
      <c r="F221" s="82" t="e">
        <f t="shared" si="11"/>
        <v>#N/A</v>
      </c>
      <c r="G221" t="str">
        <f>IF((ISERROR((VLOOKUP(B221,Calculation!C$2:C$2815,1,FALSE)))),"not entered","")</f>
        <v/>
      </c>
    </row>
    <row r="222" spans="2:7">
      <c r="B222" s="83" t="s">
        <v>5</v>
      </c>
      <c r="C222" s="84" t="str">
        <f t="shared" si="9"/>
        <v xml:space="preserve"> </v>
      </c>
      <c r="D222" s="84" t="str">
        <f t="shared" si="10"/>
        <v xml:space="preserve"> </v>
      </c>
      <c r="E222" s="84">
        <v>1.1574074074074073E-5</v>
      </c>
      <c r="F222" s="82" t="e">
        <f t="shared" si="11"/>
        <v>#N/A</v>
      </c>
      <c r="G222" t="str">
        <f>IF((ISERROR((VLOOKUP(B222,Calculation!C$2:C$2815,1,FALSE)))),"not entered","")</f>
        <v/>
      </c>
    </row>
    <row r="223" spans="2:7">
      <c r="B223" s="83" t="s">
        <v>5</v>
      </c>
      <c r="C223" s="84" t="str">
        <f t="shared" si="9"/>
        <v xml:space="preserve"> </v>
      </c>
      <c r="D223" s="84" t="str">
        <f t="shared" si="10"/>
        <v xml:space="preserve"> </v>
      </c>
      <c r="E223" s="84">
        <v>1.1574074074074073E-5</v>
      </c>
      <c r="F223" s="82" t="e">
        <f t="shared" si="11"/>
        <v>#N/A</v>
      </c>
      <c r="G223" t="str">
        <f>IF((ISERROR((VLOOKUP(B223,Calculation!C$2:C$2815,1,FALSE)))),"not entered","")</f>
        <v/>
      </c>
    </row>
    <row r="224" spans="2:7">
      <c r="B224" s="83" t="s">
        <v>5</v>
      </c>
      <c r="C224" s="84" t="str">
        <f t="shared" si="9"/>
        <v xml:space="preserve"> </v>
      </c>
      <c r="D224" s="84" t="str">
        <f t="shared" si="10"/>
        <v xml:space="preserve"> </v>
      </c>
      <c r="E224" s="84">
        <v>1.1574074074074073E-5</v>
      </c>
      <c r="F224" s="82" t="e">
        <f t="shared" si="11"/>
        <v>#N/A</v>
      </c>
      <c r="G224" t="str">
        <f>IF((ISERROR((VLOOKUP(B224,Calculation!C$2:C$2815,1,FALSE)))),"not entered","")</f>
        <v/>
      </c>
    </row>
    <row r="225" spans="2:7">
      <c r="B225" s="83" t="s">
        <v>5</v>
      </c>
      <c r="C225" s="84" t="str">
        <f t="shared" si="9"/>
        <v xml:space="preserve"> </v>
      </c>
      <c r="D225" s="84" t="str">
        <f t="shared" si="10"/>
        <v xml:space="preserve"> </v>
      </c>
      <c r="E225" s="84">
        <v>1.1574074074074073E-5</v>
      </c>
      <c r="F225" s="82" t="e">
        <f t="shared" si="11"/>
        <v>#N/A</v>
      </c>
      <c r="G225" t="str">
        <f>IF((ISERROR((VLOOKUP(B225,Calculation!C$2:C$2815,1,FALSE)))),"not entered","")</f>
        <v/>
      </c>
    </row>
    <row r="226" spans="2:7">
      <c r="B226" s="83" t="s">
        <v>5</v>
      </c>
      <c r="C226" s="84" t="str">
        <f t="shared" si="9"/>
        <v xml:space="preserve"> </v>
      </c>
      <c r="D226" s="84" t="str">
        <f t="shared" si="10"/>
        <v xml:space="preserve"> </v>
      </c>
      <c r="E226" s="84">
        <v>1.1574074074074073E-5</v>
      </c>
      <c r="F226" s="82" t="e">
        <f t="shared" si="11"/>
        <v>#N/A</v>
      </c>
      <c r="G226" t="str">
        <f>IF((ISERROR((VLOOKUP(B226,Calculation!C$2:C$2815,1,FALSE)))),"not entered","")</f>
        <v/>
      </c>
    </row>
    <row r="227" spans="2:7">
      <c r="B227" s="83" t="s">
        <v>5</v>
      </c>
      <c r="C227" s="84" t="str">
        <f t="shared" si="9"/>
        <v xml:space="preserve"> </v>
      </c>
      <c r="D227" s="84" t="str">
        <f t="shared" si="10"/>
        <v xml:space="preserve"> </v>
      </c>
      <c r="E227" s="84">
        <v>1.1574074074074073E-5</v>
      </c>
      <c r="F227" s="82" t="e">
        <f t="shared" si="11"/>
        <v>#N/A</v>
      </c>
      <c r="G227" t="str">
        <f>IF((ISERROR((VLOOKUP(B227,Calculation!C$2:C$2815,1,FALSE)))),"not entered","")</f>
        <v/>
      </c>
    </row>
    <row r="228" spans="2:7">
      <c r="B228" s="83" t="s">
        <v>5</v>
      </c>
      <c r="C228" s="84" t="str">
        <f t="shared" si="9"/>
        <v xml:space="preserve"> </v>
      </c>
      <c r="D228" s="84" t="str">
        <f t="shared" si="10"/>
        <v xml:space="preserve"> </v>
      </c>
      <c r="E228" s="84">
        <v>1.1574074074074073E-5</v>
      </c>
      <c r="F228" s="82" t="e">
        <f t="shared" si="11"/>
        <v>#N/A</v>
      </c>
      <c r="G228" t="str">
        <f>IF((ISERROR((VLOOKUP(B228,Calculation!C$2:C$2815,1,FALSE)))),"not entered","")</f>
        <v/>
      </c>
    </row>
    <row r="229" spans="2:7">
      <c r="B229" s="83" t="s">
        <v>5</v>
      </c>
      <c r="C229" s="84" t="str">
        <f t="shared" si="9"/>
        <v xml:space="preserve"> </v>
      </c>
      <c r="D229" s="84" t="str">
        <f t="shared" si="10"/>
        <v xml:space="preserve"> </v>
      </c>
      <c r="E229" s="84">
        <v>1.1574074074074073E-5</v>
      </c>
      <c r="F229" s="82" t="e">
        <f t="shared" si="11"/>
        <v>#N/A</v>
      </c>
      <c r="G229" t="str">
        <f>IF((ISERROR((VLOOKUP(B229,Calculation!C$2:C$2815,1,FALSE)))),"not entered","")</f>
        <v/>
      </c>
    </row>
    <row r="230" spans="2:7">
      <c r="B230" s="83" t="s">
        <v>5</v>
      </c>
      <c r="C230" s="84" t="str">
        <f t="shared" si="9"/>
        <v xml:space="preserve"> </v>
      </c>
      <c r="D230" s="84" t="str">
        <f t="shared" si="10"/>
        <v xml:space="preserve"> </v>
      </c>
      <c r="E230" s="84">
        <v>1.1574074074074073E-5</v>
      </c>
      <c r="F230" s="82" t="e">
        <f t="shared" si="11"/>
        <v>#N/A</v>
      </c>
      <c r="G230" t="str">
        <f>IF((ISERROR((VLOOKUP(B230,Calculation!C$2:C$2815,1,FALSE)))),"not entered","")</f>
        <v/>
      </c>
    </row>
    <row r="231" spans="2:7">
      <c r="B231" s="83" t="s">
        <v>5</v>
      </c>
      <c r="C231" s="84" t="str">
        <f t="shared" si="9"/>
        <v xml:space="preserve"> </v>
      </c>
      <c r="D231" s="84" t="str">
        <f t="shared" si="10"/>
        <v xml:space="preserve"> </v>
      </c>
      <c r="E231" s="84">
        <v>1.1574074074074073E-5</v>
      </c>
      <c r="F231" s="82" t="e">
        <f t="shared" si="11"/>
        <v>#N/A</v>
      </c>
      <c r="G231" t="str">
        <f>IF((ISERROR((VLOOKUP(B231,Calculation!C$2:C$2815,1,FALSE)))),"not entered","")</f>
        <v/>
      </c>
    </row>
    <row r="232" spans="2:7">
      <c r="B232" s="83" t="s">
        <v>5</v>
      </c>
      <c r="C232" s="84" t="str">
        <f t="shared" si="9"/>
        <v xml:space="preserve"> </v>
      </c>
      <c r="D232" s="84" t="str">
        <f t="shared" si="10"/>
        <v xml:space="preserve"> </v>
      </c>
      <c r="E232" s="84">
        <v>1.1574074074074073E-5</v>
      </c>
      <c r="F232" s="82" t="e">
        <f t="shared" si="11"/>
        <v>#N/A</v>
      </c>
      <c r="G232" t="str">
        <f>IF((ISERROR((VLOOKUP(B232,Calculation!C$2:C$2815,1,FALSE)))),"not entered","")</f>
        <v/>
      </c>
    </row>
    <row r="233" spans="2:7">
      <c r="B233" s="83" t="s">
        <v>5</v>
      </c>
      <c r="C233" s="84" t="str">
        <f t="shared" si="9"/>
        <v xml:space="preserve"> </v>
      </c>
      <c r="D233" s="84" t="str">
        <f t="shared" si="10"/>
        <v xml:space="preserve"> </v>
      </c>
      <c r="E233" s="84">
        <v>1.1574074074074073E-5</v>
      </c>
      <c r="F233" s="82" t="e">
        <f t="shared" si="11"/>
        <v>#N/A</v>
      </c>
      <c r="G233" t="str">
        <f>IF((ISERROR((VLOOKUP(B233,Calculation!C$2:C$2815,1,FALSE)))),"not entered","")</f>
        <v/>
      </c>
    </row>
    <row r="234" spans="2:7">
      <c r="B234" s="83" t="s">
        <v>5</v>
      </c>
      <c r="C234" s="84" t="str">
        <f t="shared" si="9"/>
        <v xml:space="preserve"> </v>
      </c>
      <c r="D234" s="84" t="str">
        <f t="shared" si="10"/>
        <v xml:space="preserve"> </v>
      </c>
      <c r="E234" s="84">
        <v>1.1574074074074073E-5</v>
      </c>
      <c r="F234" s="82" t="e">
        <f t="shared" si="11"/>
        <v>#N/A</v>
      </c>
      <c r="G234" t="str">
        <f>IF((ISERROR((VLOOKUP(B234,Calculation!C$2:C$2815,1,FALSE)))),"not entered","")</f>
        <v/>
      </c>
    </row>
    <row r="235" spans="2:7">
      <c r="B235" s="83" t="s">
        <v>5</v>
      </c>
      <c r="C235" s="84" t="str">
        <f t="shared" si="9"/>
        <v xml:space="preserve"> </v>
      </c>
      <c r="D235" s="84" t="str">
        <f t="shared" si="10"/>
        <v xml:space="preserve"> </v>
      </c>
      <c r="E235" s="84">
        <v>1.1574074074074073E-5</v>
      </c>
      <c r="F235" s="82" t="e">
        <f t="shared" si="11"/>
        <v>#N/A</v>
      </c>
      <c r="G235" t="str">
        <f>IF((ISERROR((VLOOKUP(B235,Calculation!C$2:C$2815,1,FALSE)))),"not entered","")</f>
        <v/>
      </c>
    </row>
    <row r="236" spans="2:7">
      <c r="B236" s="83" t="s">
        <v>5</v>
      </c>
      <c r="C236" s="84" t="str">
        <f t="shared" si="9"/>
        <v xml:space="preserve"> </v>
      </c>
      <c r="D236" s="84" t="str">
        <f t="shared" si="10"/>
        <v xml:space="preserve"> </v>
      </c>
      <c r="E236" s="84">
        <v>1.1574074074074073E-5</v>
      </c>
      <c r="F236" s="82" t="e">
        <f t="shared" si="11"/>
        <v>#N/A</v>
      </c>
      <c r="G236" t="str">
        <f>IF((ISERROR((VLOOKUP(B236,Calculation!C$2:C$2815,1,FALSE)))),"not entered","")</f>
        <v/>
      </c>
    </row>
    <row r="237" spans="2:7">
      <c r="B237" s="83" t="s">
        <v>5</v>
      </c>
      <c r="C237" s="84" t="str">
        <f t="shared" si="9"/>
        <v xml:space="preserve"> </v>
      </c>
      <c r="D237" s="84" t="str">
        <f t="shared" si="10"/>
        <v xml:space="preserve"> </v>
      </c>
      <c r="E237" s="84">
        <v>1.1574074074074073E-5</v>
      </c>
      <c r="F237" s="82" t="e">
        <f t="shared" si="11"/>
        <v>#N/A</v>
      </c>
      <c r="G237" t="str">
        <f>IF((ISERROR((VLOOKUP(B237,Calculation!C$2:C$2815,1,FALSE)))),"not entered","")</f>
        <v/>
      </c>
    </row>
    <row r="238" spans="2:7">
      <c r="B238" s="83" t="s">
        <v>5</v>
      </c>
      <c r="C238" s="84" t="str">
        <f t="shared" si="9"/>
        <v xml:space="preserve"> </v>
      </c>
      <c r="D238" s="84" t="str">
        <f t="shared" si="10"/>
        <v xml:space="preserve"> </v>
      </c>
      <c r="E238" s="84">
        <v>1.1574074074074073E-5</v>
      </c>
      <c r="F238" s="82" t="e">
        <f t="shared" si="11"/>
        <v>#N/A</v>
      </c>
      <c r="G238" t="str">
        <f>IF((ISERROR((VLOOKUP(B238,Calculation!C$2:C$2815,1,FALSE)))),"not entered","")</f>
        <v/>
      </c>
    </row>
    <row r="239" spans="2:7">
      <c r="B239" s="83" t="s">
        <v>5</v>
      </c>
      <c r="C239" s="84" t="str">
        <f t="shared" si="9"/>
        <v xml:space="preserve"> </v>
      </c>
      <c r="D239" s="84" t="str">
        <f t="shared" si="10"/>
        <v xml:space="preserve"> </v>
      </c>
      <c r="E239" s="84">
        <v>1.1574074074074073E-5</v>
      </c>
      <c r="F239" s="82" t="e">
        <f t="shared" si="11"/>
        <v>#N/A</v>
      </c>
      <c r="G239" t="str">
        <f>IF((ISERROR((VLOOKUP(B239,Calculation!C$2:C$2815,1,FALSE)))),"not entered","")</f>
        <v/>
      </c>
    </row>
    <row r="240" spans="2:7">
      <c r="B240" s="83" t="s">
        <v>5</v>
      </c>
      <c r="C240" s="84" t="str">
        <f t="shared" si="9"/>
        <v xml:space="preserve"> </v>
      </c>
      <c r="D240" s="84" t="str">
        <f t="shared" si="10"/>
        <v xml:space="preserve"> </v>
      </c>
      <c r="E240" s="84">
        <v>1.1574074074074073E-5</v>
      </c>
      <c r="F240" s="82" t="e">
        <f t="shared" si="11"/>
        <v>#N/A</v>
      </c>
      <c r="G240" t="str">
        <f>IF((ISERROR((VLOOKUP(B240,Calculation!C$2:C$2815,1,FALSE)))),"not entered","")</f>
        <v/>
      </c>
    </row>
    <row r="241" spans="2:7">
      <c r="B241" s="83" t="s">
        <v>5</v>
      </c>
      <c r="C241" s="84" t="str">
        <f t="shared" si="9"/>
        <v xml:space="preserve"> </v>
      </c>
      <c r="D241" s="84" t="str">
        <f t="shared" si="10"/>
        <v xml:space="preserve"> </v>
      </c>
      <c r="E241" s="84">
        <v>1.1574074074074073E-5</v>
      </c>
      <c r="F241" s="82" t="e">
        <f t="shared" si="11"/>
        <v>#N/A</v>
      </c>
      <c r="G241" t="str">
        <f>IF((ISERROR((VLOOKUP(B241,Calculation!C$2:C$2815,1,FALSE)))),"not entered","")</f>
        <v/>
      </c>
    </row>
    <row r="242" spans="2:7">
      <c r="B242" s="83" t="s">
        <v>5</v>
      </c>
      <c r="C242" s="84" t="str">
        <f t="shared" si="9"/>
        <v xml:space="preserve"> </v>
      </c>
      <c r="D242" s="84" t="str">
        <f t="shared" si="10"/>
        <v xml:space="preserve"> </v>
      </c>
      <c r="E242" s="84">
        <v>1.1574074074074073E-5</v>
      </c>
      <c r="F242" s="82" t="e">
        <f t="shared" si="11"/>
        <v>#N/A</v>
      </c>
      <c r="G242" t="str">
        <f>IF((ISERROR((VLOOKUP(B242,Calculation!C$2:C$2815,1,FALSE)))),"not entered","")</f>
        <v/>
      </c>
    </row>
    <row r="243" spans="2:7">
      <c r="B243" s="83" t="s">
        <v>5</v>
      </c>
      <c r="C243" s="84" t="str">
        <f t="shared" si="9"/>
        <v xml:space="preserve"> </v>
      </c>
      <c r="D243" s="84" t="str">
        <f t="shared" si="10"/>
        <v xml:space="preserve"> </v>
      </c>
      <c r="E243" s="84">
        <v>1.1574074074074073E-5</v>
      </c>
      <c r="F243" s="82" t="e">
        <f t="shared" si="11"/>
        <v>#N/A</v>
      </c>
      <c r="G243" t="str">
        <f>IF((ISERROR((VLOOKUP(B243,Calculation!C$2:C$2815,1,FALSE)))),"not entered","")</f>
        <v/>
      </c>
    </row>
    <row r="244" spans="2:7">
      <c r="B244" s="83" t="s">
        <v>5</v>
      </c>
      <c r="C244" s="84" t="str">
        <f t="shared" si="9"/>
        <v xml:space="preserve"> </v>
      </c>
      <c r="D244" s="84" t="str">
        <f t="shared" si="10"/>
        <v xml:space="preserve"> </v>
      </c>
      <c r="E244" s="84">
        <v>1.1574074074074073E-5</v>
      </c>
      <c r="F244" s="82" t="e">
        <f t="shared" si="11"/>
        <v>#N/A</v>
      </c>
      <c r="G244" t="str">
        <f>IF((ISERROR((VLOOKUP(B244,Calculation!C$2:C$2815,1,FALSE)))),"not entered","")</f>
        <v/>
      </c>
    </row>
    <row r="245" spans="2:7">
      <c r="B245" s="83" t="s">
        <v>5</v>
      </c>
      <c r="C245" s="84" t="str">
        <f t="shared" si="9"/>
        <v xml:space="preserve"> </v>
      </c>
      <c r="D245" s="84" t="str">
        <f t="shared" si="10"/>
        <v xml:space="preserve"> </v>
      </c>
      <c r="E245" s="84">
        <v>1.1574074074074073E-5</v>
      </c>
      <c r="F245" s="82" t="e">
        <f t="shared" si="11"/>
        <v>#N/A</v>
      </c>
      <c r="G245" t="str">
        <f>IF((ISERROR((VLOOKUP(B245,Calculation!C$2:C$2815,1,FALSE)))),"not entered","")</f>
        <v/>
      </c>
    </row>
    <row r="246" spans="2:7">
      <c r="B246" s="83" t="s">
        <v>5</v>
      </c>
      <c r="C246" s="84" t="str">
        <f t="shared" si="9"/>
        <v xml:space="preserve"> </v>
      </c>
      <c r="D246" s="84" t="str">
        <f t="shared" si="10"/>
        <v xml:space="preserve"> </v>
      </c>
      <c r="E246" s="84">
        <v>1.1574074074074073E-5</v>
      </c>
      <c r="F246" s="82" t="e">
        <f t="shared" si="11"/>
        <v>#N/A</v>
      </c>
      <c r="G246" t="str">
        <f>IF((ISERROR((VLOOKUP(B246,Calculation!C$2:C$2815,1,FALSE)))),"not entered","")</f>
        <v/>
      </c>
    </row>
    <row r="247" spans="2:7">
      <c r="B247" s="83" t="s">
        <v>5</v>
      </c>
      <c r="C247" s="84" t="str">
        <f t="shared" si="9"/>
        <v xml:space="preserve"> </v>
      </c>
      <c r="D247" s="84" t="str">
        <f t="shared" si="10"/>
        <v xml:space="preserve"> </v>
      </c>
      <c r="E247" s="84">
        <v>1.1574074074074073E-5</v>
      </c>
      <c r="F247" s="82" t="e">
        <f t="shared" si="11"/>
        <v>#N/A</v>
      </c>
      <c r="G247" t="str">
        <f>IF((ISERROR((VLOOKUP(B247,Calculation!C$2:C$2815,1,FALSE)))),"not entered","")</f>
        <v/>
      </c>
    </row>
    <row r="248" spans="2:7">
      <c r="B248" s="83" t="s">
        <v>5</v>
      </c>
      <c r="C248" s="84" t="str">
        <f t="shared" si="9"/>
        <v xml:space="preserve"> </v>
      </c>
      <c r="D248" s="84" t="str">
        <f t="shared" si="10"/>
        <v xml:space="preserve"> </v>
      </c>
      <c r="E248" s="84">
        <v>1.1574074074074073E-5</v>
      </c>
      <c r="F248" s="82" t="e">
        <f t="shared" si="11"/>
        <v>#N/A</v>
      </c>
      <c r="G248" t="str">
        <f>IF((ISERROR((VLOOKUP(B248,Calculation!C$2:C$2815,1,FALSE)))),"not entered","")</f>
        <v/>
      </c>
    </row>
    <row r="249" spans="2:7">
      <c r="B249" s="83" t="s">
        <v>5</v>
      </c>
      <c r="C249" s="84" t="str">
        <f t="shared" si="9"/>
        <v xml:space="preserve"> </v>
      </c>
      <c r="D249" s="84" t="str">
        <f t="shared" si="10"/>
        <v xml:space="preserve"> </v>
      </c>
      <c r="E249" s="84">
        <v>1.1574074074074073E-5</v>
      </c>
      <c r="F249" s="82" t="e">
        <f t="shared" si="11"/>
        <v>#N/A</v>
      </c>
      <c r="G249" t="str">
        <f>IF((ISERROR((VLOOKUP(B249,Calculation!C$2:C$2815,1,FALSE)))),"not entered","")</f>
        <v/>
      </c>
    </row>
    <row r="250" spans="2:7">
      <c r="B250" s="83" t="s">
        <v>5</v>
      </c>
      <c r="C250" s="84" t="str">
        <f t="shared" si="9"/>
        <v xml:space="preserve"> </v>
      </c>
      <c r="D250" s="84" t="str">
        <f t="shared" si="10"/>
        <v xml:space="preserve"> </v>
      </c>
      <c r="E250" s="84">
        <v>1.1574074074074073E-5</v>
      </c>
      <c r="F250" s="82" t="e">
        <f t="shared" si="11"/>
        <v>#N/A</v>
      </c>
      <c r="G250" t="str">
        <f>IF((ISERROR((VLOOKUP(B250,Calculation!C$2:C$2815,1,FALSE)))),"not entered","")</f>
        <v/>
      </c>
    </row>
    <row r="251" spans="2:7">
      <c r="B251" s="83" t="s">
        <v>5</v>
      </c>
      <c r="C251" s="84" t="str">
        <f t="shared" si="9"/>
        <v xml:space="preserve"> </v>
      </c>
      <c r="D251" s="84" t="str">
        <f t="shared" si="10"/>
        <v xml:space="preserve"> </v>
      </c>
      <c r="E251" s="84">
        <v>1.1574074074074073E-5</v>
      </c>
      <c r="F251" s="82" t="e">
        <f t="shared" si="11"/>
        <v>#N/A</v>
      </c>
      <c r="G251" t="str">
        <f>IF((ISERROR((VLOOKUP(B251,Calculation!C$2:C$2815,1,FALSE)))),"not entered","")</f>
        <v/>
      </c>
    </row>
    <row r="252" spans="2:7">
      <c r="B252" s="83" t="s">
        <v>5</v>
      </c>
      <c r="C252" s="84" t="str">
        <f t="shared" si="9"/>
        <v xml:space="preserve"> </v>
      </c>
      <c r="D252" s="84" t="str">
        <f t="shared" si="10"/>
        <v xml:space="preserve"> </v>
      </c>
      <c r="E252" s="84">
        <v>1.1574074074074073E-5</v>
      </c>
      <c r="F252" s="82" t="e">
        <f t="shared" si="11"/>
        <v>#N/A</v>
      </c>
      <c r="G252" t="str">
        <f>IF((ISERROR((VLOOKUP(B252,Calculation!C$2:C$2815,1,FALSE)))),"not entered","")</f>
        <v/>
      </c>
    </row>
    <row r="253" spans="2:7">
      <c r="B253" s="83" t="s">
        <v>5</v>
      </c>
      <c r="C253" s="84" t="str">
        <f t="shared" si="9"/>
        <v xml:space="preserve"> </v>
      </c>
      <c r="D253" s="84" t="str">
        <f t="shared" si="10"/>
        <v xml:space="preserve"> </v>
      </c>
      <c r="E253" s="84">
        <v>1.1574074074074073E-5</v>
      </c>
      <c r="F253" s="82" t="e">
        <f t="shared" si="11"/>
        <v>#N/A</v>
      </c>
      <c r="G253" t="str">
        <f>IF((ISERROR((VLOOKUP(B253,Calculation!C$2:C$2815,1,FALSE)))),"not entered","")</f>
        <v/>
      </c>
    </row>
    <row r="254" spans="2:7">
      <c r="B254" s="83" t="s">
        <v>5</v>
      </c>
      <c r="C254" s="84" t="str">
        <f t="shared" si="9"/>
        <v xml:space="preserve"> </v>
      </c>
      <c r="D254" s="84" t="str">
        <f t="shared" si="10"/>
        <v xml:space="preserve"> </v>
      </c>
      <c r="E254" s="84">
        <v>1.1574074074074073E-5</v>
      </c>
      <c r="F254" s="82" t="e">
        <f t="shared" si="11"/>
        <v>#N/A</v>
      </c>
      <c r="G254" t="str">
        <f>IF((ISERROR((VLOOKUP(B254,Calculation!C$2:C$2815,1,FALSE)))),"not entered","")</f>
        <v/>
      </c>
    </row>
    <row r="255" spans="2:7">
      <c r="B255" s="83" t="s">
        <v>5</v>
      </c>
      <c r="C255" s="84" t="str">
        <f t="shared" si="9"/>
        <v xml:space="preserve"> </v>
      </c>
      <c r="D255" s="84" t="str">
        <f t="shared" si="10"/>
        <v xml:space="preserve"> </v>
      </c>
      <c r="E255" s="84">
        <v>1.1574074074074073E-5</v>
      </c>
      <c r="F255" s="82" t="e">
        <f t="shared" si="11"/>
        <v>#N/A</v>
      </c>
      <c r="G255" t="str">
        <f>IF((ISERROR((VLOOKUP(B255,Calculation!C$2:C$2815,1,FALSE)))),"not entered","")</f>
        <v/>
      </c>
    </row>
    <row r="256" spans="2:7">
      <c r="B256" s="83" t="s">
        <v>5</v>
      </c>
      <c r="C256" s="84" t="str">
        <f t="shared" si="9"/>
        <v xml:space="preserve"> </v>
      </c>
      <c r="D256" s="84" t="str">
        <f t="shared" si="10"/>
        <v xml:space="preserve"> </v>
      </c>
      <c r="E256" s="84">
        <v>1.1574074074074073E-5</v>
      </c>
      <c r="F256" s="82" t="e">
        <f t="shared" si="11"/>
        <v>#N/A</v>
      </c>
      <c r="G256" t="str">
        <f>IF((ISERROR((VLOOKUP(B256,Calculation!C$2:C$2815,1,FALSE)))),"not entered","")</f>
        <v/>
      </c>
    </row>
    <row r="257" spans="2:7">
      <c r="B257" s="83" t="s">
        <v>5</v>
      </c>
      <c r="C257" s="84" t="str">
        <f t="shared" si="9"/>
        <v xml:space="preserve"> </v>
      </c>
      <c r="D257" s="84" t="str">
        <f t="shared" si="10"/>
        <v xml:space="preserve"> </v>
      </c>
      <c r="E257" s="84">
        <v>1.1574074074074073E-5</v>
      </c>
      <c r="F257" s="82" t="e">
        <f t="shared" si="11"/>
        <v>#N/A</v>
      </c>
      <c r="G257" t="str">
        <f>IF((ISERROR((VLOOKUP(B257,Calculation!C$2:C$2815,1,FALSE)))),"not entered","")</f>
        <v/>
      </c>
    </row>
    <row r="258" spans="2:7">
      <c r="B258" s="83" t="s">
        <v>5</v>
      </c>
      <c r="C258" s="84" t="str">
        <f t="shared" si="9"/>
        <v xml:space="preserve"> </v>
      </c>
      <c r="D258" s="84" t="str">
        <f t="shared" si="10"/>
        <v xml:space="preserve"> </v>
      </c>
      <c r="E258" s="84">
        <v>1.1574074074074073E-5</v>
      </c>
      <c r="F258" s="82" t="e">
        <f t="shared" si="11"/>
        <v>#N/A</v>
      </c>
      <c r="G258" t="str">
        <f>IF((ISERROR((VLOOKUP(B258,Calculation!C$2:C$2815,1,FALSE)))),"not entered","")</f>
        <v/>
      </c>
    </row>
    <row r="259" spans="2:7">
      <c r="B259" s="83" t="s">
        <v>5</v>
      </c>
      <c r="C259" s="84" t="str">
        <f t="shared" si="9"/>
        <v xml:space="preserve"> </v>
      </c>
      <c r="D259" s="84" t="str">
        <f t="shared" si="10"/>
        <v xml:space="preserve"> </v>
      </c>
      <c r="E259" s="84">
        <v>1.1574074074074073E-5</v>
      </c>
      <c r="F259" s="82" t="e">
        <f t="shared" si="11"/>
        <v>#N/A</v>
      </c>
      <c r="G259" t="str">
        <f>IF((ISERROR((VLOOKUP(B259,Calculation!C$2:C$2815,1,FALSE)))),"not entered","")</f>
        <v/>
      </c>
    </row>
    <row r="260" spans="2:7">
      <c r="B260" s="83" t="s">
        <v>5</v>
      </c>
      <c r="C260" s="84" t="str">
        <f t="shared" si="9"/>
        <v xml:space="preserve"> </v>
      </c>
      <c r="D260" s="84" t="str">
        <f t="shared" si="10"/>
        <v xml:space="preserve"> </v>
      </c>
      <c r="E260" s="84">
        <v>1.1574074074074073E-5</v>
      </c>
      <c r="F260" s="82" t="e">
        <f t="shared" si="11"/>
        <v>#N/A</v>
      </c>
      <c r="G260" t="str">
        <f>IF((ISERROR((VLOOKUP(B260,Calculation!C$2:C$2815,1,FALSE)))),"not entered","")</f>
        <v/>
      </c>
    </row>
    <row r="261" spans="2:7">
      <c r="B261" s="83" t="s">
        <v>5</v>
      </c>
      <c r="C261" s="84" t="str">
        <f t="shared" si="9"/>
        <v xml:space="preserve"> </v>
      </c>
      <c r="D261" s="84" t="str">
        <f t="shared" si="10"/>
        <v xml:space="preserve"> </v>
      </c>
      <c r="E261" s="84">
        <v>1.1574074074074073E-5</v>
      </c>
      <c r="F261" s="82" t="e">
        <f t="shared" si="11"/>
        <v>#N/A</v>
      </c>
      <c r="G261" t="str">
        <f>IF((ISERROR((VLOOKUP(B261,Calculation!C$2:C$2815,1,FALSE)))),"not entered","")</f>
        <v/>
      </c>
    </row>
    <row r="262" spans="2:7">
      <c r="B262" s="83" t="s">
        <v>5</v>
      </c>
      <c r="C262" s="84" t="str">
        <f t="shared" ref="C262:C325" si="12">VLOOKUP(B262,name,3,FALSE)</f>
        <v xml:space="preserve"> </v>
      </c>
      <c r="D262" s="84" t="str">
        <f t="shared" ref="D262:D325" si="13">VLOOKUP(B262,name,2,FALSE)</f>
        <v xml:space="preserve"> </v>
      </c>
      <c r="E262" s="84">
        <v>1.1574074074074073E-5</v>
      </c>
      <c r="F262" s="82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83" t="s">
        <v>5</v>
      </c>
      <c r="C263" s="84" t="str">
        <f t="shared" si="12"/>
        <v xml:space="preserve"> </v>
      </c>
      <c r="D263" s="84" t="str">
        <f t="shared" si="13"/>
        <v xml:space="preserve"> </v>
      </c>
      <c r="E263" s="84">
        <v>1.1574074074074073E-5</v>
      </c>
      <c r="F263" s="82" t="e">
        <f t="shared" si="14"/>
        <v>#N/A</v>
      </c>
      <c r="G263" t="str">
        <f>IF((ISERROR((VLOOKUP(B263,Calculation!C$2:C$2815,1,FALSE)))),"not entered","")</f>
        <v/>
      </c>
    </row>
    <row r="264" spans="2:7">
      <c r="B264" s="83" t="s">
        <v>5</v>
      </c>
      <c r="C264" s="84" t="str">
        <f t="shared" si="12"/>
        <v xml:space="preserve"> </v>
      </c>
      <c r="D264" s="84" t="str">
        <f t="shared" si="13"/>
        <v xml:space="preserve"> </v>
      </c>
      <c r="E264" s="84">
        <v>1.1574074074074073E-5</v>
      </c>
      <c r="F264" s="82" t="e">
        <f t="shared" si="14"/>
        <v>#N/A</v>
      </c>
      <c r="G264" t="str">
        <f>IF((ISERROR((VLOOKUP(B264,Calculation!C$2:C$2815,1,FALSE)))),"not entered","")</f>
        <v/>
      </c>
    </row>
    <row r="265" spans="2:7">
      <c r="B265" s="83" t="s">
        <v>5</v>
      </c>
      <c r="C265" s="84" t="str">
        <f t="shared" si="12"/>
        <v xml:space="preserve"> </v>
      </c>
      <c r="D265" s="84" t="str">
        <f t="shared" si="13"/>
        <v xml:space="preserve"> </v>
      </c>
      <c r="E265" s="84">
        <v>1.1574074074074073E-5</v>
      </c>
      <c r="F265" s="82" t="e">
        <f t="shared" si="14"/>
        <v>#N/A</v>
      </c>
      <c r="G265" t="str">
        <f>IF((ISERROR((VLOOKUP(B265,Calculation!C$2:C$2815,1,FALSE)))),"not entered","")</f>
        <v/>
      </c>
    </row>
    <row r="266" spans="2:7">
      <c r="B266" s="83" t="s">
        <v>5</v>
      </c>
      <c r="C266" s="84" t="str">
        <f t="shared" si="12"/>
        <v xml:space="preserve"> </v>
      </c>
      <c r="D266" s="84" t="str">
        <f t="shared" si="13"/>
        <v xml:space="preserve"> </v>
      </c>
      <c r="E266" s="84">
        <v>1.1574074074074073E-5</v>
      </c>
      <c r="F266" s="82" t="e">
        <f t="shared" si="14"/>
        <v>#N/A</v>
      </c>
      <c r="G266" t="str">
        <f>IF((ISERROR((VLOOKUP(B266,Calculation!C$2:C$2815,1,FALSE)))),"not entered","")</f>
        <v/>
      </c>
    </row>
    <row r="267" spans="2:7">
      <c r="B267" s="83" t="s">
        <v>5</v>
      </c>
      <c r="C267" s="84" t="str">
        <f t="shared" si="12"/>
        <v xml:space="preserve"> </v>
      </c>
      <c r="D267" s="84" t="str">
        <f t="shared" si="13"/>
        <v xml:space="preserve"> </v>
      </c>
      <c r="E267" s="84">
        <v>1.1574074074074073E-5</v>
      </c>
      <c r="F267" s="82" t="e">
        <f t="shared" si="14"/>
        <v>#N/A</v>
      </c>
      <c r="G267" t="str">
        <f>IF((ISERROR((VLOOKUP(B267,Calculation!C$2:C$2815,1,FALSE)))),"not entered","")</f>
        <v/>
      </c>
    </row>
    <row r="268" spans="2:7">
      <c r="B268" s="83" t="s">
        <v>5</v>
      </c>
      <c r="C268" s="84" t="str">
        <f t="shared" si="12"/>
        <v xml:space="preserve"> </v>
      </c>
      <c r="D268" s="84" t="str">
        <f t="shared" si="13"/>
        <v xml:space="preserve"> </v>
      </c>
      <c r="E268" s="84">
        <v>1.1574074074074073E-5</v>
      </c>
      <c r="F268" s="82" t="e">
        <f t="shared" si="14"/>
        <v>#N/A</v>
      </c>
      <c r="G268" t="str">
        <f>IF((ISERROR((VLOOKUP(B268,Calculation!C$2:C$2815,1,FALSE)))),"not entered","")</f>
        <v/>
      </c>
    </row>
    <row r="269" spans="2:7">
      <c r="B269" s="83" t="s">
        <v>5</v>
      </c>
      <c r="C269" s="84" t="str">
        <f t="shared" si="12"/>
        <v xml:space="preserve"> </v>
      </c>
      <c r="D269" s="84" t="str">
        <f t="shared" si="13"/>
        <v xml:space="preserve"> </v>
      </c>
      <c r="E269" s="84">
        <v>1.1574074074074073E-5</v>
      </c>
      <c r="F269" s="82" t="e">
        <f t="shared" si="14"/>
        <v>#N/A</v>
      </c>
      <c r="G269" t="str">
        <f>IF((ISERROR((VLOOKUP(B269,Calculation!C$2:C$2815,1,FALSE)))),"not entered","")</f>
        <v/>
      </c>
    </row>
    <row r="270" spans="2:7">
      <c r="B270" s="83" t="s">
        <v>5</v>
      </c>
      <c r="C270" s="84" t="str">
        <f t="shared" si="12"/>
        <v xml:space="preserve"> </v>
      </c>
      <c r="D270" s="84" t="str">
        <f t="shared" si="13"/>
        <v xml:space="preserve"> </v>
      </c>
      <c r="E270" s="84">
        <v>1.1574074074074073E-5</v>
      </c>
      <c r="F270" s="82" t="e">
        <f t="shared" si="14"/>
        <v>#N/A</v>
      </c>
      <c r="G270" t="str">
        <f>IF((ISERROR((VLOOKUP(B270,Calculation!C$2:C$2815,1,FALSE)))),"not entered","")</f>
        <v/>
      </c>
    </row>
    <row r="271" spans="2:7">
      <c r="B271" s="83" t="s">
        <v>5</v>
      </c>
      <c r="C271" s="84" t="str">
        <f t="shared" si="12"/>
        <v xml:space="preserve"> </v>
      </c>
      <c r="D271" s="84" t="str">
        <f t="shared" si="13"/>
        <v xml:space="preserve"> </v>
      </c>
      <c r="E271" s="84">
        <v>1.1574074074074073E-5</v>
      </c>
      <c r="F271" s="82" t="e">
        <f t="shared" si="14"/>
        <v>#N/A</v>
      </c>
      <c r="G271" t="str">
        <f>IF((ISERROR((VLOOKUP(B271,Calculation!C$2:C$2815,1,FALSE)))),"not entered","")</f>
        <v/>
      </c>
    </row>
    <row r="272" spans="2:7">
      <c r="B272" s="83" t="s">
        <v>5</v>
      </c>
      <c r="C272" s="84" t="str">
        <f t="shared" si="12"/>
        <v xml:space="preserve"> </v>
      </c>
      <c r="D272" s="84" t="str">
        <f t="shared" si="13"/>
        <v xml:space="preserve"> </v>
      </c>
      <c r="E272" s="84">
        <v>1.1574074074074073E-5</v>
      </c>
      <c r="F272" s="82" t="e">
        <f t="shared" si="14"/>
        <v>#N/A</v>
      </c>
      <c r="G272" t="str">
        <f>IF((ISERROR((VLOOKUP(B272,Calculation!C$2:C$2815,1,FALSE)))),"not entered","")</f>
        <v/>
      </c>
    </row>
    <row r="273" spans="2:7">
      <c r="B273" s="83" t="s">
        <v>5</v>
      </c>
      <c r="C273" s="84" t="str">
        <f t="shared" si="12"/>
        <v xml:space="preserve"> </v>
      </c>
      <c r="D273" s="84" t="str">
        <f t="shared" si="13"/>
        <v xml:space="preserve"> </v>
      </c>
      <c r="E273" s="84">
        <v>1.1574074074074073E-5</v>
      </c>
      <c r="F273" s="82" t="e">
        <f t="shared" si="14"/>
        <v>#N/A</v>
      </c>
      <c r="G273" t="str">
        <f>IF((ISERROR((VLOOKUP(B273,Calculation!C$2:C$2815,1,FALSE)))),"not entered","")</f>
        <v/>
      </c>
    </row>
    <row r="274" spans="2:7">
      <c r="B274" s="83" t="s">
        <v>5</v>
      </c>
      <c r="C274" s="84" t="str">
        <f t="shared" si="12"/>
        <v xml:space="preserve"> </v>
      </c>
      <c r="D274" s="84" t="str">
        <f t="shared" si="13"/>
        <v xml:space="preserve"> </v>
      </c>
      <c r="E274" s="84">
        <v>1.1574074074074073E-5</v>
      </c>
      <c r="F274" s="82" t="e">
        <f t="shared" si="14"/>
        <v>#N/A</v>
      </c>
      <c r="G274" t="str">
        <f>IF((ISERROR((VLOOKUP(B274,Calculation!C$2:C$2815,1,FALSE)))),"not entered","")</f>
        <v/>
      </c>
    </row>
    <row r="275" spans="2:7">
      <c r="B275" s="83" t="s">
        <v>5</v>
      </c>
      <c r="C275" s="84" t="str">
        <f t="shared" si="12"/>
        <v xml:space="preserve"> </v>
      </c>
      <c r="D275" s="84" t="str">
        <f t="shared" si="13"/>
        <v xml:space="preserve"> </v>
      </c>
      <c r="E275" s="84">
        <v>1.1574074074074073E-5</v>
      </c>
      <c r="F275" s="82" t="e">
        <f t="shared" si="14"/>
        <v>#N/A</v>
      </c>
      <c r="G275" t="str">
        <f>IF((ISERROR((VLOOKUP(B275,Calculation!C$2:C$2815,1,FALSE)))),"not entered","")</f>
        <v/>
      </c>
    </row>
    <row r="276" spans="2:7">
      <c r="B276" s="83" t="s">
        <v>5</v>
      </c>
      <c r="C276" s="84" t="str">
        <f t="shared" si="12"/>
        <v xml:space="preserve"> </v>
      </c>
      <c r="D276" s="84" t="str">
        <f t="shared" si="13"/>
        <v xml:space="preserve"> </v>
      </c>
      <c r="E276" s="84">
        <v>1.1574074074074073E-5</v>
      </c>
      <c r="F276" s="82" t="e">
        <f t="shared" si="14"/>
        <v>#N/A</v>
      </c>
      <c r="G276" t="str">
        <f>IF((ISERROR((VLOOKUP(B276,Calculation!C$2:C$2815,1,FALSE)))),"not entered","")</f>
        <v/>
      </c>
    </row>
    <row r="277" spans="2:7">
      <c r="B277" s="83" t="s">
        <v>5</v>
      </c>
      <c r="C277" s="84" t="str">
        <f t="shared" si="12"/>
        <v xml:space="preserve"> </v>
      </c>
      <c r="D277" s="84" t="str">
        <f t="shared" si="13"/>
        <v xml:space="preserve"> </v>
      </c>
      <c r="E277" s="84">
        <v>1.1574074074074073E-5</v>
      </c>
      <c r="F277" s="82" t="e">
        <f t="shared" si="14"/>
        <v>#N/A</v>
      </c>
      <c r="G277" t="str">
        <f>IF((ISERROR((VLOOKUP(B277,Calculation!C$2:C$2815,1,FALSE)))),"not entered","")</f>
        <v/>
      </c>
    </row>
    <row r="278" spans="2:7">
      <c r="B278" s="83" t="s">
        <v>5</v>
      </c>
      <c r="C278" s="84" t="str">
        <f t="shared" si="12"/>
        <v xml:space="preserve"> </v>
      </c>
      <c r="D278" s="84" t="str">
        <f t="shared" si="13"/>
        <v xml:space="preserve"> </v>
      </c>
      <c r="E278" s="84">
        <v>1.1574074074074073E-5</v>
      </c>
      <c r="F278" s="82" t="e">
        <f t="shared" si="14"/>
        <v>#N/A</v>
      </c>
      <c r="G278" t="str">
        <f>IF((ISERROR((VLOOKUP(B278,Calculation!C$2:C$2815,1,FALSE)))),"not entered","")</f>
        <v/>
      </c>
    </row>
    <row r="279" spans="2:7">
      <c r="B279" s="83" t="s">
        <v>5</v>
      </c>
      <c r="C279" s="84" t="str">
        <f t="shared" si="12"/>
        <v xml:space="preserve"> </v>
      </c>
      <c r="D279" s="84" t="str">
        <f t="shared" si="13"/>
        <v xml:space="preserve"> </v>
      </c>
      <c r="E279" s="84">
        <v>1.1574074074074073E-5</v>
      </c>
      <c r="F279" s="82" t="e">
        <f t="shared" si="14"/>
        <v>#N/A</v>
      </c>
      <c r="G279" t="str">
        <f>IF((ISERROR((VLOOKUP(B279,Calculation!C$2:C$2815,1,FALSE)))),"not entered","")</f>
        <v/>
      </c>
    </row>
    <row r="280" spans="2:7">
      <c r="B280" s="83" t="s">
        <v>5</v>
      </c>
      <c r="C280" s="84" t="str">
        <f t="shared" si="12"/>
        <v xml:space="preserve"> </v>
      </c>
      <c r="D280" s="84" t="str">
        <f t="shared" si="13"/>
        <v xml:space="preserve"> </v>
      </c>
      <c r="E280" s="84">
        <v>1.1574074074074073E-5</v>
      </c>
      <c r="F280" s="82" t="e">
        <f t="shared" si="14"/>
        <v>#N/A</v>
      </c>
      <c r="G280" t="str">
        <f>IF((ISERROR((VLOOKUP(B280,Calculation!C$2:C$2815,1,FALSE)))),"not entered","")</f>
        <v/>
      </c>
    </row>
    <row r="281" spans="2:7">
      <c r="B281" s="83" t="s">
        <v>5</v>
      </c>
      <c r="C281" s="84" t="str">
        <f t="shared" si="12"/>
        <v xml:space="preserve"> </v>
      </c>
      <c r="D281" s="84" t="str">
        <f t="shared" si="13"/>
        <v xml:space="preserve"> </v>
      </c>
      <c r="E281" s="84">
        <v>1.1574074074074073E-5</v>
      </c>
      <c r="F281" s="82" t="e">
        <f t="shared" si="14"/>
        <v>#N/A</v>
      </c>
      <c r="G281" t="str">
        <f>IF((ISERROR((VLOOKUP(B281,Calculation!C$2:C$2815,1,FALSE)))),"not entered","")</f>
        <v/>
      </c>
    </row>
    <row r="282" spans="2:7">
      <c r="B282" s="83" t="s">
        <v>5</v>
      </c>
      <c r="C282" s="84" t="str">
        <f t="shared" si="12"/>
        <v xml:space="preserve"> </v>
      </c>
      <c r="D282" s="84" t="str">
        <f t="shared" si="13"/>
        <v xml:space="preserve"> </v>
      </c>
      <c r="E282" s="84">
        <v>1.1574074074074073E-5</v>
      </c>
      <c r="F282" s="82" t="e">
        <f t="shared" si="14"/>
        <v>#N/A</v>
      </c>
      <c r="G282" t="str">
        <f>IF((ISERROR((VLOOKUP(B282,Calculation!C$2:C$2815,1,FALSE)))),"not entered","")</f>
        <v/>
      </c>
    </row>
    <row r="283" spans="2:7">
      <c r="B283" s="83" t="s">
        <v>5</v>
      </c>
      <c r="C283" s="84" t="str">
        <f t="shared" si="12"/>
        <v xml:space="preserve"> </v>
      </c>
      <c r="D283" s="84" t="str">
        <f t="shared" si="13"/>
        <v xml:space="preserve"> </v>
      </c>
      <c r="E283" s="84">
        <v>1.1574074074074073E-5</v>
      </c>
      <c r="F283" s="82" t="e">
        <f t="shared" si="14"/>
        <v>#N/A</v>
      </c>
      <c r="G283" t="str">
        <f>IF((ISERROR((VLOOKUP(B283,Calculation!C$2:C$2815,1,FALSE)))),"not entered","")</f>
        <v/>
      </c>
    </row>
    <row r="284" spans="2:7">
      <c r="B284" s="83" t="s">
        <v>5</v>
      </c>
      <c r="C284" s="84" t="str">
        <f t="shared" si="12"/>
        <v xml:space="preserve"> </v>
      </c>
      <c r="D284" s="84" t="str">
        <f t="shared" si="13"/>
        <v xml:space="preserve"> </v>
      </c>
      <c r="E284" s="84">
        <v>1.1574074074074073E-5</v>
      </c>
      <c r="F284" s="82" t="e">
        <f t="shared" si="14"/>
        <v>#N/A</v>
      </c>
      <c r="G284" t="str">
        <f>IF((ISERROR((VLOOKUP(B284,Calculation!C$2:C$2815,1,FALSE)))),"not entered","")</f>
        <v/>
      </c>
    </row>
    <row r="285" spans="2:7">
      <c r="B285" s="83" t="s">
        <v>5</v>
      </c>
      <c r="C285" s="84" t="str">
        <f t="shared" si="12"/>
        <v xml:space="preserve"> </v>
      </c>
      <c r="D285" s="84" t="str">
        <f t="shared" si="13"/>
        <v xml:space="preserve"> </v>
      </c>
      <c r="E285" s="84">
        <v>1.1574074074074073E-5</v>
      </c>
      <c r="F285" s="82" t="e">
        <f t="shared" si="14"/>
        <v>#N/A</v>
      </c>
      <c r="G285" t="str">
        <f>IF((ISERROR((VLOOKUP(B285,Calculation!C$2:C$2815,1,FALSE)))),"not entered","")</f>
        <v/>
      </c>
    </row>
    <row r="286" spans="2:7">
      <c r="B286" s="83" t="s">
        <v>5</v>
      </c>
      <c r="C286" s="84" t="str">
        <f t="shared" si="12"/>
        <v xml:space="preserve"> </v>
      </c>
      <c r="D286" s="84" t="str">
        <f t="shared" si="13"/>
        <v xml:space="preserve"> </v>
      </c>
      <c r="E286" s="84">
        <v>1.1574074074074073E-5</v>
      </c>
      <c r="F286" s="82" t="e">
        <f t="shared" si="14"/>
        <v>#N/A</v>
      </c>
      <c r="G286" t="str">
        <f>IF((ISERROR((VLOOKUP(B286,Calculation!C$2:C$2815,1,FALSE)))),"not entered","")</f>
        <v/>
      </c>
    </row>
    <row r="287" spans="2:7">
      <c r="B287" s="83" t="s">
        <v>5</v>
      </c>
      <c r="C287" s="84" t="str">
        <f t="shared" si="12"/>
        <v xml:space="preserve"> </v>
      </c>
      <c r="D287" s="84" t="str">
        <f t="shared" si="13"/>
        <v xml:space="preserve"> </v>
      </c>
      <c r="E287" s="84">
        <v>1.1574074074074073E-5</v>
      </c>
      <c r="F287" s="82" t="e">
        <f t="shared" si="14"/>
        <v>#N/A</v>
      </c>
      <c r="G287" t="str">
        <f>IF((ISERROR((VLOOKUP(B287,Calculation!C$2:C$2815,1,FALSE)))),"not entered","")</f>
        <v/>
      </c>
    </row>
    <row r="288" spans="2:7">
      <c r="B288" s="83" t="s">
        <v>5</v>
      </c>
      <c r="C288" s="84" t="str">
        <f t="shared" si="12"/>
        <v xml:space="preserve"> </v>
      </c>
      <c r="D288" s="84" t="str">
        <f t="shared" si="13"/>
        <v xml:space="preserve"> </v>
      </c>
      <c r="E288" s="84">
        <v>1.1574074074074073E-5</v>
      </c>
      <c r="F288" s="82" t="e">
        <f t="shared" si="14"/>
        <v>#N/A</v>
      </c>
      <c r="G288" t="str">
        <f>IF((ISERROR((VLOOKUP(B288,Calculation!C$2:C$2815,1,FALSE)))),"not entered","")</f>
        <v/>
      </c>
    </row>
    <row r="289" spans="2:7">
      <c r="B289" s="83" t="s">
        <v>5</v>
      </c>
      <c r="C289" s="84" t="str">
        <f t="shared" si="12"/>
        <v xml:space="preserve"> </v>
      </c>
      <c r="D289" s="84" t="str">
        <f t="shared" si="13"/>
        <v xml:space="preserve"> </v>
      </c>
      <c r="E289" s="84">
        <v>1.1574074074074073E-5</v>
      </c>
      <c r="F289" s="82" t="e">
        <f t="shared" si="14"/>
        <v>#N/A</v>
      </c>
      <c r="G289" t="str">
        <f>IF((ISERROR((VLOOKUP(B289,Calculation!C$2:C$2815,1,FALSE)))),"not entered","")</f>
        <v/>
      </c>
    </row>
    <row r="290" spans="2:7">
      <c r="B290" s="83" t="s">
        <v>5</v>
      </c>
      <c r="C290" s="84" t="str">
        <f t="shared" si="12"/>
        <v xml:space="preserve"> </v>
      </c>
      <c r="D290" s="84" t="str">
        <f t="shared" si="13"/>
        <v xml:space="preserve"> </v>
      </c>
      <c r="E290" s="84">
        <v>1.1574074074074073E-5</v>
      </c>
      <c r="F290" s="82" t="e">
        <f t="shared" si="14"/>
        <v>#N/A</v>
      </c>
      <c r="G290" t="str">
        <f>IF((ISERROR((VLOOKUP(B290,Calculation!C$2:C$2815,1,FALSE)))),"not entered","")</f>
        <v/>
      </c>
    </row>
    <row r="291" spans="2:7">
      <c r="B291" s="83" t="s">
        <v>5</v>
      </c>
      <c r="C291" s="84" t="str">
        <f t="shared" si="12"/>
        <v xml:space="preserve"> </v>
      </c>
      <c r="D291" s="84" t="str">
        <f t="shared" si="13"/>
        <v xml:space="preserve"> </v>
      </c>
      <c r="E291" s="84">
        <v>1.1574074074074073E-5</v>
      </c>
      <c r="F291" s="82" t="e">
        <f t="shared" si="14"/>
        <v>#N/A</v>
      </c>
      <c r="G291" t="str">
        <f>IF((ISERROR((VLOOKUP(B291,Calculation!C$2:C$2815,1,FALSE)))),"not entered","")</f>
        <v/>
      </c>
    </row>
    <row r="292" spans="2:7">
      <c r="B292" s="83" t="s">
        <v>5</v>
      </c>
      <c r="C292" s="84" t="str">
        <f t="shared" si="12"/>
        <v xml:space="preserve"> </v>
      </c>
      <c r="D292" s="84" t="str">
        <f t="shared" si="13"/>
        <v xml:space="preserve"> </v>
      </c>
      <c r="E292" s="84">
        <v>1.1574074074074073E-5</v>
      </c>
      <c r="F292" s="82" t="e">
        <f t="shared" si="14"/>
        <v>#N/A</v>
      </c>
      <c r="G292" t="str">
        <f>IF((ISERROR((VLOOKUP(B292,Calculation!C$2:C$2815,1,FALSE)))),"not entered","")</f>
        <v/>
      </c>
    </row>
    <row r="293" spans="2:7">
      <c r="B293" s="83" t="s">
        <v>5</v>
      </c>
      <c r="C293" s="84" t="str">
        <f t="shared" si="12"/>
        <v xml:space="preserve"> </v>
      </c>
      <c r="D293" s="84" t="str">
        <f t="shared" si="13"/>
        <v xml:space="preserve"> </v>
      </c>
      <c r="E293" s="84">
        <v>1.1574074074074073E-5</v>
      </c>
      <c r="F293" s="82" t="e">
        <f t="shared" si="14"/>
        <v>#N/A</v>
      </c>
      <c r="G293" t="str">
        <f>IF((ISERROR((VLOOKUP(B293,Calculation!C$2:C$2815,1,FALSE)))),"not entered","")</f>
        <v/>
      </c>
    </row>
    <row r="294" spans="2:7">
      <c r="B294" s="83" t="s">
        <v>5</v>
      </c>
      <c r="C294" s="84" t="str">
        <f t="shared" si="12"/>
        <v xml:space="preserve"> </v>
      </c>
      <c r="D294" s="84" t="str">
        <f t="shared" si="13"/>
        <v xml:space="preserve"> </v>
      </c>
      <c r="E294" s="84">
        <v>1.1574074074074073E-5</v>
      </c>
      <c r="F294" s="82" t="e">
        <f t="shared" si="14"/>
        <v>#N/A</v>
      </c>
      <c r="G294" t="str">
        <f>IF((ISERROR((VLOOKUP(B294,Calculation!C$2:C$2815,1,FALSE)))),"not entered","")</f>
        <v/>
      </c>
    </row>
    <row r="295" spans="2:7">
      <c r="B295" s="83" t="s">
        <v>5</v>
      </c>
      <c r="C295" s="84" t="str">
        <f t="shared" si="12"/>
        <v xml:space="preserve"> </v>
      </c>
      <c r="D295" s="84" t="str">
        <f t="shared" si="13"/>
        <v xml:space="preserve"> </v>
      </c>
      <c r="E295" s="84">
        <v>1.1574074074074073E-5</v>
      </c>
      <c r="F295" s="82" t="e">
        <f t="shared" si="14"/>
        <v>#N/A</v>
      </c>
      <c r="G295" t="str">
        <f>IF((ISERROR((VLOOKUP(B295,Calculation!C$2:C$2815,1,FALSE)))),"not entered","")</f>
        <v/>
      </c>
    </row>
    <row r="296" spans="2:7">
      <c r="B296" s="83" t="s">
        <v>5</v>
      </c>
      <c r="C296" s="84" t="str">
        <f t="shared" si="12"/>
        <v xml:space="preserve"> </v>
      </c>
      <c r="D296" s="84" t="str">
        <f t="shared" si="13"/>
        <v xml:space="preserve"> </v>
      </c>
      <c r="E296" s="84">
        <v>1.1574074074074073E-5</v>
      </c>
      <c r="F296" s="82" t="e">
        <f t="shared" si="14"/>
        <v>#N/A</v>
      </c>
      <c r="G296" t="str">
        <f>IF((ISERROR((VLOOKUP(B296,Calculation!C$2:C$2815,1,FALSE)))),"not entered","")</f>
        <v/>
      </c>
    </row>
    <row r="297" spans="2:7">
      <c r="B297" s="83" t="s">
        <v>5</v>
      </c>
      <c r="C297" s="84" t="str">
        <f t="shared" si="12"/>
        <v xml:space="preserve"> </v>
      </c>
      <c r="D297" s="84" t="str">
        <f t="shared" si="13"/>
        <v xml:space="preserve"> </v>
      </c>
      <c r="E297" s="84">
        <v>1.1574074074074073E-5</v>
      </c>
      <c r="F297" s="82" t="e">
        <f t="shared" si="14"/>
        <v>#N/A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4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4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4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4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4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4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4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4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4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4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4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4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4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4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4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phoneticPr fontId="3" type="noConversion"/>
  <conditionalFormatting sqref="B1:B3">
    <cfRule type="cellIs" dxfId="17" priority="12" stopIfTrue="1" operator="equal">
      <formula>"x"</formula>
    </cfRule>
  </conditionalFormatting>
  <conditionalFormatting sqref="B11:B413">
    <cfRule type="cellIs" dxfId="16" priority="3" stopIfTrue="1" operator="equal">
      <formula>"x"</formula>
    </cfRule>
  </conditionalFormatting>
  <conditionalFormatting sqref="B4:B5 B487:B506">
    <cfRule type="cellIs" dxfId="15" priority="7" stopIfTrue="1" operator="equal">
      <formula>"x"</formula>
    </cfRule>
  </conditionalFormatting>
  <conditionalFormatting sqref="G4:G10 G487:G506">
    <cfRule type="cellIs" dxfId="14" priority="8" stopIfTrue="1" operator="equal">
      <formula>#N/A</formula>
    </cfRule>
  </conditionalFormatting>
  <conditionalFormatting sqref="B7:B10">
    <cfRule type="cellIs" dxfId="13" priority="6" stopIfTrue="1" operator="equal">
      <formula>"x"</formula>
    </cfRule>
  </conditionalFormatting>
  <conditionalFormatting sqref="B6">
    <cfRule type="cellIs" dxfId="12" priority="5" stopIfTrue="1" operator="equal">
      <formula>"x"</formula>
    </cfRule>
  </conditionalFormatting>
  <conditionalFormatting sqref="G11:G413">
    <cfRule type="cellIs" dxfId="11" priority="4" stopIfTrue="1" operator="equal">
      <formula>#N/A</formula>
    </cfRule>
  </conditionalFormatting>
  <conditionalFormatting sqref="B414:B486">
    <cfRule type="cellIs" dxfId="10" priority="1" stopIfTrue="1" operator="equal">
      <formula>"x"</formula>
    </cfRule>
  </conditionalFormatting>
  <conditionalFormatting sqref="G414:G486">
    <cfRule type="cellIs" dxfId="9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B1:G506"/>
  <sheetViews>
    <sheetView topLeftCell="A53" workbookViewId="0">
      <selection activeCell="B73" sqref="B73"/>
    </sheetView>
  </sheetViews>
  <sheetFormatPr defaultRowHeight="12.75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Races!B12</f>
        <v>Endurance 7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76" t="s">
        <v>17</v>
      </c>
      <c r="C4" s="77" t="s">
        <v>20</v>
      </c>
      <c r="D4" s="77"/>
      <c r="E4" s="78">
        <v>0.17836805555555557</v>
      </c>
      <c r="F4" s="79"/>
      <c r="G4" t="str">
        <f>IF((ISERROR((VLOOKUP(B4,Calculation!C$2:C$2815,1,FALSE)))),"not entered","")</f>
        <v/>
      </c>
    </row>
    <row r="5" spans="2:7">
      <c r="B5" s="80" t="s">
        <v>17</v>
      </c>
      <c r="C5" s="81" t="s">
        <v>21</v>
      </c>
      <c r="D5" s="81"/>
      <c r="E5" s="84">
        <v>0.15870370370370371</v>
      </c>
      <c r="F5" s="82"/>
      <c r="G5" t="str">
        <f>IF((ISERROR((VLOOKUP(B5,Calculation!C$2:C$2815,1,FALSE)))),"not entered","")</f>
        <v/>
      </c>
    </row>
    <row r="6" spans="2:7">
      <c r="B6" s="83" t="s">
        <v>1889</v>
      </c>
      <c r="C6" s="84" t="str">
        <f t="shared" ref="C6:C69" si="0">VLOOKUP(B6,name,3,FALSE)</f>
        <v>Male</v>
      </c>
      <c r="D6" s="84" t="str">
        <f t="shared" ref="D6:D69" si="1">VLOOKUP(B6,name,2,FALSE)</f>
        <v>Club Berkshire Tri Squad</v>
      </c>
      <c r="E6" s="84">
        <v>0.15870370370370371</v>
      </c>
      <c r="F6" s="82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83" t="s">
        <v>1890</v>
      </c>
      <c r="C7" s="84" t="str">
        <f t="shared" si="0"/>
        <v>Male</v>
      </c>
      <c r="D7" s="84" t="str">
        <f t="shared" si="1"/>
        <v>Nevagivin Tri &amp; Multisport</v>
      </c>
      <c r="E7" s="84">
        <v>0.16064814814814815</v>
      </c>
      <c r="F7" s="82">
        <f t="shared" si="2"/>
        <v>9878.9625360230548</v>
      </c>
      <c r="G7" t="str">
        <f>IF((ISERROR((VLOOKUP(B7,Calculation!C$2:C$2815,1,FALSE)))),"not entered","")</f>
        <v/>
      </c>
    </row>
    <row r="8" spans="2:7">
      <c r="B8" s="83" t="s">
        <v>421</v>
      </c>
      <c r="C8" s="84" t="str">
        <f t="shared" si="0"/>
        <v>Male</v>
      </c>
      <c r="D8" s="84">
        <f t="shared" si="1"/>
        <v>0</v>
      </c>
      <c r="E8" s="84">
        <v>0.16689814814814816</v>
      </c>
      <c r="F8" s="82">
        <f t="shared" si="2"/>
        <v>9509.0152565880726</v>
      </c>
      <c r="G8" t="str">
        <f>IF((ISERROR((VLOOKUP(B8,Calculation!C$2:C$2815,1,FALSE)))),"not entered","")</f>
        <v/>
      </c>
    </row>
    <row r="9" spans="2:7">
      <c r="B9" s="83" t="s">
        <v>1891</v>
      </c>
      <c r="C9" s="84" t="str">
        <f t="shared" si="0"/>
        <v>Male</v>
      </c>
      <c r="D9" s="84" t="str">
        <f t="shared" si="1"/>
        <v>Black Line London</v>
      </c>
      <c r="E9" s="84">
        <v>0.17001157407407408</v>
      </c>
      <c r="F9" s="82">
        <f t="shared" si="2"/>
        <v>9334.8764381509973</v>
      </c>
      <c r="G9" t="str">
        <f>IF((ISERROR((VLOOKUP(B9,Calculation!C$2:C$2815,1,FALSE)))),"not entered","")</f>
        <v/>
      </c>
    </row>
    <row r="10" spans="2:7">
      <c r="B10" s="83" t="s">
        <v>1892</v>
      </c>
      <c r="C10" s="84" t="str">
        <f t="shared" si="0"/>
        <v>Male</v>
      </c>
      <c r="D10" s="84">
        <f t="shared" si="1"/>
        <v>0</v>
      </c>
      <c r="E10" s="84">
        <v>0.17270833333333332</v>
      </c>
      <c r="F10" s="82">
        <f t="shared" si="2"/>
        <v>9189.116740383326</v>
      </c>
      <c r="G10" t="str">
        <f>IF((ISERROR((VLOOKUP(B10,Calculation!C$2:C$2815,1,FALSE)))),"not entered","")</f>
        <v/>
      </c>
    </row>
    <row r="11" spans="2:7">
      <c r="B11" s="83" t="s">
        <v>2132</v>
      </c>
      <c r="C11" s="84" t="str">
        <f t="shared" si="0"/>
        <v>Male</v>
      </c>
      <c r="D11" s="84" t="str">
        <f t="shared" si="1"/>
        <v>Royal Navy Triathlon</v>
      </c>
      <c r="E11" s="84">
        <v>0.17376157407407408</v>
      </c>
      <c r="F11" s="82">
        <f t="shared" si="2"/>
        <v>9133.4177046559653</v>
      </c>
      <c r="G11" t="str">
        <f>IF((ISERROR((VLOOKUP(B11,Calculation!C$2:C$2815,1,FALSE)))),"not entered","")</f>
        <v/>
      </c>
    </row>
    <row r="12" spans="2:7">
      <c r="B12" s="83" t="s">
        <v>1893</v>
      </c>
      <c r="C12" s="84" t="str">
        <f t="shared" si="0"/>
        <v>Male</v>
      </c>
      <c r="D12" s="84">
        <f t="shared" si="1"/>
        <v>0</v>
      </c>
      <c r="E12" s="84">
        <v>0.17530092592592594</v>
      </c>
      <c r="F12" s="82">
        <f t="shared" si="2"/>
        <v>9053.2153703948243</v>
      </c>
      <c r="G12" t="str">
        <f>IF((ISERROR((VLOOKUP(B12,Calculation!C$2:C$2815,1,FALSE)))),"not entered","")</f>
        <v/>
      </c>
    </row>
    <row r="13" spans="2:7">
      <c r="B13" s="83" t="s">
        <v>1894</v>
      </c>
      <c r="C13" s="84" t="str">
        <f t="shared" si="0"/>
        <v>Male</v>
      </c>
      <c r="D13" s="84" t="str">
        <f t="shared" si="1"/>
        <v>Team Awesome</v>
      </c>
      <c r="E13" s="84">
        <v>0.17601851851851849</v>
      </c>
      <c r="F13" s="82">
        <f t="shared" si="2"/>
        <v>9016.3072067333014</v>
      </c>
      <c r="G13" t="str">
        <f>IF((ISERROR((VLOOKUP(B13,Calculation!C$2:C$2815,1,FALSE)))),"not entered","")</f>
        <v/>
      </c>
    </row>
    <row r="14" spans="2:7">
      <c r="B14" s="83" t="s">
        <v>1895</v>
      </c>
      <c r="C14" s="84" t="str">
        <f t="shared" si="0"/>
        <v>Female</v>
      </c>
      <c r="D14" s="84" t="str">
        <f t="shared" si="1"/>
        <v>SWIMFORTRI</v>
      </c>
      <c r="E14" s="84">
        <v>0.17836805555555557</v>
      </c>
      <c r="F14" s="82">
        <f t="shared" si="2"/>
        <v>10000</v>
      </c>
      <c r="G14" t="str">
        <f>IF((ISERROR((VLOOKUP(B14,Calculation!C$2:C$2815,1,FALSE)))),"not entered","")</f>
        <v/>
      </c>
    </row>
    <row r="15" spans="2:7">
      <c r="B15" s="83" t="s">
        <v>1896</v>
      </c>
      <c r="C15" s="84" t="str">
        <f t="shared" si="0"/>
        <v>Male</v>
      </c>
      <c r="D15" s="84" t="str">
        <f t="shared" si="1"/>
        <v>SPALDING TRI CLUB</v>
      </c>
      <c r="E15" s="84">
        <v>0.18001157407407409</v>
      </c>
      <c r="F15" s="82">
        <f t="shared" si="2"/>
        <v>8816.3055359094706</v>
      </c>
      <c r="G15" t="str">
        <f>IF((ISERROR((VLOOKUP(B15,Calculation!C$2:C$2815,1,FALSE)))),"not entered","")</f>
        <v/>
      </c>
    </row>
    <row r="16" spans="2:7">
      <c r="B16" s="83" t="s">
        <v>1897</v>
      </c>
      <c r="C16" s="84" t="str">
        <f t="shared" si="0"/>
        <v>Male</v>
      </c>
      <c r="D16" s="84">
        <f t="shared" si="1"/>
        <v>0</v>
      </c>
      <c r="E16" s="84">
        <v>0.18056712962962962</v>
      </c>
      <c r="F16" s="82">
        <f t="shared" si="2"/>
        <v>8789.1801807576448</v>
      </c>
      <c r="G16" t="str">
        <f>IF((ISERROR((VLOOKUP(B16,Calculation!C$2:C$2815,1,FALSE)))),"not entered","")</f>
        <v/>
      </c>
    </row>
    <row r="17" spans="2:7">
      <c r="B17" s="83" t="s">
        <v>428</v>
      </c>
      <c r="C17" s="84" t="str">
        <f t="shared" si="0"/>
        <v>Male</v>
      </c>
      <c r="D17" s="84">
        <f t="shared" si="1"/>
        <v>0</v>
      </c>
      <c r="E17" s="84">
        <v>0.18075231481481482</v>
      </c>
      <c r="F17" s="82">
        <f t="shared" si="2"/>
        <v>8780.1754498303126</v>
      </c>
      <c r="G17" t="str">
        <f>IF((ISERROR((VLOOKUP(B17,Calculation!C$2:C$2815,1,FALSE)))),"not entered","")</f>
        <v/>
      </c>
    </row>
    <row r="18" spans="2:7">
      <c r="B18" s="83" t="s">
        <v>1898</v>
      </c>
      <c r="C18" s="84" t="str">
        <f t="shared" si="0"/>
        <v>Male</v>
      </c>
      <c r="D18" s="84" t="str">
        <f t="shared" si="1"/>
        <v>west suffolk wheelers and tri club</v>
      </c>
      <c r="E18" s="84">
        <v>0.18269675925925924</v>
      </c>
      <c r="F18" s="82">
        <f t="shared" si="2"/>
        <v>8686.7279062401012</v>
      </c>
      <c r="G18" t="str">
        <f>IF((ISERROR((VLOOKUP(B18,Calculation!C$2:C$2815,1,FALSE)))),"not entered","")</f>
        <v/>
      </c>
    </row>
    <row r="19" spans="2:7">
      <c r="B19" s="83" t="s">
        <v>1899</v>
      </c>
      <c r="C19" s="84" t="str">
        <f t="shared" si="0"/>
        <v>Male</v>
      </c>
      <c r="D19" s="84" t="str">
        <f t="shared" si="1"/>
        <v>PACTRAC</v>
      </c>
      <c r="E19" s="84">
        <v>0.18302083333333333</v>
      </c>
      <c r="F19" s="82">
        <f t="shared" si="2"/>
        <v>8671.3463605893885</v>
      </c>
      <c r="G19" t="str">
        <f>IF((ISERROR((VLOOKUP(B19,Calculation!C$2:C$2815,1,FALSE)))),"not entered","")</f>
        <v/>
      </c>
    </row>
    <row r="20" spans="2:7">
      <c r="B20" s="83" t="s">
        <v>1058</v>
      </c>
      <c r="C20" s="84" t="str">
        <f t="shared" si="0"/>
        <v>Male</v>
      </c>
      <c r="D20" s="84" t="str">
        <f t="shared" si="1"/>
        <v>Tri-Anglia</v>
      </c>
      <c r="E20" s="84">
        <v>0.18305555555555555</v>
      </c>
      <c r="F20" s="82">
        <f t="shared" si="2"/>
        <v>8669.701568032373</v>
      </c>
      <c r="G20" t="str">
        <f>IF((ISERROR((VLOOKUP(B20,Calculation!C$2:C$2815,1,FALSE)))),"not entered","")</f>
        <v/>
      </c>
    </row>
    <row r="21" spans="2:7">
      <c r="B21" s="83" t="s">
        <v>1900</v>
      </c>
      <c r="C21" s="84" t="str">
        <f t="shared" si="0"/>
        <v>Male</v>
      </c>
      <c r="D21" s="84" t="str">
        <f t="shared" si="1"/>
        <v>Buggered Gerbils</v>
      </c>
      <c r="E21" s="84">
        <v>0.18331018518518519</v>
      </c>
      <c r="F21" s="82">
        <f t="shared" si="2"/>
        <v>8657.6587953024373</v>
      </c>
      <c r="G21" t="str">
        <f>IF((ISERROR((VLOOKUP(B21,Calculation!C$2:C$2815,1,FALSE)))),"not entered","")</f>
        <v/>
      </c>
    </row>
    <row r="22" spans="2:7">
      <c r="B22" s="83" t="s">
        <v>1901</v>
      </c>
      <c r="C22" s="84" t="str">
        <f t="shared" si="0"/>
        <v>Male</v>
      </c>
      <c r="D22" s="84" t="str">
        <f t="shared" si="1"/>
        <v>Team Trisports</v>
      </c>
      <c r="E22" s="84">
        <v>0.18334490740740741</v>
      </c>
      <c r="F22" s="82">
        <f t="shared" si="2"/>
        <v>8656.0191907076569</v>
      </c>
      <c r="G22" t="str">
        <f>IF((ISERROR((VLOOKUP(B22,Calculation!C$2:C$2815,1,FALSE)))),"not entered","")</f>
        <v/>
      </c>
    </row>
    <row r="23" spans="2:7">
      <c r="B23" s="83" t="s">
        <v>1902</v>
      </c>
      <c r="C23" s="84" t="str">
        <f t="shared" si="0"/>
        <v>Male</v>
      </c>
      <c r="D23" s="84" t="str">
        <f t="shared" si="1"/>
        <v>Ely Tri Club</v>
      </c>
      <c r="E23" s="84">
        <v>0.18353009259259259</v>
      </c>
      <c r="F23" s="82">
        <f t="shared" si="2"/>
        <v>8647.2851106766739</v>
      </c>
      <c r="G23" t="str">
        <f>IF((ISERROR((VLOOKUP(B23,Calculation!C$2:C$2815,1,FALSE)))),"not entered","")</f>
        <v/>
      </c>
    </row>
    <row r="24" spans="2:7">
      <c r="B24" s="83" t="s">
        <v>1903</v>
      </c>
      <c r="C24" s="84" t="str">
        <f t="shared" si="0"/>
        <v>Male</v>
      </c>
      <c r="D24" s="84" t="str">
        <f t="shared" si="1"/>
        <v>IPSWICH TRI CLUB</v>
      </c>
      <c r="E24" s="84">
        <v>0.18385416666666665</v>
      </c>
      <c r="F24" s="82">
        <f t="shared" si="2"/>
        <v>8632.0428076802018</v>
      </c>
      <c r="G24" t="str">
        <f>IF((ISERROR((VLOOKUP(B24,Calculation!C$2:C$2815,1,FALSE)))),"not entered","")</f>
        <v/>
      </c>
    </row>
    <row r="25" spans="2:7">
      <c r="B25" s="83" t="s">
        <v>1904</v>
      </c>
      <c r="C25" s="84" t="str">
        <f t="shared" si="0"/>
        <v>Female</v>
      </c>
      <c r="D25" s="84" t="str">
        <f t="shared" si="1"/>
        <v>CAMBRIDGE TRI CLUB</v>
      </c>
      <c r="E25" s="84">
        <v>0.18405092592592595</v>
      </c>
      <c r="F25" s="82">
        <f t="shared" si="2"/>
        <v>9691.2338070682927</v>
      </c>
      <c r="G25" t="str">
        <f>IF((ISERROR((VLOOKUP(B25,Calculation!C$2:C$2815,1,FALSE)))),"not entered","")</f>
        <v/>
      </c>
    </row>
    <row r="26" spans="2:7">
      <c r="B26" s="83" t="s">
        <v>1905</v>
      </c>
      <c r="C26" s="84" t="str">
        <f t="shared" si="0"/>
        <v>Male</v>
      </c>
      <c r="D26" s="84" t="str">
        <f t="shared" si="1"/>
        <v>LINCSQUAD</v>
      </c>
      <c r="E26" s="84">
        <v>0.18409722222222222</v>
      </c>
      <c r="F26" s="82">
        <f t="shared" si="2"/>
        <v>8620.6462969948443</v>
      </c>
      <c r="G26" t="str">
        <f>IF((ISERROR((VLOOKUP(B26,Calculation!C$2:C$2815,1,FALSE)))),"not entered","")</f>
        <v/>
      </c>
    </row>
    <row r="27" spans="2:7">
      <c r="B27" s="83" t="s">
        <v>1906</v>
      </c>
      <c r="C27" s="84" t="str">
        <f t="shared" si="0"/>
        <v>Male</v>
      </c>
      <c r="D27" s="84" t="str">
        <f t="shared" si="1"/>
        <v>Clapham Chasers</v>
      </c>
      <c r="E27" s="84">
        <v>0.18490740740740741</v>
      </c>
      <c r="F27" s="82">
        <f t="shared" si="2"/>
        <v>8582.8743114672016</v>
      </c>
      <c r="G27" t="str">
        <f>IF((ISERROR((VLOOKUP(B27,Calculation!C$2:C$2815,1,FALSE)))),"not entered","")</f>
        <v/>
      </c>
    </row>
    <row r="28" spans="2:7">
      <c r="B28" s="83" t="s">
        <v>195</v>
      </c>
      <c r="C28" s="84" t="str">
        <f t="shared" si="0"/>
        <v>Male</v>
      </c>
      <c r="D28" s="84" t="str">
        <f t="shared" si="1"/>
        <v xml:space="preserve">Kings Lynn Triathlon Club   </v>
      </c>
      <c r="E28" s="84">
        <v>0.18559027777777778</v>
      </c>
      <c r="F28" s="82">
        <f t="shared" si="2"/>
        <v>8551.2940442781419</v>
      </c>
      <c r="G28" t="str">
        <f>IF((ISERROR((VLOOKUP(B28,Calculation!C$2:C$2815,1,FALSE)))),"not entered","")</f>
        <v/>
      </c>
    </row>
    <row r="29" spans="2:7">
      <c r="B29" s="83" t="s">
        <v>1907</v>
      </c>
      <c r="C29" s="84" t="str">
        <f t="shared" si="0"/>
        <v>Male</v>
      </c>
      <c r="D29" s="84" t="str">
        <f t="shared" si="1"/>
        <v>Viceroys</v>
      </c>
      <c r="E29" s="84">
        <v>0.18599537037037037</v>
      </c>
      <c r="F29" s="82">
        <f t="shared" si="2"/>
        <v>8532.6695706285009</v>
      </c>
      <c r="G29" t="str">
        <f>IF((ISERROR((VLOOKUP(B29,Calculation!C$2:C$2815,1,FALSE)))),"not entered","")</f>
        <v/>
      </c>
    </row>
    <row r="30" spans="2:7">
      <c r="B30" s="83" t="s">
        <v>443</v>
      </c>
      <c r="C30" s="84" t="str">
        <f t="shared" si="0"/>
        <v>Female</v>
      </c>
      <c r="D30" s="84">
        <f t="shared" si="1"/>
        <v>0</v>
      </c>
      <c r="E30" s="84">
        <v>0.18633101851851852</v>
      </c>
      <c r="F30" s="82">
        <f t="shared" si="2"/>
        <v>9572.6442636188585</v>
      </c>
      <c r="G30" t="str">
        <f>IF((ISERROR((VLOOKUP(B30,Calculation!C$2:C$2815,1,FALSE)))),"not entered","")</f>
        <v/>
      </c>
    </row>
    <row r="31" spans="2:7">
      <c r="B31" s="83" t="s">
        <v>1908</v>
      </c>
      <c r="C31" s="84" t="str">
        <f t="shared" si="0"/>
        <v>Male</v>
      </c>
      <c r="D31" s="84">
        <f t="shared" si="1"/>
        <v>0</v>
      </c>
      <c r="E31" s="84">
        <v>0.18684027777777779</v>
      </c>
      <c r="F31" s="82">
        <f t="shared" si="2"/>
        <v>8494.0841231493523</v>
      </c>
      <c r="G31" t="str">
        <f>IF((ISERROR((VLOOKUP(B31,Calculation!C$2:C$2815,1,FALSE)))),"not entered","")</f>
        <v/>
      </c>
    </row>
    <row r="32" spans="2:7">
      <c r="B32" s="83" t="s">
        <v>1909</v>
      </c>
      <c r="C32" s="84" t="str">
        <f t="shared" si="0"/>
        <v>Male</v>
      </c>
      <c r="D32" s="84" t="str">
        <f t="shared" si="1"/>
        <v>BODYWORKS XTC</v>
      </c>
      <c r="E32" s="84">
        <v>0.18769675925925924</v>
      </c>
      <c r="F32" s="82">
        <f t="shared" si="2"/>
        <v>8455.3246593081349</v>
      </c>
      <c r="G32" t="str">
        <f>IF((ISERROR((VLOOKUP(B32,Calculation!C$2:C$2815,1,FALSE)))),"not entered","")</f>
        <v/>
      </c>
    </row>
    <row r="33" spans="2:7">
      <c r="B33" s="83" t="s">
        <v>1910</v>
      </c>
      <c r="C33" s="84" t="str">
        <f t="shared" si="0"/>
        <v>Male</v>
      </c>
      <c r="D33" s="84" t="str">
        <f t="shared" si="1"/>
        <v>Balanced Performance</v>
      </c>
      <c r="E33" s="84">
        <v>0.18831018518518519</v>
      </c>
      <c r="F33" s="82">
        <f t="shared" si="2"/>
        <v>8427.7811923786103</v>
      </c>
      <c r="G33" t="str">
        <f>IF((ISERROR((VLOOKUP(B33,Calculation!C$2:C$2815,1,FALSE)))),"not entered","")</f>
        <v/>
      </c>
    </row>
    <row r="34" spans="2:7">
      <c r="B34" s="83" t="s">
        <v>1911</v>
      </c>
      <c r="C34" s="84" t="str">
        <f t="shared" si="0"/>
        <v>Male</v>
      </c>
      <c r="D34" s="84" t="str">
        <f t="shared" si="1"/>
        <v>stowmarket striders rc</v>
      </c>
      <c r="E34" s="84">
        <v>0.1895138888888889</v>
      </c>
      <c r="F34" s="82">
        <f t="shared" si="2"/>
        <v>8374.2518627091722</v>
      </c>
      <c r="G34" t="str">
        <f>IF((ISERROR((VLOOKUP(B34,Calculation!C$2:C$2815,1,FALSE)))),"not entered","")</f>
        <v/>
      </c>
    </row>
    <row r="35" spans="2:7">
      <c r="B35" s="83" t="s">
        <v>1912</v>
      </c>
      <c r="C35" s="84" t="str">
        <f t="shared" si="0"/>
        <v>Male</v>
      </c>
      <c r="D35" s="84">
        <f t="shared" si="1"/>
        <v>0</v>
      </c>
      <c r="E35" s="84">
        <v>0.18953703703703703</v>
      </c>
      <c r="F35" s="82">
        <f t="shared" si="2"/>
        <v>8373.2291157791897</v>
      </c>
      <c r="G35" t="str">
        <f>IF((ISERROR((VLOOKUP(B35,Calculation!C$2:C$2815,1,FALSE)))),"not entered","")</f>
        <v/>
      </c>
    </row>
    <row r="36" spans="2:7">
      <c r="B36" s="83" t="s">
        <v>1913</v>
      </c>
      <c r="C36" s="84" t="str">
        <f t="shared" si="0"/>
        <v>Male</v>
      </c>
      <c r="D36" s="84" t="str">
        <f t="shared" si="1"/>
        <v>LEICESTER TRI</v>
      </c>
      <c r="E36" s="84">
        <v>0.18990740740740741</v>
      </c>
      <c r="F36" s="82">
        <f t="shared" si="2"/>
        <v>8356.8990736226224</v>
      </c>
      <c r="G36" t="str">
        <f>IF((ISERROR((VLOOKUP(B36,Calculation!C$2:C$2815,1,FALSE)))),"not entered","")</f>
        <v/>
      </c>
    </row>
    <row r="37" spans="2:7">
      <c r="B37" s="83" t="s">
        <v>1914</v>
      </c>
      <c r="C37" s="84" t="str">
        <f t="shared" si="0"/>
        <v>Male</v>
      </c>
      <c r="D37" s="84" t="str">
        <f t="shared" si="1"/>
        <v>ZOOM TRI CLUB</v>
      </c>
      <c r="E37" s="84">
        <v>0.19119212962962964</v>
      </c>
      <c r="F37" s="82">
        <f t="shared" si="2"/>
        <v>8300.7445971305769</v>
      </c>
      <c r="G37" t="str">
        <f>IF((ISERROR((VLOOKUP(B37,Calculation!C$2:C$2815,1,FALSE)))),"not entered","")</f>
        <v/>
      </c>
    </row>
    <row r="38" spans="2:7">
      <c r="B38" s="83" t="s">
        <v>1915</v>
      </c>
      <c r="C38" s="84" t="str">
        <f t="shared" si="0"/>
        <v>Male</v>
      </c>
      <c r="D38" s="84" t="str">
        <f t="shared" si="1"/>
        <v>CAMBRIDGE TRI CLUB</v>
      </c>
      <c r="E38" s="84">
        <v>0.19209490740740742</v>
      </c>
      <c r="F38" s="82">
        <f t="shared" si="2"/>
        <v>8261.734048321985</v>
      </c>
      <c r="G38" t="str">
        <f>IF((ISERROR((VLOOKUP(B38,Calculation!C$2:C$2815,1,FALSE)))),"not entered","")</f>
        <v/>
      </c>
    </row>
    <row r="39" spans="2:7">
      <c r="B39" s="83" t="s">
        <v>1916</v>
      </c>
      <c r="C39" s="84" t="str">
        <f t="shared" si="0"/>
        <v>Male</v>
      </c>
      <c r="D39" s="84" t="str">
        <f t="shared" si="1"/>
        <v>7 Oaks Tri</v>
      </c>
      <c r="E39" s="84">
        <v>0.19224537037037037</v>
      </c>
      <c r="F39" s="82">
        <f t="shared" si="2"/>
        <v>8255.2679108970497</v>
      </c>
      <c r="G39" t="str">
        <f>IF((ISERROR((VLOOKUP(B39,Calculation!C$2:C$2815,1,FALSE)))),"not entered","")</f>
        <v/>
      </c>
    </row>
    <row r="40" spans="2:7">
      <c r="B40" s="83" t="s">
        <v>1917</v>
      </c>
      <c r="C40" s="84" t="str">
        <f t="shared" si="0"/>
        <v>Male</v>
      </c>
      <c r="D40" s="84" t="str">
        <f t="shared" si="1"/>
        <v>Spalding Tri</v>
      </c>
      <c r="E40" s="84">
        <v>0.19319444444444445</v>
      </c>
      <c r="F40" s="82">
        <f t="shared" si="2"/>
        <v>8214.7136352743819</v>
      </c>
      <c r="G40" t="str">
        <f>IF((ISERROR((VLOOKUP(B40,Calculation!C$2:C$2815,1,FALSE)))),"not entered","")</f>
        <v/>
      </c>
    </row>
    <row r="41" spans="2:7">
      <c r="B41" s="83" t="s">
        <v>1918</v>
      </c>
      <c r="C41" s="84" t="str">
        <f t="shared" si="0"/>
        <v>Male</v>
      </c>
      <c r="D41" s="84" t="str">
        <f t="shared" si="1"/>
        <v>Cowley Cycles</v>
      </c>
      <c r="E41" s="84">
        <v>0.1933101851851852</v>
      </c>
      <c r="F41" s="82">
        <f t="shared" si="2"/>
        <v>8209.7952341036998</v>
      </c>
      <c r="G41" t="str">
        <f>IF((ISERROR((VLOOKUP(B41,Calculation!C$2:C$2815,1,FALSE)))),"not entered","")</f>
        <v/>
      </c>
    </row>
    <row r="42" spans="2:7">
      <c r="B42" s="83" t="s">
        <v>1919</v>
      </c>
      <c r="C42" s="84" t="str">
        <f t="shared" si="0"/>
        <v>Male</v>
      </c>
      <c r="D42" s="84" t="str">
        <f t="shared" si="1"/>
        <v>Abingdon &amp; Vale Tri Club</v>
      </c>
      <c r="E42" s="84">
        <v>0.19449074074074071</v>
      </c>
      <c r="F42" s="82">
        <f t="shared" si="2"/>
        <v>8159.9619138300422</v>
      </c>
      <c r="G42" t="str">
        <f>IF((ISERROR((VLOOKUP(B42,Calculation!C$2:C$2815,1,FALSE)))),"not entered","")</f>
        <v/>
      </c>
    </row>
    <row r="43" spans="2:7">
      <c r="B43" s="83" t="s">
        <v>1920</v>
      </c>
      <c r="C43" s="84" t="str">
        <f t="shared" si="0"/>
        <v>Female</v>
      </c>
      <c r="D43" s="84" t="str">
        <f t="shared" si="1"/>
        <v>CAMBRIDGE TRI CLUB</v>
      </c>
      <c r="E43" s="84">
        <v>0.19450231481481484</v>
      </c>
      <c r="F43" s="82">
        <f t="shared" si="2"/>
        <v>9170.484974709907</v>
      </c>
      <c r="G43" t="str">
        <f>IF((ISERROR((VLOOKUP(B43,Calculation!C$2:C$2815,1,FALSE)))),"not entered","")</f>
        <v/>
      </c>
    </row>
    <row r="44" spans="2:7">
      <c r="B44" s="83" t="s">
        <v>1921</v>
      </c>
      <c r="C44" s="84" t="str">
        <f t="shared" si="0"/>
        <v>Female</v>
      </c>
      <c r="D44" s="84" t="str">
        <f t="shared" si="1"/>
        <v>SERPENTINE RC</v>
      </c>
      <c r="E44" s="84">
        <v>0.19476851851851851</v>
      </c>
      <c r="F44" s="82">
        <f t="shared" si="2"/>
        <v>9157.9510339909684</v>
      </c>
      <c r="G44" t="str">
        <f>IF((ISERROR((VLOOKUP(B44,Calculation!C$2:C$2815,1,FALSE)))),"not entered","")</f>
        <v/>
      </c>
    </row>
    <row r="45" spans="2:7">
      <c r="B45" s="83" t="s">
        <v>1922</v>
      </c>
      <c r="C45" s="84" t="str">
        <f t="shared" si="0"/>
        <v>Male</v>
      </c>
      <c r="D45" s="84">
        <f t="shared" si="1"/>
        <v>0</v>
      </c>
      <c r="E45" s="84">
        <v>0.19515046296296298</v>
      </c>
      <c r="F45" s="82">
        <f t="shared" si="2"/>
        <v>8132.3764901251407</v>
      </c>
      <c r="G45" t="str">
        <f>IF((ISERROR((VLOOKUP(B45,Calculation!C$2:C$2815,1,FALSE)))),"not entered","")</f>
        <v/>
      </c>
    </row>
    <row r="46" spans="2:7">
      <c r="B46" s="83" t="s">
        <v>1923</v>
      </c>
      <c r="C46" s="84" t="str">
        <f t="shared" si="0"/>
        <v>Male</v>
      </c>
      <c r="D46" s="84" t="str">
        <f t="shared" si="1"/>
        <v>ETON</v>
      </c>
      <c r="E46" s="84">
        <v>0.19523148148148148</v>
      </c>
      <c r="F46" s="82">
        <f t="shared" si="2"/>
        <v>8129.0016599478313</v>
      </c>
      <c r="G46" t="str">
        <f>IF((ISERROR((VLOOKUP(B46,Calculation!C$2:C$2815,1,FALSE)))),"not entered","")</f>
        <v/>
      </c>
    </row>
    <row r="47" spans="2:7">
      <c r="B47" s="83" t="s">
        <v>1924</v>
      </c>
      <c r="C47" s="84" t="str">
        <f t="shared" si="0"/>
        <v>Male</v>
      </c>
      <c r="D47" s="84" t="str">
        <f t="shared" si="1"/>
        <v>TRI-ANGLIA</v>
      </c>
      <c r="E47" s="84">
        <v>0.19556712962962963</v>
      </c>
      <c r="F47" s="82">
        <f t="shared" si="2"/>
        <v>8115.0500088773151</v>
      </c>
      <c r="G47" t="str">
        <f>IF((ISERROR((VLOOKUP(B47,Calculation!C$2:C$2815,1,FALSE)))),"not entered","")</f>
        <v/>
      </c>
    </row>
    <row r="48" spans="2:7">
      <c r="B48" s="83" t="s">
        <v>1925</v>
      </c>
      <c r="C48" s="84" t="str">
        <f t="shared" si="0"/>
        <v>Male</v>
      </c>
      <c r="D48" s="84" t="str">
        <f t="shared" si="1"/>
        <v>CAMBRIDGE TRI CLUB</v>
      </c>
      <c r="E48" s="84">
        <v>0.19564814814814815</v>
      </c>
      <c r="F48" s="82">
        <f t="shared" si="2"/>
        <v>8111.6895409370554</v>
      </c>
      <c r="G48" t="str">
        <f>IF((ISERROR((VLOOKUP(B48,Calculation!C$2:C$2815,1,FALSE)))),"not entered","")</f>
        <v/>
      </c>
    </row>
    <row r="49" spans="2:7">
      <c r="B49" s="83" t="s">
        <v>1926</v>
      </c>
      <c r="C49" s="84" t="str">
        <f t="shared" si="0"/>
        <v>Male</v>
      </c>
      <c r="D49" s="84" t="str">
        <f t="shared" si="1"/>
        <v>EXETER TRI CLUB</v>
      </c>
      <c r="E49" s="84">
        <v>0.19649305555555555</v>
      </c>
      <c r="F49" s="82">
        <f t="shared" si="2"/>
        <v>8076.8098014961415</v>
      </c>
      <c r="G49" t="str">
        <f>IF((ISERROR((VLOOKUP(B49,Calculation!C$2:C$2815,1,FALSE)))),"not entered","")</f>
        <v/>
      </c>
    </row>
    <row r="50" spans="2:7">
      <c r="B50" s="83" t="s">
        <v>1927</v>
      </c>
      <c r="C50" s="84" t="str">
        <f t="shared" si="0"/>
        <v>Male</v>
      </c>
      <c r="D50" s="84">
        <f t="shared" si="1"/>
        <v>0</v>
      </c>
      <c r="E50" s="84">
        <v>0.19702546296296297</v>
      </c>
      <c r="F50" s="82">
        <f t="shared" si="2"/>
        <v>8054.9844328261761</v>
      </c>
      <c r="G50" t="str">
        <f>IF((ISERROR((VLOOKUP(B50,Calculation!C$2:C$2815,1,FALSE)))),"not entered","")</f>
        <v/>
      </c>
    </row>
    <row r="51" spans="2:7">
      <c r="B51" s="83" t="s">
        <v>1928</v>
      </c>
      <c r="C51" s="84" t="str">
        <f t="shared" si="0"/>
        <v>Male</v>
      </c>
      <c r="D51" s="84" t="str">
        <f t="shared" si="1"/>
        <v>University of East Anglia Tri Club</v>
      </c>
      <c r="E51" s="84">
        <v>0.19716435185185185</v>
      </c>
      <c r="F51" s="82">
        <f t="shared" si="2"/>
        <v>8049.3102436160843</v>
      </c>
      <c r="G51" t="str">
        <f>IF((ISERROR((VLOOKUP(B51,Calculation!C$2:C$2815,1,FALSE)))),"not entered","")</f>
        <v/>
      </c>
    </row>
    <row r="52" spans="2:7">
      <c r="B52" s="83" t="s">
        <v>1929</v>
      </c>
      <c r="C52" s="84" t="str">
        <f t="shared" si="0"/>
        <v>Male</v>
      </c>
      <c r="D52" s="84">
        <f t="shared" si="1"/>
        <v>0</v>
      </c>
      <c r="E52" s="84">
        <v>0.19719907407407408</v>
      </c>
      <c r="F52" s="82">
        <f t="shared" si="2"/>
        <v>8047.8929451813592</v>
      </c>
      <c r="G52" t="str">
        <f>IF((ISERROR((VLOOKUP(B52,Calculation!C$2:C$2815,1,FALSE)))),"not entered","")</f>
        <v/>
      </c>
    </row>
    <row r="53" spans="2:7">
      <c r="B53" s="83" t="s">
        <v>1930</v>
      </c>
      <c r="C53" s="84" t="str">
        <f t="shared" si="0"/>
        <v>Male</v>
      </c>
      <c r="D53" s="84">
        <f t="shared" si="1"/>
        <v>0</v>
      </c>
      <c r="E53" s="84">
        <v>0.19729166666666667</v>
      </c>
      <c r="F53" s="82">
        <f t="shared" si="2"/>
        <v>8044.1159216238411</v>
      </c>
      <c r="G53" t="str">
        <f>IF((ISERROR((VLOOKUP(B53,Calculation!C$2:C$2815,1,FALSE)))),"not entered","")</f>
        <v/>
      </c>
    </row>
    <row r="54" spans="2:7">
      <c r="B54" s="83" t="s">
        <v>1931</v>
      </c>
      <c r="C54" s="84" t="str">
        <f t="shared" si="0"/>
        <v>Male</v>
      </c>
      <c r="D54" s="84" t="str">
        <f t="shared" si="1"/>
        <v>Andover Tri Club</v>
      </c>
      <c r="E54" s="84">
        <v>0.1973263888888889</v>
      </c>
      <c r="F54" s="82">
        <f t="shared" si="2"/>
        <v>8042.7004516393927</v>
      </c>
      <c r="G54" t="str">
        <f>IF((ISERROR((VLOOKUP(B54,Calculation!C$2:C$2815,1,FALSE)))),"not entered","")</f>
        <v/>
      </c>
    </row>
    <row r="55" spans="2:7">
      <c r="B55" s="83" t="s">
        <v>1932</v>
      </c>
      <c r="C55" s="84" t="str">
        <f t="shared" si="0"/>
        <v>Male</v>
      </c>
      <c r="D55" s="84">
        <f t="shared" si="1"/>
        <v>0</v>
      </c>
      <c r="E55" s="84">
        <v>0.19751157407407408</v>
      </c>
      <c r="F55" s="82">
        <f t="shared" si="2"/>
        <v>8035.1596835628479</v>
      </c>
      <c r="G55" t="str">
        <f>IF((ISERROR((VLOOKUP(B55,Calculation!C$2:C$2815,1,FALSE)))),"not entered","")</f>
        <v/>
      </c>
    </row>
    <row r="56" spans="2:7">
      <c r="B56" s="83" t="s">
        <v>1933</v>
      </c>
      <c r="C56" s="84" t="str">
        <f t="shared" si="0"/>
        <v>Male</v>
      </c>
      <c r="D56" s="84" t="str">
        <f t="shared" si="1"/>
        <v>Oxford University Tri Club</v>
      </c>
      <c r="E56" s="84">
        <v>0.19777777777777775</v>
      </c>
      <c r="F56" s="82">
        <f t="shared" si="2"/>
        <v>8024.3445692883915</v>
      </c>
      <c r="G56" t="str">
        <f>IF((ISERROR((VLOOKUP(B56,Calculation!C$2:C$2815,1,FALSE)))),"not entered","")</f>
        <v/>
      </c>
    </row>
    <row r="57" spans="2:7">
      <c r="B57" s="83" t="s">
        <v>1934</v>
      </c>
      <c r="C57" s="84" t="str">
        <f t="shared" si="0"/>
        <v>Male</v>
      </c>
      <c r="D57" s="84">
        <f t="shared" si="1"/>
        <v>0</v>
      </c>
      <c r="E57" s="84">
        <v>0.19802083333333331</v>
      </c>
      <c r="F57" s="82">
        <f t="shared" si="2"/>
        <v>8014.4952948740438</v>
      </c>
      <c r="G57" t="str">
        <f>IF((ISERROR((VLOOKUP(B57,Calculation!C$2:C$2815,1,FALSE)))),"not entered","")</f>
        <v/>
      </c>
    </row>
    <row r="58" spans="2:7">
      <c r="B58" s="83" t="s">
        <v>1935</v>
      </c>
      <c r="C58" s="84" t="str">
        <f t="shared" si="0"/>
        <v>Male</v>
      </c>
      <c r="D58" s="84" t="str">
        <f t="shared" si="1"/>
        <v>Watford Velo Sport</v>
      </c>
      <c r="E58" s="84">
        <v>0.19822916666666668</v>
      </c>
      <c r="F58" s="82">
        <f t="shared" si="2"/>
        <v>8006.0722835289316</v>
      </c>
      <c r="G58" t="str">
        <f>IF((ISERROR((VLOOKUP(B58,Calculation!C$2:C$2815,1,FALSE)))),"not entered","")</f>
        <v/>
      </c>
    </row>
    <row r="59" spans="2:7">
      <c r="B59" s="83" t="s">
        <v>1936</v>
      </c>
      <c r="C59" s="84" t="str">
        <f t="shared" si="0"/>
        <v>Male</v>
      </c>
      <c r="D59" s="84" t="str">
        <f t="shared" si="1"/>
        <v>Dunmow Tri Club</v>
      </c>
      <c r="E59" s="84">
        <v>0.19976851851851851</v>
      </c>
      <c r="F59" s="82">
        <f t="shared" si="2"/>
        <v>7944.3800695249138</v>
      </c>
      <c r="G59" t="str">
        <f>IF((ISERROR((VLOOKUP(B59,Calculation!C$2:C$2815,1,FALSE)))),"not entered","")</f>
        <v/>
      </c>
    </row>
    <row r="60" spans="2:7">
      <c r="B60" s="83" t="s">
        <v>1937</v>
      </c>
      <c r="C60" s="84" t="str">
        <f t="shared" si="0"/>
        <v>Male</v>
      </c>
      <c r="D60" s="84" t="str">
        <f t="shared" si="1"/>
        <v>COVENTRY TRIATHLETES</v>
      </c>
      <c r="E60" s="84">
        <v>0.1998263888888889</v>
      </c>
      <c r="F60" s="82">
        <f t="shared" si="2"/>
        <v>7942.0793512887349</v>
      </c>
      <c r="G60" t="str">
        <f>IF((ISERROR((VLOOKUP(B60,Calculation!C$2:C$2815,1,FALSE)))),"not entered","")</f>
        <v/>
      </c>
    </row>
    <row r="61" spans="2:7">
      <c r="B61" s="83" t="s">
        <v>1769</v>
      </c>
      <c r="C61" s="84" t="str">
        <f t="shared" si="0"/>
        <v>Male</v>
      </c>
      <c r="D61" s="84">
        <f t="shared" si="1"/>
        <v>0</v>
      </c>
      <c r="E61" s="84">
        <v>0.1998263888888889</v>
      </c>
      <c r="F61" s="82">
        <f t="shared" si="2"/>
        <v>7942.0793512887349</v>
      </c>
      <c r="G61" t="str">
        <f>IF((ISERROR((VLOOKUP(B61,Calculation!C$2:C$2815,1,FALSE)))),"not entered","")</f>
        <v/>
      </c>
    </row>
    <row r="62" spans="2:7">
      <c r="B62" s="83" t="s">
        <v>1938</v>
      </c>
      <c r="C62" s="84" t="str">
        <f t="shared" si="0"/>
        <v>Male</v>
      </c>
      <c r="D62" s="84" t="str">
        <f t="shared" si="1"/>
        <v xml:space="preserve">      </v>
      </c>
      <c r="E62" s="84">
        <v>0.20024305555555555</v>
      </c>
      <c r="F62" s="82">
        <f t="shared" si="2"/>
        <v>7925.5534362175604</v>
      </c>
      <c r="G62" t="str">
        <f>IF((ISERROR((VLOOKUP(B62,Calculation!C$2:C$2815,1,FALSE)))),"not entered","")</f>
        <v/>
      </c>
    </row>
    <row r="63" spans="2:7">
      <c r="B63" s="83" t="s">
        <v>1246</v>
      </c>
      <c r="C63" s="84" t="str">
        <f t="shared" si="0"/>
        <v>Male</v>
      </c>
      <c r="D63" s="84">
        <f t="shared" si="1"/>
        <v>0</v>
      </c>
      <c r="E63" s="84">
        <v>0.20092592592592592</v>
      </c>
      <c r="F63" s="82">
        <f t="shared" si="2"/>
        <v>7898.6175115207379</v>
      </c>
      <c r="G63" t="str">
        <f>IF((ISERROR((VLOOKUP(B63,Calculation!C$2:C$2815,1,FALSE)))),"not entered","")</f>
        <v/>
      </c>
    </row>
    <row r="64" spans="2:7">
      <c r="B64" s="83" t="s">
        <v>1939</v>
      </c>
      <c r="C64" s="84" t="str">
        <f t="shared" si="0"/>
        <v>Male</v>
      </c>
      <c r="D64" s="84" t="str">
        <f t="shared" si="1"/>
        <v>TUFF FITTY TRI CLUB</v>
      </c>
      <c r="E64" s="84">
        <v>0.20127314814814815</v>
      </c>
      <c r="F64" s="82">
        <f t="shared" si="2"/>
        <v>7884.9913743530769</v>
      </c>
      <c r="G64" t="str">
        <f>IF((ISERROR((VLOOKUP(B64,Calculation!C$2:C$2815,1,FALSE)))),"not entered","")</f>
        <v/>
      </c>
    </row>
    <row r="65" spans="2:7">
      <c r="B65" s="83" t="s">
        <v>1940</v>
      </c>
      <c r="C65" s="84" t="str">
        <f t="shared" si="0"/>
        <v>Male</v>
      </c>
      <c r="D65" s="84" t="str">
        <f t="shared" si="1"/>
        <v>TEAM MK</v>
      </c>
      <c r="E65" s="84">
        <v>0.20163194444444443</v>
      </c>
      <c r="F65" s="82">
        <f t="shared" si="2"/>
        <v>7870.9603352275999</v>
      </c>
      <c r="G65" t="str">
        <f>IF((ISERROR((VLOOKUP(B65,Calculation!C$2:C$2815,1,FALSE)))),"not entered","")</f>
        <v/>
      </c>
    </row>
    <row r="66" spans="2:7">
      <c r="B66" s="83" t="s">
        <v>1941</v>
      </c>
      <c r="C66" s="84" t="str">
        <f t="shared" si="0"/>
        <v>Male</v>
      </c>
      <c r="D66" s="84">
        <f t="shared" si="1"/>
        <v>0</v>
      </c>
      <c r="E66" s="84">
        <v>0.2018634259259259</v>
      </c>
      <c r="F66" s="82">
        <f t="shared" si="2"/>
        <v>7861.9345221030917</v>
      </c>
      <c r="G66" t="str">
        <f>IF((ISERROR((VLOOKUP(B66,Calculation!C$2:C$2815,1,FALSE)))),"not entered","")</f>
        <v/>
      </c>
    </row>
    <row r="67" spans="2:7">
      <c r="B67" s="83" t="s">
        <v>1942</v>
      </c>
      <c r="C67" s="84" t="str">
        <f t="shared" si="0"/>
        <v>Male</v>
      </c>
      <c r="D67" s="84" t="str">
        <f t="shared" si="1"/>
        <v>23 Engineer Regiment</v>
      </c>
      <c r="E67" s="84">
        <v>0.20239583333333333</v>
      </c>
      <c r="F67" s="82">
        <f t="shared" si="2"/>
        <v>7841.2535026019341</v>
      </c>
      <c r="G67" t="str">
        <f>IF((ISERROR((VLOOKUP(B67,Calculation!C$2:C$2815,1,FALSE)))),"not entered","")</f>
        <v/>
      </c>
    </row>
    <row r="68" spans="2:7">
      <c r="B68" s="83" t="s">
        <v>1943</v>
      </c>
      <c r="C68" s="84" t="str">
        <f t="shared" si="0"/>
        <v>Male</v>
      </c>
      <c r="D68" s="84">
        <f t="shared" si="1"/>
        <v>0</v>
      </c>
      <c r="E68" s="84">
        <v>0.20245370370370372</v>
      </c>
      <c r="F68" s="82">
        <f t="shared" si="2"/>
        <v>7839.0121198262059</v>
      </c>
      <c r="G68" t="str">
        <f>IF((ISERROR((VLOOKUP(B68,Calculation!C$2:C$2815,1,FALSE)))),"not entered","")</f>
        <v/>
      </c>
    </row>
    <row r="69" spans="2:7">
      <c r="B69" s="83" t="s">
        <v>1944</v>
      </c>
      <c r="C69" s="84" t="str">
        <f t="shared" si="0"/>
        <v>Male</v>
      </c>
      <c r="D69" s="84" t="str">
        <f t="shared" si="1"/>
        <v>Army Tri Club</v>
      </c>
      <c r="E69" s="84">
        <v>0.20250000000000001</v>
      </c>
      <c r="F69" s="82">
        <f t="shared" si="2"/>
        <v>7837.2199359853676</v>
      </c>
      <c r="G69" t="str">
        <f>IF((ISERROR((VLOOKUP(B69,Calculation!C$2:C$2815,1,FALSE)))),"not entered","")</f>
        <v/>
      </c>
    </row>
    <row r="70" spans="2:7">
      <c r="B70" s="83" t="s">
        <v>1945</v>
      </c>
      <c r="C70" s="84" t="str">
        <f t="shared" ref="C70:C133" si="3">VLOOKUP(B70,name,3,FALSE)</f>
        <v>Male</v>
      </c>
      <c r="D70" s="84" t="str">
        <f t="shared" ref="D70:D133" si="4">VLOOKUP(B70,name,2,FALSE)</f>
        <v>Hillingdon Triathletes</v>
      </c>
      <c r="E70" s="84">
        <v>0.20252314814814812</v>
      </c>
      <c r="F70" s="82">
        <f t="shared" ref="F70:F133" si="5">(VLOOKUP(C70,C$4:E$5,3,FALSE))/(E70/10000)</f>
        <v>7836.3241513315816</v>
      </c>
      <c r="G70" t="str">
        <f>IF((ISERROR((VLOOKUP(B70,Calculation!C$2:C$2815,1,FALSE)))),"not entered","")</f>
        <v/>
      </c>
    </row>
    <row r="71" spans="2:7">
      <c r="B71" s="83" t="s">
        <v>1946</v>
      </c>
      <c r="C71" s="84" t="str">
        <f t="shared" si="3"/>
        <v>Male</v>
      </c>
      <c r="D71" s="84" t="str">
        <f t="shared" si="4"/>
        <v>Andover Tri Club</v>
      </c>
      <c r="E71" s="84">
        <v>0.20276620370370368</v>
      </c>
      <c r="F71" s="82">
        <f t="shared" si="5"/>
        <v>7826.93076088818</v>
      </c>
      <c r="G71" t="str">
        <f>IF((ISERROR((VLOOKUP(B71,Calculation!C$2:C$2815,1,FALSE)))),"not entered","")</f>
        <v/>
      </c>
    </row>
    <row r="72" spans="2:7">
      <c r="B72" s="83" t="s">
        <v>2635</v>
      </c>
      <c r="C72" s="84" t="str">
        <f t="shared" si="3"/>
        <v>Male</v>
      </c>
      <c r="D72" s="84">
        <f t="shared" si="4"/>
        <v>0</v>
      </c>
      <c r="E72" s="84">
        <v>0.20281249999999998</v>
      </c>
      <c r="F72" s="82">
        <f t="shared" si="5"/>
        <v>7825.1440963305376</v>
      </c>
      <c r="G72" t="str">
        <f>IF((ISERROR((VLOOKUP(B72,Calculation!C$2:C$2815,1,FALSE)))),"not entered","")</f>
        <v/>
      </c>
    </row>
    <row r="73" spans="2:7">
      <c r="B73" s="83" t="s">
        <v>611</v>
      </c>
      <c r="C73" s="84" t="str">
        <f t="shared" si="3"/>
        <v>Female</v>
      </c>
      <c r="D73" s="84" t="str">
        <f t="shared" si="4"/>
        <v>Newmarket Cycling And Triathlon Club</v>
      </c>
      <c r="E73" s="84">
        <v>0.20309027777777777</v>
      </c>
      <c r="F73" s="82">
        <f t="shared" si="5"/>
        <v>8782.6978970764249</v>
      </c>
      <c r="G73" t="str">
        <f>IF((ISERROR((VLOOKUP(B73,Calculation!C$2:C$2815,1,FALSE)))),"not entered","")</f>
        <v/>
      </c>
    </row>
    <row r="74" spans="2:7">
      <c r="B74" s="83" t="s">
        <v>1947</v>
      </c>
      <c r="C74" s="84" t="str">
        <f t="shared" si="3"/>
        <v>Male</v>
      </c>
      <c r="D74" s="84" t="str">
        <f t="shared" si="4"/>
        <v>RUGBY TRI CLUB</v>
      </c>
      <c r="E74" s="84">
        <v>0.20333333333333334</v>
      </c>
      <c r="F74" s="82">
        <f t="shared" si="5"/>
        <v>7805.1001821493628</v>
      </c>
      <c r="G74" t="str">
        <f>IF((ISERROR((VLOOKUP(B74,Calculation!C$2:C$2815,1,FALSE)))),"not entered","")</f>
        <v/>
      </c>
    </row>
    <row r="75" spans="2:7">
      <c r="B75" s="83" t="s">
        <v>1948</v>
      </c>
      <c r="C75" s="84" t="str">
        <f t="shared" si="3"/>
        <v>Male</v>
      </c>
      <c r="D75" s="84">
        <f t="shared" si="4"/>
        <v>0</v>
      </c>
      <c r="E75" s="84">
        <v>0.20408564814814814</v>
      </c>
      <c r="F75" s="82">
        <f t="shared" si="5"/>
        <v>7776.3284750184321</v>
      </c>
      <c r="G75" t="str">
        <f>IF((ISERROR((VLOOKUP(B75,Calculation!C$2:C$2815,1,FALSE)))),"not entered","")</f>
        <v/>
      </c>
    </row>
    <row r="76" spans="2:7">
      <c r="B76" s="83" t="s">
        <v>1949</v>
      </c>
      <c r="C76" s="84" t="str">
        <f t="shared" si="3"/>
        <v>Male</v>
      </c>
      <c r="D76" s="84" t="str">
        <f t="shared" si="4"/>
        <v>TRI-ANGLIA</v>
      </c>
      <c r="E76" s="84">
        <v>0.20412037037037037</v>
      </c>
      <c r="F76" s="82">
        <f t="shared" si="5"/>
        <v>7775.0056702200054</v>
      </c>
      <c r="G76" t="str">
        <f>IF((ISERROR((VLOOKUP(B76,Calculation!C$2:C$2815,1,FALSE)))),"not entered","")</f>
        <v/>
      </c>
    </row>
    <row r="77" spans="2:7">
      <c r="B77" s="83" t="s">
        <v>1950</v>
      </c>
      <c r="C77" s="84" t="str">
        <f t="shared" si="3"/>
        <v>Male</v>
      </c>
      <c r="D77" s="84" t="str">
        <f t="shared" si="4"/>
        <v>Andover Tri Club</v>
      </c>
      <c r="E77" s="84">
        <v>0.20587962962962961</v>
      </c>
      <c r="F77" s="82">
        <f t="shared" si="5"/>
        <v>7708.5675736451549</v>
      </c>
      <c r="G77" t="str">
        <f>IF((ISERROR((VLOOKUP(B77,Calculation!C$2:C$2815,1,FALSE)))),"not entered","")</f>
        <v/>
      </c>
    </row>
    <row r="78" spans="2:7">
      <c r="B78" s="83" t="s">
        <v>1951</v>
      </c>
      <c r="C78" s="84" t="str">
        <f t="shared" si="3"/>
        <v>Male</v>
      </c>
      <c r="D78" s="84">
        <f t="shared" si="4"/>
        <v>0</v>
      </c>
      <c r="E78" s="84">
        <v>0.20618055555555556</v>
      </c>
      <c r="F78" s="82">
        <f t="shared" si="5"/>
        <v>7697.316717188728</v>
      </c>
      <c r="G78" t="str">
        <f>IF((ISERROR((VLOOKUP(B78,Calculation!C$2:C$2815,1,FALSE)))),"not entered","")</f>
        <v/>
      </c>
    </row>
    <row r="79" spans="2:7">
      <c r="B79" s="83" t="s">
        <v>1952</v>
      </c>
      <c r="C79" s="84" t="str">
        <f t="shared" si="3"/>
        <v>Male</v>
      </c>
      <c r="D79" s="84">
        <f t="shared" si="4"/>
        <v>0</v>
      </c>
      <c r="E79" s="84">
        <v>0.20641203703703703</v>
      </c>
      <c r="F79" s="82">
        <f t="shared" si="5"/>
        <v>7688.6845351575648</v>
      </c>
      <c r="G79" t="str">
        <f>IF((ISERROR((VLOOKUP(B79,Calculation!C$2:C$2815,1,FALSE)))),"not entered","")</f>
        <v/>
      </c>
    </row>
    <row r="80" spans="2:7">
      <c r="B80" s="83" t="s">
        <v>1953</v>
      </c>
      <c r="C80" s="84" t="str">
        <f t="shared" si="3"/>
        <v>Male</v>
      </c>
      <c r="D80" s="84">
        <f t="shared" si="4"/>
        <v>0</v>
      </c>
      <c r="E80" s="84">
        <v>0.20675925925925928</v>
      </c>
      <c r="F80" s="82">
        <f t="shared" si="5"/>
        <v>7675.7725033587094</v>
      </c>
      <c r="G80" t="str">
        <f>IF((ISERROR((VLOOKUP(B80,Calculation!C$2:C$2815,1,FALSE)))),"not entered","")</f>
        <v/>
      </c>
    </row>
    <row r="81" spans="2:7">
      <c r="B81" s="83" t="s">
        <v>1570</v>
      </c>
      <c r="C81" s="84" t="str">
        <f t="shared" si="3"/>
        <v>Male</v>
      </c>
      <c r="D81" s="84" t="str">
        <f t="shared" si="4"/>
        <v>Stowmarket Striders</v>
      </c>
      <c r="E81" s="84">
        <v>0.20685185185185184</v>
      </c>
      <c r="F81" s="82">
        <f t="shared" si="5"/>
        <v>7672.3366159355419</v>
      </c>
      <c r="G81" t="str">
        <f>IF((ISERROR((VLOOKUP(B81,Calculation!C$2:C$2815,1,FALSE)))),"not entered","")</f>
        <v/>
      </c>
    </row>
    <row r="82" spans="2:7">
      <c r="B82" s="83" t="s">
        <v>485</v>
      </c>
      <c r="C82" s="84" t="str">
        <f t="shared" si="3"/>
        <v>Male</v>
      </c>
      <c r="D82" s="84">
        <f t="shared" si="4"/>
        <v>0</v>
      </c>
      <c r="E82" s="84">
        <v>0.20780092592592592</v>
      </c>
      <c r="F82" s="82">
        <f t="shared" si="5"/>
        <v>7637.295310237274</v>
      </c>
      <c r="G82" t="str">
        <f>IF((ISERROR((VLOOKUP(B82,Calculation!C$2:C$2815,1,FALSE)))),"not entered","")</f>
        <v/>
      </c>
    </row>
    <row r="83" spans="2:7">
      <c r="B83" s="83" t="s">
        <v>1954</v>
      </c>
      <c r="C83" s="84" t="str">
        <f t="shared" si="3"/>
        <v>Male</v>
      </c>
      <c r="D83" s="84" t="str">
        <f t="shared" si="4"/>
        <v>Team Trisports</v>
      </c>
      <c r="E83" s="84">
        <v>0.20802083333333332</v>
      </c>
      <c r="F83" s="82">
        <f t="shared" si="5"/>
        <v>7629.221610193068</v>
      </c>
      <c r="G83" t="str">
        <f>IF((ISERROR((VLOOKUP(B83,Calculation!C$2:C$2815,1,FALSE)))),"not entered","")</f>
        <v/>
      </c>
    </row>
    <row r="84" spans="2:7">
      <c r="B84" s="83" t="s">
        <v>1955</v>
      </c>
      <c r="C84" s="84" t="str">
        <f t="shared" si="3"/>
        <v>Male</v>
      </c>
      <c r="D84" s="84" t="str">
        <f t="shared" si="4"/>
        <v>TRI-ANGLIA</v>
      </c>
      <c r="E84" s="84">
        <v>0.20858796296296298</v>
      </c>
      <c r="F84" s="82">
        <f t="shared" si="5"/>
        <v>7608.478526245699</v>
      </c>
      <c r="G84" t="str">
        <f>IF((ISERROR((VLOOKUP(B84,Calculation!C$2:C$2815,1,FALSE)))),"not entered","")</f>
        <v/>
      </c>
    </row>
    <row r="85" spans="2:7">
      <c r="B85" s="83" t="s">
        <v>1956</v>
      </c>
      <c r="C85" s="84" t="str">
        <f t="shared" si="3"/>
        <v>Male</v>
      </c>
      <c r="D85" s="84">
        <f t="shared" si="4"/>
        <v>0</v>
      </c>
      <c r="E85" s="84">
        <v>0.20871527777777776</v>
      </c>
      <c r="F85" s="82">
        <f t="shared" si="5"/>
        <v>7603.8374091942551</v>
      </c>
      <c r="G85" t="str">
        <f>IF((ISERROR((VLOOKUP(B85,Calculation!C$2:C$2815,1,FALSE)))),"not entered","")</f>
        <v/>
      </c>
    </row>
    <row r="86" spans="2:7">
      <c r="B86" s="83" t="s">
        <v>1957</v>
      </c>
      <c r="C86" s="84" t="str">
        <f t="shared" si="3"/>
        <v>Male</v>
      </c>
      <c r="D86" s="84" t="str">
        <f t="shared" si="4"/>
        <v>HammerHeads, Miami, USA</v>
      </c>
      <c r="E86" s="84">
        <v>0.20881944444444445</v>
      </c>
      <c r="F86" s="82">
        <f t="shared" si="5"/>
        <v>7600.0443409821537</v>
      </c>
      <c r="G86" t="str">
        <f>IF((ISERROR((VLOOKUP(B86,Calculation!C$2:C$2815,1,FALSE)))),"not entered","")</f>
        <v/>
      </c>
    </row>
    <row r="87" spans="2:7">
      <c r="B87" s="83" t="s">
        <v>1958</v>
      </c>
      <c r="C87" s="84" t="str">
        <f t="shared" si="3"/>
        <v>Male</v>
      </c>
      <c r="D87" s="84">
        <f t="shared" si="4"/>
        <v>0</v>
      </c>
      <c r="E87" s="84">
        <v>0.20924768518518519</v>
      </c>
      <c r="F87" s="82">
        <f t="shared" si="5"/>
        <v>7584.4902926046798</v>
      </c>
      <c r="G87" t="str">
        <f>IF((ISERROR((VLOOKUP(B87,Calculation!C$2:C$2815,1,FALSE)))),"not entered","")</f>
        <v/>
      </c>
    </row>
    <row r="88" spans="2:7">
      <c r="B88" s="83" t="s">
        <v>580</v>
      </c>
      <c r="C88" s="84" t="str">
        <f t="shared" si="3"/>
        <v>Male</v>
      </c>
      <c r="D88" s="84" t="str">
        <f t="shared" si="4"/>
        <v>Balanced Performance</v>
      </c>
      <c r="E88" s="84">
        <v>0.20934027777777778</v>
      </c>
      <c r="F88" s="82">
        <f t="shared" si="5"/>
        <v>7581.1356222701388</v>
      </c>
      <c r="G88" t="str">
        <f>IF((ISERROR((VLOOKUP(B88,Calculation!C$2:C$2815,1,FALSE)))),"not entered","")</f>
        <v/>
      </c>
    </row>
    <row r="89" spans="2:7">
      <c r="B89" s="83" t="s">
        <v>1959</v>
      </c>
      <c r="C89" s="84" t="str">
        <f t="shared" si="3"/>
        <v>Male</v>
      </c>
      <c r="D89" s="84">
        <f t="shared" si="4"/>
        <v>0</v>
      </c>
      <c r="E89" s="84">
        <v>0.20934027777777778</v>
      </c>
      <c r="F89" s="82">
        <f t="shared" si="5"/>
        <v>7581.1356222701388</v>
      </c>
      <c r="G89" t="str">
        <f>IF((ISERROR((VLOOKUP(B89,Calculation!C$2:C$2815,1,FALSE)))),"not entered","")</f>
        <v/>
      </c>
    </row>
    <row r="90" spans="2:7">
      <c r="B90" s="83" t="s">
        <v>1960</v>
      </c>
      <c r="C90" s="84" t="str">
        <f t="shared" si="3"/>
        <v>Male</v>
      </c>
      <c r="D90" s="84">
        <f t="shared" si="4"/>
        <v>0</v>
      </c>
      <c r="E90" s="84">
        <v>0.20943287037037037</v>
      </c>
      <c r="F90" s="82">
        <f t="shared" si="5"/>
        <v>7577.7839182094513</v>
      </c>
      <c r="G90" t="str">
        <f>IF((ISERROR((VLOOKUP(B90,Calculation!C$2:C$2815,1,FALSE)))),"not entered","")</f>
        <v/>
      </c>
    </row>
    <row r="91" spans="2:7">
      <c r="B91" s="83" t="s">
        <v>1961</v>
      </c>
      <c r="C91" s="84" t="str">
        <f t="shared" si="3"/>
        <v>Male</v>
      </c>
      <c r="D91" s="84">
        <f t="shared" si="4"/>
        <v>0</v>
      </c>
      <c r="E91" s="84">
        <v>0.20944444444444443</v>
      </c>
      <c r="F91" s="82">
        <f t="shared" si="5"/>
        <v>7577.3651635720598</v>
      </c>
      <c r="G91" t="str">
        <f>IF((ISERROR((VLOOKUP(B91,Calculation!C$2:C$2815,1,FALSE)))),"not entered","")</f>
        <v/>
      </c>
    </row>
    <row r="92" spans="2:7">
      <c r="B92" s="83" t="s">
        <v>1061</v>
      </c>
      <c r="C92" s="84" t="str">
        <f t="shared" si="3"/>
        <v>Male</v>
      </c>
      <c r="D92" s="84" t="str">
        <f t="shared" si="4"/>
        <v/>
      </c>
      <c r="E92" s="84">
        <v>0.20959490740740741</v>
      </c>
      <c r="F92" s="82">
        <f t="shared" si="5"/>
        <v>7571.9255618753104</v>
      </c>
      <c r="G92" t="str">
        <f>IF((ISERROR((VLOOKUP(B92,Calculation!C$2:C$2815,1,FALSE)))),"not entered","")</f>
        <v/>
      </c>
    </row>
    <row r="93" spans="2:7">
      <c r="B93" s="83" t="s">
        <v>1962</v>
      </c>
      <c r="C93" s="84" t="str">
        <f t="shared" si="3"/>
        <v>Male</v>
      </c>
      <c r="D93" s="84" t="str">
        <f t="shared" si="4"/>
        <v>PACTRAC</v>
      </c>
      <c r="E93" s="84">
        <v>0.20962962962962964</v>
      </c>
      <c r="F93" s="82">
        <f t="shared" si="5"/>
        <v>7570.6713780918726</v>
      </c>
      <c r="G93" t="str">
        <f>IF((ISERROR((VLOOKUP(B93,Calculation!C$2:C$2815,1,FALSE)))),"not entered","")</f>
        <v/>
      </c>
    </row>
    <row r="94" spans="2:7">
      <c r="B94" s="83" t="s">
        <v>616</v>
      </c>
      <c r="C94" s="84" t="str">
        <f t="shared" si="3"/>
        <v>Male</v>
      </c>
      <c r="D94" s="84" t="str">
        <f t="shared" si="4"/>
        <v>TRI ANGLIA</v>
      </c>
      <c r="E94" s="84">
        <v>0.20965277777777777</v>
      </c>
      <c r="F94" s="82">
        <f t="shared" si="5"/>
        <v>7569.8354863641389</v>
      </c>
      <c r="G94" t="str">
        <f>IF((ISERROR((VLOOKUP(B94,Calculation!C$2:C$2815,1,FALSE)))),"not entered","")</f>
        <v/>
      </c>
    </row>
    <row r="95" spans="2:7">
      <c r="B95" s="83" t="s">
        <v>1963</v>
      </c>
      <c r="C95" s="84" t="str">
        <f t="shared" si="3"/>
        <v>Male</v>
      </c>
      <c r="D95" s="84">
        <f t="shared" si="4"/>
        <v>0</v>
      </c>
      <c r="E95" s="84">
        <v>0.21008101851851854</v>
      </c>
      <c r="F95" s="82">
        <f t="shared" si="5"/>
        <v>7554.4047159936081</v>
      </c>
      <c r="G95" t="str">
        <f>IF((ISERROR((VLOOKUP(B95,Calculation!C$2:C$2815,1,FALSE)))),"not entered","")</f>
        <v/>
      </c>
    </row>
    <row r="96" spans="2:7">
      <c r="B96" s="83" t="s">
        <v>1964</v>
      </c>
      <c r="C96" s="84" t="str">
        <f t="shared" si="3"/>
        <v>Male</v>
      </c>
      <c r="D96" s="84" t="str">
        <f t="shared" si="4"/>
        <v>Andover Tri Club</v>
      </c>
      <c r="E96" s="84">
        <v>0.21037037037037035</v>
      </c>
      <c r="F96" s="82">
        <f t="shared" si="5"/>
        <v>7544.0140845070437</v>
      </c>
      <c r="G96" t="str">
        <f>IF((ISERROR((VLOOKUP(B96,Calculation!C$2:C$2815,1,FALSE)))),"not entered","")</f>
        <v/>
      </c>
    </row>
    <row r="97" spans="2:7">
      <c r="B97" s="83" t="s">
        <v>1965</v>
      </c>
      <c r="C97" s="84" t="str">
        <f t="shared" si="3"/>
        <v>Male</v>
      </c>
      <c r="D97" s="84" t="str">
        <f t="shared" si="4"/>
        <v>TRI-ANGLIA</v>
      </c>
      <c r="E97" s="84">
        <v>0.21104166666666668</v>
      </c>
      <c r="F97" s="82">
        <f t="shared" si="5"/>
        <v>7520.0175496325546</v>
      </c>
      <c r="G97" t="str">
        <f>IF((ISERROR((VLOOKUP(B97,Calculation!C$2:C$2815,1,FALSE)))),"not entered","")</f>
        <v/>
      </c>
    </row>
    <row r="98" spans="2:7">
      <c r="B98" s="83" t="s">
        <v>1966</v>
      </c>
      <c r="C98" s="84" t="str">
        <f t="shared" si="3"/>
        <v>Male</v>
      </c>
      <c r="D98" s="84">
        <f t="shared" si="4"/>
        <v>0</v>
      </c>
      <c r="E98" s="84">
        <v>0.2114351851851852</v>
      </c>
      <c r="F98" s="82">
        <f t="shared" si="5"/>
        <v>7506.0214582877152</v>
      </c>
      <c r="G98" t="str">
        <f>IF((ISERROR((VLOOKUP(B98,Calculation!C$2:C$2815,1,FALSE)))),"not entered","")</f>
        <v/>
      </c>
    </row>
    <row r="99" spans="2:7">
      <c r="B99" s="83" t="s">
        <v>521</v>
      </c>
      <c r="C99" s="84" t="str">
        <f t="shared" si="3"/>
        <v>Male</v>
      </c>
      <c r="D99" s="84">
        <f t="shared" si="4"/>
        <v>0</v>
      </c>
      <c r="E99" s="84">
        <v>0.21162037037037038</v>
      </c>
      <c r="F99" s="82">
        <f t="shared" si="5"/>
        <v>7499.4530737256619</v>
      </c>
      <c r="G99" t="str">
        <f>IF((ISERROR((VLOOKUP(B99,Calculation!C$2:C$2815,1,FALSE)))),"not entered","")</f>
        <v/>
      </c>
    </row>
    <row r="100" spans="2:7">
      <c r="B100" s="83" t="s">
        <v>1967</v>
      </c>
      <c r="C100" s="84" t="str">
        <f t="shared" si="3"/>
        <v>Female</v>
      </c>
      <c r="D100" s="84" t="str">
        <f t="shared" si="4"/>
        <v>Abingdon &amp; Vale Tri Club</v>
      </c>
      <c r="E100" s="84">
        <v>0.21181712962962962</v>
      </c>
      <c r="F100" s="82">
        <f t="shared" si="5"/>
        <v>8420.8513196000222</v>
      </c>
      <c r="G100" t="str">
        <f>IF((ISERROR((VLOOKUP(B100,Calculation!C$2:C$2815,1,FALSE)))),"not entered","")</f>
        <v/>
      </c>
    </row>
    <row r="101" spans="2:7">
      <c r="B101" s="83" t="s">
        <v>1968</v>
      </c>
      <c r="C101" s="84" t="str">
        <f t="shared" si="3"/>
        <v>Male</v>
      </c>
      <c r="D101" s="84" t="str">
        <f t="shared" si="4"/>
        <v>Newmarket Cycling and Tri Club</v>
      </c>
      <c r="E101" s="84">
        <v>0.21194444444444446</v>
      </c>
      <c r="F101" s="82">
        <f t="shared" si="5"/>
        <v>7487.9860200961111</v>
      </c>
      <c r="G101" t="str">
        <f>IF((ISERROR((VLOOKUP(B101,Calculation!C$2:C$2815,1,FALSE)))),"not entered","")</f>
        <v/>
      </c>
    </row>
    <row r="102" spans="2:7">
      <c r="B102" s="83" t="s">
        <v>1969</v>
      </c>
      <c r="C102" s="84" t="str">
        <f t="shared" si="3"/>
        <v>Male</v>
      </c>
      <c r="D102" s="84" t="str">
        <f t="shared" si="4"/>
        <v>CAMBRIDGE TRI CLUB</v>
      </c>
      <c r="E102" s="84">
        <v>0.21238425925925927</v>
      </c>
      <c r="F102" s="82">
        <f t="shared" si="5"/>
        <v>7472.4795640326975</v>
      </c>
      <c r="G102" t="str">
        <f>IF((ISERROR((VLOOKUP(B102,Calculation!C$2:C$2815,1,FALSE)))),"not entered","")</f>
        <v/>
      </c>
    </row>
    <row r="103" spans="2:7">
      <c r="B103" s="83" t="s">
        <v>1970</v>
      </c>
      <c r="C103" s="84" t="str">
        <f t="shared" si="3"/>
        <v>Male</v>
      </c>
      <c r="D103" s="84">
        <f t="shared" si="4"/>
        <v>0</v>
      </c>
      <c r="E103" s="84">
        <v>0.21247685185185183</v>
      </c>
      <c r="F103" s="82">
        <f t="shared" si="5"/>
        <v>7469.2232269310398</v>
      </c>
      <c r="G103" t="str">
        <f>IF((ISERROR((VLOOKUP(B103,Calculation!C$2:C$2815,1,FALSE)))),"not entered","")</f>
        <v/>
      </c>
    </row>
    <row r="104" spans="2:7">
      <c r="B104" s="83" t="s">
        <v>1971</v>
      </c>
      <c r="C104" s="84" t="str">
        <f t="shared" si="3"/>
        <v>Male</v>
      </c>
      <c r="D104" s="84" t="str">
        <f t="shared" si="4"/>
        <v>Ely Tri Club</v>
      </c>
      <c r="E104" s="84">
        <v>0.21253472222222222</v>
      </c>
      <c r="F104" s="82">
        <f t="shared" si="5"/>
        <v>7467.1894570603927</v>
      </c>
      <c r="G104" t="str">
        <f>IF((ISERROR((VLOOKUP(B104,Calculation!C$2:C$2815,1,FALSE)))),"not entered","")</f>
        <v/>
      </c>
    </row>
    <row r="105" spans="2:7">
      <c r="B105" s="83" t="s">
        <v>1972</v>
      </c>
      <c r="C105" s="84" t="str">
        <f t="shared" si="3"/>
        <v>Male</v>
      </c>
      <c r="D105" s="84" t="str">
        <f t="shared" si="4"/>
        <v>TRI-ANGLIA</v>
      </c>
      <c r="E105" s="84">
        <v>0.21269675925925927</v>
      </c>
      <c r="F105" s="82">
        <f t="shared" si="5"/>
        <v>7461.5007890297657</v>
      </c>
      <c r="G105" t="str">
        <f>IF((ISERROR((VLOOKUP(B105,Calculation!C$2:C$2815,1,FALSE)))),"not entered","")</f>
        <v/>
      </c>
    </row>
    <row r="106" spans="2:7">
      <c r="B106" s="83" t="s">
        <v>1973</v>
      </c>
      <c r="C106" s="84" t="str">
        <f t="shared" si="3"/>
        <v>Male</v>
      </c>
      <c r="D106" s="84" t="str">
        <f t="shared" si="4"/>
        <v>Swim-1st Tri Club</v>
      </c>
      <c r="E106" s="84">
        <v>0.21285879629629631</v>
      </c>
      <c r="F106" s="82">
        <f t="shared" si="5"/>
        <v>7455.8207819041918</v>
      </c>
      <c r="G106" t="str">
        <f>IF((ISERROR((VLOOKUP(B106,Calculation!C$2:C$2815,1,FALSE)))),"not entered","")</f>
        <v/>
      </c>
    </row>
    <row r="107" spans="2:7">
      <c r="B107" s="83" t="s">
        <v>109</v>
      </c>
      <c r="C107" s="84" t="str">
        <f t="shared" si="3"/>
        <v>Male</v>
      </c>
      <c r="D107" s="84" t="str">
        <f t="shared" si="4"/>
        <v>Watford Velo Sport</v>
      </c>
      <c r="E107" s="84">
        <v>0.21311342592592594</v>
      </c>
      <c r="F107" s="82">
        <f t="shared" si="5"/>
        <v>7446.9125074675503</v>
      </c>
      <c r="G107" t="str">
        <f>IF((ISERROR((VLOOKUP(B107,Calculation!C$2:C$2815,1,FALSE)))),"not entered","")</f>
        <v/>
      </c>
    </row>
    <row r="108" spans="2:7">
      <c r="B108" s="83" t="s">
        <v>1974</v>
      </c>
      <c r="C108" s="84" t="str">
        <f t="shared" si="3"/>
        <v>Female</v>
      </c>
      <c r="D108" s="84" t="str">
        <f t="shared" si="4"/>
        <v>PACTRAC</v>
      </c>
      <c r="E108" s="84">
        <v>0.21319444444444444</v>
      </c>
      <c r="F108" s="82">
        <f t="shared" si="5"/>
        <v>8366.4495114006531</v>
      </c>
      <c r="G108" t="str">
        <f>IF((ISERROR((VLOOKUP(B108,Calculation!C$2:C$2815,1,FALSE)))),"not entered","")</f>
        <v/>
      </c>
    </row>
    <row r="109" spans="2:7">
      <c r="B109" s="83" t="s">
        <v>1082</v>
      </c>
      <c r="C109" s="84" t="str">
        <f t="shared" si="3"/>
        <v>Male</v>
      </c>
      <c r="D109" s="84" t="str">
        <f t="shared" si="4"/>
        <v>Tri-Anglia</v>
      </c>
      <c r="E109" s="84">
        <v>0.21329861111111112</v>
      </c>
      <c r="F109" s="82">
        <f t="shared" si="5"/>
        <v>7440.4471213847737</v>
      </c>
      <c r="G109" t="str">
        <f>IF((ISERROR((VLOOKUP(B109,Calculation!C$2:C$2815,1,FALSE)))),"not entered","")</f>
        <v/>
      </c>
    </row>
    <row r="110" spans="2:7">
      <c r="B110" s="83" t="s">
        <v>1975</v>
      </c>
      <c r="C110" s="84" t="str">
        <f t="shared" si="3"/>
        <v>Male</v>
      </c>
      <c r="D110" s="84" t="str">
        <f t="shared" si="4"/>
        <v>Torbay Tri Club</v>
      </c>
      <c r="E110" s="84">
        <v>0.21362268518518521</v>
      </c>
      <c r="F110" s="82">
        <f t="shared" si="5"/>
        <v>7429.159668418486</v>
      </c>
      <c r="G110" t="str">
        <f>IF((ISERROR((VLOOKUP(B110,Calculation!C$2:C$2815,1,FALSE)))),"not entered","")</f>
        <v/>
      </c>
    </row>
    <row r="111" spans="2:7">
      <c r="B111" s="83" t="s">
        <v>1976</v>
      </c>
      <c r="C111" s="84" t="str">
        <f t="shared" si="3"/>
        <v>Male</v>
      </c>
      <c r="D111" s="84">
        <f t="shared" si="4"/>
        <v>0</v>
      </c>
      <c r="E111" s="84">
        <v>0.21372685185185183</v>
      </c>
      <c r="F111" s="82">
        <f t="shared" si="5"/>
        <v>7425.5388281165397</v>
      </c>
      <c r="G111" t="str">
        <f>IF((ISERROR((VLOOKUP(B111,Calculation!C$2:C$2815,1,FALSE)))),"not entered","")</f>
        <v/>
      </c>
    </row>
    <row r="112" spans="2:7">
      <c r="B112" s="83" t="s">
        <v>1977</v>
      </c>
      <c r="C112" s="84" t="str">
        <f t="shared" si="3"/>
        <v>Male</v>
      </c>
      <c r="D112" s="84">
        <f t="shared" si="4"/>
        <v>0</v>
      </c>
      <c r="E112" s="84">
        <v>0.21415509259259258</v>
      </c>
      <c r="F112" s="82">
        <f t="shared" si="5"/>
        <v>7410.6901583527006</v>
      </c>
      <c r="G112" t="str">
        <f>IF((ISERROR((VLOOKUP(B112,Calculation!C$2:C$2815,1,FALSE)))),"not entered","")</f>
        <v/>
      </c>
    </row>
    <row r="113" spans="2:7">
      <c r="B113" s="83" t="s">
        <v>1978</v>
      </c>
      <c r="C113" s="84" t="str">
        <f t="shared" si="3"/>
        <v>Male</v>
      </c>
      <c r="D113" s="84">
        <f t="shared" si="4"/>
        <v>0</v>
      </c>
      <c r="E113" s="84">
        <v>0.21476851851851853</v>
      </c>
      <c r="F113" s="82">
        <f t="shared" si="5"/>
        <v>7389.5236042250481</v>
      </c>
      <c r="G113" t="str">
        <f>IF((ISERROR((VLOOKUP(B113,Calculation!C$2:C$2815,1,FALSE)))),"not entered","")</f>
        <v/>
      </c>
    </row>
    <row r="114" spans="2:7">
      <c r="B114" s="83" t="s">
        <v>1979</v>
      </c>
      <c r="C114" s="84" t="str">
        <f t="shared" si="3"/>
        <v>Male</v>
      </c>
      <c r="D114" s="84">
        <f t="shared" si="4"/>
        <v>0</v>
      </c>
      <c r="E114" s="84">
        <v>0.21488425925925925</v>
      </c>
      <c r="F114" s="82">
        <f t="shared" si="5"/>
        <v>7385.5434665517614</v>
      </c>
      <c r="G114" t="str">
        <f>IF((ISERROR((VLOOKUP(B114,Calculation!C$2:C$2815,1,FALSE)))),"not entered","")</f>
        <v/>
      </c>
    </row>
    <row r="115" spans="2:7">
      <c r="B115" s="83" t="s">
        <v>1980</v>
      </c>
      <c r="C115" s="84" t="str">
        <f t="shared" si="3"/>
        <v>Male</v>
      </c>
      <c r="D115" s="84" t="str">
        <f t="shared" si="4"/>
        <v>Freedom Tri</v>
      </c>
      <c r="E115" s="84">
        <v>0.215</v>
      </c>
      <c r="F115" s="82">
        <f t="shared" si="5"/>
        <v>7381.5676141257536</v>
      </c>
      <c r="G115" t="str">
        <f>IF((ISERROR((VLOOKUP(B115,Calculation!C$2:C$2815,1,FALSE)))),"not entered","")</f>
        <v/>
      </c>
    </row>
    <row r="116" spans="2:7">
      <c r="B116" s="83" t="s">
        <v>1981</v>
      </c>
      <c r="C116" s="84" t="str">
        <f t="shared" si="3"/>
        <v>Male</v>
      </c>
      <c r="D116" s="84">
        <f t="shared" si="4"/>
        <v>0</v>
      </c>
      <c r="E116" s="84">
        <v>0.21504629629629632</v>
      </c>
      <c r="F116" s="82">
        <f t="shared" si="5"/>
        <v>7379.9784714747029</v>
      </c>
      <c r="G116" t="str">
        <f>IF((ISERROR((VLOOKUP(B116,Calculation!C$2:C$2815,1,FALSE)))),"not entered","")</f>
        <v/>
      </c>
    </row>
    <row r="117" spans="2:7">
      <c r="B117" s="83" t="s">
        <v>1982</v>
      </c>
      <c r="C117" s="84" t="str">
        <f t="shared" si="3"/>
        <v>Male</v>
      </c>
      <c r="D117" s="84" t="str">
        <f t="shared" si="4"/>
        <v>London Fields Tri Club</v>
      </c>
      <c r="E117" s="84">
        <v>0.21509259259259259</v>
      </c>
      <c r="F117" s="82">
        <f t="shared" si="5"/>
        <v>7378.3900129143358</v>
      </c>
      <c r="G117" t="str">
        <f>IF((ISERROR((VLOOKUP(B117,Calculation!C$2:C$2815,1,FALSE)))),"not entered","")</f>
        <v/>
      </c>
    </row>
    <row r="118" spans="2:7">
      <c r="B118" s="83" t="s">
        <v>1983</v>
      </c>
      <c r="C118" s="84" t="str">
        <f t="shared" si="3"/>
        <v>Male</v>
      </c>
      <c r="D118" s="84">
        <f t="shared" si="4"/>
        <v>0</v>
      </c>
      <c r="E118" s="84">
        <v>0.21516203703703704</v>
      </c>
      <c r="F118" s="82">
        <f t="shared" si="5"/>
        <v>7376.0086067778375</v>
      </c>
      <c r="G118" t="str">
        <f>IF((ISERROR((VLOOKUP(B118,Calculation!C$2:C$2815,1,FALSE)))),"not entered","")</f>
        <v/>
      </c>
    </row>
    <row r="119" spans="2:7">
      <c r="B119" s="83" t="s">
        <v>1984</v>
      </c>
      <c r="C119" s="84" t="str">
        <f t="shared" si="3"/>
        <v>Male</v>
      </c>
      <c r="D119" s="84" t="str">
        <f t="shared" si="4"/>
        <v>ZOOM TRI CLUB</v>
      </c>
      <c r="E119" s="84">
        <v>0.21543981481481481</v>
      </c>
      <c r="F119" s="82">
        <f t="shared" si="5"/>
        <v>7366.4983345868704</v>
      </c>
      <c r="G119" t="str">
        <f>IF((ISERROR((VLOOKUP(B119,Calculation!C$2:C$2815,1,FALSE)))),"not entered","")</f>
        <v/>
      </c>
    </row>
    <row r="120" spans="2:7">
      <c r="B120" s="83" t="s">
        <v>1985</v>
      </c>
      <c r="C120" s="84" t="str">
        <f t="shared" si="3"/>
        <v>Male</v>
      </c>
      <c r="D120" s="84">
        <f t="shared" si="4"/>
        <v>0</v>
      </c>
      <c r="E120" s="84">
        <v>0.21554398148148149</v>
      </c>
      <c r="F120" s="82">
        <f t="shared" si="5"/>
        <v>7362.9383020995547</v>
      </c>
      <c r="G120" t="str">
        <f>IF((ISERROR((VLOOKUP(B120,Calculation!C$2:C$2815,1,FALSE)))),"not entered","")</f>
        <v/>
      </c>
    </row>
    <row r="121" spans="2:7">
      <c r="B121" s="83" t="s">
        <v>1986</v>
      </c>
      <c r="C121" s="84" t="str">
        <f t="shared" si="3"/>
        <v>Male</v>
      </c>
      <c r="D121" s="84" t="str">
        <f t="shared" si="4"/>
        <v>Worcester Triathlon Club</v>
      </c>
      <c r="E121" s="84">
        <v>0.21565972222222221</v>
      </c>
      <c r="F121" s="82">
        <f t="shared" si="5"/>
        <v>7358.986743948909</v>
      </c>
      <c r="G121" t="str">
        <f>IF((ISERROR((VLOOKUP(B121,Calculation!C$2:C$2815,1,FALSE)))),"not entered","")</f>
        <v/>
      </c>
    </row>
    <row r="122" spans="2:7">
      <c r="B122" s="83" t="s">
        <v>1987</v>
      </c>
      <c r="C122" s="84" t="str">
        <f t="shared" si="3"/>
        <v>Male</v>
      </c>
      <c r="D122" s="84" t="str">
        <f t="shared" si="4"/>
        <v>Born2Tri</v>
      </c>
      <c r="E122" s="84">
        <v>0.21614583333333334</v>
      </c>
      <c r="F122" s="82">
        <f t="shared" si="5"/>
        <v>7342.4364123159303</v>
      </c>
      <c r="G122" t="str">
        <f>IF((ISERROR((VLOOKUP(B122,Calculation!C$2:C$2815,1,FALSE)))),"not entered","")</f>
        <v/>
      </c>
    </row>
    <row r="123" spans="2:7">
      <c r="B123" s="83" t="s">
        <v>1988</v>
      </c>
      <c r="C123" s="84" t="str">
        <f t="shared" si="3"/>
        <v>Male</v>
      </c>
      <c r="D123" s="84" t="str">
        <f t="shared" si="4"/>
        <v>TRI HARDER</v>
      </c>
      <c r="E123" s="84">
        <v>0.21630787037037036</v>
      </c>
      <c r="F123" s="82">
        <f t="shared" si="5"/>
        <v>7336.9361656589444</v>
      </c>
      <c r="G123" t="str">
        <f>IF((ISERROR((VLOOKUP(B123,Calculation!C$2:C$2815,1,FALSE)))),"not entered","")</f>
        <v/>
      </c>
    </row>
    <row r="124" spans="2:7">
      <c r="B124" s="83" t="s">
        <v>1989</v>
      </c>
      <c r="C124" s="84" t="str">
        <f t="shared" si="3"/>
        <v>Male</v>
      </c>
      <c r="D124" s="84">
        <f t="shared" si="4"/>
        <v>0</v>
      </c>
      <c r="E124" s="84">
        <v>0.21630787037037036</v>
      </c>
      <c r="F124" s="82">
        <f t="shared" si="5"/>
        <v>7336.9361656589444</v>
      </c>
      <c r="G124" t="str">
        <f>IF((ISERROR((VLOOKUP(B124,Calculation!C$2:C$2815,1,FALSE)))),"not entered","")</f>
        <v/>
      </c>
    </row>
    <row r="125" spans="2:7">
      <c r="B125" s="83" t="s">
        <v>966</v>
      </c>
      <c r="C125" s="84" t="str">
        <f t="shared" si="3"/>
        <v>Female</v>
      </c>
      <c r="D125" s="84" t="str">
        <f t="shared" si="4"/>
        <v>Cambridge Triathlon Club</v>
      </c>
      <c r="E125" s="84">
        <v>0.21638888888888888</v>
      </c>
      <c r="F125" s="82">
        <f t="shared" si="5"/>
        <v>8242.939666238768</v>
      </c>
      <c r="G125" t="str">
        <f>IF((ISERROR((VLOOKUP(B125,Calculation!C$2:C$2815,1,FALSE)))),"not entered","")</f>
        <v/>
      </c>
    </row>
    <row r="126" spans="2:7">
      <c r="B126" s="83" t="s">
        <v>1990</v>
      </c>
      <c r="C126" s="84" t="str">
        <f t="shared" si="3"/>
        <v>Female</v>
      </c>
      <c r="D126" s="84" t="str">
        <f t="shared" si="4"/>
        <v>TUFF FITTY TRIATHLON CLUB</v>
      </c>
      <c r="E126" s="84">
        <v>0.21642361111111111</v>
      </c>
      <c r="F126" s="82">
        <f t="shared" si="5"/>
        <v>8241.6171987806847</v>
      </c>
      <c r="G126" t="str">
        <f>IF((ISERROR((VLOOKUP(B126,Calculation!C$2:C$2815,1,FALSE)))),"not entered","")</f>
        <v/>
      </c>
    </row>
    <row r="127" spans="2:7">
      <c r="B127" s="83" t="s">
        <v>1991</v>
      </c>
      <c r="C127" s="84" t="str">
        <f t="shared" si="3"/>
        <v>Male</v>
      </c>
      <c r="D127" s="84" t="str">
        <f t="shared" si="4"/>
        <v>LEEDS BRADFORD TRIATHLON</v>
      </c>
      <c r="E127" s="84">
        <v>0.21646990740740743</v>
      </c>
      <c r="F127" s="82">
        <f t="shared" si="5"/>
        <v>7331.4441533443833</v>
      </c>
      <c r="G127" t="str">
        <f>IF((ISERROR((VLOOKUP(B127,Calculation!C$2:C$2815,1,FALSE)))),"not entered","")</f>
        <v/>
      </c>
    </row>
    <row r="128" spans="2:7">
      <c r="B128" s="83" t="s">
        <v>459</v>
      </c>
      <c r="C128" s="84" t="str">
        <f t="shared" si="3"/>
        <v>Male</v>
      </c>
      <c r="D128" s="84">
        <f t="shared" si="4"/>
        <v>0</v>
      </c>
      <c r="E128" s="84">
        <v>0.21655092592592592</v>
      </c>
      <c r="F128" s="82">
        <f t="shared" si="5"/>
        <v>7328.7012292891504</v>
      </c>
      <c r="G128" t="str">
        <f>IF((ISERROR((VLOOKUP(B128,Calculation!C$2:C$2815,1,FALSE)))),"not entered","")</f>
        <v/>
      </c>
    </row>
    <row r="129" spans="2:7">
      <c r="B129" s="83" t="s">
        <v>1992</v>
      </c>
      <c r="C129" s="84" t="str">
        <f t="shared" si="3"/>
        <v>Male</v>
      </c>
      <c r="D129" s="84" t="str">
        <f t="shared" si="4"/>
        <v>RG Active Race Team</v>
      </c>
      <c r="E129" s="84">
        <v>0.21659722222222222</v>
      </c>
      <c r="F129" s="82">
        <f t="shared" si="5"/>
        <v>7327.1347654162655</v>
      </c>
      <c r="G129" t="str">
        <f>IF((ISERROR((VLOOKUP(B129,Calculation!C$2:C$2815,1,FALSE)))),"not entered","")</f>
        <v/>
      </c>
    </row>
    <row r="130" spans="2:7">
      <c r="B130" s="83" t="s">
        <v>1993</v>
      </c>
      <c r="C130" s="84" t="str">
        <f t="shared" si="3"/>
        <v>Male</v>
      </c>
      <c r="D130" s="84">
        <f t="shared" si="4"/>
        <v>0</v>
      </c>
      <c r="E130" s="84">
        <v>0.21710648148148148</v>
      </c>
      <c r="F130" s="82">
        <f t="shared" si="5"/>
        <v>7309.9477556242664</v>
      </c>
      <c r="G130" t="str">
        <f>IF((ISERROR((VLOOKUP(B130,Calculation!C$2:C$2815,1,FALSE)))),"not entered","")</f>
        <v/>
      </c>
    </row>
    <row r="131" spans="2:7">
      <c r="B131" s="83" t="s">
        <v>491</v>
      </c>
      <c r="C131" s="84" t="str">
        <f t="shared" si="3"/>
        <v>Male</v>
      </c>
      <c r="D131" s="84">
        <f t="shared" si="4"/>
        <v>0</v>
      </c>
      <c r="E131" s="84">
        <v>0.21711805555555555</v>
      </c>
      <c r="F131" s="82">
        <f t="shared" si="5"/>
        <v>7309.5580787888484</v>
      </c>
      <c r="G131" t="str">
        <f>IF((ISERROR((VLOOKUP(B131,Calculation!C$2:C$2815,1,FALSE)))),"not entered","")</f>
        <v/>
      </c>
    </row>
    <row r="132" spans="2:7">
      <c r="B132" s="83" t="s">
        <v>1994</v>
      </c>
      <c r="C132" s="84" t="str">
        <f t="shared" si="3"/>
        <v>Male</v>
      </c>
      <c r="D132" s="84" t="str">
        <f t="shared" si="4"/>
        <v>Ely Tri Club</v>
      </c>
      <c r="E132" s="84">
        <v>0.21721064814814817</v>
      </c>
      <c r="F132" s="82">
        <f t="shared" si="5"/>
        <v>7306.442159109075</v>
      </c>
      <c r="G132" t="str">
        <f>IF((ISERROR((VLOOKUP(B132,Calculation!C$2:C$2815,1,FALSE)))),"not entered","")</f>
        <v/>
      </c>
    </row>
    <row r="133" spans="2:7">
      <c r="B133" s="83" t="s">
        <v>1995</v>
      </c>
      <c r="C133" s="84" t="str">
        <f t="shared" si="3"/>
        <v>Male</v>
      </c>
      <c r="D133" s="84" t="str">
        <f t="shared" si="4"/>
        <v>Cambridge University Tri Club</v>
      </c>
      <c r="E133" s="84">
        <v>0.21768518518518518</v>
      </c>
      <c r="F133" s="82">
        <f t="shared" si="5"/>
        <v>7290.5146746065511</v>
      </c>
      <c r="G133" t="str">
        <f>IF((ISERROR((VLOOKUP(B133,Calculation!C$2:C$2815,1,FALSE)))),"not entered","")</f>
        <v/>
      </c>
    </row>
    <row r="134" spans="2:7">
      <c r="B134" s="83" t="s">
        <v>1821</v>
      </c>
      <c r="C134" s="84" t="str">
        <f t="shared" ref="C134:C197" si="6">VLOOKUP(B134,name,3,FALSE)</f>
        <v>Male</v>
      </c>
      <c r="D134" s="84">
        <f t="shared" ref="D134:D197" si="7">VLOOKUP(B134,name,2,FALSE)</f>
        <v>0</v>
      </c>
      <c r="E134" s="84">
        <v>0.2180324074074074</v>
      </c>
      <c r="F134" s="82">
        <f t="shared" ref="F134:F197" si="8">(VLOOKUP(C134,C$4:E$5,3,FALSE))/(E134/10000)</f>
        <v>7278.9043422868681</v>
      </c>
      <c r="G134" t="str">
        <f>IF((ISERROR((VLOOKUP(B134,Calculation!C$2:C$2815,1,FALSE)))),"not entered","")</f>
        <v/>
      </c>
    </row>
    <row r="135" spans="2:7">
      <c r="B135" s="83" t="s">
        <v>1138</v>
      </c>
      <c r="C135" s="84" t="str">
        <f t="shared" si="6"/>
        <v>Male</v>
      </c>
      <c r="D135" s="84" t="str">
        <f t="shared" si="7"/>
        <v/>
      </c>
      <c r="E135" s="84">
        <v>0.21811342592592595</v>
      </c>
      <c r="F135" s="82">
        <f t="shared" si="8"/>
        <v>7276.2005837092056</v>
      </c>
      <c r="G135" t="str">
        <f>IF((ISERROR((VLOOKUP(B135,Calculation!C$2:C$2815,1,FALSE)))),"not entered","")</f>
        <v/>
      </c>
    </row>
    <row r="136" spans="2:7">
      <c r="B136" s="83" t="s">
        <v>1996</v>
      </c>
      <c r="C136" s="84" t="str">
        <f t="shared" si="6"/>
        <v>Male</v>
      </c>
      <c r="D136" s="84">
        <f t="shared" si="7"/>
        <v>0</v>
      </c>
      <c r="E136" s="84">
        <v>0.21844907407407407</v>
      </c>
      <c r="F136" s="82">
        <f t="shared" si="8"/>
        <v>7265.0206633464022</v>
      </c>
      <c r="G136" t="str">
        <f>IF((ISERROR((VLOOKUP(B136,Calculation!C$2:C$2815,1,FALSE)))),"not entered","")</f>
        <v/>
      </c>
    </row>
    <row r="137" spans="2:7">
      <c r="B137" s="83" t="s">
        <v>1997</v>
      </c>
      <c r="C137" s="84" t="str">
        <f t="shared" si="6"/>
        <v>Male</v>
      </c>
      <c r="D137" s="84">
        <f t="shared" si="7"/>
        <v>0</v>
      </c>
      <c r="E137" s="84">
        <v>0.21866898148148148</v>
      </c>
      <c r="F137" s="82">
        <f t="shared" si="8"/>
        <v>7257.7144974329121</v>
      </c>
      <c r="G137" t="str">
        <f>IF((ISERROR((VLOOKUP(B137,Calculation!C$2:C$2815,1,FALSE)))),"not entered","")</f>
        <v/>
      </c>
    </row>
    <row r="138" spans="2:7">
      <c r="B138" s="83" t="s">
        <v>1998</v>
      </c>
      <c r="C138" s="84" t="str">
        <f t="shared" si="6"/>
        <v>Male</v>
      </c>
      <c r="D138" s="84">
        <f t="shared" si="7"/>
        <v>0</v>
      </c>
      <c r="E138" s="84">
        <v>0.21900462962962963</v>
      </c>
      <c r="F138" s="82">
        <f t="shared" si="8"/>
        <v>7246.5912694218368</v>
      </c>
      <c r="G138" t="str">
        <f>IF((ISERROR((VLOOKUP(B138,Calculation!C$2:C$2815,1,FALSE)))),"not entered","")</f>
        <v/>
      </c>
    </row>
    <row r="139" spans="2:7">
      <c r="B139" s="83" t="s">
        <v>1999</v>
      </c>
      <c r="C139" s="84" t="str">
        <f t="shared" si="6"/>
        <v>Male</v>
      </c>
      <c r="D139" s="84">
        <f t="shared" si="7"/>
        <v>0</v>
      </c>
      <c r="E139" s="84">
        <v>0.21921296296296297</v>
      </c>
      <c r="F139" s="82">
        <f t="shared" si="8"/>
        <v>7239.7043294614568</v>
      </c>
      <c r="G139" t="str">
        <f>IF((ISERROR((VLOOKUP(B139,Calculation!C$2:C$2815,1,FALSE)))),"not entered","")</f>
        <v/>
      </c>
    </row>
    <row r="140" spans="2:7">
      <c r="B140" s="83" t="s">
        <v>2000</v>
      </c>
      <c r="C140" s="84" t="str">
        <f t="shared" si="6"/>
        <v>Male</v>
      </c>
      <c r="D140" s="84" t="str">
        <f t="shared" si="7"/>
        <v>Balanced Performance</v>
      </c>
      <c r="E140" s="84">
        <v>0.21928240740740743</v>
      </c>
      <c r="F140" s="82">
        <f t="shared" si="8"/>
        <v>7237.4115908371159</v>
      </c>
      <c r="G140" t="str">
        <f>IF((ISERROR((VLOOKUP(B140,Calculation!C$2:C$2815,1,FALSE)))),"not entered","")</f>
        <v/>
      </c>
    </row>
    <row r="141" spans="2:7">
      <c r="B141" s="83" t="s">
        <v>2001</v>
      </c>
      <c r="C141" s="84" t="str">
        <f t="shared" si="6"/>
        <v>Female</v>
      </c>
      <c r="D141" s="84">
        <f t="shared" si="7"/>
        <v>0</v>
      </c>
      <c r="E141" s="84">
        <v>0.21935185185185183</v>
      </c>
      <c r="F141" s="82">
        <f t="shared" si="8"/>
        <v>8131.5956099620107</v>
      </c>
      <c r="G141" t="str">
        <f>IF((ISERROR((VLOOKUP(B141,Calculation!C$2:C$2815,1,FALSE)))),"not entered","")</f>
        <v/>
      </c>
    </row>
    <row r="142" spans="2:7">
      <c r="B142" s="83" t="s">
        <v>2002</v>
      </c>
      <c r="C142" s="84" t="str">
        <f t="shared" si="6"/>
        <v>Male</v>
      </c>
      <c r="D142" s="84">
        <f t="shared" si="7"/>
        <v>0</v>
      </c>
      <c r="E142" s="84">
        <v>0.21974537037037037</v>
      </c>
      <c r="F142" s="82">
        <f t="shared" si="8"/>
        <v>7222.1636995681029</v>
      </c>
      <c r="G142" t="str">
        <f>IF((ISERROR((VLOOKUP(B142,Calculation!C$2:C$2815,1,FALSE)))),"not entered","")</f>
        <v/>
      </c>
    </row>
    <row r="143" spans="2:7">
      <c r="B143" s="83" t="s">
        <v>2003</v>
      </c>
      <c r="C143" s="84" t="str">
        <f t="shared" si="6"/>
        <v>Male</v>
      </c>
      <c r="D143" s="84" t="str">
        <f t="shared" si="7"/>
        <v>Andover Tri Club</v>
      </c>
      <c r="E143" s="84">
        <v>0.2197800925925926</v>
      </c>
      <c r="F143" s="82">
        <f t="shared" si="8"/>
        <v>7221.0226973510989</v>
      </c>
      <c r="G143" t="str">
        <f>IF((ISERROR((VLOOKUP(B143,Calculation!C$2:C$2815,1,FALSE)))),"not entered","")</f>
        <v/>
      </c>
    </row>
    <row r="144" spans="2:7">
      <c r="B144" s="83" t="s">
        <v>2004</v>
      </c>
      <c r="C144" s="84" t="str">
        <f t="shared" si="6"/>
        <v>Male</v>
      </c>
      <c r="D144" s="84" t="str">
        <f t="shared" si="7"/>
        <v>Fat Tony's Running and Drinking Club</v>
      </c>
      <c r="E144" s="84">
        <v>0.21997685185185187</v>
      </c>
      <c r="F144" s="82">
        <f t="shared" si="8"/>
        <v>7214.5638219509628</v>
      </c>
      <c r="G144" t="str">
        <f>IF((ISERROR((VLOOKUP(B144,Calculation!C$2:C$2815,1,FALSE)))),"not entered","")</f>
        <v/>
      </c>
    </row>
    <row r="145" spans="2:7">
      <c r="B145" s="83" t="s">
        <v>2005</v>
      </c>
      <c r="C145" s="84" t="str">
        <f t="shared" si="6"/>
        <v>Male</v>
      </c>
      <c r="D145" s="84" t="str">
        <f t="shared" si="7"/>
        <v>ZOOM TRI CLUB</v>
      </c>
      <c r="E145" s="84">
        <v>0.22025462962962963</v>
      </c>
      <c r="F145" s="82">
        <f t="shared" si="8"/>
        <v>7205.4650551760378</v>
      </c>
      <c r="G145" t="str">
        <f>IF((ISERROR((VLOOKUP(B145,Calculation!C$2:C$2815,1,FALSE)))),"not entered","")</f>
        <v/>
      </c>
    </row>
    <row r="146" spans="2:7">
      <c r="B146" s="83" t="s">
        <v>1066</v>
      </c>
      <c r="C146" s="84" t="str">
        <f t="shared" si="6"/>
        <v>Male</v>
      </c>
      <c r="D146" s="84" t="str">
        <f t="shared" si="7"/>
        <v>Ipswich Triathlon Club</v>
      </c>
      <c r="E146" s="84">
        <v>0.22067129629629631</v>
      </c>
      <c r="F146" s="82">
        <f t="shared" si="8"/>
        <v>7191.8598552396934</v>
      </c>
      <c r="G146" t="str">
        <f>IF((ISERROR((VLOOKUP(B146,Calculation!C$2:C$2815,1,FALSE)))),"not entered","")</f>
        <v/>
      </c>
    </row>
    <row r="147" spans="2:7">
      <c r="B147" s="83" t="s">
        <v>2006</v>
      </c>
      <c r="C147" s="84" t="str">
        <f t="shared" si="6"/>
        <v>Male</v>
      </c>
      <c r="D147" s="84">
        <f t="shared" si="7"/>
        <v>0</v>
      </c>
      <c r="E147" s="84">
        <v>0.22068287037037038</v>
      </c>
      <c r="F147" s="82">
        <f t="shared" si="8"/>
        <v>7191.4826663869508</v>
      </c>
      <c r="G147" t="str">
        <f>IF((ISERROR((VLOOKUP(B147,Calculation!C$2:C$2815,1,FALSE)))),"not entered","")</f>
        <v/>
      </c>
    </row>
    <row r="148" spans="2:7">
      <c r="B148" s="83" t="s">
        <v>2007</v>
      </c>
      <c r="C148" s="84" t="str">
        <f t="shared" si="6"/>
        <v>Male</v>
      </c>
      <c r="D148" s="84">
        <f t="shared" si="7"/>
        <v>0</v>
      </c>
      <c r="E148" s="84">
        <v>0.22097222222222224</v>
      </c>
      <c r="F148" s="82">
        <f t="shared" si="8"/>
        <v>7182.0657867169493</v>
      </c>
      <c r="G148" t="str">
        <f>IF((ISERROR((VLOOKUP(B148,Calculation!C$2:C$2815,1,FALSE)))),"not entered","")</f>
        <v/>
      </c>
    </row>
    <row r="149" spans="2:7">
      <c r="B149" s="83" t="s">
        <v>2008</v>
      </c>
      <c r="C149" s="84" t="str">
        <f t="shared" si="6"/>
        <v>Male</v>
      </c>
      <c r="D149" s="84">
        <f t="shared" si="7"/>
        <v>0</v>
      </c>
      <c r="E149" s="84">
        <v>0.2209837962962963</v>
      </c>
      <c r="F149" s="82">
        <f t="shared" si="8"/>
        <v>7181.6896244697009</v>
      </c>
      <c r="G149" t="str">
        <f>IF((ISERROR((VLOOKUP(B149,Calculation!C$2:C$2815,1,FALSE)))),"not entered","")</f>
        <v/>
      </c>
    </row>
    <row r="150" spans="2:7">
      <c r="B150" s="83" t="s">
        <v>2009</v>
      </c>
      <c r="C150" s="84" t="str">
        <f t="shared" si="6"/>
        <v>Male</v>
      </c>
      <c r="D150" s="84" t="str">
        <f t="shared" si="7"/>
        <v>Nicholas Warlow</v>
      </c>
      <c r="E150" s="84">
        <v>0.22100694444444444</v>
      </c>
      <c r="F150" s="82">
        <f t="shared" si="8"/>
        <v>7180.9374181722969</v>
      </c>
      <c r="G150" t="str">
        <f>IF((ISERROR((VLOOKUP(B150,Calculation!C$2:C$2815,1,FALSE)))),"not entered","")</f>
        <v/>
      </c>
    </row>
    <row r="151" spans="2:7">
      <c r="B151" s="83" t="s">
        <v>2010</v>
      </c>
      <c r="C151" s="84" t="str">
        <f t="shared" si="6"/>
        <v>Female</v>
      </c>
      <c r="D151" s="84" t="str">
        <f t="shared" si="7"/>
        <v>TRI-ANGLIA</v>
      </c>
      <c r="E151" s="84">
        <v>0.22108796296296296</v>
      </c>
      <c r="F151" s="82">
        <f t="shared" si="8"/>
        <v>8067.741597738458</v>
      </c>
      <c r="G151" t="str">
        <f>IF((ISERROR((VLOOKUP(B151,Calculation!C$2:C$2815,1,FALSE)))),"not entered","")</f>
        <v/>
      </c>
    </row>
    <row r="152" spans="2:7">
      <c r="B152" s="83" t="s">
        <v>2011</v>
      </c>
      <c r="C152" s="84" t="str">
        <f t="shared" si="6"/>
        <v>Male</v>
      </c>
      <c r="D152" s="84">
        <f t="shared" si="7"/>
        <v>0</v>
      </c>
      <c r="E152" s="84">
        <v>0.22140046296296298</v>
      </c>
      <c r="F152" s="82">
        <f t="shared" si="8"/>
        <v>7168.1739766846149</v>
      </c>
      <c r="G152" t="str">
        <f>IF((ISERROR((VLOOKUP(B152,Calculation!C$2:C$2815,1,FALSE)))),"not entered","")</f>
        <v/>
      </c>
    </row>
    <row r="153" spans="2:7">
      <c r="B153" s="83" t="s">
        <v>1190</v>
      </c>
      <c r="C153" s="84" t="str">
        <f t="shared" si="6"/>
        <v>Male</v>
      </c>
      <c r="D153" s="84">
        <f t="shared" si="7"/>
        <v>0</v>
      </c>
      <c r="E153" s="84">
        <v>0.22225694444444444</v>
      </c>
      <c r="F153" s="82">
        <f t="shared" si="8"/>
        <v>7140.5509555798571</v>
      </c>
      <c r="G153" t="str">
        <f>IF((ISERROR((VLOOKUP(B153,Calculation!C$2:C$2815,1,FALSE)))),"not entered","")</f>
        <v/>
      </c>
    </row>
    <row r="154" spans="2:7">
      <c r="B154" s="83" t="s">
        <v>2012</v>
      </c>
      <c r="C154" s="84" t="str">
        <f t="shared" si="6"/>
        <v>Male</v>
      </c>
      <c r="D154" s="84" t="str">
        <f t="shared" si="7"/>
        <v>Halstead Road Runners</v>
      </c>
      <c r="E154" s="84">
        <v>0.22263888888888891</v>
      </c>
      <c r="F154" s="82">
        <f t="shared" si="8"/>
        <v>7128.3011021002285</v>
      </c>
      <c r="G154" t="str">
        <f>IF((ISERROR((VLOOKUP(B154,Calculation!C$2:C$2815,1,FALSE)))),"not entered","")</f>
        <v/>
      </c>
    </row>
    <row r="155" spans="2:7">
      <c r="B155" s="83" t="s">
        <v>2013</v>
      </c>
      <c r="C155" s="84" t="str">
        <f t="shared" si="6"/>
        <v>Female</v>
      </c>
      <c r="D155" s="84" t="str">
        <f t="shared" si="7"/>
        <v>Ely Runners</v>
      </c>
      <c r="E155" s="84">
        <v>0.22282407407407409</v>
      </c>
      <c r="F155" s="82">
        <f t="shared" si="8"/>
        <v>8004.8826095990025</v>
      </c>
      <c r="G155" t="str">
        <f>IF((ISERROR((VLOOKUP(B155,Calculation!C$2:C$2815,1,FALSE)))),"not entered","")</f>
        <v/>
      </c>
    </row>
    <row r="156" spans="2:7">
      <c r="B156" s="83" t="s">
        <v>2014</v>
      </c>
      <c r="C156" s="84" t="str">
        <f t="shared" si="6"/>
        <v>Male</v>
      </c>
      <c r="D156" s="84" t="str">
        <f t="shared" si="7"/>
        <v>Born2Tri</v>
      </c>
      <c r="E156" s="84">
        <v>0.22307870370370372</v>
      </c>
      <c r="F156" s="82">
        <f t="shared" si="8"/>
        <v>7114.2471723565423</v>
      </c>
      <c r="G156" t="str">
        <f>IF((ISERROR((VLOOKUP(B156,Calculation!C$2:C$2815,1,FALSE)))),"not entered","")</f>
        <v/>
      </c>
    </row>
    <row r="157" spans="2:7">
      <c r="B157" s="83" t="s">
        <v>2015</v>
      </c>
      <c r="C157" s="84" t="str">
        <f t="shared" si="6"/>
        <v>Female</v>
      </c>
      <c r="D157" s="84">
        <f t="shared" si="7"/>
        <v>0</v>
      </c>
      <c r="E157" s="84">
        <v>0.22319444444444445</v>
      </c>
      <c r="F157" s="82">
        <f t="shared" si="8"/>
        <v>7991.5992532669579</v>
      </c>
      <c r="G157" t="str">
        <f>IF((ISERROR((VLOOKUP(B157,Calculation!C$2:C$2815,1,FALSE)))),"not entered","")</f>
        <v/>
      </c>
    </row>
    <row r="158" spans="2:7">
      <c r="B158" s="83" t="s">
        <v>2016</v>
      </c>
      <c r="C158" s="84" t="str">
        <f t="shared" si="6"/>
        <v>Male</v>
      </c>
      <c r="D158" s="84" t="str">
        <f t="shared" si="7"/>
        <v>Andover Tri Club</v>
      </c>
      <c r="E158" s="84">
        <v>0.22342592592592592</v>
      </c>
      <c r="F158" s="82">
        <f t="shared" si="8"/>
        <v>7103.1910484873606</v>
      </c>
      <c r="G158" t="str">
        <f>IF((ISERROR((VLOOKUP(B158,Calculation!C$2:C$2815,1,FALSE)))),"not entered","")</f>
        <v/>
      </c>
    </row>
    <row r="159" spans="2:7">
      <c r="B159" s="83" t="s">
        <v>2017</v>
      </c>
      <c r="C159" s="84" t="str">
        <f t="shared" si="6"/>
        <v>Male</v>
      </c>
      <c r="D159" s="84" t="str">
        <f t="shared" si="7"/>
        <v>TRI-ANGLIA</v>
      </c>
      <c r="E159" s="84">
        <v>0.22403935185185186</v>
      </c>
      <c r="F159" s="82">
        <f t="shared" si="8"/>
        <v>7083.7423154414419</v>
      </c>
      <c r="G159" t="str">
        <f>IF((ISERROR((VLOOKUP(B159,Calculation!C$2:C$2815,1,FALSE)))),"not entered","")</f>
        <v/>
      </c>
    </row>
    <row r="160" spans="2:7">
      <c r="B160" s="83" t="s">
        <v>1365</v>
      </c>
      <c r="C160" s="84" t="str">
        <f t="shared" si="6"/>
        <v>Male</v>
      </c>
      <c r="D160" s="84">
        <f t="shared" si="7"/>
        <v>0</v>
      </c>
      <c r="E160" s="84">
        <v>0.22449074074074074</v>
      </c>
      <c r="F160" s="82">
        <f t="shared" si="8"/>
        <v>7069.4988657455142</v>
      </c>
      <c r="G160" t="str">
        <f>IF((ISERROR((VLOOKUP(B160,Calculation!C$2:C$2815,1,FALSE)))),"not entered","")</f>
        <v/>
      </c>
    </row>
    <row r="161" spans="2:7">
      <c r="B161" s="83" t="s">
        <v>2018</v>
      </c>
      <c r="C161" s="84" t="str">
        <f t="shared" si="6"/>
        <v>Male</v>
      </c>
      <c r="D161" s="84">
        <f t="shared" si="7"/>
        <v>0</v>
      </c>
      <c r="E161" s="84">
        <v>0.22460648148148146</v>
      </c>
      <c r="F161" s="82">
        <f t="shared" si="8"/>
        <v>7065.8559208492225</v>
      </c>
      <c r="G161" t="str">
        <f>IF((ISERROR((VLOOKUP(B161,Calculation!C$2:C$2815,1,FALSE)))),"not entered","")</f>
        <v/>
      </c>
    </row>
    <row r="162" spans="2:7">
      <c r="B162" s="83" t="s">
        <v>2019</v>
      </c>
      <c r="C162" s="84" t="str">
        <f t="shared" si="6"/>
        <v>Male</v>
      </c>
      <c r="D162" s="84">
        <f t="shared" si="7"/>
        <v>0</v>
      </c>
      <c r="E162" s="84">
        <v>0.22468750000000001</v>
      </c>
      <c r="F162" s="82">
        <f t="shared" si="8"/>
        <v>7063.3080925153245</v>
      </c>
      <c r="G162" t="str">
        <f>IF((ISERROR((VLOOKUP(B162,Calculation!C$2:C$2815,1,FALSE)))),"not entered","")</f>
        <v/>
      </c>
    </row>
    <row r="163" spans="2:7">
      <c r="B163" s="83" t="s">
        <v>482</v>
      </c>
      <c r="C163" s="84" t="str">
        <f t="shared" si="6"/>
        <v>Male</v>
      </c>
      <c r="D163" s="84">
        <f t="shared" si="7"/>
        <v>0</v>
      </c>
      <c r="E163" s="84">
        <v>0.22500000000000001</v>
      </c>
      <c r="F163" s="82">
        <f t="shared" si="8"/>
        <v>7053.4979423868308</v>
      </c>
      <c r="G163" t="str">
        <f>IF((ISERROR((VLOOKUP(B163,Calculation!C$2:C$2815,1,FALSE)))),"not entered","")</f>
        <v/>
      </c>
    </row>
    <row r="164" spans="2:7">
      <c r="B164" s="83" t="s">
        <v>2020</v>
      </c>
      <c r="C164" s="84" t="str">
        <f t="shared" si="6"/>
        <v>Male</v>
      </c>
      <c r="D164" s="84" t="str">
        <f t="shared" si="7"/>
        <v>Watford Velo Sport</v>
      </c>
      <c r="E164" s="84">
        <v>0.22527777777777777</v>
      </c>
      <c r="F164" s="82">
        <f t="shared" si="8"/>
        <v>7044.8006576243324</v>
      </c>
      <c r="G164" t="str">
        <f>IF((ISERROR((VLOOKUP(B164,Calculation!C$2:C$2815,1,FALSE)))),"not entered","")</f>
        <v/>
      </c>
    </row>
    <row r="165" spans="2:7">
      <c r="B165" s="83" t="s">
        <v>1217</v>
      </c>
      <c r="C165" s="84" t="str">
        <f t="shared" si="6"/>
        <v>Male</v>
      </c>
      <c r="D165" s="84">
        <f t="shared" si="7"/>
        <v>0</v>
      </c>
      <c r="E165" s="84">
        <v>0.22623842592592591</v>
      </c>
      <c r="F165" s="82">
        <f t="shared" si="8"/>
        <v>7014.8871949659797</v>
      </c>
      <c r="G165" t="str">
        <f>IF((ISERROR((VLOOKUP(B165,Calculation!C$2:C$2815,1,FALSE)))),"not entered","")</f>
        <v/>
      </c>
    </row>
    <row r="166" spans="2:7">
      <c r="B166" s="83" t="s">
        <v>2021</v>
      </c>
      <c r="C166" s="84" t="str">
        <f t="shared" si="6"/>
        <v>Male</v>
      </c>
      <c r="D166" s="84" t="str">
        <f t="shared" si="7"/>
        <v>VPH&amp;THAC</v>
      </c>
      <c r="E166" s="84">
        <v>0.22693287037037035</v>
      </c>
      <c r="F166" s="82">
        <f t="shared" si="8"/>
        <v>6993.4207170908348</v>
      </c>
      <c r="G166" t="str">
        <f>IF((ISERROR((VLOOKUP(B166,Calculation!C$2:C$2815,1,FALSE)))),"not entered","")</f>
        <v/>
      </c>
    </row>
    <row r="167" spans="2:7">
      <c r="B167" s="83" t="s">
        <v>2022</v>
      </c>
      <c r="C167" s="84" t="str">
        <f t="shared" si="6"/>
        <v>Male</v>
      </c>
      <c r="D167" s="84" t="str">
        <f t="shared" si="7"/>
        <v>Ely Tri Club</v>
      </c>
      <c r="E167" s="84">
        <v>0.22693287037037035</v>
      </c>
      <c r="F167" s="82">
        <f t="shared" si="8"/>
        <v>6993.4207170908348</v>
      </c>
      <c r="G167" t="str">
        <f>IF((ISERROR((VLOOKUP(B167,Calculation!C$2:C$2815,1,FALSE)))),"not entered","")</f>
        <v/>
      </c>
    </row>
    <row r="168" spans="2:7">
      <c r="B168" s="83" t="s">
        <v>2023</v>
      </c>
      <c r="C168" s="84" t="str">
        <f t="shared" si="6"/>
        <v>Male</v>
      </c>
      <c r="D168" s="84" t="str">
        <f t="shared" si="7"/>
        <v>THAMES TURBO</v>
      </c>
      <c r="E168" s="84">
        <v>0.22711805555555556</v>
      </c>
      <c r="F168" s="82">
        <f t="shared" si="8"/>
        <v>6987.7184936044441</v>
      </c>
      <c r="G168" t="str">
        <f>IF((ISERROR((VLOOKUP(B168,Calculation!C$2:C$2815,1,FALSE)))),"not entered","")</f>
        <v/>
      </c>
    </row>
    <row r="169" spans="2:7">
      <c r="B169" s="83" t="s">
        <v>2024</v>
      </c>
      <c r="C169" s="84" t="str">
        <f t="shared" si="6"/>
        <v>Male</v>
      </c>
      <c r="D169" s="84" t="str">
        <f t="shared" si="7"/>
        <v>TRI-ANGLIA</v>
      </c>
      <c r="E169" s="84">
        <v>0.22763888888888886</v>
      </c>
      <c r="F169" s="82">
        <f t="shared" si="8"/>
        <v>6971.7307301199935</v>
      </c>
      <c r="G169" t="str">
        <f>IF((ISERROR((VLOOKUP(B169,Calculation!C$2:C$2815,1,FALSE)))),"not entered","")</f>
        <v/>
      </c>
    </row>
    <row r="170" spans="2:7">
      <c r="B170" s="83" t="s">
        <v>2025</v>
      </c>
      <c r="C170" s="84" t="str">
        <f t="shared" si="6"/>
        <v>Male</v>
      </c>
      <c r="D170" s="84" t="str">
        <f t="shared" si="7"/>
        <v>Watford Velo Sport</v>
      </c>
      <c r="E170" s="84">
        <v>0.22795138888888888</v>
      </c>
      <c r="F170" s="82">
        <f t="shared" si="8"/>
        <v>6962.1731403909625</v>
      </c>
      <c r="G170" t="str">
        <f>IF((ISERROR((VLOOKUP(B170,Calculation!C$2:C$2815,1,FALSE)))),"not entered","")</f>
        <v/>
      </c>
    </row>
    <row r="171" spans="2:7">
      <c r="B171" s="83" t="s">
        <v>2026</v>
      </c>
      <c r="C171" s="84" t="str">
        <f t="shared" si="6"/>
        <v>Male</v>
      </c>
      <c r="D171" s="84">
        <f t="shared" si="7"/>
        <v>0</v>
      </c>
      <c r="E171" s="84">
        <v>0.22829861111111113</v>
      </c>
      <c r="F171" s="82">
        <f t="shared" si="8"/>
        <v>6951.5842839036759</v>
      </c>
      <c r="G171" t="str">
        <f>IF((ISERROR((VLOOKUP(B171,Calculation!C$2:C$2815,1,FALSE)))),"not entered","")</f>
        <v/>
      </c>
    </row>
    <row r="172" spans="2:7">
      <c r="B172" s="83" t="s">
        <v>2027</v>
      </c>
      <c r="C172" s="84" t="str">
        <f t="shared" si="6"/>
        <v>Male</v>
      </c>
      <c r="D172" s="84">
        <f t="shared" si="7"/>
        <v>0</v>
      </c>
      <c r="E172" s="84">
        <v>0.22871527777777778</v>
      </c>
      <c r="F172" s="82">
        <f t="shared" si="8"/>
        <v>6938.9200951368857</v>
      </c>
      <c r="G172" t="str">
        <f>IF((ISERROR((VLOOKUP(B172,Calculation!C$2:C$2815,1,FALSE)))),"not entered","")</f>
        <v/>
      </c>
    </row>
    <row r="173" spans="2:7">
      <c r="B173" s="83" t="s">
        <v>2028</v>
      </c>
      <c r="C173" s="84" t="str">
        <f t="shared" si="6"/>
        <v>Female</v>
      </c>
      <c r="D173" s="84" t="str">
        <f t="shared" si="7"/>
        <v>NYP TRI</v>
      </c>
      <c r="E173" s="84">
        <v>0.22898148148148148</v>
      </c>
      <c r="F173" s="82">
        <f t="shared" si="8"/>
        <v>7789.6279822078459</v>
      </c>
      <c r="G173" t="str">
        <f>IF((ISERROR((VLOOKUP(B173,Calculation!C$2:C$2815,1,FALSE)))),"not entered","")</f>
        <v/>
      </c>
    </row>
    <row r="174" spans="2:7">
      <c r="B174" s="83" t="s">
        <v>2029</v>
      </c>
      <c r="C174" s="84" t="str">
        <f t="shared" si="6"/>
        <v>Male</v>
      </c>
      <c r="D174" s="84">
        <f t="shared" si="7"/>
        <v>0</v>
      </c>
      <c r="E174" s="84">
        <v>0.22913194444444443</v>
      </c>
      <c r="F174" s="82">
        <f t="shared" si="8"/>
        <v>6926.3019649441849</v>
      </c>
      <c r="G174" t="str">
        <f>IF((ISERROR((VLOOKUP(B174,Calculation!C$2:C$2815,1,FALSE)))),"not entered","")</f>
        <v/>
      </c>
    </row>
    <row r="175" spans="2:7">
      <c r="B175" s="83" t="s">
        <v>2030</v>
      </c>
      <c r="C175" s="84" t="str">
        <f t="shared" si="6"/>
        <v>Female</v>
      </c>
      <c r="D175" s="84" t="str">
        <f t="shared" si="7"/>
        <v>Freedom Tri</v>
      </c>
      <c r="E175" s="84">
        <v>0.22925925925925927</v>
      </c>
      <c r="F175" s="82">
        <f t="shared" si="8"/>
        <v>7780.1898222940235</v>
      </c>
      <c r="G175" t="str">
        <f>IF((ISERROR((VLOOKUP(B175,Calculation!C$2:C$2815,1,FALSE)))),"not entered","")</f>
        <v/>
      </c>
    </row>
    <row r="176" spans="2:7">
      <c r="B176" s="83" t="s">
        <v>2031</v>
      </c>
      <c r="C176" s="84" t="str">
        <f t="shared" si="6"/>
        <v>Female</v>
      </c>
      <c r="D176" s="84" t="str">
        <f t="shared" si="7"/>
        <v>Greenwich Tritions</v>
      </c>
      <c r="E176" s="84">
        <v>0.22979166666666664</v>
      </c>
      <c r="F176" s="82">
        <f t="shared" si="8"/>
        <v>7762.1637957086741</v>
      </c>
      <c r="G176" t="str">
        <f>IF((ISERROR((VLOOKUP(B176,Calculation!C$2:C$2815,1,FALSE)))),"not entered","")</f>
        <v/>
      </c>
    </row>
    <row r="177" spans="2:7">
      <c r="B177" s="83" t="s">
        <v>2032</v>
      </c>
      <c r="C177" s="84" t="str">
        <f t="shared" si="6"/>
        <v>Female</v>
      </c>
      <c r="D177" s="84" t="str">
        <f t="shared" si="7"/>
        <v>Watford Velo Sport</v>
      </c>
      <c r="E177" s="84">
        <v>0.23003472222222221</v>
      </c>
      <c r="F177" s="82">
        <f t="shared" si="8"/>
        <v>7753.9622641509441</v>
      </c>
      <c r="G177" t="str">
        <f>IF((ISERROR((VLOOKUP(B177,Calculation!C$2:C$2815,1,FALSE)))),"not entered","")</f>
        <v/>
      </c>
    </row>
    <row r="178" spans="2:7">
      <c r="B178" s="83" t="s">
        <v>1118</v>
      </c>
      <c r="C178" s="84" t="str">
        <f t="shared" si="6"/>
        <v>Male</v>
      </c>
      <c r="D178" s="84" t="str">
        <f t="shared" si="7"/>
        <v>Hadleigh Hares</v>
      </c>
      <c r="E178" s="84">
        <v>0.23046296296296295</v>
      </c>
      <c r="F178" s="82">
        <f t="shared" si="8"/>
        <v>6886.299718762556</v>
      </c>
      <c r="G178" t="str">
        <f>IF((ISERROR((VLOOKUP(B178,Calculation!C$2:C$2815,1,FALSE)))),"not entered","")</f>
        <v/>
      </c>
    </row>
    <row r="179" spans="2:7">
      <c r="B179" s="83" t="s">
        <v>2033</v>
      </c>
      <c r="C179" s="84" t="str">
        <f t="shared" si="6"/>
        <v>Male</v>
      </c>
      <c r="D179" s="84" t="str">
        <f t="shared" si="7"/>
        <v>Hadleigh Hares AC</v>
      </c>
      <c r="E179" s="84">
        <v>0.23059027777777777</v>
      </c>
      <c r="F179" s="82">
        <f t="shared" si="8"/>
        <v>6882.4976158209111</v>
      </c>
      <c r="G179" t="str">
        <f>IF((ISERROR((VLOOKUP(B179,Calculation!C$2:C$2815,1,FALSE)))),"not entered","")</f>
        <v/>
      </c>
    </row>
    <row r="180" spans="2:7">
      <c r="B180" s="83" t="s">
        <v>2034</v>
      </c>
      <c r="C180" s="84" t="str">
        <f t="shared" si="6"/>
        <v>Female</v>
      </c>
      <c r="D180" s="84" t="str">
        <f t="shared" si="7"/>
        <v>Andover Tri Club</v>
      </c>
      <c r="E180" s="84">
        <v>0.23072916666666665</v>
      </c>
      <c r="F180" s="82">
        <f t="shared" si="8"/>
        <v>7730.6245297215964</v>
      </c>
      <c r="G180" t="str">
        <f>IF((ISERROR((VLOOKUP(B180,Calculation!C$2:C$2815,1,FALSE)))),"not entered","")</f>
        <v/>
      </c>
    </row>
    <row r="181" spans="2:7">
      <c r="B181" s="83" t="s">
        <v>2035</v>
      </c>
      <c r="C181" s="84" t="str">
        <f t="shared" si="6"/>
        <v>Male</v>
      </c>
      <c r="D181" s="84">
        <f t="shared" si="7"/>
        <v>0</v>
      </c>
      <c r="E181" s="84">
        <v>0.23077546296296295</v>
      </c>
      <c r="F181" s="82">
        <f t="shared" si="8"/>
        <v>6876.9747730578265</v>
      </c>
      <c r="G181" t="str">
        <f>IF((ISERROR((VLOOKUP(B181,Calculation!C$2:C$2815,1,FALSE)))),"not entered","")</f>
        <v/>
      </c>
    </row>
    <row r="182" spans="2:7">
      <c r="B182" s="83" t="s">
        <v>2036</v>
      </c>
      <c r="C182" s="84" t="str">
        <f t="shared" si="6"/>
        <v>Female</v>
      </c>
      <c r="D182" s="84" t="str">
        <f t="shared" si="7"/>
        <v>LINCOLN TRI</v>
      </c>
      <c r="E182" s="84">
        <v>0.23097222222222222</v>
      </c>
      <c r="F182" s="82">
        <f t="shared" si="8"/>
        <v>7722.4894768490694</v>
      </c>
      <c r="G182" t="str">
        <f>IF((ISERROR((VLOOKUP(B182,Calculation!C$2:C$2815,1,FALSE)))),"not entered","")</f>
        <v/>
      </c>
    </row>
    <row r="183" spans="2:7">
      <c r="B183" s="83" t="s">
        <v>2037</v>
      </c>
      <c r="C183" s="84" t="str">
        <f t="shared" si="6"/>
        <v>Male</v>
      </c>
      <c r="D183" s="84" t="str">
        <f t="shared" si="7"/>
        <v>TUFF FITTY TRI CLUB</v>
      </c>
      <c r="E183" s="84">
        <v>0.23109953703703703</v>
      </c>
      <c r="F183" s="82">
        <f t="shared" si="8"/>
        <v>6867.3310963089107</v>
      </c>
      <c r="G183" t="str">
        <f>IF((ISERROR((VLOOKUP(B183,Calculation!C$2:C$2815,1,FALSE)))),"not entered","")</f>
        <v/>
      </c>
    </row>
    <row r="184" spans="2:7">
      <c r="B184" s="83" t="s">
        <v>2038</v>
      </c>
      <c r="C184" s="84" t="str">
        <f t="shared" si="6"/>
        <v>Male</v>
      </c>
      <c r="D184" s="84" t="str">
        <f t="shared" si="7"/>
        <v>NEWMARKET TRI CLUB</v>
      </c>
      <c r="E184" s="84">
        <v>0.23122685185185185</v>
      </c>
      <c r="F184" s="82">
        <f t="shared" si="8"/>
        <v>6863.5499048953852</v>
      </c>
      <c r="G184" t="str">
        <f>IF((ISERROR((VLOOKUP(B184,Calculation!C$2:C$2815,1,FALSE)))),"not entered","")</f>
        <v/>
      </c>
    </row>
    <row r="185" spans="2:7">
      <c r="B185" s="83" t="s">
        <v>1158</v>
      </c>
      <c r="C185" s="84" t="str">
        <f t="shared" si="6"/>
        <v>Female</v>
      </c>
      <c r="D185" s="84">
        <f t="shared" si="7"/>
        <v>0</v>
      </c>
      <c r="E185" s="84">
        <v>0.23137731481481483</v>
      </c>
      <c r="F185" s="82">
        <f t="shared" si="8"/>
        <v>7708.9690360662307</v>
      </c>
      <c r="G185" t="str">
        <f>IF((ISERROR((VLOOKUP(B185,Calculation!C$2:C$2815,1,FALSE)))),"not entered","")</f>
        <v/>
      </c>
    </row>
    <row r="186" spans="2:7">
      <c r="B186" s="83" t="s">
        <v>2039</v>
      </c>
      <c r="C186" s="84" t="str">
        <f t="shared" si="6"/>
        <v>Female</v>
      </c>
      <c r="D186" s="84" t="str">
        <f t="shared" si="7"/>
        <v>HIGH PEAK TRI CLUB</v>
      </c>
      <c r="E186" s="84">
        <v>0.23152777777777778</v>
      </c>
      <c r="F186" s="82">
        <f t="shared" si="8"/>
        <v>7703.9592081583687</v>
      </c>
      <c r="G186" t="str">
        <f>IF((ISERROR((VLOOKUP(B186,Calculation!C$2:C$2815,1,FALSE)))),"not entered","")</f>
        <v/>
      </c>
    </row>
    <row r="187" spans="2:7">
      <c r="B187" s="83" t="s">
        <v>2040</v>
      </c>
      <c r="C187" s="84" t="str">
        <f t="shared" si="6"/>
        <v>Female</v>
      </c>
      <c r="D187" s="84" t="str">
        <f t="shared" si="7"/>
        <v>Freedom Tri</v>
      </c>
      <c r="E187" s="84">
        <v>0.23200231481481481</v>
      </c>
      <c r="F187" s="82">
        <f t="shared" si="8"/>
        <v>7688.2015465203294</v>
      </c>
      <c r="G187" t="str">
        <f>IF((ISERROR((VLOOKUP(B187,Calculation!C$2:C$2815,1,FALSE)))),"not entered","")</f>
        <v/>
      </c>
    </row>
    <row r="188" spans="2:7">
      <c r="B188" s="83" t="s">
        <v>1123</v>
      </c>
      <c r="C188" s="84" t="str">
        <f t="shared" si="6"/>
        <v>Male</v>
      </c>
      <c r="D188" s="84" t="str">
        <f t="shared" si="7"/>
        <v>Tri-Anglia</v>
      </c>
      <c r="E188" s="84">
        <v>0.23212962962962966</v>
      </c>
      <c r="F188" s="82">
        <f t="shared" si="8"/>
        <v>6836.8568009573191</v>
      </c>
      <c r="G188" t="str">
        <f>IF((ISERROR((VLOOKUP(B188,Calculation!C$2:C$2815,1,FALSE)))),"not entered","")</f>
        <v/>
      </c>
    </row>
    <row r="189" spans="2:7">
      <c r="B189" s="83" t="s">
        <v>1063</v>
      </c>
      <c r="C189" s="84" t="str">
        <f t="shared" si="6"/>
        <v>Male</v>
      </c>
      <c r="D189" s="84" t="str">
        <f t="shared" si="7"/>
        <v>Newmarket Triathlon And Cycling Club</v>
      </c>
      <c r="E189" s="84">
        <v>0.23215277777777776</v>
      </c>
      <c r="F189" s="82">
        <f t="shared" si="8"/>
        <v>6836.1750922325264</v>
      </c>
      <c r="G189" t="str">
        <f>IF((ISERROR((VLOOKUP(B189,Calculation!C$2:C$2815,1,FALSE)))),"not entered","")</f>
        <v/>
      </c>
    </row>
    <row r="190" spans="2:7">
      <c r="B190" s="83" t="s">
        <v>2041</v>
      </c>
      <c r="C190" s="84" t="str">
        <f t="shared" si="6"/>
        <v>Male</v>
      </c>
      <c r="D190" s="84">
        <f t="shared" si="7"/>
        <v>0</v>
      </c>
      <c r="E190" s="84">
        <v>0.23218749999999999</v>
      </c>
      <c r="F190" s="82">
        <f t="shared" si="8"/>
        <v>6835.1527840087738</v>
      </c>
      <c r="G190" t="str">
        <f>IF((ISERROR((VLOOKUP(B190,Calculation!C$2:C$2815,1,FALSE)))),"not entered","")</f>
        <v/>
      </c>
    </row>
    <row r="191" spans="2:7">
      <c r="B191" s="83" t="s">
        <v>2042</v>
      </c>
      <c r="C191" s="84" t="str">
        <f t="shared" si="6"/>
        <v>Female</v>
      </c>
      <c r="D191" s="84">
        <f t="shared" si="7"/>
        <v>0</v>
      </c>
      <c r="E191" s="84">
        <v>0.2323726851851852</v>
      </c>
      <c r="F191" s="82">
        <f t="shared" si="8"/>
        <v>7675.9476017333263</v>
      </c>
      <c r="G191" t="str">
        <f>IF((ISERROR((VLOOKUP(B191,Calculation!C$2:C$2815,1,FALSE)))),"not entered","")</f>
        <v/>
      </c>
    </row>
    <row r="192" spans="2:7">
      <c r="B192" s="83" t="s">
        <v>2043</v>
      </c>
      <c r="C192" s="84" t="str">
        <f t="shared" si="6"/>
        <v>Male</v>
      </c>
      <c r="D192" s="84" t="str">
        <f t="shared" si="7"/>
        <v>Freedom Tri</v>
      </c>
      <c r="E192" s="84">
        <v>0.23252314814814815</v>
      </c>
      <c r="F192" s="82">
        <f t="shared" si="8"/>
        <v>6825.2862120457939</v>
      </c>
      <c r="G192" t="str">
        <f>IF((ISERROR((VLOOKUP(B192,Calculation!C$2:C$2815,1,FALSE)))),"not entered","")</f>
        <v/>
      </c>
    </row>
    <row r="193" spans="2:7">
      <c r="B193" s="83" t="s">
        <v>2044</v>
      </c>
      <c r="C193" s="84" t="str">
        <f t="shared" si="6"/>
        <v>Male</v>
      </c>
      <c r="D193" s="84">
        <f t="shared" si="7"/>
        <v>0</v>
      </c>
      <c r="E193" s="84">
        <v>0.23283564814814817</v>
      </c>
      <c r="F193" s="82">
        <f t="shared" si="8"/>
        <v>6816.1256648605658</v>
      </c>
      <c r="G193" t="str">
        <f>IF((ISERROR((VLOOKUP(B193,Calculation!C$2:C$2815,1,FALSE)))),"not entered","")</f>
        <v/>
      </c>
    </row>
    <row r="194" spans="2:7">
      <c r="B194" s="83" t="s">
        <v>2045</v>
      </c>
      <c r="C194" s="84" t="str">
        <f t="shared" si="6"/>
        <v>Male</v>
      </c>
      <c r="D194" s="84" t="str">
        <f t="shared" si="7"/>
        <v>Andover Tri Club</v>
      </c>
      <c r="E194" s="84">
        <v>0.23300925925925928</v>
      </c>
      <c r="F194" s="82">
        <f t="shared" si="8"/>
        <v>6811.0470892112053</v>
      </c>
      <c r="G194" t="str">
        <f>IF((ISERROR((VLOOKUP(B194,Calculation!C$2:C$2815,1,FALSE)))),"not entered","")</f>
        <v/>
      </c>
    </row>
    <row r="195" spans="2:7">
      <c r="B195" s="83" t="s">
        <v>2046</v>
      </c>
      <c r="C195" s="84" t="str">
        <f t="shared" si="6"/>
        <v>Female</v>
      </c>
      <c r="D195" s="84" t="str">
        <f t="shared" si="7"/>
        <v>Dunmow Tri Club</v>
      </c>
      <c r="E195" s="84">
        <v>0.23325231481481482</v>
      </c>
      <c r="F195" s="82">
        <f t="shared" si="8"/>
        <v>7647.0004465836355</v>
      </c>
      <c r="G195" t="str">
        <f>IF((ISERROR((VLOOKUP(B195,Calculation!C$2:C$2815,1,FALSE)))),"not entered","")</f>
        <v/>
      </c>
    </row>
    <row r="196" spans="2:7">
      <c r="B196" s="83" t="s">
        <v>1331</v>
      </c>
      <c r="C196" s="84" t="str">
        <f t="shared" si="6"/>
        <v>Male</v>
      </c>
      <c r="D196" s="84">
        <f t="shared" si="7"/>
        <v>0</v>
      </c>
      <c r="E196" s="84">
        <v>0.23335648148148147</v>
      </c>
      <c r="F196" s="82">
        <f t="shared" si="8"/>
        <v>6800.9126078762029</v>
      </c>
      <c r="G196" t="str">
        <f>IF((ISERROR((VLOOKUP(B196,Calculation!C$2:C$2815,1,FALSE)))),"not entered","")</f>
        <v/>
      </c>
    </row>
    <row r="197" spans="2:7">
      <c r="B197" s="83" t="s">
        <v>2047</v>
      </c>
      <c r="C197" s="84" t="str">
        <f t="shared" si="6"/>
        <v>Male</v>
      </c>
      <c r="D197" s="84" t="str">
        <f t="shared" si="7"/>
        <v>SERPENTINE RC</v>
      </c>
      <c r="E197" s="84">
        <v>0.23363425925925926</v>
      </c>
      <c r="F197" s="82">
        <f t="shared" si="8"/>
        <v>6792.8267115822846</v>
      </c>
      <c r="G197" t="str">
        <f>IF((ISERROR((VLOOKUP(B197,Calculation!C$2:C$2815,1,FALSE)))),"not entered","")</f>
        <v/>
      </c>
    </row>
    <row r="198" spans="2:7">
      <c r="B198" s="83" t="s">
        <v>2048</v>
      </c>
      <c r="C198" s="84" t="str">
        <f t="shared" ref="C198:C261" si="9">VLOOKUP(B198,name,3,FALSE)</f>
        <v>Male</v>
      </c>
      <c r="D198" s="84">
        <f t="shared" ref="D198:D261" si="10">VLOOKUP(B198,name,2,FALSE)</f>
        <v>0</v>
      </c>
      <c r="E198" s="84">
        <v>0.23400462962962965</v>
      </c>
      <c r="F198" s="82">
        <f t="shared" ref="F198:F261" si="11">(VLOOKUP(C198,C$4:E$5,3,FALSE))/(E198/10000)</f>
        <v>6782.0753783757045</v>
      </c>
      <c r="G198" t="str">
        <f>IF((ISERROR((VLOOKUP(B198,Calculation!C$2:C$2815,1,FALSE)))),"not entered","")</f>
        <v/>
      </c>
    </row>
    <row r="199" spans="2:7">
      <c r="B199" s="83" t="s">
        <v>2049</v>
      </c>
      <c r="C199" s="84" t="str">
        <f t="shared" si="9"/>
        <v>Male</v>
      </c>
      <c r="D199" s="84" t="str">
        <f t="shared" si="10"/>
        <v>RG Active</v>
      </c>
      <c r="E199" s="84">
        <v>0.23409722222222221</v>
      </c>
      <c r="F199" s="82">
        <f t="shared" si="11"/>
        <v>6779.3928606743802</v>
      </c>
      <c r="G199" t="str">
        <f>IF((ISERROR((VLOOKUP(B199,Calculation!C$2:C$2815,1,FALSE)))),"not entered","")</f>
        <v/>
      </c>
    </row>
    <row r="200" spans="2:7">
      <c r="B200" s="83" t="s">
        <v>2050</v>
      </c>
      <c r="C200" s="84" t="str">
        <f t="shared" si="9"/>
        <v>Male</v>
      </c>
      <c r="D200" s="84" t="str">
        <f t="shared" si="10"/>
        <v>Swim-1st Tri Club</v>
      </c>
      <c r="E200" s="84">
        <v>0.23465277777777779</v>
      </c>
      <c r="F200" s="82">
        <f t="shared" si="11"/>
        <v>6763.3422116997135</v>
      </c>
      <c r="G200" t="str">
        <f>IF((ISERROR((VLOOKUP(B200,Calculation!C$2:C$2815,1,FALSE)))),"not entered","")</f>
        <v/>
      </c>
    </row>
    <row r="201" spans="2:7">
      <c r="B201" s="83" t="s">
        <v>2051</v>
      </c>
      <c r="C201" s="84" t="str">
        <f t="shared" si="9"/>
        <v>Female</v>
      </c>
      <c r="D201" s="84">
        <f t="shared" si="10"/>
        <v>0</v>
      </c>
      <c r="E201" s="84">
        <v>0.23516203703703706</v>
      </c>
      <c r="F201" s="82">
        <f t="shared" si="11"/>
        <v>7584.9000885913965</v>
      </c>
      <c r="G201" t="str">
        <f>IF((ISERROR((VLOOKUP(B201,Calculation!C$2:C$2815,1,FALSE)))),"not entered","")</f>
        <v/>
      </c>
    </row>
    <row r="202" spans="2:7">
      <c r="B202" s="83" t="s">
        <v>2052</v>
      </c>
      <c r="C202" s="84" t="str">
        <f t="shared" si="9"/>
        <v>Female</v>
      </c>
      <c r="D202" s="84" t="str">
        <f t="shared" si="10"/>
        <v>TRI-ANGLIA</v>
      </c>
      <c r="E202" s="84">
        <v>0.2354050925925926</v>
      </c>
      <c r="F202" s="82">
        <f t="shared" si="11"/>
        <v>7577.0686857760957</v>
      </c>
      <c r="G202" t="str">
        <f>IF((ISERROR((VLOOKUP(B202,Calculation!C$2:C$2815,1,FALSE)))),"not entered","")</f>
        <v/>
      </c>
    </row>
    <row r="203" spans="2:7">
      <c r="B203" s="83" t="s">
        <v>2053</v>
      </c>
      <c r="C203" s="84" t="str">
        <f t="shared" si="9"/>
        <v>Male</v>
      </c>
      <c r="D203" s="84">
        <f t="shared" si="10"/>
        <v>0</v>
      </c>
      <c r="E203" s="84">
        <v>0.23557870370370371</v>
      </c>
      <c r="F203" s="82">
        <f t="shared" si="11"/>
        <v>6736.7593593396869</v>
      </c>
      <c r="G203" t="str">
        <f>IF((ISERROR((VLOOKUP(B203,Calculation!C$2:C$2815,1,FALSE)))),"not entered","")</f>
        <v/>
      </c>
    </row>
    <row r="204" spans="2:7">
      <c r="B204" s="83" t="s">
        <v>2054</v>
      </c>
      <c r="C204" s="84" t="str">
        <f t="shared" si="9"/>
        <v>Female</v>
      </c>
      <c r="D204" s="84">
        <f t="shared" si="10"/>
        <v>0</v>
      </c>
      <c r="E204" s="84">
        <v>0.23581018518518518</v>
      </c>
      <c r="F204" s="82">
        <f t="shared" si="11"/>
        <v>7564.0522234220089</v>
      </c>
      <c r="G204" t="str">
        <f>IF((ISERROR((VLOOKUP(B204,Calculation!C$2:C$2815,1,FALSE)))),"not entered","")</f>
        <v/>
      </c>
    </row>
    <row r="205" spans="2:7">
      <c r="B205" s="83" t="s">
        <v>2055</v>
      </c>
      <c r="C205" s="84" t="str">
        <f t="shared" si="9"/>
        <v>Male</v>
      </c>
      <c r="D205" s="84">
        <f t="shared" si="10"/>
        <v>0</v>
      </c>
      <c r="E205" s="84">
        <v>0.23626157407407408</v>
      </c>
      <c r="F205" s="82">
        <f t="shared" si="11"/>
        <v>6717.2880027433503</v>
      </c>
      <c r="G205" t="str">
        <f>IF((ISERROR((VLOOKUP(B205,Calculation!C$2:C$2815,1,FALSE)))),"not entered","")</f>
        <v/>
      </c>
    </row>
    <row r="206" spans="2:7">
      <c r="B206" s="83" t="s">
        <v>2056</v>
      </c>
      <c r="C206" s="84" t="str">
        <f t="shared" si="9"/>
        <v>Male</v>
      </c>
      <c r="D206" s="84">
        <f t="shared" si="10"/>
        <v>0</v>
      </c>
      <c r="E206" s="84">
        <v>0.23629629629629631</v>
      </c>
      <c r="F206" s="82">
        <f t="shared" si="11"/>
        <v>6716.3009404388713</v>
      </c>
      <c r="G206" t="str">
        <f>IF((ISERROR((VLOOKUP(B206,Calculation!C$2:C$2815,1,FALSE)))),"not entered","")</f>
        <v/>
      </c>
    </row>
    <row r="207" spans="2:7">
      <c r="B207" s="83" t="s">
        <v>2057</v>
      </c>
      <c r="C207" s="84" t="str">
        <f t="shared" si="9"/>
        <v>Male</v>
      </c>
      <c r="D207" s="84">
        <f t="shared" si="10"/>
        <v>0</v>
      </c>
      <c r="E207" s="84">
        <v>0.23644675925925926</v>
      </c>
      <c r="F207" s="82">
        <f t="shared" si="11"/>
        <v>6712.0270204121589</v>
      </c>
      <c r="G207" t="str">
        <f>IF((ISERROR((VLOOKUP(B207,Calculation!C$2:C$2815,1,FALSE)))),"not entered","")</f>
        <v/>
      </c>
    </row>
    <row r="208" spans="2:7">
      <c r="B208" s="83" t="s">
        <v>2058</v>
      </c>
      <c r="C208" s="84" t="str">
        <f t="shared" si="9"/>
        <v>Male</v>
      </c>
      <c r="D208" s="84">
        <f t="shared" si="10"/>
        <v>0</v>
      </c>
      <c r="E208" s="84">
        <v>0.23658564814814817</v>
      </c>
      <c r="F208" s="82">
        <f t="shared" si="11"/>
        <v>6708.0866885181731</v>
      </c>
      <c r="G208" t="str">
        <f>IF((ISERROR((VLOOKUP(B208,Calculation!C$2:C$2815,1,FALSE)))),"not entered","")</f>
        <v/>
      </c>
    </row>
    <row r="209" spans="2:7">
      <c r="B209" s="83" t="s">
        <v>1087</v>
      </c>
      <c r="C209" s="84" t="str">
        <f t="shared" si="9"/>
        <v>Male</v>
      </c>
      <c r="D209" s="84" t="str">
        <f t="shared" si="10"/>
        <v>Tri-Anglia</v>
      </c>
      <c r="E209" s="84">
        <v>0.23696759259259259</v>
      </c>
      <c r="F209" s="82">
        <f t="shared" si="11"/>
        <v>6697.2745921656733</v>
      </c>
      <c r="G209" t="str">
        <f>IF((ISERROR((VLOOKUP(B209,Calculation!C$2:C$2815,1,FALSE)))),"not entered","")</f>
        <v/>
      </c>
    </row>
    <row r="210" spans="2:7">
      <c r="B210" s="83" t="s">
        <v>2059</v>
      </c>
      <c r="C210" s="84" t="str">
        <f t="shared" si="9"/>
        <v>Female</v>
      </c>
      <c r="D210" s="84" t="str">
        <f t="shared" si="10"/>
        <v>RG Active</v>
      </c>
      <c r="E210" s="84">
        <v>0.23730324074074075</v>
      </c>
      <c r="F210" s="82">
        <f t="shared" si="11"/>
        <v>7516.461005706482</v>
      </c>
      <c r="G210" t="str">
        <f>IF((ISERROR((VLOOKUP(B210,Calculation!C$2:C$2815,1,FALSE)))),"not entered","")</f>
        <v/>
      </c>
    </row>
    <row r="211" spans="2:7">
      <c r="B211" s="83" t="s">
        <v>1833</v>
      </c>
      <c r="C211" s="84" t="str">
        <f t="shared" si="9"/>
        <v>Male</v>
      </c>
      <c r="D211" s="84">
        <f t="shared" si="10"/>
        <v>0</v>
      </c>
      <c r="E211" s="84">
        <v>0.23753472222222224</v>
      </c>
      <c r="F211" s="82">
        <f t="shared" si="11"/>
        <v>6681.2844126102418</v>
      </c>
      <c r="G211" t="str">
        <f>IF((ISERROR((VLOOKUP(B211,Calculation!C$2:C$2815,1,FALSE)))),"not entered","")</f>
        <v/>
      </c>
    </row>
    <row r="212" spans="2:7">
      <c r="B212" s="83" t="s">
        <v>2060</v>
      </c>
      <c r="C212" s="84" t="str">
        <f t="shared" si="9"/>
        <v>Male</v>
      </c>
      <c r="D212" s="84">
        <f t="shared" si="10"/>
        <v>0</v>
      </c>
      <c r="E212" s="84">
        <v>0.23822916666666669</v>
      </c>
      <c r="F212" s="82">
        <f t="shared" si="11"/>
        <v>6661.8082883933339</v>
      </c>
      <c r="G212" t="str">
        <f>IF((ISERROR((VLOOKUP(B212,Calculation!C$2:C$2815,1,FALSE)))),"not entered","")</f>
        <v/>
      </c>
    </row>
    <row r="213" spans="2:7">
      <c r="B213" s="83" t="s">
        <v>1208</v>
      </c>
      <c r="C213" s="84" t="str">
        <f t="shared" si="9"/>
        <v>Male</v>
      </c>
      <c r="D213" s="84">
        <f t="shared" si="10"/>
        <v>0</v>
      </c>
      <c r="E213" s="84">
        <v>0.23885416666666667</v>
      </c>
      <c r="F213" s="82">
        <f t="shared" si="11"/>
        <v>6644.3766051267139</v>
      </c>
      <c r="G213" t="str">
        <f>IF((ISERROR((VLOOKUP(B213,Calculation!C$2:C$2815,1,FALSE)))),"not entered","")</f>
        <v/>
      </c>
    </row>
    <row r="214" spans="2:7">
      <c r="B214" s="83" t="s">
        <v>2061</v>
      </c>
      <c r="C214" s="84" t="str">
        <f t="shared" si="9"/>
        <v>Female</v>
      </c>
      <c r="D214" s="84" t="str">
        <f t="shared" si="10"/>
        <v>ZOOM TRI CLUB</v>
      </c>
      <c r="E214" s="84">
        <v>0.23907407407407408</v>
      </c>
      <c r="F214" s="82">
        <f t="shared" si="11"/>
        <v>7460.786212238575</v>
      </c>
      <c r="G214" t="str">
        <f>IF((ISERROR((VLOOKUP(B214,Calculation!C$2:C$2815,1,FALSE)))),"not entered","")</f>
        <v/>
      </c>
    </row>
    <row r="215" spans="2:7">
      <c r="B215" s="83" t="s">
        <v>1139</v>
      </c>
      <c r="C215" s="84" t="str">
        <f t="shared" si="9"/>
        <v>Male</v>
      </c>
      <c r="D215" s="84" t="str">
        <f t="shared" si="10"/>
        <v>Hadleigh Hares</v>
      </c>
      <c r="E215" s="84">
        <v>0.23922453703703703</v>
      </c>
      <c r="F215" s="82">
        <f t="shared" si="11"/>
        <v>6634.0896995500516</v>
      </c>
      <c r="G215" t="str">
        <f>IF((ISERROR((VLOOKUP(B215,Calculation!C$2:C$2815,1,FALSE)))),"not entered","")</f>
        <v/>
      </c>
    </row>
    <row r="216" spans="2:7">
      <c r="B216" s="83" t="s">
        <v>2062</v>
      </c>
      <c r="C216" s="84" t="str">
        <f t="shared" si="9"/>
        <v>Male</v>
      </c>
      <c r="D216" s="84">
        <f t="shared" si="10"/>
        <v>0</v>
      </c>
      <c r="E216" s="84">
        <v>0.23934027777777778</v>
      </c>
      <c r="F216" s="82">
        <f t="shared" si="11"/>
        <v>6630.8815706755649</v>
      </c>
      <c r="G216" t="str">
        <f>IF((ISERROR((VLOOKUP(B216,Calculation!C$2:C$2815,1,FALSE)))),"not entered","")</f>
        <v/>
      </c>
    </row>
    <row r="217" spans="2:7">
      <c r="B217" s="83" t="s">
        <v>1195</v>
      </c>
      <c r="C217" s="84" t="str">
        <f t="shared" si="9"/>
        <v>Male</v>
      </c>
      <c r="D217" s="84">
        <f t="shared" si="10"/>
        <v>0</v>
      </c>
      <c r="E217" s="84">
        <v>0.23940972222222223</v>
      </c>
      <c r="F217" s="82">
        <f t="shared" si="11"/>
        <v>6628.9581822576738</v>
      </c>
      <c r="G217" t="str">
        <f>IF((ISERROR((VLOOKUP(B217,Calculation!C$2:C$2815,1,FALSE)))),"not entered","")</f>
        <v/>
      </c>
    </row>
    <row r="218" spans="2:7">
      <c r="B218" s="83" t="s">
        <v>2063</v>
      </c>
      <c r="C218" s="84" t="str">
        <f t="shared" si="9"/>
        <v>Male</v>
      </c>
      <c r="D218" s="84" t="str">
        <f t="shared" si="10"/>
        <v>RG Active</v>
      </c>
      <c r="E218" s="84">
        <v>0.23946759259259257</v>
      </c>
      <c r="F218" s="82">
        <f t="shared" si="11"/>
        <v>6627.3562107298221</v>
      </c>
      <c r="G218" t="str">
        <f>IF((ISERROR((VLOOKUP(B218,Calculation!C$2:C$2815,1,FALSE)))),"not entered","")</f>
        <v/>
      </c>
    </row>
    <row r="219" spans="2:7">
      <c r="B219" s="83" t="s">
        <v>2064</v>
      </c>
      <c r="C219" s="84" t="str">
        <f t="shared" si="9"/>
        <v>Male</v>
      </c>
      <c r="D219" s="84" t="str">
        <f t="shared" si="10"/>
        <v>Freedom Tri</v>
      </c>
      <c r="E219" s="84">
        <v>0.23950231481481479</v>
      </c>
      <c r="F219" s="82">
        <f t="shared" si="11"/>
        <v>6626.3953994104295</v>
      </c>
      <c r="G219" t="str">
        <f>IF((ISERROR((VLOOKUP(B219,Calculation!C$2:C$2815,1,FALSE)))),"not entered","")</f>
        <v/>
      </c>
    </row>
    <row r="220" spans="2:7">
      <c r="B220" s="83" t="s">
        <v>2065</v>
      </c>
      <c r="C220" s="84" t="str">
        <f t="shared" si="9"/>
        <v>Female</v>
      </c>
      <c r="D220" s="84" t="str">
        <f t="shared" si="10"/>
        <v>Ely Tri Club</v>
      </c>
      <c r="E220" s="84">
        <v>0.23978009259259259</v>
      </c>
      <c r="F220" s="82">
        <f t="shared" si="11"/>
        <v>7438.8183617319119</v>
      </c>
      <c r="G220" t="str">
        <f>IF((ISERROR((VLOOKUP(B220,Calculation!C$2:C$2815,1,FALSE)))),"not entered","")</f>
        <v/>
      </c>
    </row>
    <row r="221" spans="2:7">
      <c r="B221" s="83" t="s">
        <v>2066</v>
      </c>
      <c r="C221" s="84" t="str">
        <f t="shared" si="9"/>
        <v>Male</v>
      </c>
      <c r="D221" s="84">
        <f t="shared" si="10"/>
        <v>0</v>
      </c>
      <c r="E221" s="84">
        <v>0.24053240740740742</v>
      </c>
      <c r="F221" s="82">
        <f t="shared" si="11"/>
        <v>6598.0175151573476</v>
      </c>
      <c r="G221" t="str">
        <f>IF((ISERROR((VLOOKUP(B221,Calculation!C$2:C$2815,1,FALSE)))),"not entered","")</f>
        <v/>
      </c>
    </row>
    <row r="222" spans="2:7">
      <c r="B222" s="83" t="s">
        <v>2067</v>
      </c>
      <c r="C222" s="84" t="str">
        <f t="shared" si="9"/>
        <v>Male</v>
      </c>
      <c r="D222" s="84">
        <f t="shared" si="10"/>
        <v>0</v>
      </c>
      <c r="E222" s="84">
        <v>0.24068287037037037</v>
      </c>
      <c r="F222" s="82">
        <f t="shared" si="11"/>
        <v>6593.8927626833374</v>
      </c>
      <c r="G222" t="str">
        <f>IF((ISERROR((VLOOKUP(B222,Calculation!C$2:C$2815,1,FALSE)))),"not entered","")</f>
        <v/>
      </c>
    </row>
    <row r="223" spans="2:7">
      <c r="B223" s="83" t="s">
        <v>2068</v>
      </c>
      <c r="C223" s="84" t="str">
        <f t="shared" si="9"/>
        <v>Male</v>
      </c>
      <c r="D223" s="84" t="str">
        <f t="shared" si="10"/>
        <v>LINCOLN TRI</v>
      </c>
      <c r="E223" s="84">
        <v>0.24090277777777777</v>
      </c>
      <c r="F223" s="82">
        <f t="shared" si="11"/>
        <v>6587.8735466512926</v>
      </c>
      <c r="G223" t="str">
        <f>IF((ISERROR((VLOOKUP(B223,Calculation!C$2:C$2815,1,FALSE)))),"not entered","")</f>
        <v/>
      </c>
    </row>
    <row r="224" spans="2:7">
      <c r="B224" s="83" t="s">
        <v>2069</v>
      </c>
      <c r="C224" s="84" t="str">
        <f t="shared" si="9"/>
        <v>Male</v>
      </c>
      <c r="D224" s="84">
        <f t="shared" si="10"/>
        <v>0</v>
      </c>
      <c r="E224" s="84">
        <v>0.24138888888888888</v>
      </c>
      <c r="F224" s="82">
        <f t="shared" si="11"/>
        <v>6574.6068277713848</v>
      </c>
      <c r="G224" t="str">
        <f>IF((ISERROR((VLOOKUP(B224,Calculation!C$2:C$2815,1,FALSE)))),"not entered","")</f>
        <v/>
      </c>
    </row>
    <row r="225" spans="2:7">
      <c r="B225" s="83" t="s">
        <v>2070</v>
      </c>
      <c r="C225" s="84" t="str">
        <f t="shared" si="9"/>
        <v>Male</v>
      </c>
      <c r="D225" s="84">
        <f t="shared" si="10"/>
        <v>0</v>
      </c>
      <c r="E225" s="84">
        <v>0.2414699074074074</v>
      </c>
      <c r="F225" s="82">
        <f t="shared" si="11"/>
        <v>6572.4009011168109</v>
      </c>
      <c r="G225" t="str">
        <f>IF((ISERROR((VLOOKUP(B225,Calculation!C$2:C$2815,1,FALSE)))),"not entered","")</f>
        <v/>
      </c>
    </row>
    <row r="226" spans="2:7">
      <c r="B226" s="83" t="s">
        <v>2071</v>
      </c>
      <c r="C226" s="84" t="str">
        <f t="shared" si="9"/>
        <v>Male</v>
      </c>
      <c r="D226" s="84" t="str">
        <f t="shared" si="10"/>
        <v>Freedom Tri</v>
      </c>
      <c r="E226" s="84">
        <v>0.24203703703703705</v>
      </c>
      <c r="F226" s="82">
        <f t="shared" si="11"/>
        <v>6557.0007651109408</v>
      </c>
      <c r="G226" t="str">
        <f>IF((ISERROR((VLOOKUP(B226,Calculation!C$2:C$2815,1,FALSE)))),"not entered","")</f>
        <v/>
      </c>
    </row>
    <row r="227" spans="2:7">
      <c r="B227" s="83" t="s">
        <v>2072</v>
      </c>
      <c r="C227" s="84" t="str">
        <f t="shared" si="9"/>
        <v>Female</v>
      </c>
      <c r="D227" s="84">
        <f t="shared" si="10"/>
        <v>0</v>
      </c>
      <c r="E227" s="84">
        <v>0.24222222222222223</v>
      </c>
      <c r="F227" s="82">
        <f t="shared" si="11"/>
        <v>7363.8188073394504</v>
      </c>
      <c r="G227" t="str">
        <f>IF((ISERROR((VLOOKUP(B227,Calculation!C$2:C$2815,1,FALSE)))),"not entered","")</f>
        <v/>
      </c>
    </row>
    <row r="228" spans="2:7">
      <c r="B228" s="83" t="s">
        <v>2073</v>
      </c>
      <c r="C228" s="84" t="str">
        <f t="shared" si="9"/>
        <v>Male</v>
      </c>
      <c r="D228" s="84">
        <f t="shared" si="10"/>
        <v>0</v>
      </c>
      <c r="E228" s="84">
        <v>0.24233796296296295</v>
      </c>
      <c r="F228" s="82">
        <f t="shared" si="11"/>
        <v>6548.8585347215594</v>
      </c>
      <c r="G228" t="str">
        <f>IF((ISERROR((VLOOKUP(B228,Calculation!C$2:C$2815,1,FALSE)))),"not entered","")</f>
        <v/>
      </c>
    </row>
    <row r="229" spans="2:7">
      <c r="B229" s="83" t="s">
        <v>2074</v>
      </c>
      <c r="C229" s="84" t="str">
        <f t="shared" si="9"/>
        <v>Male</v>
      </c>
      <c r="D229" s="84">
        <f t="shared" si="10"/>
        <v>0</v>
      </c>
      <c r="E229" s="84">
        <v>0.24259259259259258</v>
      </c>
      <c r="F229" s="82">
        <f t="shared" si="11"/>
        <v>6541.9847328244277</v>
      </c>
      <c r="G229" t="str">
        <f>IF((ISERROR((VLOOKUP(B229,Calculation!C$2:C$2815,1,FALSE)))),"not entered","")</f>
        <v/>
      </c>
    </row>
    <row r="230" spans="2:7">
      <c r="B230" s="83" t="s">
        <v>2075</v>
      </c>
      <c r="C230" s="84" t="str">
        <f t="shared" si="9"/>
        <v>Male</v>
      </c>
      <c r="D230" s="84" t="str">
        <f t="shared" si="10"/>
        <v>BCTTT</v>
      </c>
      <c r="E230" s="84">
        <v>0.24273148148148149</v>
      </c>
      <c r="F230" s="82">
        <f t="shared" si="11"/>
        <v>6538.2414648102231</v>
      </c>
      <c r="G230" t="str">
        <f>IF((ISERROR((VLOOKUP(B230,Calculation!C$2:C$2815,1,FALSE)))),"not entered","")</f>
        <v/>
      </c>
    </row>
    <row r="231" spans="2:7">
      <c r="B231" s="83" t="s">
        <v>2076</v>
      </c>
      <c r="C231" s="84" t="str">
        <f t="shared" si="9"/>
        <v>Male</v>
      </c>
      <c r="D231" s="84">
        <f t="shared" si="10"/>
        <v>0</v>
      </c>
      <c r="E231" s="84">
        <v>0.24282407407407405</v>
      </c>
      <c r="F231" s="82">
        <f t="shared" si="11"/>
        <v>6535.7483317445185</v>
      </c>
      <c r="G231" t="str">
        <f>IF((ISERROR((VLOOKUP(B231,Calculation!C$2:C$2815,1,FALSE)))),"not entered","")</f>
        <v/>
      </c>
    </row>
    <row r="232" spans="2:7">
      <c r="B232" s="83" t="s">
        <v>2077</v>
      </c>
      <c r="C232" s="84" t="str">
        <f t="shared" si="9"/>
        <v>Male</v>
      </c>
      <c r="D232" s="84" t="str">
        <f t="shared" si="10"/>
        <v>NiceTri</v>
      </c>
      <c r="E232" s="84">
        <v>0.24348379629629627</v>
      </c>
      <c r="F232" s="82">
        <f t="shared" si="11"/>
        <v>6518.0396444359949</v>
      </c>
      <c r="G232" t="str">
        <f>IF((ISERROR((VLOOKUP(B232,Calculation!C$2:C$2815,1,FALSE)))),"not entered","")</f>
        <v/>
      </c>
    </row>
    <row r="233" spans="2:7">
      <c r="B233" s="83" t="s">
        <v>2078</v>
      </c>
      <c r="C233" s="84" t="str">
        <f t="shared" si="9"/>
        <v>Male</v>
      </c>
      <c r="D233" s="84">
        <f t="shared" si="10"/>
        <v>0</v>
      </c>
      <c r="E233" s="84">
        <v>0.24384259259259258</v>
      </c>
      <c r="F233" s="82">
        <f t="shared" si="11"/>
        <v>6508.4488323523829</v>
      </c>
      <c r="G233" t="str">
        <f>IF((ISERROR((VLOOKUP(B233,Calculation!C$2:C$2815,1,FALSE)))),"not entered","")</f>
        <v/>
      </c>
    </row>
    <row r="234" spans="2:7">
      <c r="B234" s="83" t="s">
        <v>2079</v>
      </c>
      <c r="C234" s="84" t="str">
        <f t="shared" si="9"/>
        <v>Female</v>
      </c>
      <c r="D234" s="84">
        <f t="shared" si="10"/>
        <v>0</v>
      </c>
      <c r="E234" s="84">
        <v>0.24398148148148149</v>
      </c>
      <c r="F234" s="82">
        <f t="shared" si="11"/>
        <v>7310.7210626185961</v>
      </c>
      <c r="G234" t="str">
        <f>IF((ISERROR((VLOOKUP(B234,Calculation!C$2:C$2815,1,FALSE)))),"not entered","")</f>
        <v/>
      </c>
    </row>
    <row r="235" spans="2:7">
      <c r="B235" s="83" t="s">
        <v>2080</v>
      </c>
      <c r="C235" s="84" t="str">
        <f t="shared" si="9"/>
        <v>Male</v>
      </c>
      <c r="D235" s="84">
        <f t="shared" si="10"/>
        <v>0</v>
      </c>
      <c r="E235" s="84">
        <v>0.24406249999999999</v>
      </c>
      <c r="F235" s="82">
        <f t="shared" si="11"/>
        <v>6502.5845307535446</v>
      </c>
      <c r="G235" t="str">
        <f>IF((ISERROR((VLOOKUP(B235,Calculation!C$2:C$2815,1,FALSE)))),"not entered","")</f>
        <v/>
      </c>
    </row>
    <row r="236" spans="2:7">
      <c r="B236" s="83" t="s">
        <v>2081</v>
      </c>
      <c r="C236" s="84" t="str">
        <f t="shared" si="9"/>
        <v>Male</v>
      </c>
      <c r="D236" s="84" t="str">
        <f t="shared" si="10"/>
        <v>Newmarket Joggers</v>
      </c>
      <c r="E236" s="84">
        <v>0.2442361111111111</v>
      </c>
      <c r="F236" s="82">
        <f t="shared" si="11"/>
        <v>6497.9622784570183</v>
      </c>
      <c r="G236" t="str">
        <f>IF((ISERROR((VLOOKUP(B236,Calculation!C$2:C$2815,1,FALSE)))),"not entered","")</f>
        <v/>
      </c>
    </row>
    <row r="237" spans="2:7">
      <c r="B237" s="83" t="s">
        <v>2082</v>
      </c>
      <c r="C237" s="84" t="str">
        <f t="shared" si="9"/>
        <v>Male</v>
      </c>
      <c r="D237" s="84" t="str">
        <f t="shared" si="10"/>
        <v>London Fire Brigade</v>
      </c>
      <c r="E237" s="84">
        <v>0.24444444444444446</v>
      </c>
      <c r="F237" s="82">
        <f t="shared" si="11"/>
        <v>6492.424242424242</v>
      </c>
      <c r="G237" t="str">
        <f>IF((ISERROR((VLOOKUP(B237,Calculation!C$2:C$2815,1,FALSE)))),"not entered","")</f>
        <v/>
      </c>
    </row>
    <row r="238" spans="2:7">
      <c r="B238" s="83" t="s">
        <v>1724</v>
      </c>
      <c r="C238" s="84" t="str">
        <f t="shared" si="9"/>
        <v>Male</v>
      </c>
      <c r="D238" s="84" t="str">
        <f t="shared" si="10"/>
        <v>Unattached</v>
      </c>
      <c r="E238" s="84">
        <v>0.24523148148148147</v>
      </c>
      <c r="F238" s="82">
        <f t="shared" si="11"/>
        <v>6471.5876911459327</v>
      </c>
      <c r="G238" t="str">
        <f>IF((ISERROR((VLOOKUP(B238,Calculation!C$2:C$2815,1,FALSE)))),"not entered","")</f>
        <v/>
      </c>
    </row>
    <row r="239" spans="2:7">
      <c r="B239" s="83" t="s">
        <v>538</v>
      </c>
      <c r="C239" s="84" t="str">
        <f t="shared" si="9"/>
        <v>Male</v>
      </c>
      <c r="D239" s="84">
        <f t="shared" si="10"/>
        <v>0</v>
      </c>
      <c r="E239" s="84">
        <v>0.2454861111111111</v>
      </c>
      <c r="F239" s="82">
        <f t="shared" si="11"/>
        <v>6464.8750589344654</v>
      </c>
      <c r="G239" t="str">
        <f>IF((ISERROR((VLOOKUP(B239,Calculation!C$2:C$2815,1,FALSE)))),"not entered","")</f>
        <v/>
      </c>
    </row>
    <row r="240" spans="2:7">
      <c r="B240" s="83" t="s">
        <v>2083</v>
      </c>
      <c r="C240" s="84" t="str">
        <f t="shared" si="9"/>
        <v>Male</v>
      </c>
      <c r="D240" s="84">
        <f t="shared" si="10"/>
        <v>0</v>
      </c>
      <c r="E240" s="84">
        <v>0.24612268518518518</v>
      </c>
      <c r="F240" s="82">
        <f t="shared" si="11"/>
        <v>6448.1542440630146</v>
      </c>
      <c r="G240" t="str">
        <f>IF((ISERROR((VLOOKUP(B240,Calculation!C$2:C$2815,1,FALSE)))),"not entered","")</f>
        <v/>
      </c>
    </row>
    <row r="241" spans="2:7">
      <c r="B241" s="83" t="s">
        <v>2084</v>
      </c>
      <c r="C241" s="84" t="str">
        <f t="shared" si="9"/>
        <v>Male</v>
      </c>
      <c r="D241" s="84" t="str">
        <f t="shared" si="10"/>
        <v>Kings Lynn Tri Club</v>
      </c>
      <c r="E241" s="84">
        <v>0.24674768518518519</v>
      </c>
      <c r="F241" s="82">
        <f t="shared" si="11"/>
        <v>6431.8213799896803</v>
      </c>
      <c r="G241" t="str">
        <f>IF((ISERROR((VLOOKUP(B241,Calculation!C$2:C$2815,1,FALSE)))),"not entered","")</f>
        <v/>
      </c>
    </row>
    <row r="242" spans="2:7">
      <c r="B242" s="83" t="s">
        <v>1163</v>
      </c>
      <c r="C242" s="84" t="str">
        <f t="shared" si="9"/>
        <v>Female</v>
      </c>
      <c r="D242" s="84">
        <f t="shared" si="10"/>
        <v>0</v>
      </c>
      <c r="E242" s="84">
        <v>0.24731481481481479</v>
      </c>
      <c r="F242" s="82">
        <f t="shared" si="11"/>
        <v>7212.1864470235878</v>
      </c>
      <c r="G242" t="str">
        <f>IF((ISERROR((VLOOKUP(B242,Calculation!C$2:C$2815,1,FALSE)))),"not entered","")</f>
        <v/>
      </c>
    </row>
    <row r="243" spans="2:7">
      <c r="B243" s="83" t="s">
        <v>2085</v>
      </c>
      <c r="C243" s="84" t="str">
        <f t="shared" si="9"/>
        <v>Male</v>
      </c>
      <c r="D243" s="84">
        <f t="shared" si="10"/>
        <v>0</v>
      </c>
      <c r="E243" s="84">
        <v>0.24879629629629629</v>
      </c>
      <c r="F243" s="82">
        <f t="shared" si="11"/>
        <v>6378.8611834759959</v>
      </c>
      <c r="G243" t="str">
        <f>IF((ISERROR((VLOOKUP(B243,Calculation!C$2:C$2815,1,FALSE)))),"not entered","")</f>
        <v/>
      </c>
    </row>
    <row r="244" spans="2:7">
      <c r="B244" s="83" t="s">
        <v>2086</v>
      </c>
      <c r="C244" s="84" t="str">
        <f t="shared" si="9"/>
        <v>Male</v>
      </c>
      <c r="D244" s="84">
        <f t="shared" si="10"/>
        <v>0</v>
      </c>
      <c r="E244" s="84">
        <v>0.24894675925925927</v>
      </c>
      <c r="F244" s="82">
        <f t="shared" si="11"/>
        <v>6375.0058115207585</v>
      </c>
      <c r="G244" t="str">
        <f>IF((ISERROR((VLOOKUP(B244,Calculation!C$2:C$2815,1,FALSE)))),"not entered","")</f>
        <v/>
      </c>
    </row>
    <row r="245" spans="2:7">
      <c r="B245" s="83" t="s">
        <v>2087</v>
      </c>
      <c r="C245" s="84" t="str">
        <f t="shared" si="9"/>
        <v>Male</v>
      </c>
      <c r="D245" s="84" t="str">
        <f t="shared" si="10"/>
        <v>Freedom Tri</v>
      </c>
      <c r="E245" s="84">
        <v>0.24903935185185186</v>
      </c>
      <c r="F245" s="82">
        <f t="shared" si="11"/>
        <v>6372.6355904633547</v>
      </c>
      <c r="G245" t="str">
        <f>IF((ISERROR((VLOOKUP(B245,Calculation!C$2:C$2815,1,FALSE)))),"not entered","")</f>
        <v/>
      </c>
    </row>
    <row r="246" spans="2:7">
      <c r="B246" s="83" t="s">
        <v>2088</v>
      </c>
      <c r="C246" s="84" t="str">
        <f t="shared" si="9"/>
        <v>Male</v>
      </c>
      <c r="D246" s="84">
        <f t="shared" si="10"/>
        <v>0</v>
      </c>
      <c r="E246" s="84">
        <v>0.24971064814814814</v>
      </c>
      <c r="F246" s="82">
        <f t="shared" si="11"/>
        <v>6355.504055619931</v>
      </c>
      <c r="G246" t="str">
        <f>IF((ISERROR((VLOOKUP(B246,Calculation!C$2:C$2815,1,FALSE)))),"not entered","")</f>
        <v/>
      </c>
    </row>
    <row r="247" spans="2:7">
      <c r="B247" s="83" t="s">
        <v>2089</v>
      </c>
      <c r="C247" s="84" t="str">
        <f t="shared" si="9"/>
        <v>Female</v>
      </c>
      <c r="D247" s="84" t="str">
        <f t="shared" si="10"/>
        <v>Wotton Triathlon Club</v>
      </c>
      <c r="E247" s="84">
        <v>0.24971064814814814</v>
      </c>
      <c r="F247" s="82">
        <f t="shared" si="11"/>
        <v>7142.9895712630369</v>
      </c>
      <c r="G247" t="str">
        <f>IF((ISERROR((VLOOKUP(B247,Calculation!C$2:C$2815,1,FALSE)))),"not entered","")</f>
        <v/>
      </c>
    </row>
    <row r="248" spans="2:7">
      <c r="B248" s="83" t="s">
        <v>2090</v>
      </c>
      <c r="C248" s="84" t="str">
        <f t="shared" si="9"/>
        <v>Male</v>
      </c>
      <c r="D248" s="84" t="str">
        <f t="shared" si="10"/>
        <v>Freedom Tri</v>
      </c>
      <c r="E248" s="84">
        <v>0.2497800925925926</v>
      </c>
      <c r="F248" s="82">
        <f t="shared" si="11"/>
        <v>6353.7370835457114</v>
      </c>
      <c r="G248" t="str">
        <f>IF((ISERROR((VLOOKUP(B248,Calculation!C$2:C$2815,1,FALSE)))),"not entered","")</f>
        <v/>
      </c>
    </row>
    <row r="249" spans="2:7">
      <c r="B249" s="83" t="s">
        <v>2091</v>
      </c>
      <c r="C249" s="84" t="str">
        <f t="shared" si="9"/>
        <v>Male</v>
      </c>
      <c r="D249" s="84">
        <f t="shared" si="10"/>
        <v>0</v>
      </c>
      <c r="E249" s="84">
        <v>0.2502314814814815</v>
      </c>
      <c r="F249" s="82">
        <f t="shared" si="11"/>
        <v>6342.2756706753007</v>
      </c>
      <c r="G249" t="str">
        <f>IF((ISERROR((VLOOKUP(B249,Calculation!C$2:C$2815,1,FALSE)))),"not entered","")</f>
        <v/>
      </c>
    </row>
    <row r="250" spans="2:7">
      <c r="B250" s="83" t="s">
        <v>2092</v>
      </c>
      <c r="C250" s="84" t="str">
        <f t="shared" si="9"/>
        <v>Male</v>
      </c>
      <c r="D250" s="84" t="str">
        <f t="shared" si="10"/>
        <v>London Fire Brigade</v>
      </c>
      <c r="E250" s="84">
        <v>0.25145833333333334</v>
      </c>
      <c r="F250" s="82">
        <f t="shared" si="11"/>
        <v>6311.3320445549116</v>
      </c>
      <c r="G250" t="str">
        <f>IF((ISERROR((VLOOKUP(B250,Calculation!C$2:C$2815,1,FALSE)))),"not entered","")</f>
        <v/>
      </c>
    </row>
    <row r="251" spans="2:7">
      <c r="B251" s="83" t="s">
        <v>2093</v>
      </c>
      <c r="C251" s="84" t="str">
        <f t="shared" si="9"/>
        <v>Male</v>
      </c>
      <c r="D251" s="84" t="str">
        <f t="shared" si="10"/>
        <v>THAMES TURBO</v>
      </c>
      <c r="E251" s="84">
        <v>0.25337962962962962</v>
      </c>
      <c r="F251" s="82">
        <f t="shared" si="11"/>
        <v>6263.4752420975701</v>
      </c>
      <c r="G251" t="str">
        <f>IF((ISERROR((VLOOKUP(B251,Calculation!C$2:C$2815,1,FALSE)))),"not entered","")</f>
        <v/>
      </c>
    </row>
    <row r="252" spans="2:7">
      <c r="B252" s="83" t="s">
        <v>2094</v>
      </c>
      <c r="C252" s="84" t="str">
        <f t="shared" si="9"/>
        <v>Male</v>
      </c>
      <c r="D252" s="84" t="str">
        <f t="shared" si="10"/>
        <v>Jon Willis</v>
      </c>
      <c r="E252" s="84">
        <v>0.25369212962962961</v>
      </c>
      <c r="F252" s="82">
        <f t="shared" si="11"/>
        <v>6255.759843058534</v>
      </c>
      <c r="G252" t="str">
        <f>IF((ISERROR((VLOOKUP(B252,Calculation!C$2:C$2815,1,FALSE)))),"not entered","")</f>
        <v/>
      </c>
    </row>
    <row r="253" spans="2:7">
      <c r="B253" s="83" t="s">
        <v>1232</v>
      </c>
      <c r="C253" s="84" t="str">
        <f t="shared" si="9"/>
        <v>Male</v>
      </c>
      <c r="D253" s="84">
        <f t="shared" si="10"/>
        <v>0</v>
      </c>
      <c r="E253" s="84">
        <v>0.25537037037037036</v>
      </c>
      <c r="F253" s="82">
        <f t="shared" si="11"/>
        <v>6214.6482958665711</v>
      </c>
      <c r="G253" t="str">
        <f>IF((ISERROR((VLOOKUP(B253,Calculation!C$2:C$2815,1,FALSE)))),"not entered","")</f>
        <v/>
      </c>
    </row>
    <row r="254" spans="2:7">
      <c r="B254" s="83" t="s">
        <v>2095</v>
      </c>
      <c r="C254" s="84" t="str">
        <f t="shared" si="9"/>
        <v>Male</v>
      </c>
      <c r="D254" s="84">
        <f t="shared" si="10"/>
        <v>0</v>
      </c>
      <c r="E254" s="84">
        <v>0.25565972222222222</v>
      </c>
      <c r="F254" s="82">
        <f t="shared" si="11"/>
        <v>6207.6146498257049</v>
      </c>
      <c r="G254" t="str">
        <f>IF((ISERROR((VLOOKUP(B254,Calculation!C$2:C$2815,1,FALSE)))),"not entered","")</f>
        <v/>
      </c>
    </row>
    <row r="255" spans="2:7">
      <c r="B255" s="83" t="s">
        <v>2096</v>
      </c>
      <c r="C255" s="84" t="str">
        <f t="shared" si="9"/>
        <v>Male</v>
      </c>
      <c r="D255" s="84" t="str">
        <f t="shared" si="10"/>
        <v>IPSWICH TRI CLUB</v>
      </c>
      <c r="E255" s="84">
        <v>0.25655092592592593</v>
      </c>
      <c r="F255" s="82">
        <f t="shared" si="11"/>
        <v>6186.0507082919785</v>
      </c>
      <c r="G255" t="str">
        <f>IF((ISERROR((VLOOKUP(B255,Calculation!C$2:C$2815,1,FALSE)))),"not entered","")</f>
        <v/>
      </c>
    </row>
    <row r="256" spans="2:7">
      <c r="B256" s="83" t="s">
        <v>2097</v>
      </c>
      <c r="C256" s="84" t="str">
        <f t="shared" si="9"/>
        <v>Male</v>
      </c>
      <c r="D256" s="84" t="str">
        <f t="shared" si="10"/>
        <v>Andover Tri Club</v>
      </c>
      <c r="E256" s="84">
        <v>0.25678240740740738</v>
      </c>
      <c r="F256" s="82">
        <f t="shared" si="11"/>
        <v>6180.4741729018306</v>
      </c>
      <c r="G256" t="str">
        <f>IF((ISERROR((VLOOKUP(B256,Calculation!C$2:C$2815,1,FALSE)))),"not entered","")</f>
        <v/>
      </c>
    </row>
    <row r="257" spans="2:7">
      <c r="B257" s="83" t="s">
        <v>2098</v>
      </c>
      <c r="C257" s="84" t="str">
        <f t="shared" si="9"/>
        <v>Male</v>
      </c>
      <c r="D257" s="84">
        <f t="shared" si="10"/>
        <v>0</v>
      </c>
      <c r="E257" s="84">
        <v>0.25685185185185183</v>
      </c>
      <c r="F257" s="82">
        <f t="shared" si="11"/>
        <v>6178.8031723143486</v>
      </c>
      <c r="G257" t="str">
        <f>IF((ISERROR((VLOOKUP(B257,Calculation!C$2:C$2815,1,FALSE)))),"not entered","")</f>
        <v/>
      </c>
    </row>
    <row r="258" spans="2:7">
      <c r="B258" s="83" t="s">
        <v>2099</v>
      </c>
      <c r="C258" s="84" t="str">
        <f t="shared" si="9"/>
        <v>Male</v>
      </c>
      <c r="D258" s="84" t="str">
        <f t="shared" si="10"/>
        <v>Clapham Chasers</v>
      </c>
      <c r="E258" s="84">
        <v>0.25752314814814814</v>
      </c>
      <c r="F258" s="82">
        <f t="shared" si="11"/>
        <v>6162.696629213483</v>
      </c>
      <c r="G258" t="str">
        <f>IF((ISERROR((VLOOKUP(B258,Calculation!C$2:C$2815,1,FALSE)))),"not entered","")</f>
        <v/>
      </c>
    </row>
    <row r="259" spans="2:7">
      <c r="B259" s="83" t="s">
        <v>2100</v>
      </c>
      <c r="C259" s="84" t="str">
        <f t="shared" si="9"/>
        <v>Female</v>
      </c>
      <c r="D259" s="84">
        <f t="shared" si="10"/>
        <v>0</v>
      </c>
      <c r="E259" s="84">
        <v>0.25771990740740741</v>
      </c>
      <c r="F259" s="82">
        <f t="shared" si="11"/>
        <v>6921.0041765841834</v>
      </c>
      <c r="G259" t="str">
        <f>IF((ISERROR((VLOOKUP(B259,Calculation!C$2:C$2815,1,FALSE)))),"not entered","")</f>
        <v/>
      </c>
    </row>
    <row r="260" spans="2:7">
      <c r="B260" s="83" t="s">
        <v>2101</v>
      </c>
      <c r="C260" s="84" t="str">
        <f t="shared" si="9"/>
        <v>Female</v>
      </c>
      <c r="D260" s="84">
        <f t="shared" si="10"/>
        <v>0</v>
      </c>
      <c r="E260" s="84">
        <v>0.25862268518518522</v>
      </c>
      <c r="F260" s="82">
        <f t="shared" si="11"/>
        <v>6896.8449317520699</v>
      </c>
      <c r="G260" t="str">
        <f>IF((ISERROR((VLOOKUP(B260,Calculation!C$2:C$2815,1,FALSE)))),"not entered","")</f>
        <v/>
      </c>
    </row>
    <row r="261" spans="2:7">
      <c r="B261" s="83" t="s">
        <v>1877</v>
      </c>
      <c r="C261" s="84" t="str">
        <f t="shared" si="9"/>
        <v>Female</v>
      </c>
      <c r="D261" s="84">
        <f t="shared" si="10"/>
        <v>0</v>
      </c>
      <c r="E261" s="84">
        <v>0.25912037037037033</v>
      </c>
      <c r="F261" s="82">
        <f t="shared" si="11"/>
        <v>6883.5983562622851</v>
      </c>
      <c r="G261" t="str">
        <f>IF((ISERROR((VLOOKUP(B261,Calculation!C$2:C$2815,1,FALSE)))),"not entered","")</f>
        <v/>
      </c>
    </row>
    <row r="262" spans="2:7">
      <c r="B262" s="83" t="s">
        <v>2102</v>
      </c>
      <c r="C262" s="84" t="str">
        <f t="shared" ref="C262:C325" si="12">VLOOKUP(B262,name,3,FALSE)</f>
        <v>Male</v>
      </c>
      <c r="D262" s="84">
        <f t="shared" ref="D262:D325" si="13">VLOOKUP(B262,name,2,FALSE)</f>
        <v>0</v>
      </c>
      <c r="E262" s="84">
        <v>0.25949074074074074</v>
      </c>
      <c r="F262" s="82">
        <f t="shared" ref="F262:F325" si="14">(VLOOKUP(C262,C$4:E$5,3,FALSE))/(E262/10000)</f>
        <v>6115.9678858162351</v>
      </c>
      <c r="G262" t="str">
        <f>IF((ISERROR((VLOOKUP(B262,Calculation!C$2:C$2815,1,FALSE)))),"not entered","")</f>
        <v/>
      </c>
    </row>
    <row r="263" spans="2:7">
      <c r="B263" s="83" t="s">
        <v>2103</v>
      </c>
      <c r="C263" s="84" t="str">
        <f t="shared" si="12"/>
        <v>Male</v>
      </c>
      <c r="D263" s="84" t="str">
        <f t="shared" si="13"/>
        <v>SERPENTINE RC</v>
      </c>
      <c r="E263" s="84">
        <v>0.26025462962962964</v>
      </c>
      <c r="F263" s="82">
        <f t="shared" si="14"/>
        <v>6098.0165436271454</v>
      </c>
      <c r="G263" t="str">
        <f>IF((ISERROR((VLOOKUP(B263,Calculation!C$2:C$2815,1,FALSE)))),"not entered","")</f>
        <v/>
      </c>
    </row>
    <row r="264" spans="2:7">
      <c r="B264" s="83" t="s">
        <v>2104</v>
      </c>
      <c r="C264" s="84" t="str">
        <f t="shared" si="12"/>
        <v>Male</v>
      </c>
      <c r="D264" s="84">
        <f t="shared" si="13"/>
        <v>0</v>
      </c>
      <c r="E264" s="84">
        <v>0.26034722222222223</v>
      </c>
      <c r="F264" s="82">
        <f t="shared" si="14"/>
        <v>6095.8477816306568</v>
      </c>
      <c r="G264" t="str">
        <f>IF((ISERROR((VLOOKUP(B264,Calculation!C$2:C$2815,1,FALSE)))),"not entered","")</f>
        <v/>
      </c>
    </row>
    <row r="265" spans="2:7">
      <c r="B265" s="83" t="s">
        <v>2105</v>
      </c>
      <c r="C265" s="84" t="str">
        <f t="shared" si="12"/>
        <v>Male</v>
      </c>
      <c r="D265" s="84" t="str">
        <f t="shared" si="13"/>
        <v>RG Active Race Team</v>
      </c>
      <c r="E265" s="84">
        <v>0.26069444444444445</v>
      </c>
      <c r="F265" s="82">
        <f t="shared" si="14"/>
        <v>6087.7286450008878</v>
      </c>
      <c r="G265" t="str">
        <f>IF((ISERROR((VLOOKUP(B265,Calculation!C$2:C$2815,1,FALSE)))),"not entered","")</f>
        <v/>
      </c>
    </row>
    <row r="266" spans="2:7">
      <c r="B266" s="83" t="s">
        <v>2106</v>
      </c>
      <c r="C266" s="84" t="str">
        <f t="shared" si="12"/>
        <v>Male</v>
      </c>
      <c r="D266" s="84">
        <f t="shared" si="13"/>
        <v>0</v>
      </c>
      <c r="E266" s="84">
        <v>0.26078703703703704</v>
      </c>
      <c r="F266" s="82">
        <f t="shared" si="14"/>
        <v>6085.5671933250487</v>
      </c>
      <c r="G266" t="str">
        <f>IF((ISERROR((VLOOKUP(B266,Calculation!C$2:C$2815,1,FALSE)))),"not entered","")</f>
        <v/>
      </c>
    </row>
    <row r="267" spans="2:7">
      <c r="B267" s="83" t="s">
        <v>1886</v>
      </c>
      <c r="C267" s="84" t="str">
        <f t="shared" si="12"/>
        <v>Male</v>
      </c>
      <c r="D267" s="84">
        <f t="shared" si="13"/>
        <v>0</v>
      </c>
      <c r="E267" s="84">
        <v>0.26115740740740739</v>
      </c>
      <c r="F267" s="82">
        <f t="shared" si="14"/>
        <v>6076.9367133486976</v>
      </c>
      <c r="G267" t="str">
        <f>IF((ISERROR((VLOOKUP(B267,Calculation!C$2:C$2815,1,FALSE)))),"not entered","")</f>
        <v/>
      </c>
    </row>
    <row r="268" spans="2:7">
      <c r="B268" s="83" t="s">
        <v>2107</v>
      </c>
      <c r="C268" s="84" t="str">
        <f t="shared" si="12"/>
        <v>Female</v>
      </c>
      <c r="D268" s="84" t="str">
        <f t="shared" si="13"/>
        <v>Leigh on sea striders</v>
      </c>
      <c r="E268" s="84">
        <v>0.2621412037037037</v>
      </c>
      <c r="F268" s="82">
        <f t="shared" si="14"/>
        <v>6804.27391937834</v>
      </c>
      <c r="G268" t="str">
        <f>IF((ISERROR((VLOOKUP(B268,Calculation!C$2:C$2815,1,FALSE)))),"not entered","")</f>
        <v/>
      </c>
    </row>
    <row r="269" spans="2:7">
      <c r="B269" s="83" t="s">
        <v>2108</v>
      </c>
      <c r="C269" s="84" t="str">
        <f t="shared" si="12"/>
        <v>Male</v>
      </c>
      <c r="D269" s="84" t="str">
        <f t="shared" si="13"/>
        <v>Abingdon &amp; Vale Tri Club</v>
      </c>
      <c r="E269" s="84">
        <v>0.26268518518518519</v>
      </c>
      <c r="F269" s="82">
        <f t="shared" si="14"/>
        <v>6041.5932322876279</v>
      </c>
      <c r="G269" t="str">
        <f>IF((ISERROR((VLOOKUP(B269,Calculation!C$2:C$2815,1,FALSE)))),"not entered","")</f>
        <v/>
      </c>
    </row>
    <row r="270" spans="2:7">
      <c r="B270" s="83" t="s">
        <v>2109</v>
      </c>
      <c r="C270" s="84" t="str">
        <f t="shared" si="12"/>
        <v>Female</v>
      </c>
      <c r="D270" s="84" t="str">
        <f t="shared" si="13"/>
        <v>Ely Tri Club</v>
      </c>
      <c r="E270" s="84">
        <v>0.26284722222222223</v>
      </c>
      <c r="F270" s="82">
        <f t="shared" si="14"/>
        <v>6785.9973579920743</v>
      </c>
      <c r="G270" t="str">
        <f>IF((ISERROR((VLOOKUP(B270,Calculation!C$2:C$2815,1,FALSE)))),"not entered","")</f>
        <v/>
      </c>
    </row>
    <row r="271" spans="2:7">
      <c r="B271" s="83" t="s">
        <v>2110</v>
      </c>
      <c r="C271" s="84" t="str">
        <f t="shared" si="12"/>
        <v>Male</v>
      </c>
      <c r="D271" s="84">
        <f t="shared" si="13"/>
        <v>0</v>
      </c>
      <c r="E271" s="84">
        <v>0.26453703703703707</v>
      </c>
      <c r="F271" s="82">
        <f t="shared" si="14"/>
        <v>5999.2999649982494</v>
      </c>
      <c r="G271" t="str">
        <f>IF((ISERROR((VLOOKUP(B271,Calculation!C$2:C$2815,1,FALSE)))),"not entered","")</f>
        <v/>
      </c>
    </row>
    <row r="272" spans="2:7">
      <c r="B272" s="83" t="s">
        <v>2111</v>
      </c>
      <c r="C272" s="84" t="str">
        <f t="shared" si="12"/>
        <v>Male</v>
      </c>
      <c r="D272" s="84">
        <f t="shared" si="13"/>
        <v>0</v>
      </c>
      <c r="E272" s="84">
        <v>0.2647916666666667</v>
      </c>
      <c r="F272" s="82">
        <f t="shared" si="14"/>
        <v>5993.5309030509661</v>
      </c>
      <c r="G272" t="str">
        <f>IF((ISERROR((VLOOKUP(B272,Calculation!C$2:C$2815,1,FALSE)))),"not entered","")</f>
        <v/>
      </c>
    </row>
    <row r="273" spans="2:7">
      <c r="B273" s="83" t="s">
        <v>2112</v>
      </c>
      <c r="C273" s="84" t="str">
        <f t="shared" si="12"/>
        <v>Male</v>
      </c>
      <c r="D273" s="84">
        <f t="shared" si="13"/>
        <v>0</v>
      </c>
      <c r="E273" s="84">
        <v>0.26498842592592592</v>
      </c>
      <c r="F273" s="82">
        <f t="shared" si="14"/>
        <v>5989.0805852806297</v>
      </c>
      <c r="G273" t="str">
        <f>IF((ISERROR((VLOOKUP(B273,Calculation!C$2:C$2815,1,FALSE)))),"not entered","")</f>
        <v/>
      </c>
    </row>
    <row r="274" spans="2:7">
      <c r="B274" s="83" t="s">
        <v>983</v>
      </c>
      <c r="C274" s="84" t="str">
        <f t="shared" si="12"/>
        <v>Female</v>
      </c>
      <c r="D274" s="84" t="str">
        <f t="shared" si="13"/>
        <v>Hadliegh Hares Ac</v>
      </c>
      <c r="E274" s="84">
        <v>0.26703703703703702</v>
      </c>
      <c r="F274" s="82">
        <f t="shared" si="14"/>
        <v>6679.524965325937</v>
      </c>
      <c r="G274" t="str">
        <f>IF((ISERROR((VLOOKUP(B274,Calculation!C$2:C$2815,1,FALSE)))),"not entered","")</f>
        <v/>
      </c>
    </row>
    <row r="275" spans="2:7">
      <c r="B275" s="83" t="s">
        <v>2113</v>
      </c>
      <c r="C275" s="84" t="str">
        <f t="shared" si="12"/>
        <v>Male</v>
      </c>
      <c r="D275" s="84" t="str">
        <f t="shared" si="13"/>
        <v>Born2Tri</v>
      </c>
      <c r="E275" s="84">
        <v>0.26703703703703702</v>
      </c>
      <c r="F275" s="82">
        <f t="shared" si="14"/>
        <v>5943.1345353675461</v>
      </c>
      <c r="G275" t="str">
        <f>IF((ISERROR((VLOOKUP(B275,Calculation!C$2:C$2815,1,FALSE)))),"not entered","")</f>
        <v/>
      </c>
    </row>
    <row r="276" spans="2:7">
      <c r="B276" s="83" t="s">
        <v>707</v>
      </c>
      <c r="C276" s="84" t="str">
        <f t="shared" si="12"/>
        <v>Male</v>
      </c>
      <c r="D276" s="84" t="str">
        <f t="shared" si="13"/>
        <v>Rg Active Race Team</v>
      </c>
      <c r="E276" s="84">
        <v>0.26983796296296297</v>
      </c>
      <c r="F276" s="82">
        <f t="shared" si="14"/>
        <v>5881.4446255468811</v>
      </c>
      <c r="G276" t="str">
        <f>IF((ISERROR((VLOOKUP(B276,Calculation!C$2:C$2815,1,FALSE)))),"not entered","")</f>
        <v/>
      </c>
    </row>
    <row r="277" spans="2:7">
      <c r="B277" s="83" t="s">
        <v>2114</v>
      </c>
      <c r="C277" s="84" t="str">
        <f t="shared" si="12"/>
        <v>Male</v>
      </c>
      <c r="D277" s="84" t="str">
        <f t="shared" si="13"/>
        <v>Challenge Central</v>
      </c>
      <c r="E277" s="84">
        <v>0.27037037037037037</v>
      </c>
      <c r="F277" s="82">
        <f t="shared" si="14"/>
        <v>5869.8630136986303</v>
      </c>
      <c r="G277" t="str">
        <f>IF((ISERROR((VLOOKUP(B277,Calculation!C$2:C$2815,1,FALSE)))),"not entered","")</f>
        <v/>
      </c>
    </row>
    <row r="278" spans="2:7">
      <c r="B278" s="83" t="s">
        <v>2115</v>
      </c>
      <c r="C278" s="84" t="str">
        <f t="shared" si="12"/>
        <v>Male</v>
      </c>
      <c r="D278" s="84" t="str">
        <f t="shared" si="13"/>
        <v>Dartford &amp; White Oak Tri Club</v>
      </c>
      <c r="E278" s="84">
        <v>0.27231481481481484</v>
      </c>
      <c r="F278" s="82">
        <f t="shared" si="14"/>
        <v>5827.9496769806183</v>
      </c>
      <c r="G278" t="str">
        <f>IF((ISERROR((VLOOKUP(B278,Calculation!C$2:C$2815,1,FALSE)))),"not entered","")</f>
        <v/>
      </c>
    </row>
    <row r="279" spans="2:7">
      <c r="B279" s="83" t="s">
        <v>2116</v>
      </c>
      <c r="C279" s="84" t="str">
        <f t="shared" si="12"/>
        <v>Female</v>
      </c>
      <c r="D279" s="84" t="str">
        <f t="shared" si="13"/>
        <v>TRI-FORCE</v>
      </c>
      <c r="E279" s="84">
        <v>0.27232638888888888</v>
      </c>
      <c r="F279" s="82">
        <f t="shared" si="14"/>
        <v>6549.789621318374</v>
      </c>
      <c r="G279" t="str">
        <f>IF((ISERROR((VLOOKUP(B279,Calculation!C$2:C$2815,1,FALSE)))),"not entered","")</f>
        <v/>
      </c>
    </row>
    <row r="280" spans="2:7">
      <c r="B280" s="83" t="s">
        <v>2117</v>
      </c>
      <c r="C280" s="84" t="str">
        <f t="shared" si="12"/>
        <v>Female</v>
      </c>
      <c r="D280" s="84">
        <f t="shared" si="13"/>
        <v>0</v>
      </c>
      <c r="E280" s="84">
        <v>0.27253472222222225</v>
      </c>
      <c r="F280" s="82">
        <f t="shared" si="14"/>
        <v>6544.7827748757809</v>
      </c>
      <c r="G280" t="str">
        <f>IF((ISERROR((VLOOKUP(B280,Calculation!C$2:C$2815,1,FALSE)))),"not entered","")</f>
        <v/>
      </c>
    </row>
    <row r="281" spans="2:7">
      <c r="B281" s="83" t="s">
        <v>2118</v>
      </c>
      <c r="C281" s="84" t="str">
        <f t="shared" si="12"/>
        <v>Male</v>
      </c>
      <c r="D281" s="84" t="str">
        <f t="shared" si="13"/>
        <v>COVENTRY TRIATHLETES</v>
      </c>
      <c r="E281" s="84">
        <v>0.2738888888888889</v>
      </c>
      <c r="F281" s="82">
        <f t="shared" si="14"/>
        <v>5794.4557133198105</v>
      </c>
      <c r="G281" t="str">
        <f>IF((ISERROR((VLOOKUP(B281,Calculation!C$2:C$2815,1,FALSE)))),"not entered","")</f>
        <v/>
      </c>
    </row>
    <row r="282" spans="2:7">
      <c r="B282" s="83" t="s">
        <v>2119</v>
      </c>
      <c r="C282" s="84" t="str">
        <f t="shared" si="12"/>
        <v>Male</v>
      </c>
      <c r="D282" s="84" t="str">
        <f t="shared" si="13"/>
        <v>Met Police Tri Club</v>
      </c>
      <c r="E282" s="84">
        <v>0.27604166666666669</v>
      </c>
      <c r="F282" s="82">
        <f t="shared" si="14"/>
        <v>5749.2662473794544</v>
      </c>
      <c r="G282" t="str">
        <f>IF((ISERROR((VLOOKUP(B282,Calculation!C$2:C$2815,1,FALSE)))),"not entered","")</f>
        <v/>
      </c>
    </row>
    <row r="283" spans="2:7">
      <c r="B283" s="83" t="s">
        <v>2120</v>
      </c>
      <c r="C283" s="84" t="str">
        <f t="shared" si="12"/>
        <v>Male</v>
      </c>
      <c r="D283" s="84" t="str">
        <f t="shared" si="13"/>
        <v>WAKEFIELD TRI CLUB</v>
      </c>
      <c r="E283" s="84">
        <v>0.27644675925925927</v>
      </c>
      <c r="F283" s="82">
        <f t="shared" si="14"/>
        <v>5740.8415323424742</v>
      </c>
      <c r="G283" t="str">
        <f>IF((ISERROR((VLOOKUP(B283,Calculation!C$2:C$2815,1,FALSE)))),"not entered","")</f>
        <v/>
      </c>
    </row>
    <row r="284" spans="2:7">
      <c r="B284" s="83" t="s">
        <v>2121</v>
      </c>
      <c r="C284" s="84" t="str">
        <f t="shared" si="12"/>
        <v>Male</v>
      </c>
      <c r="D284" s="84">
        <f t="shared" si="13"/>
        <v>0</v>
      </c>
      <c r="E284" s="84">
        <v>0.27876157407407409</v>
      </c>
      <c r="F284" s="82">
        <f t="shared" si="14"/>
        <v>5693.1700228357895</v>
      </c>
      <c r="G284" t="str">
        <f>IF((ISERROR((VLOOKUP(B284,Calculation!C$2:C$2815,1,FALSE)))),"not entered","")</f>
        <v/>
      </c>
    </row>
    <row r="285" spans="2:7">
      <c r="B285" s="83" t="s">
        <v>2122</v>
      </c>
      <c r="C285" s="84" t="str">
        <f t="shared" si="12"/>
        <v>Female</v>
      </c>
      <c r="D285" s="84" t="str">
        <f t="shared" si="13"/>
        <v>Born2Tri</v>
      </c>
      <c r="E285" s="84">
        <v>0.28100694444444446</v>
      </c>
      <c r="F285" s="82">
        <f t="shared" si="14"/>
        <v>6347.4607685654273</v>
      </c>
      <c r="G285" t="str">
        <f>IF((ISERROR((VLOOKUP(B285,Calculation!C$2:C$2815,1,FALSE)))),"not entered","")</f>
        <v/>
      </c>
    </row>
    <row r="286" spans="2:7">
      <c r="B286" s="83" t="s">
        <v>2123</v>
      </c>
      <c r="C286" s="84" t="str">
        <f t="shared" si="12"/>
        <v>Male</v>
      </c>
      <c r="D286" s="84" t="str">
        <f t="shared" si="13"/>
        <v>Dagenham 88 Runners</v>
      </c>
      <c r="E286" s="84">
        <v>0.28135416666666663</v>
      </c>
      <c r="F286" s="82">
        <f t="shared" si="14"/>
        <v>5640.7092023530395</v>
      </c>
      <c r="G286" t="str">
        <f>IF((ISERROR((VLOOKUP(B286,Calculation!C$2:C$2815,1,FALSE)))),"not entered","")</f>
        <v/>
      </c>
    </row>
    <row r="287" spans="2:7">
      <c r="B287" s="83" t="s">
        <v>2124</v>
      </c>
      <c r="C287" s="84" t="str">
        <f t="shared" si="12"/>
        <v>Male</v>
      </c>
      <c r="D287" s="84">
        <f t="shared" si="13"/>
        <v>0</v>
      </c>
      <c r="E287" s="84">
        <v>0.28273148148148147</v>
      </c>
      <c r="F287" s="82">
        <f t="shared" si="14"/>
        <v>5613.230718847225</v>
      </c>
      <c r="G287" t="str">
        <f>IF((ISERROR((VLOOKUP(B287,Calculation!C$2:C$2815,1,FALSE)))),"not entered","")</f>
        <v/>
      </c>
    </row>
    <row r="288" spans="2:7">
      <c r="B288" s="83" t="s">
        <v>2125</v>
      </c>
      <c r="C288" s="84" t="str">
        <f t="shared" si="12"/>
        <v>Male</v>
      </c>
      <c r="D288" s="84" t="str">
        <f t="shared" si="13"/>
        <v>WSW</v>
      </c>
      <c r="E288" s="84">
        <v>0.28642361111111109</v>
      </c>
      <c r="F288" s="82">
        <f t="shared" si="14"/>
        <v>5540.8736412494454</v>
      </c>
      <c r="G288" t="str">
        <f>IF((ISERROR((VLOOKUP(B288,Calculation!C$2:C$2815,1,FALSE)))),"not entered","")</f>
        <v/>
      </c>
    </row>
    <row r="289" spans="2:7">
      <c r="B289" s="83" t="s">
        <v>2126</v>
      </c>
      <c r="C289" s="84" t="str">
        <f t="shared" si="12"/>
        <v>Female</v>
      </c>
      <c r="D289" s="84" t="str">
        <f t="shared" si="13"/>
        <v>Freedom Tri</v>
      </c>
      <c r="E289" s="84">
        <v>0.28673611111111114</v>
      </c>
      <c r="F289" s="82">
        <f t="shared" si="14"/>
        <v>6220.6345362073134</v>
      </c>
      <c r="G289" t="str">
        <f>IF((ISERROR((VLOOKUP(B289,Calculation!C$2:C$2815,1,FALSE)))),"not entered","")</f>
        <v/>
      </c>
    </row>
    <row r="290" spans="2:7">
      <c r="B290" s="83" t="s">
        <v>2127</v>
      </c>
      <c r="C290" s="84" t="str">
        <f t="shared" si="12"/>
        <v>Female</v>
      </c>
      <c r="D290" s="84">
        <f t="shared" si="13"/>
        <v>0</v>
      </c>
      <c r="E290" s="84">
        <v>0.28723379629629631</v>
      </c>
      <c r="F290" s="82">
        <f t="shared" si="14"/>
        <v>6209.8561469960114</v>
      </c>
      <c r="G290" t="str">
        <f>IF((ISERROR((VLOOKUP(B290,Calculation!C$2:C$2815,1,FALSE)))),"not entered","")</f>
        <v/>
      </c>
    </row>
    <row r="291" spans="2:7">
      <c r="B291" s="83" t="s">
        <v>2128</v>
      </c>
      <c r="C291" s="84" t="str">
        <f t="shared" si="12"/>
        <v>Male</v>
      </c>
      <c r="D291" s="84" t="str">
        <f t="shared" si="13"/>
        <v>Freedom Tri</v>
      </c>
      <c r="E291" s="84">
        <v>0.28903935185185187</v>
      </c>
      <c r="F291" s="82">
        <f t="shared" si="14"/>
        <v>5490.7299883874584</v>
      </c>
      <c r="G291" t="str">
        <f>IF((ISERROR((VLOOKUP(B291,Calculation!C$2:C$2815,1,FALSE)))),"not entered","")</f>
        <v/>
      </c>
    </row>
    <row r="292" spans="2:7">
      <c r="B292" s="83" t="s">
        <v>2129</v>
      </c>
      <c r="C292" s="84" t="str">
        <f t="shared" si="12"/>
        <v>Male</v>
      </c>
      <c r="D292" s="84" t="str">
        <f t="shared" si="13"/>
        <v>Tampereen Juoksijat</v>
      </c>
      <c r="E292" s="84">
        <v>0.29701388888888886</v>
      </c>
      <c r="F292" s="82">
        <f t="shared" si="14"/>
        <v>5343.3091730964079</v>
      </c>
      <c r="G292" t="str">
        <f>IF((ISERROR((VLOOKUP(B292,Calculation!C$2:C$2815,1,FALSE)))),"not entered","")</f>
        <v/>
      </c>
    </row>
    <row r="293" spans="2:7">
      <c r="B293" s="83" t="s">
        <v>1236</v>
      </c>
      <c r="C293" s="84" t="str">
        <f t="shared" si="12"/>
        <v>Male</v>
      </c>
      <c r="D293" s="84">
        <f t="shared" si="13"/>
        <v>0</v>
      </c>
      <c r="E293" s="84">
        <v>0.29784722222222221</v>
      </c>
      <c r="F293" s="82">
        <f t="shared" si="14"/>
        <v>5328.3593689282661</v>
      </c>
      <c r="G293" t="str">
        <f>IF((ISERROR((VLOOKUP(B293,Calculation!C$2:C$2815,1,FALSE)))),"not entered","")</f>
        <v/>
      </c>
    </row>
    <row r="294" spans="2:7">
      <c r="B294" s="83" t="s">
        <v>2130</v>
      </c>
      <c r="C294" s="84" t="str">
        <f t="shared" si="12"/>
        <v>Female</v>
      </c>
      <c r="D294" s="84" t="str">
        <f t="shared" si="13"/>
        <v>Dagenham 88 Runners</v>
      </c>
      <c r="E294" s="84">
        <v>0.29855324074074074</v>
      </c>
      <c r="F294" s="82">
        <f t="shared" si="14"/>
        <v>5974.4136460554373</v>
      </c>
      <c r="G294" t="str">
        <f>IF((ISERROR((VLOOKUP(B294,Calculation!C$2:C$2815,1,FALSE)))),"not entered","")</f>
        <v/>
      </c>
    </row>
    <row r="295" spans="2:7">
      <c r="B295" s="83" t="s">
        <v>2131</v>
      </c>
      <c r="C295" s="84" t="str">
        <f t="shared" si="12"/>
        <v>Male</v>
      </c>
      <c r="D295" s="84" t="str">
        <f t="shared" si="13"/>
        <v>TEAM CHERWELL</v>
      </c>
      <c r="E295" s="84">
        <v>0.29906250000000001</v>
      </c>
      <c r="F295" s="82">
        <f t="shared" si="14"/>
        <v>5306.7069159023176</v>
      </c>
      <c r="G295" t="str">
        <f>IF((ISERROR((VLOOKUP(B295,Calculation!C$2:C$2815,1,FALSE)))),"not entered","")</f>
        <v/>
      </c>
    </row>
    <row r="296" spans="2:7">
      <c r="B296" s="83" t="s">
        <v>539</v>
      </c>
      <c r="C296" s="84" t="str">
        <f t="shared" si="12"/>
        <v>Female</v>
      </c>
      <c r="D296" s="84">
        <f t="shared" si="13"/>
        <v>0</v>
      </c>
      <c r="E296" s="84">
        <v>0.30170138888888892</v>
      </c>
      <c r="F296" s="82">
        <f t="shared" si="14"/>
        <v>5912.0727356427669</v>
      </c>
      <c r="G296" t="str">
        <f>IF((ISERROR((VLOOKUP(B296,Calculation!C$2:C$2815,1,FALSE)))),"not entered","")</f>
        <v/>
      </c>
    </row>
    <row r="297" spans="2:7">
      <c r="B297" s="83" t="s">
        <v>1701</v>
      </c>
      <c r="C297" s="84" t="str">
        <f t="shared" si="12"/>
        <v>Female</v>
      </c>
      <c r="D297" s="84" t="str">
        <f t="shared" si="13"/>
        <v>Ipswich Triathlon Club</v>
      </c>
      <c r="E297" s="84">
        <v>0.30818287037037034</v>
      </c>
      <c r="F297" s="82">
        <f t="shared" si="14"/>
        <v>5787.7342547038734</v>
      </c>
      <c r="G297" t="str">
        <f>IF((ISERROR((VLOOKUP(B297,Calculation!C$2:C$2815,1,FALSE)))),"not entered","")</f>
        <v/>
      </c>
    </row>
    <row r="298" spans="2:7">
      <c r="B298" s="83" t="s">
        <v>5</v>
      </c>
      <c r="C298" s="84" t="str">
        <f t="shared" si="12"/>
        <v xml:space="preserve"> </v>
      </c>
      <c r="D298" s="84" t="str">
        <f t="shared" si="13"/>
        <v xml:space="preserve"> </v>
      </c>
      <c r="E298" s="84">
        <v>1.1574074074074073E-5</v>
      </c>
      <c r="F298" s="82" t="e">
        <f t="shared" si="14"/>
        <v>#N/A</v>
      </c>
      <c r="G298" t="str">
        <f>IF((ISERROR((VLOOKUP(B298,Calculation!C$2:C$2815,1,FALSE)))),"not entered","")</f>
        <v/>
      </c>
    </row>
    <row r="299" spans="2:7">
      <c r="B299" s="83" t="s">
        <v>5</v>
      </c>
      <c r="C299" s="84" t="str">
        <f t="shared" si="12"/>
        <v xml:space="preserve"> </v>
      </c>
      <c r="D299" s="84" t="str">
        <f t="shared" si="13"/>
        <v xml:space="preserve"> </v>
      </c>
      <c r="E299" s="84">
        <v>1.1574074074074073E-5</v>
      </c>
      <c r="F299" s="82" t="e">
        <f t="shared" si="14"/>
        <v>#N/A</v>
      </c>
      <c r="G299" t="str">
        <f>IF((ISERROR((VLOOKUP(B299,Calculation!C$2:C$2815,1,FALSE)))),"not entered","")</f>
        <v/>
      </c>
    </row>
    <row r="300" spans="2:7">
      <c r="B300" s="83" t="s">
        <v>5</v>
      </c>
      <c r="C300" s="84" t="str">
        <f t="shared" si="12"/>
        <v xml:space="preserve"> </v>
      </c>
      <c r="D300" s="84" t="str">
        <f t="shared" si="13"/>
        <v xml:space="preserve"> </v>
      </c>
      <c r="E300" s="84">
        <v>1.1574074074074073E-5</v>
      </c>
      <c r="F300" s="82" t="e">
        <f t="shared" si="14"/>
        <v>#N/A</v>
      </c>
      <c r="G300" t="str">
        <f>IF((ISERROR((VLOOKUP(B300,Calculation!C$2:C$2815,1,FALSE)))),"not entered","")</f>
        <v/>
      </c>
    </row>
    <row r="301" spans="2:7">
      <c r="B301" s="83" t="s">
        <v>5</v>
      </c>
      <c r="C301" s="84" t="str">
        <f t="shared" si="12"/>
        <v xml:space="preserve"> </v>
      </c>
      <c r="D301" s="84" t="str">
        <f t="shared" si="13"/>
        <v xml:space="preserve"> </v>
      </c>
      <c r="E301" s="84">
        <v>1.1574074074074073E-5</v>
      </c>
      <c r="F301" s="82" t="e">
        <f t="shared" si="14"/>
        <v>#N/A</v>
      </c>
      <c r="G301" t="str">
        <f>IF((ISERROR((VLOOKUP(B301,Calculation!C$2:C$2815,1,FALSE)))),"not entered","")</f>
        <v/>
      </c>
    </row>
    <row r="302" spans="2:7">
      <c r="B302" s="83" t="s">
        <v>5</v>
      </c>
      <c r="C302" s="84" t="str">
        <f t="shared" si="12"/>
        <v xml:space="preserve"> </v>
      </c>
      <c r="D302" s="84" t="str">
        <f t="shared" si="13"/>
        <v xml:space="preserve"> </v>
      </c>
      <c r="E302" s="84">
        <v>1.1574074074074073E-5</v>
      </c>
      <c r="F302" s="82" t="e">
        <f t="shared" si="14"/>
        <v>#N/A</v>
      </c>
      <c r="G302" t="str">
        <f>IF((ISERROR((VLOOKUP(B302,Calculation!C$2:C$2815,1,FALSE)))),"not entered","")</f>
        <v/>
      </c>
    </row>
    <row r="303" spans="2:7">
      <c r="B303" s="83" t="s">
        <v>5</v>
      </c>
      <c r="C303" s="84" t="str">
        <f t="shared" si="12"/>
        <v xml:space="preserve"> </v>
      </c>
      <c r="D303" s="84" t="str">
        <f t="shared" si="13"/>
        <v xml:space="preserve"> </v>
      </c>
      <c r="E303" s="84">
        <v>1.1574074074074073E-5</v>
      </c>
      <c r="F303" s="82" t="e">
        <f t="shared" si="14"/>
        <v>#N/A</v>
      </c>
      <c r="G303" t="str">
        <f>IF((ISERROR((VLOOKUP(B303,Calculation!C$2:C$2815,1,FALSE)))),"not entered","")</f>
        <v/>
      </c>
    </row>
    <row r="304" spans="2:7">
      <c r="B304" s="83" t="s">
        <v>5</v>
      </c>
      <c r="C304" s="84" t="str">
        <f t="shared" si="12"/>
        <v xml:space="preserve"> </v>
      </c>
      <c r="D304" s="84" t="str">
        <f t="shared" si="13"/>
        <v xml:space="preserve"> </v>
      </c>
      <c r="E304" s="84">
        <v>1.1574074074074073E-5</v>
      </c>
      <c r="F304" s="82" t="e">
        <f t="shared" si="14"/>
        <v>#N/A</v>
      </c>
      <c r="G304" t="str">
        <f>IF((ISERROR((VLOOKUP(B304,Calculation!C$2:C$2815,1,FALSE)))),"not entered","")</f>
        <v/>
      </c>
    </row>
    <row r="305" spans="2:7">
      <c r="B305" s="83" t="s">
        <v>5</v>
      </c>
      <c r="C305" s="84" t="str">
        <f t="shared" si="12"/>
        <v xml:space="preserve"> </v>
      </c>
      <c r="D305" s="84" t="str">
        <f t="shared" si="13"/>
        <v xml:space="preserve"> </v>
      </c>
      <c r="E305" s="84">
        <v>1.1574074074074073E-5</v>
      </c>
      <c r="F305" s="82" t="e">
        <f t="shared" si="14"/>
        <v>#N/A</v>
      </c>
      <c r="G305" t="str">
        <f>IF((ISERROR((VLOOKUP(B305,Calculation!C$2:C$2815,1,FALSE)))),"not entered","")</f>
        <v/>
      </c>
    </row>
    <row r="306" spans="2:7">
      <c r="B306" s="83" t="s">
        <v>5</v>
      </c>
      <c r="C306" s="84" t="str">
        <f t="shared" si="12"/>
        <v xml:space="preserve"> </v>
      </c>
      <c r="D306" s="84" t="str">
        <f t="shared" si="13"/>
        <v xml:space="preserve"> </v>
      </c>
      <c r="E306" s="84">
        <v>1.1574074074074073E-5</v>
      </c>
      <c r="F306" s="82" t="e">
        <f t="shared" si="14"/>
        <v>#N/A</v>
      </c>
      <c r="G306" t="str">
        <f>IF((ISERROR((VLOOKUP(B306,Calculation!C$2:C$2815,1,FALSE)))),"not entered","")</f>
        <v/>
      </c>
    </row>
    <row r="307" spans="2:7">
      <c r="B307" s="83" t="s">
        <v>5</v>
      </c>
      <c r="C307" s="84" t="str">
        <f t="shared" si="12"/>
        <v xml:space="preserve"> </v>
      </c>
      <c r="D307" s="84" t="str">
        <f t="shared" si="13"/>
        <v xml:space="preserve"> </v>
      </c>
      <c r="E307" s="84">
        <v>1.1574074074074073E-5</v>
      </c>
      <c r="F307" s="82" t="e">
        <f t="shared" si="14"/>
        <v>#N/A</v>
      </c>
      <c r="G307" t="str">
        <f>IF((ISERROR((VLOOKUP(B307,Calculation!C$2:C$2815,1,FALSE)))),"not entered","")</f>
        <v/>
      </c>
    </row>
    <row r="308" spans="2:7">
      <c r="B308" s="83" t="s">
        <v>5</v>
      </c>
      <c r="C308" s="84" t="str">
        <f t="shared" si="12"/>
        <v xml:space="preserve"> </v>
      </c>
      <c r="D308" s="84" t="str">
        <f t="shared" si="13"/>
        <v xml:space="preserve"> </v>
      </c>
      <c r="E308" s="84">
        <v>1.1574074074074073E-5</v>
      </c>
      <c r="F308" s="82" t="e">
        <f t="shared" si="14"/>
        <v>#N/A</v>
      </c>
      <c r="G308" t="str">
        <f>IF((ISERROR((VLOOKUP(B308,Calculation!C$2:C$2815,1,FALSE)))),"not entered","")</f>
        <v/>
      </c>
    </row>
    <row r="309" spans="2:7">
      <c r="B309" s="83" t="s">
        <v>5</v>
      </c>
      <c r="C309" s="84" t="str">
        <f t="shared" si="12"/>
        <v xml:space="preserve"> </v>
      </c>
      <c r="D309" s="84" t="str">
        <f t="shared" si="13"/>
        <v xml:space="preserve"> </v>
      </c>
      <c r="E309" s="84">
        <v>1.1574074074074073E-5</v>
      </c>
      <c r="F309" s="82" t="e">
        <f t="shared" si="14"/>
        <v>#N/A</v>
      </c>
      <c r="G309" t="str">
        <f>IF((ISERROR((VLOOKUP(B309,Calculation!C$2:C$2815,1,FALSE)))),"not entered","")</f>
        <v/>
      </c>
    </row>
    <row r="310" spans="2:7">
      <c r="B310" s="83" t="s">
        <v>5</v>
      </c>
      <c r="C310" s="84" t="str">
        <f t="shared" si="12"/>
        <v xml:space="preserve"> </v>
      </c>
      <c r="D310" s="84" t="str">
        <f t="shared" si="13"/>
        <v xml:space="preserve"> </v>
      </c>
      <c r="E310" s="84">
        <v>1.1574074074074073E-5</v>
      </c>
      <c r="F310" s="82" t="e">
        <f t="shared" si="14"/>
        <v>#N/A</v>
      </c>
      <c r="G310" t="str">
        <f>IF((ISERROR((VLOOKUP(B310,Calculation!C$2:C$2815,1,FALSE)))),"not entered","")</f>
        <v/>
      </c>
    </row>
    <row r="311" spans="2:7">
      <c r="B311" s="83" t="s">
        <v>5</v>
      </c>
      <c r="C311" s="84" t="str">
        <f t="shared" si="12"/>
        <v xml:space="preserve"> </v>
      </c>
      <c r="D311" s="84" t="str">
        <f t="shared" si="13"/>
        <v xml:space="preserve"> </v>
      </c>
      <c r="E311" s="84">
        <v>1.1574074074074073E-5</v>
      </c>
      <c r="F311" s="82" t="e">
        <f t="shared" si="14"/>
        <v>#N/A</v>
      </c>
      <c r="G311" t="str">
        <f>IF((ISERROR((VLOOKUP(B311,Calculation!C$2:C$2815,1,FALSE)))),"not entered","")</f>
        <v/>
      </c>
    </row>
    <row r="312" spans="2:7">
      <c r="B312" s="83" t="s">
        <v>5</v>
      </c>
      <c r="C312" s="84" t="str">
        <f t="shared" si="12"/>
        <v xml:space="preserve"> </v>
      </c>
      <c r="D312" s="84" t="str">
        <f t="shared" si="13"/>
        <v xml:space="preserve"> </v>
      </c>
      <c r="E312" s="84">
        <v>1.1574074074074073E-5</v>
      </c>
      <c r="F312" s="82" t="e">
        <f t="shared" si="14"/>
        <v>#N/A</v>
      </c>
      <c r="G312" t="str">
        <f>IF((ISERROR((VLOOKUP(B312,Calculation!C$2:C$2815,1,FALSE)))),"not entered","")</f>
        <v/>
      </c>
    </row>
    <row r="313" spans="2:7">
      <c r="B313" s="83" t="s">
        <v>5</v>
      </c>
      <c r="C313" s="84" t="str">
        <f t="shared" si="12"/>
        <v xml:space="preserve"> </v>
      </c>
      <c r="D313" s="84" t="str">
        <f t="shared" si="13"/>
        <v xml:space="preserve"> </v>
      </c>
      <c r="E313" s="84">
        <v>1.1574074074074073E-5</v>
      </c>
      <c r="F313" s="82" t="e">
        <f t="shared" si="14"/>
        <v>#N/A</v>
      </c>
      <c r="G313" t="str">
        <f>IF((ISERROR((VLOOKUP(B313,Calculation!C$2:C$2815,1,FALSE)))),"not entered","")</f>
        <v/>
      </c>
    </row>
    <row r="314" spans="2:7">
      <c r="B314" s="83" t="s">
        <v>5</v>
      </c>
      <c r="C314" s="84" t="str">
        <f t="shared" si="12"/>
        <v xml:space="preserve"> </v>
      </c>
      <c r="D314" s="84" t="str">
        <f t="shared" si="13"/>
        <v xml:space="preserve"> </v>
      </c>
      <c r="E314" s="84">
        <v>1.1574074074074073E-5</v>
      </c>
      <c r="F314" s="82" t="e">
        <f t="shared" si="14"/>
        <v>#N/A</v>
      </c>
      <c r="G314" t="str">
        <f>IF((ISERROR((VLOOKUP(B314,Calculation!C$2:C$2815,1,FALSE)))),"not entered","")</f>
        <v/>
      </c>
    </row>
    <row r="315" spans="2:7">
      <c r="B315" s="83" t="s">
        <v>5</v>
      </c>
      <c r="C315" s="84" t="str">
        <f t="shared" si="12"/>
        <v xml:space="preserve"> </v>
      </c>
      <c r="D315" s="84" t="str">
        <f t="shared" si="13"/>
        <v xml:space="preserve"> </v>
      </c>
      <c r="E315" s="84">
        <v>1.1574074074074073E-5</v>
      </c>
      <c r="F315" s="82" t="e">
        <f t="shared" si="14"/>
        <v>#N/A</v>
      </c>
      <c r="G315" t="str">
        <f>IF((ISERROR((VLOOKUP(B315,Calculation!C$2:C$2815,1,FALSE)))),"not entered","")</f>
        <v/>
      </c>
    </row>
    <row r="316" spans="2:7">
      <c r="B316" s="83" t="s">
        <v>5</v>
      </c>
      <c r="C316" s="84" t="str">
        <f t="shared" si="12"/>
        <v xml:space="preserve"> </v>
      </c>
      <c r="D316" s="84" t="str">
        <f t="shared" si="13"/>
        <v xml:space="preserve"> </v>
      </c>
      <c r="E316" s="84">
        <v>1.1574074074074073E-5</v>
      </c>
      <c r="F316" s="82" t="e">
        <f t="shared" si="14"/>
        <v>#N/A</v>
      </c>
      <c r="G316" t="str">
        <f>IF((ISERROR((VLOOKUP(B316,Calculation!C$2:C$2815,1,FALSE)))),"not entered","")</f>
        <v/>
      </c>
    </row>
    <row r="317" spans="2:7">
      <c r="B317" s="83" t="s">
        <v>5</v>
      </c>
      <c r="C317" s="84" t="str">
        <f t="shared" si="12"/>
        <v xml:space="preserve"> </v>
      </c>
      <c r="D317" s="84" t="str">
        <f t="shared" si="13"/>
        <v xml:space="preserve"> </v>
      </c>
      <c r="E317" s="84">
        <v>1.1574074074074073E-5</v>
      </c>
      <c r="F317" s="82" t="e">
        <f t="shared" si="14"/>
        <v>#N/A</v>
      </c>
      <c r="G317" t="str">
        <f>IF((ISERROR((VLOOKUP(B317,Calculation!C$2:C$2815,1,FALSE)))),"not entered","")</f>
        <v/>
      </c>
    </row>
    <row r="318" spans="2:7">
      <c r="B318" s="83" t="s">
        <v>5</v>
      </c>
      <c r="C318" s="84" t="str">
        <f t="shared" si="12"/>
        <v xml:space="preserve"> </v>
      </c>
      <c r="D318" s="84" t="str">
        <f t="shared" si="13"/>
        <v xml:space="preserve"> </v>
      </c>
      <c r="E318" s="84">
        <v>1.1574074074074073E-5</v>
      </c>
      <c r="F318" s="82" t="e">
        <f t="shared" si="14"/>
        <v>#N/A</v>
      </c>
      <c r="G318" t="str">
        <f>IF((ISERROR((VLOOKUP(B318,Calculation!C$2:C$2815,1,FALSE)))),"not entered","")</f>
        <v/>
      </c>
    </row>
    <row r="319" spans="2:7">
      <c r="B319" s="83" t="s">
        <v>5</v>
      </c>
      <c r="C319" s="84" t="str">
        <f t="shared" si="12"/>
        <v xml:space="preserve"> </v>
      </c>
      <c r="D319" s="84" t="str">
        <f t="shared" si="13"/>
        <v xml:space="preserve"> </v>
      </c>
      <c r="E319" s="84">
        <v>1.1574074074074073E-5</v>
      </c>
      <c r="F319" s="82" t="e">
        <f t="shared" si="14"/>
        <v>#N/A</v>
      </c>
      <c r="G319" t="str">
        <f>IF((ISERROR((VLOOKUP(B319,Calculation!C$2:C$2815,1,FALSE)))),"not entered","")</f>
        <v/>
      </c>
    </row>
    <row r="320" spans="2:7">
      <c r="B320" s="83" t="s">
        <v>5</v>
      </c>
      <c r="C320" s="84" t="str">
        <f t="shared" si="12"/>
        <v xml:space="preserve"> </v>
      </c>
      <c r="D320" s="84" t="str">
        <f t="shared" si="13"/>
        <v xml:space="preserve"> </v>
      </c>
      <c r="E320" s="84">
        <v>1.1574074074074073E-5</v>
      </c>
      <c r="F320" s="82" t="e">
        <f t="shared" si="14"/>
        <v>#N/A</v>
      </c>
      <c r="G320" t="str">
        <f>IF((ISERROR((VLOOKUP(B320,Calculation!C$2:C$2815,1,FALSE)))),"not entered","")</f>
        <v/>
      </c>
    </row>
    <row r="321" spans="2:7">
      <c r="B321" s="83" t="s">
        <v>5</v>
      </c>
      <c r="C321" s="84" t="str">
        <f t="shared" si="12"/>
        <v xml:space="preserve"> </v>
      </c>
      <c r="D321" s="84" t="str">
        <f t="shared" si="13"/>
        <v xml:space="preserve"> </v>
      </c>
      <c r="E321" s="84">
        <v>1.1574074074074073E-5</v>
      </c>
      <c r="F321" s="82" t="e">
        <f t="shared" si="14"/>
        <v>#N/A</v>
      </c>
      <c r="G321" t="str">
        <f>IF((ISERROR((VLOOKUP(B321,Calculation!C$2:C$2815,1,FALSE)))),"not entered","")</f>
        <v/>
      </c>
    </row>
    <row r="322" spans="2:7">
      <c r="B322" s="83" t="s">
        <v>5</v>
      </c>
      <c r="C322" s="84" t="str">
        <f t="shared" si="12"/>
        <v xml:space="preserve"> </v>
      </c>
      <c r="D322" s="84" t="str">
        <f t="shared" si="13"/>
        <v xml:space="preserve"> </v>
      </c>
      <c r="E322" s="84">
        <v>1.1574074074074073E-5</v>
      </c>
      <c r="F322" s="82" t="e">
        <f t="shared" si="14"/>
        <v>#N/A</v>
      </c>
      <c r="G322" t="str">
        <f>IF((ISERROR((VLOOKUP(B322,Calculation!C$2:C$2815,1,FALSE)))),"not entered","")</f>
        <v/>
      </c>
    </row>
    <row r="323" spans="2:7">
      <c r="B323" s="83" t="s">
        <v>5</v>
      </c>
      <c r="C323" s="84" t="str">
        <f t="shared" si="12"/>
        <v xml:space="preserve"> </v>
      </c>
      <c r="D323" s="84" t="str">
        <f t="shared" si="13"/>
        <v xml:space="preserve"> </v>
      </c>
      <c r="E323" s="84">
        <v>1.1574074074074073E-5</v>
      </c>
      <c r="F323" s="82" t="e">
        <f t="shared" si="14"/>
        <v>#N/A</v>
      </c>
      <c r="G323" t="str">
        <f>IF((ISERROR((VLOOKUP(B323,Calculation!C$2:C$2815,1,FALSE)))),"not entered","")</f>
        <v/>
      </c>
    </row>
    <row r="324" spans="2:7">
      <c r="B324" s="83" t="s">
        <v>5</v>
      </c>
      <c r="C324" s="84" t="str">
        <f t="shared" si="12"/>
        <v xml:space="preserve"> </v>
      </c>
      <c r="D324" s="84" t="str">
        <f t="shared" si="13"/>
        <v xml:space="preserve"> </v>
      </c>
      <c r="E324" s="84">
        <v>1.1574074074074073E-5</v>
      </c>
      <c r="F324" s="82" t="e">
        <f t="shared" si="14"/>
        <v>#N/A</v>
      </c>
      <c r="G324" t="str">
        <f>IF((ISERROR((VLOOKUP(B324,Calculation!C$2:C$2815,1,FALSE)))),"not entered","")</f>
        <v/>
      </c>
    </row>
    <row r="325" spans="2:7">
      <c r="B325" s="83" t="s">
        <v>5</v>
      </c>
      <c r="C325" s="84" t="str">
        <f t="shared" si="12"/>
        <v xml:space="preserve"> </v>
      </c>
      <c r="D325" s="84" t="str">
        <f t="shared" si="13"/>
        <v xml:space="preserve"> </v>
      </c>
      <c r="E325" s="84">
        <v>1.1574074074074073E-5</v>
      </c>
      <c r="F325" s="82" t="e">
        <f t="shared" si="14"/>
        <v>#N/A</v>
      </c>
      <c r="G325" t="str">
        <f>IF((ISERROR((VLOOKUP(B325,Calculation!C$2:C$2815,1,FALSE)))),"not entered","")</f>
        <v/>
      </c>
    </row>
    <row r="326" spans="2:7">
      <c r="B326" s="83" t="s">
        <v>5</v>
      </c>
      <c r="C326" s="84" t="str">
        <f t="shared" ref="C326:C389" si="15">VLOOKUP(B326,name,3,FALSE)</f>
        <v xml:space="preserve"> </v>
      </c>
      <c r="D326" s="84" t="str">
        <f t="shared" ref="D326:D389" si="16">VLOOKUP(B326,name,2,FALSE)</f>
        <v xml:space="preserve"> </v>
      </c>
      <c r="E326" s="84">
        <v>1.1574074074074073E-5</v>
      </c>
      <c r="F326" s="82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83" t="s">
        <v>5</v>
      </c>
      <c r="C327" s="84" t="str">
        <f t="shared" si="15"/>
        <v xml:space="preserve"> </v>
      </c>
      <c r="D327" s="84" t="str">
        <f t="shared" si="16"/>
        <v xml:space="preserve"> </v>
      </c>
      <c r="E327" s="84">
        <v>1.1574074074074073E-5</v>
      </c>
      <c r="F327" s="82" t="e">
        <f t="shared" si="17"/>
        <v>#N/A</v>
      </c>
      <c r="G327" t="str">
        <f>IF((ISERROR((VLOOKUP(B327,Calculation!C$2:C$2815,1,FALSE)))),"not entered","")</f>
        <v/>
      </c>
    </row>
    <row r="328" spans="2:7">
      <c r="B328" s="83" t="s">
        <v>5</v>
      </c>
      <c r="C328" s="84" t="str">
        <f t="shared" si="15"/>
        <v xml:space="preserve"> </v>
      </c>
      <c r="D328" s="84" t="str">
        <f t="shared" si="16"/>
        <v xml:space="preserve"> </v>
      </c>
      <c r="E328" s="84">
        <v>1.1574074074074073E-5</v>
      </c>
      <c r="F328" s="82" t="e">
        <f t="shared" si="17"/>
        <v>#N/A</v>
      </c>
      <c r="G328" t="str">
        <f>IF((ISERROR((VLOOKUP(B328,Calculation!C$2:C$2815,1,FALSE)))),"not entered","")</f>
        <v/>
      </c>
    </row>
    <row r="329" spans="2:7">
      <c r="B329" s="83" t="s">
        <v>5</v>
      </c>
      <c r="C329" s="84" t="str">
        <f t="shared" si="15"/>
        <v xml:space="preserve"> </v>
      </c>
      <c r="D329" s="84" t="str">
        <f t="shared" si="16"/>
        <v xml:space="preserve"> </v>
      </c>
      <c r="E329" s="84">
        <v>1.1574074074074073E-5</v>
      </c>
      <c r="F329" s="82" t="e">
        <f t="shared" si="17"/>
        <v>#N/A</v>
      </c>
      <c r="G329" t="str">
        <f>IF((ISERROR((VLOOKUP(B329,Calculation!C$2:C$2815,1,FALSE)))),"not entered","")</f>
        <v/>
      </c>
    </row>
    <row r="330" spans="2:7">
      <c r="B330" s="83" t="s">
        <v>5</v>
      </c>
      <c r="C330" s="84" t="str">
        <f t="shared" si="15"/>
        <v xml:space="preserve"> </v>
      </c>
      <c r="D330" s="84" t="str">
        <f t="shared" si="16"/>
        <v xml:space="preserve"> </v>
      </c>
      <c r="E330" s="84">
        <v>1.1574074074074073E-5</v>
      </c>
      <c r="F330" s="82" t="e">
        <f t="shared" si="17"/>
        <v>#N/A</v>
      </c>
      <c r="G330" t="str">
        <f>IF((ISERROR((VLOOKUP(B330,Calculation!C$2:C$2815,1,FALSE)))),"not entered","")</f>
        <v/>
      </c>
    </row>
    <row r="331" spans="2:7">
      <c r="B331" s="83" t="s">
        <v>5</v>
      </c>
      <c r="C331" s="84" t="str">
        <f t="shared" si="15"/>
        <v xml:space="preserve"> </v>
      </c>
      <c r="D331" s="84" t="str">
        <f t="shared" si="16"/>
        <v xml:space="preserve"> </v>
      </c>
      <c r="E331" s="84">
        <v>1.1574074074074073E-5</v>
      </c>
      <c r="F331" s="82" t="e">
        <f t="shared" si="17"/>
        <v>#N/A</v>
      </c>
      <c r="G331" t="str">
        <f>IF((ISERROR((VLOOKUP(B331,Calculation!C$2:C$2815,1,FALSE)))),"not entered","")</f>
        <v/>
      </c>
    </row>
    <row r="332" spans="2:7">
      <c r="B332" s="83" t="s">
        <v>5</v>
      </c>
      <c r="C332" s="84" t="str">
        <f t="shared" si="15"/>
        <v xml:space="preserve"> </v>
      </c>
      <c r="D332" s="84" t="str">
        <f t="shared" si="16"/>
        <v xml:space="preserve"> </v>
      </c>
      <c r="E332" s="84">
        <v>1.1574074074074073E-5</v>
      </c>
      <c r="F332" s="82" t="e">
        <f t="shared" si="17"/>
        <v>#N/A</v>
      </c>
      <c r="G332" t="str">
        <f>IF((ISERROR((VLOOKUP(B332,Calculation!C$2:C$2815,1,FALSE)))),"not entered","")</f>
        <v/>
      </c>
    </row>
    <row r="333" spans="2:7">
      <c r="B333" s="83" t="s">
        <v>5</v>
      </c>
      <c r="C333" s="84" t="str">
        <f t="shared" si="15"/>
        <v xml:space="preserve"> </v>
      </c>
      <c r="D333" s="84" t="str">
        <f t="shared" si="16"/>
        <v xml:space="preserve"> </v>
      </c>
      <c r="E333" s="84">
        <v>1.1574074074074073E-5</v>
      </c>
      <c r="F333" s="82" t="e">
        <f t="shared" si="17"/>
        <v>#N/A</v>
      </c>
      <c r="G333" t="str">
        <f>IF((ISERROR((VLOOKUP(B333,Calculation!C$2:C$2815,1,FALSE)))),"not entered","")</f>
        <v/>
      </c>
    </row>
    <row r="334" spans="2:7">
      <c r="B334" s="83" t="s">
        <v>5</v>
      </c>
      <c r="C334" s="84" t="str">
        <f t="shared" si="15"/>
        <v xml:space="preserve"> </v>
      </c>
      <c r="D334" s="84" t="str">
        <f t="shared" si="16"/>
        <v xml:space="preserve"> </v>
      </c>
      <c r="E334" s="84">
        <v>1.1574074074074073E-5</v>
      </c>
      <c r="F334" s="82" t="e">
        <f t="shared" si="17"/>
        <v>#N/A</v>
      </c>
      <c r="G334" t="str">
        <f>IF((ISERROR((VLOOKUP(B334,Calculation!C$2:C$2815,1,FALSE)))),"not entered","")</f>
        <v/>
      </c>
    </row>
    <row r="335" spans="2:7">
      <c r="B335" s="83" t="s">
        <v>5</v>
      </c>
      <c r="C335" s="84" t="str">
        <f t="shared" si="15"/>
        <v xml:space="preserve"> </v>
      </c>
      <c r="D335" s="84" t="str">
        <f t="shared" si="16"/>
        <v xml:space="preserve"> </v>
      </c>
      <c r="E335" s="84">
        <v>1.1574074074074073E-5</v>
      </c>
      <c r="F335" s="82" t="e">
        <f t="shared" si="17"/>
        <v>#N/A</v>
      </c>
      <c r="G335" t="str">
        <f>IF((ISERROR((VLOOKUP(B335,Calculation!C$2:C$2815,1,FALSE)))),"not entered","")</f>
        <v/>
      </c>
    </row>
    <row r="336" spans="2:7">
      <c r="B336" s="83" t="s">
        <v>5</v>
      </c>
      <c r="C336" s="84" t="str">
        <f t="shared" si="15"/>
        <v xml:space="preserve"> </v>
      </c>
      <c r="D336" s="84" t="str">
        <f t="shared" si="16"/>
        <v xml:space="preserve"> </v>
      </c>
      <c r="E336" s="84">
        <v>1.1574074074074073E-5</v>
      </c>
      <c r="F336" s="82" t="e">
        <f t="shared" si="17"/>
        <v>#N/A</v>
      </c>
      <c r="G336" t="str">
        <f>IF((ISERROR((VLOOKUP(B336,Calculation!C$2:C$2815,1,FALSE)))),"not entered","")</f>
        <v/>
      </c>
    </row>
    <row r="337" spans="2:7">
      <c r="B337" s="83" t="s">
        <v>5</v>
      </c>
      <c r="C337" s="84" t="str">
        <f t="shared" si="15"/>
        <v xml:space="preserve"> </v>
      </c>
      <c r="D337" s="84" t="str">
        <f t="shared" si="16"/>
        <v xml:space="preserve"> </v>
      </c>
      <c r="E337" s="84">
        <v>1.1574074074074073E-5</v>
      </c>
      <c r="F337" s="82" t="e">
        <f t="shared" si="17"/>
        <v>#N/A</v>
      </c>
      <c r="G337" t="str">
        <f>IF((ISERROR((VLOOKUP(B337,Calculation!C$2:C$2815,1,FALSE)))),"not entered","")</f>
        <v/>
      </c>
    </row>
    <row r="338" spans="2:7">
      <c r="B338" s="83" t="s">
        <v>5</v>
      </c>
      <c r="C338" s="84" t="str">
        <f t="shared" si="15"/>
        <v xml:space="preserve"> </v>
      </c>
      <c r="D338" s="84" t="str">
        <f t="shared" si="16"/>
        <v xml:space="preserve"> </v>
      </c>
      <c r="E338" s="84">
        <v>1.1574074074074073E-5</v>
      </c>
      <c r="F338" s="82" t="e">
        <f t="shared" si="17"/>
        <v>#N/A</v>
      </c>
      <c r="G338" t="str">
        <f>IF((ISERROR((VLOOKUP(B338,Calculation!C$2:C$2815,1,FALSE)))),"not entered","")</f>
        <v/>
      </c>
    </row>
    <row r="339" spans="2:7">
      <c r="B339" s="83" t="s">
        <v>5</v>
      </c>
      <c r="C339" s="84" t="str">
        <f t="shared" si="15"/>
        <v xml:space="preserve"> </v>
      </c>
      <c r="D339" s="84" t="str">
        <f t="shared" si="16"/>
        <v xml:space="preserve"> </v>
      </c>
      <c r="E339" s="84">
        <v>1.1574074074074073E-5</v>
      </c>
      <c r="F339" s="82" t="e">
        <f t="shared" si="17"/>
        <v>#N/A</v>
      </c>
      <c r="G339" t="str">
        <f>IF((ISERROR((VLOOKUP(B339,Calculation!C$2:C$2815,1,FALSE)))),"not entered","")</f>
        <v/>
      </c>
    </row>
    <row r="340" spans="2:7">
      <c r="B340" s="83" t="s">
        <v>5</v>
      </c>
      <c r="C340" s="84" t="str">
        <f t="shared" si="15"/>
        <v xml:space="preserve"> </v>
      </c>
      <c r="D340" s="84" t="str">
        <f t="shared" si="16"/>
        <v xml:space="preserve"> </v>
      </c>
      <c r="E340" s="84">
        <v>1.1574074074074073E-5</v>
      </c>
      <c r="F340" s="82" t="e">
        <f t="shared" si="17"/>
        <v>#N/A</v>
      </c>
      <c r="G340" t="str">
        <f>IF((ISERROR((VLOOKUP(B340,Calculation!C$2:C$2815,1,FALSE)))),"not entered","")</f>
        <v/>
      </c>
    </row>
    <row r="341" spans="2:7">
      <c r="B341" s="83" t="s">
        <v>5</v>
      </c>
      <c r="C341" s="84" t="str">
        <f t="shared" si="15"/>
        <v xml:space="preserve"> </v>
      </c>
      <c r="D341" s="84" t="str">
        <f t="shared" si="16"/>
        <v xml:space="preserve"> </v>
      </c>
      <c r="E341" s="84">
        <v>1.1574074074074073E-5</v>
      </c>
      <c r="F341" s="82" t="e">
        <f t="shared" si="17"/>
        <v>#N/A</v>
      </c>
      <c r="G341" t="str">
        <f>IF((ISERROR((VLOOKUP(B341,Calculation!C$2:C$2815,1,FALSE)))),"not entered","")</f>
        <v/>
      </c>
    </row>
    <row r="342" spans="2:7">
      <c r="B342" s="83" t="s">
        <v>5</v>
      </c>
      <c r="C342" s="84" t="str">
        <f t="shared" si="15"/>
        <v xml:space="preserve"> </v>
      </c>
      <c r="D342" s="84" t="str">
        <f t="shared" si="16"/>
        <v xml:space="preserve"> </v>
      </c>
      <c r="E342" s="84">
        <v>1.1574074074074073E-5</v>
      </c>
      <c r="F342" s="82" t="e">
        <f t="shared" si="17"/>
        <v>#N/A</v>
      </c>
      <c r="G342" t="str">
        <f>IF((ISERROR((VLOOKUP(B342,Calculation!C$2:C$2815,1,FALSE)))),"not entered","")</f>
        <v/>
      </c>
    </row>
    <row r="343" spans="2:7">
      <c r="B343" s="83" t="s">
        <v>5</v>
      </c>
      <c r="C343" s="84" t="str">
        <f t="shared" si="15"/>
        <v xml:space="preserve"> </v>
      </c>
      <c r="D343" s="84" t="str">
        <f t="shared" si="16"/>
        <v xml:space="preserve"> </v>
      </c>
      <c r="E343" s="84">
        <v>1.1574074074074073E-5</v>
      </c>
      <c r="F343" s="82" t="e">
        <f t="shared" si="17"/>
        <v>#N/A</v>
      </c>
      <c r="G343" t="str">
        <f>IF((ISERROR((VLOOKUP(B343,Calculation!C$2:C$2815,1,FALSE)))),"not entered","")</f>
        <v/>
      </c>
    </row>
    <row r="344" spans="2:7">
      <c r="B344" s="83" t="s">
        <v>5</v>
      </c>
      <c r="C344" s="84" t="str">
        <f t="shared" si="15"/>
        <v xml:space="preserve"> </v>
      </c>
      <c r="D344" s="84" t="str">
        <f t="shared" si="16"/>
        <v xml:space="preserve"> </v>
      </c>
      <c r="E344" s="84">
        <v>1.1574074074074073E-5</v>
      </c>
      <c r="F344" s="82" t="e">
        <f t="shared" si="17"/>
        <v>#N/A</v>
      </c>
      <c r="G344" t="str">
        <f>IF((ISERROR((VLOOKUP(B344,Calculation!C$2:C$2815,1,FALSE)))),"not entered","")</f>
        <v/>
      </c>
    </row>
    <row r="345" spans="2:7">
      <c r="B345" s="83" t="s">
        <v>5</v>
      </c>
      <c r="C345" s="84" t="str">
        <f t="shared" si="15"/>
        <v xml:space="preserve"> </v>
      </c>
      <c r="D345" s="84" t="str">
        <f t="shared" si="16"/>
        <v xml:space="preserve"> </v>
      </c>
      <c r="E345" s="84">
        <v>1.1574074074074073E-5</v>
      </c>
      <c r="F345" s="82" t="e">
        <f t="shared" si="17"/>
        <v>#N/A</v>
      </c>
      <c r="G345" t="str">
        <f>IF((ISERROR((VLOOKUP(B345,Calculation!C$2:C$2815,1,FALSE)))),"not entered","")</f>
        <v/>
      </c>
    </row>
    <row r="346" spans="2:7">
      <c r="B346" s="83" t="s">
        <v>5</v>
      </c>
      <c r="C346" s="84" t="str">
        <f t="shared" si="15"/>
        <v xml:space="preserve"> </v>
      </c>
      <c r="D346" s="84" t="str">
        <f t="shared" si="16"/>
        <v xml:space="preserve"> </v>
      </c>
      <c r="E346" s="84">
        <v>1.1574074074074073E-5</v>
      </c>
      <c r="F346" s="82" t="e">
        <f t="shared" si="17"/>
        <v>#N/A</v>
      </c>
      <c r="G346" t="str">
        <f>IF((ISERROR((VLOOKUP(B346,Calculation!C$2:C$2815,1,FALSE)))),"not entered","")</f>
        <v/>
      </c>
    </row>
    <row r="347" spans="2:7">
      <c r="B347" s="83" t="s">
        <v>5</v>
      </c>
      <c r="C347" s="84" t="str">
        <f t="shared" si="15"/>
        <v xml:space="preserve"> </v>
      </c>
      <c r="D347" s="84" t="str">
        <f t="shared" si="16"/>
        <v xml:space="preserve"> </v>
      </c>
      <c r="E347" s="84">
        <v>1.1574074074074073E-5</v>
      </c>
      <c r="F347" s="82" t="e">
        <f t="shared" si="17"/>
        <v>#N/A</v>
      </c>
      <c r="G347" t="str">
        <f>IF((ISERROR((VLOOKUP(B347,Calculation!C$2:C$2815,1,FALSE)))),"not entered","")</f>
        <v/>
      </c>
    </row>
    <row r="348" spans="2:7">
      <c r="B348" s="83" t="s">
        <v>5</v>
      </c>
      <c r="C348" s="84" t="str">
        <f t="shared" si="15"/>
        <v xml:space="preserve"> </v>
      </c>
      <c r="D348" s="84" t="str">
        <f t="shared" si="16"/>
        <v xml:space="preserve"> </v>
      </c>
      <c r="E348" s="84">
        <v>1.1574074074074073E-5</v>
      </c>
      <c r="F348" s="82" t="e">
        <f t="shared" si="17"/>
        <v>#N/A</v>
      </c>
      <c r="G348" t="str">
        <f>IF((ISERROR((VLOOKUP(B348,Calculation!C$2:C$2815,1,FALSE)))),"not entered","")</f>
        <v/>
      </c>
    </row>
    <row r="349" spans="2:7">
      <c r="B349" s="83" t="s">
        <v>5</v>
      </c>
      <c r="C349" s="84" t="str">
        <f t="shared" si="15"/>
        <v xml:space="preserve"> </v>
      </c>
      <c r="D349" s="84" t="str">
        <f t="shared" si="16"/>
        <v xml:space="preserve"> </v>
      </c>
      <c r="E349" s="84">
        <v>1.1574074074074073E-5</v>
      </c>
      <c r="F349" s="82" t="e">
        <f t="shared" si="17"/>
        <v>#N/A</v>
      </c>
      <c r="G349" t="str">
        <f>IF((ISERROR((VLOOKUP(B349,Calculation!C$2:C$2815,1,FALSE)))),"not entered","")</f>
        <v/>
      </c>
    </row>
    <row r="350" spans="2:7">
      <c r="B350" s="83" t="s">
        <v>5</v>
      </c>
      <c r="C350" s="84" t="str">
        <f t="shared" si="15"/>
        <v xml:space="preserve"> </v>
      </c>
      <c r="D350" s="84" t="str">
        <f t="shared" si="16"/>
        <v xml:space="preserve"> </v>
      </c>
      <c r="E350" s="84">
        <v>1.1574074074074073E-5</v>
      </c>
      <c r="F350" s="82" t="e">
        <f t="shared" si="17"/>
        <v>#N/A</v>
      </c>
      <c r="G350" t="str">
        <f>IF((ISERROR((VLOOKUP(B350,Calculation!C$2:C$2815,1,FALSE)))),"not entered","")</f>
        <v/>
      </c>
    </row>
    <row r="351" spans="2:7">
      <c r="B351" s="83" t="s">
        <v>5</v>
      </c>
      <c r="C351" s="84" t="str">
        <f t="shared" si="15"/>
        <v xml:space="preserve"> </v>
      </c>
      <c r="D351" s="84" t="str">
        <f t="shared" si="16"/>
        <v xml:space="preserve"> </v>
      </c>
      <c r="E351" s="84">
        <v>1.1574074074074073E-5</v>
      </c>
      <c r="F351" s="82" t="e">
        <f t="shared" si="17"/>
        <v>#N/A</v>
      </c>
      <c r="G351" t="str">
        <f>IF((ISERROR((VLOOKUP(B351,Calculation!C$2:C$2815,1,FALSE)))),"not entered","")</f>
        <v/>
      </c>
    </row>
    <row r="352" spans="2:7">
      <c r="B352" s="83" t="s">
        <v>5</v>
      </c>
      <c r="C352" s="84" t="str">
        <f t="shared" si="15"/>
        <v xml:space="preserve"> </v>
      </c>
      <c r="D352" s="84" t="str">
        <f t="shared" si="16"/>
        <v xml:space="preserve"> </v>
      </c>
      <c r="E352" s="84">
        <v>1.1574074074074073E-5</v>
      </c>
      <c r="F352" s="82" t="e">
        <f t="shared" si="17"/>
        <v>#N/A</v>
      </c>
      <c r="G352" t="str">
        <f>IF((ISERROR((VLOOKUP(B352,Calculation!C$2:C$2815,1,FALSE)))),"not entered","")</f>
        <v/>
      </c>
    </row>
    <row r="353" spans="2:7">
      <c r="B353" s="83" t="s">
        <v>5</v>
      </c>
      <c r="C353" s="84" t="str">
        <f t="shared" si="15"/>
        <v xml:space="preserve"> </v>
      </c>
      <c r="D353" s="84" t="str">
        <f t="shared" si="16"/>
        <v xml:space="preserve"> </v>
      </c>
      <c r="E353" s="84">
        <v>1.1574074074074073E-5</v>
      </c>
      <c r="F353" s="82" t="e">
        <f t="shared" si="17"/>
        <v>#N/A</v>
      </c>
      <c r="G353" t="str">
        <f>IF((ISERROR((VLOOKUP(B353,Calculation!C$2:C$2815,1,FALSE)))),"not entered","")</f>
        <v/>
      </c>
    </row>
    <row r="354" spans="2:7">
      <c r="B354" s="83" t="s">
        <v>5</v>
      </c>
      <c r="C354" s="84" t="str">
        <f t="shared" si="15"/>
        <v xml:space="preserve"> </v>
      </c>
      <c r="D354" s="84" t="str">
        <f t="shared" si="16"/>
        <v xml:space="preserve"> </v>
      </c>
      <c r="E354" s="84">
        <v>1.1574074074074073E-5</v>
      </c>
      <c r="F354" s="82" t="e">
        <f t="shared" si="17"/>
        <v>#N/A</v>
      </c>
      <c r="G354" t="str">
        <f>IF((ISERROR((VLOOKUP(B354,Calculation!C$2:C$2815,1,FALSE)))),"not entered","")</f>
        <v/>
      </c>
    </row>
    <row r="355" spans="2:7">
      <c r="B355" s="83" t="s">
        <v>5</v>
      </c>
      <c r="C355" s="84" t="str">
        <f t="shared" si="15"/>
        <v xml:space="preserve"> </v>
      </c>
      <c r="D355" s="84" t="str">
        <f t="shared" si="16"/>
        <v xml:space="preserve"> </v>
      </c>
      <c r="E355" s="84">
        <v>1.1574074074074073E-5</v>
      </c>
      <c r="F355" s="82" t="e">
        <f t="shared" si="17"/>
        <v>#N/A</v>
      </c>
      <c r="G355" t="str">
        <f>IF((ISERROR((VLOOKUP(B355,Calculation!C$2:C$2815,1,FALSE)))),"not entered","")</f>
        <v/>
      </c>
    </row>
    <row r="356" spans="2:7">
      <c r="B356" s="83" t="s">
        <v>5</v>
      </c>
      <c r="C356" s="84" t="str">
        <f t="shared" si="15"/>
        <v xml:space="preserve"> </v>
      </c>
      <c r="D356" s="84" t="str">
        <f t="shared" si="16"/>
        <v xml:space="preserve"> </v>
      </c>
      <c r="E356" s="84">
        <v>1.1574074074074073E-5</v>
      </c>
      <c r="F356" s="82" t="e">
        <f t="shared" si="17"/>
        <v>#N/A</v>
      </c>
      <c r="G356" t="str">
        <f>IF((ISERROR((VLOOKUP(B356,Calculation!C$2:C$2815,1,FALSE)))),"not entered","")</f>
        <v/>
      </c>
    </row>
    <row r="357" spans="2:7">
      <c r="B357" s="83" t="s">
        <v>5</v>
      </c>
      <c r="C357" s="84" t="str">
        <f t="shared" si="15"/>
        <v xml:space="preserve"> </v>
      </c>
      <c r="D357" s="84" t="str">
        <f t="shared" si="16"/>
        <v xml:space="preserve"> </v>
      </c>
      <c r="E357" s="84">
        <v>1.1574074074074073E-5</v>
      </c>
      <c r="F357" s="82" t="e">
        <f t="shared" si="17"/>
        <v>#N/A</v>
      </c>
      <c r="G357" t="str">
        <f>IF((ISERROR((VLOOKUP(B357,Calculation!C$2:C$2815,1,FALSE)))),"not entered","")</f>
        <v/>
      </c>
    </row>
    <row r="358" spans="2:7">
      <c r="B358" s="83" t="s">
        <v>5</v>
      </c>
      <c r="C358" s="84" t="str">
        <f t="shared" si="15"/>
        <v xml:space="preserve"> </v>
      </c>
      <c r="D358" s="84" t="str">
        <f t="shared" si="16"/>
        <v xml:space="preserve"> </v>
      </c>
      <c r="E358" s="84">
        <v>1.1574074074074073E-5</v>
      </c>
      <c r="F358" s="82" t="e">
        <f t="shared" si="17"/>
        <v>#N/A</v>
      </c>
      <c r="G358" t="str">
        <f>IF((ISERROR((VLOOKUP(B358,Calculation!C$2:C$2815,1,FALSE)))),"not entered","")</f>
        <v/>
      </c>
    </row>
    <row r="359" spans="2:7">
      <c r="B359" s="83" t="s">
        <v>5</v>
      </c>
      <c r="C359" s="84" t="str">
        <f t="shared" si="15"/>
        <v xml:space="preserve"> </v>
      </c>
      <c r="D359" s="84" t="str">
        <f t="shared" si="16"/>
        <v xml:space="preserve"> </v>
      </c>
      <c r="E359" s="84">
        <v>1.1574074074074073E-5</v>
      </c>
      <c r="F359" s="82" t="e">
        <f t="shared" si="17"/>
        <v>#N/A</v>
      </c>
      <c r="G359" t="str">
        <f>IF((ISERROR((VLOOKUP(B359,Calculation!C$2:C$2815,1,FALSE)))),"not entered","")</f>
        <v/>
      </c>
    </row>
    <row r="360" spans="2:7">
      <c r="B360" s="83" t="s">
        <v>5</v>
      </c>
      <c r="C360" s="84" t="str">
        <f t="shared" si="15"/>
        <v xml:space="preserve"> </v>
      </c>
      <c r="D360" s="84" t="str">
        <f t="shared" si="16"/>
        <v xml:space="preserve"> </v>
      </c>
      <c r="E360" s="84">
        <v>1.1574074074074073E-5</v>
      </c>
      <c r="F360" s="82" t="e">
        <f t="shared" si="17"/>
        <v>#N/A</v>
      </c>
      <c r="G360" t="str">
        <f>IF((ISERROR((VLOOKUP(B360,Calculation!C$2:C$2815,1,FALSE)))),"not entered","")</f>
        <v/>
      </c>
    </row>
    <row r="361" spans="2:7">
      <c r="B361" s="83" t="s">
        <v>5</v>
      </c>
      <c r="C361" s="84" t="str">
        <f t="shared" si="15"/>
        <v xml:space="preserve"> </v>
      </c>
      <c r="D361" s="84" t="str">
        <f t="shared" si="16"/>
        <v xml:space="preserve"> </v>
      </c>
      <c r="E361" s="84">
        <v>1.1574074074074073E-5</v>
      </c>
      <c r="F361" s="82" t="e">
        <f t="shared" si="17"/>
        <v>#N/A</v>
      </c>
      <c r="G361" t="str">
        <f>IF((ISERROR((VLOOKUP(B361,Calculation!C$2:C$2815,1,FALSE)))),"not entered","")</f>
        <v/>
      </c>
    </row>
    <row r="362" spans="2:7">
      <c r="B362" s="83" t="s">
        <v>5</v>
      </c>
      <c r="C362" s="84" t="str">
        <f t="shared" si="15"/>
        <v xml:space="preserve"> </v>
      </c>
      <c r="D362" s="84" t="str">
        <f t="shared" si="16"/>
        <v xml:space="preserve"> </v>
      </c>
      <c r="E362" s="84">
        <v>1.1574074074074073E-5</v>
      </c>
      <c r="F362" s="82" t="e">
        <f t="shared" si="17"/>
        <v>#N/A</v>
      </c>
      <c r="G362" t="str">
        <f>IF((ISERROR((VLOOKUP(B362,Calculation!C$2:C$2815,1,FALSE)))),"not entered","")</f>
        <v/>
      </c>
    </row>
    <row r="363" spans="2:7">
      <c r="B363" s="83" t="s">
        <v>5</v>
      </c>
      <c r="C363" s="84" t="str">
        <f t="shared" si="15"/>
        <v xml:space="preserve"> </v>
      </c>
      <c r="D363" s="84" t="str">
        <f t="shared" si="16"/>
        <v xml:space="preserve"> </v>
      </c>
      <c r="E363" s="84">
        <v>1.1574074074074073E-5</v>
      </c>
      <c r="F363" s="82" t="e">
        <f t="shared" si="17"/>
        <v>#N/A</v>
      </c>
      <c r="G363" t="str">
        <f>IF((ISERROR((VLOOKUP(B363,Calculation!C$2:C$2815,1,FALSE)))),"not entered","")</f>
        <v/>
      </c>
    </row>
    <row r="364" spans="2:7">
      <c r="B364" s="83" t="s">
        <v>5</v>
      </c>
      <c r="C364" s="84" t="str">
        <f t="shared" si="15"/>
        <v xml:space="preserve"> </v>
      </c>
      <c r="D364" s="84" t="str">
        <f t="shared" si="16"/>
        <v xml:space="preserve"> </v>
      </c>
      <c r="E364" s="84">
        <v>1.1574074074074073E-5</v>
      </c>
      <c r="F364" s="82" t="e">
        <f t="shared" si="17"/>
        <v>#N/A</v>
      </c>
      <c r="G364" t="str">
        <f>IF((ISERROR((VLOOKUP(B364,Calculation!C$2:C$2815,1,FALSE)))),"not entered","")</f>
        <v/>
      </c>
    </row>
    <row r="365" spans="2:7">
      <c r="B365" s="83" t="s">
        <v>5</v>
      </c>
      <c r="C365" s="84" t="str">
        <f t="shared" si="15"/>
        <v xml:space="preserve"> </v>
      </c>
      <c r="D365" s="84" t="str">
        <f t="shared" si="16"/>
        <v xml:space="preserve"> </v>
      </c>
      <c r="E365" s="84">
        <v>1.1574074074074073E-5</v>
      </c>
      <c r="F365" s="82" t="e">
        <f t="shared" si="17"/>
        <v>#N/A</v>
      </c>
      <c r="G365" t="str">
        <f>IF((ISERROR((VLOOKUP(B365,Calculation!C$2:C$2815,1,FALSE)))),"not entered","")</f>
        <v/>
      </c>
    </row>
    <row r="366" spans="2:7">
      <c r="B366" s="83" t="s">
        <v>5</v>
      </c>
      <c r="C366" s="84" t="str">
        <f t="shared" si="15"/>
        <v xml:space="preserve"> </v>
      </c>
      <c r="D366" s="84" t="str">
        <f t="shared" si="16"/>
        <v xml:space="preserve"> </v>
      </c>
      <c r="E366" s="84">
        <v>1.1574074074074073E-5</v>
      </c>
      <c r="F366" s="82" t="e">
        <f t="shared" si="17"/>
        <v>#N/A</v>
      </c>
      <c r="G366" t="str">
        <f>IF((ISERROR((VLOOKUP(B366,Calculation!C$2:C$2815,1,FALSE)))),"not entered","")</f>
        <v/>
      </c>
    </row>
    <row r="367" spans="2:7">
      <c r="B367" s="83" t="s">
        <v>5</v>
      </c>
      <c r="C367" s="84" t="str">
        <f t="shared" si="15"/>
        <v xml:space="preserve"> </v>
      </c>
      <c r="D367" s="84" t="str">
        <f t="shared" si="16"/>
        <v xml:space="preserve"> </v>
      </c>
      <c r="E367" s="84">
        <v>1.1574074074074073E-5</v>
      </c>
      <c r="F367" s="82" t="e">
        <f t="shared" si="17"/>
        <v>#N/A</v>
      </c>
      <c r="G367" t="str">
        <f>IF((ISERROR((VLOOKUP(B367,Calculation!C$2:C$2815,1,FALSE)))),"not entered","")</f>
        <v/>
      </c>
    </row>
    <row r="368" spans="2:7">
      <c r="B368" s="83" t="s">
        <v>5</v>
      </c>
      <c r="C368" s="84" t="str">
        <f t="shared" si="15"/>
        <v xml:space="preserve"> </v>
      </c>
      <c r="D368" s="84" t="str">
        <f t="shared" si="16"/>
        <v xml:space="preserve"> </v>
      </c>
      <c r="E368" s="84">
        <v>1.1574074074074073E-5</v>
      </c>
      <c r="F368" s="82" t="e">
        <f t="shared" si="17"/>
        <v>#N/A</v>
      </c>
      <c r="G368" t="str">
        <f>IF((ISERROR((VLOOKUP(B368,Calculation!C$2:C$2815,1,FALSE)))),"not entered","")</f>
        <v/>
      </c>
    </row>
    <row r="369" spans="2:7">
      <c r="B369" s="83" t="s">
        <v>5</v>
      </c>
      <c r="C369" s="84" t="str">
        <f t="shared" si="15"/>
        <v xml:space="preserve"> </v>
      </c>
      <c r="D369" s="84" t="str">
        <f t="shared" si="16"/>
        <v xml:space="preserve"> </v>
      </c>
      <c r="E369" s="84">
        <v>1.1574074074074073E-5</v>
      </c>
      <c r="F369" s="82" t="e">
        <f t="shared" si="17"/>
        <v>#N/A</v>
      </c>
      <c r="G369" t="str">
        <f>IF((ISERROR((VLOOKUP(B369,Calculation!C$2:C$2815,1,FALSE)))),"not entered","")</f>
        <v/>
      </c>
    </row>
    <row r="370" spans="2:7">
      <c r="B370" s="83" t="s">
        <v>5</v>
      </c>
      <c r="C370" s="84" t="str">
        <f t="shared" si="15"/>
        <v xml:space="preserve"> </v>
      </c>
      <c r="D370" s="84" t="str">
        <f t="shared" si="16"/>
        <v xml:space="preserve"> </v>
      </c>
      <c r="E370" s="84">
        <v>1.1574074074074073E-5</v>
      </c>
      <c r="F370" s="82" t="e">
        <f t="shared" si="17"/>
        <v>#N/A</v>
      </c>
      <c r="G370" t="str">
        <f>IF((ISERROR((VLOOKUP(B370,Calculation!C$2:C$2815,1,FALSE)))),"not entered","")</f>
        <v/>
      </c>
    </row>
    <row r="371" spans="2:7">
      <c r="B371" s="83" t="s">
        <v>5</v>
      </c>
      <c r="C371" s="84" t="str">
        <f t="shared" si="15"/>
        <v xml:space="preserve"> </v>
      </c>
      <c r="D371" s="84" t="str">
        <f t="shared" si="16"/>
        <v xml:space="preserve"> </v>
      </c>
      <c r="E371" s="84">
        <v>1.1574074074074073E-5</v>
      </c>
      <c r="F371" s="82" t="e">
        <f t="shared" si="17"/>
        <v>#N/A</v>
      </c>
      <c r="G371" t="str">
        <f>IF((ISERROR((VLOOKUP(B371,Calculation!C$2:C$2815,1,FALSE)))),"not entered","")</f>
        <v/>
      </c>
    </row>
    <row r="372" spans="2:7">
      <c r="B372" s="83" t="s">
        <v>5</v>
      </c>
      <c r="C372" s="84" t="str">
        <f t="shared" si="15"/>
        <v xml:space="preserve"> </v>
      </c>
      <c r="D372" s="84" t="str">
        <f t="shared" si="16"/>
        <v xml:space="preserve"> </v>
      </c>
      <c r="E372" s="84">
        <v>1.1574074074074073E-5</v>
      </c>
      <c r="F372" s="82" t="e">
        <f t="shared" si="17"/>
        <v>#N/A</v>
      </c>
      <c r="G372" t="str">
        <f>IF((ISERROR((VLOOKUP(B372,Calculation!C$2:C$2815,1,FALSE)))),"not entered","")</f>
        <v/>
      </c>
    </row>
    <row r="373" spans="2:7">
      <c r="B373" s="83" t="s">
        <v>5</v>
      </c>
      <c r="C373" s="84" t="str">
        <f t="shared" si="15"/>
        <v xml:space="preserve"> </v>
      </c>
      <c r="D373" s="84" t="str">
        <f t="shared" si="16"/>
        <v xml:space="preserve"> </v>
      </c>
      <c r="E373" s="84">
        <v>1.1574074074074073E-5</v>
      </c>
      <c r="F373" s="82" t="e">
        <f t="shared" si="17"/>
        <v>#N/A</v>
      </c>
      <c r="G373" t="str">
        <f>IF((ISERROR((VLOOKUP(B373,Calculation!C$2:C$2815,1,FALSE)))),"not entered","")</f>
        <v/>
      </c>
    </row>
    <row r="374" spans="2:7">
      <c r="B374" s="83" t="s">
        <v>5</v>
      </c>
      <c r="C374" s="84" t="str">
        <f t="shared" si="15"/>
        <v xml:space="preserve"> </v>
      </c>
      <c r="D374" s="84" t="str">
        <f t="shared" si="16"/>
        <v xml:space="preserve"> </v>
      </c>
      <c r="E374" s="84">
        <v>1.1574074074074073E-5</v>
      </c>
      <c r="F374" s="82" t="e">
        <f t="shared" si="17"/>
        <v>#N/A</v>
      </c>
      <c r="G374" t="str">
        <f>IF((ISERROR((VLOOKUP(B374,Calculation!C$2:C$2815,1,FALSE)))),"not entered","")</f>
        <v/>
      </c>
    </row>
    <row r="375" spans="2:7">
      <c r="B375" s="83" t="s">
        <v>5</v>
      </c>
      <c r="C375" s="84" t="str">
        <f t="shared" si="15"/>
        <v xml:space="preserve"> </v>
      </c>
      <c r="D375" s="84" t="str">
        <f t="shared" si="16"/>
        <v xml:space="preserve"> </v>
      </c>
      <c r="E375" s="84">
        <v>1.1574074074074073E-5</v>
      </c>
      <c r="F375" s="82" t="e">
        <f t="shared" si="17"/>
        <v>#N/A</v>
      </c>
      <c r="G375" t="str">
        <f>IF((ISERROR((VLOOKUP(B375,Calculation!C$2:C$2815,1,FALSE)))),"not entered","")</f>
        <v/>
      </c>
    </row>
    <row r="376" spans="2:7">
      <c r="B376" s="83" t="s">
        <v>5</v>
      </c>
      <c r="C376" s="84" t="str">
        <f t="shared" si="15"/>
        <v xml:space="preserve"> </v>
      </c>
      <c r="D376" s="84" t="str">
        <f t="shared" si="16"/>
        <v xml:space="preserve"> </v>
      </c>
      <c r="E376" s="84">
        <v>1.1574074074074073E-5</v>
      </c>
      <c r="F376" s="82" t="e">
        <f t="shared" si="17"/>
        <v>#N/A</v>
      </c>
      <c r="G376" t="str">
        <f>IF((ISERROR((VLOOKUP(B376,Calculation!C$2:C$2815,1,FALSE)))),"not entered","")</f>
        <v/>
      </c>
    </row>
    <row r="377" spans="2:7">
      <c r="B377" s="83" t="s">
        <v>5</v>
      </c>
      <c r="C377" s="84" t="str">
        <f t="shared" si="15"/>
        <v xml:space="preserve"> </v>
      </c>
      <c r="D377" s="84" t="str">
        <f t="shared" si="16"/>
        <v xml:space="preserve"> </v>
      </c>
      <c r="E377" s="84">
        <v>1.1574074074074073E-5</v>
      </c>
      <c r="F377" s="82" t="e">
        <f t="shared" si="17"/>
        <v>#N/A</v>
      </c>
      <c r="G377" t="str">
        <f>IF((ISERROR((VLOOKUP(B377,Calculation!C$2:C$2815,1,FALSE)))),"not entered","")</f>
        <v/>
      </c>
    </row>
    <row r="378" spans="2:7">
      <c r="B378" s="83" t="s">
        <v>5</v>
      </c>
      <c r="C378" s="84" t="str">
        <f t="shared" si="15"/>
        <v xml:space="preserve"> </v>
      </c>
      <c r="D378" s="84" t="str">
        <f t="shared" si="16"/>
        <v xml:space="preserve"> </v>
      </c>
      <c r="E378" s="84">
        <v>1.1574074074074073E-5</v>
      </c>
      <c r="F378" s="82" t="e">
        <f t="shared" si="17"/>
        <v>#N/A</v>
      </c>
      <c r="G378" t="str">
        <f>IF((ISERROR((VLOOKUP(B378,Calculation!C$2:C$2815,1,FALSE)))),"not entered","")</f>
        <v/>
      </c>
    </row>
    <row r="379" spans="2:7">
      <c r="B379" s="83" t="s">
        <v>5</v>
      </c>
      <c r="C379" s="84" t="str">
        <f t="shared" si="15"/>
        <v xml:space="preserve"> </v>
      </c>
      <c r="D379" s="84" t="str">
        <f t="shared" si="16"/>
        <v xml:space="preserve"> </v>
      </c>
      <c r="E379" s="84">
        <v>1.1574074074074073E-5</v>
      </c>
      <c r="F379" s="82" t="e">
        <f t="shared" si="17"/>
        <v>#N/A</v>
      </c>
      <c r="G379" t="str">
        <f>IF((ISERROR((VLOOKUP(B379,Calculation!C$2:C$2815,1,FALSE)))),"not entered","")</f>
        <v/>
      </c>
    </row>
    <row r="380" spans="2:7">
      <c r="B380" s="83" t="s">
        <v>5</v>
      </c>
      <c r="C380" s="84" t="str">
        <f t="shared" si="15"/>
        <v xml:space="preserve"> </v>
      </c>
      <c r="D380" s="84" t="str">
        <f t="shared" si="16"/>
        <v xml:space="preserve"> </v>
      </c>
      <c r="E380" s="84">
        <v>1.1574074074074073E-5</v>
      </c>
      <c r="F380" s="82" t="e">
        <f t="shared" si="17"/>
        <v>#N/A</v>
      </c>
      <c r="G380" t="str">
        <f>IF((ISERROR((VLOOKUP(B380,Calculation!C$2:C$2815,1,FALSE)))),"not entered","")</f>
        <v/>
      </c>
    </row>
    <row r="381" spans="2:7">
      <c r="B381" s="83" t="s">
        <v>5</v>
      </c>
      <c r="C381" s="84" t="str">
        <f t="shared" si="15"/>
        <v xml:space="preserve"> </v>
      </c>
      <c r="D381" s="84" t="str">
        <f t="shared" si="16"/>
        <v xml:space="preserve"> </v>
      </c>
      <c r="E381" s="84">
        <v>1.1574074074074073E-5</v>
      </c>
      <c r="F381" s="82" t="e">
        <f t="shared" si="17"/>
        <v>#N/A</v>
      </c>
      <c r="G381" t="str">
        <f>IF((ISERROR((VLOOKUP(B381,Calculation!C$2:C$2815,1,FALSE)))),"not entered","")</f>
        <v/>
      </c>
    </row>
    <row r="382" spans="2:7">
      <c r="B382" s="83" t="s">
        <v>5</v>
      </c>
      <c r="C382" s="84" t="str">
        <f t="shared" si="15"/>
        <v xml:space="preserve"> </v>
      </c>
      <c r="D382" s="84" t="str">
        <f t="shared" si="16"/>
        <v xml:space="preserve"> </v>
      </c>
      <c r="E382" s="84">
        <v>1.1574074074074073E-5</v>
      </c>
      <c r="F382" s="82" t="e">
        <f t="shared" si="17"/>
        <v>#N/A</v>
      </c>
      <c r="G382" t="str">
        <f>IF((ISERROR((VLOOKUP(B382,Calculation!C$2:C$2815,1,FALSE)))),"not entered","")</f>
        <v/>
      </c>
    </row>
    <row r="383" spans="2:7">
      <c r="B383" s="83" t="s">
        <v>5</v>
      </c>
      <c r="C383" s="84" t="str">
        <f t="shared" si="15"/>
        <v xml:space="preserve"> </v>
      </c>
      <c r="D383" s="84" t="str">
        <f t="shared" si="16"/>
        <v xml:space="preserve"> </v>
      </c>
      <c r="E383" s="84">
        <v>1.1574074074074073E-5</v>
      </c>
      <c r="F383" s="82" t="e">
        <f t="shared" si="17"/>
        <v>#N/A</v>
      </c>
      <c r="G383" t="str">
        <f>IF((ISERROR((VLOOKUP(B383,Calculation!C$2:C$2815,1,FALSE)))),"not entered","")</f>
        <v/>
      </c>
    </row>
    <row r="384" spans="2:7">
      <c r="B384" s="83" t="s">
        <v>5</v>
      </c>
      <c r="C384" s="84" t="str">
        <f t="shared" si="15"/>
        <v xml:space="preserve"> </v>
      </c>
      <c r="D384" s="84" t="str">
        <f t="shared" si="16"/>
        <v xml:space="preserve"> </v>
      </c>
      <c r="E384" s="84">
        <v>1.1574074074074073E-5</v>
      </c>
      <c r="F384" s="82" t="e">
        <f t="shared" si="17"/>
        <v>#N/A</v>
      </c>
      <c r="G384" t="str">
        <f>IF((ISERROR((VLOOKUP(B384,Calculation!C$2:C$2815,1,FALSE)))),"not entered","")</f>
        <v/>
      </c>
    </row>
    <row r="385" spans="2:7">
      <c r="B385" s="83" t="s">
        <v>5</v>
      </c>
      <c r="C385" s="84" t="str">
        <f t="shared" si="15"/>
        <v xml:space="preserve"> </v>
      </c>
      <c r="D385" s="84" t="str">
        <f t="shared" si="16"/>
        <v xml:space="preserve"> </v>
      </c>
      <c r="E385" s="84">
        <v>1.1574074074074073E-5</v>
      </c>
      <c r="F385" s="82" t="e">
        <f t="shared" si="17"/>
        <v>#N/A</v>
      </c>
      <c r="G385" t="str">
        <f>IF((ISERROR((VLOOKUP(B385,Calculation!C$2:C$2815,1,FALSE)))),"not entered","")</f>
        <v/>
      </c>
    </row>
    <row r="386" spans="2:7">
      <c r="B386" s="83" t="s">
        <v>5</v>
      </c>
      <c r="C386" s="84" t="str">
        <f t="shared" si="15"/>
        <v xml:space="preserve"> </v>
      </c>
      <c r="D386" s="84" t="str">
        <f t="shared" si="16"/>
        <v xml:space="preserve"> </v>
      </c>
      <c r="E386" s="84">
        <v>1.1574074074074073E-5</v>
      </c>
      <c r="F386" s="82" t="e">
        <f t="shared" si="17"/>
        <v>#N/A</v>
      </c>
      <c r="G386" t="str">
        <f>IF((ISERROR((VLOOKUP(B386,Calculation!C$2:C$2815,1,FALSE)))),"not entered","")</f>
        <v/>
      </c>
    </row>
    <row r="387" spans="2:7">
      <c r="B387" s="83" t="s">
        <v>5</v>
      </c>
      <c r="C387" s="84" t="str">
        <f t="shared" si="15"/>
        <v xml:space="preserve"> </v>
      </c>
      <c r="D387" s="84" t="str">
        <f t="shared" si="16"/>
        <v xml:space="preserve"> </v>
      </c>
      <c r="E387" s="84">
        <v>1.1574074074074073E-5</v>
      </c>
      <c r="F387" s="82" t="e">
        <f t="shared" si="17"/>
        <v>#N/A</v>
      </c>
      <c r="G387" t="str">
        <f>IF((ISERROR((VLOOKUP(B387,Calculation!C$2:C$2815,1,FALSE)))),"not entered","")</f>
        <v/>
      </c>
    </row>
    <row r="388" spans="2:7">
      <c r="B388" s="83" t="s">
        <v>5</v>
      </c>
      <c r="C388" s="84" t="str">
        <f t="shared" si="15"/>
        <v xml:space="preserve"> </v>
      </c>
      <c r="D388" s="84" t="str">
        <f t="shared" si="16"/>
        <v xml:space="preserve"> </v>
      </c>
      <c r="E388" s="84">
        <v>1.1574074074074073E-5</v>
      </c>
      <c r="F388" s="82" t="e">
        <f t="shared" si="17"/>
        <v>#N/A</v>
      </c>
      <c r="G388" t="str">
        <f>IF((ISERROR((VLOOKUP(B388,Calculation!C$2:C$2815,1,FALSE)))),"not entered","")</f>
        <v/>
      </c>
    </row>
    <row r="389" spans="2:7">
      <c r="B389" s="83" t="s">
        <v>5</v>
      </c>
      <c r="C389" s="84" t="str">
        <f t="shared" si="15"/>
        <v xml:space="preserve"> </v>
      </c>
      <c r="D389" s="84" t="str">
        <f t="shared" si="16"/>
        <v xml:space="preserve"> </v>
      </c>
      <c r="E389" s="84">
        <v>1.1574074074074073E-5</v>
      </c>
      <c r="F389" s="82" t="e">
        <f t="shared" si="17"/>
        <v>#N/A</v>
      </c>
      <c r="G389" t="str">
        <f>IF((ISERROR((VLOOKUP(B389,Calculation!C$2:C$2815,1,FALSE)))),"not entered","")</f>
        <v/>
      </c>
    </row>
    <row r="390" spans="2:7">
      <c r="B390" s="83" t="s">
        <v>5</v>
      </c>
      <c r="C390" s="84" t="str">
        <f t="shared" ref="C390:C453" si="18">VLOOKUP(B390,name,3,FALSE)</f>
        <v xml:space="preserve"> </v>
      </c>
      <c r="D390" s="84" t="str">
        <f t="shared" ref="D390:D453" si="19">VLOOKUP(B390,name,2,FALSE)</f>
        <v xml:space="preserve"> </v>
      </c>
      <c r="E390" s="84">
        <v>1.1574074074074073E-5</v>
      </c>
      <c r="F390" s="82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83" t="s">
        <v>5</v>
      </c>
      <c r="C391" s="84" t="str">
        <f t="shared" si="18"/>
        <v xml:space="preserve"> </v>
      </c>
      <c r="D391" s="84" t="str">
        <f t="shared" si="19"/>
        <v xml:space="preserve"> </v>
      </c>
      <c r="E391" s="84">
        <v>1.1574074074074073E-5</v>
      </c>
      <c r="F391" s="82" t="e">
        <f t="shared" si="20"/>
        <v>#N/A</v>
      </c>
      <c r="G391" t="str">
        <f>IF((ISERROR((VLOOKUP(B391,Calculation!C$2:C$2815,1,FALSE)))),"not entered","")</f>
        <v/>
      </c>
    </row>
    <row r="392" spans="2:7">
      <c r="B392" s="83" t="s">
        <v>5</v>
      </c>
      <c r="C392" s="84" t="str">
        <f t="shared" si="18"/>
        <v xml:space="preserve"> </v>
      </c>
      <c r="D392" s="84" t="str">
        <f t="shared" si="19"/>
        <v xml:space="preserve"> </v>
      </c>
      <c r="E392" s="84">
        <v>1.1574074074074073E-5</v>
      </c>
      <c r="F392" s="82" t="e">
        <f t="shared" si="20"/>
        <v>#N/A</v>
      </c>
      <c r="G392" t="str">
        <f>IF((ISERROR((VLOOKUP(B392,Calculation!C$2:C$2815,1,FALSE)))),"not entered","")</f>
        <v/>
      </c>
    </row>
    <row r="393" spans="2:7">
      <c r="B393" s="83" t="s">
        <v>5</v>
      </c>
      <c r="C393" s="84" t="str">
        <f t="shared" si="18"/>
        <v xml:space="preserve"> </v>
      </c>
      <c r="D393" s="84" t="str">
        <f t="shared" si="19"/>
        <v xml:space="preserve"> </v>
      </c>
      <c r="E393" s="84">
        <v>1.1574074074074073E-5</v>
      </c>
      <c r="F393" s="82" t="e">
        <f t="shared" si="20"/>
        <v>#N/A</v>
      </c>
      <c r="G393" t="str">
        <f>IF((ISERROR((VLOOKUP(B393,Calculation!C$2:C$2815,1,FALSE)))),"not entered","")</f>
        <v/>
      </c>
    </row>
    <row r="394" spans="2:7">
      <c r="B394" s="83" t="s">
        <v>5</v>
      </c>
      <c r="C394" s="84" t="str">
        <f t="shared" si="18"/>
        <v xml:space="preserve"> </v>
      </c>
      <c r="D394" s="84" t="str">
        <f t="shared" si="19"/>
        <v xml:space="preserve"> </v>
      </c>
      <c r="E394" s="84">
        <v>1.1574074074074073E-5</v>
      </c>
      <c r="F394" s="82" t="e">
        <f t="shared" si="20"/>
        <v>#N/A</v>
      </c>
      <c r="G394" t="str">
        <f>IF((ISERROR((VLOOKUP(B394,Calculation!C$2:C$2815,1,FALSE)))),"not entered","")</f>
        <v/>
      </c>
    </row>
    <row r="395" spans="2:7">
      <c r="B395" s="83" t="s">
        <v>5</v>
      </c>
      <c r="C395" s="84" t="str">
        <f t="shared" si="18"/>
        <v xml:space="preserve"> </v>
      </c>
      <c r="D395" s="84" t="str">
        <f t="shared" si="19"/>
        <v xml:space="preserve"> </v>
      </c>
      <c r="E395" s="84">
        <v>1.1574074074074073E-5</v>
      </c>
      <c r="F395" s="82" t="e">
        <f t="shared" si="20"/>
        <v>#N/A</v>
      </c>
      <c r="G395" t="str">
        <f>IF((ISERROR((VLOOKUP(B395,Calculation!C$2:C$2815,1,FALSE)))),"not entered","")</f>
        <v/>
      </c>
    </row>
    <row r="396" spans="2:7">
      <c r="B396" s="83" t="s">
        <v>5</v>
      </c>
      <c r="C396" s="84" t="str">
        <f t="shared" si="18"/>
        <v xml:space="preserve"> </v>
      </c>
      <c r="D396" s="84" t="str">
        <f t="shared" si="19"/>
        <v xml:space="preserve"> </v>
      </c>
      <c r="E396" s="84">
        <v>1.1574074074074073E-5</v>
      </c>
      <c r="F396" s="82" t="e">
        <f t="shared" si="20"/>
        <v>#N/A</v>
      </c>
      <c r="G396" t="str">
        <f>IF((ISERROR((VLOOKUP(B396,Calculation!C$2:C$2815,1,FALSE)))),"not entered","")</f>
        <v/>
      </c>
    </row>
    <row r="397" spans="2:7">
      <c r="B397" s="83" t="s">
        <v>5</v>
      </c>
      <c r="C397" s="84" t="str">
        <f t="shared" si="18"/>
        <v xml:space="preserve"> </v>
      </c>
      <c r="D397" s="84" t="str">
        <f t="shared" si="19"/>
        <v xml:space="preserve"> </v>
      </c>
      <c r="E397" s="84">
        <v>1.1574074074074073E-5</v>
      </c>
      <c r="F397" s="82" t="e">
        <f t="shared" si="20"/>
        <v>#N/A</v>
      </c>
      <c r="G397" t="str">
        <f>IF((ISERROR((VLOOKUP(B397,Calculation!C$2:C$2815,1,FALSE)))),"not entered","")</f>
        <v/>
      </c>
    </row>
    <row r="398" spans="2:7">
      <c r="B398" s="83" t="s">
        <v>5</v>
      </c>
      <c r="C398" s="84" t="str">
        <f t="shared" si="18"/>
        <v xml:space="preserve"> </v>
      </c>
      <c r="D398" s="84" t="str">
        <f t="shared" si="19"/>
        <v xml:space="preserve"> </v>
      </c>
      <c r="E398" s="84">
        <v>1.1574074074074073E-5</v>
      </c>
      <c r="F398" s="82" t="e">
        <f t="shared" si="20"/>
        <v>#N/A</v>
      </c>
      <c r="G398" t="str">
        <f>IF((ISERROR((VLOOKUP(B398,Calculation!C$2:C$2815,1,FALSE)))),"not entered","")</f>
        <v/>
      </c>
    </row>
    <row r="399" spans="2:7">
      <c r="B399" s="83" t="s">
        <v>5</v>
      </c>
      <c r="C399" s="84" t="str">
        <f t="shared" si="18"/>
        <v xml:space="preserve"> </v>
      </c>
      <c r="D399" s="84" t="str">
        <f t="shared" si="19"/>
        <v xml:space="preserve"> </v>
      </c>
      <c r="E399" s="84">
        <v>1.1574074074074073E-5</v>
      </c>
      <c r="F399" s="82" t="e">
        <f t="shared" si="20"/>
        <v>#N/A</v>
      </c>
      <c r="G399" t="str">
        <f>IF((ISERROR((VLOOKUP(B399,Calculation!C$2:C$2815,1,FALSE)))),"not entered","")</f>
        <v/>
      </c>
    </row>
    <row r="400" spans="2:7">
      <c r="B400" s="83" t="s">
        <v>5</v>
      </c>
      <c r="C400" s="84" t="str">
        <f t="shared" si="18"/>
        <v xml:space="preserve"> </v>
      </c>
      <c r="D400" s="84" t="str">
        <f t="shared" si="19"/>
        <v xml:space="preserve"> </v>
      </c>
      <c r="E400" s="84">
        <v>1.1574074074074073E-5</v>
      </c>
      <c r="F400" s="82" t="e">
        <f t="shared" si="20"/>
        <v>#N/A</v>
      </c>
      <c r="G400" t="str">
        <f>IF((ISERROR((VLOOKUP(B400,Calculation!C$2:C$2815,1,FALSE)))),"not entered","")</f>
        <v/>
      </c>
    </row>
    <row r="401" spans="2:7">
      <c r="B401" s="83" t="s">
        <v>5</v>
      </c>
      <c r="C401" s="84" t="str">
        <f t="shared" si="18"/>
        <v xml:space="preserve"> </v>
      </c>
      <c r="D401" s="84" t="str">
        <f t="shared" si="19"/>
        <v xml:space="preserve"> </v>
      </c>
      <c r="E401" s="84">
        <v>1.1574074074074073E-5</v>
      </c>
      <c r="F401" s="82" t="e">
        <f t="shared" si="20"/>
        <v>#N/A</v>
      </c>
      <c r="G401" t="str">
        <f>IF((ISERROR((VLOOKUP(B401,Calculation!C$2:C$2815,1,FALSE)))),"not entered","")</f>
        <v/>
      </c>
    </row>
    <row r="402" spans="2:7">
      <c r="B402" s="83" t="s">
        <v>5</v>
      </c>
      <c r="C402" s="84" t="str">
        <f t="shared" si="18"/>
        <v xml:space="preserve"> </v>
      </c>
      <c r="D402" s="84" t="str">
        <f t="shared" si="19"/>
        <v xml:space="preserve"> </v>
      </c>
      <c r="E402" s="84">
        <v>1.1574074074074073E-5</v>
      </c>
      <c r="F402" s="82" t="e">
        <f t="shared" si="20"/>
        <v>#N/A</v>
      </c>
      <c r="G402" t="str">
        <f>IF((ISERROR((VLOOKUP(B402,Calculation!C$2:C$2815,1,FALSE)))),"not entered","")</f>
        <v/>
      </c>
    </row>
    <row r="403" spans="2:7">
      <c r="B403" s="83" t="s">
        <v>5</v>
      </c>
      <c r="C403" s="84" t="str">
        <f t="shared" si="18"/>
        <v xml:space="preserve"> </v>
      </c>
      <c r="D403" s="84" t="str">
        <f t="shared" si="19"/>
        <v xml:space="preserve"> </v>
      </c>
      <c r="E403" s="84">
        <v>1.1574074074074073E-5</v>
      </c>
      <c r="F403" s="82" t="e">
        <f t="shared" si="20"/>
        <v>#N/A</v>
      </c>
      <c r="G403" t="str">
        <f>IF((ISERROR((VLOOKUP(B403,Calculation!C$2:C$2815,1,FALSE)))),"not entered","")</f>
        <v/>
      </c>
    </row>
    <row r="404" spans="2:7">
      <c r="B404" s="83" t="s">
        <v>5</v>
      </c>
      <c r="C404" s="84" t="str">
        <f t="shared" si="18"/>
        <v xml:space="preserve"> </v>
      </c>
      <c r="D404" s="84" t="str">
        <f t="shared" si="19"/>
        <v xml:space="preserve"> </v>
      </c>
      <c r="E404" s="84">
        <v>1.1574074074074073E-5</v>
      </c>
      <c r="F404" s="82" t="e">
        <f t="shared" si="20"/>
        <v>#N/A</v>
      </c>
      <c r="G404" t="str">
        <f>IF((ISERROR((VLOOKUP(B404,Calculation!C$2:C$2815,1,FALSE)))),"not entered","")</f>
        <v/>
      </c>
    </row>
    <row r="405" spans="2:7">
      <c r="B405" s="83" t="s">
        <v>5</v>
      </c>
      <c r="C405" s="84" t="str">
        <f t="shared" si="18"/>
        <v xml:space="preserve"> </v>
      </c>
      <c r="D405" s="84" t="str">
        <f t="shared" si="19"/>
        <v xml:space="preserve"> </v>
      </c>
      <c r="E405" s="84">
        <v>1.1574074074074073E-5</v>
      </c>
      <c r="F405" s="82" t="e">
        <f t="shared" si="20"/>
        <v>#N/A</v>
      </c>
      <c r="G405" t="str">
        <f>IF((ISERROR((VLOOKUP(B405,Calculation!C$2:C$2815,1,FALSE)))),"not entered","")</f>
        <v/>
      </c>
    </row>
    <row r="406" spans="2:7">
      <c r="B406" s="83" t="s">
        <v>5</v>
      </c>
      <c r="C406" s="84" t="str">
        <f t="shared" si="18"/>
        <v xml:space="preserve"> </v>
      </c>
      <c r="D406" s="84" t="str">
        <f t="shared" si="19"/>
        <v xml:space="preserve"> </v>
      </c>
      <c r="E406" s="84">
        <v>1.1574074074074073E-5</v>
      </c>
      <c r="F406" s="82" t="e">
        <f t="shared" si="20"/>
        <v>#N/A</v>
      </c>
      <c r="G406" t="str">
        <f>IF((ISERROR((VLOOKUP(B406,Calculation!C$2:C$2815,1,FALSE)))),"not entered","")</f>
        <v/>
      </c>
    </row>
    <row r="407" spans="2:7">
      <c r="B407" s="83" t="s">
        <v>5</v>
      </c>
      <c r="C407" s="84" t="str">
        <f t="shared" si="18"/>
        <v xml:space="preserve"> </v>
      </c>
      <c r="D407" s="84" t="str">
        <f t="shared" si="19"/>
        <v xml:space="preserve"> </v>
      </c>
      <c r="E407" s="84">
        <v>1.1574074074074073E-5</v>
      </c>
      <c r="F407" s="82" t="e">
        <f t="shared" si="20"/>
        <v>#N/A</v>
      </c>
      <c r="G407" t="str">
        <f>IF((ISERROR((VLOOKUP(B407,Calculation!C$2:C$2815,1,FALSE)))),"not entered","")</f>
        <v/>
      </c>
    </row>
    <row r="408" spans="2:7">
      <c r="B408" s="83" t="s">
        <v>5</v>
      </c>
      <c r="C408" s="84" t="str">
        <f t="shared" si="18"/>
        <v xml:space="preserve"> </v>
      </c>
      <c r="D408" s="84" t="str">
        <f t="shared" si="19"/>
        <v xml:space="preserve"> </v>
      </c>
      <c r="E408" s="84">
        <v>1.1574074074074073E-5</v>
      </c>
      <c r="F408" s="82" t="e">
        <f t="shared" si="20"/>
        <v>#N/A</v>
      </c>
      <c r="G408" t="str">
        <f>IF((ISERROR((VLOOKUP(B408,Calculation!C$2:C$2815,1,FALSE)))),"not entered","")</f>
        <v/>
      </c>
    </row>
    <row r="409" spans="2:7">
      <c r="B409" s="83" t="s">
        <v>5</v>
      </c>
      <c r="C409" s="84" t="str">
        <f t="shared" si="18"/>
        <v xml:space="preserve"> </v>
      </c>
      <c r="D409" s="84" t="str">
        <f t="shared" si="19"/>
        <v xml:space="preserve"> </v>
      </c>
      <c r="E409" s="84">
        <v>1.1574074074074073E-5</v>
      </c>
      <c r="F409" s="82" t="e">
        <f t="shared" si="20"/>
        <v>#N/A</v>
      </c>
      <c r="G409" t="str">
        <f>IF((ISERROR((VLOOKUP(B409,Calculation!C$2:C$2815,1,FALSE)))),"not entered","")</f>
        <v/>
      </c>
    </row>
    <row r="410" spans="2:7">
      <c r="B410" s="83" t="s">
        <v>5</v>
      </c>
      <c r="C410" s="84" t="str">
        <f t="shared" si="18"/>
        <v xml:space="preserve"> </v>
      </c>
      <c r="D410" s="84" t="str">
        <f t="shared" si="19"/>
        <v xml:space="preserve"> </v>
      </c>
      <c r="E410" s="84">
        <v>1.1574074074074073E-5</v>
      </c>
      <c r="F410" s="82" t="e">
        <f t="shared" si="20"/>
        <v>#N/A</v>
      </c>
      <c r="G410" t="str">
        <f>IF((ISERROR((VLOOKUP(B410,Calculation!C$2:C$2815,1,FALSE)))),"not entered","")</f>
        <v/>
      </c>
    </row>
    <row r="411" spans="2:7">
      <c r="B411" s="83" t="s">
        <v>5</v>
      </c>
      <c r="C411" s="84" t="str">
        <f t="shared" si="18"/>
        <v xml:space="preserve"> </v>
      </c>
      <c r="D411" s="84" t="str">
        <f t="shared" si="19"/>
        <v xml:space="preserve"> </v>
      </c>
      <c r="E411" s="84">
        <v>1.1574074074074073E-5</v>
      </c>
      <c r="F411" s="82" t="e">
        <f t="shared" si="20"/>
        <v>#N/A</v>
      </c>
      <c r="G411" t="str">
        <f>IF((ISERROR((VLOOKUP(B411,Calculation!C$2:C$2815,1,FALSE)))),"not entered","")</f>
        <v/>
      </c>
    </row>
    <row r="412" spans="2:7">
      <c r="B412" s="83" t="s">
        <v>5</v>
      </c>
      <c r="C412" s="84" t="str">
        <f t="shared" si="18"/>
        <v xml:space="preserve"> </v>
      </c>
      <c r="D412" s="84" t="str">
        <f t="shared" si="19"/>
        <v xml:space="preserve"> </v>
      </c>
      <c r="E412" s="84">
        <v>1.1574074074074073E-5</v>
      </c>
      <c r="F412" s="82" t="e">
        <f t="shared" si="20"/>
        <v>#N/A</v>
      </c>
      <c r="G412" t="str">
        <f>IF((ISERROR((VLOOKUP(B412,Calculation!C$2:C$2815,1,FALSE)))),"not entered","")</f>
        <v/>
      </c>
    </row>
    <row r="413" spans="2:7">
      <c r="B413" s="83" t="s">
        <v>5</v>
      </c>
      <c r="C413" s="84" t="str">
        <f t="shared" si="18"/>
        <v xml:space="preserve"> </v>
      </c>
      <c r="D413" s="84" t="str">
        <f t="shared" si="19"/>
        <v xml:space="preserve"> </v>
      </c>
      <c r="E413" s="84">
        <v>1.1574074074074073E-5</v>
      </c>
      <c r="F413" s="82" t="e">
        <f t="shared" si="20"/>
        <v>#N/A</v>
      </c>
      <c r="G413" t="str">
        <f>IF((ISERROR((VLOOKUP(B413,Calculation!C$2:C$2815,1,FALSE)))),"not entered","")</f>
        <v/>
      </c>
    </row>
    <row r="414" spans="2:7">
      <c r="B414" s="83" t="s">
        <v>5</v>
      </c>
      <c r="C414" s="84" t="str">
        <f t="shared" si="18"/>
        <v xml:space="preserve"> </v>
      </c>
      <c r="D414" s="84" t="str">
        <f t="shared" si="19"/>
        <v xml:space="preserve"> </v>
      </c>
      <c r="E414" s="84">
        <v>1.1574074074074073E-5</v>
      </c>
      <c r="F414" s="82" t="e">
        <f t="shared" si="20"/>
        <v>#N/A</v>
      </c>
      <c r="G414" t="str">
        <f>IF((ISERROR((VLOOKUP(B414,Calculation!C$2:C$2815,1,FALSE)))),"not entered","")</f>
        <v/>
      </c>
    </row>
    <row r="415" spans="2:7">
      <c r="B415" s="83" t="s">
        <v>5</v>
      </c>
      <c r="C415" s="84" t="str">
        <f t="shared" si="18"/>
        <v xml:space="preserve"> </v>
      </c>
      <c r="D415" s="84" t="str">
        <f t="shared" si="19"/>
        <v xml:space="preserve"> </v>
      </c>
      <c r="E415" s="84">
        <v>1.1574074074074073E-5</v>
      </c>
      <c r="F415" s="82" t="e">
        <f t="shared" si="20"/>
        <v>#N/A</v>
      </c>
      <c r="G415" t="str">
        <f>IF((ISERROR((VLOOKUP(B415,Calculation!C$2:C$2815,1,FALSE)))),"not entered","")</f>
        <v/>
      </c>
    </row>
    <row r="416" spans="2:7">
      <c r="B416" s="83" t="s">
        <v>5</v>
      </c>
      <c r="C416" s="84" t="str">
        <f t="shared" si="18"/>
        <v xml:space="preserve"> </v>
      </c>
      <c r="D416" s="84" t="str">
        <f t="shared" si="19"/>
        <v xml:space="preserve"> </v>
      </c>
      <c r="E416" s="84">
        <v>1.1574074074074073E-5</v>
      </c>
      <c r="F416" s="82" t="e">
        <f t="shared" si="20"/>
        <v>#N/A</v>
      </c>
      <c r="G416" t="str">
        <f>IF((ISERROR((VLOOKUP(B416,Calculation!C$2:C$2815,1,FALSE)))),"not entered","")</f>
        <v/>
      </c>
    </row>
    <row r="417" spans="2:7">
      <c r="B417" s="83" t="s">
        <v>5</v>
      </c>
      <c r="C417" s="84" t="str">
        <f t="shared" si="18"/>
        <v xml:space="preserve"> </v>
      </c>
      <c r="D417" s="84" t="str">
        <f t="shared" si="19"/>
        <v xml:space="preserve"> </v>
      </c>
      <c r="E417" s="84">
        <v>1.1574074074074073E-5</v>
      </c>
      <c r="F417" s="82" t="e">
        <f t="shared" si="20"/>
        <v>#N/A</v>
      </c>
      <c r="G417" t="str">
        <f>IF((ISERROR((VLOOKUP(B417,Calculation!C$2:C$2815,1,FALSE)))),"not entered","")</f>
        <v/>
      </c>
    </row>
    <row r="418" spans="2:7">
      <c r="B418" s="83" t="s">
        <v>5</v>
      </c>
      <c r="C418" s="84" t="str">
        <f t="shared" si="18"/>
        <v xml:space="preserve"> </v>
      </c>
      <c r="D418" s="84" t="str">
        <f t="shared" si="19"/>
        <v xml:space="preserve"> </v>
      </c>
      <c r="E418" s="84">
        <v>1.1574074074074073E-5</v>
      </c>
      <c r="F418" s="82" t="e">
        <f t="shared" si="20"/>
        <v>#N/A</v>
      </c>
      <c r="G418" t="str">
        <f>IF((ISERROR((VLOOKUP(B418,Calculation!C$2:C$2815,1,FALSE)))),"not entered","")</f>
        <v/>
      </c>
    </row>
    <row r="419" spans="2:7">
      <c r="B419" s="83" t="s">
        <v>5</v>
      </c>
      <c r="C419" s="84" t="str">
        <f t="shared" si="18"/>
        <v xml:space="preserve"> </v>
      </c>
      <c r="D419" s="84" t="str">
        <f t="shared" si="19"/>
        <v xml:space="preserve"> </v>
      </c>
      <c r="E419" s="84">
        <v>1.1574074074074073E-5</v>
      </c>
      <c r="F419" s="82" t="e">
        <f t="shared" si="20"/>
        <v>#N/A</v>
      </c>
      <c r="G419" t="str">
        <f>IF((ISERROR((VLOOKUP(B419,Calculation!C$2:C$2815,1,FALSE)))),"not entered","")</f>
        <v/>
      </c>
    </row>
    <row r="420" spans="2:7">
      <c r="B420" s="83" t="s">
        <v>5</v>
      </c>
      <c r="C420" s="84" t="str">
        <f t="shared" si="18"/>
        <v xml:space="preserve"> </v>
      </c>
      <c r="D420" s="84" t="str">
        <f t="shared" si="19"/>
        <v xml:space="preserve"> </v>
      </c>
      <c r="E420" s="84">
        <v>1.1574074074074073E-5</v>
      </c>
      <c r="F420" s="82" t="e">
        <f t="shared" si="20"/>
        <v>#N/A</v>
      </c>
      <c r="G420" t="str">
        <f>IF((ISERROR((VLOOKUP(B420,Calculation!C$2:C$2815,1,FALSE)))),"not entered","")</f>
        <v/>
      </c>
    </row>
    <row r="421" spans="2:7">
      <c r="B421" s="83" t="s">
        <v>5</v>
      </c>
      <c r="C421" s="84" t="str">
        <f t="shared" si="18"/>
        <v xml:space="preserve"> </v>
      </c>
      <c r="D421" s="84" t="str">
        <f t="shared" si="19"/>
        <v xml:space="preserve"> </v>
      </c>
      <c r="E421" s="84">
        <v>1.1574074074074073E-5</v>
      </c>
      <c r="F421" s="82" t="e">
        <f t="shared" si="20"/>
        <v>#N/A</v>
      </c>
      <c r="G421" t="str">
        <f>IF((ISERROR((VLOOKUP(B421,Calculation!C$2:C$2815,1,FALSE)))),"not entered","")</f>
        <v/>
      </c>
    </row>
    <row r="422" spans="2:7">
      <c r="B422" s="83" t="s">
        <v>5</v>
      </c>
      <c r="C422" s="84" t="str">
        <f t="shared" si="18"/>
        <v xml:space="preserve"> </v>
      </c>
      <c r="D422" s="84" t="str">
        <f t="shared" si="19"/>
        <v xml:space="preserve"> </v>
      </c>
      <c r="E422" s="84">
        <v>1.1574074074074073E-5</v>
      </c>
      <c r="F422" s="82" t="e">
        <f t="shared" si="20"/>
        <v>#N/A</v>
      </c>
      <c r="G422" t="str">
        <f>IF((ISERROR((VLOOKUP(B422,Calculation!C$2:C$2815,1,FALSE)))),"not entered","")</f>
        <v/>
      </c>
    </row>
    <row r="423" spans="2:7">
      <c r="B423" s="83" t="s">
        <v>5</v>
      </c>
      <c r="C423" s="84" t="str">
        <f t="shared" si="18"/>
        <v xml:space="preserve"> </v>
      </c>
      <c r="D423" s="84" t="str">
        <f t="shared" si="19"/>
        <v xml:space="preserve"> </v>
      </c>
      <c r="E423" s="84">
        <v>1.1574074074074073E-5</v>
      </c>
      <c r="F423" s="82" t="e">
        <f t="shared" si="20"/>
        <v>#N/A</v>
      </c>
      <c r="G423" t="str">
        <f>IF((ISERROR((VLOOKUP(B423,Calculation!C$2:C$2815,1,FALSE)))),"not entered","")</f>
        <v/>
      </c>
    </row>
    <row r="424" spans="2:7">
      <c r="B424" s="83" t="s">
        <v>5</v>
      </c>
      <c r="C424" s="84" t="str">
        <f t="shared" si="18"/>
        <v xml:space="preserve"> </v>
      </c>
      <c r="D424" s="84" t="str">
        <f t="shared" si="19"/>
        <v xml:space="preserve"> </v>
      </c>
      <c r="E424" s="84">
        <v>1.1574074074074073E-5</v>
      </c>
      <c r="F424" s="82" t="e">
        <f t="shared" si="20"/>
        <v>#N/A</v>
      </c>
      <c r="G424" t="str">
        <f>IF((ISERROR((VLOOKUP(B424,Calculation!C$2:C$2815,1,FALSE)))),"not entered","")</f>
        <v/>
      </c>
    </row>
    <row r="425" spans="2:7">
      <c r="B425" s="83" t="s">
        <v>5</v>
      </c>
      <c r="C425" s="84" t="str">
        <f t="shared" si="18"/>
        <v xml:space="preserve"> </v>
      </c>
      <c r="D425" s="84" t="str">
        <f t="shared" si="19"/>
        <v xml:space="preserve"> </v>
      </c>
      <c r="E425" s="84">
        <v>1.1574074074074073E-5</v>
      </c>
      <c r="F425" s="82" t="e">
        <f t="shared" si="20"/>
        <v>#N/A</v>
      </c>
      <c r="G425" t="str">
        <f>IF((ISERROR((VLOOKUP(B425,Calculation!C$2:C$2815,1,FALSE)))),"not entered","")</f>
        <v/>
      </c>
    </row>
    <row r="426" spans="2:7">
      <c r="B426" s="83" t="s">
        <v>5</v>
      </c>
      <c r="C426" s="84" t="str">
        <f t="shared" si="18"/>
        <v xml:space="preserve"> </v>
      </c>
      <c r="D426" s="84" t="str">
        <f t="shared" si="19"/>
        <v xml:space="preserve"> </v>
      </c>
      <c r="E426" s="84">
        <v>1.1574074074074073E-5</v>
      </c>
      <c r="F426" s="82" t="e">
        <f t="shared" si="20"/>
        <v>#N/A</v>
      </c>
      <c r="G426" t="str">
        <f>IF((ISERROR((VLOOKUP(B426,Calculation!C$2:C$2815,1,FALSE)))),"not entered","")</f>
        <v/>
      </c>
    </row>
    <row r="427" spans="2:7">
      <c r="B427" s="83" t="s">
        <v>5</v>
      </c>
      <c r="C427" s="84" t="str">
        <f t="shared" si="18"/>
        <v xml:space="preserve"> </v>
      </c>
      <c r="D427" s="84" t="str">
        <f t="shared" si="19"/>
        <v xml:space="preserve"> </v>
      </c>
      <c r="E427" s="84">
        <v>1.1574074074074073E-5</v>
      </c>
      <c r="F427" s="82" t="e">
        <f t="shared" si="20"/>
        <v>#N/A</v>
      </c>
      <c r="G427" t="str">
        <f>IF((ISERROR((VLOOKUP(B427,Calculation!C$2:C$2815,1,FALSE)))),"not entered","")</f>
        <v/>
      </c>
    </row>
    <row r="428" spans="2:7">
      <c r="B428" s="83" t="s">
        <v>5</v>
      </c>
      <c r="C428" s="84" t="str">
        <f t="shared" si="18"/>
        <v xml:space="preserve"> </v>
      </c>
      <c r="D428" s="84" t="str">
        <f t="shared" si="19"/>
        <v xml:space="preserve"> </v>
      </c>
      <c r="E428" s="84">
        <v>1.1574074074074073E-5</v>
      </c>
      <c r="F428" s="82" t="e">
        <f t="shared" si="20"/>
        <v>#N/A</v>
      </c>
      <c r="G428" t="str">
        <f>IF((ISERROR((VLOOKUP(B428,Calculation!C$2:C$2815,1,FALSE)))),"not entered","")</f>
        <v/>
      </c>
    </row>
    <row r="429" spans="2:7">
      <c r="B429" s="83" t="s">
        <v>5</v>
      </c>
      <c r="C429" s="84" t="str">
        <f t="shared" si="18"/>
        <v xml:space="preserve"> </v>
      </c>
      <c r="D429" s="84" t="str">
        <f t="shared" si="19"/>
        <v xml:space="preserve"> </v>
      </c>
      <c r="E429" s="84">
        <v>1.1574074074074073E-5</v>
      </c>
      <c r="F429" s="82" t="e">
        <f t="shared" si="20"/>
        <v>#N/A</v>
      </c>
      <c r="G429" t="str">
        <f>IF((ISERROR((VLOOKUP(B429,Calculation!C$2:C$2815,1,FALSE)))),"not entered","")</f>
        <v/>
      </c>
    </row>
    <row r="430" spans="2:7">
      <c r="B430" s="83" t="s">
        <v>5</v>
      </c>
      <c r="C430" s="84" t="str">
        <f t="shared" si="18"/>
        <v xml:space="preserve"> </v>
      </c>
      <c r="D430" s="84" t="str">
        <f t="shared" si="19"/>
        <v xml:space="preserve"> </v>
      </c>
      <c r="E430" s="84">
        <v>1.1574074074074073E-5</v>
      </c>
      <c r="F430" s="82" t="e">
        <f t="shared" si="20"/>
        <v>#N/A</v>
      </c>
      <c r="G430" t="str">
        <f>IF((ISERROR((VLOOKUP(B430,Calculation!C$2:C$2815,1,FALSE)))),"not entered","")</f>
        <v/>
      </c>
    </row>
    <row r="431" spans="2:7">
      <c r="B431" s="83" t="s">
        <v>5</v>
      </c>
      <c r="C431" s="84" t="str">
        <f t="shared" si="18"/>
        <v xml:space="preserve"> </v>
      </c>
      <c r="D431" s="84" t="str">
        <f t="shared" si="19"/>
        <v xml:space="preserve"> </v>
      </c>
      <c r="E431" s="84">
        <v>1.1574074074074073E-5</v>
      </c>
      <c r="F431" s="82" t="e">
        <f t="shared" si="20"/>
        <v>#N/A</v>
      </c>
      <c r="G431" t="str">
        <f>IF((ISERROR((VLOOKUP(B431,Calculation!C$2:C$2815,1,FALSE)))),"not entered","")</f>
        <v/>
      </c>
    </row>
    <row r="432" spans="2:7">
      <c r="B432" s="83" t="s">
        <v>5</v>
      </c>
      <c r="C432" s="84" t="str">
        <f t="shared" si="18"/>
        <v xml:space="preserve"> </v>
      </c>
      <c r="D432" s="84" t="str">
        <f t="shared" si="19"/>
        <v xml:space="preserve"> </v>
      </c>
      <c r="E432" s="84">
        <v>1.1574074074074073E-5</v>
      </c>
      <c r="F432" s="82" t="e">
        <f t="shared" si="20"/>
        <v>#N/A</v>
      </c>
      <c r="G432" t="str">
        <f>IF((ISERROR((VLOOKUP(B432,Calculation!C$2:C$2815,1,FALSE)))),"not entered","")</f>
        <v/>
      </c>
    </row>
    <row r="433" spans="2:7">
      <c r="B433" s="83" t="s">
        <v>5</v>
      </c>
      <c r="C433" s="84" t="str">
        <f t="shared" si="18"/>
        <v xml:space="preserve"> </v>
      </c>
      <c r="D433" s="84" t="str">
        <f t="shared" si="19"/>
        <v xml:space="preserve"> </v>
      </c>
      <c r="E433" s="84">
        <v>1.1574074074074073E-5</v>
      </c>
      <c r="F433" s="82" t="e">
        <f t="shared" si="20"/>
        <v>#N/A</v>
      </c>
      <c r="G433" t="str">
        <f>IF((ISERROR((VLOOKUP(B433,Calculation!C$2:C$2815,1,FALSE)))),"not entered","")</f>
        <v/>
      </c>
    </row>
    <row r="434" spans="2:7">
      <c r="B434" s="83" t="s">
        <v>5</v>
      </c>
      <c r="C434" s="84" t="str">
        <f t="shared" si="18"/>
        <v xml:space="preserve"> </v>
      </c>
      <c r="D434" s="84" t="str">
        <f t="shared" si="19"/>
        <v xml:space="preserve"> </v>
      </c>
      <c r="E434" s="84">
        <v>1.1574074074074073E-5</v>
      </c>
      <c r="F434" s="82" t="e">
        <f t="shared" si="20"/>
        <v>#N/A</v>
      </c>
      <c r="G434" t="str">
        <f>IF((ISERROR((VLOOKUP(B434,Calculation!C$2:C$2815,1,FALSE)))),"not entered","")</f>
        <v/>
      </c>
    </row>
    <row r="435" spans="2:7">
      <c r="B435" s="83" t="s">
        <v>5</v>
      </c>
      <c r="C435" s="84" t="str">
        <f t="shared" si="18"/>
        <v xml:space="preserve"> </v>
      </c>
      <c r="D435" s="84" t="str">
        <f t="shared" si="19"/>
        <v xml:space="preserve"> </v>
      </c>
      <c r="E435" s="84">
        <v>1.1574074074074073E-5</v>
      </c>
      <c r="F435" s="82" t="e">
        <f t="shared" si="20"/>
        <v>#N/A</v>
      </c>
      <c r="G435" t="str">
        <f>IF((ISERROR((VLOOKUP(B435,Calculation!C$2:C$2815,1,FALSE)))),"not entered","")</f>
        <v/>
      </c>
    </row>
    <row r="436" spans="2:7">
      <c r="B436" s="83" t="s">
        <v>5</v>
      </c>
      <c r="C436" s="84" t="str">
        <f t="shared" si="18"/>
        <v xml:space="preserve"> </v>
      </c>
      <c r="D436" s="84" t="str">
        <f t="shared" si="19"/>
        <v xml:space="preserve"> </v>
      </c>
      <c r="E436" s="84">
        <v>1.1574074074074073E-5</v>
      </c>
      <c r="F436" s="82" t="e">
        <f t="shared" si="20"/>
        <v>#N/A</v>
      </c>
      <c r="G436" t="str">
        <f>IF((ISERROR((VLOOKUP(B436,Calculation!C$2:C$2815,1,FALSE)))),"not entered","")</f>
        <v/>
      </c>
    </row>
    <row r="437" spans="2:7">
      <c r="B437" s="83" t="s">
        <v>5</v>
      </c>
      <c r="C437" s="84" t="str">
        <f t="shared" si="18"/>
        <v xml:space="preserve"> </v>
      </c>
      <c r="D437" s="84" t="str">
        <f t="shared" si="19"/>
        <v xml:space="preserve"> </v>
      </c>
      <c r="E437" s="84">
        <v>1.1574074074074073E-5</v>
      </c>
      <c r="F437" s="82" t="e">
        <f t="shared" si="20"/>
        <v>#N/A</v>
      </c>
      <c r="G437" t="str">
        <f>IF((ISERROR((VLOOKUP(B437,Calculation!C$2:C$2815,1,FALSE)))),"not entered","")</f>
        <v/>
      </c>
    </row>
    <row r="438" spans="2:7">
      <c r="B438" s="83" t="s">
        <v>5</v>
      </c>
      <c r="C438" s="84" t="str">
        <f t="shared" si="18"/>
        <v xml:space="preserve"> </v>
      </c>
      <c r="D438" s="84" t="str">
        <f t="shared" si="19"/>
        <v xml:space="preserve"> </v>
      </c>
      <c r="E438" s="84">
        <v>1.1574074074074073E-5</v>
      </c>
      <c r="F438" s="82" t="e">
        <f t="shared" si="20"/>
        <v>#N/A</v>
      </c>
      <c r="G438" t="str">
        <f>IF((ISERROR((VLOOKUP(B438,Calculation!C$2:C$2815,1,FALSE)))),"not entered","")</f>
        <v/>
      </c>
    </row>
    <row r="439" spans="2:7">
      <c r="B439" s="83" t="s">
        <v>5</v>
      </c>
      <c r="C439" s="84" t="str">
        <f t="shared" si="18"/>
        <v xml:space="preserve"> </v>
      </c>
      <c r="D439" s="84" t="str">
        <f t="shared" si="19"/>
        <v xml:space="preserve"> </v>
      </c>
      <c r="E439" s="84">
        <v>1.1574074074074073E-5</v>
      </c>
      <c r="F439" s="82" t="e">
        <f t="shared" si="20"/>
        <v>#N/A</v>
      </c>
      <c r="G439" t="str">
        <f>IF((ISERROR((VLOOKUP(B439,Calculation!C$2:C$2815,1,FALSE)))),"not entered","")</f>
        <v/>
      </c>
    </row>
    <row r="440" spans="2:7">
      <c r="B440" s="83" t="s">
        <v>5</v>
      </c>
      <c r="C440" s="84" t="str">
        <f t="shared" si="18"/>
        <v xml:space="preserve"> </v>
      </c>
      <c r="D440" s="84" t="str">
        <f t="shared" si="19"/>
        <v xml:space="preserve"> </v>
      </c>
      <c r="E440" s="84">
        <v>1.1574074074074073E-5</v>
      </c>
      <c r="F440" s="82" t="e">
        <f t="shared" si="20"/>
        <v>#N/A</v>
      </c>
      <c r="G440" t="str">
        <f>IF((ISERROR((VLOOKUP(B440,Calculation!C$2:C$2815,1,FALSE)))),"not entered","")</f>
        <v/>
      </c>
    </row>
    <row r="441" spans="2:7">
      <c r="B441" s="83" t="s">
        <v>5</v>
      </c>
      <c r="C441" s="84" t="str">
        <f t="shared" si="18"/>
        <v xml:space="preserve"> </v>
      </c>
      <c r="D441" s="84" t="str">
        <f t="shared" si="19"/>
        <v xml:space="preserve"> </v>
      </c>
      <c r="E441" s="84">
        <v>1.1574074074074073E-5</v>
      </c>
      <c r="F441" s="82" t="e">
        <f t="shared" si="20"/>
        <v>#N/A</v>
      </c>
      <c r="G441" t="str">
        <f>IF((ISERROR((VLOOKUP(B441,Calculation!C$2:C$2815,1,FALSE)))),"not entered","")</f>
        <v/>
      </c>
    </row>
    <row r="442" spans="2:7">
      <c r="B442" s="83" t="s">
        <v>5</v>
      </c>
      <c r="C442" s="84" t="str">
        <f t="shared" si="18"/>
        <v xml:space="preserve"> </v>
      </c>
      <c r="D442" s="84" t="str">
        <f t="shared" si="19"/>
        <v xml:space="preserve"> </v>
      </c>
      <c r="E442" s="84">
        <v>1.1574074074074073E-5</v>
      </c>
      <c r="F442" s="82" t="e">
        <f t="shared" si="20"/>
        <v>#N/A</v>
      </c>
      <c r="G442" t="str">
        <f>IF((ISERROR((VLOOKUP(B442,Calculation!C$2:C$2815,1,FALSE)))),"not entered","")</f>
        <v/>
      </c>
    </row>
    <row r="443" spans="2:7">
      <c r="B443" s="83" t="s">
        <v>5</v>
      </c>
      <c r="C443" s="84" t="str">
        <f t="shared" si="18"/>
        <v xml:space="preserve"> </v>
      </c>
      <c r="D443" s="84" t="str">
        <f t="shared" si="19"/>
        <v xml:space="preserve"> </v>
      </c>
      <c r="E443" s="84">
        <v>1.1574074074074073E-5</v>
      </c>
      <c r="F443" s="82" t="e">
        <f t="shared" si="20"/>
        <v>#N/A</v>
      </c>
      <c r="G443" t="str">
        <f>IF((ISERROR((VLOOKUP(B443,Calculation!C$2:C$2815,1,FALSE)))),"not entered","")</f>
        <v/>
      </c>
    </row>
    <row r="444" spans="2:7">
      <c r="B444" s="83" t="s">
        <v>5</v>
      </c>
      <c r="C444" s="84" t="str">
        <f t="shared" si="18"/>
        <v xml:space="preserve"> </v>
      </c>
      <c r="D444" s="84" t="str">
        <f t="shared" si="19"/>
        <v xml:space="preserve"> </v>
      </c>
      <c r="E444" s="84">
        <v>1.1574074074074073E-5</v>
      </c>
      <c r="F444" s="82" t="e">
        <f t="shared" si="20"/>
        <v>#N/A</v>
      </c>
      <c r="G444" t="str">
        <f>IF((ISERROR((VLOOKUP(B444,Calculation!C$2:C$2815,1,FALSE)))),"not entered","")</f>
        <v/>
      </c>
    </row>
    <row r="445" spans="2:7">
      <c r="B445" s="83" t="s">
        <v>5</v>
      </c>
      <c r="C445" s="84" t="str">
        <f t="shared" si="18"/>
        <v xml:space="preserve"> </v>
      </c>
      <c r="D445" s="84" t="str">
        <f t="shared" si="19"/>
        <v xml:space="preserve"> </v>
      </c>
      <c r="E445" s="84">
        <v>1.1574074074074073E-5</v>
      </c>
      <c r="F445" s="82" t="e">
        <f t="shared" si="20"/>
        <v>#N/A</v>
      </c>
      <c r="G445" t="str">
        <f>IF((ISERROR((VLOOKUP(B445,Calculation!C$2:C$2815,1,FALSE)))),"not entered","")</f>
        <v/>
      </c>
    </row>
    <row r="446" spans="2:7">
      <c r="B446" s="83" t="s">
        <v>5</v>
      </c>
      <c r="C446" s="84" t="str">
        <f t="shared" si="18"/>
        <v xml:space="preserve"> </v>
      </c>
      <c r="D446" s="84" t="str">
        <f t="shared" si="19"/>
        <v xml:space="preserve"> </v>
      </c>
      <c r="E446" s="84">
        <v>1.1574074074074073E-5</v>
      </c>
      <c r="F446" s="82" t="e">
        <f t="shared" si="20"/>
        <v>#N/A</v>
      </c>
      <c r="G446" t="str">
        <f>IF((ISERROR((VLOOKUP(B446,Calculation!C$2:C$2815,1,FALSE)))),"not entered","")</f>
        <v/>
      </c>
    </row>
    <row r="447" spans="2:7">
      <c r="B447" s="83" t="s">
        <v>5</v>
      </c>
      <c r="C447" s="84" t="str">
        <f t="shared" si="18"/>
        <v xml:space="preserve"> </v>
      </c>
      <c r="D447" s="84" t="str">
        <f t="shared" si="19"/>
        <v xml:space="preserve"> </v>
      </c>
      <c r="E447" s="84">
        <v>1.1574074074074073E-5</v>
      </c>
      <c r="F447" s="82" t="e">
        <f t="shared" si="20"/>
        <v>#N/A</v>
      </c>
      <c r="G447" t="str">
        <f>IF((ISERROR((VLOOKUP(B447,Calculation!C$2:C$2815,1,FALSE)))),"not entered","")</f>
        <v/>
      </c>
    </row>
    <row r="448" spans="2:7">
      <c r="B448" s="83" t="s">
        <v>5</v>
      </c>
      <c r="C448" s="84" t="str">
        <f t="shared" si="18"/>
        <v xml:space="preserve"> </v>
      </c>
      <c r="D448" s="84" t="str">
        <f t="shared" si="19"/>
        <v xml:space="preserve"> </v>
      </c>
      <c r="E448" s="84">
        <v>1.1574074074074073E-5</v>
      </c>
      <c r="F448" s="82" t="e">
        <f t="shared" si="20"/>
        <v>#N/A</v>
      </c>
      <c r="G448" t="str">
        <f>IF((ISERROR((VLOOKUP(B448,Calculation!C$2:C$2815,1,FALSE)))),"not entered","")</f>
        <v/>
      </c>
    </row>
    <row r="449" spans="2:7">
      <c r="B449" s="83" t="s">
        <v>5</v>
      </c>
      <c r="C449" s="84" t="str">
        <f t="shared" si="18"/>
        <v xml:space="preserve"> </v>
      </c>
      <c r="D449" s="84" t="str">
        <f t="shared" si="19"/>
        <v xml:space="preserve"> </v>
      </c>
      <c r="E449" s="84">
        <v>1.1574074074074073E-5</v>
      </c>
      <c r="F449" s="82" t="e">
        <f t="shared" si="20"/>
        <v>#N/A</v>
      </c>
      <c r="G449" t="str">
        <f>IF((ISERROR((VLOOKUP(B449,Calculation!C$2:C$2815,1,FALSE)))),"not entered","")</f>
        <v/>
      </c>
    </row>
    <row r="450" spans="2:7">
      <c r="B450" s="83" t="s">
        <v>5</v>
      </c>
      <c r="C450" s="84" t="str">
        <f t="shared" si="18"/>
        <v xml:space="preserve"> </v>
      </c>
      <c r="D450" s="84" t="str">
        <f t="shared" si="19"/>
        <v xml:space="preserve"> </v>
      </c>
      <c r="E450" s="84">
        <v>1.1574074074074073E-5</v>
      </c>
      <c r="F450" s="82" t="e">
        <f t="shared" si="20"/>
        <v>#N/A</v>
      </c>
      <c r="G450" t="str">
        <f>IF((ISERROR((VLOOKUP(B450,Calculation!C$2:C$2815,1,FALSE)))),"not entered","")</f>
        <v/>
      </c>
    </row>
    <row r="451" spans="2:7">
      <c r="B451" s="83" t="s">
        <v>5</v>
      </c>
      <c r="C451" s="84" t="str">
        <f t="shared" si="18"/>
        <v xml:space="preserve"> </v>
      </c>
      <c r="D451" s="84" t="str">
        <f t="shared" si="19"/>
        <v xml:space="preserve"> </v>
      </c>
      <c r="E451" s="84">
        <v>1.1574074074074073E-5</v>
      </c>
      <c r="F451" s="82" t="e">
        <f t="shared" si="20"/>
        <v>#N/A</v>
      </c>
      <c r="G451" t="str">
        <f>IF((ISERROR((VLOOKUP(B451,Calculation!C$2:C$2815,1,FALSE)))),"not entered","")</f>
        <v/>
      </c>
    </row>
    <row r="452" spans="2:7">
      <c r="B452" s="83" t="s">
        <v>5</v>
      </c>
      <c r="C452" s="84" t="str">
        <f t="shared" si="18"/>
        <v xml:space="preserve"> </v>
      </c>
      <c r="D452" s="84" t="str">
        <f t="shared" si="19"/>
        <v xml:space="preserve"> </v>
      </c>
      <c r="E452" s="84">
        <v>1.1574074074074073E-5</v>
      </c>
      <c r="F452" s="82" t="e">
        <f t="shared" si="20"/>
        <v>#N/A</v>
      </c>
      <c r="G452" t="str">
        <f>IF((ISERROR((VLOOKUP(B452,Calculation!C$2:C$2815,1,FALSE)))),"not entered","")</f>
        <v/>
      </c>
    </row>
    <row r="453" spans="2:7">
      <c r="B453" s="83" t="s">
        <v>5</v>
      </c>
      <c r="C453" s="84" t="str">
        <f t="shared" si="18"/>
        <v xml:space="preserve"> </v>
      </c>
      <c r="D453" s="84" t="str">
        <f t="shared" si="19"/>
        <v xml:space="preserve"> </v>
      </c>
      <c r="E453" s="84">
        <v>1.1574074074074073E-5</v>
      </c>
      <c r="F453" s="82" t="e">
        <f t="shared" si="20"/>
        <v>#N/A</v>
      </c>
      <c r="G453" t="str">
        <f>IF((ISERROR((VLOOKUP(B453,Calculation!C$2:C$2815,1,FALSE)))),"not entered","")</f>
        <v/>
      </c>
    </row>
    <row r="454" spans="2:7">
      <c r="B454" s="83" t="s">
        <v>5</v>
      </c>
      <c r="C454" s="84" t="str">
        <f t="shared" ref="C454:C505" si="21">VLOOKUP(B454,name,3,FALSE)</f>
        <v xml:space="preserve"> </v>
      </c>
      <c r="D454" s="84" t="str">
        <f t="shared" ref="D454:D505" si="22">VLOOKUP(B454,name,2,FALSE)</f>
        <v xml:space="preserve"> </v>
      </c>
      <c r="E454" s="84">
        <v>1.1574074074074073E-5</v>
      </c>
      <c r="F454" s="82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83" t="s">
        <v>5</v>
      </c>
      <c r="C455" s="84" t="str">
        <f t="shared" si="21"/>
        <v xml:space="preserve"> </v>
      </c>
      <c r="D455" s="84" t="str">
        <f t="shared" si="22"/>
        <v xml:space="preserve"> </v>
      </c>
      <c r="E455" s="84">
        <v>1.1574074074074073E-5</v>
      </c>
      <c r="F455" s="82" t="e">
        <f t="shared" si="23"/>
        <v>#N/A</v>
      </c>
      <c r="G455" t="str">
        <f>IF((ISERROR((VLOOKUP(B455,Calculation!C$2:C$2815,1,FALSE)))),"not entered","")</f>
        <v/>
      </c>
    </row>
    <row r="456" spans="2:7">
      <c r="B456" s="83" t="s">
        <v>5</v>
      </c>
      <c r="C456" s="84" t="str">
        <f t="shared" si="21"/>
        <v xml:space="preserve"> </v>
      </c>
      <c r="D456" s="84" t="str">
        <f t="shared" si="22"/>
        <v xml:space="preserve"> </v>
      </c>
      <c r="E456" s="84">
        <v>1.1574074074074073E-5</v>
      </c>
      <c r="F456" s="82" t="e">
        <f t="shared" si="23"/>
        <v>#N/A</v>
      </c>
      <c r="G456" t="str">
        <f>IF((ISERROR((VLOOKUP(B456,Calculation!C$2:C$2815,1,FALSE)))),"not entered","")</f>
        <v/>
      </c>
    </row>
    <row r="457" spans="2:7">
      <c r="B457" s="83" t="s">
        <v>5</v>
      </c>
      <c r="C457" s="84" t="str">
        <f t="shared" si="21"/>
        <v xml:space="preserve"> </v>
      </c>
      <c r="D457" s="84" t="str">
        <f t="shared" si="22"/>
        <v xml:space="preserve"> </v>
      </c>
      <c r="E457" s="84">
        <v>1.1574074074074073E-5</v>
      </c>
      <c r="F457" s="82" t="e">
        <f t="shared" si="23"/>
        <v>#N/A</v>
      </c>
      <c r="G457" t="str">
        <f>IF((ISERROR((VLOOKUP(B457,Calculation!C$2:C$2815,1,FALSE)))),"not entered","")</f>
        <v/>
      </c>
    </row>
    <row r="458" spans="2:7">
      <c r="B458" s="83" t="s">
        <v>5</v>
      </c>
      <c r="C458" s="84" t="str">
        <f t="shared" si="21"/>
        <v xml:space="preserve"> </v>
      </c>
      <c r="D458" s="84" t="str">
        <f t="shared" si="22"/>
        <v xml:space="preserve"> </v>
      </c>
      <c r="E458" s="84">
        <v>1.1574074074074073E-5</v>
      </c>
      <c r="F458" s="82" t="e">
        <f t="shared" si="23"/>
        <v>#N/A</v>
      </c>
      <c r="G458" t="str">
        <f>IF((ISERROR((VLOOKUP(B458,Calculation!C$2:C$2815,1,FALSE)))),"not entered","")</f>
        <v/>
      </c>
    </row>
    <row r="459" spans="2:7">
      <c r="B459" s="83" t="s">
        <v>5</v>
      </c>
      <c r="C459" s="84" t="str">
        <f t="shared" si="21"/>
        <v xml:space="preserve"> </v>
      </c>
      <c r="D459" s="84" t="str">
        <f t="shared" si="22"/>
        <v xml:space="preserve"> </v>
      </c>
      <c r="E459" s="84">
        <v>1.1574074074074073E-5</v>
      </c>
      <c r="F459" s="82" t="e">
        <f t="shared" si="23"/>
        <v>#N/A</v>
      </c>
      <c r="G459" t="str">
        <f>IF((ISERROR((VLOOKUP(B459,Calculation!C$2:C$2815,1,FALSE)))),"not entered","")</f>
        <v/>
      </c>
    </row>
    <row r="460" spans="2:7">
      <c r="B460" s="83" t="s">
        <v>5</v>
      </c>
      <c r="C460" s="84" t="str">
        <f t="shared" si="21"/>
        <v xml:space="preserve"> </v>
      </c>
      <c r="D460" s="84" t="str">
        <f t="shared" si="22"/>
        <v xml:space="preserve"> </v>
      </c>
      <c r="E460" s="84">
        <v>1.1574074074074073E-5</v>
      </c>
      <c r="F460" s="82" t="e">
        <f t="shared" si="23"/>
        <v>#N/A</v>
      </c>
      <c r="G460" t="str">
        <f>IF((ISERROR((VLOOKUP(B460,Calculation!C$2:C$2815,1,FALSE)))),"not entered","")</f>
        <v/>
      </c>
    </row>
    <row r="461" spans="2:7">
      <c r="B461" s="83" t="s">
        <v>5</v>
      </c>
      <c r="C461" s="84" t="str">
        <f t="shared" si="21"/>
        <v xml:space="preserve"> </v>
      </c>
      <c r="D461" s="84" t="str">
        <f t="shared" si="22"/>
        <v xml:space="preserve"> </v>
      </c>
      <c r="E461" s="84">
        <v>1.1574074074074073E-5</v>
      </c>
      <c r="F461" s="82" t="e">
        <f t="shared" si="23"/>
        <v>#N/A</v>
      </c>
      <c r="G461" t="str">
        <f>IF((ISERROR((VLOOKUP(B461,Calculation!C$2:C$2815,1,FALSE)))),"not entered","")</f>
        <v/>
      </c>
    </row>
    <row r="462" spans="2:7">
      <c r="B462" s="83" t="s">
        <v>5</v>
      </c>
      <c r="C462" s="84" t="str">
        <f t="shared" si="21"/>
        <v xml:space="preserve"> </v>
      </c>
      <c r="D462" s="84" t="str">
        <f t="shared" si="22"/>
        <v xml:space="preserve"> </v>
      </c>
      <c r="E462" s="84">
        <v>1.1574074074074073E-5</v>
      </c>
      <c r="F462" s="82" t="e">
        <f t="shared" si="23"/>
        <v>#N/A</v>
      </c>
      <c r="G462" t="str">
        <f>IF((ISERROR((VLOOKUP(B462,Calculation!C$2:C$2815,1,FALSE)))),"not entered","")</f>
        <v/>
      </c>
    </row>
    <row r="463" spans="2:7">
      <c r="B463" s="83" t="s">
        <v>5</v>
      </c>
      <c r="C463" s="84" t="str">
        <f t="shared" si="21"/>
        <v xml:space="preserve"> </v>
      </c>
      <c r="D463" s="84" t="str">
        <f t="shared" si="22"/>
        <v xml:space="preserve"> </v>
      </c>
      <c r="E463" s="84">
        <v>1.1574074074074073E-5</v>
      </c>
      <c r="F463" s="82" t="e">
        <f t="shared" si="23"/>
        <v>#N/A</v>
      </c>
      <c r="G463" t="str">
        <f>IF((ISERROR((VLOOKUP(B463,Calculation!C$2:C$2815,1,FALSE)))),"not entered","")</f>
        <v/>
      </c>
    </row>
    <row r="464" spans="2:7">
      <c r="B464" s="83" t="s">
        <v>5</v>
      </c>
      <c r="C464" s="84" t="str">
        <f t="shared" si="21"/>
        <v xml:space="preserve"> </v>
      </c>
      <c r="D464" s="84" t="str">
        <f t="shared" si="22"/>
        <v xml:space="preserve"> </v>
      </c>
      <c r="E464" s="84">
        <v>1.1574074074074073E-5</v>
      </c>
      <c r="F464" s="82" t="e">
        <f t="shared" si="23"/>
        <v>#N/A</v>
      </c>
      <c r="G464" t="str">
        <f>IF((ISERROR((VLOOKUP(B464,Calculation!C$2:C$2815,1,FALSE)))),"not entered","")</f>
        <v/>
      </c>
    </row>
    <row r="465" spans="2:7">
      <c r="B465" s="83" t="s">
        <v>5</v>
      </c>
      <c r="C465" s="84" t="str">
        <f t="shared" si="21"/>
        <v xml:space="preserve"> </v>
      </c>
      <c r="D465" s="84" t="str">
        <f t="shared" si="22"/>
        <v xml:space="preserve"> </v>
      </c>
      <c r="E465" s="84">
        <v>1.1574074074074073E-5</v>
      </c>
      <c r="F465" s="82" t="e">
        <f t="shared" si="23"/>
        <v>#N/A</v>
      </c>
      <c r="G465" t="str">
        <f>IF((ISERROR((VLOOKUP(B465,Calculation!C$2:C$2815,1,FALSE)))),"not entered","")</f>
        <v/>
      </c>
    </row>
    <row r="466" spans="2:7">
      <c r="B466" s="83" t="s">
        <v>5</v>
      </c>
      <c r="C466" s="84" t="str">
        <f t="shared" si="21"/>
        <v xml:space="preserve"> </v>
      </c>
      <c r="D466" s="84" t="str">
        <f t="shared" si="22"/>
        <v xml:space="preserve"> </v>
      </c>
      <c r="E466" s="84">
        <v>1.1574074074074073E-5</v>
      </c>
      <c r="F466" s="82" t="e">
        <f t="shared" si="23"/>
        <v>#N/A</v>
      </c>
      <c r="G466" t="str">
        <f>IF((ISERROR((VLOOKUP(B466,Calculation!C$2:C$2815,1,FALSE)))),"not entered","")</f>
        <v/>
      </c>
    </row>
    <row r="467" spans="2:7">
      <c r="B467" s="83" t="s">
        <v>5</v>
      </c>
      <c r="C467" s="84" t="str">
        <f t="shared" si="21"/>
        <v xml:space="preserve"> </v>
      </c>
      <c r="D467" s="84" t="str">
        <f t="shared" si="22"/>
        <v xml:space="preserve"> </v>
      </c>
      <c r="E467" s="84">
        <v>1.1574074074074073E-5</v>
      </c>
      <c r="F467" s="82" t="e">
        <f t="shared" si="23"/>
        <v>#N/A</v>
      </c>
      <c r="G467" t="str">
        <f>IF((ISERROR((VLOOKUP(B467,Calculation!C$2:C$2815,1,FALSE)))),"not entered","")</f>
        <v/>
      </c>
    </row>
    <row r="468" spans="2:7">
      <c r="B468" s="83" t="s">
        <v>5</v>
      </c>
      <c r="C468" s="84" t="str">
        <f t="shared" si="21"/>
        <v xml:space="preserve"> </v>
      </c>
      <c r="D468" s="84" t="str">
        <f t="shared" si="22"/>
        <v xml:space="preserve"> </v>
      </c>
      <c r="E468" s="84">
        <v>1.1574074074074073E-5</v>
      </c>
      <c r="F468" s="82" t="e">
        <f t="shared" si="23"/>
        <v>#N/A</v>
      </c>
      <c r="G468" t="str">
        <f>IF((ISERROR((VLOOKUP(B468,Calculation!C$2:C$2815,1,FALSE)))),"not entered","")</f>
        <v/>
      </c>
    </row>
    <row r="469" spans="2:7">
      <c r="B469" s="83" t="s">
        <v>5</v>
      </c>
      <c r="C469" s="84" t="str">
        <f t="shared" si="21"/>
        <v xml:space="preserve"> </v>
      </c>
      <c r="D469" s="84" t="str">
        <f t="shared" si="22"/>
        <v xml:space="preserve"> </v>
      </c>
      <c r="E469" s="84">
        <v>1.1574074074074073E-5</v>
      </c>
      <c r="F469" s="82" t="e">
        <f t="shared" si="23"/>
        <v>#N/A</v>
      </c>
      <c r="G469" t="str">
        <f>IF((ISERROR((VLOOKUP(B469,Calculation!C$2:C$2815,1,FALSE)))),"not entered","")</f>
        <v/>
      </c>
    </row>
    <row r="470" spans="2:7">
      <c r="B470" s="83" t="s">
        <v>5</v>
      </c>
      <c r="C470" s="84" t="str">
        <f t="shared" si="21"/>
        <v xml:space="preserve"> </v>
      </c>
      <c r="D470" s="84" t="str">
        <f t="shared" si="22"/>
        <v xml:space="preserve"> </v>
      </c>
      <c r="E470" s="84">
        <v>1.1574074074074073E-5</v>
      </c>
      <c r="F470" s="82" t="e">
        <f t="shared" si="23"/>
        <v>#N/A</v>
      </c>
      <c r="G470" t="str">
        <f>IF((ISERROR((VLOOKUP(B470,Calculation!C$2:C$2815,1,FALSE)))),"not entered","")</f>
        <v/>
      </c>
    </row>
    <row r="471" spans="2:7">
      <c r="B471" s="83" t="s">
        <v>5</v>
      </c>
      <c r="C471" s="84" t="str">
        <f t="shared" si="21"/>
        <v xml:space="preserve"> </v>
      </c>
      <c r="D471" s="84" t="str">
        <f t="shared" si="22"/>
        <v xml:space="preserve"> </v>
      </c>
      <c r="E471" s="84">
        <v>1.1574074074074073E-5</v>
      </c>
      <c r="F471" s="82" t="e">
        <f t="shared" si="23"/>
        <v>#N/A</v>
      </c>
      <c r="G471" t="str">
        <f>IF((ISERROR((VLOOKUP(B471,Calculation!C$2:C$2815,1,FALSE)))),"not entered","")</f>
        <v/>
      </c>
    </row>
    <row r="472" spans="2:7">
      <c r="B472" s="83" t="s">
        <v>5</v>
      </c>
      <c r="C472" s="84" t="str">
        <f t="shared" si="21"/>
        <v xml:space="preserve"> </v>
      </c>
      <c r="D472" s="84" t="str">
        <f t="shared" si="22"/>
        <v xml:space="preserve"> </v>
      </c>
      <c r="E472" s="84">
        <v>1.1574074074074073E-5</v>
      </c>
      <c r="F472" s="82" t="e">
        <f t="shared" si="23"/>
        <v>#N/A</v>
      </c>
      <c r="G472" t="str">
        <f>IF((ISERROR((VLOOKUP(B472,Calculation!C$2:C$2815,1,FALSE)))),"not entered","")</f>
        <v/>
      </c>
    </row>
    <row r="473" spans="2:7">
      <c r="B473" s="83" t="s">
        <v>5</v>
      </c>
      <c r="C473" s="84" t="str">
        <f t="shared" si="21"/>
        <v xml:space="preserve"> </v>
      </c>
      <c r="D473" s="84" t="str">
        <f t="shared" si="22"/>
        <v xml:space="preserve"> </v>
      </c>
      <c r="E473" s="84">
        <v>1.1574074074074073E-5</v>
      </c>
      <c r="F473" s="82" t="e">
        <f t="shared" si="23"/>
        <v>#N/A</v>
      </c>
      <c r="G473" t="str">
        <f>IF((ISERROR((VLOOKUP(B473,Calculation!C$2:C$2815,1,FALSE)))),"not entered","")</f>
        <v/>
      </c>
    </row>
    <row r="474" spans="2:7">
      <c r="B474" s="83" t="s">
        <v>5</v>
      </c>
      <c r="C474" s="84" t="str">
        <f t="shared" si="21"/>
        <v xml:space="preserve"> </v>
      </c>
      <c r="D474" s="84" t="str">
        <f t="shared" si="22"/>
        <v xml:space="preserve"> </v>
      </c>
      <c r="E474" s="84">
        <v>1.1574074074074073E-5</v>
      </c>
      <c r="F474" s="82" t="e">
        <f t="shared" si="23"/>
        <v>#N/A</v>
      </c>
      <c r="G474" t="str">
        <f>IF((ISERROR((VLOOKUP(B474,Calculation!C$2:C$2815,1,FALSE)))),"not entered","")</f>
        <v/>
      </c>
    </row>
    <row r="475" spans="2:7">
      <c r="B475" s="83" t="s">
        <v>5</v>
      </c>
      <c r="C475" s="84" t="str">
        <f t="shared" si="21"/>
        <v xml:space="preserve"> </v>
      </c>
      <c r="D475" s="84" t="str">
        <f t="shared" si="22"/>
        <v xml:space="preserve"> </v>
      </c>
      <c r="E475" s="84">
        <v>1.1574074074074073E-5</v>
      </c>
      <c r="F475" s="82" t="e">
        <f t="shared" si="23"/>
        <v>#N/A</v>
      </c>
      <c r="G475" t="str">
        <f>IF((ISERROR((VLOOKUP(B475,Calculation!C$2:C$2815,1,FALSE)))),"not entered","")</f>
        <v/>
      </c>
    </row>
    <row r="476" spans="2:7">
      <c r="B476" s="83" t="s">
        <v>5</v>
      </c>
      <c r="C476" s="84" t="str">
        <f t="shared" si="21"/>
        <v xml:space="preserve"> </v>
      </c>
      <c r="D476" s="84" t="str">
        <f t="shared" si="22"/>
        <v xml:space="preserve"> </v>
      </c>
      <c r="E476" s="84">
        <v>1.1574074074074073E-5</v>
      </c>
      <c r="F476" s="82" t="e">
        <f t="shared" si="23"/>
        <v>#N/A</v>
      </c>
      <c r="G476" t="str">
        <f>IF((ISERROR((VLOOKUP(B476,Calculation!C$2:C$2815,1,FALSE)))),"not entered","")</f>
        <v/>
      </c>
    </row>
    <row r="477" spans="2:7">
      <c r="B477" s="83" t="s">
        <v>5</v>
      </c>
      <c r="C477" s="84" t="str">
        <f t="shared" si="21"/>
        <v xml:space="preserve"> </v>
      </c>
      <c r="D477" s="84" t="str">
        <f t="shared" si="22"/>
        <v xml:space="preserve"> </v>
      </c>
      <c r="E477" s="84">
        <v>1.1574074074074073E-5</v>
      </c>
      <c r="F477" s="82" t="e">
        <f t="shared" si="23"/>
        <v>#N/A</v>
      </c>
      <c r="G477" t="str">
        <f>IF((ISERROR((VLOOKUP(B477,Calculation!C$2:C$2815,1,FALSE)))),"not entered","")</f>
        <v/>
      </c>
    </row>
    <row r="478" spans="2:7">
      <c r="B478" s="83" t="s">
        <v>5</v>
      </c>
      <c r="C478" s="84" t="str">
        <f t="shared" si="21"/>
        <v xml:space="preserve"> </v>
      </c>
      <c r="D478" s="84" t="str">
        <f t="shared" si="22"/>
        <v xml:space="preserve"> </v>
      </c>
      <c r="E478" s="84">
        <v>1.1574074074074073E-5</v>
      </c>
      <c r="F478" s="82" t="e">
        <f t="shared" si="23"/>
        <v>#N/A</v>
      </c>
      <c r="G478" t="str">
        <f>IF((ISERROR((VLOOKUP(B478,Calculation!C$2:C$2815,1,FALSE)))),"not entered","")</f>
        <v/>
      </c>
    </row>
    <row r="479" spans="2:7">
      <c r="B479" s="83" t="s">
        <v>5</v>
      </c>
      <c r="C479" s="84" t="str">
        <f t="shared" si="21"/>
        <v xml:space="preserve"> </v>
      </c>
      <c r="D479" s="84" t="str">
        <f t="shared" si="22"/>
        <v xml:space="preserve"> </v>
      </c>
      <c r="E479" s="84">
        <v>1.1574074074074073E-5</v>
      </c>
      <c r="F479" s="82" t="e">
        <f t="shared" si="23"/>
        <v>#N/A</v>
      </c>
      <c r="G479" t="str">
        <f>IF((ISERROR((VLOOKUP(B479,Calculation!C$2:C$2815,1,FALSE)))),"not entered","")</f>
        <v/>
      </c>
    </row>
    <row r="480" spans="2:7">
      <c r="B480" s="83" t="s">
        <v>5</v>
      </c>
      <c r="C480" s="84" t="str">
        <f t="shared" si="21"/>
        <v xml:space="preserve"> </v>
      </c>
      <c r="D480" s="84" t="str">
        <f t="shared" si="22"/>
        <v xml:space="preserve"> </v>
      </c>
      <c r="E480" s="84">
        <v>1.1574074074074073E-5</v>
      </c>
      <c r="F480" s="82" t="e">
        <f t="shared" si="23"/>
        <v>#N/A</v>
      </c>
      <c r="G480" t="str">
        <f>IF((ISERROR((VLOOKUP(B480,Calculation!C$2:C$2815,1,FALSE)))),"not entered","")</f>
        <v/>
      </c>
    </row>
    <row r="481" spans="2:7">
      <c r="B481" s="83" t="s">
        <v>5</v>
      </c>
      <c r="C481" s="84" t="str">
        <f t="shared" si="21"/>
        <v xml:space="preserve"> </v>
      </c>
      <c r="D481" s="84" t="str">
        <f t="shared" si="22"/>
        <v xml:space="preserve"> </v>
      </c>
      <c r="E481" s="84">
        <v>1.1574074074074073E-5</v>
      </c>
      <c r="F481" s="82" t="e">
        <f t="shared" si="23"/>
        <v>#N/A</v>
      </c>
      <c r="G481" t="str">
        <f>IF((ISERROR((VLOOKUP(B481,Calculation!C$2:C$2815,1,FALSE)))),"not entered","")</f>
        <v/>
      </c>
    </row>
    <row r="482" spans="2:7">
      <c r="B482" s="83" t="s">
        <v>5</v>
      </c>
      <c r="C482" s="84" t="str">
        <f t="shared" si="21"/>
        <v xml:space="preserve"> </v>
      </c>
      <c r="D482" s="84" t="str">
        <f t="shared" si="22"/>
        <v xml:space="preserve"> </v>
      </c>
      <c r="E482" s="84">
        <v>1.1574074074074073E-5</v>
      </c>
      <c r="F482" s="82" t="e">
        <f t="shared" si="23"/>
        <v>#N/A</v>
      </c>
      <c r="G482" t="str">
        <f>IF((ISERROR((VLOOKUP(B482,Calculation!C$2:C$2815,1,FALSE)))),"not entered","")</f>
        <v/>
      </c>
    </row>
    <row r="483" spans="2:7">
      <c r="B483" s="83" t="s">
        <v>5</v>
      </c>
      <c r="C483" s="84" t="str">
        <f t="shared" si="21"/>
        <v xml:space="preserve"> </v>
      </c>
      <c r="D483" s="84" t="str">
        <f t="shared" si="22"/>
        <v xml:space="preserve"> </v>
      </c>
      <c r="E483" s="84">
        <v>1.1574074074074073E-5</v>
      </c>
      <c r="F483" s="82" t="e">
        <f t="shared" si="23"/>
        <v>#N/A</v>
      </c>
      <c r="G483" t="str">
        <f>IF((ISERROR((VLOOKUP(B483,Calculation!C$2:C$2815,1,FALSE)))),"not entered","")</f>
        <v/>
      </c>
    </row>
    <row r="484" spans="2:7">
      <c r="B484" s="83" t="s">
        <v>5</v>
      </c>
      <c r="C484" s="84" t="str">
        <f t="shared" si="21"/>
        <v xml:space="preserve"> </v>
      </c>
      <c r="D484" s="84" t="str">
        <f t="shared" si="22"/>
        <v xml:space="preserve"> </v>
      </c>
      <c r="E484" s="84">
        <v>1.1574074074074073E-5</v>
      </c>
      <c r="F484" s="82" t="e">
        <f t="shared" si="23"/>
        <v>#N/A</v>
      </c>
      <c r="G484" t="str">
        <f>IF((ISERROR((VLOOKUP(B484,Calculation!C$2:C$2815,1,FALSE)))),"not entered","")</f>
        <v/>
      </c>
    </row>
    <row r="485" spans="2:7">
      <c r="B485" s="83" t="s">
        <v>5</v>
      </c>
      <c r="C485" s="84" t="str">
        <f t="shared" si="21"/>
        <v xml:space="preserve"> </v>
      </c>
      <c r="D485" s="84" t="str">
        <f t="shared" si="22"/>
        <v xml:space="preserve"> </v>
      </c>
      <c r="E485" s="84">
        <v>1.1574074074074073E-5</v>
      </c>
      <c r="F485" s="82" t="e">
        <f t="shared" si="23"/>
        <v>#N/A</v>
      </c>
      <c r="G485" t="str">
        <f>IF((ISERROR((VLOOKUP(B485,Calculation!C$2:C$2815,1,FALSE)))),"not entered","")</f>
        <v/>
      </c>
    </row>
    <row r="486" spans="2:7">
      <c r="B486" s="83" t="s">
        <v>5</v>
      </c>
      <c r="C486" s="84" t="str">
        <f t="shared" si="21"/>
        <v xml:space="preserve"> </v>
      </c>
      <c r="D486" s="84" t="str">
        <f t="shared" si="22"/>
        <v xml:space="preserve"> </v>
      </c>
      <c r="E486" s="84">
        <v>1.1574074074074073E-5</v>
      </c>
      <c r="F486" s="82" t="e">
        <f t="shared" si="23"/>
        <v>#N/A</v>
      </c>
      <c r="G486" t="str">
        <f>IF((ISERROR((VLOOKUP(B486,Calculation!C$2:C$2815,1,FALSE)))),"not entered","")</f>
        <v/>
      </c>
    </row>
    <row r="487" spans="2:7">
      <c r="B487" s="83" t="s">
        <v>5</v>
      </c>
      <c r="C487" s="84" t="str">
        <f t="shared" si="21"/>
        <v xml:space="preserve"> </v>
      </c>
      <c r="D487" s="84" t="str">
        <f t="shared" si="22"/>
        <v xml:space="preserve"> </v>
      </c>
      <c r="E487" s="84">
        <v>1.1574074074074073E-5</v>
      </c>
      <c r="F487" s="82" t="e">
        <f t="shared" si="23"/>
        <v>#N/A</v>
      </c>
      <c r="G487" t="str">
        <f>IF((ISERROR((VLOOKUP(B487,Calculation!C$2:C$2815,1,FALSE)))),"not entered","")</f>
        <v/>
      </c>
    </row>
    <row r="488" spans="2:7">
      <c r="B488" s="83" t="s">
        <v>5</v>
      </c>
      <c r="C488" s="84" t="str">
        <f t="shared" si="21"/>
        <v xml:space="preserve"> </v>
      </c>
      <c r="D488" s="84" t="str">
        <f t="shared" si="22"/>
        <v xml:space="preserve"> </v>
      </c>
      <c r="E488" s="84">
        <v>1.1574074074074073E-5</v>
      </c>
      <c r="F488" s="82" t="e">
        <f t="shared" si="23"/>
        <v>#N/A</v>
      </c>
      <c r="G488" t="str">
        <f>IF((ISERROR((VLOOKUP(B488,Calculation!C$2:C$2815,1,FALSE)))),"not entered","")</f>
        <v/>
      </c>
    </row>
    <row r="489" spans="2:7">
      <c r="B489" s="83" t="s">
        <v>5</v>
      </c>
      <c r="C489" s="84" t="str">
        <f t="shared" si="21"/>
        <v xml:space="preserve"> </v>
      </c>
      <c r="D489" s="84" t="str">
        <f t="shared" si="22"/>
        <v xml:space="preserve"> </v>
      </c>
      <c r="E489" s="84">
        <v>1.1574074074074073E-5</v>
      </c>
      <c r="F489" s="82" t="e">
        <f t="shared" si="23"/>
        <v>#N/A</v>
      </c>
      <c r="G489" t="str">
        <f>IF((ISERROR((VLOOKUP(B489,Calculation!C$2:C$2815,1,FALSE)))),"not entered","")</f>
        <v/>
      </c>
    </row>
    <row r="490" spans="2:7">
      <c r="B490" s="83" t="s">
        <v>5</v>
      </c>
      <c r="C490" s="84" t="str">
        <f t="shared" si="21"/>
        <v xml:space="preserve"> </v>
      </c>
      <c r="D490" s="84" t="str">
        <f t="shared" si="22"/>
        <v xml:space="preserve"> </v>
      </c>
      <c r="E490" s="84">
        <v>1.1574074074074073E-5</v>
      </c>
      <c r="F490" s="82" t="e">
        <f t="shared" si="23"/>
        <v>#N/A</v>
      </c>
      <c r="G490" t="str">
        <f>IF((ISERROR((VLOOKUP(B490,Calculation!C$2:C$2815,1,FALSE)))),"not entered","")</f>
        <v/>
      </c>
    </row>
    <row r="491" spans="2:7">
      <c r="B491" s="83" t="s">
        <v>5</v>
      </c>
      <c r="C491" s="84" t="str">
        <f t="shared" si="21"/>
        <v xml:space="preserve"> </v>
      </c>
      <c r="D491" s="84" t="str">
        <f t="shared" si="22"/>
        <v xml:space="preserve"> </v>
      </c>
      <c r="E491" s="84">
        <v>1.1574074074074073E-5</v>
      </c>
      <c r="F491" s="82" t="e">
        <f t="shared" si="23"/>
        <v>#N/A</v>
      </c>
      <c r="G491" t="str">
        <f>IF((ISERROR((VLOOKUP(B491,Calculation!C$2:C$2815,1,FALSE)))),"not entered","")</f>
        <v/>
      </c>
    </row>
    <row r="492" spans="2:7">
      <c r="B492" s="83" t="s">
        <v>5</v>
      </c>
      <c r="C492" s="84" t="str">
        <f t="shared" si="21"/>
        <v xml:space="preserve"> </v>
      </c>
      <c r="D492" s="84" t="str">
        <f t="shared" si="22"/>
        <v xml:space="preserve"> </v>
      </c>
      <c r="E492" s="84">
        <v>1.1574074074074073E-5</v>
      </c>
      <c r="F492" s="82" t="e">
        <f t="shared" si="23"/>
        <v>#N/A</v>
      </c>
      <c r="G492" t="str">
        <f>IF((ISERROR((VLOOKUP(B492,Calculation!C$2:C$2815,1,FALSE)))),"not entered","")</f>
        <v/>
      </c>
    </row>
    <row r="493" spans="2:7">
      <c r="B493" s="83" t="s">
        <v>5</v>
      </c>
      <c r="C493" s="84" t="str">
        <f t="shared" si="21"/>
        <v xml:space="preserve"> </v>
      </c>
      <c r="D493" s="84" t="str">
        <f t="shared" si="22"/>
        <v xml:space="preserve"> </v>
      </c>
      <c r="E493" s="84">
        <v>1.1574074074074073E-5</v>
      </c>
      <c r="F493" s="82" t="e">
        <f t="shared" si="23"/>
        <v>#N/A</v>
      </c>
      <c r="G493" t="str">
        <f>IF((ISERROR((VLOOKUP(B493,Calculation!C$2:C$2815,1,FALSE)))),"not entered","")</f>
        <v/>
      </c>
    </row>
    <row r="494" spans="2:7">
      <c r="B494" s="83" t="s">
        <v>5</v>
      </c>
      <c r="C494" s="84" t="str">
        <f t="shared" si="21"/>
        <v xml:space="preserve"> </v>
      </c>
      <c r="D494" s="84" t="str">
        <f t="shared" si="22"/>
        <v xml:space="preserve"> </v>
      </c>
      <c r="E494" s="84">
        <v>1.1574074074074073E-5</v>
      </c>
      <c r="F494" s="82" t="e">
        <f t="shared" si="23"/>
        <v>#N/A</v>
      </c>
      <c r="G494" t="str">
        <f>IF((ISERROR((VLOOKUP(B494,Calculation!C$2:C$2815,1,FALSE)))),"not entered","")</f>
        <v/>
      </c>
    </row>
    <row r="495" spans="2:7">
      <c r="B495" s="83" t="s">
        <v>5</v>
      </c>
      <c r="C495" s="84" t="str">
        <f t="shared" si="21"/>
        <v xml:space="preserve"> </v>
      </c>
      <c r="D495" s="84" t="str">
        <f t="shared" si="22"/>
        <v xml:space="preserve"> </v>
      </c>
      <c r="E495" s="84">
        <v>1.1574074074074073E-5</v>
      </c>
      <c r="F495" s="82" t="e">
        <f t="shared" si="23"/>
        <v>#N/A</v>
      </c>
      <c r="G495" t="str">
        <f>IF((ISERROR((VLOOKUP(B495,Calculation!C$2:C$2815,1,FALSE)))),"not entered","")</f>
        <v/>
      </c>
    </row>
    <row r="496" spans="2:7">
      <c r="B496" s="83" t="s">
        <v>5</v>
      </c>
      <c r="C496" s="84" t="str">
        <f t="shared" si="21"/>
        <v xml:space="preserve"> </v>
      </c>
      <c r="D496" s="84" t="str">
        <f t="shared" si="22"/>
        <v xml:space="preserve"> </v>
      </c>
      <c r="E496" s="84">
        <v>1.1574074074074073E-5</v>
      </c>
      <c r="F496" s="82" t="e">
        <f t="shared" si="23"/>
        <v>#N/A</v>
      </c>
      <c r="G496" t="str">
        <f>IF((ISERROR((VLOOKUP(B496,Calculation!C$2:C$2815,1,FALSE)))),"not entered","")</f>
        <v/>
      </c>
    </row>
    <row r="497" spans="2:7">
      <c r="B497" s="83" t="s">
        <v>5</v>
      </c>
      <c r="C497" s="84" t="str">
        <f t="shared" si="21"/>
        <v xml:space="preserve"> </v>
      </c>
      <c r="D497" s="84" t="str">
        <f t="shared" si="22"/>
        <v xml:space="preserve"> </v>
      </c>
      <c r="E497" s="84">
        <v>1.1574074074074073E-5</v>
      </c>
      <c r="F497" s="82" t="e">
        <f t="shared" si="23"/>
        <v>#N/A</v>
      </c>
      <c r="G497" t="str">
        <f>IF((ISERROR((VLOOKUP(B497,Calculation!C$2:C$2815,1,FALSE)))),"not entered","")</f>
        <v/>
      </c>
    </row>
    <row r="498" spans="2:7">
      <c r="B498" s="83" t="s">
        <v>5</v>
      </c>
      <c r="C498" s="84" t="str">
        <f t="shared" si="21"/>
        <v xml:space="preserve"> </v>
      </c>
      <c r="D498" s="84" t="str">
        <f t="shared" si="22"/>
        <v xml:space="preserve"> </v>
      </c>
      <c r="E498" s="84">
        <v>1.1574074074074073E-5</v>
      </c>
      <c r="F498" s="82" t="e">
        <f t="shared" si="23"/>
        <v>#N/A</v>
      </c>
      <c r="G498" t="str">
        <f>IF((ISERROR((VLOOKUP(B498,Calculation!C$2:C$2815,1,FALSE)))),"not entered","")</f>
        <v/>
      </c>
    </row>
    <row r="499" spans="2:7">
      <c r="B499" s="83" t="s">
        <v>5</v>
      </c>
      <c r="C499" s="84" t="str">
        <f t="shared" si="21"/>
        <v xml:space="preserve"> </v>
      </c>
      <c r="D499" s="84" t="str">
        <f t="shared" si="22"/>
        <v xml:space="preserve"> </v>
      </c>
      <c r="E499" s="84">
        <v>1.1574074074074073E-5</v>
      </c>
      <c r="F499" s="82" t="e">
        <f t="shared" si="23"/>
        <v>#N/A</v>
      </c>
      <c r="G499" t="str">
        <f>IF((ISERROR((VLOOKUP(B499,Calculation!C$2:C$2815,1,FALSE)))),"not entered","")</f>
        <v/>
      </c>
    </row>
    <row r="500" spans="2:7">
      <c r="B500" s="83" t="s">
        <v>5</v>
      </c>
      <c r="C500" s="84" t="str">
        <f t="shared" si="21"/>
        <v xml:space="preserve"> </v>
      </c>
      <c r="D500" s="84" t="str">
        <f t="shared" si="22"/>
        <v xml:space="preserve"> </v>
      </c>
      <c r="E500" s="84">
        <v>1.1574074074074073E-5</v>
      </c>
      <c r="F500" s="82" t="e">
        <f t="shared" si="23"/>
        <v>#N/A</v>
      </c>
      <c r="G500" t="str">
        <f>IF((ISERROR((VLOOKUP(B500,Calculation!C$2:C$2815,1,FALSE)))),"not entered","")</f>
        <v/>
      </c>
    </row>
    <row r="501" spans="2:7">
      <c r="B501" s="83" t="s">
        <v>5</v>
      </c>
      <c r="C501" s="84" t="str">
        <f t="shared" si="21"/>
        <v xml:space="preserve"> </v>
      </c>
      <c r="D501" s="84" t="str">
        <f t="shared" si="22"/>
        <v xml:space="preserve"> </v>
      </c>
      <c r="E501" s="84">
        <v>1.1574074074074073E-5</v>
      </c>
      <c r="F501" s="82" t="e">
        <f t="shared" si="23"/>
        <v>#N/A</v>
      </c>
      <c r="G501" t="str">
        <f>IF((ISERROR((VLOOKUP(B501,Calculation!C$2:C$2815,1,FALSE)))),"not entered","")</f>
        <v/>
      </c>
    </row>
    <row r="502" spans="2:7">
      <c r="B502" s="83" t="s">
        <v>5</v>
      </c>
      <c r="C502" s="84" t="str">
        <f t="shared" si="21"/>
        <v xml:space="preserve"> </v>
      </c>
      <c r="D502" s="84" t="str">
        <f t="shared" si="22"/>
        <v xml:space="preserve"> </v>
      </c>
      <c r="E502" s="84">
        <v>1.1574074074074073E-5</v>
      </c>
      <c r="F502" s="82" t="e">
        <f t="shared" si="23"/>
        <v>#N/A</v>
      </c>
      <c r="G502" t="str">
        <f>IF((ISERROR((VLOOKUP(B502,Calculation!C$2:C$2815,1,FALSE)))),"not entered","")</f>
        <v/>
      </c>
    </row>
    <row r="503" spans="2:7">
      <c r="B503" s="83" t="s">
        <v>5</v>
      </c>
      <c r="C503" s="84" t="str">
        <f t="shared" si="21"/>
        <v xml:space="preserve"> </v>
      </c>
      <c r="D503" s="84" t="str">
        <f t="shared" si="22"/>
        <v xml:space="preserve"> </v>
      </c>
      <c r="E503" s="84">
        <v>1.1574074074074073E-5</v>
      </c>
      <c r="F503" s="82" t="e">
        <f t="shared" si="23"/>
        <v>#N/A</v>
      </c>
      <c r="G503" t="str">
        <f>IF((ISERROR((VLOOKUP(B503,Calculation!C$2:C$2815,1,FALSE)))),"not entered","")</f>
        <v/>
      </c>
    </row>
    <row r="504" spans="2:7">
      <c r="B504" s="83" t="s">
        <v>5</v>
      </c>
      <c r="C504" s="84" t="str">
        <f t="shared" si="21"/>
        <v xml:space="preserve"> </v>
      </c>
      <c r="D504" s="84" t="str">
        <f t="shared" si="22"/>
        <v xml:space="preserve"> </v>
      </c>
      <c r="E504" s="84">
        <v>1.1574074074074073E-5</v>
      </c>
      <c r="F504" s="82" t="e">
        <f t="shared" si="23"/>
        <v>#N/A</v>
      </c>
      <c r="G504" t="str">
        <f>IF((ISERROR((VLOOKUP(B504,Calculation!C$2:C$2815,1,FALSE)))),"not entered","")</f>
        <v/>
      </c>
    </row>
    <row r="505" spans="2:7">
      <c r="B505" s="83" t="s">
        <v>5</v>
      </c>
      <c r="C505" s="84" t="str">
        <f t="shared" si="21"/>
        <v xml:space="preserve"> </v>
      </c>
      <c r="D505" s="84" t="str">
        <f t="shared" si="22"/>
        <v xml:space="preserve"> </v>
      </c>
      <c r="E505" s="84">
        <v>1.1574074074074073E-5</v>
      </c>
      <c r="F505" s="82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101"/>
      <c r="C506" s="85"/>
      <c r="D506" s="85"/>
      <c r="E506" s="102"/>
      <c r="F506" s="86"/>
    </row>
  </sheetData>
  <conditionalFormatting sqref="B1:B3">
    <cfRule type="cellIs" dxfId="8" priority="14" stopIfTrue="1" operator="equal">
      <formula>"x"</formula>
    </cfRule>
  </conditionalFormatting>
  <conditionalFormatting sqref="B6">
    <cfRule type="cellIs" dxfId="7" priority="5" stopIfTrue="1" operator="equal">
      <formula>"x"</formula>
    </cfRule>
  </conditionalFormatting>
  <conditionalFormatting sqref="G414:G486">
    <cfRule type="cellIs" dxfId="6" priority="2" stopIfTrue="1" operator="equal">
      <formula>#N/A</formula>
    </cfRule>
  </conditionalFormatting>
  <conditionalFormatting sqref="B414:B486">
    <cfRule type="cellIs" dxfId="5" priority="1" stopIfTrue="1" operator="equal">
      <formula>"x"</formula>
    </cfRule>
  </conditionalFormatting>
  <conditionalFormatting sqref="B4:B5 B487:B506">
    <cfRule type="cellIs" dxfId="4" priority="7" stopIfTrue="1" operator="equal">
      <formula>"x"</formula>
    </cfRule>
  </conditionalFormatting>
  <conditionalFormatting sqref="G4:G10 G487:G506">
    <cfRule type="cellIs" dxfId="3" priority="8" stopIfTrue="1" operator="equal">
      <formula>#N/A</formula>
    </cfRule>
  </conditionalFormatting>
  <conditionalFormatting sqref="B7:B10">
    <cfRule type="cellIs" dxfId="2" priority="6" stopIfTrue="1" operator="equal">
      <formula>"x"</formula>
    </cfRule>
  </conditionalFormatting>
  <conditionalFormatting sqref="G11:G413">
    <cfRule type="cellIs" dxfId="1" priority="4" stopIfTrue="1" operator="equal">
      <formula>#N/A</formula>
    </cfRule>
  </conditionalFormatting>
  <conditionalFormatting sqref="B11:B413">
    <cfRule type="cellIs" dxfId="0" priority="3" stopIfTrue="1" operator="equal">
      <formula>"x"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34" sqref="O34"/>
    </sheetView>
  </sheetViews>
  <sheetFormatPr defaultRowHeight="12.75"/>
  <sheetData/>
  <sheetProtection password="C20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258"/>
  <sheetViews>
    <sheetView tabSelected="1" workbookViewId="0">
      <selection activeCell="K110" sqref="K110"/>
    </sheetView>
  </sheetViews>
  <sheetFormatPr defaultColWidth="20" defaultRowHeight="12.75"/>
  <cols>
    <col min="1" max="1" width="4.7109375" style="3" customWidth="1"/>
    <col min="2" max="2" width="18.140625" style="3" customWidth="1"/>
    <col min="3" max="3" width="25.140625" bestFit="1" customWidth="1"/>
    <col min="4" max="4" width="7.85546875" bestFit="1" customWidth="1"/>
    <col min="5" max="5" width="6.28515625" bestFit="1" customWidth="1"/>
    <col min="6" max="6" width="7" bestFit="1" customWidth="1"/>
    <col min="7" max="7" width="7.42578125" bestFit="1" customWidth="1"/>
    <col min="8" max="8" width="1.5703125" customWidth="1"/>
    <col min="9" max="9" width="5" customWidth="1"/>
    <col min="10" max="10" width="22.42578125" bestFit="1" customWidth="1"/>
    <col min="11" max="11" width="26.85546875" customWidth="1"/>
    <col min="12" max="12" width="7.85546875" bestFit="1" customWidth="1"/>
    <col min="13" max="13" width="6.28515625" bestFit="1" customWidth="1"/>
    <col min="14" max="14" width="7" bestFit="1" customWidth="1"/>
    <col min="15" max="15" width="7.42578125" bestFit="1" customWidth="1"/>
  </cols>
  <sheetData>
    <row r="1" spans="1:15" s="28" customFormat="1" ht="18">
      <c r="B1" s="38" t="str">
        <f>Races!A1</f>
        <v>Triathlon England - Eastern Region League</v>
      </c>
    </row>
    <row r="2" spans="1:15" ht="17.25" customHeight="1">
      <c r="B2" s="38" t="str">
        <f>Races!A2</f>
        <v>Adult Road League</v>
      </c>
    </row>
    <row r="3" spans="1:15" ht="15.75" customHeight="1"/>
    <row r="4" spans="1:15" ht="12" customHeight="1">
      <c r="B4" s="3" t="s">
        <v>32</v>
      </c>
      <c r="C4" s="3" t="s">
        <v>29</v>
      </c>
      <c r="D4" s="3"/>
      <c r="L4" s="3"/>
    </row>
    <row r="5" spans="1:15" ht="12" customHeight="1">
      <c r="C5" s="3" t="s">
        <v>30</v>
      </c>
      <c r="D5" s="3"/>
      <c r="L5" s="3"/>
    </row>
    <row r="6" spans="1:15" ht="12" customHeight="1">
      <c r="C6" s="3" t="s">
        <v>31</v>
      </c>
      <c r="D6" s="3"/>
      <c r="L6" s="3"/>
    </row>
    <row r="7" spans="1:15" ht="12" customHeight="1">
      <c r="C7" s="3"/>
      <c r="D7" s="3"/>
      <c r="L7" s="3"/>
    </row>
    <row r="8" spans="1:15" ht="18">
      <c r="B8" s="122" t="s">
        <v>76</v>
      </c>
      <c r="C8" s="122"/>
      <c r="D8" s="122"/>
      <c r="E8" s="122"/>
      <c r="F8" s="13"/>
      <c r="G8" s="5"/>
      <c r="H8" s="5"/>
      <c r="L8" s="39"/>
    </row>
    <row r="9" spans="1:15" ht="16.5" thickBot="1">
      <c r="A9" s="127" t="s">
        <v>74</v>
      </c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</row>
    <row r="10" spans="1:15" ht="19.5" customHeight="1">
      <c r="A10" s="125" t="s">
        <v>67</v>
      </c>
      <c r="B10" s="126"/>
      <c r="C10" s="126"/>
      <c r="D10" s="103"/>
      <c r="E10" s="6"/>
      <c r="F10" s="6"/>
      <c r="G10" s="7"/>
      <c r="I10" s="125" t="s">
        <v>68</v>
      </c>
      <c r="J10" s="126"/>
      <c r="K10" s="126"/>
      <c r="L10" s="126"/>
      <c r="M10" s="126"/>
      <c r="N10" s="8"/>
      <c r="O10" s="9"/>
    </row>
    <row r="11" spans="1:15" ht="12" customHeight="1">
      <c r="A11" s="43"/>
      <c r="B11" s="44"/>
      <c r="D11" s="107" t="s">
        <v>66</v>
      </c>
      <c r="E11" s="45" t="s">
        <v>6</v>
      </c>
      <c r="F11" s="46" t="s">
        <v>8</v>
      </c>
      <c r="G11" s="47"/>
      <c r="H11" s="13"/>
      <c r="I11" s="43"/>
      <c r="J11" s="44"/>
      <c r="K11" s="44"/>
      <c r="L11" s="107" t="s">
        <v>66</v>
      </c>
      <c r="M11" s="45" t="s">
        <v>6</v>
      </c>
      <c r="N11" s="46" t="s">
        <v>8</v>
      </c>
      <c r="O11" s="20"/>
    </row>
    <row r="12" spans="1:15" ht="12" customHeight="1">
      <c r="A12" s="10" t="s">
        <v>1</v>
      </c>
      <c r="B12" s="11" t="s">
        <v>0</v>
      </c>
      <c r="C12" s="11" t="s">
        <v>9</v>
      </c>
      <c r="D12" s="11" t="s">
        <v>71</v>
      </c>
      <c r="E12" s="11" t="s">
        <v>7</v>
      </c>
      <c r="F12" s="11" t="s">
        <v>7</v>
      </c>
      <c r="G12" s="12" t="s">
        <v>2</v>
      </c>
      <c r="I12" s="10" t="s">
        <v>1</v>
      </c>
      <c r="J12" s="11" t="s">
        <v>0</v>
      </c>
      <c r="K12" s="11" t="s">
        <v>9</v>
      </c>
      <c r="L12" s="11" t="s">
        <v>71</v>
      </c>
      <c r="M12" s="11" t="s">
        <v>7</v>
      </c>
      <c r="N12" s="11" t="s">
        <v>7</v>
      </c>
      <c r="O12" s="12" t="s">
        <v>2</v>
      </c>
    </row>
    <row r="13" spans="1:15" ht="12" customHeight="1">
      <c r="A13" s="14">
        <v>1</v>
      </c>
      <c r="B13" s="15" t="str">
        <f>PROPER(IF(G13="","",VLOOKUP(G13,Calculation!$B$3:$E$869,2,FALSE)))</f>
        <v>Chris Miles</v>
      </c>
      <c r="C13" s="15" t="str">
        <f>IF(G13="","",VLOOKUP(G13,Calculation!$B$3:$E$869,3,FALSE))</f>
        <v xml:space="preserve">Tri-Anglia Triathlon Club    </v>
      </c>
      <c r="D13" s="15" t="str">
        <f>IF(ISNA(VLOOKUP(B13,[1]Sheet1!$J$2:$J$2000,1,FALSE)),"No","Yes")</f>
        <v>Yes</v>
      </c>
      <c r="E13" s="15">
        <f>IF(G13="","",VLOOKUP(G13,Calculation!$B$3:$G$2935,5,FALSE))</f>
        <v>4</v>
      </c>
      <c r="F13" s="15">
        <f>IF(G13="","",VLOOKUP(G13,Calculation!$B$3:$G$869,6,FALSE))</f>
        <v>4</v>
      </c>
      <c r="G13" s="16">
        <f>IF(LARGE(Calculation!$B$3:$B$869,A13)=0,"",LARGE(Calculation!$B$3:$B$869,A13))</f>
        <v>35912.28849488782</v>
      </c>
      <c r="I13" s="14">
        <v>1</v>
      </c>
      <c r="J13" s="15" t="str">
        <f>PROPER(IF(O13="","",VLOOKUP(O13,Calculation!$B$1697:$E$2164,2,FALSE)))</f>
        <v>Emma Stevens</v>
      </c>
      <c r="K13" s="15" t="str">
        <f>IF(O13="","",VLOOKUP(O13,Calculation!$B$1697:$E$2164,3,FALSE))</f>
        <v>Born2Tri</v>
      </c>
      <c r="L13" s="15" t="str">
        <f>IF(ISNA(VLOOKUP(J13,[1]Sheet1!$J$2:$J$2000,1,FALSE)),"No","Yes")</f>
        <v>Yes</v>
      </c>
      <c r="M13" s="15">
        <f>IF(O13="","",VLOOKUP(O13,Calculation!$B$1697:$G$2164,5,FALSE))</f>
        <v>3</v>
      </c>
      <c r="N13" s="15">
        <f>IF(O13="","",VLOOKUP(O13,Calculation!$B$1697:$G$2164,6,FALSE))</f>
        <v>3</v>
      </c>
      <c r="O13" s="16">
        <f>IF(LARGE(Calculation!$B$1697:$B$2164,I13)=0,"",LARGE(Calculation!$B$1697:$B$2164,I13))</f>
        <v>29147.294226337828</v>
      </c>
    </row>
    <row r="14" spans="1:15" ht="12" customHeight="1">
      <c r="A14" s="14">
        <v>2</v>
      </c>
      <c r="B14" s="15" t="str">
        <f>PROPER(IF(G14="","",VLOOKUP(G14,Calculation!$B$3:$E$869,2,FALSE)))</f>
        <v>Philip Denby</v>
      </c>
      <c r="C14" s="15">
        <f>IF(G14="","",VLOOKUP(G14,Calculation!$B$3:$E$869,3,FALSE))</f>
        <v>0</v>
      </c>
      <c r="D14" s="15" t="str">
        <f>IF(ISNA(VLOOKUP(B14,[1]Sheet1!$J$2:$J$2000,1,FALSE)),"No","Yes")</f>
        <v>Yes</v>
      </c>
      <c r="E14" s="15">
        <f>IF(G14="","",VLOOKUP(G14,Calculation!$B$3:$G$2935,5,FALSE))</f>
        <v>3</v>
      </c>
      <c r="F14" s="15">
        <f>IF(G14="","",VLOOKUP(G14,Calculation!$B$3:$G$869,6,FALSE))</f>
        <v>3</v>
      </c>
      <c r="G14" s="16">
        <f>IF(LARGE(Calculation!$B$3:$B$869,A14)=0,"",LARGE(Calculation!$B$3:$B$869,A14))</f>
        <v>27224.762887344183</v>
      </c>
      <c r="I14" s="14">
        <v>2</v>
      </c>
      <c r="J14" s="15" t="str">
        <f>PROPER(IF(O14="","",VLOOKUP(O14,Calculation!$B$1697:$E$2164,2,FALSE)))</f>
        <v>Emily Cray</v>
      </c>
      <c r="K14" s="15" t="str">
        <f>IF(O14="","",VLOOKUP(O14,Calculation!$B$1697:$E$2164,3,FALSE))</f>
        <v>Cambridge Triathlon Club</v>
      </c>
      <c r="L14" s="15" t="str">
        <f>IF(ISNA(VLOOKUP(J14,[1]Sheet1!$J$2:$J$2000,1,FALSE)),"No","Yes")</f>
        <v>Yes</v>
      </c>
      <c r="M14" s="15">
        <f>IF(O14="","",VLOOKUP(O14,Calculation!$B$1697:$G$2164,5,FALSE))</f>
        <v>3</v>
      </c>
      <c r="N14" s="15">
        <f>IF(O14="","",VLOOKUP(O14,Calculation!$B$1697:$G$2164,6,FALSE))</f>
        <v>3</v>
      </c>
      <c r="O14" s="16">
        <f>IF(LARGE(Calculation!$B$1697:$B$2164,I14)=0,"",LARGE(Calculation!$B$1697:$B$2164,I14))</f>
        <v>26435.219891003271</v>
      </c>
    </row>
    <row r="15" spans="1:15" ht="12" customHeight="1">
      <c r="A15" s="14">
        <v>3</v>
      </c>
      <c r="B15" s="15" t="str">
        <f>PROPER(IF(G15="","",VLOOKUP(G15,Calculation!$B$3:$E$869,2,FALSE)))</f>
        <v>Jamie Sparrow</v>
      </c>
      <c r="C15" s="15" t="str">
        <f>IF(G15="","",VLOOKUP(G15,Calculation!$B$3:$E$869,3,FALSE))</f>
        <v xml:space="preserve">Kings Lynn Triathlon Club   </v>
      </c>
      <c r="D15" s="15" t="str">
        <f>IF(ISNA(VLOOKUP(B15,[1]Sheet1!$J$2:$J$2000,1,FALSE)),"No","Yes")</f>
        <v>Yes</v>
      </c>
      <c r="E15" s="15">
        <f>IF(G15="","",VLOOKUP(G15,Calculation!$B$3:$G$2935,5,FALSE))</f>
        <v>3</v>
      </c>
      <c r="F15" s="15">
        <f>IF(G15="","",VLOOKUP(G15,Calculation!$B$3:$G$869,6,FALSE))</f>
        <v>3</v>
      </c>
      <c r="G15" s="16">
        <f>IF(LARGE(Calculation!$B$3:$B$869,A15)=0,"",LARGE(Calculation!$B$3:$B$869,A15))</f>
        <v>26423.399598270422</v>
      </c>
      <c r="I15" s="14">
        <v>3</v>
      </c>
      <c r="J15" s="15" t="str">
        <f>PROPER(IF(O15="","",VLOOKUP(O15,Calculation!$B$1697:$E$2164,2,FALSE)))</f>
        <v>Nicole Beck</v>
      </c>
      <c r="K15" s="15" t="str">
        <f>IF(O15="","",VLOOKUP(O15,Calculation!$B$1697:$E$2164,3,FALSE))</f>
        <v>Tri-Anglia</v>
      </c>
      <c r="L15" s="15" t="str">
        <f>IF(ISNA(VLOOKUP(J15,[1]Sheet1!$J$2:$J$2000,1,FALSE)),"No","Yes")</f>
        <v>Yes</v>
      </c>
      <c r="M15" s="15">
        <f>IF(O15="","",VLOOKUP(O15,Calculation!$B$1697:$G$2164,5,FALSE))</f>
        <v>2</v>
      </c>
      <c r="N15" s="15">
        <f>IF(O15="","",VLOOKUP(O15,Calculation!$B$1697:$G$2164,6,FALSE))</f>
        <v>2</v>
      </c>
      <c r="O15" s="16">
        <f>IF(LARGE(Calculation!$B$1697:$B$2164,I15)=0,"",LARGE(Calculation!$B$1697:$B$2164,I15))</f>
        <v>17535.343586528415</v>
      </c>
    </row>
    <row r="16" spans="1:15" ht="12" customHeight="1">
      <c r="A16" s="14">
        <v>4</v>
      </c>
      <c r="B16" s="15" t="str">
        <f>PROPER(IF(G16="","",VLOOKUP(G16,Calculation!$B$3:$E$869,2,FALSE)))</f>
        <v>Scott Williams</v>
      </c>
      <c r="C16" s="15" t="str">
        <f>IF(G16="","",VLOOKUP(G16,Calculation!$B$3:$E$869,3,FALSE))</f>
        <v>Stowmarket Striders Rc</v>
      </c>
      <c r="D16" s="15" t="str">
        <f>IF(ISNA(VLOOKUP(B16,[1]Sheet1!$J$2:$J$2000,1,FALSE)),"No","Yes")</f>
        <v>Yes</v>
      </c>
      <c r="E16" s="15">
        <f>IF(G16="","",VLOOKUP(G16,Calculation!$B$3:$G$2935,5,FALSE))</f>
        <v>3</v>
      </c>
      <c r="F16" s="15">
        <f>IF(G16="","",VLOOKUP(G16,Calculation!$B$3:$G$869,6,FALSE))</f>
        <v>3</v>
      </c>
      <c r="G16" s="16">
        <f>IF(LARGE(Calculation!$B$3:$B$869,A16)=0,"",LARGE(Calculation!$B$3:$B$869,A16))</f>
        <v>23302.624233539755</v>
      </c>
      <c r="I16" s="14">
        <v>4</v>
      </c>
      <c r="J16" s="15" t="str">
        <f>PROPER(IF(O16="","",VLOOKUP(O16,Calculation!$B$1697:$E$2164,2,FALSE)))</f>
        <v>Victoria Howell</v>
      </c>
      <c r="K16" s="15" t="str">
        <f>IF(O16="","",VLOOKUP(O16,Calculation!$B$1697:$E$2164,3,FALSE))</f>
        <v>Cambridge Tri club</v>
      </c>
      <c r="L16" s="15" t="str">
        <f>IF(ISNA(VLOOKUP(J16,[1]Sheet1!$J$2:$J$2000,1,FALSE)),"No","Yes")</f>
        <v>Yes</v>
      </c>
      <c r="M16" s="15">
        <f>IF(O16="","",VLOOKUP(O16,Calculation!$B$1697:$G$2164,5,FALSE))</f>
        <v>2</v>
      </c>
      <c r="N16" s="15">
        <f>IF(O16="","",VLOOKUP(O16,Calculation!$B$1697:$G$2164,6,FALSE))</f>
        <v>2</v>
      </c>
      <c r="O16" s="16">
        <f>IF(LARGE(Calculation!$B$1697:$B$2164,I16)=0,"",LARGE(Calculation!$B$1697:$B$2164,I16))</f>
        <v>15804.892597693262</v>
      </c>
    </row>
    <row r="17" spans="1:15" ht="12" customHeight="1">
      <c r="A17" s="14">
        <v>5</v>
      </c>
      <c r="B17" s="15" t="str">
        <f>PROPER(IF(G17="","",VLOOKUP(G17,Calculation!$B$3:$E$869,2,FALSE)))</f>
        <v>Toby Morrell</v>
      </c>
      <c r="C17" s="15" t="str">
        <f>IF(G17="","",VLOOKUP(G17,Calculation!$B$3:$E$869,3,FALSE))</f>
        <v>Tri Harder</v>
      </c>
      <c r="D17" s="15" t="str">
        <f>IF(ISNA(VLOOKUP(B17,[1]Sheet1!$J$2:$J$2000,1,FALSE)),"No","Yes")</f>
        <v>Yes</v>
      </c>
      <c r="E17" s="15">
        <f>IF(G17="","",VLOOKUP(G17,Calculation!$B$3:$G$2935,5,FALSE))</f>
        <v>2</v>
      </c>
      <c r="F17" s="15">
        <f>IF(G17="","",VLOOKUP(G17,Calculation!$B$3:$G$869,6,FALSE))</f>
        <v>2</v>
      </c>
      <c r="G17" s="16">
        <f>IF(LARGE(Calculation!$B$3:$B$869,A17)=0,"",LARGE(Calculation!$B$3:$B$869,A17))</f>
        <v>19812.270644396001</v>
      </c>
      <c r="I17" s="14">
        <v>5</v>
      </c>
      <c r="J17" s="15" t="str">
        <f>PROPER(IF(O17="","",VLOOKUP(O17,Calculation!$B$1697:$E$2164,2,FALSE)))</f>
        <v>Rachel Crisp</v>
      </c>
      <c r="K17" s="15" t="str">
        <f>IF(O17="","",VLOOKUP(O17,Calculation!$B$1697:$E$2164,3,FALSE))</f>
        <v>Hadleigh Hares</v>
      </c>
      <c r="L17" s="15" t="str">
        <f>IF(ISNA(VLOOKUP(J17,[1]Sheet1!$J$2:$J$2000,1,FALSE)),"No","Yes")</f>
        <v>Yes</v>
      </c>
      <c r="M17" s="15">
        <f>IF(O17="","",VLOOKUP(O17,Calculation!$B$1697:$G$2164,5,FALSE))</f>
        <v>2</v>
      </c>
      <c r="N17" s="15">
        <f>IF(O17="","",VLOOKUP(O17,Calculation!$B$1697:$G$2164,6,FALSE))</f>
        <v>2</v>
      </c>
      <c r="O17" s="16">
        <f>IF(LARGE(Calculation!$B$1697:$B$2164,I17)=0,"",LARGE(Calculation!$B$1697:$B$2164,I17))</f>
        <v>15656.141203953355</v>
      </c>
    </row>
    <row r="18" spans="1:15" ht="12" customHeight="1">
      <c r="A18" s="14">
        <v>6</v>
      </c>
      <c r="B18" s="15" t="str">
        <f>PROPER(IF(G18="","",VLOOKUP(G18,Calculation!$B$3:$E$869,2,FALSE)))</f>
        <v>Andrew Skiggs</v>
      </c>
      <c r="C18" s="15" t="str">
        <f>IF(G18="","",VLOOKUP(G18,Calculation!$B$3:$E$869,3,FALSE))</f>
        <v>Tri-Anglia</v>
      </c>
      <c r="D18" s="15" t="str">
        <f>IF(ISNA(VLOOKUP(B18,[1]Sheet1!$J$2:$J$2000,1,FALSE)),"No","Yes")</f>
        <v>Yes</v>
      </c>
      <c r="E18" s="15">
        <f>IF(G18="","",VLOOKUP(G18,Calculation!$B$3:$G$2935,5,FALSE))</f>
        <v>2</v>
      </c>
      <c r="F18" s="15">
        <f>IF(G18="","",VLOOKUP(G18,Calculation!$B$3:$G$869,6,FALSE))</f>
        <v>2</v>
      </c>
      <c r="G18" s="16">
        <f>IF(LARGE(Calculation!$B$3:$B$869,A18)=0,"",LARGE(Calculation!$B$3:$B$869,A18))</f>
        <v>17598.89220669417</v>
      </c>
      <c r="I18" s="14">
        <v>6</v>
      </c>
      <c r="J18" s="15" t="str">
        <f>PROPER(IF(O18="","",VLOOKUP(O18,Calculation!$B$1697:$E$2164,2,FALSE)))</f>
        <v>Kate Hodgkiss</v>
      </c>
      <c r="K18" s="15" t="str">
        <f>IF(O18="","",VLOOKUP(O18,Calculation!$B$1697:$E$2164,3,FALSE))</f>
        <v>Harwich Runners</v>
      </c>
      <c r="L18" s="15" t="str">
        <f>IF(ISNA(VLOOKUP(J18,[1]Sheet1!$J$2:$J$2000,1,FALSE)),"No","Yes")</f>
        <v>Yes</v>
      </c>
      <c r="M18" s="15">
        <f>IF(O18="","",VLOOKUP(O18,Calculation!$B$1697:$G$2164,5,FALSE))</f>
        <v>1</v>
      </c>
      <c r="N18" s="15">
        <f>IF(O18="","",VLOOKUP(O18,Calculation!$B$1697:$G$2164,6,FALSE))</f>
        <v>1</v>
      </c>
      <c r="O18" s="16">
        <f>IF(LARGE(Calculation!$B$1697:$B$2164,I18)=0,"",LARGE(Calculation!$B$1697:$B$2164,I18))</f>
        <v>10000.002039999999</v>
      </c>
    </row>
    <row r="19" spans="1:15" ht="12" customHeight="1">
      <c r="A19" s="14">
        <v>7</v>
      </c>
      <c r="B19" s="15" t="str">
        <f>PROPER(IF(G19="","",VLOOKUP(G19,Calculation!$B$3:$E$869,2,FALSE)))</f>
        <v>Tom Ames</v>
      </c>
      <c r="C19" s="15" t="str">
        <f>IF(G19="","",VLOOKUP(G19,Calculation!$B$3:$E$869,3,FALSE))</f>
        <v>Stowmarket Striders</v>
      </c>
      <c r="D19" s="15" t="str">
        <f>IF(ISNA(VLOOKUP(B19,[1]Sheet1!$J$2:$J$2000,1,FALSE)),"No","Yes")</f>
        <v>Yes</v>
      </c>
      <c r="E19" s="15">
        <f>IF(G19="","",VLOOKUP(G19,Calculation!$B$3:$G$2935,5,FALSE))</f>
        <v>2</v>
      </c>
      <c r="F19" s="15">
        <f>IF(G19="","",VLOOKUP(G19,Calculation!$B$3:$G$869,6,FALSE))</f>
        <v>2</v>
      </c>
      <c r="G19" s="16">
        <f>IF(LARGE(Calculation!$B$3:$B$869,A19)=0,"",LARGE(Calculation!$B$3:$B$869,A19))</f>
        <v>17575.303716913917</v>
      </c>
      <c r="I19" s="14">
        <v>7</v>
      </c>
      <c r="J19" s="15" t="str">
        <f>PROPER(IF(O19="","",VLOOKUP(O19,Calculation!$B$1697:$E$2164,2,FALSE)))</f>
        <v>Eve Dewsnap</v>
      </c>
      <c r="K19" s="15" t="str">
        <f>IF(O19="","",VLOOKUP(O19,Calculation!$B$1697:$E$2164,3,FALSE))</f>
        <v>Tri-Anglia</v>
      </c>
      <c r="L19" s="15" t="str">
        <f>IF(ISNA(VLOOKUP(J19,[1]Sheet1!$J$2:$J$2000,1,FALSE)),"No","Yes")</f>
        <v>Yes</v>
      </c>
      <c r="M19" s="15">
        <f>IF(O19="","",VLOOKUP(O19,Calculation!$B$1697:$G$2164,5,FALSE))</f>
        <v>1</v>
      </c>
      <c r="N19" s="15">
        <f>IF(O19="","",VLOOKUP(O19,Calculation!$B$1697:$G$2164,6,FALSE))</f>
        <v>1</v>
      </c>
      <c r="O19" s="16">
        <f>IF(LARGE(Calculation!$B$1697:$B$2164,I19)=0,"",LARGE(Calculation!$B$1697:$B$2164,I19))</f>
        <v>9817.1658427139755</v>
      </c>
    </row>
    <row r="20" spans="1:15" ht="12" customHeight="1">
      <c r="A20" s="14">
        <v>8</v>
      </c>
      <c r="B20" s="15" t="str">
        <f>PROPER(IF(G20="","",VLOOKUP(G20,Calculation!$B$3:$E$869,2,FALSE)))</f>
        <v>Chris Dunn</v>
      </c>
      <c r="C20" s="15">
        <f>IF(G20="","",VLOOKUP(G20,Calculation!$B$3:$E$869,3,FALSE))</f>
        <v>0</v>
      </c>
      <c r="D20" s="15" t="str">
        <f>IF(ISNA(VLOOKUP(B20,[1]Sheet1!$J$2:$J$2000,1,FALSE)),"No","Yes")</f>
        <v>Yes</v>
      </c>
      <c r="E20" s="15">
        <f>IF(G20="","",VLOOKUP(G20,Calculation!$B$3:$G$2935,5,FALSE))</f>
        <v>2</v>
      </c>
      <c r="F20" s="15">
        <f>IF(G20="","",VLOOKUP(G20,Calculation!$B$3:$G$869,6,FALSE))</f>
        <v>2</v>
      </c>
      <c r="G20" s="16">
        <f>IF(LARGE(Calculation!$B$3:$B$869,A20)=0,"",LARGE(Calculation!$B$3:$B$869,A20))</f>
        <v>17160.590544942042</v>
      </c>
      <c r="I20" s="14">
        <v>8</v>
      </c>
      <c r="J20" s="15" t="str">
        <f>PROPER(IF(O20="","",VLOOKUP(O20,Calculation!$B$1697:$E$2164,2,FALSE)))</f>
        <v>Esther Rodriguez</v>
      </c>
      <c r="K20" s="15" t="str">
        <f>IF(O20="","",VLOOKUP(O20,Calculation!$B$1697:$E$2164,3,FALSE))</f>
        <v>CAMBRIDGE TRI CLUB</v>
      </c>
      <c r="L20" s="15" t="str">
        <f>IF(ISNA(VLOOKUP(J20,[1]Sheet1!$J$2:$J$2000,1,FALSE)),"No","Yes")</f>
        <v>Yes</v>
      </c>
      <c r="M20" s="15">
        <f>IF(O20="","",VLOOKUP(O20,Calculation!$B$1697:$G$2164,5,FALSE))</f>
        <v>1</v>
      </c>
      <c r="N20" s="15">
        <f>IF(O20="","",VLOOKUP(O20,Calculation!$B$1697:$G$2164,6,FALSE))</f>
        <v>1</v>
      </c>
      <c r="O20" s="16">
        <f>IF(LARGE(Calculation!$B$1697:$B$2164,I20)=0,"",LARGE(Calculation!$B$1697:$B$2164,I20))</f>
        <v>9691.2360180682936</v>
      </c>
    </row>
    <row r="21" spans="1:15" ht="12" customHeight="1">
      <c r="A21" s="14">
        <v>9</v>
      </c>
      <c r="B21" s="15" t="str">
        <f>PROPER(IF(G21="","",VLOOKUP(G21,Calculation!$B$3:$E$869,2,FALSE)))</f>
        <v>Shaun Jones</v>
      </c>
      <c r="C21" s="15" t="str">
        <f>IF(G21="","",VLOOKUP(G21,Calculation!$B$3:$E$869,3,FALSE))</f>
        <v>Stowmarket Striders</v>
      </c>
      <c r="D21" s="15" t="str">
        <f>IF(ISNA(VLOOKUP(B21,[1]Sheet1!$J$2:$J$2000,1,FALSE)),"No","Yes")</f>
        <v>Yes</v>
      </c>
      <c r="E21" s="15">
        <f>IF(G21="","",VLOOKUP(G21,Calculation!$B$3:$G$2935,5,FALSE))</f>
        <v>2</v>
      </c>
      <c r="F21" s="15">
        <f>IF(G21="","",VLOOKUP(G21,Calculation!$B$3:$G$869,6,FALSE))</f>
        <v>2</v>
      </c>
      <c r="G21" s="16">
        <f>IF(LARGE(Calculation!$B$3:$B$869,A21)=0,"",LARGE(Calculation!$B$3:$B$869,A21))</f>
        <v>16361.431820545753</v>
      </c>
      <c r="I21" s="14">
        <v>9</v>
      </c>
      <c r="J21" s="15" t="str">
        <f>PROPER(IF(O21="","",VLOOKUP(O21,Calculation!$B$1697:$E$2164,2,FALSE)))</f>
        <v>Alice Sharpe</v>
      </c>
      <c r="K21" s="15">
        <f>IF(O21="","",VLOOKUP(O21,Calculation!$B$1697:$E$2164,3,FALSE))</f>
        <v>0</v>
      </c>
      <c r="L21" s="15" t="str">
        <f>IF(ISNA(VLOOKUP(J21,[1]Sheet1!$J$2:$J$2000,1,FALSE)),"No","Yes")</f>
        <v>Yes</v>
      </c>
      <c r="M21" s="15">
        <f>IF(O21="","",VLOOKUP(O21,Calculation!$B$1697:$G$2164,5,FALSE))</f>
        <v>1</v>
      </c>
      <c r="N21" s="15">
        <f>IF(O21="","",VLOOKUP(O21,Calculation!$B$1697:$G$2164,6,FALSE))</f>
        <v>1</v>
      </c>
      <c r="O21" s="16">
        <f>IF(LARGE(Calculation!$B$1697:$B$2164,I21)=0,"",LARGE(Calculation!$B$1697:$B$2164,I21))</f>
        <v>9685.1556442159144</v>
      </c>
    </row>
    <row r="22" spans="1:15" ht="12" customHeight="1">
      <c r="A22" s="14">
        <v>10</v>
      </c>
      <c r="B22" s="15" t="str">
        <f>PROPER(IF(G22="","",VLOOKUP(G22,Calculation!$B$3:$E$869,2,FALSE)))</f>
        <v>Joshua White</v>
      </c>
      <c r="C22" s="15" t="str">
        <f>IF(G22="","",VLOOKUP(G22,Calculation!$B$3:$E$869,3,FALSE))</f>
        <v xml:space="preserve">      </v>
      </c>
      <c r="D22" s="15" t="str">
        <f>IF(ISNA(VLOOKUP(B22,[1]Sheet1!$J$2:$J$2000,1,FALSE)),"No","Yes")</f>
        <v>Yes</v>
      </c>
      <c r="E22" s="15">
        <f>IF(G22="","",VLOOKUP(G22,Calculation!$B$3:$G$2935,5,FALSE))</f>
        <v>2</v>
      </c>
      <c r="F22" s="15">
        <f>IF(G22="","",VLOOKUP(G22,Calculation!$B$3:$G$869,6,FALSE))</f>
        <v>2</v>
      </c>
      <c r="G22" s="16">
        <f>IF(LARGE(Calculation!$B$3:$B$869,A22)=0,"",LARGE(Calculation!$B$3:$B$869,A22))</f>
        <v>16356.735334120209</v>
      </c>
      <c r="I22" s="14">
        <v>10</v>
      </c>
      <c r="J22" s="15" t="str">
        <f>PROPER(IF(O22="","",VLOOKUP(O22,Calculation!$B$1697:$E$2164,2,FALSE)))</f>
        <v>Maxine Lane</v>
      </c>
      <c r="K22" s="15">
        <f>IF(O22="","",VLOOKUP(O22,Calculation!$B$1697:$E$2164,3,FALSE))</f>
        <v>0</v>
      </c>
      <c r="L22" s="15" t="str">
        <f>IF(ISNA(VLOOKUP(J22,[1]Sheet1!$J$2:$J$2000,1,FALSE)),"No","Yes")</f>
        <v>Yes</v>
      </c>
      <c r="M22" s="15">
        <f>IF(O22="","",VLOOKUP(O22,Calculation!$B$1697:$G$2164,5,FALSE))</f>
        <v>1</v>
      </c>
      <c r="N22" s="15">
        <f>IF(O22="","",VLOOKUP(O22,Calculation!$B$1697:$G$2164,6,FALSE))</f>
        <v>1</v>
      </c>
      <c r="O22" s="16">
        <f>IF(LARGE(Calculation!$B$1697:$B$2164,I22)=0,"",LARGE(Calculation!$B$1697:$B$2164,I22))</f>
        <v>9546.8142963243736</v>
      </c>
    </row>
    <row r="23" spans="1:15" ht="12" customHeight="1">
      <c r="A23" s="14">
        <v>11</v>
      </c>
      <c r="B23" s="15" t="str">
        <f>PROPER(IF(G23="","",VLOOKUP(G23,Calculation!$B$3:$E$869,2,FALSE)))</f>
        <v>Ryan Woolf</v>
      </c>
      <c r="C23" s="15">
        <f>IF(G23="","",VLOOKUP(G23,Calculation!$B$3:$E$869,3,FALSE))</f>
        <v>0</v>
      </c>
      <c r="D23" s="15" t="str">
        <f>IF(ISNA(VLOOKUP(B23,[1]Sheet1!$J$2:$J$2000,1,FALSE)),"No","Yes")</f>
        <v>Yes</v>
      </c>
      <c r="E23" s="15">
        <f>IF(G23="","",VLOOKUP(G23,Calculation!$B$3:$G$2935,5,FALSE))</f>
        <v>2</v>
      </c>
      <c r="F23" s="15">
        <f>IF(G23="","",VLOOKUP(G23,Calculation!$B$3:$G$869,6,FALSE))</f>
        <v>2</v>
      </c>
      <c r="G23" s="16">
        <f>IF(LARGE(Calculation!$B$3:$B$869,A23)=0,"",LARGE(Calculation!$B$3:$B$869,A23))</f>
        <v>16219.131935434782</v>
      </c>
      <c r="I23" s="14">
        <v>11</v>
      </c>
      <c r="J23" s="15" t="str">
        <f>PROPER(IF(O23="","",VLOOKUP(O23,Calculation!$B$1697:$E$2164,2,FALSE)))</f>
        <v>Hannah Mcinroy Naylor</v>
      </c>
      <c r="K23" s="15" t="str">
        <f>IF(O23="","",VLOOKUP(O23,Calculation!$B$1697:$E$2164,3,FALSE))</f>
        <v xml:space="preserve">UEA Tri     </v>
      </c>
      <c r="L23" s="15" t="str">
        <f>IF(ISNA(VLOOKUP(J23,[1]Sheet1!$J$2:$J$2000,1,FALSE)),"No","Yes")</f>
        <v>Yes</v>
      </c>
      <c r="M23" s="15">
        <f>IF(O23="","",VLOOKUP(O23,Calculation!$B$1697:$G$2164,5,FALSE))</f>
        <v>1</v>
      </c>
      <c r="N23" s="15">
        <f>IF(O23="","",VLOOKUP(O23,Calculation!$B$1697:$G$2164,6,FALSE))</f>
        <v>1</v>
      </c>
      <c r="O23" s="16">
        <f>IF(LARGE(Calculation!$B$1697:$B$2164,I23)=0,"",LARGE(Calculation!$B$1697:$B$2164,I23))</f>
        <v>9474.0157898296784</v>
      </c>
    </row>
    <row r="24" spans="1:15" ht="12" customHeight="1">
      <c r="A24" s="14">
        <v>12</v>
      </c>
      <c r="B24" s="15" t="str">
        <f>PROPER(IF(G24="","",VLOOKUP(G24,Calculation!$B$3:$E$869,2,FALSE)))</f>
        <v>Dale Skoulding</v>
      </c>
      <c r="C24" s="15" t="str">
        <f>IF(G24="","",VLOOKUP(G24,Calculation!$B$3:$E$869,3,FALSE))</f>
        <v/>
      </c>
      <c r="D24" s="15" t="str">
        <f>IF(ISNA(VLOOKUP(B24,[1]Sheet1!$J$2:$J$2000,1,FALSE)),"No","Yes")</f>
        <v>Yes</v>
      </c>
      <c r="E24" s="15">
        <f>IF(G24="","",VLOOKUP(G24,Calculation!$B$3:$G$2935,5,FALSE))</f>
        <v>2</v>
      </c>
      <c r="F24" s="15">
        <f>IF(G24="","",VLOOKUP(G24,Calculation!$B$3:$G$869,6,FALSE))</f>
        <v>2</v>
      </c>
      <c r="G24" s="16">
        <f>IF(LARGE(Calculation!$B$3:$B$869,A24)=0,"",LARGE(Calculation!$B$3:$B$869,A24))</f>
        <v>16219.027314072213</v>
      </c>
      <c r="I24" s="14">
        <v>12</v>
      </c>
      <c r="J24" s="15" t="str">
        <f>PROPER(IF(O24="","",VLOOKUP(O24,Calculation!$B$1697:$E$2164,2,FALSE)))</f>
        <v>Esther Colman</v>
      </c>
      <c r="K24" s="15" t="str">
        <f>IF(O24="","",VLOOKUP(O24,Calculation!$B$1697:$E$2164,3,FALSE))</f>
        <v>West Suffolk Wheelers and Triathlon Club</v>
      </c>
      <c r="L24" s="15" t="str">
        <f>IF(ISNA(VLOOKUP(J24,[1]Sheet1!$J$2:$J$2000,1,FALSE)),"No","Yes")</f>
        <v>Yes</v>
      </c>
      <c r="M24" s="15">
        <f>IF(O24="","",VLOOKUP(O24,Calculation!$B$1697:$G$2164,5,FALSE))</f>
        <v>1</v>
      </c>
      <c r="N24" s="15">
        <f>IF(O24="","",VLOOKUP(O24,Calculation!$B$1697:$G$2164,6,FALSE))</f>
        <v>1</v>
      </c>
      <c r="O24" s="16">
        <f>IF(LARGE(Calculation!$B$1697:$B$2164,I24)=0,"",LARGE(Calculation!$B$1697:$B$2164,I24))</f>
        <v>9211.350530116606</v>
      </c>
    </row>
    <row r="25" spans="1:15" ht="12" customHeight="1">
      <c r="A25" s="14">
        <v>13</v>
      </c>
      <c r="B25" s="15" t="str">
        <f>PROPER(IF(G25="","",VLOOKUP(G25,Calculation!$B$3:$E$869,2,FALSE)))</f>
        <v>Pete Jones</v>
      </c>
      <c r="C25" s="15">
        <f>IF(G25="","",VLOOKUP(G25,Calculation!$B$3:$E$869,3,FALSE))</f>
        <v>0</v>
      </c>
      <c r="D25" s="15" t="str">
        <f>IF(ISNA(VLOOKUP(B25,[1]Sheet1!$J$2:$J$2000,1,FALSE)),"No","Yes")</f>
        <v>Yes</v>
      </c>
      <c r="E25" s="15">
        <f>IF(G25="","",VLOOKUP(G25,Calculation!$B$3:$G$2935,5,FALSE))</f>
        <v>2</v>
      </c>
      <c r="F25" s="15">
        <f>IF(G25="","",VLOOKUP(G25,Calculation!$B$3:$G$869,6,FALSE))</f>
        <v>2</v>
      </c>
      <c r="G25" s="16">
        <f>IF(LARGE(Calculation!$B$3:$B$869,A25)=0,"",LARGE(Calculation!$B$3:$B$869,A25))</f>
        <v>14967.261367620611</v>
      </c>
      <c r="I25" s="14">
        <v>13</v>
      </c>
      <c r="J25" s="15" t="str">
        <f>PROPER(IF(O25="","",VLOOKUP(O25,Calculation!$B$1697:$E$2164,2,FALSE)))</f>
        <v>Hannah Cooke</v>
      </c>
      <c r="K25" s="15" t="str">
        <f>IF(O25="","",VLOOKUP(O25,Calculation!$B$1697:$E$2164,3,FALSE))</f>
        <v>CAMBRIDGE TRI CLUB</v>
      </c>
      <c r="L25" s="15" t="str">
        <f>IF(ISNA(VLOOKUP(J25,[1]Sheet1!$J$2:$J$2000,1,FALSE)),"No","Yes")</f>
        <v>Yes</v>
      </c>
      <c r="M25" s="15">
        <f>IF(O25="","",VLOOKUP(O25,Calculation!$B$1697:$G$2164,5,FALSE))</f>
        <v>1</v>
      </c>
      <c r="N25" s="15">
        <f>IF(O25="","",VLOOKUP(O25,Calculation!$B$1697:$G$2164,6,FALSE))</f>
        <v>1</v>
      </c>
      <c r="O25" s="16">
        <f>IF(LARGE(Calculation!$B$1697:$B$2164,I25)=0,"",LARGE(Calculation!$B$1697:$B$2164,I25))</f>
        <v>9170.4871867099064</v>
      </c>
    </row>
    <row r="26" spans="1:15" ht="12" customHeight="1">
      <c r="A26" s="14">
        <v>14</v>
      </c>
      <c r="B26" s="15" t="str">
        <f>PROPER(IF(G26="","",VLOOKUP(G26,Calculation!$B$3:$E$869,2,FALSE)))</f>
        <v>John Moody</v>
      </c>
      <c r="C26" s="15" t="str">
        <f>IF(G26="","",VLOOKUP(G26,Calculation!$B$3:$E$869,3,FALSE))</f>
        <v>IPSWICH TRI CLUB</v>
      </c>
      <c r="D26" s="15" t="str">
        <f>IF(ISNA(VLOOKUP(B26,[1]Sheet1!$J$2:$J$2000,1,FALSE)),"No","Yes")</f>
        <v>Yes</v>
      </c>
      <c r="E26" s="15">
        <f>IF(G26="","",VLOOKUP(G26,Calculation!$B$3:$G$2935,5,FALSE))</f>
        <v>2</v>
      </c>
      <c r="F26" s="15">
        <f>IF(G26="","",VLOOKUP(G26,Calculation!$B$3:$G$869,6,FALSE))</f>
        <v>2</v>
      </c>
      <c r="G26" s="16">
        <f>IF(LARGE(Calculation!$B$3:$B$869,A26)=0,"",LARGE(Calculation!$B$3:$B$869,A26))</f>
        <v>13756.322849176684</v>
      </c>
      <c r="I26" s="14">
        <v>14</v>
      </c>
      <c r="J26" s="15" t="str">
        <f>PROPER(IF(O26="","",VLOOKUP(O26,Calculation!$B$1697:$E$2164,2,FALSE)))</f>
        <v>Aimee Canham</v>
      </c>
      <c r="K26" s="15" t="str">
        <f>IF(O26="","",VLOOKUP(O26,Calculation!$B$1697:$E$2164,3,FALSE))</f>
        <v>Tri Force</v>
      </c>
      <c r="L26" s="15" t="str">
        <f>IF(ISNA(VLOOKUP(J26,[1]Sheet1!$J$2:$J$2000,1,FALSE)),"No","Yes")</f>
        <v>Yes</v>
      </c>
      <c r="M26" s="15">
        <f>IF(O26="","",VLOOKUP(O26,Calculation!$B$1697:$G$2164,5,FALSE))</f>
        <v>1</v>
      </c>
      <c r="N26" s="15">
        <f>IF(O26="","",VLOOKUP(O26,Calculation!$B$1697:$G$2164,6,FALSE))</f>
        <v>1</v>
      </c>
      <c r="O26" s="16">
        <f>IF(LARGE(Calculation!$B$1697:$B$2164,I26)=0,"",LARGE(Calculation!$B$1697:$B$2164,I26))</f>
        <v>9091.8104735397701</v>
      </c>
    </row>
    <row r="27" spans="1:15" ht="12" customHeight="1">
      <c r="A27" s="14">
        <v>15</v>
      </c>
      <c r="B27" s="15" t="str">
        <f>PROPER(IF(G27="","",VLOOKUP(G27,Calculation!$B$3:$E$869,2,FALSE)))</f>
        <v>Ryan Ostler</v>
      </c>
      <c r="C27" s="15" t="str">
        <f>IF(G27="","",VLOOKUP(G27,Calculation!$B$3:$E$869,3,FALSE))</f>
        <v>Ipswich Triathlon Club</v>
      </c>
      <c r="D27" s="15" t="str">
        <f>IF(ISNA(VLOOKUP(B27,[1]Sheet1!$J$2:$J$2000,1,FALSE)),"No","Yes")</f>
        <v>Yes</v>
      </c>
      <c r="E27" s="15">
        <f>IF(G27="","",VLOOKUP(G27,Calculation!$B$3:$G$2935,5,FALSE))</f>
        <v>1</v>
      </c>
      <c r="F27" s="15">
        <f>IF(G27="","",VLOOKUP(G27,Calculation!$B$3:$G$869,6,FALSE))</f>
        <v>1</v>
      </c>
      <c r="G27" s="16">
        <f>IF(LARGE(Calculation!$B$3:$B$869,A27)=0,"",LARGE(Calculation!$B$3:$B$869,A27))</f>
        <v>10000.000797000001</v>
      </c>
      <c r="I27" s="14">
        <v>15</v>
      </c>
      <c r="J27" s="15" t="str">
        <f>PROPER(IF(O27="","",VLOOKUP(O27,Calculation!$B$1697:$E$2164,2,FALSE)))</f>
        <v>Louise Rawlinson</v>
      </c>
      <c r="K27" s="15">
        <f>IF(O27="","",VLOOKUP(O27,Calculation!$B$1697:$E$2164,3,FALSE))</f>
        <v>0</v>
      </c>
      <c r="L27" s="15" t="str">
        <f>IF(ISNA(VLOOKUP(J27,[1]Sheet1!$J$2:$J$2000,1,FALSE)),"No","Yes")</f>
        <v>Yes</v>
      </c>
      <c r="M27" s="15">
        <f>IF(O27="","",VLOOKUP(O27,Calculation!$B$1697:$G$2164,5,FALSE))</f>
        <v>1</v>
      </c>
      <c r="N27" s="15">
        <f>IF(O27="","",VLOOKUP(O27,Calculation!$B$1697:$G$2164,6,FALSE))</f>
        <v>1</v>
      </c>
      <c r="O27" s="16">
        <f>IF(LARGE(Calculation!$B$1697:$B$2164,I27)=0,"",LARGE(Calculation!$B$1697:$B$2164,I27))</f>
        <v>8994.5849698061756</v>
      </c>
    </row>
    <row r="28" spans="1:15" ht="12" customHeight="1">
      <c r="A28" s="14">
        <v>16</v>
      </c>
      <c r="B28" s="15" t="str">
        <f>PROPER(IF(G28="","",VLOOKUP(G28,Calculation!$B$3:$E$869,2,FALSE)))</f>
        <v>Matt Ellis</v>
      </c>
      <c r="C28" s="15" t="str">
        <f>IF(G28="","",VLOOKUP(G28,Calculation!$B$3:$E$869,3,FALSE))</f>
        <v>Tri Camp Race Team</v>
      </c>
      <c r="D28" s="15" t="str">
        <f>IF(ISNA(VLOOKUP(B28,[1]Sheet1!$J$2:$J$2000,1,FALSE)),"No","Yes")</f>
        <v>Yes</v>
      </c>
      <c r="E28" s="15">
        <f>IF(G28="","",VLOOKUP(G28,Calculation!$B$3:$G$2935,5,FALSE))</f>
        <v>1</v>
      </c>
      <c r="F28" s="15">
        <f>IF(G28="","",VLOOKUP(G28,Calculation!$B$3:$G$869,6,FALSE))</f>
        <v>1</v>
      </c>
      <c r="G28" s="16">
        <f>IF(LARGE(Calculation!$B$3:$B$869,A28)=0,"",LARGE(Calculation!$B$3:$B$869,A28))</f>
        <v>10000.000204</v>
      </c>
      <c r="I28" s="14">
        <v>16</v>
      </c>
      <c r="J28" s="15" t="str">
        <f>PROPER(IF(O28="","",VLOOKUP(O28,Calculation!$B$1697:$E$2164,2,FALSE)))</f>
        <v>Leila Walker</v>
      </c>
      <c r="K28" s="15">
        <f>IF(O28="","",VLOOKUP(O28,Calculation!$B$1697:$E$2164,3,FALSE))</f>
        <v>0</v>
      </c>
      <c r="L28" s="15" t="str">
        <f>IF(ISNA(VLOOKUP(J28,[1]Sheet1!$J$2:$J$2000,1,FALSE)),"No","Yes")</f>
        <v>Yes</v>
      </c>
      <c r="M28" s="15">
        <f>IF(O28="","",VLOOKUP(O28,Calculation!$B$1697:$G$2164,5,FALSE))</f>
        <v>1</v>
      </c>
      <c r="N28" s="15">
        <f>IF(O28="","",VLOOKUP(O28,Calculation!$B$1697:$G$2164,6,FALSE))</f>
        <v>1</v>
      </c>
      <c r="O28" s="16">
        <f>IF(LARGE(Calculation!$B$1697:$B$2164,I28)=0,"",LARGE(Calculation!$B$1697:$B$2164,I28))</f>
        <v>8810.0680877291779</v>
      </c>
    </row>
    <row r="29" spans="1:15" ht="12" customHeight="1">
      <c r="A29" s="14">
        <v>17</v>
      </c>
      <c r="B29" s="15" t="str">
        <f>PROPER(IF(G29="","",VLOOKUP(G29,Calculation!$B$3:$E$869,2,FALSE)))</f>
        <v>Simon Brierley</v>
      </c>
      <c r="C29" s="15" t="str">
        <f>IF(G29="","",VLOOKUP(G29,Calculation!$B$3:$E$869,3,FALSE))</f>
        <v xml:space="preserve">Tri-Anglia Triathlon Club    </v>
      </c>
      <c r="D29" s="15" t="str">
        <f>IF(ISNA(VLOOKUP(B29,[1]Sheet1!$J$2:$J$2000,1,FALSE)),"No","Yes")</f>
        <v>Yes</v>
      </c>
      <c r="E29" s="15">
        <f>IF(G29="","",VLOOKUP(G29,Calculation!$B$3:$G$2935,5,FALSE))</f>
        <v>1</v>
      </c>
      <c r="F29" s="15">
        <f>IF(G29="","",VLOOKUP(G29,Calculation!$B$3:$G$869,6,FALSE))</f>
        <v>1</v>
      </c>
      <c r="G29" s="16">
        <f>IF(LARGE(Calculation!$B$3:$B$869,A29)=0,"",LARGE(Calculation!$B$3:$B$869,A29))</f>
        <v>10000.000035999999</v>
      </c>
      <c r="I29" s="14">
        <v>17</v>
      </c>
      <c r="J29" s="15" t="str">
        <f>PROPER(IF(O29="","",VLOOKUP(O29,Calculation!$B$1697:$E$2164,2,FALSE)))</f>
        <v>Joanna Burton</v>
      </c>
      <c r="K29" s="15" t="str">
        <f>IF(O29="","",VLOOKUP(O29,Calculation!$B$1697:$E$2164,3,FALSE))</f>
        <v>Cambridge Triathlon Club</v>
      </c>
      <c r="L29" s="15" t="str">
        <f>IF(ISNA(VLOOKUP(J29,[1]Sheet1!$J$2:$J$2000,1,FALSE)),"No","Yes")</f>
        <v>Yes</v>
      </c>
      <c r="M29" s="15">
        <f>IF(O29="","",VLOOKUP(O29,Calculation!$B$1697:$G$2164,5,FALSE))</f>
        <v>1</v>
      </c>
      <c r="N29" s="15">
        <f>IF(O29="","",VLOOKUP(O29,Calculation!$B$1697:$G$2164,6,FALSE))</f>
        <v>1</v>
      </c>
      <c r="O29" s="16">
        <f>IF(LARGE(Calculation!$B$1697:$B$2164,I29)=0,"",LARGE(Calculation!$B$1697:$B$2164,I29))</f>
        <v>8560.1854349760852</v>
      </c>
    </row>
    <row r="30" spans="1:15" ht="12" customHeight="1">
      <c r="A30" s="14">
        <v>18</v>
      </c>
      <c r="B30" s="15" t="str">
        <f>PROPER(IF(G30="","",VLOOKUP(G30,Calculation!$B$3:$E$869,2,FALSE)))</f>
        <v>Adrian Ball</v>
      </c>
      <c r="C30" s="15" t="str">
        <f>IF(G30="","",VLOOKUP(G30,Calculation!$B$3:$E$869,3,FALSE))</f>
        <v xml:space="preserve">      </v>
      </c>
      <c r="D30" s="15" t="str">
        <f>IF(ISNA(VLOOKUP(B30,[1]Sheet1!$J$2:$J$2000,1,FALSE)),"No","Yes")</f>
        <v>Yes</v>
      </c>
      <c r="E30" s="15">
        <f>IF(G30="","",VLOOKUP(G30,Calculation!$B$3:$G$2935,5,FALSE))</f>
        <v>1</v>
      </c>
      <c r="F30" s="15">
        <f>IF(G30="","",VLOOKUP(G30,Calculation!$B$3:$G$869,6,FALSE))</f>
        <v>1</v>
      </c>
      <c r="G30" s="16">
        <f>IF(LARGE(Calculation!$B$3:$B$869,A30)=0,"",LARGE(Calculation!$B$3:$B$869,A30))</f>
        <v>10000.000034999999</v>
      </c>
      <c r="I30" s="14">
        <v>18</v>
      </c>
      <c r="J30" s="15" t="str">
        <f>PROPER(IF(O30="","",VLOOKUP(O30,Calculation!$B$1697:$E$2164,2,FALSE)))</f>
        <v>Samantha Wilkinson</v>
      </c>
      <c r="K30" s="15" t="str">
        <f>IF(O30="","",VLOOKUP(O30,Calculation!$B$1697:$E$2164,3,FALSE))</f>
        <v>Unattached</v>
      </c>
      <c r="L30" s="15" t="str">
        <f>IF(ISNA(VLOOKUP(J30,[1]Sheet1!$J$2:$J$2000,1,FALSE)),"No","Yes")</f>
        <v>Yes</v>
      </c>
      <c r="M30" s="15">
        <f>IF(O30="","",VLOOKUP(O30,Calculation!$B$1697:$G$2164,5,FALSE))</f>
        <v>1</v>
      </c>
      <c r="N30" s="15">
        <f>IF(O30="","",VLOOKUP(O30,Calculation!$B$1697:$G$2164,6,FALSE))</f>
        <v>1</v>
      </c>
      <c r="O30" s="16">
        <f>IF(LARGE(Calculation!$B$1697:$B$2164,I30)=0,"",LARGE(Calculation!$B$1697:$B$2164,I30))</f>
        <v>8162.6892221857543</v>
      </c>
    </row>
    <row r="31" spans="1:15" ht="12" customHeight="1">
      <c r="A31" s="14">
        <v>19</v>
      </c>
      <c r="B31" s="15" t="str">
        <f>PROPER(IF(G31="","",VLOOKUP(G31,Calculation!$B$3:$E$869,2,FALSE)))</f>
        <v>Robert Quantrell</v>
      </c>
      <c r="C31" s="15" t="str">
        <f>IF(G31="","",VLOOKUP(G31,Calculation!$B$3:$E$869,3,FALSE))</f>
        <v>Tricamp race team</v>
      </c>
      <c r="D31" s="15" t="str">
        <f>IF(ISNA(VLOOKUP(B31,[1]Sheet1!$J$2:$J$2000,1,FALSE)),"No","Yes")</f>
        <v>Yes</v>
      </c>
      <c r="E31" s="15">
        <f>IF(G31="","",VLOOKUP(G31,Calculation!$B$3:$G$2935,5,FALSE))</f>
        <v>1</v>
      </c>
      <c r="F31" s="15">
        <f>IF(G31="","",VLOOKUP(G31,Calculation!$B$3:$G$869,6,FALSE))</f>
        <v>1</v>
      </c>
      <c r="G31" s="16">
        <f>IF(LARGE(Calculation!$B$3:$B$869,A31)=0,"",LARGE(Calculation!$B$3:$B$869,A31))</f>
        <v>10000.000011</v>
      </c>
      <c r="I31" s="14">
        <v>19</v>
      </c>
      <c r="J31" s="15" t="str">
        <f>PROPER(IF(O31="","",VLOOKUP(O31,Calculation!$B$1697:$E$2164,2,FALSE)))</f>
        <v>Melissa Burrell</v>
      </c>
      <c r="K31" s="15">
        <f>IF(O31="","",VLOOKUP(O31,Calculation!$B$1697:$E$2164,3,FALSE))</f>
        <v>0</v>
      </c>
      <c r="L31" s="15" t="str">
        <f>IF(ISNA(VLOOKUP(J31,[1]Sheet1!$J$2:$J$2000,1,FALSE)),"No","Yes")</f>
        <v>Yes</v>
      </c>
      <c r="M31" s="15">
        <f>IF(O31="","",VLOOKUP(O31,Calculation!$B$1697:$G$2164,5,FALSE))</f>
        <v>1</v>
      </c>
      <c r="N31" s="15">
        <f>IF(O31="","",VLOOKUP(O31,Calculation!$B$1697:$G$2164,6,FALSE))</f>
        <v>1</v>
      </c>
      <c r="O31" s="16">
        <f>IF(LARGE(Calculation!$B$1697:$B$2164,I31)=0,"",LARGE(Calculation!$B$1697:$B$2164,I31))</f>
        <v>8080.514005503067</v>
      </c>
    </row>
    <row r="32" spans="1:15" ht="12" customHeight="1">
      <c r="A32" s="14">
        <v>20</v>
      </c>
      <c r="B32" s="15" t="str">
        <f>PROPER(IF(G32="","",VLOOKUP(G32,Calculation!$B$3:$E$869,2,FALSE)))</f>
        <v>Paul Hart</v>
      </c>
      <c r="C32" s="15" t="str">
        <f>IF(G32="","",VLOOKUP(G32,Calculation!$B$3:$E$869,3,FALSE))</f>
        <v>East Essex Tri Club</v>
      </c>
      <c r="D32" s="15" t="str">
        <f>IF(ISNA(VLOOKUP(B32,[1]Sheet1!$J$2:$J$2000,1,FALSE)),"No","Yes")</f>
        <v>Yes</v>
      </c>
      <c r="E32" s="15">
        <f>IF(G32="","",VLOOKUP(G32,Calculation!$B$3:$G$2935,5,FALSE))</f>
        <v>1</v>
      </c>
      <c r="F32" s="15">
        <f>IF(G32="","",VLOOKUP(G32,Calculation!$B$3:$G$869,6,FALSE))</f>
        <v>1</v>
      </c>
      <c r="G32" s="16">
        <f>IF(LARGE(Calculation!$B$3:$B$869,A32)=0,"",LARGE(Calculation!$B$3:$B$869,A32))</f>
        <v>9966.8114942055145</v>
      </c>
      <c r="I32" s="14">
        <v>20</v>
      </c>
      <c r="J32" s="15" t="str">
        <f>PROPER(IF(O32="","",VLOOKUP(O32,Calculation!$B$1697:$E$2164,2,FALSE)))</f>
        <v>Samantha Patterson</v>
      </c>
      <c r="K32" s="15" t="str">
        <f>IF(O32="","",VLOOKUP(O32,Calculation!$B$1697:$E$2164,3,FALSE))</f>
        <v>Cambridge Tri Club</v>
      </c>
      <c r="L32" s="15" t="str">
        <f>IF(ISNA(VLOOKUP(J32,[1]Sheet1!$J$2:$J$2000,1,FALSE)),"No","Yes")</f>
        <v>Yes</v>
      </c>
      <c r="M32" s="15">
        <f>IF(O32="","",VLOOKUP(O32,Calculation!$B$1697:$G$2164,5,FALSE))</f>
        <v>1</v>
      </c>
      <c r="N32" s="15">
        <f>IF(O32="","",VLOOKUP(O32,Calculation!$B$1697:$G$2164,6,FALSE))</f>
        <v>1</v>
      </c>
      <c r="O32" s="16">
        <f>IF(LARGE(Calculation!$B$1697:$B$2164,I32)=0,"",LARGE(Calculation!$B$1697:$B$2164,I32))</f>
        <v>7995.3487728711016</v>
      </c>
    </row>
    <row r="33" spans="1:15" ht="12" customHeight="1">
      <c r="A33" s="14">
        <v>21</v>
      </c>
      <c r="B33" s="15" t="str">
        <f>PROPER(IF(G33="","",VLOOKUP(G33,Calculation!$B$3:$E$869,2,FALSE)))</f>
        <v>Simon Theobald</v>
      </c>
      <c r="C33" s="15">
        <f>IF(G33="","",VLOOKUP(G33,Calculation!$B$3:$E$869,3,FALSE))</f>
        <v>0</v>
      </c>
      <c r="D33" s="15" t="str">
        <f>IF(ISNA(VLOOKUP(B33,[1]Sheet1!$J$2:$J$2000,1,FALSE)),"No","Yes")</f>
        <v>Yes</v>
      </c>
      <c r="E33" s="15">
        <f>IF(G33="","",VLOOKUP(G33,Calculation!$B$3:$G$2935,5,FALSE))</f>
        <v>1</v>
      </c>
      <c r="F33" s="15">
        <f>IF(G33="","",VLOOKUP(G33,Calculation!$B$3:$G$869,6,FALSE))</f>
        <v>1</v>
      </c>
      <c r="G33" s="16">
        <f>IF(LARGE(Calculation!$B$3:$B$869,A33)=0,"",LARGE(Calculation!$B$3:$B$869,A33))</f>
        <v>9886.2793259639275</v>
      </c>
      <c r="I33" s="14">
        <v>21</v>
      </c>
      <c r="J33" s="15" t="str">
        <f>PROPER(IF(O33="","",VLOOKUP(O33,Calculation!$B$1697:$E$2164,2,FALSE)))</f>
        <v>Sarah Miller</v>
      </c>
      <c r="K33" s="15" t="str">
        <f>IF(O33="","",VLOOKUP(O33,Calculation!$B$1697:$E$2164,3,FALSE))</f>
        <v/>
      </c>
      <c r="L33" s="15" t="str">
        <f>IF(ISNA(VLOOKUP(J33,[1]Sheet1!$J$2:$J$2000,1,FALSE)),"No","Yes")</f>
        <v>Yes</v>
      </c>
      <c r="M33" s="15">
        <f>IF(O33="","",VLOOKUP(O33,Calculation!$B$1697:$G$2164,5,FALSE))</f>
        <v>1</v>
      </c>
      <c r="N33" s="15">
        <f>IF(O33="","",VLOOKUP(O33,Calculation!$B$1697:$G$2164,6,FALSE))</f>
        <v>1</v>
      </c>
      <c r="O33" s="16">
        <f>IF(LARGE(Calculation!$B$1697:$B$2164,I33)=0,"",LARGE(Calculation!$B$1697:$B$2164,I33))</f>
        <v>7920.1643658452113</v>
      </c>
    </row>
    <row r="34" spans="1:15" ht="12" customHeight="1">
      <c r="A34" s="14">
        <v>22</v>
      </c>
      <c r="B34" s="15" t="str">
        <f>PROPER(IF(G34="","",VLOOKUP(G34,Calculation!$B$3:$E$869,2,FALSE)))</f>
        <v>Danny Wyer</v>
      </c>
      <c r="C34" s="15">
        <f>IF(G34="","",VLOOKUP(G34,Calculation!$B$3:$E$869,3,FALSE))</f>
        <v>0</v>
      </c>
      <c r="D34" s="15" t="str">
        <f>IF(ISNA(VLOOKUP(B34,[1]Sheet1!$J$2:$J$2000,1,FALSE)),"No","Yes")</f>
        <v>Yes</v>
      </c>
      <c r="E34" s="15">
        <f>IF(G34="","",VLOOKUP(G34,Calculation!$B$3:$G$2935,5,FALSE))</f>
        <v>1</v>
      </c>
      <c r="F34" s="15">
        <f>IF(G34="","",VLOOKUP(G34,Calculation!$B$3:$G$869,6,FALSE))</f>
        <v>1</v>
      </c>
      <c r="G34" s="16">
        <f>IF(LARGE(Calculation!$B$3:$B$869,A34)=0,"",LARGE(Calculation!$B$3:$B$869,A34))</f>
        <v>9655.6603893584906</v>
      </c>
      <c r="I34" s="14">
        <v>22</v>
      </c>
      <c r="J34" s="15" t="str">
        <f>PROPER(IF(O34="","",VLOOKUP(O34,Calculation!$B$1697:$E$2164,2,FALSE)))</f>
        <v>Amy Wright</v>
      </c>
      <c r="K34" s="15">
        <f>IF(O34="","",VLOOKUP(O34,Calculation!$B$1697:$E$2164,3,FALSE))</f>
        <v>0</v>
      </c>
      <c r="L34" s="15" t="str">
        <f>IF(ISNA(VLOOKUP(J34,[1]Sheet1!$J$2:$J$2000,1,FALSE)),"No","Yes")</f>
        <v>Yes</v>
      </c>
      <c r="M34" s="15">
        <f>IF(O34="","",VLOOKUP(O34,Calculation!$B$1697:$G$2164,5,FALSE))</f>
        <v>1</v>
      </c>
      <c r="N34" s="15">
        <f>IF(O34="","",VLOOKUP(O34,Calculation!$B$1697:$G$2164,6,FALSE))</f>
        <v>1</v>
      </c>
      <c r="O34" s="16">
        <f>IF(LARGE(Calculation!$B$1697:$B$2164,I34)=0,"",LARGE(Calculation!$B$1697:$B$2164,I34))</f>
        <v>7802.4403732443989</v>
      </c>
    </row>
    <row r="35" spans="1:15" ht="12" customHeight="1">
      <c r="A35" s="14">
        <v>23</v>
      </c>
      <c r="B35" s="15" t="str">
        <f>PROPER(IF(G35="","",VLOOKUP(G35,Calculation!$B$3:$E$869,2,FALSE)))</f>
        <v>Piers Arnold</v>
      </c>
      <c r="C35" s="15" t="str">
        <f>IF(G35="","",VLOOKUP(G35,Calculation!$B$3:$E$869,3,FALSE))</f>
        <v>Tri-Anglia</v>
      </c>
      <c r="D35" s="15" t="str">
        <f>IF(ISNA(VLOOKUP(B35,[1]Sheet1!$J$2:$J$2000,1,FALSE)),"No","Yes")</f>
        <v>Yes</v>
      </c>
      <c r="E35" s="15">
        <f>IF(G35="","",VLOOKUP(G35,Calculation!$B$3:$G$2935,5,FALSE))</f>
        <v>1</v>
      </c>
      <c r="F35" s="15">
        <f>IF(G35="","",VLOOKUP(G35,Calculation!$B$3:$G$869,6,FALSE))</f>
        <v>1</v>
      </c>
      <c r="G35" s="16">
        <f>IF(LARGE(Calculation!$B$3:$B$869,A35)=0,"",LARGE(Calculation!$B$3:$B$869,A35))</f>
        <v>9640.9904859484141</v>
      </c>
      <c r="I35" s="14">
        <v>23</v>
      </c>
      <c r="J35" s="15" t="str">
        <f>PROPER(IF(O35="","",VLOOKUP(O35,Calculation!$B$1697:$E$2164,2,FALSE)))</f>
        <v>Renata Garfoot</v>
      </c>
      <c r="K35" s="15" t="str">
        <f>IF(O35="","",VLOOKUP(O35,Calculation!$B$1697:$E$2164,3,FALSE))</f>
        <v>TRI-ANGLIA</v>
      </c>
      <c r="L35" s="15" t="str">
        <f>IF(ISNA(VLOOKUP(J35,[1]Sheet1!$J$2:$J$2000,1,FALSE)),"No","Yes")</f>
        <v>Yes</v>
      </c>
      <c r="M35" s="15">
        <f>IF(O35="","",VLOOKUP(O35,Calculation!$B$1697:$G$2164,5,FALSE))</f>
        <v>1</v>
      </c>
      <c r="N35" s="15">
        <f>IF(O35="","",VLOOKUP(O35,Calculation!$B$1697:$G$2164,6,FALSE))</f>
        <v>1</v>
      </c>
      <c r="O35" s="16">
        <f>IF(LARGE(Calculation!$B$1697:$B$2164,I35)=0,"",LARGE(Calculation!$B$1697:$B$2164,I35))</f>
        <v>7577.0709087760961</v>
      </c>
    </row>
    <row r="36" spans="1:15" ht="12" customHeight="1">
      <c r="A36" s="14">
        <v>24</v>
      </c>
      <c r="B36" s="15" t="str">
        <f>PROPER(IF(G36="","",VLOOKUP(G36,Calculation!$B$3:$E$869,2,FALSE)))</f>
        <v>Neil Reid</v>
      </c>
      <c r="C36" s="15" t="str">
        <f>IF(G36="","",VLOOKUP(G36,Calculation!$B$3:$E$869,3,FALSE))</f>
        <v>Army Triathlon Association</v>
      </c>
      <c r="D36" s="15" t="str">
        <f>IF(ISNA(VLOOKUP(B36,[1]Sheet1!$J$2:$J$2000,1,FALSE)),"No","Yes")</f>
        <v>Yes</v>
      </c>
      <c r="E36" s="15">
        <f>IF(G36="","",VLOOKUP(G36,Calculation!$B$3:$G$2935,5,FALSE))</f>
        <v>1</v>
      </c>
      <c r="F36" s="15">
        <f>IF(G36="","",VLOOKUP(G36,Calculation!$B$3:$G$869,6,FALSE))</f>
        <v>1</v>
      </c>
      <c r="G36" s="16">
        <f>IF(LARGE(Calculation!$B$3:$B$869,A36)=0,"",LARGE(Calculation!$B$3:$B$869,A36))</f>
        <v>9575.1740619532993</v>
      </c>
      <c r="I36" s="14">
        <v>24</v>
      </c>
      <c r="J36" s="15" t="str">
        <f>PROPER(IF(O36="","",VLOOKUP(O36,Calculation!$B$1697:$E$2164,2,FALSE)))</f>
        <v>Natalie Scott</v>
      </c>
      <c r="K36" s="15" t="str">
        <f>IF(O36="","",VLOOKUP(O36,Calculation!$B$1697:$E$2164,3,FALSE))</f>
        <v/>
      </c>
      <c r="L36" s="15" t="str">
        <f>IF(ISNA(VLOOKUP(J36,[1]Sheet1!$J$2:$J$2000,1,FALSE)),"No","Yes")</f>
        <v>Yes</v>
      </c>
      <c r="M36" s="15">
        <f>IF(O36="","",VLOOKUP(O36,Calculation!$B$1697:$G$2164,5,FALSE))</f>
        <v>1</v>
      </c>
      <c r="N36" s="15">
        <f>IF(O36="","",VLOOKUP(O36,Calculation!$B$1697:$G$2164,6,FALSE))</f>
        <v>1</v>
      </c>
      <c r="O36" s="16">
        <f>IF(LARGE(Calculation!$B$1697:$B$2164,I36)=0,"",LARGE(Calculation!$B$1697:$B$2164,I36))</f>
        <v>7508.3048552754763</v>
      </c>
    </row>
    <row r="37" spans="1:15" ht="12" customHeight="1">
      <c r="A37" s="14">
        <v>25</v>
      </c>
      <c r="B37" s="15" t="str">
        <f>PROPER(IF(G37="","",VLOOKUP(G37,Calculation!$B$3:$E$869,2,FALSE)))</f>
        <v>Simon Day</v>
      </c>
      <c r="C37" s="15" t="str">
        <f>IF(G37="","",VLOOKUP(G37,Calculation!$B$3:$E$869,3,FALSE))</f>
        <v>Royal Navy Triathlon Association</v>
      </c>
      <c r="D37" s="15" t="str">
        <f>IF(ISNA(VLOOKUP(B37,[1]Sheet1!$J$2:$J$2000,1,FALSE)),"No","Yes")</f>
        <v>Yes</v>
      </c>
      <c r="E37" s="15">
        <f>IF(G37="","",VLOOKUP(G37,Calculation!$B$3:$G$2935,5,FALSE))</f>
        <v>1</v>
      </c>
      <c r="F37" s="15">
        <f>IF(G37="","",VLOOKUP(G37,Calculation!$B$3:$G$869,6,FALSE))</f>
        <v>1</v>
      </c>
      <c r="G37" s="16">
        <f>IF(LARGE(Calculation!$B$3:$B$869,A37)=0,"",LARGE(Calculation!$B$3:$B$869,A37))</f>
        <v>9476.2146618987845</v>
      </c>
      <c r="I37" s="14"/>
      <c r="J37" s="15"/>
      <c r="K37" s="15"/>
      <c r="L37" s="15"/>
      <c r="M37" s="15"/>
      <c r="N37" s="15"/>
      <c r="O37" s="16"/>
    </row>
    <row r="38" spans="1:15" ht="12" customHeight="1">
      <c r="A38" s="14">
        <v>26</v>
      </c>
      <c r="B38" s="15" t="str">
        <f>PROPER(IF(G38="","",VLOOKUP(G38,Calculation!$B$3:$E$869,2,FALSE)))</f>
        <v>Iain Dawson</v>
      </c>
      <c r="C38" s="15" t="str">
        <f>IF(G38="","",VLOOKUP(G38,Calculation!$B$3:$E$869,3,FALSE))</f>
        <v>Tri-Anglia</v>
      </c>
      <c r="D38" s="15" t="str">
        <f>IF(ISNA(VLOOKUP(B38,[1]Sheet1!$J$2:$J$2000,1,FALSE)),"No","Yes")</f>
        <v>Yes</v>
      </c>
      <c r="E38" s="15">
        <f>IF(G38="","",VLOOKUP(G38,Calculation!$B$3:$G$2935,5,FALSE))</f>
        <v>1</v>
      </c>
      <c r="F38" s="15">
        <f>IF(G38="","",VLOOKUP(G38,Calculation!$B$3:$G$869,6,FALSE))</f>
        <v>1</v>
      </c>
      <c r="G38" s="16">
        <f>IF(LARGE(Calculation!$B$3:$B$869,A38)=0,"",LARGE(Calculation!$B$3:$B$869,A38))</f>
        <v>9417.7738519979575</v>
      </c>
      <c r="I38" s="14"/>
      <c r="J38" s="15"/>
      <c r="K38" s="15"/>
      <c r="L38" s="15"/>
      <c r="M38" s="15"/>
      <c r="N38" s="15"/>
      <c r="O38" s="16"/>
    </row>
    <row r="39" spans="1:15" ht="12" customHeight="1">
      <c r="A39" s="14">
        <v>27</v>
      </c>
      <c r="B39" s="15" t="str">
        <f>PROPER(IF(G39="","",VLOOKUP(G39,Calculation!$B$3:$E$869,2,FALSE)))</f>
        <v>Matthew Lawes</v>
      </c>
      <c r="C39" s="15" t="str">
        <f>IF(G39="","",VLOOKUP(G39,Calculation!$B$3:$E$869,3,FALSE))</f>
        <v>Tri-Anglia</v>
      </c>
      <c r="D39" s="15" t="str">
        <f>IF(ISNA(VLOOKUP(B39,[1]Sheet1!$J$2:$J$2000,1,FALSE)),"No","Yes")</f>
        <v>Yes</v>
      </c>
      <c r="E39" s="15">
        <f>IF(G39="","",VLOOKUP(G39,Calculation!$B$3:$G$2935,5,FALSE))</f>
        <v>1</v>
      </c>
      <c r="F39" s="15">
        <f>IF(G39="","",VLOOKUP(G39,Calculation!$B$3:$G$869,6,FALSE))</f>
        <v>1</v>
      </c>
      <c r="G39" s="16">
        <f>IF(LARGE(Calculation!$B$3:$B$869,A39)=0,"",LARGE(Calculation!$B$3:$B$869,A39))</f>
        <v>9388.2600063511654</v>
      </c>
      <c r="I39" s="14"/>
      <c r="J39" s="15"/>
      <c r="K39" s="15"/>
      <c r="L39" s="15"/>
      <c r="M39" s="15"/>
      <c r="N39" s="15"/>
      <c r="O39" s="16"/>
    </row>
    <row r="40" spans="1:15" ht="12" customHeight="1">
      <c r="A40" s="14">
        <v>28</v>
      </c>
      <c r="B40" s="15" t="str">
        <f>PROPER(IF(G40="","",VLOOKUP(G40,Calculation!$B$3:$E$869,2,FALSE)))</f>
        <v>Kye Liddle</v>
      </c>
      <c r="C40" s="15">
        <f>IF(G40="","",VLOOKUP(G40,Calculation!$B$3:$E$869,3,FALSE))</f>
        <v>0</v>
      </c>
      <c r="D40" s="15" t="str">
        <f>IF(ISNA(VLOOKUP(B40,[1]Sheet1!$J$2:$J$2000,1,FALSE)),"No","Yes")</f>
        <v>Yes</v>
      </c>
      <c r="E40" s="15">
        <f>IF(G40="","",VLOOKUP(G40,Calculation!$B$3:$G$2935,5,FALSE))</f>
        <v>1</v>
      </c>
      <c r="F40" s="15">
        <f>IF(G40="","",VLOOKUP(G40,Calculation!$B$3:$G$869,6,FALSE))</f>
        <v>1</v>
      </c>
      <c r="G40" s="16">
        <f>IF(LARGE(Calculation!$B$3:$B$869,A40)=0,"",LARGE(Calculation!$B$3:$B$869,A40))</f>
        <v>9334.6319311126263</v>
      </c>
      <c r="I40" s="14"/>
      <c r="J40" s="15"/>
      <c r="K40" s="15"/>
      <c r="L40" s="15"/>
      <c r="M40" s="15"/>
      <c r="N40" s="15"/>
      <c r="O40" s="16"/>
    </row>
    <row r="41" spans="1:15" ht="12" customHeight="1">
      <c r="A41" s="14">
        <v>29</v>
      </c>
      <c r="B41" s="15" t="str">
        <f>PROPER(IF(G41="","",VLOOKUP(G41,Calculation!$B$3:$E$869,2,FALSE)))</f>
        <v>Adam Lewis</v>
      </c>
      <c r="C41" s="15">
        <f>IF(G41="","",VLOOKUP(G41,Calculation!$B$3:$E$869,3,FALSE))</f>
        <v>0</v>
      </c>
      <c r="D41" s="15" t="str">
        <f>IF(ISNA(VLOOKUP(B41,[1]Sheet1!$J$2:$J$2000,1,FALSE)),"No","Yes")</f>
        <v>Yes</v>
      </c>
      <c r="E41" s="15">
        <f>IF(G41="","",VLOOKUP(G41,Calculation!$B$3:$G$2935,5,FALSE))</f>
        <v>1</v>
      </c>
      <c r="F41" s="15">
        <f>IF(G41="","",VLOOKUP(G41,Calculation!$B$3:$G$869,6,FALSE))</f>
        <v>1</v>
      </c>
      <c r="G41" s="16">
        <f>IF(LARGE(Calculation!$B$3:$B$869,A41)=0,"",LARGE(Calculation!$B$3:$B$869,A41))</f>
        <v>9124.2374177202691</v>
      </c>
      <c r="I41" s="14"/>
      <c r="J41" s="15"/>
      <c r="K41" s="15"/>
      <c r="L41" s="15"/>
      <c r="M41" s="15"/>
      <c r="N41" s="15"/>
      <c r="O41" s="16"/>
    </row>
    <row r="42" spans="1:15" ht="12" customHeight="1">
      <c r="A42" s="14">
        <v>30</v>
      </c>
      <c r="B42" s="15" t="str">
        <f>PROPER(IF(G42="","",VLOOKUP(G42,Calculation!$B$3:$E$869,2,FALSE)))</f>
        <v>Tony Robinson</v>
      </c>
      <c r="C42" s="15" t="str">
        <f>IF(G42="","",VLOOKUP(G42,Calculation!$B$3:$E$869,3,FALSE))</f>
        <v>Tri-Anglia</v>
      </c>
      <c r="D42" s="15" t="str">
        <f>IF(ISNA(VLOOKUP(B42,[1]Sheet1!$J$2:$J$2000,1,FALSE)),"No","Yes")</f>
        <v>Yes</v>
      </c>
      <c r="E42" s="15">
        <f>IF(G42="","",VLOOKUP(G42,Calculation!$B$3:$G$2935,5,FALSE))</f>
        <v>1</v>
      </c>
      <c r="F42" s="15">
        <f>IF(G42="","",VLOOKUP(G42,Calculation!$B$3:$G$869,6,FALSE))</f>
        <v>1</v>
      </c>
      <c r="G42" s="16">
        <f>IF(LARGE(Calculation!$B$3:$B$869,A42)=0,"",LARGE(Calculation!$B$3:$B$869,A42))</f>
        <v>9116.6782682630201</v>
      </c>
      <c r="I42" s="14"/>
      <c r="J42" s="15"/>
      <c r="K42" s="15"/>
      <c r="L42" s="15"/>
      <c r="M42" s="15"/>
      <c r="N42" s="15"/>
      <c r="O42" s="16"/>
    </row>
    <row r="43" spans="1:15" ht="12" customHeight="1">
      <c r="A43" s="14">
        <v>31</v>
      </c>
      <c r="B43" s="15" t="str">
        <f>PROPER(IF(G43="","",VLOOKUP(G43,Calculation!$B$3:$E$869,2,FALSE)))</f>
        <v>Angus Wilkinson</v>
      </c>
      <c r="C43" s="15" t="str">
        <f>IF(G43="","",VLOOKUP(G43,Calculation!$B$3:$E$869,3,FALSE))</f>
        <v>Tri-Anglia</v>
      </c>
      <c r="D43" s="15" t="str">
        <f>IF(ISNA(VLOOKUP(B43,[1]Sheet1!$J$2:$J$2000,1,FALSE)),"No","Yes")</f>
        <v>Yes</v>
      </c>
      <c r="E43" s="15">
        <f>IF(G43="","",VLOOKUP(G43,Calculation!$B$3:$G$2935,5,FALSE))</f>
        <v>1</v>
      </c>
      <c r="F43" s="15">
        <f>IF(G43="","",VLOOKUP(G43,Calculation!$B$3:$G$869,6,FALSE))</f>
        <v>1</v>
      </c>
      <c r="G43" s="16">
        <f>IF(LARGE(Calculation!$B$3:$B$869,A43)=0,"",LARGE(Calculation!$B$3:$B$869,A43))</f>
        <v>9079.8089046243731</v>
      </c>
      <c r="I43" s="14"/>
      <c r="J43" s="15"/>
      <c r="K43" s="15"/>
      <c r="L43" s="15"/>
      <c r="M43" s="15"/>
      <c r="N43" s="15"/>
      <c r="O43" s="16"/>
    </row>
    <row r="44" spans="1:15" ht="12" customHeight="1">
      <c r="A44" s="14">
        <v>32</v>
      </c>
      <c r="B44" s="15" t="str">
        <f>PROPER(IF(G44="","",VLOOKUP(G44,Calculation!$B$3:$E$869,2,FALSE)))</f>
        <v>Mark Harris</v>
      </c>
      <c r="C44" s="15">
        <f>IF(G44="","",VLOOKUP(G44,Calculation!$B$3:$E$869,3,FALSE))</f>
        <v>0</v>
      </c>
      <c r="D44" s="15" t="str">
        <f>IF(ISNA(VLOOKUP(B44,[1]Sheet1!$J$2:$J$2000,1,FALSE)),"No","Yes")</f>
        <v>Yes</v>
      </c>
      <c r="E44" s="15">
        <f>IF(G44="","",VLOOKUP(G44,Calculation!$B$3:$G$2935,5,FALSE))</f>
        <v>1</v>
      </c>
      <c r="F44" s="15">
        <f>IF(G44="","",VLOOKUP(G44,Calculation!$B$3:$G$869,6,FALSE))</f>
        <v>1</v>
      </c>
      <c r="G44" s="16">
        <f>IF(LARGE(Calculation!$B$3:$B$869,A44)=0,"",LARGE(Calculation!$B$3:$B$869,A44))</f>
        <v>9053.215845394825</v>
      </c>
      <c r="I44" s="14"/>
      <c r="J44" s="15"/>
      <c r="K44" s="15"/>
      <c r="L44" s="15"/>
      <c r="M44" s="15"/>
      <c r="N44" s="15"/>
      <c r="O44" s="16"/>
    </row>
    <row r="45" spans="1:15" ht="12" customHeight="1">
      <c r="A45" s="14">
        <v>33</v>
      </c>
      <c r="B45" s="15" t="str">
        <f>PROPER(IF(G45="","",VLOOKUP(G45,Calculation!$B$3:$E$869,2,FALSE)))</f>
        <v>Robert Sheppard</v>
      </c>
      <c r="C45" s="15">
        <f>IF(G45="","",VLOOKUP(G45,Calculation!$B$3:$E$869,3,FALSE))</f>
        <v>0</v>
      </c>
      <c r="D45" s="15" t="str">
        <f>IF(ISNA(VLOOKUP(B45,[1]Sheet1!$J$2:$J$2000,1,FALSE)),"No","Yes")</f>
        <v>Yes</v>
      </c>
      <c r="E45" s="15">
        <f>IF(G45="","",VLOOKUP(G45,Calculation!$B$3:$G$2935,5,FALSE))</f>
        <v>1</v>
      </c>
      <c r="F45" s="15">
        <f>IF(G45="","",VLOOKUP(G45,Calculation!$B$3:$G$869,6,FALSE))</f>
        <v>1</v>
      </c>
      <c r="G45" s="16">
        <f>IF(LARGE(Calculation!$B$3:$B$869,A45)=0,"",LARGE(Calculation!$B$3:$B$869,A45))</f>
        <v>8968.9958148177047</v>
      </c>
      <c r="I45" s="14"/>
      <c r="J45" s="15"/>
      <c r="K45" s="15"/>
      <c r="L45" s="15"/>
      <c r="M45" s="15"/>
      <c r="N45" s="15"/>
      <c r="O45" s="16"/>
    </row>
    <row r="46" spans="1:15" ht="12" customHeight="1">
      <c r="A46" s="14">
        <v>34</v>
      </c>
      <c r="B46" s="15" t="str">
        <f>PROPER(IF(G46="","",VLOOKUP(G46,Calculation!$B$3:$E$869,2,FALSE)))</f>
        <v>Simon Light</v>
      </c>
      <c r="C46" s="15">
        <f>IF(G46="","",VLOOKUP(G46,Calculation!$B$3:$E$869,3,FALSE))</f>
        <v>0</v>
      </c>
      <c r="D46" s="15" t="str">
        <f>IF(ISNA(VLOOKUP(B46,[1]Sheet1!$J$2:$J$2000,1,FALSE)),"No","Yes")</f>
        <v>Yes</v>
      </c>
      <c r="E46" s="15">
        <f>IF(G46="","",VLOOKUP(G46,Calculation!$B$3:$G$2935,5,FALSE))</f>
        <v>1</v>
      </c>
      <c r="F46" s="15">
        <f>IF(G46="","",VLOOKUP(G46,Calculation!$B$3:$G$869,6,FALSE))</f>
        <v>1</v>
      </c>
      <c r="G46" s="16">
        <f>IF(LARGE(Calculation!$B$3:$B$869,A46)=0,"",LARGE(Calculation!$B$3:$B$869,A46))</f>
        <v>8906.7826445373175</v>
      </c>
      <c r="I46" s="14"/>
      <c r="J46" s="15"/>
      <c r="K46" s="15"/>
      <c r="L46" s="15"/>
      <c r="M46" s="15"/>
      <c r="N46" s="15"/>
      <c r="O46" s="16"/>
    </row>
    <row r="47" spans="1:15" ht="12" customHeight="1">
      <c r="A47" s="14">
        <v>35</v>
      </c>
      <c r="B47" s="15" t="str">
        <f>PROPER(IF(G47="","",VLOOKUP(G47,Calculation!$B$3:$E$869,2,FALSE)))</f>
        <v>Michael Bironneau</v>
      </c>
      <c r="C47" s="15">
        <f>IF(G47="","",VLOOKUP(G47,Calculation!$B$3:$E$869,3,FALSE))</f>
        <v>0</v>
      </c>
      <c r="D47" s="15" t="str">
        <f>IF(ISNA(VLOOKUP(B47,[1]Sheet1!$J$2:$J$2000,1,FALSE)),"No","Yes")</f>
        <v>Yes</v>
      </c>
      <c r="E47" s="15">
        <f>IF(G47="","",VLOOKUP(G47,Calculation!$B$3:$G$2935,5,FALSE))</f>
        <v>1</v>
      </c>
      <c r="F47" s="15">
        <f>IF(G47="","",VLOOKUP(G47,Calculation!$B$3:$G$869,6,FALSE))</f>
        <v>1</v>
      </c>
      <c r="G47" s="16">
        <f>IF(LARGE(Calculation!$B$3:$B$869,A47)=0,"",LARGE(Calculation!$B$3:$B$869,A47))</f>
        <v>8832.9241529238334</v>
      </c>
      <c r="I47" s="14"/>
      <c r="J47" s="15"/>
      <c r="K47" s="15"/>
      <c r="L47" s="15"/>
      <c r="M47" s="15"/>
      <c r="N47" s="15"/>
      <c r="O47" s="16"/>
    </row>
    <row r="48" spans="1:15" ht="12" customHeight="1">
      <c r="A48" s="14">
        <v>36</v>
      </c>
      <c r="B48" s="15" t="str">
        <f>PROPER(IF(G48="","",VLOOKUP(G48,Calculation!$B$3:$E$869,2,FALSE)))</f>
        <v>Peter Jupp</v>
      </c>
      <c r="C48" s="15">
        <f>IF(G48="","",VLOOKUP(G48,Calculation!$B$3:$E$869,3,FALSE))</f>
        <v>0</v>
      </c>
      <c r="D48" s="15" t="str">
        <f>IF(ISNA(VLOOKUP(B48,[1]Sheet1!$J$2:$J$2000,1,FALSE)),"No","Yes")</f>
        <v>Yes</v>
      </c>
      <c r="E48" s="15">
        <f>IF(G48="","",VLOOKUP(G48,Calculation!$B$3:$G$2935,5,FALSE))</f>
        <v>1</v>
      </c>
      <c r="F48" s="15">
        <f>IF(G48="","",VLOOKUP(G48,Calculation!$B$3:$G$869,6,FALSE))</f>
        <v>1</v>
      </c>
      <c r="G48" s="16">
        <f>IF(LARGE(Calculation!$B$3:$B$869,A48)=0,"",LARGE(Calculation!$B$3:$B$869,A48))</f>
        <v>8824.1874359901794</v>
      </c>
      <c r="I48" s="14"/>
      <c r="J48" s="15"/>
      <c r="K48" s="15"/>
      <c r="L48" s="15"/>
      <c r="M48" s="15"/>
      <c r="N48" s="15"/>
      <c r="O48" s="16"/>
    </row>
    <row r="49" spans="1:15" ht="12" customHeight="1">
      <c r="A49" s="14">
        <v>37</v>
      </c>
      <c r="B49" s="15" t="str">
        <f>PROPER(IF(G49="","",VLOOKUP(G49,Calculation!$B$3:$E$869,2,FALSE)))</f>
        <v>Mark Tickner</v>
      </c>
      <c r="C49" s="15">
        <f>IF(G49="","",VLOOKUP(G49,Calculation!$B$3:$E$869,3,FALSE))</f>
        <v>0</v>
      </c>
      <c r="D49" s="15" t="str">
        <f>IF(ISNA(VLOOKUP(B49,[1]Sheet1!$J$2:$J$2000,1,FALSE)),"No","Yes")</f>
        <v>Yes</v>
      </c>
      <c r="E49" s="15">
        <f>IF(G49="","",VLOOKUP(G49,Calculation!$B$3:$G$2935,5,FALSE))</f>
        <v>1</v>
      </c>
      <c r="F49" s="15">
        <f>IF(G49="","",VLOOKUP(G49,Calculation!$B$3:$G$869,6,FALSE))</f>
        <v>1</v>
      </c>
      <c r="G49" s="16">
        <f>IF(LARGE(Calculation!$B$3:$B$869,A49)=0,"",LARGE(Calculation!$B$3:$B$869,A49))</f>
        <v>8780.1755578303128</v>
      </c>
      <c r="I49" s="14"/>
      <c r="J49" s="15"/>
      <c r="K49" s="15"/>
      <c r="L49" s="15"/>
      <c r="M49" s="15"/>
      <c r="N49" s="15"/>
      <c r="O49" s="16"/>
    </row>
    <row r="50" spans="1:15" ht="12" customHeight="1">
      <c r="A50" s="14">
        <v>38</v>
      </c>
      <c r="B50" s="15" t="str">
        <f>PROPER(IF(G50="","",VLOOKUP(G50,Calculation!$B$3:$E$869,2,FALSE)))</f>
        <v>Duncan Edwards</v>
      </c>
      <c r="C50" s="15">
        <f>IF(G50="","",VLOOKUP(G50,Calculation!$B$3:$E$869,3,FALSE))</f>
        <v>0</v>
      </c>
      <c r="D50" s="15" t="str">
        <f>IF(ISNA(VLOOKUP(B50,[1]Sheet1!$J$2:$J$2000,1,FALSE)),"No","Yes")</f>
        <v>Yes</v>
      </c>
      <c r="E50" s="15">
        <f>IF(G50="","",VLOOKUP(G50,Calculation!$B$3:$G$2935,5,FALSE))</f>
        <v>1</v>
      </c>
      <c r="F50" s="15">
        <f>IF(G50="","",VLOOKUP(G50,Calculation!$B$3:$G$869,6,FALSE))</f>
        <v>1</v>
      </c>
      <c r="G50" s="16">
        <f>IF(LARGE(Calculation!$B$3:$B$869,A50)=0,"",LARGE(Calculation!$B$3:$B$869,A50))</f>
        <v>8755.4496253621455</v>
      </c>
      <c r="I50" s="14"/>
      <c r="J50" s="15"/>
      <c r="K50" s="15"/>
      <c r="L50" s="15"/>
      <c r="M50" s="15"/>
      <c r="N50" s="15"/>
      <c r="O50" s="16"/>
    </row>
    <row r="51" spans="1:15" ht="12" customHeight="1">
      <c r="A51" s="14">
        <v>39</v>
      </c>
      <c r="B51" s="15" t="str">
        <f>PROPER(IF(G51="","",VLOOKUP(G51,Calculation!$B$3:$E$869,2,FALSE)))</f>
        <v>Ben Green</v>
      </c>
      <c r="C51" s="15">
        <f>IF(G51="","",VLOOKUP(G51,Calculation!$B$3:$E$869,3,FALSE))</f>
        <v>0</v>
      </c>
      <c r="D51" s="15" t="str">
        <f>IF(ISNA(VLOOKUP(B51,[1]Sheet1!$J$2:$J$2000,1,FALSE)),"No","Yes")</f>
        <v>Yes</v>
      </c>
      <c r="E51" s="15">
        <f>IF(G51="","",VLOOKUP(G51,Calculation!$B$3:$G$2935,5,FALSE))</f>
        <v>1</v>
      </c>
      <c r="F51" s="15">
        <f>IF(G51="","",VLOOKUP(G51,Calculation!$B$3:$G$869,6,FALSE))</f>
        <v>1</v>
      </c>
      <c r="G51" s="16">
        <f>IF(LARGE(Calculation!$B$3:$B$869,A51)=0,"",LARGE(Calculation!$B$3:$B$869,A51))</f>
        <v>8728.7177576288286</v>
      </c>
      <c r="I51" s="14"/>
      <c r="J51" s="15"/>
      <c r="K51" s="15"/>
      <c r="L51" s="15"/>
      <c r="M51" s="15"/>
      <c r="N51" s="15"/>
      <c r="O51" s="16"/>
    </row>
    <row r="52" spans="1:15" ht="12" customHeight="1">
      <c r="A52" s="14">
        <v>40</v>
      </c>
      <c r="B52" s="15" t="str">
        <f>PROPER(IF(G52="","",VLOOKUP(G52,Calculation!$B$3:$E$869,2,FALSE)))</f>
        <v>Jonathan Cox</v>
      </c>
      <c r="C52" s="15">
        <f>IF(G52="","",VLOOKUP(G52,Calculation!$B$3:$E$869,3,FALSE))</f>
        <v>0</v>
      </c>
      <c r="D52" s="15" t="str">
        <f>IF(ISNA(VLOOKUP(B52,[1]Sheet1!$J$2:$J$2000,1,FALSE)),"No","Yes")</f>
        <v>Yes</v>
      </c>
      <c r="E52" s="15">
        <f>IF(G52="","",VLOOKUP(G52,Calculation!$B$3:$G$2935,5,FALSE))</f>
        <v>1</v>
      </c>
      <c r="F52" s="15">
        <f>IF(G52="","",VLOOKUP(G52,Calculation!$B$3:$G$869,6,FALSE))</f>
        <v>1</v>
      </c>
      <c r="G52" s="16">
        <f>IF(LARGE(Calculation!$B$3:$B$869,A52)=0,"",LARGE(Calculation!$B$3:$B$869,A52))</f>
        <v>8714.0098742898608</v>
      </c>
      <c r="I52" s="14"/>
      <c r="J52" s="15"/>
      <c r="K52" s="15"/>
      <c r="L52" s="15"/>
      <c r="M52" s="15"/>
      <c r="N52" s="15"/>
      <c r="O52" s="16"/>
    </row>
    <row r="53" spans="1:15" ht="12" customHeight="1">
      <c r="A53" s="14">
        <v>41</v>
      </c>
      <c r="B53" s="15" t="str">
        <f>PROPER(IF(G53="","",VLOOKUP(G53,Calculation!$B$3:$E$869,2,FALSE)))</f>
        <v>Matt Shingleton</v>
      </c>
      <c r="C53" s="15" t="str">
        <f>IF(G53="","",VLOOKUP(G53,Calculation!$B$3:$E$869,3,FALSE))</f>
        <v>west suffolk wheelers and tri club</v>
      </c>
      <c r="D53" s="15" t="str">
        <f>IF(ISNA(VLOOKUP(B53,[1]Sheet1!$J$2:$J$2000,1,FALSE)),"No","Yes")</f>
        <v>Yes</v>
      </c>
      <c r="E53" s="15">
        <f>IF(G53="","",VLOOKUP(G53,Calculation!$B$3:$G$2935,5,FALSE))</f>
        <v>1</v>
      </c>
      <c r="F53" s="15">
        <f>IF(G53="","",VLOOKUP(G53,Calculation!$B$3:$G$869,6,FALSE))</f>
        <v>1</v>
      </c>
      <c r="G53" s="16">
        <f>IF(LARGE(Calculation!$B$3:$B$869,A53)=0,"",LARGE(Calculation!$B$3:$B$869,A53))</f>
        <v>8686.728451240102</v>
      </c>
      <c r="I53" s="14"/>
      <c r="J53" s="15"/>
      <c r="K53" s="15"/>
      <c r="L53" s="15"/>
      <c r="M53" s="15"/>
      <c r="N53" s="15"/>
      <c r="O53" s="16"/>
    </row>
    <row r="54" spans="1:15" ht="12" customHeight="1">
      <c r="A54" s="14">
        <v>42</v>
      </c>
      <c r="B54" s="15" t="str">
        <f>PROPER(IF(G54="","",VLOOKUP(G54,Calculation!$B$3:$E$869,2,FALSE)))</f>
        <v>Wayne Stainsby</v>
      </c>
      <c r="C54" s="15">
        <f>IF(G54="","",VLOOKUP(G54,Calculation!$B$3:$E$869,3,FALSE))</f>
        <v>0</v>
      </c>
      <c r="D54" s="15" t="str">
        <f>IF(ISNA(VLOOKUP(B54,[1]Sheet1!$J$2:$J$2000,1,FALSE)),"No","Yes")</f>
        <v>Yes</v>
      </c>
      <c r="E54" s="15">
        <f>IF(G54="","",VLOOKUP(G54,Calculation!$B$3:$G$2935,5,FALSE))</f>
        <v>1</v>
      </c>
      <c r="F54" s="15">
        <f>IF(G54="","",VLOOKUP(G54,Calculation!$B$3:$G$869,6,FALSE))</f>
        <v>1</v>
      </c>
      <c r="G54" s="16">
        <f>IF(LARGE(Calculation!$B$3:$B$869,A54)=0,"",LARGE(Calculation!$B$3:$B$869,A54))</f>
        <v>8610.8793480878667</v>
      </c>
      <c r="I54" s="14"/>
      <c r="J54" s="15"/>
      <c r="K54" s="15"/>
      <c r="L54" s="15"/>
      <c r="M54" s="15"/>
      <c r="N54" s="15"/>
      <c r="O54" s="16"/>
    </row>
    <row r="55" spans="1:15" ht="12" customHeight="1">
      <c r="A55" s="14">
        <v>43</v>
      </c>
      <c r="B55" s="15" t="str">
        <f>PROPER(IF(G55="","",VLOOKUP(G55,Calculation!$B$3:$E$869,2,FALSE)))</f>
        <v>Gary Wilberforce</v>
      </c>
      <c r="C55" s="15">
        <f>IF(G55="","",VLOOKUP(G55,Calculation!$B$3:$E$869,3,FALSE))</f>
        <v>0</v>
      </c>
      <c r="D55" s="15" t="str">
        <f>IF(ISNA(VLOOKUP(B55,[1]Sheet1!$J$2:$J$2000,1,FALSE)),"No","Yes")</f>
        <v>Yes</v>
      </c>
      <c r="E55" s="15">
        <f>IF(G55="","",VLOOKUP(G55,Calculation!$B$3:$G$2935,5,FALSE))</f>
        <v>1</v>
      </c>
      <c r="F55" s="15">
        <f>IF(G55="","",VLOOKUP(G55,Calculation!$B$3:$G$869,6,FALSE))</f>
        <v>1</v>
      </c>
      <c r="G55" s="16">
        <f>IF(LARGE(Calculation!$B$3:$B$869,A55)=0,"",LARGE(Calculation!$B$3:$B$869,A55))</f>
        <v>8606.6036426631199</v>
      </c>
      <c r="I55" s="14"/>
      <c r="J55" s="15"/>
      <c r="K55" s="15"/>
      <c r="L55" s="15"/>
      <c r="M55" s="15"/>
      <c r="N55" s="15"/>
      <c r="O55" s="16"/>
    </row>
    <row r="56" spans="1:15" ht="12" customHeight="1">
      <c r="A56" s="14">
        <v>44</v>
      </c>
      <c r="B56" s="15" t="str">
        <f>PROPER(IF(G56="","",VLOOKUP(G56,Calculation!$B$3:$E$869,2,FALSE)))</f>
        <v>Ben Capper</v>
      </c>
      <c r="C56" s="15">
        <f>IF(G56="","",VLOOKUP(G56,Calculation!$B$3:$E$869,3,FALSE))</f>
        <v>0</v>
      </c>
      <c r="D56" s="15" t="str">
        <f>IF(ISNA(VLOOKUP(B56,[1]Sheet1!$J$2:$J$2000,1,FALSE)),"No","Yes")</f>
        <v>Yes</v>
      </c>
      <c r="E56" s="15">
        <f>IF(G56="","",VLOOKUP(G56,Calculation!$B$3:$G$2935,5,FALSE))</f>
        <v>1</v>
      </c>
      <c r="F56" s="15">
        <f>IF(G56="","",VLOOKUP(G56,Calculation!$B$3:$G$869,6,FALSE))</f>
        <v>1</v>
      </c>
      <c r="G56" s="16">
        <f>IF(LARGE(Calculation!$B$3:$B$869,A56)=0,"",LARGE(Calculation!$B$3:$B$869,A56))</f>
        <v>8589.7798062314996</v>
      </c>
      <c r="I56" s="14"/>
      <c r="J56" s="15"/>
      <c r="K56" s="15"/>
      <c r="L56" s="15"/>
      <c r="M56" s="15"/>
      <c r="N56" s="15"/>
      <c r="O56" s="16"/>
    </row>
    <row r="57" spans="1:15" ht="12" customHeight="1">
      <c r="A57" s="14">
        <v>45</v>
      </c>
      <c r="B57" s="15" t="str">
        <f>PROPER(IF(G57="","",VLOOKUP(G57,Calculation!$B$3:$E$869,2,FALSE)))</f>
        <v>Stephen Wilson</v>
      </c>
      <c r="C57" s="15" t="str">
        <f>IF(G57="","",VLOOKUP(G57,Calculation!$B$3:$E$869,3,FALSE))</f>
        <v>Tri-Anglia</v>
      </c>
      <c r="D57" s="15" t="str">
        <f>IF(ISNA(VLOOKUP(B57,[1]Sheet1!$J$2:$J$2000,1,FALSE)),"No","Yes")</f>
        <v>Yes</v>
      </c>
      <c r="E57" s="15">
        <f>IF(G57="","",VLOOKUP(G57,Calculation!$B$3:$G$2935,5,FALSE))</f>
        <v>1</v>
      </c>
      <c r="F57" s="15">
        <f>IF(G57="","",VLOOKUP(G57,Calculation!$B$3:$G$869,6,FALSE))</f>
        <v>1</v>
      </c>
      <c r="G57" s="16">
        <f>IF(LARGE(Calculation!$B$3:$B$869,A57)=0,"",LARGE(Calculation!$B$3:$B$869,A57))</f>
        <v>8588.9499569404634</v>
      </c>
      <c r="I57" s="14"/>
      <c r="J57" s="15"/>
      <c r="K57" s="15"/>
      <c r="L57" s="15"/>
      <c r="M57" s="15"/>
      <c r="N57" s="15"/>
      <c r="O57" s="16"/>
    </row>
    <row r="58" spans="1:15" ht="12" customHeight="1">
      <c r="A58" s="14">
        <v>48</v>
      </c>
      <c r="B58" s="15" t="str">
        <f>PROPER(IF(G58="","",VLOOKUP(G58,Calculation!$B$3:$E$869,2,FALSE)))</f>
        <v>Richard Gill</v>
      </c>
      <c r="C58" s="15" t="str">
        <f>IF(G58="","",VLOOKUP(G58,Calculation!$B$3:$E$869,3,FALSE))</f>
        <v>Tri-Anglia</v>
      </c>
      <c r="D58" s="15" t="str">
        <f>IF(ISNA(VLOOKUP(B58,[1]Sheet1!$J$2:$J$2000,1,FALSE)),"No","Yes")</f>
        <v>Yes</v>
      </c>
      <c r="E58" s="15">
        <f>IF(G58="","",VLOOKUP(G58,Calculation!$B$3:$G$2935,5,FALSE))</f>
        <v>1</v>
      </c>
      <c r="F58" s="15">
        <f>IF(G58="","",VLOOKUP(G58,Calculation!$B$3:$G$869,6,FALSE))</f>
        <v>1</v>
      </c>
      <c r="G58" s="16">
        <f>IF(LARGE(Calculation!$B$3:$B$869,A58)=0,"",LARGE(Calculation!$B$3:$B$869,A58))</f>
        <v>8336.3478161066923</v>
      </c>
      <c r="I58" s="14"/>
      <c r="J58" s="15"/>
      <c r="K58" s="15"/>
      <c r="L58" s="15"/>
      <c r="M58" s="15"/>
      <c r="N58" s="15"/>
      <c r="O58" s="16"/>
    </row>
    <row r="59" spans="1:15" ht="12" customHeight="1">
      <c r="A59" s="14">
        <v>49</v>
      </c>
      <c r="B59" s="15" t="str">
        <f>PROPER(IF(G59="","",VLOOKUP(G59,Calculation!$B$3:$E$869,2,FALSE)))</f>
        <v>Leigh Butcher</v>
      </c>
      <c r="C59" s="15" t="str">
        <f>IF(G59="","",VLOOKUP(G59,Calculation!$B$3:$E$869,3,FALSE))</f>
        <v>Lowestoft Road Runners</v>
      </c>
      <c r="D59" s="15" t="str">
        <f>IF(ISNA(VLOOKUP(B59,[1]Sheet1!$J$2:$J$2000,1,FALSE)),"No","Yes")</f>
        <v>Yes</v>
      </c>
      <c r="E59" s="15">
        <f>IF(G59="","",VLOOKUP(G59,Calculation!$B$3:$G$2935,5,FALSE))</f>
        <v>1</v>
      </c>
      <c r="F59" s="15">
        <f>IF(G59="","",VLOOKUP(G59,Calculation!$B$3:$G$869,6,FALSE))</f>
        <v>1</v>
      </c>
      <c r="G59" s="16">
        <f>IF(LARGE(Calculation!$B$3:$B$869,A59)=0,"",LARGE(Calculation!$B$3:$B$869,A59))</f>
        <v>8239.5001731724769</v>
      </c>
      <c r="I59" s="14"/>
      <c r="J59" s="15"/>
      <c r="K59" s="15"/>
      <c r="L59" s="15"/>
      <c r="M59" s="15"/>
      <c r="N59" s="15"/>
      <c r="O59" s="16"/>
    </row>
    <row r="60" spans="1:15" ht="12" customHeight="1">
      <c r="A60" s="14">
        <v>50</v>
      </c>
      <c r="B60" s="15" t="str">
        <f>PROPER(IF(G60="","",VLOOKUP(G60,Calculation!$B$3:$E$869,2,FALSE)))</f>
        <v>Thomas Price</v>
      </c>
      <c r="C60" s="15" t="str">
        <f>IF(G60="","",VLOOKUP(G60,Calculation!$B$3:$E$869,3,FALSE))</f>
        <v>Tri-Anglia</v>
      </c>
      <c r="D60" s="15" t="str">
        <f>IF(ISNA(VLOOKUP(B60,[1]Sheet1!$J$2:$J$2000,1,FALSE)),"No","Yes")</f>
        <v>Yes</v>
      </c>
      <c r="E60" s="15">
        <f>IF(G60="","",VLOOKUP(G60,Calculation!$B$3:$G$2935,5,FALSE))</f>
        <v>1</v>
      </c>
      <c r="F60" s="15">
        <f>IF(G60="","",VLOOKUP(G60,Calculation!$B$3:$G$869,6,FALSE))</f>
        <v>1</v>
      </c>
      <c r="G60" s="16">
        <f>IF(LARGE(Calculation!$B$3:$B$869,A60)=0,"",LARGE(Calculation!$B$3:$B$869,A60))</f>
        <v>8184.5004012031113</v>
      </c>
      <c r="I60" s="14"/>
      <c r="J60" s="15"/>
      <c r="K60" s="15"/>
      <c r="L60" s="15"/>
      <c r="M60" s="15"/>
      <c r="N60" s="15"/>
      <c r="O60" s="16"/>
    </row>
    <row r="61" spans="1:15" ht="12" customHeight="1">
      <c r="A61" s="14">
        <v>51</v>
      </c>
      <c r="B61" s="15" t="str">
        <f>PROPER(IF(G61="","",VLOOKUP(G61,Calculation!$B$3:$E$869,2,FALSE)))</f>
        <v>Chris Belcher</v>
      </c>
      <c r="C61" s="15">
        <f>IF(G61="","",VLOOKUP(G61,Calculation!$B$3:$E$869,3,FALSE))</f>
        <v>0</v>
      </c>
      <c r="D61" s="15" t="str">
        <f>IF(ISNA(VLOOKUP(B61,[1]Sheet1!$J$2:$J$2000,1,FALSE)),"No","Yes")</f>
        <v>Yes</v>
      </c>
      <c r="E61" s="15">
        <f>IF(G61="","",VLOOKUP(G61,Calculation!$B$3:$G$2935,5,FALSE))</f>
        <v>1</v>
      </c>
      <c r="F61" s="15">
        <f>IF(G61="","",VLOOKUP(G61,Calculation!$B$3:$G$869,6,FALSE))</f>
        <v>1</v>
      </c>
      <c r="G61" s="16">
        <f>IF(LARGE(Calculation!$B$3:$B$869,A61)=0,"",LARGE(Calculation!$B$3:$B$869,A61))</f>
        <v>8155.571356173914</v>
      </c>
      <c r="I61" s="14"/>
      <c r="J61" s="15"/>
      <c r="K61" s="15"/>
      <c r="L61" s="15"/>
      <c r="M61" s="15"/>
      <c r="N61" s="15"/>
      <c r="O61" s="16"/>
    </row>
    <row r="62" spans="1:15" ht="12" customHeight="1">
      <c r="A62" s="14">
        <v>52</v>
      </c>
      <c r="B62" s="15" t="str">
        <f>PROPER(IF(G62="","",VLOOKUP(G62,Calculation!$B$3:$E$869,2,FALSE)))</f>
        <v>Candido Channell</v>
      </c>
      <c r="C62" s="15">
        <f>IF(G62="","",VLOOKUP(G62,Calculation!$B$3:$E$869,3,FALSE))</f>
        <v>0</v>
      </c>
      <c r="D62" s="15" t="str">
        <f>IF(ISNA(VLOOKUP(B62,[1]Sheet1!$J$2:$J$2000,1,FALSE)),"No","Yes")</f>
        <v>Yes</v>
      </c>
      <c r="E62" s="15">
        <f>IF(G62="","",VLOOKUP(G62,Calculation!$B$3:$G$2935,5,FALSE))</f>
        <v>1</v>
      </c>
      <c r="F62" s="15">
        <f>IF(G62="","",VLOOKUP(G62,Calculation!$B$3:$G$869,6,FALSE))</f>
        <v>1</v>
      </c>
      <c r="G62" s="16">
        <f>IF(LARGE(Calculation!$B$3:$B$869,A62)=0,"",LARGE(Calculation!$B$3:$B$869,A62))</f>
        <v>8118.2374448474529</v>
      </c>
      <c r="I62" s="14"/>
      <c r="J62" s="15"/>
      <c r="K62" s="15"/>
      <c r="L62" s="15"/>
      <c r="M62" s="15"/>
      <c r="N62" s="15"/>
      <c r="O62" s="16"/>
    </row>
    <row r="63" spans="1:15" ht="12" customHeight="1">
      <c r="A63" s="14">
        <v>53</v>
      </c>
      <c r="B63" s="15" t="str">
        <f>PROPER(IF(G63="","",VLOOKUP(G63,Calculation!$B$3:$E$869,2,FALSE)))</f>
        <v>Felix Langley</v>
      </c>
      <c r="C63" s="15">
        <f>IF(G63="","",VLOOKUP(G63,Calculation!$B$3:$E$869,3,FALSE))</f>
        <v>0</v>
      </c>
      <c r="D63" s="15" t="str">
        <f>IF(ISNA(VLOOKUP(B63,[1]Sheet1!$J$2:$J$2000,1,FALSE)),"No","Yes")</f>
        <v>Yes</v>
      </c>
      <c r="E63" s="15">
        <f>IF(G63="","",VLOOKUP(G63,Calculation!$B$3:$G$2935,5,FALSE))</f>
        <v>1</v>
      </c>
      <c r="F63" s="15">
        <f>IF(G63="","",VLOOKUP(G63,Calculation!$B$3:$G$869,6,FALSE))</f>
        <v>1</v>
      </c>
      <c r="G63" s="16">
        <f>IF(LARGE(Calculation!$B$3:$B$869,A63)=0,"",LARGE(Calculation!$B$3:$B$869,A63))</f>
        <v>8029.2059288097207</v>
      </c>
      <c r="I63" s="14"/>
      <c r="J63" s="15"/>
      <c r="K63" s="15"/>
      <c r="L63" s="15"/>
      <c r="M63" s="15"/>
      <c r="N63" s="15"/>
      <c r="O63" s="16"/>
    </row>
    <row r="64" spans="1:15" ht="12" customHeight="1">
      <c r="A64" s="14">
        <v>54</v>
      </c>
      <c r="B64" s="15" t="str">
        <f>PROPER(IF(G64="","",VLOOKUP(G64,Calculation!$B$3:$E$869,2,FALSE)))</f>
        <v>James Holmes</v>
      </c>
      <c r="C64" s="15">
        <f>IF(G64="","",VLOOKUP(G64,Calculation!$B$3:$E$869,3,FALSE))</f>
        <v>0</v>
      </c>
      <c r="D64" s="15" t="str">
        <f>IF(ISNA(VLOOKUP(B64,[1]Sheet1!$J$2:$J$2000,1,FALSE)),"No","Yes")</f>
        <v>Yes</v>
      </c>
      <c r="E64" s="15">
        <f>IF(G64="","",VLOOKUP(G64,Calculation!$B$3:$G$2935,5,FALSE))</f>
        <v>1</v>
      </c>
      <c r="F64" s="15">
        <f>IF(G64="","",VLOOKUP(G64,Calculation!$B$3:$G$869,6,FALSE))</f>
        <v>1</v>
      </c>
      <c r="G64" s="16">
        <f>IF(LARGE(Calculation!$B$3:$B$869,A64)=0,"",LARGE(Calculation!$B$3:$B$869,A64))</f>
        <v>8021.9820407170982</v>
      </c>
      <c r="I64" s="14"/>
      <c r="J64" s="15"/>
      <c r="K64" s="15"/>
      <c r="L64" s="15"/>
      <c r="M64" s="15"/>
      <c r="N64" s="15"/>
      <c r="O64" s="16"/>
    </row>
    <row r="65" spans="1:15" ht="12" customHeight="1">
      <c r="A65" s="14">
        <v>55</v>
      </c>
      <c r="B65" s="15" t="str">
        <f>PROPER(IF(G65="","",VLOOKUP(G65,Calculation!$B$3:$E$869,2,FALSE)))</f>
        <v>Marcus Sladden</v>
      </c>
      <c r="C65" s="15" t="str">
        <f>IF(G65="","",VLOOKUP(G65,Calculation!$B$3:$E$869,3,FALSE))</f>
        <v>bungay black dog running club</v>
      </c>
      <c r="D65" s="15" t="str">
        <f>IF(ISNA(VLOOKUP(B65,[1]Sheet1!$J$2:$J$2000,1,FALSE)),"No","Yes")</f>
        <v>Yes</v>
      </c>
      <c r="E65" s="15">
        <f>IF(G65="","",VLOOKUP(G65,Calculation!$B$3:$G$2935,5,FALSE))</f>
        <v>1</v>
      </c>
      <c r="F65" s="15">
        <f>IF(G65="","",VLOOKUP(G65,Calculation!$B$3:$G$869,6,FALSE))</f>
        <v>1</v>
      </c>
      <c r="G65" s="16">
        <f>IF(LARGE(Calculation!$B$3:$B$869,A65)=0,"",LARGE(Calculation!$B$3:$B$869,A65))</f>
        <v>7980.3814324697069</v>
      </c>
      <c r="I65" s="14"/>
      <c r="J65" s="15"/>
      <c r="K65" s="15"/>
      <c r="L65" s="15"/>
      <c r="M65" s="15"/>
      <c r="N65" s="15"/>
      <c r="O65" s="16"/>
    </row>
    <row r="66" spans="1:15" ht="12" customHeight="1">
      <c r="A66" s="14">
        <v>56</v>
      </c>
      <c r="B66" s="15" t="str">
        <f>PROPER(IF(G66="","",VLOOKUP(G66,Calculation!$B$3:$E$869,2,FALSE)))</f>
        <v>Chris Hall</v>
      </c>
      <c r="C66" s="15" t="str">
        <f>IF(G66="","",VLOOKUP(G66,Calculation!$B$3:$E$869,3,FALSE))</f>
        <v>bungay black dog running club</v>
      </c>
      <c r="D66" s="15" t="str">
        <f>IF(ISNA(VLOOKUP(B66,[1]Sheet1!$J$2:$J$2000,1,FALSE)),"No","Yes")</f>
        <v>Yes</v>
      </c>
      <c r="E66" s="15">
        <f>IF(G66="","",VLOOKUP(G66,Calculation!$B$3:$G$2935,5,FALSE))</f>
        <v>1</v>
      </c>
      <c r="F66" s="15">
        <f>IF(G66="","",VLOOKUP(G66,Calculation!$B$3:$G$869,6,FALSE))</f>
        <v>1</v>
      </c>
      <c r="G66" s="16">
        <f>IF(LARGE(Calculation!$B$3:$B$869,A66)=0,"",LARGE(Calculation!$B$3:$B$869,A66))</f>
        <v>7950.5611278924989</v>
      </c>
      <c r="I66" s="14"/>
      <c r="J66" s="15"/>
      <c r="K66" s="15"/>
      <c r="L66" s="15"/>
      <c r="M66" s="15"/>
      <c r="N66" s="15"/>
      <c r="O66" s="16"/>
    </row>
    <row r="67" spans="1:15" ht="12" customHeight="1">
      <c r="A67" s="14">
        <v>57</v>
      </c>
      <c r="B67" s="15" t="str">
        <f>PROPER(IF(G67="","",VLOOKUP(G67,Calculation!$B$3:$E$869,2,FALSE)))</f>
        <v>David Evans</v>
      </c>
      <c r="C67" s="15">
        <f>IF(G67="","",VLOOKUP(G67,Calculation!$B$3:$E$869,3,FALSE))</f>
        <v>0</v>
      </c>
      <c r="D67" s="15" t="str">
        <f>IF(ISNA(VLOOKUP(B67,[1]Sheet1!$J$2:$J$2000,1,FALSE)),"No","Yes")</f>
        <v>Yes</v>
      </c>
      <c r="E67" s="15">
        <f>IF(G67="","",VLOOKUP(G67,Calculation!$B$3:$G$2935,5,FALSE))</f>
        <v>1</v>
      </c>
      <c r="F67" s="15">
        <f>IF(G67="","",VLOOKUP(G67,Calculation!$B$3:$G$869,6,FALSE))</f>
        <v>1</v>
      </c>
      <c r="G67" s="16">
        <f>IF(LARGE(Calculation!$B$3:$B$869,A67)=0,"",LARGE(Calculation!$B$3:$B$869,A67))</f>
        <v>7940.6908283438424</v>
      </c>
      <c r="I67" s="14"/>
      <c r="J67" s="15"/>
      <c r="K67" s="15"/>
      <c r="L67" s="15"/>
      <c r="M67" s="15"/>
      <c r="N67" s="15"/>
      <c r="O67" s="16"/>
    </row>
    <row r="68" spans="1:15" ht="12" customHeight="1">
      <c r="A68" s="14">
        <v>58</v>
      </c>
      <c r="B68" s="15" t="str">
        <f>PROPER(IF(G68="","",VLOOKUP(G68,Calculation!$B$3:$E$869,2,FALSE)))</f>
        <v>Matthew Pullen</v>
      </c>
      <c r="C68" s="15">
        <f>IF(G68="","",VLOOKUP(G68,Calculation!$B$3:$E$869,3,FALSE))</f>
        <v>0</v>
      </c>
      <c r="D68" s="15" t="str">
        <f>IF(ISNA(VLOOKUP(B68,[1]Sheet1!$J$2:$J$2000,1,FALSE)),"No","Yes")</f>
        <v>Yes</v>
      </c>
      <c r="E68" s="15">
        <f>IF(G68="","",VLOOKUP(G68,Calculation!$B$3:$G$2935,5,FALSE))</f>
        <v>1</v>
      </c>
      <c r="F68" s="15">
        <f>IF(G68="","",VLOOKUP(G68,Calculation!$B$3:$G$869,6,FALSE))</f>
        <v>1</v>
      </c>
      <c r="G68" s="16">
        <f>IF(LARGE(Calculation!$B$3:$B$869,A68)=0,"",LARGE(Calculation!$B$3:$B$869,A68))</f>
        <v>7808.0979232987675</v>
      </c>
      <c r="I68" s="14"/>
      <c r="J68" s="15"/>
      <c r="K68" s="15"/>
      <c r="L68" s="15"/>
      <c r="M68" s="15"/>
      <c r="N68" s="15"/>
      <c r="O68" s="16"/>
    </row>
    <row r="69" spans="1:15" ht="12" customHeight="1">
      <c r="A69" s="14">
        <v>59</v>
      </c>
      <c r="B69" s="15" t="str">
        <f>PROPER(IF(G69="","",VLOOKUP(G69,Calculation!$B$3:$E$869,2,FALSE)))</f>
        <v>Dean Stonestreet</v>
      </c>
      <c r="C69" s="15">
        <f>IF(G69="","",VLOOKUP(G69,Calculation!$B$3:$E$869,3,FALSE))</f>
        <v>0</v>
      </c>
      <c r="D69" s="15" t="str">
        <f>IF(ISNA(VLOOKUP(B69,[1]Sheet1!$J$2:$J$2000,1,FALSE)),"No","Yes")</f>
        <v>Yes</v>
      </c>
      <c r="E69" s="15">
        <f>IF(G69="","",VLOOKUP(G69,Calculation!$B$3:$G$2935,5,FALSE))</f>
        <v>1</v>
      </c>
      <c r="F69" s="15">
        <f>IF(G69="","",VLOOKUP(G69,Calculation!$B$3:$G$869,6,FALSE))</f>
        <v>1</v>
      </c>
      <c r="G69" s="16">
        <f>IF(LARGE(Calculation!$B$3:$B$869,A69)=0,"",LARGE(Calculation!$B$3:$B$869,A69))</f>
        <v>7762.5508714374555</v>
      </c>
      <c r="I69" s="14"/>
      <c r="J69" s="15"/>
      <c r="K69" s="15"/>
      <c r="L69" s="15"/>
      <c r="M69" s="15"/>
      <c r="N69" s="15"/>
      <c r="O69" s="16"/>
    </row>
    <row r="70" spans="1:15" ht="12" customHeight="1">
      <c r="A70" s="14">
        <v>60</v>
      </c>
      <c r="B70" s="15" t="str">
        <f>PROPER(IF(G70="","",VLOOKUP(G70,Calculation!$B$3:$E$869,2,FALSE)))</f>
        <v>Sam Edgings</v>
      </c>
      <c r="C70" s="15" t="str">
        <f>IF(G70="","",VLOOKUP(G70,Calculation!$B$3:$E$869,3,FALSE))</f>
        <v>East Essex Tri Club</v>
      </c>
      <c r="D70" s="15" t="str">
        <f>IF(ISNA(VLOOKUP(B70,[1]Sheet1!$J$2:$J$2000,1,FALSE)),"No","Yes")</f>
        <v>Yes</v>
      </c>
      <c r="E70" s="15">
        <f>IF(G70="","",VLOOKUP(G70,Calculation!$B$3:$G$2935,5,FALSE))</f>
        <v>1</v>
      </c>
      <c r="F70" s="15">
        <f>IF(G70="","",VLOOKUP(G70,Calculation!$B$3:$G$869,6,FALSE))</f>
        <v>1</v>
      </c>
      <c r="G70" s="16">
        <f>IF(LARGE(Calculation!$B$3:$B$869,A70)=0,"",LARGE(Calculation!$B$3:$B$869,A70))</f>
        <v>7729.9279249277306</v>
      </c>
      <c r="I70" s="14"/>
      <c r="J70" s="15"/>
      <c r="K70" s="15"/>
      <c r="L70" s="15"/>
      <c r="M70" s="15"/>
      <c r="N70" s="15"/>
      <c r="O70" s="16"/>
    </row>
    <row r="71" spans="1:15" ht="12" customHeight="1">
      <c r="A71" s="14">
        <v>61</v>
      </c>
      <c r="B71" s="15" t="str">
        <f>PROPER(IF(G71="","",VLOOKUP(G71,Calculation!$B$3:$E$869,2,FALSE)))</f>
        <v>Mark Ellis</v>
      </c>
      <c r="C71" s="15">
        <f>IF(G71="","",VLOOKUP(G71,Calculation!$B$3:$E$869,3,FALSE))</f>
        <v>0</v>
      </c>
      <c r="D71" s="15" t="str">
        <f>IF(ISNA(VLOOKUP(B71,[1]Sheet1!$J$2:$J$2000,1,FALSE)),"No","Yes")</f>
        <v>Yes</v>
      </c>
      <c r="E71" s="15">
        <f>IF(G71="","",VLOOKUP(G71,Calculation!$B$3:$G$2935,5,FALSE))</f>
        <v>1</v>
      </c>
      <c r="F71" s="15">
        <f>IF(G71="","",VLOOKUP(G71,Calculation!$B$3:$G$869,6,FALSE))</f>
        <v>1</v>
      </c>
      <c r="G71" s="16">
        <f>IF(LARGE(Calculation!$B$3:$B$869,A71)=0,"",LARGE(Calculation!$B$3:$B$869,A71))</f>
        <v>7707.0411731102076</v>
      </c>
      <c r="I71" s="14"/>
      <c r="J71" s="15"/>
      <c r="K71" s="15"/>
      <c r="L71" s="15"/>
      <c r="M71" s="15"/>
      <c r="N71" s="15"/>
      <c r="O71" s="16"/>
    </row>
    <row r="72" spans="1:15" ht="12" customHeight="1">
      <c r="A72" s="14">
        <v>62</v>
      </c>
      <c r="B72" s="15" t="str">
        <f>PROPER(IF(G72="","",VLOOKUP(G72,Calculation!$B$3:$E$869,2,FALSE)))</f>
        <v>Nick Clarke</v>
      </c>
      <c r="C72" s="15">
        <f>IF(G72="","",VLOOKUP(G72,Calculation!$B$3:$E$869,3,FALSE))</f>
        <v>0</v>
      </c>
      <c r="D72" s="15" t="str">
        <f>IF(ISNA(VLOOKUP(B72,[1]Sheet1!$J$2:$J$2000,1,FALSE)),"No","Yes")</f>
        <v>Yes</v>
      </c>
      <c r="E72" s="15">
        <f>IF(G72="","",VLOOKUP(G72,Calculation!$B$3:$G$2935,5,FALSE))</f>
        <v>1</v>
      </c>
      <c r="F72" s="15">
        <f>IF(G72="","",VLOOKUP(G72,Calculation!$B$3:$G$869,6,FALSE))</f>
        <v>1</v>
      </c>
      <c r="G72" s="16">
        <f>IF(LARGE(Calculation!$B$3:$B$869,A72)=0,"",LARGE(Calculation!$B$3:$B$869,A72))</f>
        <v>7639.389451559915</v>
      </c>
      <c r="I72" s="14"/>
      <c r="J72" s="15"/>
      <c r="K72" s="15"/>
      <c r="L72" s="15"/>
      <c r="M72" s="15"/>
      <c r="N72" s="15"/>
      <c r="O72" s="16"/>
    </row>
    <row r="73" spans="1:15" ht="12" customHeight="1">
      <c r="A73" s="14">
        <v>63</v>
      </c>
      <c r="B73" s="15" t="str">
        <f>PROPER(IF(G73="","",VLOOKUP(G73,Calculation!$B$3:$E$869,2,FALSE)))</f>
        <v>Christopher Cotton</v>
      </c>
      <c r="C73" s="15" t="str">
        <f>IF(G73="","",VLOOKUP(G73,Calculation!$B$3:$E$869,3,FALSE))</f>
        <v>Team Trisports</v>
      </c>
      <c r="D73" s="15" t="str">
        <f>IF(ISNA(VLOOKUP(B73,[1]Sheet1!$J$2:$J$2000,1,FALSE)),"No","Yes")</f>
        <v>Yes</v>
      </c>
      <c r="E73" s="15">
        <f>IF(G73="","",VLOOKUP(G73,Calculation!$B$3:$G$2935,5,FALSE))</f>
        <v>1</v>
      </c>
      <c r="F73" s="15">
        <f>IF(G73="","",VLOOKUP(G73,Calculation!$B$3:$G$869,6,FALSE))</f>
        <v>1</v>
      </c>
      <c r="G73" s="16">
        <f>IF(LARGE(Calculation!$B$3:$B$869,A73)=0,"",LARGE(Calculation!$B$3:$B$869,A73))</f>
        <v>7629.2221691930681</v>
      </c>
      <c r="I73" s="14"/>
      <c r="J73" s="15"/>
      <c r="K73" s="15"/>
      <c r="L73" s="15"/>
      <c r="M73" s="15"/>
      <c r="N73" s="15"/>
      <c r="O73" s="16"/>
    </row>
    <row r="74" spans="1:15" ht="12" customHeight="1">
      <c r="A74" s="14">
        <v>64</v>
      </c>
      <c r="B74" s="15" t="str">
        <f>PROPER(IF(G74="","",VLOOKUP(G74,Calculation!$B$3:$E$869,2,FALSE)))</f>
        <v>Colin Lanham</v>
      </c>
      <c r="C74" s="15">
        <f>IF(G74="","",VLOOKUP(G74,Calculation!$B$3:$E$869,3,FALSE))</f>
        <v>0</v>
      </c>
      <c r="D74" s="15" t="str">
        <f>IF(ISNA(VLOOKUP(B74,[1]Sheet1!$J$2:$J$2000,1,FALSE)),"No","Yes")</f>
        <v>Yes</v>
      </c>
      <c r="E74" s="15">
        <f>IF(G74="","",VLOOKUP(G74,Calculation!$B$3:$G$2935,5,FALSE))</f>
        <v>1</v>
      </c>
      <c r="F74" s="15">
        <f>IF(G74="","",VLOOKUP(G74,Calculation!$B$3:$G$869,6,FALSE))</f>
        <v>1</v>
      </c>
      <c r="G74" s="16">
        <f>IF(LARGE(Calculation!$B$3:$B$869,A74)=0,"",LARGE(Calculation!$B$3:$B$869,A74))</f>
        <v>7571.3877880504333</v>
      </c>
      <c r="I74" s="14"/>
      <c r="J74" s="15"/>
      <c r="K74" s="15"/>
      <c r="L74" s="15"/>
      <c r="M74" s="15"/>
      <c r="N74" s="15"/>
      <c r="O74" s="16"/>
    </row>
    <row r="75" spans="1:15" ht="12" customHeight="1">
      <c r="A75" s="14">
        <v>65</v>
      </c>
      <c r="B75" s="15" t="str">
        <f>PROPER(IF(G75="","",VLOOKUP(G75,Calculation!$B$3:$E$869,2,FALSE)))</f>
        <v>Mark Smith</v>
      </c>
      <c r="C75" s="15">
        <f>IF(G75="","",VLOOKUP(G75,Calculation!$B$3:$E$869,3,FALSE))</f>
        <v>0</v>
      </c>
      <c r="D75" s="15" t="str">
        <f>IF(ISNA(VLOOKUP(B75,[1]Sheet1!$J$2:$J$2000,1,FALSE)),"No","Yes")</f>
        <v>Yes</v>
      </c>
      <c r="E75" s="15">
        <f>IF(G75="","",VLOOKUP(G75,Calculation!$B$3:$G$2935,5,FALSE))</f>
        <v>1</v>
      </c>
      <c r="F75" s="15">
        <f>IF(G75="","",VLOOKUP(G75,Calculation!$B$3:$G$869,6,FALSE))</f>
        <v>1</v>
      </c>
      <c r="G75" s="16">
        <f>IF(LARGE(Calculation!$B$3:$B$869,A75)=0,"",LARGE(Calculation!$B$3:$B$869,A75))</f>
        <v>7558.237883855194</v>
      </c>
      <c r="I75" s="14"/>
      <c r="J75" s="15"/>
      <c r="K75" s="15"/>
      <c r="L75" s="15"/>
      <c r="M75" s="15"/>
      <c r="N75" s="15"/>
      <c r="O75" s="16"/>
    </row>
    <row r="76" spans="1:15" ht="12" customHeight="1">
      <c r="A76" s="14">
        <v>66</v>
      </c>
      <c r="B76" s="15" t="str">
        <f>PROPER(IF(G76="","",VLOOKUP(G76,Calculation!$B$3:$E$869,2,FALSE)))</f>
        <v>Lee Hall</v>
      </c>
      <c r="C76" s="15">
        <f>IF(G76="","",VLOOKUP(G76,Calculation!$B$3:$E$869,3,FALSE))</f>
        <v>0</v>
      </c>
      <c r="D76" s="15" t="str">
        <f>IF(ISNA(VLOOKUP(B76,[1]Sheet1!$J$2:$J$2000,1,FALSE)),"No","Yes")</f>
        <v>Yes</v>
      </c>
      <c r="E76" s="15">
        <f>IF(G76="","",VLOOKUP(G76,Calculation!$B$3:$G$2935,5,FALSE))</f>
        <v>1</v>
      </c>
      <c r="F76" s="15">
        <f>IF(G76="","",VLOOKUP(G76,Calculation!$B$3:$G$869,6,FALSE))</f>
        <v>1</v>
      </c>
      <c r="G76" s="16">
        <f>IF(LARGE(Calculation!$B$3:$B$869,A76)=0,"",LARGE(Calculation!$B$3:$B$869,A76))</f>
        <v>7473.6564047111606</v>
      </c>
      <c r="I76" s="14"/>
      <c r="J76" s="15"/>
      <c r="K76" s="15"/>
      <c r="L76" s="15"/>
      <c r="M76" s="15"/>
      <c r="N76" s="15"/>
      <c r="O76" s="16"/>
    </row>
    <row r="77" spans="1:15" ht="12" customHeight="1">
      <c r="A77" s="14">
        <v>67</v>
      </c>
      <c r="B77" s="15" t="str">
        <f>PROPER(IF(G77="","",VLOOKUP(G77,Calculation!$B$3:$E$869,2,FALSE)))</f>
        <v>Chris Valentine</v>
      </c>
      <c r="C77" s="15">
        <f>IF(G77="","",VLOOKUP(G77,Calculation!$B$3:$E$869,3,FALSE))</f>
        <v>0</v>
      </c>
      <c r="D77" s="15" t="str">
        <f>IF(ISNA(VLOOKUP(B77,[1]Sheet1!$J$2:$J$2000,1,FALSE)),"No","Yes")</f>
        <v>Yes</v>
      </c>
      <c r="E77" s="15">
        <f>IF(G77="","",VLOOKUP(G77,Calculation!$B$3:$G$2935,5,FALSE))</f>
        <v>1</v>
      </c>
      <c r="F77" s="15">
        <f>IF(G77="","",VLOOKUP(G77,Calculation!$B$3:$G$869,6,FALSE))</f>
        <v>1</v>
      </c>
      <c r="G77" s="16">
        <f>IF(LARGE(Calculation!$B$3:$B$869,A77)=0,"",LARGE(Calculation!$B$3:$B$869,A77))</f>
        <v>7472.7676295315905</v>
      </c>
      <c r="I77" s="14"/>
      <c r="J77" s="15"/>
      <c r="K77" s="15"/>
      <c r="L77" s="15"/>
      <c r="M77" s="15"/>
      <c r="N77" s="15"/>
      <c r="O77" s="16"/>
    </row>
    <row r="78" spans="1:15" ht="12" customHeight="1">
      <c r="A78" s="14">
        <v>68</v>
      </c>
      <c r="B78" s="15" t="str">
        <f>PROPER(IF(G78="","",VLOOKUP(G78,Calculation!$B$3:$E$869,2,FALSE)))</f>
        <v>Daniel Browne</v>
      </c>
      <c r="C78" s="15" t="str">
        <f>IF(G78="","",VLOOKUP(G78,Calculation!$B$3:$E$869,3,FALSE))</f>
        <v>Ironman Bob's Allstars</v>
      </c>
      <c r="D78" s="15" t="str">
        <f>IF(ISNA(VLOOKUP(B78,[1]Sheet1!$J$2:$J$2000,1,FALSE)),"No","Yes")</f>
        <v>Yes</v>
      </c>
      <c r="E78" s="15">
        <f>IF(G78="","",VLOOKUP(G78,Calculation!$B$3:$G$2935,5,FALSE))</f>
        <v>1</v>
      </c>
      <c r="F78" s="15">
        <f>IF(G78="","",VLOOKUP(G78,Calculation!$B$3:$G$869,6,FALSE))</f>
        <v>1</v>
      </c>
      <c r="G78" s="16">
        <f>IF(LARGE(Calculation!$B$3:$B$869,A78)=0,"",LARGE(Calculation!$B$3:$B$869,A78))</f>
        <v>7467.482961003825</v>
      </c>
      <c r="I78" s="14"/>
      <c r="J78" s="15"/>
      <c r="K78" s="15"/>
      <c r="L78" s="15"/>
      <c r="M78" s="15"/>
      <c r="N78" s="15"/>
      <c r="O78" s="16"/>
    </row>
    <row r="79" spans="1:15" ht="12" customHeight="1">
      <c r="A79" s="14">
        <v>69</v>
      </c>
      <c r="B79" s="15" t="str">
        <f>PROPER(IF(G79="","",VLOOKUP(G79,Calculation!$B$3:$E$869,2,FALSE)))</f>
        <v>Greig Avery</v>
      </c>
      <c r="C79" s="15">
        <f>IF(G79="","",VLOOKUP(G79,Calculation!$B$3:$E$869,3,FALSE))</f>
        <v>0</v>
      </c>
      <c r="D79" s="15" t="str">
        <f>IF(ISNA(VLOOKUP(B79,[1]Sheet1!$J$2:$J$2000,1,FALSE)),"No","Yes")</f>
        <v>Yes</v>
      </c>
      <c r="E79" s="15">
        <f>IF(G79="","",VLOOKUP(G79,Calculation!$B$3:$G$2935,5,FALSE))</f>
        <v>1</v>
      </c>
      <c r="F79" s="15">
        <f>IF(G79="","",VLOOKUP(G79,Calculation!$B$3:$G$869,6,FALSE))</f>
        <v>1</v>
      </c>
      <c r="G79" s="16">
        <f>IF(LARGE(Calculation!$B$3:$B$869,A79)=0,"",LARGE(Calculation!$B$3:$B$869,A79))</f>
        <v>7447.0407648898436</v>
      </c>
      <c r="I79" s="14"/>
      <c r="J79" s="15"/>
      <c r="K79" s="15"/>
      <c r="L79" s="15"/>
      <c r="M79" s="15"/>
      <c r="N79" s="15"/>
      <c r="O79" s="16"/>
    </row>
    <row r="80" spans="1:15" ht="12" customHeight="1">
      <c r="A80" s="14">
        <v>70</v>
      </c>
      <c r="B80" s="15" t="str">
        <f>PROPER(IF(G80="","",VLOOKUP(G80,Calculation!$B$3:$E$869,2,FALSE)))</f>
        <v>Graeme Biggins</v>
      </c>
      <c r="C80" s="15" t="str">
        <f>IF(G80="","",VLOOKUP(G80,Calculation!$B$3:$E$869,3,FALSE))</f>
        <v>Blackwater Tri</v>
      </c>
      <c r="D80" s="15" t="str">
        <f>IF(ISNA(VLOOKUP(B80,[1]Sheet1!$J$2:$J$2000,1,FALSE)),"No","Yes")</f>
        <v>Yes</v>
      </c>
      <c r="E80" s="15">
        <f>IF(G80="","",VLOOKUP(G80,Calculation!$B$3:$G$2935,5,FALSE))</f>
        <v>1</v>
      </c>
      <c r="F80" s="15">
        <f>IF(G80="","",VLOOKUP(G80,Calculation!$B$3:$G$869,6,FALSE))</f>
        <v>1</v>
      </c>
      <c r="G80" s="16">
        <f>IF(LARGE(Calculation!$B$3:$B$869,A80)=0,"",LARGE(Calculation!$B$3:$B$869,A80))</f>
        <v>7437.4838314070994</v>
      </c>
      <c r="I80" s="14"/>
      <c r="J80" s="15"/>
      <c r="K80" s="15"/>
      <c r="L80" s="15"/>
      <c r="M80" s="15"/>
      <c r="N80" s="15"/>
      <c r="O80" s="16"/>
    </row>
    <row r="81" spans="1:15" ht="12" customHeight="1">
      <c r="A81" s="14">
        <v>71</v>
      </c>
      <c r="B81" s="15" t="str">
        <f>PROPER(IF(G81="","",VLOOKUP(G81,Calculation!$B$3:$E$869,2,FALSE)))</f>
        <v>Lewis Ablett</v>
      </c>
      <c r="C81" s="15" t="str">
        <f>IF(G81="","",VLOOKUP(G81,Calculation!$B$3:$E$869,3,FALSE))</f>
        <v>Tri-Anglia</v>
      </c>
      <c r="D81" s="15" t="str">
        <f>IF(ISNA(VLOOKUP(B81,[1]Sheet1!$J$2:$J$2000,1,FALSE)),"No","Yes")</f>
        <v>Yes</v>
      </c>
      <c r="E81" s="15">
        <f>IF(G81="","",VLOOKUP(G81,Calculation!$B$3:$G$2935,5,FALSE))</f>
        <v>1</v>
      </c>
      <c r="F81" s="15">
        <f>IF(G81="","",VLOOKUP(G81,Calculation!$B$3:$G$869,6,FALSE))</f>
        <v>1</v>
      </c>
      <c r="G81" s="16">
        <f>IF(LARGE(Calculation!$B$3:$B$869,A81)=0,"",LARGE(Calculation!$B$3:$B$869,A81))</f>
        <v>7413.5626497083904</v>
      </c>
      <c r="I81" s="14"/>
      <c r="J81" s="15"/>
      <c r="K81" s="15"/>
      <c r="L81" s="15"/>
      <c r="M81" s="15"/>
      <c r="N81" s="15"/>
      <c r="O81" s="16"/>
    </row>
    <row r="82" spans="1:15" ht="12" customHeight="1">
      <c r="A82" s="14">
        <v>72</v>
      </c>
      <c r="B82" s="15" t="str">
        <f>PROPER(IF(G82="","",VLOOKUP(G82,Calculation!$B$3:$E$869,2,FALSE)))</f>
        <v>Andrew Chalmers</v>
      </c>
      <c r="C82" s="15">
        <f>IF(G82="","",VLOOKUP(G82,Calculation!$B$3:$E$869,3,FALSE))</f>
        <v>0</v>
      </c>
      <c r="D82" s="15" t="str">
        <f>IF(ISNA(VLOOKUP(B82,[1]Sheet1!$J$2:$J$2000,1,FALSE)),"No","Yes")</f>
        <v>Yes</v>
      </c>
      <c r="E82" s="15">
        <f>IF(G82="","",VLOOKUP(G82,Calculation!$B$3:$G$2935,5,FALSE))</f>
        <v>1</v>
      </c>
      <c r="F82" s="15">
        <f>IF(G82="","",VLOOKUP(G82,Calculation!$B$3:$G$869,6,FALSE))</f>
        <v>1</v>
      </c>
      <c r="G82" s="16">
        <f>IF(LARGE(Calculation!$B$3:$B$869,A82)=0,"",LARGE(Calculation!$B$3:$B$869,A82))</f>
        <v>7385.5440325517611</v>
      </c>
      <c r="I82" s="14"/>
      <c r="J82" s="15"/>
      <c r="K82" s="15"/>
      <c r="L82" s="15"/>
      <c r="M82" s="15"/>
      <c r="N82" s="15"/>
      <c r="O82" s="16"/>
    </row>
    <row r="83" spans="1:15" ht="12" customHeight="1">
      <c r="A83" s="14">
        <v>73</v>
      </c>
      <c r="B83" s="15" t="str">
        <f>PROPER(IF(G83="","",VLOOKUP(G83,Calculation!$B$3:$E$869,2,FALSE)))</f>
        <v>Thomas Sauka</v>
      </c>
      <c r="C83" s="15" t="str">
        <f>IF(G83="","",VLOOKUP(G83,Calculation!$B$3:$E$869,3,FALSE))</f>
        <v>Freedom Tri</v>
      </c>
      <c r="D83" s="15" t="str">
        <f>IF(ISNA(VLOOKUP(B83,[1]Sheet1!$J$2:$J$2000,1,FALSE)),"No","Yes")</f>
        <v>Yes</v>
      </c>
      <c r="E83" s="15">
        <f>IF(G83="","",VLOOKUP(G83,Calculation!$B$3:$G$2935,5,FALSE))</f>
        <v>1</v>
      </c>
      <c r="F83" s="15">
        <f>IF(G83="","",VLOOKUP(G83,Calculation!$B$3:$G$869,6,FALSE))</f>
        <v>1</v>
      </c>
      <c r="G83" s="16">
        <f>IF(LARGE(Calculation!$B$3:$B$869,A83)=0,"",LARGE(Calculation!$B$3:$B$869,A83))</f>
        <v>7381.5681811257537</v>
      </c>
      <c r="I83" s="14"/>
      <c r="J83" s="15"/>
      <c r="K83" s="15"/>
      <c r="L83" s="15"/>
      <c r="M83" s="15"/>
      <c r="N83" s="15"/>
      <c r="O83" s="16"/>
    </row>
    <row r="84" spans="1:15" ht="12" customHeight="1">
      <c r="A84" s="14">
        <v>74</v>
      </c>
      <c r="B84" s="15" t="str">
        <f>PROPER(IF(G84="","",VLOOKUP(G84,Calculation!$B$3:$E$869,2,FALSE)))</f>
        <v>Michael Birch</v>
      </c>
      <c r="C84" s="15">
        <f>IF(G84="","",VLOOKUP(G84,Calculation!$B$3:$E$869,3,FALSE))</f>
        <v>0</v>
      </c>
      <c r="D84" s="15" t="str">
        <f>IF(ISNA(VLOOKUP(B84,[1]Sheet1!$J$2:$J$2000,1,FALSE)),"No","Yes")</f>
        <v>Yes</v>
      </c>
      <c r="E84" s="15">
        <f>IF(G84="","",VLOOKUP(G84,Calculation!$B$3:$G$2935,5,FALSE))</f>
        <v>1</v>
      </c>
      <c r="F84" s="15">
        <f>IF(G84="","",VLOOKUP(G84,Calculation!$B$3:$G$869,6,FALSE))</f>
        <v>1</v>
      </c>
      <c r="G84" s="16">
        <f>IF(LARGE(Calculation!$B$3:$B$869,A84)=0,"",LARGE(Calculation!$B$3:$B$869,A84))</f>
        <v>7376.0091757778373</v>
      </c>
      <c r="I84" s="14"/>
      <c r="J84" s="15"/>
      <c r="K84" s="15"/>
      <c r="L84" s="15"/>
      <c r="M84" s="15"/>
      <c r="N84" s="15"/>
      <c r="O84" s="16"/>
    </row>
    <row r="85" spans="1:15" ht="12" customHeight="1">
      <c r="A85" s="14">
        <v>75</v>
      </c>
      <c r="B85" s="15" t="str">
        <f>PROPER(IF(G85="","",VLOOKUP(G85,Calculation!$B$3:$E$869,2,FALSE)))</f>
        <v>Simon Parker</v>
      </c>
      <c r="C85" s="15">
        <f>IF(G85="","",VLOOKUP(G85,Calculation!$B$3:$E$869,3,FALSE))</f>
        <v>0</v>
      </c>
      <c r="D85" s="15" t="str">
        <f>IF(ISNA(VLOOKUP(B85,[1]Sheet1!$J$2:$J$2000,1,FALSE)),"No","Yes")</f>
        <v>Yes</v>
      </c>
      <c r="E85" s="15">
        <f>IF(G85="","",VLOOKUP(G85,Calculation!$B$3:$G$2935,5,FALSE))</f>
        <v>1</v>
      </c>
      <c r="F85" s="15">
        <f>IF(G85="","",VLOOKUP(G85,Calculation!$B$3:$G$869,6,FALSE))</f>
        <v>1</v>
      </c>
      <c r="G85" s="16">
        <f>IF(LARGE(Calculation!$B$3:$B$869,A85)=0,"",LARGE(Calculation!$B$3:$B$869,A85))</f>
        <v>7341.0117579302905</v>
      </c>
      <c r="I85" s="14"/>
      <c r="J85" s="15"/>
      <c r="K85" s="15"/>
      <c r="L85" s="15"/>
      <c r="M85" s="15"/>
      <c r="N85" s="15"/>
      <c r="O85" s="16"/>
    </row>
    <row r="86" spans="1:15" ht="12" customHeight="1">
      <c r="A86" s="14">
        <v>76</v>
      </c>
      <c r="B86" s="15" t="str">
        <f>PROPER(IF(G86="","",VLOOKUP(G86,Calculation!$B$3:$E$869,2,FALSE)))</f>
        <v>Ben Walker</v>
      </c>
      <c r="C86" s="15" t="str">
        <f>IF(G86="","",VLOOKUP(G86,Calculation!$B$3:$E$869,3,FALSE))</f>
        <v>TRI HARDER</v>
      </c>
      <c r="D86" s="15" t="str">
        <f>IF(ISNA(VLOOKUP(B86,[1]Sheet1!$J$2:$J$2000,1,FALSE)),"No","Yes")</f>
        <v>Yes</v>
      </c>
      <c r="E86" s="15">
        <f>IF(G86="","",VLOOKUP(G86,Calculation!$B$3:$G$2935,5,FALSE))</f>
        <v>1</v>
      </c>
      <c r="F86" s="15">
        <f>IF(G86="","",VLOOKUP(G86,Calculation!$B$3:$G$869,6,FALSE))</f>
        <v>1</v>
      </c>
      <c r="G86" s="16">
        <f>IF(LARGE(Calculation!$B$3:$B$869,A86)=0,"",LARGE(Calculation!$B$3:$B$869,A86))</f>
        <v>7336.9366816589445</v>
      </c>
      <c r="I86" s="14"/>
      <c r="J86" s="15"/>
      <c r="K86" s="15"/>
      <c r="L86" s="15"/>
      <c r="M86" s="15"/>
      <c r="N86" s="15"/>
      <c r="O86" s="16"/>
    </row>
    <row r="87" spans="1:15" ht="12" customHeight="1">
      <c r="A87" s="14">
        <v>77</v>
      </c>
      <c r="B87" s="15" t="str">
        <f>PROPER(IF(G87="","",VLOOKUP(G87,Calculation!$B$3:$E$869,2,FALSE)))</f>
        <v>Mathew Devine</v>
      </c>
      <c r="C87" s="15">
        <f>IF(G87="","",VLOOKUP(G87,Calculation!$B$3:$E$869,3,FALSE))</f>
        <v>0</v>
      </c>
      <c r="D87" s="15" t="str">
        <f>IF(ISNA(VLOOKUP(B87,[1]Sheet1!$J$2:$J$2000,1,FALSE)),"No","Yes")</f>
        <v>Yes</v>
      </c>
      <c r="E87" s="15">
        <f>IF(G87="","",VLOOKUP(G87,Calculation!$B$3:$G$2935,5,FALSE))</f>
        <v>1</v>
      </c>
      <c r="F87" s="15">
        <f>IF(G87="","",VLOOKUP(G87,Calculation!$B$3:$G$869,6,FALSE))</f>
        <v>1</v>
      </c>
      <c r="G87" s="16">
        <f>IF(LARGE(Calculation!$B$3:$B$869,A87)=0,"",LARGE(Calculation!$B$3:$B$869,A87))</f>
        <v>7309.5581817888487</v>
      </c>
      <c r="I87" s="14"/>
      <c r="J87" s="15"/>
      <c r="K87" s="15"/>
      <c r="L87" s="15"/>
      <c r="M87" s="15"/>
      <c r="N87" s="15"/>
      <c r="O87" s="16"/>
    </row>
    <row r="88" spans="1:15" ht="12" customHeight="1">
      <c r="A88" s="14">
        <v>78</v>
      </c>
      <c r="B88" s="15" t="str">
        <f>PROPER(IF(G88="","",VLOOKUP(G88,Calculation!$B$3:$E$869,2,FALSE)))</f>
        <v>Thomas Livermore</v>
      </c>
      <c r="C88" s="15" t="str">
        <f>IF(G88="","",VLOOKUP(G88,Calculation!$B$3:$E$869,3,FALSE))</f>
        <v>bungay black dog running club</v>
      </c>
      <c r="D88" s="15" t="str">
        <f>IF(ISNA(VLOOKUP(B88,[1]Sheet1!$J$2:$J$2000,1,FALSE)),"No","Yes")</f>
        <v>Yes</v>
      </c>
      <c r="E88" s="15">
        <f>IF(G88="","",VLOOKUP(G88,Calculation!$B$3:$G$2935,5,FALSE))</f>
        <v>1</v>
      </c>
      <c r="F88" s="15">
        <f>IF(G88="","",VLOOKUP(G88,Calculation!$B$3:$G$869,6,FALSE))</f>
        <v>1</v>
      </c>
      <c r="G88" s="16">
        <f>IF(LARGE(Calculation!$B$3:$B$869,A88)=0,"",LARGE(Calculation!$B$3:$B$869,A88))</f>
        <v>7286.6181310969441</v>
      </c>
      <c r="I88" s="14"/>
      <c r="J88" s="15"/>
      <c r="K88" s="15"/>
      <c r="L88" s="15"/>
      <c r="M88" s="15"/>
      <c r="N88" s="15"/>
      <c r="O88" s="16"/>
    </row>
    <row r="89" spans="1:15" ht="12" customHeight="1">
      <c r="A89" s="14">
        <v>79</v>
      </c>
      <c r="B89" s="15" t="str">
        <f>PROPER(IF(G89="","",VLOOKUP(G89,Calculation!$B$3:$E$869,2,FALSE)))</f>
        <v>Antony Finnis</v>
      </c>
      <c r="C89" s="15" t="str">
        <f>IF(G89="","",VLOOKUP(G89,Calculation!$B$3:$E$869,3,FALSE))</f>
        <v>Tri-Anglia</v>
      </c>
      <c r="D89" s="15" t="str">
        <f>IF(ISNA(VLOOKUP(B89,[1]Sheet1!$J$2:$J$2000,1,FALSE)),"No","Yes")</f>
        <v>Yes</v>
      </c>
      <c r="E89" s="15">
        <f>IF(G89="","",VLOOKUP(G89,Calculation!$B$3:$G$2935,5,FALSE))</f>
        <v>1</v>
      </c>
      <c r="F89" s="15">
        <f>IF(G89="","",VLOOKUP(G89,Calculation!$B$3:$G$869,6,FALSE))</f>
        <v>1</v>
      </c>
      <c r="G89" s="16">
        <f>IF(LARGE(Calculation!$B$3:$B$869,A89)=0,"",LARGE(Calculation!$B$3:$B$869,A89))</f>
        <v>7054.9689200954626</v>
      </c>
      <c r="I89" s="14"/>
      <c r="J89" s="15"/>
      <c r="K89" s="15"/>
      <c r="L89" s="15"/>
      <c r="M89" s="15"/>
      <c r="N89" s="15"/>
      <c r="O89" s="16"/>
    </row>
    <row r="90" spans="1:15" ht="12" customHeight="1">
      <c r="A90" s="14">
        <v>80</v>
      </c>
      <c r="B90" s="15" t="str">
        <f>PROPER(IF(G90="","",VLOOKUP(G90,Calculation!$B$3:$E$869,2,FALSE)))</f>
        <v>Darren Smith</v>
      </c>
      <c r="C90" s="15">
        <f>IF(G90="","",VLOOKUP(G90,Calculation!$B$3:$E$869,3,FALSE))</f>
        <v>0</v>
      </c>
      <c r="D90" s="15" t="str">
        <f>IF(ISNA(VLOOKUP(B90,[1]Sheet1!$J$2:$J$2000,1,FALSE)),"No","Yes")</f>
        <v>Yes</v>
      </c>
      <c r="E90" s="15">
        <f>IF(G90="","",VLOOKUP(G90,Calculation!$B$3:$G$2935,5,FALSE))</f>
        <v>1</v>
      </c>
      <c r="F90" s="15">
        <f>IF(G90="","",VLOOKUP(G90,Calculation!$B$3:$G$869,6,FALSE))</f>
        <v>1</v>
      </c>
      <c r="G90" s="16">
        <f>IF(LARGE(Calculation!$B$3:$B$869,A90)=0,"",LARGE(Calculation!$B$3:$B$869,A90))</f>
        <v>6955.2603578162043</v>
      </c>
      <c r="I90" s="14"/>
      <c r="J90" s="15"/>
      <c r="K90" s="15"/>
      <c r="L90" s="15"/>
      <c r="M90" s="15"/>
      <c r="N90" s="15"/>
      <c r="O90" s="16"/>
    </row>
    <row r="91" spans="1:15" ht="12" customHeight="1">
      <c r="A91" s="14">
        <v>81</v>
      </c>
      <c r="B91" s="15" t="str">
        <f>PROPER(IF(G91="","",VLOOKUP(G91,Calculation!$B$3:$E$869,2,FALSE)))</f>
        <v>Mark Cheadle</v>
      </c>
      <c r="C91" s="15" t="str">
        <f>IF(G91="","",VLOOKUP(G91,Calculation!$B$3:$E$869,3,FALSE))</f>
        <v>Freedom Tri</v>
      </c>
      <c r="D91" s="15" t="str">
        <f>IF(ISNA(VLOOKUP(B91,[1]Sheet1!$J$2:$J$2000,1,FALSE)),"No","Yes")</f>
        <v>Yes</v>
      </c>
      <c r="E91" s="15">
        <f>IF(G91="","",VLOOKUP(G91,Calculation!$B$3:$G$2935,5,FALSE))</f>
        <v>1</v>
      </c>
      <c r="F91" s="15">
        <f>IF(G91="","",VLOOKUP(G91,Calculation!$B$3:$G$869,6,FALSE))</f>
        <v>1</v>
      </c>
      <c r="G91" s="16">
        <f>IF(LARGE(Calculation!$B$3:$B$869,A91)=0,"",LARGE(Calculation!$B$3:$B$869,A91))</f>
        <v>6825.2867880457943</v>
      </c>
      <c r="I91" s="14"/>
      <c r="J91" s="15"/>
      <c r="K91" s="15"/>
      <c r="L91" s="15"/>
      <c r="M91" s="15"/>
      <c r="N91" s="15"/>
      <c r="O91" s="16"/>
    </row>
    <row r="92" spans="1:15" ht="12" customHeight="1">
      <c r="A92" s="14">
        <v>82</v>
      </c>
      <c r="B92" s="15" t="str">
        <f>PROPER(IF(G92="","",VLOOKUP(G92,Calculation!$B$3:$E$869,2,FALSE)))</f>
        <v>Jonathan Edwards</v>
      </c>
      <c r="C92" s="15">
        <f>IF(G92="","",VLOOKUP(G92,Calculation!$B$3:$E$869,3,FALSE))</f>
        <v>0</v>
      </c>
      <c r="D92" s="15" t="str">
        <f>IF(ISNA(VLOOKUP(B92,[1]Sheet1!$J$2:$J$2000,1,FALSE)),"No","Yes")</f>
        <v>Yes</v>
      </c>
      <c r="E92" s="15">
        <f>IF(G92="","",VLOOKUP(G92,Calculation!$B$3:$G$2935,5,FALSE))</f>
        <v>1</v>
      </c>
      <c r="F92" s="15">
        <f>IF(G92="","",VLOOKUP(G92,Calculation!$B$3:$G$869,6,FALSE))</f>
        <v>1</v>
      </c>
      <c r="G92" s="16">
        <f>IF(LARGE(Calculation!$B$3:$B$869,A92)=0,"",LARGE(Calculation!$B$3:$B$869,A92))</f>
        <v>6820.3995450820403</v>
      </c>
      <c r="I92" s="14"/>
      <c r="J92" s="15"/>
      <c r="K92" s="15"/>
      <c r="L92" s="15"/>
      <c r="M92" s="15"/>
      <c r="N92" s="15"/>
      <c r="O92" s="16"/>
    </row>
    <row r="93" spans="1:15" ht="12" customHeight="1">
      <c r="A93" s="14">
        <v>83</v>
      </c>
      <c r="B93" s="15" t="str">
        <f>PROPER(IF(G93="","",VLOOKUP(G93,Calculation!$B$3:$E$869,2,FALSE)))</f>
        <v>Matthew Wainwright</v>
      </c>
      <c r="C93" s="15">
        <f>IF(G93="","",VLOOKUP(G93,Calculation!$B$3:$E$869,3,FALSE))</f>
        <v>0</v>
      </c>
      <c r="D93" s="15" t="str">
        <f>IF(ISNA(VLOOKUP(B93,[1]Sheet1!$J$2:$J$2000,1,FALSE)),"No","Yes")</f>
        <v>Yes</v>
      </c>
      <c r="E93" s="15">
        <f>IF(G93="","",VLOOKUP(G93,Calculation!$B$3:$G$2935,5,FALSE))</f>
        <v>1</v>
      </c>
      <c r="F93" s="15">
        <f>IF(G93="","",VLOOKUP(G93,Calculation!$B$3:$G$869,6,FALSE))</f>
        <v>1</v>
      </c>
      <c r="G93" s="16">
        <f>IF(LARGE(Calculation!$B$3:$B$869,A93)=0,"",LARGE(Calculation!$B$3:$B$869,A93))</f>
        <v>6733.7863535951765</v>
      </c>
      <c r="I93" s="14"/>
      <c r="J93" s="15"/>
      <c r="K93" s="15"/>
      <c r="L93" s="15"/>
      <c r="M93" s="15"/>
      <c r="N93" s="15"/>
      <c r="O93" s="16"/>
    </row>
    <row r="94" spans="1:15" ht="12" customHeight="1">
      <c r="A94" s="14">
        <v>84</v>
      </c>
      <c r="B94" s="15" t="str">
        <f>PROPER(IF(G94="","",VLOOKUP(G94,Calculation!$B$3:$E$869,2,FALSE)))</f>
        <v>Oscar Doyle</v>
      </c>
      <c r="C94" s="15">
        <f>IF(G94="","",VLOOKUP(G94,Calculation!$B$3:$E$869,3,FALSE))</f>
        <v>0</v>
      </c>
      <c r="D94" s="15" t="str">
        <f>IF(ISNA(VLOOKUP(B94,[1]Sheet1!$J$2:$J$2000,1,FALSE)),"No","Yes")</f>
        <v>Yes</v>
      </c>
      <c r="E94" s="15">
        <f>IF(G94="","",VLOOKUP(G94,Calculation!$B$3:$G$2935,5,FALSE))</f>
        <v>1</v>
      </c>
      <c r="F94" s="15">
        <f>IF(G94="","",VLOOKUP(G94,Calculation!$B$3:$G$869,6,FALSE))</f>
        <v>1</v>
      </c>
      <c r="G94" s="16">
        <f>IF(LARGE(Calculation!$B$3:$B$869,A94)=0,"",LARGE(Calculation!$B$3:$B$869,A94))</f>
        <v>6672.5343613612786</v>
      </c>
      <c r="I94" s="14"/>
      <c r="J94" s="15"/>
      <c r="K94" s="15"/>
      <c r="L94" s="15"/>
      <c r="M94" s="15"/>
      <c r="N94" s="15"/>
      <c r="O94" s="16"/>
    </row>
    <row r="95" spans="1:15" ht="12" customHeight="1">
      <c r="A95" s="14">
        <v>85</v>
      </c>
      <c r="B95" s="15" t="str">
        <f>PROPER(IF(G95="","",VLOOKUP(G95,Calculation!$B$3:$E$869,2,FALSE)))</f>
        <v>Barry Smith</v>
      </c>
      <c r="C95" s="15" t="str">
        <f>IF(G95="","",VLOOKUP(G95,Calculation!$B$3:$E$869,3,FALSE))</f>
        <v>London Fire Brigade</v>
      </c>
      <c r="D95" s="15" t="str">
        <f>IF(ISNA(VLOOKUP(B95,[1]Sheet1!$J$2:$J$2000,1,FALSE)),"No","Yes")</f>
        <v>Yes</v>
      </c>
      <c r="E95" s="15">
        <f>IF(G95="","",VLOOKUP(G95,Calculation!$B$3:$G$2935,5,FALSE))</f>
        <v>1</v>
      </c>
      <c r="F95" s="15">
        <f>IF(G95="","",VLOOKUP(G95,Calculation!$B$3:$G$869,6,FALSE))</f>
        <v>1</v>
      </c>
      <c r="G95" s="16">
        <f>IF(LARGE(Calculation!$B$3:$B$869,A95)=0,"",LARGE(Calculation!$B$3:$B$869,A95))</f>
        <v>6492.4248224242419</v>
      </c>
      <c r="I95" s="14"/>
      <c r="J95" s="15"/>
      <c r="K95" s="15"/>
      <c r="L95" s="15"/>
      <c r="M95" s="15"/>
      <c r="N95" s="15"/>
      <c r="O95" s="16"/>
    </row>
    <row r="96" spans="1:15" ht="12" customHeight="1">
      <c r="A96" s="14">
        <v>86</v>
      </c>
      <c r="B96" s="15" t="str">
        <f>PROPER(IF(G96="","",VLOOKUP(G96,Calculation!$B$3:$E$869,2,FALSE)))</f>
        <v>Tayo Willett</v>
      </c>
      <c r="C96" s="15" t="str">
        <f>IF(G96="","",VLOOKUP(G96,Calculation!$B$3:$E$869,3,FALSE))</f>
        <v>Kings Lynn Tri Club</v>
      </c>
      <c r="D96" s="15" t="str">
        <f>IF(ISNA(VLOOKUP(B96,[1]Sheet1!$J$2:$J$2000,1,FALSE)),"No","Yes")</f>
        <v>Yes</v>
      </c>
      <c r="E96" s="15">
        <f>IF(G96="","",VLOOKUP(G96,Calculation!$B$3:$G$2935,5,FALSE))</f>
        <v>1</v>
      </c>
      <c r="F96" s="15">
        <f>IF(G96="","",VLOOKUP(G96,Calculation!$B$3:$G$869,6,FALSE))</f>
        <v>1</v>
      </c>
      <c r="G96" s="16">
        <f>IF(LARGE(Calculation!$B$3:$B$869,A96)=0,"",LARGE(Calculation!$B$3:$B$869,A96))</f>
        <v>6431.82185198968</v>
      </c>
      <c r="I96" s="14"/>
      <c r="J96" s="15"/>
      <c r="K96" s="15"/>
      <c r="L96" s="15"/>
      <c r="M96" s="15"/>
      <c r="N96" s="15"/>
      <c r="O96" s="16"/>
    </row>
    <row r="97" spans="1:15" ht="12" customHeight="1">
      <c r="A97" s="14">
        <v>87</v>
      </c>
      <c r="B97" s="15" t="str">
        <f>PROPER(IF(G97="","",VLOOKUP(G97,Calculation!$B$3:$E$869,2,FALSE)))</f>
        <v>Robert Clarke</v>
      </c>
      <c r="C97" s="15" t="str">
        <f>IF(G97="","",VLOOKUP(G97,Calculation!$B$3:$E$869,3,FALSE))</f>
        <v>Freedom Tri</v>
      </c>
      <c r="D97" s="15" t="str">
        <f>IF(ISNA(VLOOKUP(B97,[1]Sheet1!$J$2:$J$2000,1,FALSE)),"No","Yes")</f>
        <v>Yes</v>
      </c>
      <c r="E97" s="15">
        <f>IF(G97="","",VLOOKUP(G97,Calculation!$B$3:$G$2935,5,FALSE))</f>
        <v>1</v>
      </c>
      <c r="F97" s="15">
        <f>IF(G97="","",VLOOKUP(G97,Calculation!$B$3:$G$869,6,FALSE))</f>
        <v>1</v>
      </c>
      <c r="G97" s="16">
        <f>IF(LARGE(Calculation!$B$3:$B$869,A97)=0,"",LARGE(Calculation!$B$3:$B$869,A97))</f>
        <v>6353.737665545711</v>
      </c>
      <c r="I97" s="14"/>
      <c r="J97" s="15"/>
      <c r="K97" s="15"/>
      <c r="L97" s="15"/>
      <c r="M97" s="15"/>
      <c r="N97" s="15"/>
      <c r="O97" s="16"/>
    </row>
    <row r="98" spans="1:15" ht="12" customHeight="1">
      <c r="A98" s="14">
        <v>88</v>
      </c>
      <c r="B98" s="15" t="str">
        <f>PROPER(IF(G98="","",VLOOKUP(G98,Calculation!$B$3:$E$869,2,FALSE)))</f>
        <v>Benjamin Hughes</v>
      </c>
      <c r="C98" s="15" t="str">
        <f>IF(G98="","",VLOOKUP(G98,Calculation!$B$3:$E$869,3,FALSE))</f>
        <v>Born2Tri</v>
      </c>
      <c r="D98" s="15" t="str">
        <f>IF(ISNA(VLOOKUP(B98,[1]Sheet1!$J$2:$J$2000,1,FALSE)),"No","Yes")</f>
        <v>Yes</v>
      </c>
      <c r="E98" s="15">
        <f>IF(G98="","",VLOOKUP(G98,Calculation!$B$3:$G$2935,5,FALSE))</f>
        <v>1</v>
      </c>
      <c r="F98" s="15">
        <f>IF(G98="","",VLOOKUP(G98,Calculation!$B$3:$G$869,6,FALSE))</f>
        <v>1</v>
      </c>
      <c r="G98" s="16">
        <f>IF(LARGE(Calculation!$B$3:$B$869,A98)=0,"",LARGE(Calculation!$B$3:$B$869,A98))</f>
        <v>5943.1350753675461</v>
      </c>
      <c r="I98" s="14"/>
      <c r="J98" s="15"/>
      <c r="K98" s="15"/>
      <c r="L98" s="15"/>
      <c r="M98" s="15"/>
      <c r="N98" s="15"/>
      <c r="O98" s="16"/>
    </row>
    <row r="99" spans="1:15" ht="12" customHeight="1">
      <c r="A99" s="14">
        <v>89</v>
      </c>
      <c r="B99" s="15" t="str">
        <f>PROPER(IF(G99="","",VLOOKUP(G99,Calculation!$B$3:$E$869,2,FALSE)))</f>
        <v>Gary Worsdell</v>
      </c>
      <c r="C99" s="15">
        <f>IF(G99="","",VLOOKUP(G99,Calculation!$B$3:$E$869,3,FALSE))</f>
        <v>0</v>
      </c>
      <c r="D99" s="15" t="str">
        <f>IF(ISNA(VLOOKUP(B99,[1]Sheet1!$J$2:$J$2000,1,FALSE)),"No","Yes")</f>
        <v>Yes</v>
      </c>
      <c r="E99" s="15">
        <f>IF(G99="","",VLOOKUP(G99,Calculation!$B$3:$G$2935,5,FALSE))</f>
        <v>0</v>
      </c>
      <c r="F99" s="15">
        <f>IF(G99="","",VLOOKUP(G99,Calculation!$B$3:$G$869,6,FALSE))</f>
        <v>0</v>
      </c>
      <c r="G99" s="16">
        <f>IF(LARGE(Calculation!$B$3:$B$869,A99)=0,"",LARGE(Calculation!$B$3:$B$869,A99))</f>
        <v>1.4099999999999998E-4</v>
      </c>
      <c r="I99" s="14"/>
      <c r="J99" s="15"/>
      <c r="K99" s="15"/>
      <c r="L99" s="15"/>
      <c r="M99" s="15"/>
      <c r="N99" s="15"/>
      <c r="O99" s="16"/>
    </row>
    <row r="100" spans="1:15" ht="12" customHeight="1" thickBot="1">
      <c r="A100" s="17"/>
      <c r="B100" s="18"/>
      <c r="C100" s="18"/>
      <c r="D100" s="18"/>
      <c r="E100" s="18"/>
      <c r="F100" s="18"/>
      <c r="G100" s="19"/>
      <c r="I100" s="17"/>
      <c r="J100" s="18"/>
      <c r="K100" s="18"/>
      <c r="L100" s="18"/>
      <c r="M100" s="18"/>
      <c r="N100" s="18"/>
      <c r="O100" s="19"/>
    </row>
    <row r="101" spans="1:15" ht="12" customHeight="1">
      <c r="A101"/>
      <c r="B101"/>
    </row>
    <row r="102" spans="1:15" ht="18">
      <c r="B102" s="121" t="s">
        <v>77</v>
      </c>
      <c r="C102" s="121"/>
      <c r="D102" s="121"/>
      <c r="L102" s="62"/>
    </row>
    <row r="103" spans="1:15" ht="16.5" thickBot="1">
      <c r="A103" s="127" t="s">
        <v>74</v>
      </c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</row>
    <row r="104" spans="1:15" ht="15.75">
      <c r="A104" s="125" t="s">
        <v>69</v>
      </c>
      <c r="B104" s="126"/>
      <c r="C104" s="126"/>
      <c r="D104" s="103"/>
      <c r="E104" s="6"/>
      <c r="F104" s="6"/>
      <c r="G104" s="7"/>
      <c r="I104" s="125" t="s">
        <v>70</v>
      </c>
      <c r="J104" s="126"/>
      <c r="K104" s="126"/>
      <c r="L104" s="126"/>
      <c r="M104" s="126"/>
      <c r="N104" s="8"/>
      <c r="O104" s="9"/>
    </row>
    <row r="105" spans="1:15" ht="15.75">
      <c r="A105" s="43"/>
      <c r="B105" s="44"/>
      <c r="E105" s="45" t="s">
        <v>6</v>
      </c>
      <c r="F105" s="46" t="s">
        <v>8</v>
      </c>
      <c r="G105" s="47"/>
      <c r="H105" s="13"/>
      <c r="I105" s="43"/>
      <c r="J105" s="44"/>
      <c r="K105" s="44"/>
      <c r="M105" s="45" t="s">
        <v>6</v>
      </c>
      <c r="N105" s="46" t="s">
        <v>8</v>
      </c>
      <c r="O105" s="20"/>
    </row>
    <row r="106" spans="1:15">
      <c r="A106" s="10" t="s">
        <v>1</v>
      </c>
      <c r="B106" s="11" t="s">
        <v>0</v>
      </c>
      <c r="C106" s="11" t="s">
        <v>9</v>
      </c>
      <c r="D106" s="11" t="s">
        <v>66</v>
      </c>
      <c r="E106" s="11" t="s">
        <v>7</v>
      </c>
      <c r="F106" s="11" t="s">
        <v>7</v>
      </c>
      <c r="G106" s="12" t="s">
        <v>2</v>
      </c>
      <c r="I106" s="10" t="s">
        <v>1</v>
      </c>
      <c r="J106" s="11" t="s">
        <v>0</v>
      </c>
      <c r="K106" s="11" t="s">
        <v>9</v>
      </c>
      <c r="L106" s="11" t="s">
        <v>66</v>
      </c>
      <c r="M106" s="11" t="s">
        <v>7</v>
      </c>
      <c r="N106" s="11" t="s">
        <v>7</v>
      </c>
      <c r="O106" s="12" t="s">
        <v>2</v>
      </c>
    </row>
    <row r="107" spans="1:15">
      <c r="A107" s="14">
        <v>1</v>
      </c>
      <c r="B107" s="15" t="str">
        <f>PROPER(IF(G107="","",VLOOKUP(G107,Calculation!$B$871:$E$1695,2,FALSE)))</f>
        <v>Richard Hanley</v>
      </c>
      <c r="C107" s="15" t="str">
        <f>IF(G107="","",VLOOKUP(G107,Calculation!$B$871:$E$1695,3,FALSE))</f>
        <v>HADLEIGH HARES</v>
      </c>
      <c r="D107" s="15" t="str">
        <f>IF(ISNA(VLOOKUP(B107,[1]Sheet1!$J$2:$J$2000,1,FALSE)),"No","Yes")</f>
        <v>Yes</v>
      </c>
      <c r="E107" s="15">
        <f>IF(G107="","",VLOOKUP(G107,Calculation!$B$871:$G$1695,5,FALSE))</f>
        <v>6</v>
      </c>
      <c r="F107" s="15">
        <f>IF(G107="","",VLOOKUP(G107,Calculation!$B$871:$G$1695,6,FALSE))</f>
        <v>5</v>
      </c>
      <c r="G107" s="16">
        <f>IF(LARGE(Calculation!$B$871:$B$1695,A107)=0,"",LARGE(Calculation!$B$871:$B$1695,A107))</f>
        <v>46337.299678465606</v>
      </c>
      <c r="I107" s="14">
        <v>1</v>
      </c>
      <c r="J107" s="15" t="str">
        <f>PROPER(IF(O107="","",VLOOKUP(O107,Calculation!$B$2166:$E$2636,2,FALSE)))</f>
        <v>Lorna Moulton</v>
      </c>
      <c r="K107" s="15">
        <f>IF(O107="","",VLOOKUP(O107,Calculation!$B$2166:$E$2636,3,FALSE))</f>
        <v>0</v>
      </c>
      <c r="L107" s="15" t="str">
        <f>IF(ISNA(VLOOKUP(J107,[1]Sheet1!$J$2:$J$2000,1,FALSE)),"No","Yes")</f>
        <v>Yes</v>
      </c>
      <c r="M107" s="15">
        <f>IF(O107="","",VLOOKUP(O107,Calculation!$B$2166:$G$2636,5,FALSE))</f>
        <v>4</v>
      </c>
      <c r="N107" s="15">
        <f>IF(O107="","",VLOOKUP(O107,Calculation!$B$2166:$G$2636,6,FALSE))</f>
        <v>4</v>
      </c>
      <c r="O107" s="16">
        <f>IF(LARGE(Calculation!$B$2166:$B$2636,I107)=0,"",LARGE(Calculation!$B$2166:$B$2636,I107))</f>
        <v>30973.915690948001</v>
      </c>
    </row>
    <row r="108" spans="1:15">
      <c r="A108" s="14">
        <v>2</v>
      </c>
      <c r="B108" s="15" t="str">
        <f>PROPER(IF(G108="","",VLOOKUP(G108,Calculation!$B$871:$E$1695,2,FALSE)))</f>
        <v>Ian Chatten</v>
      </c>
      <c r="C108" s="15" t="str">
        <f>IF(G108="","",VLOOKUP(G108,Calculation!$B$871:$E$1695,3,FALSE))</f>
        <v>Tri-Anglia</v>
      </c>
      <c r="D108" s="15" t="str">
        <f>IF(ISNA(VLOOKUP(B108,[1]Sheet1!$J$2:$J$2000,1,FALSE)),"No","Yes")</f>
        <v>Yes</v>
      </c>
      <c r="E108" s="15">
        <f>IF(G108="","",VLOOKUP(G108,Calculation!$B$871:$G$1695,5,FALSE))</f>
        <v>5</v>
      </c>
      <c r="F108" s="15">
        <f>IF(G108="","",VLOOKUP(G108,Calculation!$B$871:$G$1695,6,FALSE))</f>
        <v>5</v>
      </c>
      <c r="G108" s="16">
        <f>IF(LARGE(Calculation!$B$871:$B$1695,A108)=0,"",LARGE(Calculation!$B$871:$B$1695,A108))</f>
        <v>43909.063661600063</v>
      </c>
      <c r="I108" s="14">
        <v>2</v>
      </c>
      <c r="J108" s="15" t="str">
        <f>PROPER(IF(O108="","",VLOOKUP(O108,Calculation!$B$2166:$E$2636,2,FALSE)))</f>
        <v>Deborah Stewart</v>
      </c>
      <c r="K108" s="15" t="str">
        <f>IF(O108="","",VLOOKUP(O108,Calculation!$B$2166:$E$2636,3,FALSE))</f>
        <v>Hadleigh Hares</v>
      </c>
      <c r="L108" s="15" t="str">
        <f>IF(ISNA(VLOOKUP(J108,[1]Sheet1!$J$2:$J$2000,1,FALSE)),"No","Yes")</f>
        <v>Yes</v>
      </c>
      <c r="M108" s="15">
        <f>IF(O108="","",VLOOKUP(O108,Calculation!$B$2166:$G$2636,5,FALSE))</f>
        <v>3</v>
      </c>
      <c r="N108" s="15">
        <f>IF(O108="","",VLOOKUP(O108,Calculation!$B$2166:$G$2636,6,FALSE))</f>
        <v>3</v>
      </c>
      <c r="O108" s="16">
        <f>IF(LARGE(Calculation!$B$2166:$B$2636,I108)=0,"",LARGE(Calculation!$B$2166:$B$2636,I108))</f>
        <v>20944.109494549004</v>
      </c>
    </row>
    <row r="109" spans="1:15">
      <c r="A109" s="14">
        <v>3</v>
      </c>
      <c r="B109" s="15" t="str">
        <f>PROPER(IF(G109="","",VLOOKUP(G109,Calculation!$B$871:$E$1695,2,FALSE)))</f>
        <v>Philip Gibsone</v>
      </c>
      <c r="C109" s="15" t="str">
        <f>IF(G109="","",VLOOKUP(G109,Calculation!$B$871:$E$1695,3,FALSE))</f>
        <v>Stortford Tri</v>
      </c>
      <c r="D109" s="15" t="str">
        <f>IF(ISNA(VLOOKUP(B109,[1]Sheet1!$J$2:$J$2000,1,FALSE)),"No","Yes")</f>
        <v>Yes</v>
      </c>
      <c r="E109" s="15">
        <f>IF(G109="","",VLOOKUP(G109,Calculation!$B$871:$G$1695,5,FALSE))</f>
        <v>5</v>
      </c>
      <c r="F109" s="15">
        <f>IF(G109="","",VLOOKUP(G109,Calculation!$B$871:$G$1695,6,FALSE))</f>
        <v>5</v>
      </c>
      <c r="G109" s="16">
        <f>IF(LARGE(Calculation!$B$871:$B$1695,A109)=0,"",LARGE(Calculation!$B$871:$B$1695,A109))</f>
        <v>42358.783564514757</v>
      </c>
      <c r="I109" s="14">
        <v>3</v>
      </c>
      <c r="J109" s="15" t="str">
        <f>PROPER(IF(O109="","",VLOOKUP(O109,Calculation!$B$2166:$E$2636,2,FALSE)))</f>
        <v>Belinda Dawson</v>
      </c>
      <c r="K109" s="15" t="str">
        <f>IF(O109="","",VLOOKUP(O109,Calculation!$B$2166:$E$2636,3,FALSE))</f>
        <v>Ipswich Triathlon Club</v>
      </c>
      <c r="L109" s="15" t="str">
        <f>IF(ISNA(VLOOKUP(J109,[1]Sheet1!$J$2:$J$2000,1,FALSE)),"No","Yes")</f>
        <v>Yes</v>
      </c>
      <c r="M109" s="15">
        <f>IF(O109="","",VLOOKUP(O109,Calculation!$B$2166:$G$2636,5,FALSE))</f>
        <v>3</v>
      </c>
      <c r="N109" s="15">
        <f>IF(O109="","",VLOOKUP(O109,Calculation!$B$2166:$G$2636,6,FALSE))</f>
        <v>3</v>
      </c>
      <c r="O109" s="16">
        <f>IF(LARGE(Calculation!$B$2166:$B$2636,I109)=0,"",LARGE(Calculation!$B$2166:$B$2636,I109))</f>
        <v>19580.409835674585</v>
      </c>
    </row>
    <row r="110" spans="1:15">
      <c r="A110" s="14">
        <v>4</v>
      </c>
      <c r="B110" s="15" t="str">
        <f>PROPER(IF(G110="","",VLOOKUP(G110,Calculation!$B$871:$E$1695,2,FALSE)))</f>
        <v>Andrew Stewart</v>
      </c>
      <c r="C110" s="15" t="str">
        <f>IF(G110="","",VLOOKUP(G110,Calculation!$B$871:$E$1695,3,FALSE))</f>
        <v>Hadleigh Hares</v>
      </c>
      <c r="D110" s="15" t="str">
        <f>IF(ISNA(VLOOKUP(B110,[1]Sheet1!$J$2:$J$2000,1,FALSE)),"No","Yes")</f>
        <v>Yes</v>
      </c>
      <c r="E110" s="15">
        <f>IF(G110="","",VLOOKUP(G110,Calculation!$B$871:$G$1695,5,FALSE))</f>
        <v>5</v>
      </c>
      <c r="F110" s="15">
        <f>IF(G110="","",VLOOKUP(G110,Calculation!$B$871:$G$1695,6,FALSE))</f>
        <v>5</v>
      </c>
      <c r="G110" s="16">
        <f>IF(LARGE(Calculation!$B$871:$B$1695,A110)=0,"",LARGE(Calculation!$B$871:$B$1695,A110))</f>
        <v>37020.24438722933</v>
      </c>
      <c r="I110" s="14">
        <v>4</v>
      </c>
      <c r="J110" s="15" t="str">
        <f>PROPER(IF(O110="","",VLOOKUP(O110,Calculation!$B$2166:$E$2636,2,FALSE)))</f>
        <v>Jayne Williams</v>
      </c>
      <c r="K110" s="15" t="str">
        <f>IF(O110="","",VLOOKUP(O110,Calculation!$B$2166:$E$2636,3,FALSE))</f>
        <v>Itc</v>
      </c>
      <c r="L110" s="15" t="str">
        <f>IF(ISNA(VLOOKUP(J110,[1]Sheet1!$J$2:$J$2000,1,FALSE)),"No","Yes")</f>
        <v>Yes</v>
      </c>
      <c r="M110" s="15">
        <f>IF(O110="","",VLOOKUP(O110,Calculation!$B$2166:$G$2636,5,FALSE))</f>
        <v>2</v>
      </c>
      <c r="N110" s="15">
        <f>IF(O110="","",VLOOKUP(O110,Calculation!$B$2166:$G$2636,6,FALSE))</f>
        <v>2</v>
      </c>
      <c r="O110" s="16">
        <f>IF(LARGE(Calculation!$B$2166:$B$2636,I110)=0,"",LARGE(Calculation!$B$2166:$B$2636,I110))</f>
        <v>19106.097357126415</v>
      </c>
    </row>
    <row r="111" spans="1:15">
      <c r="A111" s="14">
        <v>5</v>
      </c>
      <c r="B111" s="15" t="str">
        <f>PROPER(IF(G111="","",VLOOKUP(G111,Calculation!$B$871:$E$1695,2,FALSE)))</f>
        <v>Stuart Evans</v>
      </c>
      <c r="C111" s="15" t="str">
        <f>IF(G111="","",VLOOKUP(G111,Calculation!$B$871:$E$1695,3,FALSE))</f>
        <v>born2tri</v>
      </c>
      <c r="D111" s="15" t="str">
        <f>IF(ISNA(VLOOKUP(B111,[1]Sheet1!$J$2:$J$2000,1,FALSE)),"No","Yes")</f>
        <v>Yes</v>
      </c>
      <c r="E111" s="15">
        <f>IF(G111="","",VLOOKUP(G111,Calculation!$B$871:$G$1695,5,FALSE))</f>
        <v>4</v>
      </c>
      <c r="F111" s="15">
        <f>IF(G111="","",VLOOKUP(G111,Calculation!$B$871:$G$1695,6,FALSE))</f>
        <v>4</v>
      </c>
      <c r="G111" s="16">
        <f>IF(LARGE(Calculation!$B$871:$B$1695,A111)=0,"",LARGE(Calculation!$B$871:$B$1695,A111))</f>
        <v>34893.874948134893</v>
      </c>
      <c r="I111" s="14">
        <v>5</v>
      </c>
      <c r="J111" s="15" t="str">
        <f>PROPER(IF(O111="","",VLOOKUP(O111,Calculation!$B$2166:$E$2636,2,FALSE)))</f>
        <v>Angela Girgis</v>
      </c>
      <c r="K111" s="15" t="str">
        <f>IF(O111="","",VLOOKUP(O111,Calculation!$B$2166:$E$2636,3,FALSE))</f>
        <v>Newmarket Cycling And Triathlon Club</v>
      </c>
      <c r="L111" s="15" t="str">
        <f>IF(ISNA(VLOOKUP(J111,[1]Sheet1!$J$2:$J$2000,1,FALSE)),"No","Yes")</f>
        <v>Yes</v>
      </c>
      <c r="M111" s="15">
        <f>IF(O111="","",VLOOKUP(O111,Calculation!$B$2166:$G$2636,5,FALSE))</f>
        <v>2</v>
      </c>
      <c r="N111" s="15">
        <f>IF(O111="","",VLOOKUP(O111,Calculation!$B$2166:$G$2636,6,FALSE))</f>
        <v>2</v>
      </c>
      <c r="O111" s="16">
        <f>IF(LARGE(Calculation!$B$2166:$B$2636,I111)=0,"",LARGE(Calculation!$B$2166:$B$2636,I111))</f>
        <v>18256.718575053004</v>
      </c>
    </row>
    <row r="112" spans="1:15">
      <c r="A112" s="14">
        <v>6</v>
      </c>
      <c r="B112" s="15" t="str">
        <f>PROPER(IF(G112="","",VLOOKUP(G112,Calculation!$B$871:$E$1695,2,FALSE)))</f>
        <v>Alan Findlay</v>
      </c>
      <c r="C112" s="15" t="str">
        <f>IF(G112="","",VLOOKUP(G112,Calculation!$B$871:$E$1695,3,FALSE))</f>
        <v>Tri Sport Epping</v>
      </c>
      <c r="D112" s="15" t="str">
        <f>IF(ISNA(VLOOKUP(B112,[1]Sheet1!$J$2:$J$2000,1,FALSE)),"No","Yes")</f>
        <v>Yes</v>
      </c>
      <c r="E112" s="15">
        <f>IF(G112="","",VLOOKUP(G112,Calculation!$B$871:$G$1695,5,FALSE))</f>
        <v>4</v>
      </c>
      <c r="F112" s="15">
        <f>IF(G112="","",VLOOKUP(G112,Calculation!$B$871:$G$1695,6,FALSE))</f>
        <v>4</v>
      </c>
      <c r="G112" s="16">
        <f>IF(LARGE(Calculation!$B$871:$B$1695,A112)=0,"",LARGE(Calculation!$B$871:$B$1695,A112))</f>
        <v>34329.869916703377</v>
      </c>
      <c r="I112" s="14">
        <v>6</v>
      </c>
      <c r="J112" s="15" t="str">
        <f>PROPER(IF(O112="","",VLOOKUP(O112,Calculation!$B$2166:$E$2636,2,FALSE)))</f>
        <v>Amanda Mallett</v>
      </c>
      <c r="K112" s="15">
        <f>IF(O112="","",VLOOKUP(O112,Calculation!$B$2166:$E$2636,3,FALSE))</f>
        <v>0</v>
      </c>
      <c r="L112" s="15" t="str">
        <f>IF(ISNA(VLOOKUP(J112,[1]Sheet1!$J$2:$J$2000,1,FALSE)),"No","Yes")</f>
        <v>Yes</v>
      </c>
      <c r="M112" s="15">
        <f>IF(O112="","",VLOOKUP(O112,Calculation!$B$2166:$G$2636,5,FALSE))</f>
        <v>2</v>
      </c>
      <c r="N112" s="15">
        <f>IF(O112="","",VLOOKUP(O112,Calculation!$B$2166:$G$2636,6,FALSE))</f>
        <v>2</v>
      </c>
      <c r="O112" s="16">
        <f>IF(LARGE(Calculation!$B$2166:$B$2636,I112)=0,"",LARGE(Calculation!$B$2166:$B$2636,I112))</f>
        <v>16679.765892981322</v>
      </c>
    </row>
    <row r="113" spans="1:15">
      <c r="A113" s="14">
        <v>7</v>
      </c>
      <c r="B113" s="15" t="str">
        <f>PROPER(IF(G113="","",VLOOKUP(G113,Calculation!$B$871:$E$1695,2,FALSE)))</f>
        <v>Andrew Sole</v>
      </c>
      <c r="C113" s="15">
        <f>IF(G113="","",VLOOKUP(G113,Calculation!$B$871:$E$1695,3,FALSE))</f>
        <v>0</v>
      </c>
      <c r="D113" s="15" t="str">
        <f>IF(ISNA(VLOOKUP(B113,[1]Sheet1!$J$2:$J$2000,1,FALSE)),"No","Yes")</f>
        <v>Yes</v>
      </c>
      <c r="E113" s="15">
        <f>IF(G113="","",VLOOKUP(G113,Calculation!$B$871:$G$1695,5,FALSE))</f>
        <v>3</v>
      </c>
      <c r="F113" s="15">
        <f>IF(G113="","",VLOOKUP(G113,Calculation!$B$871:$G$1695,6,FALSE))</f>
        <v>3</v>
      </c>
      <c r="G113" s="16">
        <f>IF(LARGE(Calculation!$B$871:$B$1695,A113)=0,"",LARGE(Calculation!$B$871:$B$1695,A113))</f>
        <v>28026.996832717166</v>
      </c>
      <c r="I113" s="14">
        <v>7</v>
      </c>
      <c r="J113" s="15" t="str">
        <f>PROPER(IF(O113="","",VLOOKUP(O113,Calculation!$B$2166:$E$2636,2,FALSE)))</f>
        <v>Sue Smith</v>
      </c>
      <c r="K113" s="15">
        <f>IF(O113="","",VLOOKUP(O113,Calculation!$B$2166:$E$2636,3,FALSE))</f>
        <v>0</v>
      </c>
      <c r="L113" s="15" t="str">
        <f>IF(ISNA(VLOOKUP(J113,[1]Sheet1!$J$2:$J$2000,1,FALSE)),"No","Yes")</f>
        <v>Yes</v>
      </c>
      <c r="M113" s="15">
        <f>IF(O113="","",VLOOKUP(O113,Calculation!$B$2166:$G$2636,5,FALSE))</f>
        <v>2</v>
      </c>
      <c r="N113" s="15">
        <f>IF(O113="","",VLOOKUP(O113,Calculation!$B$2166:$G$2636,6,FALSE))</f>
        <v>2</v>
      </c>
      <c r="O113" s="16">
        <f>IF(LARGE(Calculation!$B$2166:$B$2636,I113)=0,"",LARGE(Calculation!$B$2166:$B$2636,I113))</f>
        <v>14682.142958626484</v>
      </c>
    </row>
    <row r="114" spans="1:15">
      <c r="A114" s="14">
        <v>8</v>
      </c>
      <c r="B114" s="15" t="str">
        <f>PROPER(IF(G114="","",VLOOKUP(G114,Calculation!$B$871:$E$1695,2,FALSE)))</f>
        <v>Eugene Husband</v>
      </c>
      <c r="C114" s="15" t="str">
        <f>IF(G114="","",VLOOKUP(G114,Calculation!$B$871:$E$1695,3,FALSE))</f>
        <v xml:space="preserve">Newmarket Cycle and Tri Club  </v>
      </c>
      <c r="D114" s="15" t="str">
        <f>IF(ISNA(VLOOKUP(B114,[1]Sheet1!$J$2:$J$2000,1,FALSE)),"No","Yes")</f>
        <v>Yes</v>
      </c>
      <c r="E114" s="15">
        <f>IF(G114="","",VLOOKUP(G114,Calculation!$B$871:$G$1695,5,FALSE))</f>
        <v>3</v>
      </c>
      <c r="F114" s="15">
        <f>IF(G114="","",VLOOKUP(G114,Calculation!$B$871:$G$1695,6,FALSE))</f>
        <v>3</v>
      </c>
      <c r="G114" s="16">
        <f>IF(LARGE(Calculation!$B$871:$B$1695,A114)=0,"",LARGE(Calculation!$B$871:$B$1695,A114))</f>
        <v>27922.451882945214</v>
      </c>
      <c r="I114" s="14">
        <v>8</v>
      </c>
      <c r="J114" s="15" t="str">
        <f>PROPER(IF(O114="","",VLOOKUP(O114,Calculation!$B$2166:$E$2636,2,FALSE)))</f>
        <v>Sandie Jardine</v>
      </c>
      <c r="K114" s="15" t="str">
        <f>IF(O114="","",VLOOKUP(O114,Calculation!$B$2166:$E$2636,3,FALSE))</f>
        <v>Ely Tri Club</v>
      </c>
      <c r="L114" s="15" t="str">
        <f>IF(ISNA(VLOOKUP(J114,[1]Sheet1!$J$2:$J$2000,1,FALSE)),"No","Yes")</f>
        <v>Yes</v>
      </c>
      <c r="M114" s="15">
        <f>IF(O114="","",VLOOKUP(O114,Calculation!$B$2166:$G$2636,5,FALSE))</f>
        <v>2</v>
      </c>
      <c r="N114" s="15">
        <f>IF(O114="","",VLOOKUP(O114,Calculation!$B$2166:$G$2636,6,FALSE))</f>
        <v>2</v>
      </c>
      <c r="O114" s="16">
        <f>IF(LARGE(Calculation!$B$2166:$B$2636,I114)=0,"",LARGE(Calculation!$B$2166:$B$2636,I114))</f>
        <v>12819.78828177186</v>
      </c>
    </row>
    <row r="115" spans="1:15">
      <c r="A115" s="14">
        <v>9</v>
      </c>
      <c r="B115" s="15" t="str">
        <f>PROPER(IF(G115="","",VLOOKUP(G115,Calculation!$B$871:$E$1695,2,FALSE)))</f>
        <v>Paul Stevens</v>
      </c>
      <c r="C115" s="15" t="str">
        <f>IF(G115="","",VLOOKUP(G115,Calculation!$B$871:$E$1695,3,FALSE))</f>
        <v>Born2Tri</v>
      </c>
      <c r="D115" s="15" t="str">
        <f>IF(ISNA(VLOOKUP(B115,[1]Sheet1!$J$2:$J$2000,1,FALSE)),"No","Yes")</f>
        <v>Yes</v>
      </c>
      <c r="E115" s="15">
        <f>IF(G115="","",VLOOKUP(G115,Calculation!$B$871:$G$1695,5,FALSE))</f>
        <v>3</v>
      </c>
      <c r="F115" s="15">
        <f>IF(G115="","",VLOOKUP(G115,Calculation!$B$871:$G$1695,6,FALSE))</f>
        <v>3</v>
      </c>
      <c r="G115" s="16">
        <f>IF(LARGE(Calculation!$B$871:$B$1695,A115)=0,"",LARGE(Calculation!$B$871:$B$1695,A115))</f>
        <v>24843.999032556381</v>
      </c>
      <c r="I115" s="14">
        <v>9</v>
      </c>
      <c r="J115" s="15" t="str">
        <f>PROPER(IF(O115="","",VLOOKUP(O115,Calculation!$B$2166:$E$2636,2,FALSE)))</f>
        <v>Catherine Lee</v>
      </c>
      <c r="K115" s="15" t="str">
        <f>IF(O115="","",VLOOKUP(O115,Calculation!$B$2166:$E$2636,3,FALSE))</f>
        <v xml:space="preserve">Junior HUMAN PERFORMANCE    </v>
      </c>
      <c r="L115" s="15" t="str">
        <f>IF(ISNA(VLOOKUP(J115,[1]Sheet1!$J$2:$J$2000,1,FALSE)),"No","Yes")</f>
        <v>Yes</v>
      </c>
      <c r="M115" s="15">
        <f>IF(O115="","",VLOOKUP(O115,Calculation!$B$2166:$G$2636,5,FALSE))</f>
        <v>1</v>
      </c>
      <c r="N115" s="15">
        <f>IF(O115="","",VLOOKUP(O115,Calculation!$B$2166:$G$2636,6,FALSE))</f>
        <v>1</v>
      </c>
      <c r="O115" s="16">
        <f>IF(LARGE(Calculation!$B$2166:$B$2636,I115)=0,"",LARGE(Calculation!$B$2166:$B$2636,I115))</f>
        <v>9616.5279717288122</v>
      </c>
    </row>
    <row r="116" spans="1:15">
      <c r="A116" s="14">
        <v>10</v>
      </c>
      <c r="B116" s="15" t="str">
        <f>PROPER(IF(G116="","",VLOOKUP(G116,Calculation!$B$871:$E$1695,2,FALSE)))</f>
        <v>Kevin Burgess</v>
      </c>
      <c r="C116" s="15" t="str">
        <f>IF(G116="","",VLOOKUP(G116,Calculation!$B$871:$E$1695,3,FALSE))</f>
        <v>TRI ANGLIA</v>
      </c>
      <c r="D116" s="15" t="str">
        <f>IF(ISNA(VLOOKUP(B116,[1]Sheet1!$J$2:$J$2000,1,FALSE)),"No","Yes")</f>
        <v>Yes</v>
      </c>
      <c r="E116" s="15">
        <f>IF(G116="","",VLOOKUP(G116,Calculation!$B$871:$G$1695,5,FALSE))</f>
        <v>3</v>
      </c>
      <c r="F116" s="15">
        <f>IF(G116="","",VLOOKUP(G116,Calculation!$B$871:$G$1695,6,FALSE))</f>
        <v>3</v>
      </c>
      <c r="G116" s="16">
        <f>IF(LARGE(Calculation!$B$871:$B$1695,A116)=0,"",LARGE(Calculation!$B$871:$B$1695,A116))</f>
        <v>24147.081169498488</v>
      </c>
      <c r="I116" s="14">
        <v>10</v>
      </c>
      <c r="J116" s="15" t="str">
        <f>PROPER(IF(O116="","",VLOOKUP(O116,Calculation!$B$2166:$E$2636,2,FALSE)))</f>
        <v>Rebecca Horne</v>
      </c>
      <c r="K116" s="15" t="str">
        <f>IF(O116="","",VLOOKUP(O116,Calculation!$B$2166:$E$2636,3,FALSE))</f>
        <v>Tri-Anglia</v>
      </c>
      <c r="L116" s="15" t="str">
        <f>IF(ISNA(VLOOKUP(J116,[1]Sheet1!$J$2:$J$2000,1,FALSE)),"No","Yes")</f>
        <v>Yes</v>
      </c>
      <c r="M116" s="15">
        <f>IF(O116="","",VLOOKUP(O116,Calculation!$B$2166:$G$2636,5,FALSE))</f>
        <v>1</v>
      </c>
      <c r="N116" s="15">
        <f>IF(O116="","",VLOOKUP(O116,Calculation!$B$2166:$G$2636,6,FALSE))</f>
        <v>1</v>
      </c>
      <c r="O116" s="16">
        <f>IF(LARGE(Calculation!$B$2166:$B$2636,I116)=0,"",LARGE(Calculation!$B$2166:$B$2636,I116))</f>
        <v>9218.8029164614218</v>
      </c>
    </row>
    <row r="117" spans="1:15">
      <c r="A117" s="14">
        <v>11</v>
      </c>
      <c r="B117" s="15" t="str">
        <f>PROPER(IF(G117="","",VLOOKUP(G117,Calculation!$B$871:$E$1695,2,FALSE)))</f>
        <v>Steve Bowen</v>
      </c>
      <c r="C117" s="15" t="str">
        <f>IF(G117="","",VLOOKUP(G117,Calculation!$B$871:$E$1695,3,FALSE))</f>
        <v>Hadleigh Hares Ac</v>
      </c>
      <c r="D117" s="15" t="str">
        <f>IF(ISNA(VLOOKUP(B117,[1]Sheet1!$J$2:$J$2000,1,FALSE)),"No","Yes")</f>
        <v>Yes</v>
      </c>
      <c r="E117" s="15">
        <f>IF(G117="","",VLOOKUP(G117,Calculation!$B$871:$G$1695,5,FALSE))</f>
        <v>3</v>
      </c>
      <c r="F117" s="15">
        <f>IF(G117="","",VLOOKUP(G117,Calculation!$B$871:$G$1695,6,FALSE))</f>
        <v>3</v>
      </c>
      <c r="G117" s="16">
        <f>IF(LARGE(Calculation!$B$871:$B$1695,A117)=0,"",LARGE(Calculation!$B$871:$B$1695,A117))</f>
        <v>23344.550089626675</v>
      </c>
      <c r="I117" s="14">
        <v>11</v>
      </c>
      <c r="J117" s="15" t="str">
        <f>PROPER(IF(O117="","",VLOOKUP(O117,Calculation!$B$2166:$E$2636,2,FALSE)))</f>
        <v>Sandra Levet</v>
      </c>
      <c r="K117" s="15" t="str">
        <f>IF(O117="","",VLOOKUP(O117,Calculation!$B$2166:$E$2636,3,FALSE))</f>
        <v xml:space="preserve">Chiltern Triathletes     </v>
      </c>
      <c r="L117" s="15" t="str">
        <f>IF(ISNA(VLOOKUP(J117,[1]Sheet1!$J$2:$J$2000,1,FALSE)),"No","Yes")</f>
        <v>Yes</v>
      </c>
      <c r="M117" s="15">
        <f>IF(O117="","",VLOOKUP(O117,Calculation!$B$2166:$G$2636,5,FALSE))</f>
        <v>1</v>
      </c>
      <c r="N117" s="15">
        <f>IF(O117="","",VLOOKUP(O117,Calculation!$B$2166:$G$2636,6,FALSE))</f>
        <v>1</v>
      </c>
      <c r="O117" s="16">
        <f>IF(LARGE(Calculation!$B$2166:$B$2636,I117)=0,"",LARGE(Calculation!$B$2166:$B$2636,I117))</f>
        <v>9199.4350431203875</v>
      </c>
    </row>
    <row r="118" spans="1:15">
      <c r="A118" s="14">
        <v>12</v>
      </c>
      <c r="B118" s="15" t="str">
        <f>PROPER(IF(G118="","",VLOOKUP(G118,Calculation!$B$871:$E$1695,2,FALSE)))</f>
        <v>Doug Grimwade</v>
      </c>
      <c r="C118" s="15" t="str">
        <f>IF(G118="","",VLOOKUP(G118,Calculation!$B$871:$E$1695,3,FALSE))</f>
        <v>Hadleigh Hares</v>
      </c>
      <c r="D118" s="15" t="str">
        <f>IF(ISNA(VLOOKUP(B118,[1]Sheet1!$J$2:$J$2000,1,FALSE)),"No","Yes")</f>
        <v>Yes</v>
      </c>
      <c r="E118" s="15">
        <f>IF(G118="","",VLOOKUP(G118,Calculation!$B$871:$G$1695,5,FALSE))</f>
        <v>3</v>
      </c>
      <c r="F118" s="15">
        <f>IF(G118="","",VLOOKUP(G118,Calculation!$B$871:$G$1695,6,FALSE))</f>
        <v>3</v>
      </c>
      <c r="G118" s="16">
        <f>IF(LARGE(Calculation!$B$871:$B$1695,A118)=0,"",LARGE(Calculation!$B$871:$B$1695,A118))</f>
        <v>23127.348148204634</v>
      </c>
      <c r="I118" s="14">
        <v>12</v>
      </c>
      <c r="J118" s="15" t="str">
        <f>PROPER(IF(O118="","",VLOOKUP(O118,Calculation!$B$2166:$E$2636,2,FALSE)))</f>
        <v>Paula Purtell</v>
      </c>
      <c r="K118" s="15" t="str">
        <f>IF(O118="","",VLOOKUP(O118,Calculation!$B$2166:$E$2636,3,FALSE))</f>
        <v xml:space="preserve">Blackwater Tri Club    </v>
      </c>
      <c r="L118" s="15" t="str">
        <f>IF(ISNA(VLOOKUP(J118,[1]Sheet1!$J$2:$J$2000,1,FALSE)),"No","Yes")</f>
        <v>Yes</v>
      </c>
      <c r="M118" s="15">
        <f>IF(O118="","",VLOOKUP(O118,Calculation!$B$2166:$G$2636,5,FALSE))</f>
        <v>1</v>
      </c>
      <c r="N118" s="15">
        <f>IF(O118="","",VLOOKUP(O118,Calculation!$B$2166:$G$2636,6,FALSE))</f>
        <v>1</v>
      </c>
      <c r="O118" s="16">
        <f>IF(LARGE(Calculation!$B$2166:$B$2636,I118)=0,"",LARGE(Calculation!$B$2166:$B$2636,I118))</f>
        <v>9020.2728052702696</v>
      </c>
    </row>
    <row r="119" spans="1:15">
      <c r="A119" s="14">
        <v>13</v>
      </c>
      <c r="B119" s="15" t="str">
        <f>PROPER(IF(G119="","",VLOOKUP(G119,Calculation!$B$871:$E$1695,2,FALSE)))</f>
        <v>Andy Bourne</v>
      </c>
      <c r="C119" s="15" t="str">
        <f>IF(G119="","",VLOOKUP(G119,Calculation!$B$871:$E$1695,3,FALSE))</f>
        <v>Tri Sport Epping</v>
      </c>
      <c r="D119" s="15" t="str">
        <f>IF(ISNA(VLOOKUP(B119,[1]Sheet1!$J$2:$J$2000,1,FALSE)),"No","Yes")</f>
        <v>Yes</v>
      </c>
      <c r="E119" s="15">
        <f>IF(G119="","",VLOOKUP(G119,Calculation!$B$871:$G$1695,5,FALSE))</f>
        <v>2</v>
      </c>
      <c r="F119" s="15">
        <f>IF(G119="","",VLOOKUP(G119,Calculation!$B$871:$G$1695,6,FALSE))</f>
        <v>2</v>
      </c>
      <c r="G119" s="16">
        <f>IF(LARGE(Calculation!$B$871:$B$1695,A119)=0,"",LARGE(Calculation!$B$871:$B$1695,A119))</f>
        <v>19073.535583332185</v>
      </c>
      <c r="I119" s="14">
        <v>13</v>
      </c>
      <c r="J119" s="15" t="str">
        <f>PROPER(IF(O119="","",VLOOKUP(O119,Calculation!$B$2166:$E$2636,2,FALSE)))</f>
        <v>Heather Hobbs</v>
      </c>
      <c r="K119" s="15">
        <f>IF(O119="","",VLOOKUP(O119,Calculation!$B$2166:$E$2636,3,FALSE))</f>
        <v>0</v>
      </c>
      <c r="L119" s="15" t="str">
        <f>IF(ISNA(VLOOKUP(J119,[1]Sheet1!$J$2:$J$2000,1,FALSE)),"No","Yes")</f>
        <v>Yes</v>
      </c>
      <c r="M119" s="15">
        <f>IF(O119="","",VLOOKUP(O119,Calculation!$B$2166:$G$2636,5,FALSE))</f>
        <v>1</v>
      </c>
      <c r="N119" s="15">
        <f>IF(O119="","",VLOOKUP(O119,Calculation!$B$2166:$G$2636,6,FALSE))</f>
        <v>1</v>
      </c>
      <c r="O119" s="16">
        <f>IF(LARGE(Calculation!$B$2166:$B$2636,I119)=0,"",LARGE(Calculation!$B$2166:$B$2636,I119))</f>
        <v>8964.7630940737727</v>
      </c>
    </row>
    <row r="120" spans="1:15">
      <c r="A120" s="14">
        <v>14</v>
      </c>
      <c r="B120" s="15" t="str">
        <f>PROPER(IF(G120="","",VLOOKUP(G120,Calculation!$B$871:$E$1695,2,FALSE)))</f>
        <v>Simon Ashmore</v>
      </c>
      <c r="C120" s="15" t="str">
        <f>IF(G120="","",VLOOKUP(G120,Calculation!$B$871:$E$1695,3,FALSE))</f>
        <v/>
      </c>
      <c r="D120" s="15" t="str">
        <f>IF(ISNA(VLOOKUP(B120,[1]Sheet1!$J$2:$J$2000,1,FALSE)),"No","Yes")</f>
        <v>Yes</v>
      </c>
      <c r="E120" s="15">
        <f>IF(G120="","",VLOOKUP(G120,Calculation!$B$871:$G$1695,5,FALSE))</f>
        <v>2</v>
      </c>
      <c r="F120" s="15">
        <f>IF(G120="","",VLOOKUP(G120,Calculation!$B$871:$G$1695,6,FALSE))</f>
        <v>2</v>
      </c>
      <c r="G120" s="16">
        <f>IF(LARGE(Calculation!$B$871:$B$1695,A120)=0,"",LARGE(Calculation!$B$871:$B$1695,A120))</f>
        <v>18544.631082139138</v>
      </c>
      <c r="I120" s="14">
        <v>14</v>
      </c>
      <c r="J120" s="15" t="str">
        <f>PROPER(IF(O120="","",VLOOKUP(O120,Calculation!$B$2166:$E$2636,2,FALSE)))</f>
        <v>Janice Brown</v>
      </c>
      <c r="K120" s="15" t="str">
        <f>IF(O120="","",VLOOKUP(O120,Calculation!$B$2166:$E$2636,3,FALSE))</f>
        <v>East Essex Tri Club</v>
      </c>
      <c r="L120" s="15" t="str">
        <f>IF(ISNA(VLOOKUP(J120,[1]Sheet1!$J$2:$J$2000,1,FALSE)),"No","Yes")</f>
        <v>Yes</v>
      </c>
      <c r="M120" s="15">
        <f>IF(O120="","",VLOOKUP(O120,Calculation!$B$2166:$G$2636,5,FALSE))</f>
        <v>1</v>
      </c>
      <c r="N120" s="15">
        <f>IF(O120="","",VLOOKUP(O120,Calculation!$B$2166:$G$2636,6,FALSE))</f>
        <v>1</v>
      </c>
      <c r="O120" s="16">
        <f>IF(LARGE(Calculation!$B$2166:$B$2636,I120)=0,"",LARGE(Calculation!$B$2166:$B$2636,I120))</f>
        <v>8929.7484943871441</v>
      </c>
    </row>
    <row r="121" spans="1:15">
      <c r="A121" s="14">
        <v>15</v>
      </c>
      <c r="B121" s="15" t="str">
        <f>PROPER(IF(G121="","",VLOOKUP(G121,Calculation!$B$871:$E$1695,2,FALSE)))</f>
        <v>Iain Robertson</v>
      </c>
      <c r="C121" s="15" t="str">
        <f>IF(G121="","",VLOOKUP(G121,Calculation!$B$871:$E$1695,3,FALSE))</f>
        <v>Watford Velo Sport</v>
      </c>
      <c r="D121" s="15" t="str">
        <f>IF(ISNA(VLOOKUP(B121,[1]Sheet1!$J$2:$J$2000,1,FALSE)),"No","Yes")</f>
        <v>Yes</v>
      </c>
      <c r="E121" s="15">
        <f>IF(G121="","",VLOOKUP(G121,Calculation!$B$871:$G$1695,5,FALSE))</f>
        <v>2</v>
      </c>
      <c r="F121" s="15">
        <f>IF(G121="","",VLOOKUP(G121,Calculation!$B$871:$G$1695,6,FALSE))</f>
        <v>2</v>
      </c>
      <c r="G121" s="16">
        <f>IF(LARGE(Calculation!$B$871:$B$1695,A121)=0,"",LARGE(Calculation!$B$871:$B$1695,A121))</f>
        <v>18006.074004528931</v>
      </c>
      <c r="I121" s="14">
        <v>15</v>
      </c>
      <c r="J121" s="15" t="str">
        <f>PROPER(IF(O121="","",VLOOKUP(O121,Calculation!$B$2166:$E$2636,2,FALSE)))</f>
        <v>Jacalyn Eyres</v>
      </c>
      <c r="K121" s="15" t="str">
        <f>IF(O121="","",VLOOKUP(O121,Calculation!$B$2166:$E$2636,3,FALSE))</f>
        <v>Team Viper</v>
      </c>
      <c r="L121" s="15" t="str">
        <f>IF(ISNA(VLOOKUP(J121,[1]Sheet1!$J$2:$J$2000,1,FALSE)),"No","Yes")</f>
        <v>Yes</v>
      </c>
      <c r="M121" s="15">
        <f>IF(O121="","",VLOOKUP(O121,Calculation!$B$2166:$G$2636,5,FALSE))</f>
        <v>1</v>
      </c>
      <c r="N121" s="15">
        <f>IF(O121="","",VLOOKUP(O121,Calculation!$B$2166:$G$2636,6,FALSE))</f>
        <v>1</v>
      </c>
      <c r="O121" s="16">
        <f>IF(LARGE(Calculation!$B$2166:$B$2636,I121)=0,"",LARGE(Calculation!$B$2166:$B$2636,I121))</f>
        <v>8753.9712476255554</v>
      </c>
    </row>
    <row r="122" spans="1:15">
      <c r="A122" s="14">
        <v>16</v>
      </c>
      <c r="B122" s="15" t="str">
        <f>PROPER(IF(G122="","",VLOOKUP(G122,Calculation!$B$871:$E$1695,2,FALSE)))</f>
        <v>Mark Brown</v>
      </c>
      <c r="C122" s="15" t="str">
        <f>IF(G122="","",VLOOKUP(G122,Calculation!$B$871:$E$1695,3,FALSE))</f>
        <v>East Essex Tri Club</v>
      </c>
      <c r="D122" s="15" t="str">
        <f>IF(ISNA(VLOOKUP(B122,[1]Sheet1!$J$2:$J$2000,1,FALSE)),"No","Yes")</f>
        <v>Yes</v>
      </c>
      <c r="E122" s="15">
        <f>IF(G122="","",VLOOKUP(G122,Calculation!$B$871:$G$1695,5,FALSE))</f>
        <v>2</v>
      </c>
      <c r="F122" s="15">
        <f>IF(G122="","",VLOOKUP(G122,Calculation!$B$871:$G$1695,6,FALSE))</f>
        <v>2</v>
      </c>
      <c r="G122" s="16">
        <f>IF(LARGE(Calculation!$B$871:$B$1695,A122)=0,"",LARGE(Calculation!$B$871:$B$1695,A122))</f>
        <v>17725.074638184196</v>
      </c>
      <c r="I122" s="14">
        <v>16</v>
      </c>
      <c r="J122" s="15" t="str">
        <f>PROPER(IF(O122="","",VLOOKUP(O122,Calculation!$B$2166:$E$2636,2,FALSE)))</f>
        <v>Clare Fleming</v>
      </c>
      <c r="K122" s="15" t="str">
        <f>IF(O122="","",VLOOKUP(O122,Calculation!$B$2166:$E$2636,3,FALSE))</f>
        <v>Newmarket Cycling &amp; Triathlon</v>
      </c>
      <c r="L122" s="15" t="str">
        <f>IF(ISNA(VLOOKUP(J122,[1]Sheet1!$J$2:$J$2000,1,FALSE)),"No","Yes")</f>
        <v>Yes</v>
      </c>
      <c r="M122" s="15">
        <f>IF(O122="","",VLOOKUP(O122,Calculation!$B$2166:$G$2636,5,FALSE))</f>
        <v>1</v>
      </c>
      <c r="N122" s="15">
        <f>IF(O122="","",VLOOKUP(O122,Calculation!$B$2166:$G$2636,6,FALSE))</f>
        <v>1</v>
      </c>
      <c r="O122" s="16">
        <f>IF(LARGE(Calculation!$B$2166:$B$2636,I122)=0,"",LARGE(Calculation!$B$2166:$B$2636,I122))</f>
        <v>8707.1881494662593</v>
      </c>
    </row>
    <row r="123" spans="1:15">
      <c r="A123" s="14">
        <v>17</v>
      </c>
      <c r="B123" s="15" t="str">
        <f>PROPER(IF(G123="","",VLOOKUP(G123,Calculation!$B$871:$E$1695,2,FALSE)))</f>
        <v>Leon Hayward</v>
      </c>
      <c r="C123" s="15" t="str">
        <f>IF(G123="","",VLOOKUP(G123,Calculation!$B$871:$E$1695,3,FALSE))</f>
        <v>Hadleigh Hares</v>
      </c>
      <c r="D123" s="15" t="str">
        <f>IF(ISNA(VLOOKUP(B123,[1]Sheet1!$J$2:$J$2000,1,FALSE)),"No","Yes")</f>
        <v>Yes</v>
      </c>
      <c r="E123" s="15">
        <f>IF(G123="","",VLOOKUP(G123,Calculation!$B$871:$G$1695,5,FALSE))</f>
        <v>2</v>
      </c>
      <c r="F123" s="15">
        <f>IF(G123="","",VLOOKUP(G123,Calculation!$B$871:$G$1695,6,FALSE))</f>
        <v>2</v>
      </c>
      <c r="G123" s="16">
        <f>IF(LARGE(Calculation!$B$871:$B$1695,A123)=0,"",LARGE(Calculation!$B$871:$B$1695,A123))</f>
        <v>17239.639670234141</v>
      </c>
      <c r="I123" s="14">
        <v>17</v>
      </c>
      <c r="J123" s="15" t="str">
        <f>PROPER(IF(O123="","",VLOOKUP(O123,Calculation!$B$2166:$E$2636,2,FALSE)))</f>
        <v>Mandy Bunn</v>
      </c>
      <c r="K123" s="15" t="str">
        <f>IF(O123="","",VLOOKUP(O123,Calculation!$B$2166:$E$2636,3,FALSE))</f>
        <v>WEST SUFFOLK WHEELERS &amp; TRI CLUB</v>
      </c>
      <c r="L123" s="15" t="str">
        <f>IF(ISNA(VLOOKUP(J123,[1]Sheet1!$J$2:$J$2000,1,FALSE)),"No","Yes")</f>
        <v>Yes</v>
      </c>
      <c r="M123" s="15">
        <f>IF(O123="","",VLOOKUP(O123,Calculation!$B$2166:$G$2636,5,FALSE))</f>
        <v>1</v>
      </c>
      <c r="N123" s="15">
        <f>IF(O123="","",VLOOKUP(O123,Calculation!$B$2166:$G$2636,6,FALSE))</f>
        <v>1</v>
      </c>
      <c r="O123" s="16">
        <f>IF(LARGE(Calculation!$B$2166:$B$2636,I123)=0,"",LARGE(Calculation!$B$2166:$B$2636,I123))</f>
        <v>8648.6002890325617</v>
      </c>
    </row>
    <row r="124" spans="1:15">
      <c r="A124" s="14">
        <v>18</v>
      </c>
      <c r="B124" s="15" t="str">
        <f>PROPER(IF(G124="","",VLOOKUP(G124,Calculation!$B$871:$E$1695,2,FALSE)))</f>
        <v>Mark Edwards</v>
      </c>
      <c r="C124" s="15">
        <f>IF(G124="","",VLOOKUP(G124,Calculation!$B$871:$E$1695,3,FALSE))</f>
        <v>0</v>
      </c>
      <c r="D124" s="15" t="str">
        <f>IF(ISNA(VLOOKUP(B124,[1]Sheet1!$J$2:$J$2000,1,FALSE)),"No","Yes")</f>
        <v>Yes</v>
      </c>
      <c r="E124" s="15">
        <f>IF(G124="","",VLOOKUP(G124,Calculation!$B$871:$G$1695,5,FALSE))</f>
        <v>2</v>
      </c>
      <c r="F124" s="15">
        <f>IF(G124="","",VLOOKUP(G124,Calculation!$B$871:$G$1695,6,FALSE))</f>
        <v>2</v>
      </c>
      <c r="G124" s="16">
        <f>IF(LARGE(Calculation!$B$871:$B$1695,A124)=0,"",LARGE(Calculation!$B$871:$B$1695,A124))</f>
        <v>16914.599306385335</v>
      </c>
      <c r="I124" s="14">
        <v>18</v>
      </c>
      <c r="J124" s="15" t="str">
        <f>PROPER(IF(O124="","",VLOOKUP(O124,Calculation!$B$2166:$E$2636,2,FALSE)))</f>
        <v>Diane Swanepoel</v>
      </c>
      <c r="K124" s="15" t="str">
        <f>IF(O124="","",VLOOKUP(O124,Calculation!$B$2166:$E$2636,3,FALSE))</f>
        <v>Tri-Anglia</v>
      </c>
      <c r="L124" s="15" t="str">
        <f>IF(ISNA(VLOOKUP(J124,[1]Sheet1!$J$2:$J$2000,1,FALSE)),"No","Yes")</f>
        <v>Yes</v>
      </c>
      <c r="M124" s="15">
        <f>IF(O124="","",VLOOKUP(O124,Calculation!$B$2166:$G$2636,5,FALSE))</f>
        <v>1</v>
      </c>
      <c r="N124" s="15">
        <f>IF(O124="","",VLOOKUP(O124,Calculation!$B$2166:$G$2636,6,FALSE))</f>
        <v>1</v>
      </c>
      <c r="O124" s="16">
        <f>IF(LARGE(Calculation!$B$2166:$B$2636,I124)=0,"",LARGE(Calculation!$B$2166:$B$2636,I124))</f>
        <v>8625.5046300321283</v>
      </c>
    </row>
    <row r="125" spans="1:15">
      <c r="A125" s="14">
        <v>19</v>
      </c>
      <c r="B125" s="15" t="str">
        <f>PROPER(IF(G125="","",VLOOKUP(G125,Calculation!$B$871:$E$1695,2,FALSE)))</f>
        <v>Simon Page</v>
      </c>
      <c r="C125" s="15">
        <f>IF(G125="","",VLOOKUP(G125,Calculation!$B$871:$E$1695,3,FALSE))</f>
        <v>0</v>
      </c>
      <c r="D125" s="15" t="str">
        <f>IF(ISNA(VLOOKUP(B125,[1]Sheet1!$J$2:$J$2000,1,FALSE)),"No","Yes")</f>
        <v>Yes</v>
      </c>
      <c r="E125" s="15">
        <f>IF(G125="","",VLOOKUP(G125,Calculation!$B$871:$G$1695,5,FALSE))</f>
        <v>2</v>
      </c>
      <c r="F125" s="15">
        <f>IF(G125="","",VLOOKUP(G125,Calculation!$B$871:$G$1695,6,FALSE))</f>
        <v>2</v>
      </c>
      <c r="G125" s="16">
        <f>IF(LARGE(Calculation!$B$871:$B$1695,A125)=0,"",LARGE(Calculation!$B$871:$B$1695,A125))</f>
        <v>16351.808196505282</v>
      </c>
      <c r="I125" s="14">
        <v>19</v>
      </c>
      <c r="J125" s="15" t="str">
        <f>PROPER(IF(O125="","",VLOOKUP(O125,Calculation!$B$2166:$E$2636,2,FALSE)))</f>
        <v>Penny Edwards</v>
      </c>
      <c r="K125" s="15" t="str">
        <f>IF(O125="","",VLOOKUP(O125,Calculation!$B$2166:$E$2636,3,FALSE))</f>
        <v>Tri-Anglia</v>
      </c>
      <c r="L125" s="15" t="str">
        <f>IF(ISNA(VLOOKUP(J125,[1]Sheet1!$J$2:$J$2000,1,FALSE)),"No","Yes")</f>
        <v>Yes</v>
      </c>
      <c r="M125" s="15">
        <f>IF(O125="","",VLOOKUP(O125,Calculation!$B$2166:$G$2636,5,FALSE))</f>
        <v>1</v>
      </c>
      <c r="N125" s="15">
        <f>IF(O125="","",VLOOKUP(O125,Calculation!$B$2166:$G$2636,6,FALSE))</f>
        <v>1</v>
      </c>
      <c r="O125" s="16">
        <f>IF(LARGE(Calculation!$B$2166:$B$2636,I125)=0,"",LARGE(Calculation!$B$2166:$B$2636,I125))</f>
        <v>8609.9445041186609</v>
      </c>
    </row>
    <row r="126" spans="1:15">
      <c r="A126" s="14">
        <v>20</v>
      </c>
      <c r="B126" s="15" t="str">
        <f>PROPER(IF(G126="","",VLOOKUP(G126,Calculation!$B$871:$E$1695,2,FALSE)))</f>
        <v>Kevin Frazer</v>
      </c>
      <c r="C126" s="15" t="str">
        <f>IF(G126="","",VLOOKUP(G126,Calculation!$B$871:$E$1695,3,FALSE))</f>
        <v/>
      </c>
      <c r="D126" s="15" t="str">
        <f>IF(ISNA(VLOOKUP(B126,[1]Sheet1!$J$2:$J$2000,1,FALSE)),"No","Yes")</f>
        <v>Yes</v>
      </c>
      <c r="E126" s="15">
        <f>IF(G126="","",VLOOKUP(G126,Calculation!$B$871:$G$1695,5,FALSE))</f>
        <v>2</v>
      </c>
      <c r="F126" s="15">
        <f>IF(G126="","",VLOOKUP(G126,Calculation!$B$871:$G$1695,6,FALSE))</f>
        <v>2</v>
      </c>
      <c r="G126" s="16">
        <f>IF(LARGE(Calculation!$B$871:$B$1695,A126)=0,"",LARGE(Calculation!$B$871:$B$1695,A126))</f>
        <v>16026.115526914808</v>
      </c>
      <c r="I126" s="14">
        <v>20</v>
      </c>
      <c r="J126" s="15" t="str">
        <f>PROPER(IF(O126="","",VLOOKUP(O126,Calculation!$B$2166:$E$2636,2,FALSE)))</f>
        <v>Simone Collins</v>
      </c>
      <c r="K126" s="15">
        <f>IF(O126="","",VLOOKUP(O126,Calculation!$B$2166:$E$2636,3,FALSE))</f>
        <v>0</v>
      </c>
      <c r="L126" s="15" t="str">
        <f>IF(ISNA(VLOOKUP(J126,[1]Sheet1!$J$2:$J$2000,1,FALSE)),"No","Yes")</f>
        <v>Yes</v>
      </c>
      <c r="M126" s="15">
        <f>IF(O126="","",VLOOKUP(O126,Calculation!$B$2166:$G$2636,5,FALSE))</f>
        <v>1</v>
      </c>
      <c r="N126" s="15">
        <f>IF(O126="","",VLOOKUP(O126,Calculation!$B$2166:$G$2636,6,FALSE))</f>
        <v>1</v>
      </c>
      <c r="O126" s="16">
        <f>IF(LARGE(Calculation!$B$2166:$B$2636,I126)=0,"",LARGE(Calculation!$B$2166:$B$2636,I126))</f>
        <v>8564.7272857038388</v>
      </c>
    </row>
    <row r="127" spans="1:15">
      <c r="A127" s="14">
        <v>21</v>
      </c>
      <c r="B127" s="15" t="str">
        <f>PROPER(IF(G127="","",VLOOKUP(G127,Calculation!$B$871:$E$1695,2,FALSE)))</f>
        <v>Ron Ames</v>
      </c>
      <c r="C127" s="15" t="str">
        <f>IF(G127="","",VLOOKUP(G127,Calculation!$B$871:$E$1695,3,FALSE))</f>
        <v>Stowmarket Striders</v>
      </c>
      <c r="D127" s="15" t="str">
        <f>IF(ISNA(VLOOKUP(B127,[1]Sheet1!$J$2:$J$2000,1,FALSE)),"No","Yes")</f>
        <v>Yes</v>
      </c>
      <c r="E127" s="15">
        <f>IF(G127="","",VLOOKUP(G127,Calculation!$B$871:$G$1695,5,FALSE))</f>
        <v>2</v>
      </c>
      <c r="F127" s="15">
        <f>IF(G127="","",VLOOKUP(G127,Calculation!$B$871:$G$1695,6,FALSE))</f>
        <v>2</v>
      </c>
      <c r="G127" s="16">
        <f>IF(LARGE(Calculation!$B$871:$B$1695,A127)=0,"",LARGE(Calculation!$B$871:$B$1695,A127))</f>
        <v>15901.98931750985</v>
      </c>
      <c r="I127" s="14">
        <v>21</v>
      </c>
      <c r="J127" s="15" t="str">
        <f>PROPER(IF(O127="","",VLOOKUP(O127,Calculation!$B$2166:$E$2636,2,FALSE)))</f>
        <v>Susan Turley</v>
      </c>
      <c r="K127" s="15">
        <f>IF(O127="","",VLOOKUP(O127,Calculation!$B$2166:$E$2636,3,FALSE))</f>
        <v>0</v>
      </c>
      <c r="L127" s="15" t="str">
        <f>IF(ISNA(VLOOKUP(J127,[1]Sheet1!$J$2:$J$2000,1,FALSE)),"No","Yes")</f>
        <v>Yes</v>
      </c>
      <c r="M127" s="15">
        <f>IF(O127="","",VLOOKUP(O127,Calculation!$B$2166:$G$2636,5,FALSE))</f>
        <v>1</v>
      </c>
      <c r="N127" s="15">
        <f>IF(O127="","",VLOOKUP(O127,Calculation!$B$2166:$G$2636,6,FALSE))</f>
        <v>1</v>
      </c>
      <c r="O127" s="16">
        <f>IF(LARGE(Calculation!$B$2166:$B$2636,I127)=0,"",LARGE(Calculation!$B$2166:$B$2636,I127))</f>
        <v>8537.4772002711816</v>
      </c>
    </row>
    <row r="128" spans="1:15">
      <c r="A128" s="14">
        <v>22</v>
      </c>
      <c r="B128" s="15" t="str">
        <f>PROPER(IF(G128="","",VLOOKUP(G128,Calculation!$B$871:$E$1695,2,FALSE)))</f>
        <v>Jon Colwill</v>
      </c>
      <c r="C128" s="15" t="str">
        <f>IF(G128="","",VLOOKUP(G128,Calculation!$B$871:$E$1695,3,FALSE))</f>
        <v>Bedford traktors Tri Club</v>
      </c>
      <c r="D128" s="15" t="str">
        <f>IF(ISNA(VLOOKUP(B128,[1]Sheet1!$J$2:$J$2000,1,FALSE)),"No","Yes")</f>
        <v>Yes</v>
      </c>
      <c r="E128" s="15">
        <f>IF(G128="","",VLOOKUP(G128,Calculation!$B$871:$G$1695,5,FALSE))</f>
        <v>2</v>
      </c>
      <c r="F128" s="15">
        <f>IF(G128="","",VLOOKUP(G128,Calculation!$B$871:$G$1695,6,FALSE))</f>
        <v>2</v>
      </c>
      <c r="G128" s="16">
        <f>IF(LARGE(Calculation!$B$871:$B$1695,A128)=0,"",LARGE(Calculation!$B$871:$B$1695,A128))</f>
        <v>15574.388962269304</v>
      </c>
      <c r="I128" s="14">
        <v>22</v>
      </c>
      <c r="J128" s="15" t="str">
        <f>PROPER(IF(O128="","",VLOOKUP(O128,Calculation!$B$2166:$E$2636,2,FALSE)))</f>
        <v>Sue Thomas-Taylor</v>
      </c>
      <c r="K128" s="15">
        <f>IF(O128="","",VLOOKUP(O128,Calculation!$B$2166:$E$2636,3,FALSE))</f>
        <v>0</v>
      </c>
      <c r="L128" s="15" t="str">
        <f>IF(ISNA(VLOOKUP(J128,[1]Sheet1!$J$2:$J$2000,1,FALSE)),"No","Yes")</f>
        <v>Yes</v>
      </c>
      <c r="M128" s="15">
        <f>IF(O128="","",VLOOKUP(O128,Calculation!$B$2166:$G$2636,5,FALSE))</f>
        <v>1</v>
      </c>
      <c r="N128" s="15">
        <f>IF(O128="","",VLOOKUP(O128,Calculation!$B$2166:$G$2636,6,FALSE))</f>
        <v>1</v>
      </c>
      <c r="O128" s="16">
        <f>IF(LARGE(Calculation!$B$2166:$B$2636,I128)=0,"",LARGE(Calculation!$B$2166:$B$2636,I128))</f>
        <v>8479.8181555940027</v>
      </c>
    </row>
    <row r="129" spans="1:15">
      <c r="A129" s="14">
        <v>23</v>
      </c>
      <c r="B129" s="15" t="str">
        <f>PROPER(IF(G129="","",VLOOKUP(G129,Calculation!$B$871:$E$1695,2,FALSE)))</f>
        <v>Neil May</v>
      </c>
      <c r="C129" s="15" t="str">
        <f>IF(G129="","",VLOOKUP(G129,Calculation!$B$871:$E$1695,3,FALSE))</f>
        <v>Tri-Anglia</v>
      </c>
      <c r="D129" s="15" t="str">
        <f>IF(ISNA(VLOOKUP(B129,[1]Sheet1!$J$2:$J$2000,1,FALSE)),"No","Yes")</f>
        <v>Yes</v>
      </c>
      <c r="E129" s="15">
        <f>IF(G129="","",VLOOKUP(G129,Calculation!$B$871:$G$1695,5,FALSE))</f>
        <v>2</v>
      </c>
      <c r="F129" s="15">
        <f>IF(G129="","",VLOOKUP(G129,Calculation!$B$871:$G$1695,6,FALSE))</f>
        <v>2</v>
      </c>
      <c r="G129" s="16">
        <f>IF(LARGE(Calculation!$B$871:$B$1695,A129)=0,"",LARGE(Calculation!$B$871:$B$1695,A129))</f>
        <v>15536.755588559319</v>
      </c>
      <c r="I129" s="14">
        <v>23</v>
      </c>
      <c r="J129" s="15" t="str">
        <f>PROPER(IF(O129="","",VLOOKUP(O129,Calculation!$B$2166:$E$2636,2,FALSE)))</f>
        <v>Elspeth Knott</v>
      </c>
      <c r="K129" s="15" t="str">
        <f>IF(O129="","",VLOOKUP(O129,Calculation!$B$2166:$E$2636,3,FALSE))</f>
        <v>Harwich Runners</v>
      </c>
      <c r="L129" s="15" t="str">
        <f>IF(ISNA(VLOOKUP(J129,[1]Sheet1!$J$2:$J$2000,1,FALSE)),"No","Yes")</f>
        <v>Yes</v>
      </c>
      <c r="M129" s="15">
        <f>IF(O129="","",VLOOKUP(O129,Calculation!$B$2166:$G$2636,5,FALSE))</f>
        <v>1</v>
      </c>
      <c r="N129" s="15">
        <f>IF(O129="","",VLOOKUP(O129,Calculation!$B$2166:$G$2636,6,FALSE))</f>
        <v>1</v>
      </c>
      <c r="O129" s="16">
        <f>IF(LARGE(Calculation!$B$2166:$B$2636,I129)=0,"",LARGE(Calculation!$B$2166:$B$2636,I129))</f>
        <v>8449.9397436145791</v>
      </c>
    </row>
    <row r="130" spans="1:15">
      <c r="A130" s="14">
        <v>24</v>
      </c>
      <c r="B130" s="15" t="str">
        <f>PROPER(IF(G130="","",VLOOKUP(G130,Calculation!$B$871:$E$1695,2,FALSE)))</f>
        <v>Steve Gray</v>
      </c>
      <c r="C130" s="15" t="str">
        <f>IF(G130="","",VLOOKUP(G130,Calculation!$B$871:$E$1695,3,FALSE))</f>
        <v>Stowmarket Striders</v>
      </c>
      <c r="D130" s="15" t="str">
        <f>IF(ISNA(VLOOKUP(B130,[1]Sheet1!$J$2:$J$2000,1,FALSE)),"No","Yes")</f>
        <v>Yes</v>
      </c>
      <c r="E130" s="15">
        <f>IF(G130="","",VLOOKUP(G130,Calculation!$B$871:$G$1695,5,FALSE))</f>
        <v>2</v>
      </c>
      <c r="F130" s="15">
        <f>IF(G130="","",VLOOKUP(G130,Calculation!$B$871:$G$1695,6,FALSE))</f>
        <v>2</v>
      </c>
      <c r="G130" s="16">
        <f>IF(LARGE(Calculation!$B$871:$B$1695,A130)=0,"",LARGE(Calculation!$B$871:$B$1695,A130))</f>
        <v>15287.795255156336</v>
      </c>
      <c r="I130" s="14">
        <v>24</v>
      </c>
      <c r="J130" s="15" t="str">
        <f>PROPER(IF(O130="","",VLOOKUP(O130,Calculation!$B$2166:$E$2636,2,FALSE)))</f>
        <v>Karen Cole</v>
      </c>
      <c r="K130" s="15" t="str">
        <f>IF(O130="","",VLOOKUP(O130,Calculation!$B$2166:$E$2636,3,FALSE))</f>
        <v>Rg Active Race Team</v>
      </c>
      <c r="L130" s="15" t="str">
        <f>IF(ISNA(VLOOKUP(J130,[1]Sheet1!$J$2:$J$2000,1,FALSE)),"No","Yes")</f>
        <v>Yes</v>
      </c>
      <c r="M130" s="15">
        <f>IF(O130="","",VLOOKUP(O130,Calculation!$B$2166:$G$2636,5,FALSE))</f>
        <v>1</v>
      </c>
      <c r="N130" s="15">
        <f>IF(O130="","",VLOOKUP(O130,Calculation!$B$2166:$G$2636,6,FALSE))</f>
        <v>1</v>
      </c>
      <c r="O130" s="16">
        <f>IF(LARGE(Calculation!$B$2166:$B$2636,I130)=0,"",LARGE(Calculation!$B$2166:$B$2636,I130))</f>
        <v>8441.4325994566898</v>
      </c>
    </row>
    <row r="131" spans="1:15">
      <c r="A131" s="14">
        <v>25</v>
      </c>
      <c r="B131" s="15" t="str">
        <f>PROPER(IF(G131="","",VLOOKUP(G131,Calculation!$B$871:$E$1695,2,FALSE)))</f>
        <v>Michael Wright</v>
      </c>
      <c r="C131" s="15" t="str">
        <f>IF(G131="","",VLOOKUP(G131,Calculation!$B$871:$E$1695,3,FALSE))</f>
        <v xml:space="preserve">      </v>
      </c>
      <c r="D131" s="15" t="str">
        <f>IF(ISNA(VLOOKUP(B131,[1]Sheet1!$J$2:$J$2000,1,FALSE)),"No","Yes")</f>
        <v>Yes</v>
      </c>
      <c r="E131" s="15">
        <f>IF(G131="","",VLOOKUP(G131,Calculation!$B$871:$G$1695,5,FALSE))</f>
        <v>2</v>
      </c>
      <c r="F131" s="15">
        <f>IF(G131="","",VLOOKUP(G131,Calculation!$B$871:$G$1695,6,FALSE))</f>
        <v>2</v>
      </c>
      <c r="G131" s="16">
        <f>IF(LARGE(Calculation!$B$871:$B$1695,A131)=0,"",LARGE(Calculation!$B$871:$B$1695,A131))</f>
        <v>15074.537572274327</v>
      </c>
      <c r="I131" s="14">
        <v>25</v>
      </c>
      <c r="J131" s="15" t="str">
        <f>PROPER(IF(O131="","",VLOOKUP(O131,Calculation!$B$2166:$E$2636,2,FALSE)))</f>
        <v>Jenny Harley</v>
      </c>
      <c r="K131" s="15" t="str">
        <f>IF(O131="","",VLOOKUP(O131,Calculation!$B$2166:$E$2636,3,FALSE))</f>
        <v>East Essex Tri Club</v>
      </c>
      <c r="L131" s="15" t="str">
        <f>IF(ISNA(VLOOKUP(J131,[1]Sheet1!$J$2:$J$2000,1,FALSE)),"No","Yes")</f>
        <v>Yes</v>
      </c>
      <c r="M131" s="15">
        <f>IF(O131="","",VLOOKUP(O131,Calculation!$B$2166:$G$2636,5,FALSE))</f>
        <v>1</v>
      </c>
      <c r="N131" s="15">
        <f>IF(O131="","",VLOOKUP(O131,Calculation!$B$2166:$G$2636,6,FALSE))</f>
        <v>1</v>
      </c>
      <c r="O131" s="16">
        <f>IF(LARGE(Calculation!$B$2166:$B$2636,I131)=0,"",LARGE(Calculation!$B$2166:$B$2636,I131))</f>
        <v>8419.6211386103532</v>
      </c>
    </row>
    <row r="132" spans="1:15">
      <c r="A132" s="14">
        <v>26</v>
      </c>
      <c r="B132" s="15" t="str">
        <f>PROPER(IF(G132="","",VLOOKUP(G132,Calculation!$B$871:$E$1695,2,FALSE)))</f>
        <v>Andy Williams</v>
      </c>
      <c r="C132" s="15" t="str">
        <f>IF(G132="","",VLOOKUP(G132,Calculation!$B$871:$E$1695,3,FALSE))</f>
        <v/>
      </c>
      <c r="D132" s="15" t="str">
        <f>IF(ISNA(VLOOKUP(B132,[1]Sheet1!$J$2:$J$2000,1,FALSE)),"No","Yes")</f>
        <v>Yes</v>
      </c>
      <c r="E132" s="15">
        <f>IF(G132="","",VLOOKUP(G132,Calculation!$B$871:$G$1695,5,FALSE))</f>
        <v>2</v>
      </c>
      <c r="F132" s="15">
        <f>IF(G132="","",VLOOKUP(G132,Calculation!$B$871:$G$1695,6,FALSE))</f>
        <v>2</v>
      </c>
      <c r="G132" s="16">
        <f>IF(LARGE(Calculation!$B$871:$B$1695,A132)=0,"",LARGE(Calculation!$B$871:$B$1695,A132))</f>
        <v>14743.848761031599</v>
      </c>
      <c r="I132" s="14">
        <v>26</v>
      </c>
      <c r="J132" s="15" t="str">
        <f>PROPER(IF(O132="","",VLOOKUP(O132,Calculation!$B$2166:$E$2636,2,FALSE)))</f>
        <v>Samantha Gurden</v>
      </c>
      <c r="K132" s="15">
        <f>IF(O132="","",VLOOKUP(O132,Calculation!$B$2166:$E$2636,3,FALSE))</f>
        <v>0</v>
      </c>
      <c r="L132" s="15" t="str">
        <f>IF(ISNA(VLOOKUP(J132,[1]Sheet1!$J$2:$J$2000,1,FALSE)),"No","Yes")</f>
        <v>Yes</v>
      </c>
      <c r="M132" s="15">
        <f>IF(O132="","",VLOOKUP(O132,Calculation!$B$2166:$G$2636,5,FALSE))</f>
        <v>1</v>
      </c>
      <c r="N132" s="15">
        <f>IF(O132="","",VLOOKUP(O132,Calculation!$B$2166:$G$2636,6,FALSE))</f>
        <v>1</v>
      </c>
      <c r="O132" s="16">
        <f>IF(LARGE(Calculation!$B$2166:$B$2636,I132)=0,"",LARGE(Calculation!$B$2166:$B$2636,I132))</f>
        <v>8413.7869518814587</v>
      </c>
    </row>
    <row r="133" spans="1:15">
      <c r="A133" s="14">
        <v>27</v>
      </c>
      <c r="B133" s="15" t="str">
        <f>PROPER(IF(G133="","",VLOOKUP(G133,Calculation!$B$871:$E$1695,2,FALSE)))</f>
        <v>Michael Haines</v>
      </c>
      <c r="C133" s="15" t="str">
        <f>IF(G133="","",VLOOKUP(G133,Calculation!$B$871:$E$1695,3,FALSE))</f>
        <v xml:space="preserve">      </v>
      </c>
      <c r="D133" s="15" t="str">
        <f>IF(ISNA(VLOOKUP(B133,[1]Sheet1!$J$2:$J$2000,1,FALSE)),"No","Yes")</f>
        <v>Yes</v>
      </c>
      <c r="E133" s="15">
        <f>IF(G133="","",VLOOKUP(G133,Calculation!$B$871:$G$1695,5,FALSE))</f>
        <v>2</v>
      </c>
      <c r="F133" s="15">
        <f>IF(G133="","",VLOOKUP(G133,Calculation!$B$871:$G$1695,6,FALSE))</f>
        <v>2</v>
      </c>
      <c r="G133" s="16">
        <f>IF(LARGE(Calculation!$B$871:$B$1695,A133)=0,"",LARGE(Calculation!$B$871:$B$1695,A133))</f>
        <v>14698.437978513361</v>
      </c>
      <c r="I133" s="14">
        <v>27</v>
      </c>
      <c r="J133" s="15" t="str">
        <f>PROPER(IF(O133="","",VLOOKUP(O133,Calculation!$B$2166:$E$2636,2,FALSE)))</f>
        <v>Patricia Green</v>
      </c>
      <c r="K133" s="15">
        <f>IF(O133="","",VLOOKUP(O133,Calculation!$B$2166:$E$2636,3,FALSE))</f>
        <v>0</v>
      </c>
      <c r="L133" s="15" t="str">
        <f>IF(ISNA(VLOOKUP(J133,[1]Sheet1!$J$2:$J$2000,1,FALSE)),"No","Yes")</f>
        <v>Yes</v>
      </c>
      <c r="M133" s="15">
        <f>IF(O133="","",VLOOKUP(O133,Calculation!$B$2166:$G$2636,5,FALSE))</f>
        <v>1</v>
      </c>
      <c r="N133" s="15">
        <f>IF(O133="","",VLOOKUP(O133,Calculation!$B$2166:$G$2636,6,FALSE))</f>
        <v>1</v>
      </c>
      <c r="O133" s="16">
        <f>IF(LARGE(Calculation!$B$2166:$B$2636,I133)=0,"",LARGE(Calculation!$B$2166:$B$2636,I133))</f>
        <v>8397.3300025154076</v>
      </c>
    </row>
    <row r="134" spans="1:15">
      <c r="A134" s="14">
        <v>28</v>
      </c>
      <c r="B134" s="15" t="str">
        <f>PROPER(IF(G134="","",VLOOKUP(G134,Calculation!$B$871:$E$1695,2,FALSE)))</f>
        <v>Nick Askham</v>
      </c>
      <c r="C134" s="15" t="str">
        <f>IF(G134="","",VLOOKUP(G134,Calculation!$B$871:$E$1695,3,FALSE))</f>
        <v>Tri-Anglia</v>
      </c>
      <c r="D134" s="15" t="str">
        <f>IF(ISNA(VLOOKUP(B134,[1]Sheet1!$J$2:$J$2000,1,FALSE)),"No","Yes")</f>
        <v>Yes</v>
      </c>
      <c r="E134" s="15">
        <f>IF(G134="","",VLOOKUP(G134,Calculation!$B$871:$G$1695,5,FALSE))</f>
        <v>2</v>
      </c>
      <c r="F134" s="15">
        <f>IF(G134="","",VLOOKUP(G134,Calculation!$B$871:$G$1695,6,FALSE))</f>
        <v>2</v>
      </c>
      <c r="G134" s="16">
        <f>IF(LARGE(Calculation!$B$871:$B$1695,A134)=0,"",LARGE(Calculation!$B$871:$B$1695,A134))</f>
        <v>14522.18374927394</v>
      </c>
      <c r="I134" s="14">
        <v>28</v>
      </c>
      <c r="J134" s="15" t="str">
        <f>PROPER(IF(O134="","",VLOOKUP(O134,Calculation!$B$2166:$E$2636,2,FALSE)))</f>
        <v>Haley Suttle</v>
      </c>
      <c r="K134" s="15" t="str">
        <f>IF(O134="","",VLOOKUP(O134,Calculation!$B$2166:$E$2636,3,FALSE))</f>
        <v>Stowmarket Striders Running Club</v>
      </c>
      <c r="L134" s="15" t="str">
        <f>IF(ISNA(VLOOKUP(J134,[1]Sheet1!$J$2:$J$2000,1,FALSE)),"No","Yes")</f>
        <v>Yes</v>
      </c>
      <c r="M134" s="15">
        <f>IF(O134="","",VLOOKUP(O134,Calculation!$B$2166:$G$2636,5,FALSE))</f>
        <v>1</v>
      </c>
      <c r="N134" s="15">
        <f>IF(O134="","",VLOOKUP(O134,Calculation!$B$2166:$G$2636,6,FALSE))</f>
        <v>1</v>
      </c>
      <c r="O134" s="16">
        <f>IF(LARGE(Calculation!$B$2166:$B$2636,I134)=0,"",LARGE(Calculation!$B$2166:$B$2636,I134))</f>
        <v>8396.2067892147097</v>
      </c>
    </row>
    <row r="135" spans="1:15">
      <c r="A135" s="14">
        <v>29</v>
      </c>
      <c r="B135" s="15" t="str">
        <f>PROPER(IF(G135="","",VLOOKUP(G135,Calculation!$B$871:$E$1695,2,FALSE)))</f>
        <v>Stuart Knight</v>
      </c>
      <c r="C135" s="15">
        <f>IF(G135="","",VLOOKUP(G135,Calculation!$B$871:$E$1695,3,FALSE))</f>
        <v>0</v>
      </c>
      <c r="D135" s="15" t="str">
        <f>IF(ISNA(VLOOKUP(B135,[1]Sheet1!$J$2:$J$2000,1,FALSE)),"No","Yes")</f>
        <v>Yes</v>
      </c>
      <c r="E135" s="15">
        <f>IF(G135="","",VLOOKUP(G135,Calculation!$B$871:$G$1695,5,FALSE))</f>
        <v>2</v>
      </c>
      <c r="F135" s="15">
        <f>IF(G135="","",VLOOKUP(G135,Calculation!$B$871:$G$1695,6,FALSE))</f>
        <v>2</v>
      </c>
      <c r="G135" s="16">
        <f>IF(LARGE(Calculation!$B$871:$B$1695,A135)=0,"",LARGE(Calculation!$B$871:$B$1695,A135))</f>
        <v>14072.649597309646</v>
      </c>
      <c r="I135" s="14">
        <v>29</v>
      </c>
      <c r="J135" s="15" t="str">
        <f>PROPER(IF(O135="","",VLOOKUP(O135,Calculation!$B$2166:$E$2636,2,FALSE)))</f>
        <v>Donna Dale</v>
      </c>
      <c r="K135" s="15">
        <f>IF(O135="","",VLOOKUP(O135,Calculation!$B$2166:$E$2636,3,FALSE))</f>
        <v>0</v>
      </c>
      <c r="L135" s="15" t="str">
        <f>IF(ISNA(VLOOKUP(J135,[1]Sheet1!$J$2:$J$2000,1,FALSE)),"No","Yes")</f>
        <v>Yes</v>
      </c>
      <c r="M135" s="15">
        <f>IF(O135="","",VLOOKUP(O135,Calculation!$B$2166:$G$2636,5,FALSE))</f>
        <v>1</v>
      </c>
      <c r="N135" s="15">
        <f>IF(O135="","",VLOOKUP(O135,Calculation!$B$2166:$G$2636,6,FALSE))</f>
        <v>1</v>
      </c>
      <c r="O135" s="16">
        <f>IF(LARGE(Calculation!$B$2166:$B$2636,I135)=0,"",LARGE(Calculation!$B$2166:$B$2636,I135))</f>
        <v>8272.3825656637564</v>
      </c>
    </row>
    <row r="136" spans="1:15">
      <c r="A136" s="14">
        <v>30</v>
      </c>
      <c r="B136" s="15" t="str">
        <f>PROPER(IF(G136="","",VLOOKUP(G136,Calculation!$B$871:$E$1695,2,FALSE)))</f>
        <v>Daren Allen</v>
      </c>
      <c r="C136" s="15">
        <f>IF(G136="","",VLOOKUP(G136,Calculation!$B$871:$E$1695,3,FALSE))</f>
        <v>0</v>
      </c>
      <c r="D136" s="15" t="str">
        <f>IF(ISNA(VLOOKUP(B136,[1]Sheet1!$J$2:$J$2000,1,FALSE)),"No","Yes")</f>
        <v>Yes</v>
      </c>
      <c r="E136" s="15">
        <f>IF(G136="","",VLOOKUP(G136,Calculation!$B$871:$G$1695,5,FALSE))</f>
        <v>2</v>
      </c>
      <c r="F136" s="15">
        <f>IF(G136="","",VLOOKUP(G136,Calculation!$B$871:$G$1695,6,FALSE))</f>
        <v>2</v>
      </c>
      <c r="G136" s="16">
        <f>IF(LARGE(Calculation!$B$871:$B$1695,A136)=0,"",LARGE(Calculation!$B$871:$B$1695,A136))</f>
        <v>13869.881526840669</v>
      </c>
      <c r="I136" s="14">
        <v>30</v>
      </c>
      <c r="J136" s="15" t="str">
        <f>PROPER(IF(O136="","",VLOOKUP(O136,Calculation!$B$2166:$E$2636,2,FALSE)))</f>
        <v>Elisabeth Ross</v>
      </c>
      <c r="K136" s="15">
        <f>IF(O136="","",VLOOKUP(O136,Calculation!$B$2166:$E$2636,3,FALSE))</f>
        <v>0</v>
      </c>
      <c r="L136" s="15" t="str">
        <f>IF(ISNA(VLOOKUP(J136,[1]Sheet1!$J$2:$J$2000,1,FALSE)),"No","Yes")</f>
        <v>Yes</v>
      </c>
      <c r="M136" s="15">
        <f>IF(O136="","",VLOOKUP(O136,Calculation!$B$2166:$G$2636,5,FALSE))</f>
        <v>1</v>
      </c>
      <c r="N136" s="15">
        <f>IF(O136="","",VLOOKUP(O136,Calculation!$B$2166:$G$2636,6,FALSE))</f>
        <v>1</v>
      </c>
      <c r="O136" s="16">
        <f>IF(LARGE(Calculation!$B$2166:$B$2636,I136)=0,"",LARGE(Calculation!$B$2166:$B$2636,I136))</f>
        <v>8083.7201469109068</v>
      </c>
    </row>
    <row r="137" spans="1:15">
      <c r="A137" s="14">
        <v>31</v>
      </c>
      <c r="B137" s="15" t="str">
        <f>PROPER(IF(G137="","",VLOOKUP(G137,Calculation!$B$871:$E$1695,2,FALSE)))</f>
        <v>Simon Palmer</v>
      </c>
      <c r="C137" s="15" t="str">
        <f>IF(G137="","",VLOOKUP(G137,Calculation!$B$871:$E$1695,3,FALSE))</f>
        <v>Ipswich Tri Club</v>
      </c>
      <c r="D137" s="15" t="str">
        <f>IF(ISNA(VLOOKUP(B137,[1]Sheet1!$J$2:$J$2000,1,FALSE)),"No","Yes")</f>
        <v>Yes</v>
      </c>
      <c r="E137" s="15">
        <f>IF(G137="","",VLOOKUP(G137,Calculation!$B$871:$G$1695,5,FALSE))</f>
        <v>2</v>
      </c>
      <c r="F137" s="15">
        <f>IF(G137="","",VLOOKUP(G137,Calculation!$B$871:$G$1695,6,FALSE))</f>
        <v>2</v>
      </c>
      <c r="G137" s="16">
        <f>IF(LARGE(Calculation!$B$871:$B$1695,A137)=0,"",LARGE(Calculation!$B$871:$B$1695,A137))</f>
        <v>13821.33927484083</v>
      </c>
      <c r="I137" s="14">
        <v>31</v>
      </c>
      <c r="J137" s="15" t="str">
        <f>PROPER(IF(O137="","",VLOOKUP(O137,Calculation!$B$2166:$E$2636,2,FALSE)))</f>
        <v>Kate Stannett</v>
      </c>
      <c r="K137" s="15">
        <f>IF(O137="","",VLOOKUP(O137,Calculation!$B$2166:$E$2636,3,FALSE))</f>
        <v>0</v>
      </c>
      <c r="L137" s="15" t="str">
        <f>IF(ISNA(VLOOKUP(J137,[1]Sheet1!$J$2:$J$2000,1,FALSE)),"No","Yes")</f>
        <v>Yes</v>
      </c>
      <c r="M137" s="15">
        <f>IF(O137="","",VLOOKUP(O137,Calculation!$B$2166:$G$2636,5,FALSE))</f>
        <v>1</v>
      </c>
      <c r="N137" s="15">
        <f>IF(O137="","",VLOOKUP(O137,Calculation!$B$2166:$G$2636,6,FALSE))</f>
        <v>1</v>
      </c>
      <c r="O137" s="16">
        <f>IF(LARGE(Calculation!$B$2166:$B$2636,I137)=0,"",LARGE(Calculation!$B$2166:$B$2636,I137))</f>
        <v>7890.1078757838604</v>
      </c>
    </row>
    <row r="138" spans="1:15">
      <c r="A138" s="14">
        <v>32</v>
      </c>
      <c r="B138" s="15" t="str">
        <f>PROPER(IF(G138="","",VLOOKUP(G138,Calculation!$B$871:$E$1695,2,FALSE)))</f>
        <v>Frank Moggan</v>
      </c>
      <c r="C138" s="15" t="str">
        <f>IF(G138="","",VLOOKUP(G138,Calculation!$B$871:$E$1695,3,FALSE))</f>
        <v>Stowmarket Striders</v>
      </c>
      <c r="D138" s="15" t="str">
        <f>IF(ISNA(VLOOKUP(B138,[1]Sheet1!$J$2:$J$2000,1,FALSE)),"No","Yes")</f>
        <v>Yes</v>
      </c>
      <c r="E138" s="15">
        <f>IF(G138="","",VLOOKUP(G138,Calculation!$B$871:$G$1695,5,FALSE))</f>
        <v>2</v>
      </c>
      <c r="F138" s="15">
        <f>IF(G138="","",VLOOKUP(G138,Calculation!$B$871:$G$1695,6,FALSE))</f>
        <v>2</v>
      </c>
      <c r="G138" s="16">
        <f>IF(LARGE(Calculation!$B$871:$B$1695,A138)=0,"",LARGE(Calculation!$B$871:$B$1695,A138))</f>
        <v>13721.713810273361</v>
      </c>
      <c r="I138" s="14">
        <v>32</v>
      </c>
      <c r="J138" s="15" t="str">
        <f>PROPER(IF(O138="","",VLOOKUP(O138,Calculation!$B$2166:$E$2636,2,FALSE)))</f>
        <v>Julie Peacock</v>
      </c>
      <c r="K138" s="15" t="str">
        <f>IF(O138="","",VLOOKUP(O138,Calculation!$B$2166:$E$2636,3,FALSE))</f>
        <v xml:space="preserve">Blackwater Tri Club    </v>
      </c>
      <c r="L138" s="15" t="str">
        <f>IF(ISNA(VLOOKUP(J138,[1]Sheet1!$J$2:$J$2000,1,FALSE)),"No","Yes")</f>
        <v>Yes</v>
      </c>
      <c r="M138" s="15">
        <f>IF(O138="","",VLOOKUP(O138,Calculation!$B$2166:$G$2636,5,FALSE))</f>
        <v>1</v>
      </c>
      <c r="N138" s="15">
        <f>IF(O138="","",VLOOKUP(O138,Calculation!$B$2166:$G$2636,6,FALSE))</f>
        <v>1</v>
      </c>
      <c r="O138" s="16">
        <f>IF(LARGE(Calculation!$B$2166:$B$2636,I138)=0,"",LARGE(Calculation!$B$2166:$B$2636,I138))</f>
        <v>7880.210877333333</v>
      </c>
    </row>
    <row r="139" spans="1:15">
      <c r="A139" s="14">
        <v>33</v>
      </c>
      <c r="B139" s="15" t="str">
        <f>PROPER(IF(G139="","",VLOOKUP(G139,Calculation!$B$871:$E$1695,2,FALSE)))</f>
        <v>Neil Galjaard</v>
      </c>
      <c r="C139" s="15">
        <f>IF(G139="","",VLOOKUP(G139,Calculation!$B$871:$E$1695,3,FALSE))</f>
        <v>0</v>
      </c>
      <c r="D139" s="15" t="str">
        <f>IF(ISNA(VLOOKUP(B139,[1]Sheet1!$J$2:$J$2000,1,FALSE)),"No","Yes")</f>
        <v>Yes</v>
      </c>
      <c r="E139" s="15">
        <f>IF(G139="","",VLOOKUP(G139,Calculation!$B$871:$G$1695,5,FALSE))</f>
        <v>2</v>
      </c>
      <c r="F139" s="15">
        <f>IF(G139="","",VLOOKUP(G139,Calculation!$B$871:$G$1695,6,FALSE))</f>
        <v>2</v>
      </c>
      <c r="G139" s="16">
        <f>IF(LARGE(Calculation!$B$871:$B$1695,A139)=0,"",LARGE(Calculation!$B$871:$B$1695,A139))</f>
        <v>13134.57962859283</v>
      </c>
      <c r="I139" s="14">
        <v>33</v>
      </c>
      <c r="J139" s="15" t="str">
        <f>PROPER(IF(O139="","",VLOOKUP(O139,Calculation!$B$2166:$E$2636,2,FALSE)))</f>
        <v>Denise Kellett</v>
      </c>
      <c r="K139" s="15">
        <f>IF(O139="","",VLOOKUP(O139,Calculation!$B$2166:$E$2636,3,FALSE))</f>
        <v>0</v>
      </c>
      <c r="L139" s="15" t="str">
        <f>IF(ISNA(VLOOKUP(J139,[1]Sheet1!$J$2:$J$2000,1,FALSE)),"No","Yes")</f>
        <v>Yes</v>
      </c>
      <c r="M139" s="15">
        <f>IF(O139="","",VLOOKUP(O139,Calculation!$B$2166:$G$2636,5,FALSE))</f>
        <v>1</v>
      </c>
      <c r="N139" s="15">
        <f>IF(O139="","",VLOOKUP(O139,Calculation!$B$2166:$G$2636,6,FALSE))</f>
        <v>1</v>
      </c>
      <c r="O139" s="16">
        <f>IF(LARGE(Calculation!$B$2166:$B$2636,I139)=0,"",LARGE(Calculation!$B$2166:$B$2636,I139))</f>
        <v>7857.2218891861712</v>
      </c>
    </row>
    <row r="140" spans="1:15">
      <c r="A140" s="14">
        <v>34</v>
      </c>
      <c r="B140" s="15" t="str">
        <f>PROPER(IF(G140="","",VLOOKUP(G140,Calculation!$B$871:$E$1695,2,FALSE)))</f>
        <v>Peter Ryles</v>
      </c>
      <c r="C140" s="15" t="str">
        <f>IF(G140="","",VLOOKUP(G140,Calculation!$B$871:$E$1695,3,FALSE))</f>
        <v>Unattached</v>
      </c>
      <c r="D140" s="15" t="str">
        <f>IF(ISNA(VLOOKUP(B140,[1]Sheet1!$J$2:$J$2000,1,FALSE)),"No","Yes")</f>
        <v>Yes</v>
      </c>
      <c r="E140" s="15">
        <f>IF(G140="","",VLOOKUP(G140,Calculation!$B$871:$G$1695,5,FALSE))</f>
        <v>2</v>
      </c>
      <c r="F140" s="15">
        <f>IF(G140="","",VLOOKUP(G140,Calculation!$B$871:$G$1695,6,FALSE))</f>
        <v>2</v>
      </c>
      <c r="G140" s="16">
        <f>IF(LARGE(Calculation!$B$871:$B$1695,A140)=0,"",LARGE(Calculation!$B$871:$B$1695,A140))</f>
        <v>12774.067102668481</v>
      </c>
      <c r="I140" s="14">
        <v>34</v>
      </c>
      <c r="J140" s="15" t="str">
        <f>PROPER(IF(O140="","",VLOOKUP(O140,Calculation!$B$2166:$E$2636,2,FALSE)))</f>
        <v>Tansy Challis</v>
      </c>
      <c r="K140" s="15">
        <f>IF(O140="","",VLOOKUP(O140,Calculation!$B$2166:$E$2636,3,FALSE))</f>
        <v>0</v>
      </c>
      <c r="L140" s="15" t="str">
        <f>IF(ISNA(VLOOKUP(J140,[1]Sheet1!$J$2:$J$2000,1,FALSE)),"No","Yes")</f>
        <v>Yes</v>
      </c>
      <c r="M140" s="15">
        <f>IF(O140="","",VLOOKUP(O140,Calculation!$B$2166:$G$2636,5,FALSE))</f>
        <v>1</v>
      </c>
      <c r="N140" s="15">
        <f>IF(O140="","",VLOOKUP(O140,Calculation!$B$2166:$G$2636,6,FALSE))</f>
        <v>1</v>
      </c>
      <c r="O140" s="16">
        <f>IF(LARGE(Calculation!$B$2166:$B$2636,I140)=0,"",LARGE(Calculation!$B$2166:$B$2636,I140))</f>
        <v>7856.4049359745977</v>
      </c>
    </row>
    <row r="141" spans="1:15">
      <c r="A141" s="14">
        <v>35</v>
      </c>
      <c r="B141" s="15" t="str">
        <f>PROPER(IF(G141="","",VLOOKUP(G141,Calculation!$B$871:$E$1695,2,FALSE)))</f>
        <v>Tony Brooks</v>
      </c>
      <c r="C141" s="15" t="str">
        <f>IF(G141="","",VLOOKUP(G141,Calculation!$B$871:$E$1695,3,FALSE))</f>
        <v>Unattached</v>
      </c>
      <c r="D141" s="15" t="str">
        <f>IF(ISNA(VLOOKUP(B141,[1]Sheet1!$J$2:$J$2000,1,FALSE)),"No","Yes")</f>
        <v>Yes</v>
      </c>
      <c r="E141" s="15">
        <f>IF(G141="","",VLOOKUP(G141,Calculation!$B$871:$G$1695,5,FALSE))</f>
        <v>2</v>
      </c>
      <c r="F141" s="15">
        <f>IF(G141="","",VLOOKUP(G141,Calculation!$B$871:$G$1695,6,FALSE))</f>
        <v>2</v>
      </c>
      <c r="G141" s="16">
        <f>IF(LARGE(Calculation!$B$871:$B$1695,A141)=0,"",LARGE(Calculation!$B$871:$B$1695,A141))</f>
        <v>12461.67203653045</v>
      </c>
      <c r="I141" s="14">
        <v>35</v>
      </c>
      <c r="J141" s="15" t="str">
        <f>PROPER(IF(O141="","",VLOOKUP(O141,Calculation!$B$2166:$E$2636,2,FALSE)))</f>
        <v>Tracey Apperley</v>
      </c>
      <c r="K141" s="15" t="str">
        <f>IF(O141="","",VLOOKUP(O141,Calculation!$B$2166:$E$2636,3,FALSE))</f>
        <v>Newmarket Cycling &amp; Triathlon Club</v>
      </c>
      <c r="L141" s="15" t="str">
        <f>IF(ISNA(VLOOKUP(J141,[1]Sheet1!$J$2:$J$2000,1,FALSE)),"No","Yes")</f>
        <v>Yes</v>
      </c>
      <c r="M141" s="15">
        <f>IF(O141="","",VLOOKUP(O141,Calculation!$B$2166:$G$2636,5,FALSE))</f>
        <v>1</v>
      </c>
      <c r="N141" s="15">
        <f>IF(O141="","",VLOOKUP(O141,Calculation!$B$2166:$G$2636,6,FALSE))</f>
        <v>1</v>
      </c>
      <c r="O141" s="16">
        <f>IF(LARGE(Calculation!$B$2166:$B$2636,I141)=0,"",LARGE(Calculation!$B$2166:$B$2636,I141))</f>
        <v>7812.3647889050762</v>
      </c>
    </row>
    <row r="142" spans="1:15">
      <c r="A142" s="14">
        <v>36</v>
      </c>
      <c r="B142" s="15" t="str">
        <f>PROPER(IF(G142="","",VLOOKUP(G142,Calculation!$B$871:$E$1695,2,FALSE)))</f>
        <v>Jonathan Davies</v>
      </c>
      <c r="C142" s="15">
        <f>IF(G142="","",VLOOKUP(G142,Calculation!$B$871:$E$1695,3,FALSE))</f>
        <v>0</v>
      </c>
      <c r="D142" s="15" t="str">
        <f>IF(ISNA(VLOOKUP(B142,[1]Sheet1!$J$2:$J$2000,1,FALSE)),"No","Yes")</f>
        <v>Yes</v>
      </c>
      <c r="E142" s="15">
        <f>IF(G142="","",VLOOKUP(G142,Calculation!$B$871:$G$1695,5,FALSE))</f>
        <v>2</v>
      </c>
      <c r="F142" s="15">
        <f>IF(G142="","",VLOOKUP(G142,Calculation!$B$871:$G$1695,6,FALSE))</f>
        <v>2</v>
      </c>
      <c r="G142" s="16">
        <f>IF(LARGE(Calculation!$B$871:$B$1695,A142)=0,"",LARGE(Calculation!$B$871:$B$1695,A142))</f>
        <v>11513.610787839369</v>
      </c>
      <c r="I142" s="14">
        <v>36</v>
      </c>
      <c r="J142" s="15" t="str">
        <f>PROPER(IF(O142="","",VLOOKUP(O142,Calculation!$B$2166:$E$2636,2,FALSE)))</f>
        <v>Jo Barlow</v>
      </c>
      <c r="K142" s="15">
        <f>IF(O142="","",VLOOKUP(O142,Calculation!$B$2166:$E$2636,3,FALSE))</f>
        <v>0</v>
      </c>
      <c r="L142" s="15" t="str">
        <f>IF(ISNA(VLOOKUP(J142,[1]Sheet1!$J$2:$J$2000,1,FALSE)),"No","Yes")</f>
        <v>Yes</v>
      </c>
      <c r="M142" s="15">
        <f>IF(O142="","",VLOOKUP(O142,Calculation!$B$2166:$G$2636,5,FALSE))</f>
        <v>1</v>
      </c>
      <c r="N142" s="15">
        <f>IF(O142="","",VLOOKUP(O142,Calculation!$B$2166:$G$2636,6,FALSE))</f>
        <v>1</v>
      </c>
      <c r="O142" s="16">
        <f>IF(LARGE(Calculation!$B$2166:$B$2636,I142)=0,"",LARGE(Calculation!$B$2166:$B$2636,I142))</f>
        <v>7799.9101555206116</v>
      </c>
    </row>
    <row r="143" spans="1:15">
      <c r="A143" s="14">
        <v>37</v>
      </c>
      <c r="B143" s="15" t="str">
        <f>PROPER(IF(G143="","",VLOOKUP(G143,Calculation!$B$871:$E$1695,2,FALSE)))</f>
        <v>Ben Rankilor</v>
      </c>
      <c r="C143" s="15">
        <f>IF(G143="","",VLOOKUP(G143,Calculation!$B$871:$E$1695,3,FALSE))</f>
        <v>0</v>
      </c>
      <c r="D143" s="15" t="str">
        <f>IF(ISNA(VLOOKUP(B143,[1]Sheet1!$J$2:$J$2000,1,FALSE)),"No","Yes")</f>
        <v>Yes</v>
      </c>
      <c r="E143" s="15">
        <f>IF(G143="","",VLOOKUP(G143,Calculation!$B$871:$G$1695,5,FALSE))</f>
        <v>1</v>
      </c>
      <c r="F143" s="15">
        <f>IF(G143="","",VLOOKUP(G143,Calculation!$B$871:$G$1695,6,FALSE))</f>
        <v>1</v>
      </c>
      <c r="G143" s="16">
        <f>IF(LARGE(Calculation!$B$871:$B$1695,A143)=0,"",LARGE(Calculation!$B$871:$B$1695,A143))</f>
        <v>9974.4519658313766</v>
      </c>
      <c r="I143" s="14">
        <v>37</v>
      </c>
      <c r="J143" s="15" t="str">
        <f>PROPER(IF(O143="","",VLOOKUP(O143,Calculation!$B$2166:$E$2636,2,FALSE)))</f>
        <v>Jane Britten</v>
      </c>
      <c r="K143" s="15" t="str">
        <f>IF(O143="","",VLOOKUP(O143,Calculation!$B$2166:$E$2636,3,FALSE))</f>
        <v>Freedom Tri</v>
      </c>
      <c r="L143" s="15" t="str">
        <f>IF(ISNA(VLOOKUP(J143,[1]Sheet1!$J$2:$J$2000,1,FALSE)),"No","Yes")</f>
        <v>Yes</v>
      </c>
      <c r="M143" s="15">
        <f>IF(O143="","",VLOOKUP(O143,Calculation!$B$2166:$G$2636,5,FALSE))</f>
        <v>1</v>
      </c>
      <c r="N143" s="15">
        <f>IF(O143="","",VLOOKUP(O143,Calculation!$B$2166:$G$2636,6,FALSE))</f>
        <v>1</v>
      </c>
      <c r="O143" s="16">
        <f>IF(LARGE(Calculation!$B$2166:$B$2636,I143)=0,"",LARGE(Calculation!$B$2166:$B$2636,I143))</f>
        <v>7780.192534294024</v>
      </c>
    </row>
    <row r="144" spans="1:15">
      <c r="A144" s="14">
        <v>38</v>
      </c>
      <c r="B144" s="15" t="str">
        <f>PROPER(IF(G144="","",VLOOKUP(G144,Calculation!$B$871:$E$1695,2,FALSE)))</f>
        <v>Pete Eggleston</v>
      </c>
      <c r="C144" s="15" t="str">
        <f>IF(G144="","",VLOOKUP(G144,Calculation!$B$871:$E$1695,3,FALSE))</f>
        <v>Tri-Force</v>
      </c>
      <c r="D144" s="15" t="str">
        <f>IF(ISNA(VLOOKUP(B144,[1]Sheet1!$J$2:$J$2000,1,FALSE)),"No","Yes")</f>
        <v>Yes</v>
      </c>
      <c r="E144" s="15">
        <f>IF(G144="","",VLOOKUP(G144,Calculation!$B$871:$G$1695,5,FALSE))</f>
        <v>1</v>
      </c>
      <c r="F144" s="15">
        <f>IF(G144="","",VLOOKUP(G144,Calculation!$B$871:$G$1695,6,FALSE))</f>
        <v>1</v>
      </c>
      <c r="G144" s="16">
        <f>IF(LARGE(Calculation!$B$871:$B$1695,A144)=0,"",LARGE(Calculation!$B$871:$B$1695,A144))</f>
        <v>9775.5502081566374</v>
      </c>
      <c r="I144" s="14">
        <v>38</v>
      </c>
      <c r="J144" s="15" t="str">
        <f>PROPER(IF(O144="","",VLOOKUP(O144,Calculation!$B$2166:$E$2636,2,FALSE)))</f>
        <v>Kate Bryson</v>
      </c>
      <c r="K144" s="15" t="str">
        <f>IF(O144="","",VLOOKUP(O144,Calculation!$B$2166:$E$2636,3,FALSE))</f>
        <v>Greenwich Tritions</v>
      </c>
      <c r="L144" s="15" t="str">
        <f>IF(ISNA(VLOOKUP(J144,[1]Sheet1!$J$2:$J$2000,1,FALSE)),"No","Yes")</f>
        <v>Yes</v>
      </c>
      <c r="M144" s="15">
        <f>IF(O144="","",VLOOKUP(O144,Calculation!$B$2166:$G$2636,5,FALSE))</f>
        <v>1</v>
      </c>
      <c r="N144" s="15">
        <f>IF(O144="","",VLOOKUP(O144,Calculation!$B$2166:$G$2636,6,FALSE))</f>
        <v>1</v>
      </c>
      <c r="O144" s="16">
        <f>IF(LARGE(Calculation!$B$2166:$B$2636,I144)=0,"",LARGE(Calculation!$B$2166:$B$2636,I144))</f>
        <v>7762.1665247086739</v>
      </c>
    </row>
    <row r="145" spans="1:15">
      <c r="A145" s="14">
        <v>39</v>
      </c>
      <c r="B145" s="15" t="str">
        <f>PROPER(IF(G145="","",VLOOKUP(G145,Calculation!$B$871:$E$1695,2,FALSE)))</f>
        <v>Ian George</v>
      </c>
      <c r="C145" s="15">
        <f>IF(G145="","",VLOOKUP(G145,Calculation!$B$871:$E$1695,3,FALSE))</f>
        <v>0</v>
      </c>
      <c r="D145" s="15" t="str">
        <f>IF(ISNA(VLOOKUP(B145,[1]Sheet1!$J$2:$J$2000,1,FALSE)),"No","Yes")</f>
        <v>Yes</v>
      </c>
      <c r="E145" s="15">
        <f>IF(G145="","",VLOOKUP(G145,Calculation!$B$871:$G$1695,5,FALSE))</f>
        <v>1</v>
      </c>
      <c r="F145" s="15">
        <f>IF(G145="","",VLOOKUP(G145,Calculation!$B$871:$G$1695,6,FALSE))</f>
        <v>1</v>
      </c>
      <c r="G145" s="16">
        <f>IF(LARGE(Calculation!$B$871:$B$1695,A145)=0,"",LARGE(Calculation!$B$871:$B$1695,A145))</f>
        <v>9290.3673456324541</v>
      </c>
      <c r="I145" s="14">
        <v>39</v>
      </c>
      <c r="J145" s="15" t="str">
        <f>PROPER(IF(O145="","",VLOOKUP(O145,Calculation!$B$2166:$E$2636,2,FALSE)))</f>
        <v>Angela King</v>
      </c>
      <c r="K145" s="15" t="str">
        <f>IF(O145="","",VLOOKUP(O145,Calculation!$B$2166:$E$2636,3,FALSE))</f>
        <v>Freedom Tri</v>
      </c>
      <c r="L145" s="15" t="str">
        <f>IF(ISNA(VLOOKUP(J145,[1]Sheet1!$J$2:$J$2000,1,FALSE)),"No","Yes")</f>
        <v>Yes</v>
      </c>
      <c r="M145" s="15">
        <f>IF(O145="","",VLOOKUP(O145,Calculation!$B$2166:$G$2636,5,FALSE))</f>
        <v>1</v>
      </c>
      <c r="N145" s="15">
        <f>IF(O145="","",VLOOKUP(O145,Calculation!$B$2166:$G$2636,6,FALSE))</f>
        <v>1</v>
      </c>
      <c r="O145" s="16">
        <f>IF(LARGE(Calculation!$B$2166:$B$2636,I145)=0,"",LARGE(Calculation!$B$2166:$B$2636,I145))</f>
        <v>7688.2042605203296</v>
      </c>
    </row>
    <row r="146" spans="1:15">
      <c r="A146" s="14">
        <v>40</v>
      </c>
      <c r="B146" s="15" t="str">
        <f>PROPER(IF(G146="","",VLOOKUP(G146,Calculation!$B$871:$E$1695,2,FALSE)))</f>
        <v>Phil Doel</v>
      </c>
      <c r="C146" s="15">
        <f>IF(G146="","",VLOOKUP(G146,Calculation!$B$871:$E$1695,3,FALSE))</f>
        <v>0</v>
      </c>
      <c r="D146" s="15" t="str">
        <f>IF(ISNA(VLOOKUP(B146,[1]Sheet1!$J$2:$J$2000,1,FALSE)),"No","Yes")</f>
        <v>Yes</v>
      </c>
      <c r="E146" s="15">
        <f>IF(G146="","",VLOOKUP(G146,Calculation!$B$871:$G$1695,5,FALSE))</f>
        <v>1</v>
      </c>
      <c r="F146" s="15">
        <f>IF(G146="","",VLOOKUP(G146,Calculation!$B$871:$G$1695,6,FALSE))</f>
        <v>1</v>
      </c>
      <c r="G146" s="16">
        <f>IF(LARGE(Calculation!$B$871:$B$1695,A146)=0,"",LARGE(Calculation!$B$871:$B$1695,A146))</f>
        <v>9229.8840037375703</v>
      </c>
      <c r="I146" s="14">
        <v>40</v>
      </c>
      <c r="J146" s="15" t="str">
        <f>PROPER(IF(O146="","",VLOOKUP(O146,Calculation!$B$2166:$E$2636,2,FALSE)))</f>
        <v>Catherine Johnson</v>
      </c>
      <c r="K146" s="15" t="str">
        <f>IF(O146="","",VLOOKUP(O146,Calculation!$B$2166:$E$2636,3,FALSE))</f>
        <v>Five Star Boot Camps</v>
      </c>
      <c r="L146" s="15" t="str">
        <f>IF(ISNA(VLOOKUP(J146,[1]Sheet1!$J$2:$J$2000,1,FALSE)),"No","Yes")</f>
        <v>Yes</v>
      </c>
      <c r="M146" s="15">
        <f>IF(O146="","",VLOOKUP(O146,Calculation!$B$2166:$G$2636,5,FALSE))</f>
        <v>1</v>
      </c>
      <c r="N146" s="15">
        <f>IF(O146="","",VLOOKUP(O146,Calculation!$B$2166:$G$2636,6,FALSE))</f>
        <v>1</v>
      </c>
      <c r="O146" s="16">
        <f>IF(LARGE(Calculation!$B$2166:$B$2636,I146)=0,"",LARGE(Calculation!$B$2166:$B$2636,I146))</f>
        <v>7659.0114874858555</v>
      </c>
    </row>
    <row r="147" spans="1:15">
      <c r="A147" s="14">
        <v>41</v>
      </c>
      <c r="B147" s="15" t="str">
        <f>PROPER(IF(G147="","",VLOOKUP(G147,Calculation!$B$871:$E$1695,2,FALSE)))</f>
        <v>Daniel Thorby</v>
      </c>
      <c r="C147" s="15">
        <f>IF(G147="","",VLOOKUP(G147,Calculation!$B$871:$E$1695,3,FALSE))</f>
        <v>0</v>
      </c>
      <c r="D147" s="15" t="str">
        <f>IF(ISNA(VLOOKUP(B147,[1]Sheet1!$J$2:$J$2000,1,FALSE)),"No","Yes")</f>
        <v>Yes</v>
      </c>
      <c r="E147" s="15">
        <f>IF(G147="","",VLOOKUP(G147,Calculation!$B$871:$G$1695,5,FALSE))</f>
        <v>1</v>
      </c>
      <c r="F147" s="15">
        <f>IF(G147="","",VLOOKUP(G147,Calculation!$B$871:$G$1695,6,FALSE))</f>
        <v>1</v>
      </c>
      <c r="G147" s="16">
        <f>IF(LARGE(Calculation!$B$871:$B$1695,A147)=0,"",LARGE(Calculation!$B$871:$B$1695,A147))</f>
        <v>9222.7931862138303</v>
      </c>
      <c r="I147" s="14">
        <v>41</v>
      </c>
      <c r="J147" s="15" t="str">
        <f>PROPER(IF(O147="","",VLOOKUP(O147,Calculation!$B$2166:$E$2636,2,FALSE)))</f>
        <v>Sue King</v>
      </c>
      <c r="K147" s="15">
        <f>IF(O147="","",VLOOKUP(O147,Calculation!$B$2166:$E$2636,3,FALSE))</f>
        <v>0</v>
      </c>
      <c r="L147" s="15" t="str">
        <f>IF(ISNA(VLOOKUP(J147,[1]Sheet1!$J$2:$J$2000,1,FALSE)),"No","Yes")</f>
        <v>Yes</v>
      </c>
      <c r="M147" s="15">
        <f>IF(O147="","",VLOOKUP(O147,Calculation!$B$2166:$G$2636,5,FALSE))</f>
        <v>1</v>
      </c>
      <c r="N147" s="15">
        <f>IF(O147="","",VLOOKUP(O147,Calculation!$B$2166:$G$2636,6,FALSE))</f>
        <v>1</v>
      </c>
      <c r="O147" s="16">
        <f>IF(LARGE(Calculation!$B$2166:$B$2636,I147)=0,"",LARGE(Calculation!$B$2166:$B$2636,I147))</f>
        <v>7605.111889799261</v>
      </c>
    </row>
    <row r="148" spans="1:15">
      <c r="A148" s="14">
        <v>42</v>
      </c>
      <c r="B148" s="15" t="str">
        <f>PROPER(IF(G148="","",VLOOKUP(G148,Calculation!$B$871:$E$1695,2,FALSE)))</f>
        <v>Dan Foster</v>
      </c>
      <c r="C148" s="15" t="str">
        <f>IF(G148="","",VLOOKUP(G148,Calculation!$B$871:$E$1695,3,FALSE))</f>
        <v>Great Bentley Running Club</v>
      </c>
      <c r="D148" s="15" t="str">
        <f>IF(ISNA(VLOOKUP(B148,[1]Sheet1!$J$2:$J$2000,1,FALSE)),"No","Yes")</f>
        <v>Yes</v>
      </c>
      <c r="E148" s="15">
        <f>IF(G148="","",VLOOKUP(G148,Calculation!$B$871:$G$1695,5,FALSE))</f>
        <v>1</v>
      </c>
      <c r="F148" s="15">
        <f>IF(G148="","",VLOOKUP(G148,Calculation!$B$871:$G$1695,6,FALSE))</f>
        <v>1</v>
      </c>
      <c r="G148" s="16">
        <f>IF(LARGE(Calculation!$B$871:$B$1695,A148)=0,"",LARGE(Calculation!$B$871:$B$1695,A148))</f>
        <v>9199.2150983458614</v>
      </c>
      <c r="I148" s="14">
        <v>42</v>
      </c>
      <c r="J148" s="15" t="str">
        <f>PROPER(IF(O148="","",VLOOKUP(O148,Calculation!$B$2166:$E$2636,2,FALSE)))</f>
        <v>Sandra Mogan</v>
      </c>
      <c r="K148" s="15" t="str">
        <f>IF(O148="","",VLOOKUP(O148,Calculation!$B$2166:$E$2636,3,FALSE))</f>
        <v>Hemel Hempstead Cycling Club</v>
      </c>
      <c r="L148" s="15" t="str">
        <f>IF(ISNA(VLOOKUP(J148,[1]Sheet1!$J$2:$J$2000,1,FALSE)),"No","Yes")</f>
        <v>Yes</v>
      </c>
      <c r="M148" s="15">
        <f>IF(O148="","",VLOOKUP(O148,Calculation!$B$2166:$G$2636,5,FALSE))</f>
        <v>1</v>
      </c>
      <c r="N148" s="15">
        <f>IF(O148="","",VLOOKUP(O148,Calculation!$B$2166:$G$2636,6,FALSE))</f>
        <v>1</v>
      </c>
      <c r="O148" s="16">
        <f>IF(LARGE(Calculation!$B$2166:$B$2636,I148)=0,"",LARGE(Calculation!$B$2166:$B$2636,I148))</f>
        <v>7553.8410794967949</v>
      </c>
    </row>
    <row r="149" spans="1:15">
      <c r="A149" s="14">
        <v>43</v>
      </c>
      <c r="B149" s="15" t="str">
        <f>PROPER(IF(G149="","",VLOOKUP(G149,Calculation!$B$871:$E$1695,2,FALSE)))</f>
        <v>Ian Mackerness</v>
      </c>
      <c r="C149" s="15">
        <f>IF(G149="","",VLOOKUP(G149,Calculation!$B$871:$E$1695,3,FALSE))</f>
        <v>0</v>
      </c>
      <c r="D149" s="15" t="str">
        <f>IF(ISNA(VLOOKUP(B149,[1]Sheet1!$J$2:$J$2000,1,FALSE)),"No","Yes")</f>
        <v>Yes</v>
      </c>
      <c r="E149" s="15">
        <f>IF(G149="","",VLOOKUP(G149,Calculation!$B$871:$G$1695,5,FALSE))</f>
        <v>1</v>
      </c>
      <c r="F149" s="15">
        <f>IF(G149="","",VLOOKUP(G149,Calculation!$B$871:$G$1695,6,FALSE))</f>
        <v>1</v>
      </c>
      <c r="G149" s="16">
        <f>IF(LARGE(Calculation!$B$871:$B$1695,A149)=0,"",LARGE(Calculation!$B$871:$B$1695,A149))</f>
        <v>9182.6324527688394</v>
      </c>
      <c r="I149" s="14">
        <v>43</v>
      </c>
      <c r="J149" s="15" t="str">
        <f>PROPER(IF(O149="","",VLOOKUP(O149,Calculation!$B$2166:$E$2636,2,FALSE)))</f>
        <v>Yvette Johnston</v>
      </c>
      <c r="K149" s="15">
        <f>IF(O149="","",VLOOKUP(O149,Calculation!$B$2166:$E$2636,3,FALSE))</f>
        <v>0</v>
      </c>
      <c r="L149" s="15" t="str">
        <f>IF(ISNA(VLOOKUP(J149,[1]Sheet1!$J$2:$J$2000,1,FALSE)),"No","Yes")</f>
        <v>Yes</v>
      </c>
      <c r="M149" s="15">
        <f>IF(O149="","",VLOOKUP(O149,Calculation!$B$2166:$G$2636,5,FALSE))</f>
        <v>1</v>
      </c>
      <c r="N149" s="15">
        <f>IF(O149="","",VLOOKUP(O149,Calculation!$B$2166:$G$2636,6,FALSE))</f>
        <v>1</v>
      </c>
      <c r="O149" s="16">
        <f>IF(LARGE(Calculation!$B$2166:$B$2636,I149)=0,"",LARGE(Calculation!$B$2166:$B$2636,I149))</f>
        <v>7516.6165441653211</v>
      </c>
    </row>
    <row r="150" spans="1:15">
      <c r="A150" s="14">
        <v>44</v>
      </c>
      <c r="B150" s="15" t="str">
        <f>PROPER(IF(G150="","",VLOOKUP(G150,Calculation!$B$871:$E$1695,2,FALSE)))</f>
        <v>Jeff Cowling</v>
      </c>
      <c r="C150" s="15" t="str">
        <f>IF(G150="","",VLOOKUP(G150,Calculation!$B$871:$E$1695,3,FALSE))</f>
        <v>Rgactive Race Team</v>
      </c>
      <c r="D150" s="15" t="str">
        <f>IF(ISNA(VLOOKUP(B150,[1]Sheet1!$J$2:$J$2000,1,FALSE)),"No","Yes")</f>
        <v>Yes</v>
      </c>
      <c r="E150" s="15">
        <f>IF(G150="","",VLOOKUP(G150,Calculation!$B$871:$G$1695,5,FALSE))</f>
        <v>1</v>
      </c>
      <c r="F150" s="15">
        <f>IF(G150="","",VLOOKUP(G150,Calculation!$B$871:$G$1695,6,FALSE))</f>
        <v>1</v>
      </c>
      <c r="G150" s="16">
        <f>IF(LARGE(Calculation!$B$871:$B$1695,A150)=0,"",LARGE(Calculation!$B$871:$B$1695,A150))</f>
        <v>9092.8159999254694</v>
      </c>
      <c r="I150" s="14">
        <v>44</v>
      </c>
      <c r="J150" s="15" t="str">
        <f>PROPER(IF(O150="","",VLOOKUP(O150,Calculation!$B$2166:$E$2636,2,FALSE)))</f>
        <v>Catherine Jackson</v>
      </c>
      <c r="K150" s="15" t="str">
        <f>IF(O150="","",VLOOKUP(O150,Calculation!$B$2166:$E$2636,3,FALSE))</f>
        <v>RG Active</v>
      </c>
      <c r="L150" s="15" t="str">
        <f>IF(ISNA(VLOOKUP(J150,[1]Sheet1!$J$2:$J$2000,1,FALSE)),"No","Yes")</f>
        <v>Yes</v>
      </c>
      <c r="M150" s="15">
        <f>IF(O150="","",VLOOKUP(O150,Calculation!$B$2166:$G$2636,5,FALSE))</f>
        <v>1</v>
      </c>
      <c r="N150" s="15">
        <f>IF(O150="","",VLOOKUP(O150,Calculation!$B$2166:$G$2636,6,FALSE))</f>
        <v>1</v>
      </c>
      <c r="O150" s="16">
        <f>IF(LARGE(Calculation!$B$2166:$B$2636,I150)=0,"",LARGE(Calculation!$B$2166:$B$2636,I150))</f>
        <v>7516.4637357064821</v>
      </c>
    </row>
    <row r="151" spans="1:15">
      <c r="A151" s="14">
        <v>45</v>
      </c>
      <c r="B151" s="15" t="str">
        <f>PROPER(IF(G151="","",VLOOKUP(G151,Calculation!$B$871:$E$1695,2,FALSE)))</f>
        <v>Stephen Morales</v>
      </c>
      <c r="C151" s="15" t="str">
        <f>IF(G151="","",VLOOKUP(G151,Calculation!$B$871:$E$1695,3,FALSE))</f>
        <v>AFF</v>
      </c>
      <c r="D151" s="15" t="str">
        <f>IF(ISNA(VLOOKUP(B151,[1]Sheet1!$J$2:$J$2000,1,FALSE)),"No","Yes")</f>
        <v>Yes</v>
      </c>
      <c r="E151" s="15">
        <f>IF(G151="","",VLOOKUP(G151,Calculation!$B$871:$G$1695,5,FALSE))</f>
        <v>1</v>
      </c>
      <c r="F151" s="15">
        <f>IF(G151="","",VLOOKUP(G151,Calculation!$B$871:$G$1695,6,FALSE))</f>
        <v>1</v>
      </c>
      <c r="G151" s="16">
        <f>IF(LARGE(Calculation!$B$871:$B$1695,A151)=0,"",LARGE(Calculation!$B$871:$B$1695,A151))</f>
        <v>9027.564417810363</v>
      </c>
      <c r="I151" s="14">
        <v>45</v>
      </c>
      <c r="J151" s="15" t="str">
        <f>PROPER(IF(O151="","",VLOOKUP(O151,Calculation!$B$2166:$E$2636,2,FALSE)))</f>
        <v>Emma Yarrow</v>
      </c>
      <c r="K151" s="15">
        <f>IF(O151="","",VLOOKUP(O151,Calculation!$B$2166:$E$2636,3,FALSE))</f>
        <v>0</v>
      </c>
      <c r="L151" s="15" t="str">
        <f>IF(ISNA(VLOOKUP(J151,[1]Sheet1!$J$2:$J$2000,1,FALSE)),"No","Yes")</f>
        <v>Yes</v>
      </c>
      <c r="M151" s="15">
        <f>IF(O151="","",VLOOKUP(O151,Calculation!$B$2166:$G$2636,5,FALSE))</f>
        <v>1</v>
      </c>
      <c r="N151" s="15">
        <f>IF(O151="","",VLOOKUP(O151,Calculation!$B$2166:$G$2636,6,FALSE))</f>
        <v>1</v>
      </c>
      <c r="O151" s="16">
        <f>IF(LARGE(Calculation!$B$2166:$B$2636,I151)=0,"",LARGE(Calculation!$B$2166:$B$2636,I151))</f>
        <v>7445.8264403008634</v>
      </c>
    </row>
    <row r="152" spans="1:15">
      <c r="A152" s="14">
        <v>46</v>
      </c>
      <c r="B152" s="15" t="str">
        <f>PROPER(IF(G152="","",VLOOKUP(G152,Calculation!$B$871:$E$1695,2,FALSE)))</f>
        <v>Kevin Partridge</v>
      </c>
      <c r="C152" s="15">
        <f>IF(G152="","",VLOOKUP(G152,Calculation!$B$871:$E$1695,3,FALSE))</f>
        <v>0</v>
      </c>
      <c r="D152" s="15" t="str">
        <f>IF(ISNA(VLOOKUP(B152,[1]Sheet1!$J$2:$J$2000,1,FALSE)),"No","Yes")</f>
        <v>Yes</v>
      </c>
      <c r="E152" s="15">
        <f>IF(G152="","",VLOOKUP(G152,Calculation!$B$871:$G$1695,5,FALSE))</f>
        <v>1</v>
      </c>
      <c r="F152" s="15">
        <f>IF(G152="","",VLOOKUP(G152,Calculation!$B$871:$G$1695,6,FALSE))</f>
        <v>1</v>
      </c>
      <c r="G152" s="16">
        <f>IF(LARGE(Calculation!$B$871:$B$1695,A152)=0,"",LARGE(Calculation!$B$871:$B$1695,A152))</f>
        <v>9012.7646617627615</v>
      </c>
      <c r="I152" s="14">
        <v>46</v>
      </c>
      <c r="J152" s="15" t="str">
        <f>PROPER(IF(O152="","",VLOOKUP(O152,Calculation!$B$2166:$E$2636,2,FALSE)))</f>
        <v>Sue Fuller</v>
      </c>
      <c r="K152" s="15" t="str">
        <f>IF(O152="","",VLOOKUP(O152,Calculation!$B$2166:$E$2636,3,FALSE))</f>
        <v>East Essex Tri Club</v>
      </c>
      <c r="L152" s="15" t="str">
        <f>IF(ISNA(VLOOKUP(J152,[1]Sheet1!$J$2:$J$2000,1,FALSE)),"No","Yes")</f>
        <v>Yes</v>
      </c>
      <c r="M152" s="15">
        <f>IF(O152="","",VLOOKUP(O152,Calculation!$B$2166:$G$2636,5,FALSE))</f>
        <v>1</v>
      </c>
      <c r="N152" s="15">
        <f>IF(O152="","",VLOOKUP(O152,Calculation!$B$2166:$G$2636,6,FALSE))</f>
        <v>1</v>
      </c>
      <c r="O152" s="16">
        <f>IF(LARGE(Calculation!$B$2166:$B$2636,I152)=0,"",LARGE(Calculation!$B$2166:$B$2636,I152))</f>
        <v>7399.0613189606138</v>
      </c>
    </row>
    <row r="153" spans="1:15">
      <c r="A153" s="14">
        <v>47</v>
      </c>
      <c r="B153" s="15" t="str">
        <f>PROPER(IF(G153="","",VLOOKUP(G153,Calculation!$B$871:$E$1695,2,FALSE)))</f>
        <v>Darrel Holt</v>
      </c>
      <c r="C153" s="15">
        <f>IF(G153="","",VLOOKUP(G153,Calculation!$B$871:$E$1695,3,FALSE))</f>
        <v>0</v>
      </c>
      <c r="D153" s="15" t="str">
        <f>IF(ISNA(VLOOKUP(B153,[1]Sheet1!$J$2:$J$2000,1,FALSE)),"No","Yes")</f>
        <v>Yes</v>
      </c>
      <c r="E153" s="15">
        <f>IF(G153="","",VLOOKUP(G153,Calculation!$B$871:$G$1695,5,FALSE))</f>
        <v>1</v>
      </c>
      <c r="F153" s="15">
        <f>IF(G153="","",VLOOKUP(G153,Calculation!$B$871:$G$1695,6,FALSE))</f>
        <v>1</v>
      </c>
      <c r="G153" s="16">
        <f>IF(LARGE(Calculation!$B$871:$B$1695,A153)=0,"",LARGE(Calculation!$B$871:$B$1695,A153))</f>
        <v>8981.8878360493436</v>
      </c>
      <c r="I153" s="14">
        <v>47</v>
      </c>
      <c r="J153" s="15" t="str">
        <f>PROPER(IF(O153="","",VLOOKUP(O153,Calculation!$B$2166:$E$2636,2,FALSE)))</f>
        <v>Wendy Hughes</v>
      </c>
      <c r="K153" s="15" t="str">
        <f>IF(O153="","",VLOOKUP(O153,Calculation!$B$2166:$E$2636,3,FALSE))</f>
        <v>Stowmarket Striders</v>
      </c>
      <c r="L153" s="15" t="str">
        <f>IF(ISNA(VLOOKUP(J153,[1]Sheet1!$J$2:$J$2000,1,FALSE)),"No","Yes")</f>
        <v>Yes</v>
      </c>
      <c r="M153" s="15">
        <f>IF(O153="","",VLOOKUP(O153,Calculation!$B$2166:$G$2636,5,FALSE))</f>
        <v>1</v>
      </c>
      <c r="N153" s="15">
        <f>IF(O153="","",VLOOKUP(O153,Calculation!$B$2166:$G$2636,6,FALSE))</f>
        <v>1</v>
      </c>
      <c r="O153" s="16">
        <f>IF(LARGE(Calculation!$B$2166:$B$2636,I153)=0,"",LARGE(Calculation!$B$2166:$B$2636,I153))</f>
        <v>7375.9927728315961</v>
      </c>
    </row>
    <row r="154" spans="1:15">
      <c r="A154" s="14">
        <v>48</v>
      </c>
      <c r="B154" s="15" t="str">
        <f>PROPER(IF(G154="","",VLOOKUP(G154,Calculation!$B$871:$E$1695,2,FALSE)))</f>
        <v>Jonathan Martin</v>
      </c>
      <c r="C154" s="15" t="str">
        <f>IF(G154="","",VLOOKUP(G154,Calculation!$B$871:$E$1695,3,FALSE))</f>
        <v>Clacton Triathlon Club</v>
      </c>
      <c r="D154" s="15" t="str">
        <f>IF(ISNA(VLOOKUP(B154,[1]Sheet1!$J$2:$J$2000,1,FALSE)),"No","Yes")</f>
        <v>Yes</v>
      </c>
      <c r="E154" s="15">
        <f>IF(G154="","",VLOOKUP(G154,Calculation!$B$871:$G$1695,5,FALSE))</f>
        <v>1</v>
      </c>
      <c r="F154" s="15">
        <f>IF(G154="","",VLOOKUP(G154,Calculation!$B$871:$G$1695,6,FALSE))</f>
        <v>1</v>
      </c>
      <c r="G154" s="16">
        <f>IF(LARGE(Calculation!$B$871:$B$1695,A154)=0,"",LARGE(Calculation!$B$871:$B$1695,A154))</f>
        <v>8978.663302321027</v>
      </c>
      <c r="I154" s="14">
        <v>48</v>
      </c>
      <c r="J154" s="15" t="str">
        <f>PROPER(IF(O154="","",VLOOKUP(O154,Calculation!$B$2166:$E$2636,2,FALSE)))</f>
        <v>Paula Mccann</v>
      </c>
      <c r="K154" s="15">
        <f>IF(O154="","",VLOOKUP(O154,Calculation!$B$2166:$E$2636,3,FALSE))</f>
        <v>0</v>
      </c>
      <c r="L154" s="15" t="str">
        <f>IF(ISNA(VLOOKUP(J154,[1]Sheet1!$J$2:$J$2000,1,FALSE)),"No","Yes")</f>
        <v>Yes</v>
      </c>
      <c r="M154" s="15">
        <f>IF(O154="","",VLOOKUP(O154,Calculation!$B$2166:$G$2636,5,FALSE))</f>
        <v>1</v>
      </c>
      <c r="N154" s="15">
        <f>IF(O154="","",VLOOKUP(O154,Calculation!$B$2166:$G$2636,6,FALSE))</f>
        <v>1</v>
      </c>
      <c r="O154" s="16">
        <f>IF(LARGE(Calculation!$B$2166:$B$2636,I154)=0,"",LARGE(Calculation!$B$2166:$B$2636,I154))</f>
        <v>7305.2491308934823</v>
      </c>
    </row>
    <row r="155" spans="1:15">
      <c r="A155" s="14">
        <v>49</v>
      </c>
      <c r="B155" s="15" t="str">
        <f>PROPER(IF(G155="","",VLOOKUP(G155,Calculation!$B$871:$E$1695,2,FALSE)))</f>
        <v>Kevin Chalmers</v>
      </c>
      <c r="C155" s="15">
        <f>IF(G155="","",VLOOKUP(G155,Calculation!$B$871:$E$1695,3,FALSE))</f>
        <v>0</v>
      </c>
      <c r="D155" s="15" t="str">
        <f>IF(ISNA(VLOOKUP(B155,[1]Sheet1!$J$2:$J$2000,1,FALSE)),"No","Yes")</f>
        <v>Yes</v>
      </c>
      <c r="E155" s="15">
        <f>IF(G155="","",VLOOKUP(G155,Calculation!$B$871:$G$1695,5,FALSE))</f>
        <v>1</v>
      </c>
      <c r="F155" s="15">
        <f>IF(G155="","",VLOOKUP(G155,Calculation!$B$871:$G$1695,6,FALSE))</f>
        <v>1</v>
      </c>
      <c r="G155" s="16">
        <f>IF(LARGE(Calculation!$B$871:$B$1695,A155)=0,"",LARGE(Calculation!$B$871:$B$1695,A155))</f>
        <v>8827.5030526838564</v>
      </c>
      <c r="I155" s="14">
        <v>49</v>
      </c>
      <c r="J155" s="15" t="str">
        <f>PROPER(IF(O155="","",VLOOKUP(O155,Calculation!$B$2166:$E$2636,2,FALSE)))</f>
        <v>Eleanor Cowan</v>
      </c>
      <c r="K155" s="15">
        <f>IF(O155="","",VLOOKUP(O155,Calculation!$B$2166:$E$2636,3,FALSE))</f>
        <v>0</v>
      </c>
      <c r="L155" s="15" t="str">
        <f>IF(ISNA(VLOOKUP(J155,[1]Sheet1!$J$2:$J$2000,1,FALSE)),"No","Yes")</f>
        <v>Yes</v>
      </c>
      <c r="M155" s="15">
        <f>IF(O155="","",VLOOKUP(O155,Calculation!$B$2166:$G$2636,5,FALSE))</f>
        <v>1</v>
      </c>
      <c r="N155" s="15">
        <f>IF(O155="","",VLOOKUP(O155,Calculation!$B$2166:$G$2636,6,FALSE))</f>
        <v>1</v>
      </c>
      <c r="O155" s="16">
        <f>IF(LARGE(Calculation!$B$2166:$B$2636,I155)=0,"",LARGE(Calculation!$B$2166:$B$2636,I155))</f>
        <v>7088.3172894053223</v>
      </c>
    </row>
    <row r="156" spans="1:15">
      <c r="A156" s="14">
        <v>50</v>
      </c>
      <c r="B156" s="15" t="str">
        <f>PROPER(IF(G156="","",VLOOKUP(G156,Calculation!$B$871:$E$1695,2,FALSE)))</f>
        <v>Mark Nowell</v>
      </c>
      <c r="C156" s="15" t="str">
        <f>IF(G156="","",VLOOKUP(G156,Calculation!$B$871:$E$1695,3,FALSE))</f>
        <v>Tri-Anglia</v>
      </c>
      <c r="D156" s="15" t="str">
        <f>IF(ISNA(VLOOKUP(B156,[1]Sheet1!$J$2:$J$2000,1,FALSE)),"No","Yes")</f>
        <v>Yes</v>
      </c>
      <c r="E156" s="15">
        <f>IF(G156="","",VLOOKUP(G156,Calculation!$B$871:$G$1695,5,FALSE))</f>
        <v>1</v>
      </c>
      <c r="F156" s="15">
        <f>IF(G156="","",VLOOKUP(G156,Calculation!$B$871:$G$1695,6,FALSE))</f>
        <v>1</v>
      </c>
      <c r="G156" s="16">
        <f>IF(LARGE(Calculation!$B$871:$B$1695,A156)=0,"",LARGE(Calculation!$B$871:$B$1695,A156))</f>
        <v>8803.3118076346273</v>
      </c>
      <c r="I156" s="14">
        <v>50</v>
      </c>
      <c r="J156" s="15" t="str">
        <f>PROPER(IF(O156="","",VLOOKUP(O156,Calculation!$B$2166:$E$2636,2,FALSE)))</f>
        <v>Gina Gordon</v>
      </c>
      <c r="K156" s="15">
        <f>IF(O156="","",VLOOKUP(O156,Calculation!$B$2166:$E$2636,3,FALSE))</f>
        <v>0</v>
      </c>
      <c r="L156" s="15" t="str">
        <f>IF(ISNA(VLOOKUP(J156,[1]Sheet1!$J$2:$J$2000,1,FALSE)),"No","Yes")</f>
        <v>Yes</v>
      </c>
      <c r="M156" s="15">
        <f>IF(O156="","",VLOOKUP(O156,Calculation!$B$2166:$G$2636,5,FALSE))</f>
        <v>1</v>
      </c>
      <c r="N156" s="15">
        <f>IF(O156="","",VLOOKUP(O156,Calculation!$B$2166:$G$2636,6,FALSE))</f>
        <v>1</v>
      </c>
      <c r="O156" s="16">
        <f>IF(LARGE(Calculation!$B$2166:$B$2636,I156)=0,"",LARGE(Calculation!$B$2166:$B$2636,I156))</f>
        <v>7075.1752498500464</v>
      </c>
    </row>
    <row r="157" spans="1:15">
      <c r="A157" s="14">
        <v>51</v>
      </c>
      <c r="B157" s="15" t="str">
        <f>PROPER(IF(G157="","",VLOOKUP(G157,Calculation!$B$871:$E$1695,2,FALSE)))</f>
        <v>Peter Van Den Brande</v>
      </c>
      <c r="C157" s="15">
        <f>IF(G157="","",VLOOKUP(G157,Calculation!$B$871:$E$1695,3,FALSE))</f>
        <v>0</v>
      </c>
      <c r="D157" s="15" t="str">
        <f>IF(ISNA(VLOOKUP(B157,[1]Sheet1!$J$2:$J$2000,1,FALSE)),"No","Yes")</f>
        <v>Yes</v>
      </c>
      <c r="E157" s="15">
        <f>IF(G157="","",VLOOKUP(G157,Calculation!$B$871:$G$1695,5,FALSE))</f>
        <v>1</v>
      </c>
      <c r="F157" s="15">
        <f>IF(G157="","",VLOOKUP(G157,Calculation!$B$871:$G$1695,6,FALSE))</f>
        <v>1</v>
      </c>
      <c r="G157" s="16">
        <f>IF(LARGE(Calculation!$B$871:$B$1695,A157)=0,"",LARGE(Calculation!$B$871:$B$1695,A157))</f>
        <v>8703.4818510009663</v>
      </c>
      <c r="I157" s="14">
        <v>51</v>
      </c>
      <c r="J157" s="15" t="str">
        <f>PROPER(IF(O157="","",VLOOKUP(O157,Calculation!$B$2166:$E$2636,2,FALSE)))</f>
        <v>Angela Basit</v>
      </c>
      <c r="K157" s="15" t="str">
        <f>IF(O157="","",VLOOKUP(O157,Calculation!$B$2166:$E$2636,3,FALSE))</f>
        <v>TRI-FORCE</v>
      </c>
      <c r="L157" s="15" t="str">
        <f>IF(ISNA(VLOOKUP(J157,[1]Sheet1!$J$2:$J$2000,1,FALSE)),"No","Yes")</f>
        <v>Yes</v>
      </c>
      <c r="M157" s="15">
        <f>IF(O157="","",VLOOKUP(O157,Calculation!$B$2166:$G$2636,5,FALSE))</f>
        <v>1</v>
      </c>
      <c r="N157" s="15">
        <f>IF(O157="","",VLOOKUP(O157,Calculation!$B$2166:$G$2636,6,FALSE))</f>
        <v>1</v>
      </c>
      <c r="O157" s="16">
        <f>IF(LARGE(Calculation!$B$2166:$B$2636,I157)=0,"",LARGE(Calculation!$B$2166:$B$2636,I157))</f>
        <v>6549.7923473183737</v>
      </c>
    </row>
    <row r="158" spans="1:15">
      <c r="A158" s="14">
        <v>52</v>
      </c>
      <c r="B158" s="15" t="str">
        <f>PROPER(IF(G158="","",VLOOKUP(G158,Calculation!$B$871:$E$1695,2,FALSE)))</f>
        <v>Paul Williamson</v>
      </c>
      <c r="C158" s="15" t="str">
        <f>IF(G158="","",VLOOKUP(G158,Calculation!$B$871:$E$1695,3,FALSE))</f>
        <v>Leighton Buzzard Triathlon Club</v>
      </c>
      <c r="D158" s="15" t="str">
        <f>IF(ISNA(VLOOKUP(B158,[1]Sheet1!$J$2:$J$2000,1,FALSE)),"No","Yes")</f>
        <v>Yes</v>
      </c>
      <c r="E158" s="15">
        <f>IF(G158="","",VLOOKUP(G158,Calculation!$B$871:$G$1695,5,FALSE))</f>
        <v>1</v>
      </c>
      <c r="F158" s="15">
        <f>IF(G158="","",VLOOKUP(G158,Calculation!$B$871:$G$1695,6,FALSE))</f>
        <v>1</v>
      </c>
      <c r="G158" s="16">
        <f>IF(LARGE(Calculation!$B$871:$B$1695,A158)=0,"",LARGE(Calculation!$B$871:$B$1695,A158))</f>
        <v>8699.5335196872056</v>
      </c>
      <c r="I158" s="14">
        <v>52</v>
      </c>
      <c r="J158" s="15" t="str">
        <f>PROPER(IF(O158="","",VLOOKUP(O158,Calculation!$B$2166:$E$2636,2,FALSE)))</f>
        <v>Georgina Jennings</v>
      </c>
      <c r="K158" s="15" t="str">
        <f>IF(O158="","",VLOOKUP(O158,Calculation!$B$2166:$E$2636,3,FALSE))</f>
        <v>pactrac</v>
      </c>
      <c r="L158" s="15" t="str">
        <f>IF(ISNA(VLOOKUP(J158,[1]Sheet1!$J$2:$J$2000,1,FALSE)),"No","Yes")</f>
        <v>Yes</v>
      </c>
      <c r="M158" s="15">
        <f>IF(O158="","",VLOOKUP(O158,Calculation!$B$2166:$G$2636,5,FALSE))</f>
        <v>1</v>
      </c>
      <c r="N158" s="15">
        <f>IF(O158="","",VLOOKUP(O158,Calculation!$B$2166:$G$2636,6,FALSE))</f>
        <v>1</v>
      </c>
      <c r="O158" s="16">
        <f>IF(LARGE(Calculation!$B$2166:$B$2636,I158)=0,"",LARGE(Calculation!$B$2166:$B$2636,I158))</f>
        <v>6541.8590070273349</v>
      </c>
    </row>
    <row r="159" spans="1:15">
      <c r="A159" s="14">
        <v>53</v>
      </c>
      <c r="B159" s="15" t="str">
        <f>PROPER(IF(G159="","",VLOOKUP(G159,Calculation!$B$871:$E$1695,2,FALSE)))</f>
        <v>Chris Tye</v>
      </c>
      <c r="C159" s="15">
        <f>IF(G159="","",VLOOKUP(G159,Calculation!$B$871:$E$1695,3,FALSE))</f>
        <v>0</v>
      </c>
      <c r="D159" s="15" t="str">
        <f>IF(ISNA(VLOOKUP(B159,[1]Sheet1!$J$2:$J$2000,1,FALSE)),"No","Yes")</f>
        <v>Yes</v>
      </c>
      <c r="E159" s="15">
        <f>IF(G159="","",VLOOKUP(G159,Calculation!$B$871:$G$1695,5,FALSE))</f>
        <v>1</v>
      </c>
      <c r="F159" s="15">
        <f>IF(G159="","",VLOOKUP(G159,Calculation!$B$871:$G$1695,6,FALSE))</f>
        <v>1</v>
      </c>
      <c r="G159" s="16">
        <f>IF(LARGE(Calculation!$B$871:$B$1695,A159)=0,"",LARGE(Calculation!$B$871:$B$1695,A159))</f>
        <v>8679.4598712776533</v>
      </c>
      <c r="I159" s="14">
        <v>53</v>
      </c>
      <c r="J159" s="15" t="str">
        <f>PROPER(IF(O159="","",VLOOKUP(O159,Calculation!$B$2166:$E$2636,2,FALSE)))</f>
        <v>Tracy Bliss</v>
      </c>
      <c r="K159" s="15">
        <f>IF(O159="","",VLOOKUP(O159,Calculation!$B$2166:$E$2636,3,FALSE))</f>
        <v>0</v>
      </c>
      <c r="L159" s="15" t="str">
        <f>IF(ISNA(VLOOKUP(J159,[1]Sheet1!$J$2:$J$2000,1,FALSE)),"No","Yes")</f>
        <v>Yes</v>
      </c>
      <c r="M159" s="15">
        <f>IF(O159="","",VLOOKUP(O159,Calculation!$B$2166:$G$2636,5,FALSE))</f>
        <v>1</v>
      </c>
      <c r="N159" s="15">
        <f>IF(O159="","",VLOOKUP(O159,Calculation!$B$2166:$G$2636,6,FALSE))</f>
        <v>1</v>
      </c>
      <c r="O159" s="16">
        <f>IF(LARGE(Calculation!$B$2166:$B$2636,I159)=0,"",LARGE(Calculation!$B$2166:$B$2636,I159))</f>
        <v>6399.9722908795893</v>
      </c>
    </row>
    <row r="160" spans="1:15">
      <c r="A160" s="14">
        <v>54</v>
      </c>
      <c r="B160" s="15" t="str">
        <f>PROPER(IF(G160="","",VLOOKUP(G160,Calculation!$B$871:$E$1695,2,FALSE)))</f>
        <v>Kevin Baldwin</v>
      </c>
      <c r="C160" s="15" t="str">
        <f>IF(G160="","",VLOOKUP(G160,Calculation!$B$871:$E$1695,3,FALSE))</f>
        <v>East Essex Tri Club</v>
      </c>
      <c r="D160" s="15" t="str">
        <f>IF(ISNA(VLOOKUP(B160,[1]Sheet1!$J$2:$J$2000,1,FALSE)),"No","Yes")</f>
        <v>Yes</v>
      </c>
      <c r="E160" s="15">
        <f>IF(G160="","",VLOOKUP(G160,Calculation!$B$871:$G$1695,5,FALSE))</f>
        <v>1</v>
      </c>
      <c r="F160" s="15">
        <f>IF(G160="","",VLOOKUP(G160,Calculation!$B$871:$G$1695,6,FALSE))</f>
        <v>1</v>
      </c>
      <c r="G160" s="16">
        <f>IF(LARGE(Calculation!$B$871:$B$1695,A160)=0,"",LARGE(Calculation!$B$871:$B$1695,A160))</f>
        <v>8675.5568395555565</v>
      </c>
      <c r="I160" s="14">
        <v>54</v>
      </c>
      <c r="J160" s="15" t="str">
        <f>PROPER(IF(O160="","",VLOOKUP(O160,Calculation!$B$2166:$E$2636,2,FALSE)))</f>
        <v>Jackie Livings</v>
      </c>
      <c r="K160" s="15" t="str">
        <f>IF(O160="","",VLOOKUP(O160,Calculation!$B$2166:$E$2636,3,FALSE))</f>
        <v>Freedom Tri</v>
      </c>
      <c r="L160" s="15" t="str">
        <f>IF(ISNA(VLOOKUP(J160,[1]Sheet1!$J$2:$J$2000,1,FALSE)),"No","Yes")</f>
        <v>Yes</v>
      </c>
      <c r="M160" s="15">
        <f>IF(O160="","",VLOOKUP(O160,Calculation!$B$2166:$G$2636,5,FALSE))</f>
        <v>1</v>
      </c>
      <c r="N160" s="15">
        <f>IF(O160="","",VLOOKUP(O160,Calculation!$B$2166:$G$2636,6,FALSE))</f>
        <v>1</v>
      </c>
      <c r="O160" s="16">
        <f>IF(LARGE(Calculation!$B$2166:$B$2636,I160)=0,"",LARGE(Calculation!$B$2166:$B$2636,I160))</f>
        <v>6220.6372552073135</v>
      </c>
    </row>
    <row r="161" spans="1:15">
      <c r="A161" s="14">
        <v>55</v>
      </c>
      <c r="B161" s="15" t="str">
        <f>PROPER(IF(G161="","",VLOOKUP(G161,Calculation!$B$871:$E$1695,2,FALSE)))</f>
        <v>Roger Holliday</v>
      </c>
      <c r="C161" s="15">
        <f>IF(G161="","",VLOOKUP(G161,Calculation!$B$871:$E$1695,3,FALSE))</f>
        <v>0</v>
      </c>
      <c r="D161" s="15" t="str">
        <f>IF(ISNA(VLOOKUP(B161,[1]Sheet1!$J$2:$J$2000,1,FALSE)),"No","Yes")</f>
        <v>Yes</v>
      </c>
      <c r="E161" s="15">
        <f>IF(G161="","",VLOOKUP(G161,Calculation!$B$871:$G$1695,5,FALSE))</f>
        <v>1</v>
      </c>
      <c r="F161" s="15">
        <f>IF(G161="","",VLOOKUP(G161,Calculation!$B$871:$G$1695,6,FALSE))</f>
        <v>1</v>
      </c>
      <c r="G161" s="16">
        <f>IF(LARGE(Calculation!$B$871:$B$1695,A161)=0,"",LARGE(Calculation!$B$871:$B$1695,A161))</f>
        <v>8670.4869273539371</v>
      </c>
      <c r="I161" s="14">
        <v>55</v>
      </c>
      <c r="J161" s="15" t="str">
        <f>PROPER(IF(O161="","",VLOOKUP(O161,Calculation!$B$2166:$E$2636,2,FALSE)))</f>
        <v>Gwyneth Chatten</v>
      </c>
      <c r="K161" s="15" t="str">
        <f>IF(O161="","",VLOOKUP(O161,Calculation!$B$2166:$E$2636,3,FALSE))</f>
        <v>Tri-Anglia</v>
      </c>
      <c r="L161" s="15" t="str">
        <f>IF(ISNA(VLOOKUP(J161,[1]Sheet1!$J$2:$J$2000,1,FALSE)),"No","Yes")</f>
        <v>Yes</v>
      </c>
      <c r="M161" s="15">
        <f>IF(O161="","",VLOOKUP(O161,Calculation!$B$2166:$G$2636,5,FALSE))</f>
        <v>1</v>
      </c>
      <c r="N161" s="15">
        <f>IF(O161="","",VLOOKUP(O161,Calculation!$B$2166:$G$2636,6,FALSE))</f>
        <v>1</v>
      </c>
      <c r="O161" s="16">
        <f>IF(LARGE(Calculation!$B$2166:$B$2636,I161)=0,"",LARGE(Calculation!$B$2166:$B$2636,I161))</f>
        <v>5994.6994441087845</v>
      </c>
    </row>
    <row r="162" spans="1:15">
      <c r="A162" s="14">
        <v>56</v>
      </c>
      <c r="B162" s="15" t="str">
        <f>PROPER(IF(G162="","",VLOOKUP(G162,Calculation!$B$871:$E$1695,2,FALSE)))</f>
        <v>Dave Copland</v>
      </c>
      <c r="C162" s="15" t="str">
        <f>IF(G162="","",VLOOKUP(G162,Calculation!$B$871:$E$1695,3,FALSE))</f>
        <v>IPSWICH TRI CLUB</v>
      </c>
      <c r="D162" s="15" t="str">
        <f>IF(ISNA(VLOOKUP(B162,[1]Sheet1!$J$2:$J$2000,1,FALSE)),"No","Yes")</f>
        <v>Yes</v>
      </c>
      <c r="E162" s="15">
        <f>IF(G162="","",VLOOKUP(G162,Calculation!$B$871:$G$1695,5,FALSE))</f>
        <v>1</v>
      </c>
      <c r="F162" s="15">
        <f>IF(G162="","",VLOOKUP(G162,Calculation!$B$871:$G$1695,6,FALSE))</f>
        <v>1</v>
      </c>
      <c r="G162" s="16">
        <f>IF(LARGE(Calculation!$B$871:$B$1695,A162)=0,"",LARGE(Calculation!$B$871:$B$1695,A162))</f>
        <v>8632.0445596802019</v>
      </c>
      <c r="I162" s="14"/>
      <c r="J162" s="15"/>
      <c r="K162" s="15"/>
      <c r="L162" s="15"/>
      <c r="M162" s="15"/>
      <c r="N162" s="15"/>
      <c r="O162" s="16"/>
    </row>
    <row r="163" spans="1:15">
      <c r="A163" s="14">
        <v>57</v>
      </c>
      <c r="B163" s="15" t="str">
        <f>PROPER(IF(G163="","",VLOOKUP(G163,Calculation!$B$871:$E$1695,2,FALSE)))</f>
        <v>Wesley Absolom</v>
      </c>
      <c r="C163" s="15" t="str">
        <f>IF(G163="","",VLOOKUP(G163,Calculation!$B$871:$E$1695,3,FALSE))</f>
        <v>East Essex Tri Club</v>
      </c>
      <c r="D163" s="15" t="str">
        <f>IF(ISNA(VLOOKUP(B163,[1]Sheet1!$J$2:$J$2000,1,FALSE)),"No","Yes")</f>
        <v>Yes</v>
      </c>
      <c r="E163" s="15">
        <f>IF(G163="","",VLOOKUP(G163,Calculation!$B$871:$G$1695,5,FALSE))</f>
        <v>1</v>
      </c>
      <c r="F163" s="15">
        <f>IF(G163="","",VLOOKUP(G163,Calculation!$B$871:$G$1695,6,FALSE))</f>
        <v>1</v>
      </c>
      <c r="G163" s="16">
        <f>IF(LARGE(Calculation!$B$871:$B$1695,A163)=0,"",LARGE(Calculation!$B$871:$B$1695,A163))</f>
        <v>8624.2902670252406</v>
      </c>
      <c r="I163" s="14"/>
      <c r="J163" s="15"/>
      <c r="K163" s="15"/>
      <c r="L163" s="15"/>
      <c r="M163" s="15"/>
      <c r="N163" s="15"/>
      <c r="O163" s="16"/>
    </row>
    <row r="164" spans="1:15">
      <c r="A164" s="14">
        <v>58</v>
      </c>
      <c r="B164" s="15" t="str">
        <f>PROPER(IF(G164="","",VLOOKUP(G164,Calculation!$B$871:$E$1695,2,FALSE)))</f>
        <v>Nick Beales</v>
      </c>
      <c r="C164" s="15" t="str">
        <f>IF(G164="","",VLOOKUP(G164,Calculation!$B$871:$E$1695,3,FALSE))</f>
        <v>Harwich Runners</v>
      </c>
      <c r="D164" s="15" t="str">
        <f>IF(ISNA(VLOOKUP(B164,[1]Sheet1!$J$2:$J$2000,1,FALSE)),"No","Yes")</f>
        <v>Yes</v>
      </c>
      <c r="E164" s="15">
        <f>IF(G164="","",VLOOKUP(G164,Calculation!$B$871:$G$1695,5,FALSE))</f>
        <v>1</v>
      </c>
      <c r="F164" s="15">
        <f>IF(G164="","",VLOOKUP(G164,Calculation!$B$871:$G$1695,6,FALSE))</f>
        <v>1</v>
      </c>
      <c r="G164" s="16">
        <f>IF(LARGE(Calculation!$B$871:$B$1695,A164)=0,"",LARGE(Calculation!$B$871:$B$1695,A164))</f>
        <v>8621.0877531694296</v>
      </c>
      <c r="I164" s="14"/>
      <c r="J164" s="15"/>
      <c r="K164" s="15"/>
      <c r="L164" s="15"/>
      <c r="M164" s="15"/>
      <c r="N164" s="15"/>
      <c r="O164" s="16"/>
    </row>
    <row r="165" spans="1:15">
      <c r="A165" s="14">
        <v>59</v>
      </c>
      <c r="B165" s="15" t="str">
        <f>PROPER(IF(G165="","",VLOOKUP(G165,Calculation!$B$871:$E$1695,2,FALSE)))</f>
        <v>Jonathan Cordle</v>
      </c>
      <c r="C165" s="15" t="str">
        <f>IF(G165="","",VLOOKUP(G165,Calculation!$B$871:$E$1695,3,FALSE))</f>
        <v>Tri-Anglia</v>
      </c>
      <c r="D165" s="15" t="str">
        <f>IF(ISNA(VLOOKUP(B165,[1]Sheet1!$J$2:$J$2000,1,FALSE)),"No","Yes")</f>
        <v>Yes</v>
      </c>
      <c r="E165" s="15">
        <f>IF(G165="","",VLOOKUP(G165,Calculation!$B$871:$G$1695,5,FALSE))</f>
        <v>1</v>
      </c>
      <c r="F165" s="15">
        <f>IF(G165="","",VLOOKUP(G165,Calculation!$B$871:$G$1695,6,FALSE))</f>
        <v>1</v>
      </c>
      <c r="G165" s="16">
        <f>IF(LARGE(Calculation!$B$871:$B$1695,A165)=0,"",LARGE(Calculation!$B$871:$B$1695,A165))</f>
        <v>8586.9061499047639</v>
      </c>
      <c r="I165" s="14"/>
      <c r="J165" s="15"/>
      <c r="K165" s="15"/>
      <c r="L165" s="15"/>
      <c r="M165" s="15"/>
      <c r="N165" s="15"/>
      <c r="O165" s="16"/>
    </row>
    <row r="166" spans="1:15">
      <c r="A166" s="14">
        <v>60</v>
      </c>
      <c r="B166" s="15" t="str">
        <f>PROPER(IF(G166="","",VLOOKUP(G166,Calculation!$B$871:$E$1695,2,FALSE)))</f>
        <v>Paul Spowage</v>
      </c>
      <c r="C166" s="15" t="str">
        <f>IF(G166="","",VLOOKUP(G166,Calculation!$B$871:$E$1695,3,FALSE))</f>
        <v>Colchester Harriers</v>
      </c>
      <c r="D166" s="15" t="str">
        <f>IF(ISNA(VLOOKUP(B166,[1]Sheet1!$J$2:$J$2000,1,FALSE)),"No","Yes")</f>
        <v>Yes</v>
      </c>
      <c r="E166" s="15">
        <f>IF(G166="","",VLOOKUP(G166,Calculation!$B$871:$G$1695,5,FALSE))</f>
        <v>1</v>
      </c>
      <c r="F166" s="15">
        <f>IF(G166="","",VLOOKUP(G166,Calculation!$B$871:$G$1695,6,FALSE))</f>
        <v>1</v>
      </c>
      <c r="G166" s="16">
        <f>IF(LARGE(Calculation!$B$871:$B$1695,A166)=0,"",LARGE(Calculation!$B$871:$B$1695,A166))</f>
        <v>8563.9161075405882</v>
      </c>
      <c r="I166" s="14"/>
      <c r="J166" s="15"/>
      <c r="K166" s="15"/>
      <c r="L166" s="15"/>
      <c r="M166" s="15"/>
      <c r="N166" s="15"/>
      <c r="O166" s="16"/>
    </row>
    <row r="167" spans="1:15">
      <c r="A167" s="14">
        <v>61</v>
      </c>
      <c r="B167" s="15" t="str">
        <f>PROPER(IF(G167="","",VLOOKUP(G167,Calculation!$B$871:$E$1695,2,FALSE)))</f>
        <v>Graham Chapman</v>
      </c>
      <c r="C167" s="15">
        <f>IF(G167="","",VLOOKUP(G167,Calculation!$B$871:$E$1695,3,FALSE))</f>
        <v>0</v>
      </c>
      <c r="D167" s="15" t="str">
        <f>IF(ISNA(VLOOKUP(B167,[1]Sheet1!$J$2:$J$2000,1,FALSE)),"No","Yes")</f>
        <v>Yes</v>
      </c>
      <c r="E167" s="15">
        <f>IF(G167="","",VLOOKUP(G167,Calculation!$B$871:$G$1695,5,FALSE))</f>
        <v>1</v>
      </c>
      <c r="F167" s="15">
        <f>IF(G167="","",VLOOKUP(G167,Calculation!$B$871:$G$1695,6,FALSE))</f>
        <v>1</v>
      </c>
      <c r="G167" s="16">
        <f>IF(LARGE(Calculation!$B$871:$B$1695,A167)=0,"",LARGE(Calculation!$B$871:$B$1695,A167))</f>
        <v>8539.7018275741248</v>
      </c>
      <c r="I167" s="14"/>
      <c r="J167" s="15"/>
      <c r="K167" s="15"/>
      <c r="L167" s="15"/>
      <c r="M167" s="15"/>
      <c r="N167" s="15"/>
      <c r="O167" s="16"/>
    </row>
    <row r="168" spans="1:15">
      <c r="A168" s="14">
        <v>62</v>
      </c>
      <c r="B168" s="15" t="str">
        <f>PROPER(IF(G168="","",VLOOKUP(G168,Calculation!$B$871:$E$1695,2,FALSE)))</f>
        <v>Mark Taplin</v>
      </c>
      <c r="C168" s="15">
        <f>IF(G168="","",VLOOKUP(G168,Calculation!$B$871:$E$1695,3,FALSE))</f>
        <v>0</v>
      </c>
      <c r="D168" s="15" t="str">
        <f>IF(ISNA(VLOOKUP(B168,[1]Sheet1!$J$2:$J$2000,1,FALSE)),"No","Yes")</f>
        <v>Yes</v>
      </c>
      <c r="E168" s="15">
        <f>IF(G168="","",VLOOKUP(G168,Calculation!$B$871:$G$1695,5,FALSE))</f>
        <v>1</v>
      </c>
      <c r="F168" s="15">
        <f>IF(G168="","",VLOOKUP(G168,Calculation!$B$871:$G$1695,6,FALSE))</f>
        <v>1</v>
      </c>
      <c r="G168" s="16">
        <f>IF(LARGE(Calculation!$B$871:$B$1695,A168)=0,"",LARGE(Calculation!$B$871:$B$1695,A168))</f>
        <v>8533.7788569158001</v>
      </c>
      <c r="I168" s="14"/>
      <c r="J168" s="15"/>
      <c r="K168" s="15"/>
      <c r="L168" s="15"/>
      <c r="M168" s="15"/>
      <c r="N168" s="15"/>
      <c r="O168" s="16"/>
    </row>
    <row r="169" spans="1:15">
      <c r="A169" s="14">
        <v>63</v>
      </c>
      <c r="B169" s="15" t="str">
        <f>PROPER(IF(G169="","",VLOOKUP(G169,Calculation!$B$871:$E$1695,2,FALSE)))</f>
        <v>Daniel Powell</v>
      </c>
      <c r="C169" s="15">
        <f>IF(G169="","",VLOOKUP(G169,Calculation!$B$871:$E$1695,3,FALSE))</f>
        <v>0</v>
      </c>
      <c r="D169" s="15" t="str">
        <f>IF(ISNA(VLOOKUP(B169,[1]Sheet1!$J$2:$J$2000,1,FALSE)),"No","Yes")</f>
        <v>Yes</v>
      </c>
      <c r="E169" s="15">
        <f>IF(G169="","",VLOOKUP(G169,Calculation!$B$871:$G$1695,5,FALSE))</f>
        <v>1</v>
      </c>
      <c r="F169" s="15">
        <f>IF(G169="","",VLOOKUP(G169,Calculation!$B$871:$G$1695,6,FALSE))</f>
        <v>1</v>
      </c>
      <c r="G169" s="16">
        <f>IF(LARGE(Calculation!$B$871:$B$1695,A169)=0,"",LARGE(Calculation!$B$871:$B$1695,A169))</f>
        <v>8532.59523697226</v>
      </c>
      <c r="I169" s="14"/>
      <c r="J169" s="15"/>
      <c r="K169" s="15"/>
      <c r="L169" s="15"/>
      <c r="M169" s="15"/>
      <c r="N169" s="15"/>
      <c r="O169" s="16"/>
    </row>
    <row r="170" spans="1:15">
      <c r="A170" s="14">
        <v>64</v>
      </c>
      <c r="B170" s="15" t="str">
        <f>PROPER(IF(G170="","",VLOOKUP(G170,Calculation!$B$871:$E$1695,2,FALSE)))</f>
        <v>Mark Miller</v>
      </c>
      <c r="C170" s="15">
        <f>IF(G170="","",VLOOKUP(G170,Calculation!$B$871:$E$1695,3,FALSE))</f>
        <v>0</v>
      </c>
      <c r="D170" s="15" t="str">
        <f>IF(ISNA(VLOOKUP(B170,[1]Sheet1!$J$2:$J$2000,1,FALSE)),"No","Yes")</f>
        <v>Yes</v>
      </c>
      <c r="E170" s="15">
        <f>IF(G170="","",VLOOKUP(G170,Calculation!$B$871:$G$1695,5,FALSE))</f>
        <v>1</v>
      </c>
      <c r="F170" s="15">
        <f>IF(G170="","",VLOOKUP(G170,Calculation!$B$871:$G$1695,6,FALSE))</f>
        <v>1</v>
      </c>
      <c r="G170" s="16">
        <f>IF(LARGE(Calculation!$B$871:$B$1695,A170)=0,"",LARGE(Calculation!$B$871:$B$1695,A170))</f>
        <v>8529.1676756666675</v>
      </c>
      <c r="I170" s="14"/>
      <c r="J170" s="15"/>
      <c r="K170" s="15"/>
      <c r="L170" s="15"/>
      <c r="M170" s="15"/>
      <c r="N170" s="15"/>
      <c r="O170" s="16"/>
    </row>
    <row r="171" spans="1:15">
      <c r="A171" s="14">
        <v>65</v>
      </c>
      <c r="B171" s="15" t="str">
        <f>PROPER(IF(G171="","",VLOOKUP(G171,Calculation!$B$871:$E$1695,2,FALSE)))</f>
        <v>James Herbert</v>
      </c>
      <c r="C171" s="15">
        <f>IF(G171="","",VLOOKUP(G171,Calculation!$B$871:$E$1695,3,FALSE))</f>
        <v>0</v>
      </c>
      <c r="D171" s="15" t="str">
        <f>IF(ISNA(VLOOKUP(B171,[1]Sheet1!$J$2:$J$2000,1,FALSE)),"No","Yes")</f>
        <v>Yes</v>
      </c>
      <c r="E171" s="15">
        <f>IF(G171="","",VLOOKUP(G171,Calculation!$B$871:$G$1695,5,FALSE))</f>
        <v>1</v>
      </c>
      <c r="F171" s="15">
        <f>IF(G171="","",VLOOKUP(G171,Calculation!$B$871:$G$1695,6,FALSE))</f>
        <v>1</v>
      </c>
      <c r="G171" s="16">
        <f>IF(LARGE(Calculation!$B$871:$B$1695,A171)=0,"",LARGE(Calculation!$B$871:$B$1695,A171))</f>
        <v>8528.4965466935646</v>
      </c>
      <c r="I171" s="14"/>
      <c r="J171" s="15"/>
      <c r="K171" s="15"/>
      <c r="L171" s="15"/>
      <c r="M171" s="15"/>
      <c r="N171" s="15"/>
      <c r="O171" s="16"/>
    </row>
    <row r="172" spans="1:15">
      <c r="A172" s="14">
        <v>66</v>
      </c>
      <c r="B172" s="15" t="str">
        <f>PROPER(IF(G172="","",VLOOKUP(G172,Calculation!$B$871:$E$1695,2,FALSE)))</f>
        <v>Michael Isaac</v>
      </c>
      <c r="C172" s="15" t="str">
        <f>IF(G172="","",VLOOKUP(G172,Calculation!$B$871:$E$1695,3,FALSE))</f>
        <v>Gallery Run And Tri</v>
      </c>
      <c r="D172" s="15" t="str">
        <f>IF(ISNA(VLOOKUP(B172,[1]Sheet1!$J$2:$J$2000,1,FALSE)),"No","Yes")</f>
        <v>Yes</v>
      </c>
      <c r="E172" s="15">
        <f>IF(G172="","",VLOOKUP(G172,Calculation!$B$871:$G$1695,5,FALSE))</f>
        <v>1</v>
      </c>
      <c r="F172" s="15">
        <f>IF(G172="","",VLOOKUP(G172,Calculation!$B$871:$G$1695,6,FALSE))</f>
        <v>1</v>
      </c>
      <c r="G172" s="16">
        <f>IF(LARGE(Calculation!$B$871:$B$1695,A172)=0,"",LARGE(Calculation!$B$871:$B$1695,A172))</f>
        <v>8455.6344788071783</v>
      </c>
      <c r="I172" s="14"/>
      <c r="J172" s="15"/>
      <c r="K172" s="15"/>
      <c r="L172" s="15"/>
      <c r="M172" s="15"/>
      <c r="N172" s="15"/>
      <c r="O172" s="16"/>
    </row>
    <row r="173" spans="1:15">
      <c r="A173" s="14">
        <v>67</v>
      </c>
      <c r="B173" s="15" t="str">
        <f>PROPER(IF(G173="","",VLOOKUP(G173,Calculation!$B$871:$E$1695,2,FALSE)))</f>
        <v>Stuart Bennett</v>
      </c>
      <c r="C173" s="15">
        <f>IF(G173="","",VLOOKUP(G173,Calculation!$B$871:$E$1695,3,FALSE))</f>
        <v>0</v>
      </c>
      <c r="D173" s="15" t="str">
        <f>IF(ISNA(VLOOKUP(B173,[1]Sheet1!$J$2:$J$2000,1,FALSE)),"No","Yes")</f>
        <v>Yes</v>
      </c>
      <c r="E173" s="15">
        <f>IF(G173="","",VLOOKUP(G173,Calculation!$B$871:$G$1695,5,FALSE))</f>
        <v>1</v>
      </c>
      <c r="F173" s="15">
        <f>IF(G173="","",VLOOKUP(G173,Calculation!$B$871:$G$1695,6,FALSE))</f>
        <v>1</v>
      </c>
      <c r="G173" s="16">
        <f>IF(LARGE(Calculation!$B$871:$B$1695,A173)=0,"",LARGE(Calculation!$B$871:$B$1695,A173))</f>
        <v>8452.9089444638976</v>
      </c>
      <c r="I173" s="14"/>
      <c r="J173" s="15"/>
      <c r="K173" s="15"/>
      <c r="L173" s="15"/>
      <c r="M173" s="15"/>
      <c r="N173" s="15"/>
      <c r="O173" s="16"/>
    </row>
    <row r="174" spans="1:15">
      <c r="A174" s="14">
        <v>68</v>
      </c>
      <c r="B174" s="15" t="str">
        <f>PROPER(IF(G174="","",VLOOKUP(G174,Calculation!$B$871:$E$1695,2,FALSE)))</f>
        <v>Rob Lines</v>
      </c>
      <c r="C174" s="15" t="str">
        <f>IF(G174="","",VLOOKUP(G174,Calculation!$B$871:$E$1695,3,FALSE))</f>
        <v>Tri-Anglia</v>
      </c>
      <c r="D174" s="15" t="str">
        <f>IF(ISNA(VLOOKUP(B174,[1]Sheet1!$J$2:$J$2000,1,FALSE)),"No","Yes")</f>
        <v>Yes</v>
      </c>
      <c r="E174" s="15">
        <f>IF(G174="","",VLOOKUP(G174,Calculation!$B$871:$G$1695,5,FALSE))</f>
        <v>1</v>
      </c>
      <c r="F174" s="15">
        <f>IF(G174="","",VLOOKUP(G174,Calculation!$B$871:$G$1695,6,FALSE))</f>
        <v>1</v>
      </c>
      <c r="G174" s="16">
        <f>IF(LARGE(Calculation!$B$871:$B$1695,A174)=0,"",LARGE(Calculation!$B$871:$B$1695,A174))</f>
        <v>8412.4105441240881</v>
      </c>
      <c r="I174" s="14"/>
      <c r="J174" s="15"/>
      <c r="K174" s="15"/>
      <c r="L174" s="15"/>
      <c r="M174" s="15"/>
      <c r="N174" s="15"/>
      <c r="O174" s="16"/>
    </row>
    <row r="175" spans="1:15">
      <c r="A175" s="14">
        <v>69</v>
      </c>
      <c r="B175" s="15" t="str">
        <f>PROPER(IF(G175="","",VLOOKUP(G175,Calculation!$B$871:$E$1695,2,FALSE)))</f>
        <v>Keith Lyon</v>
      </c>
      <c r="C175" s="15">
        <f>IF(G175="","",VLOOKUP(G175,Calculation!$B$871:$E$1695,3,FALSE))</f>
        <v>0</v>
      </c>
      <c r="D175" s="15" t="str">
        <f>IF(ISNA(VLOOKUP(B175,[1]Sheet1!$J$2:$J$2000,1,FALSE)),"No","Yes")</f>
        <v>Yes</v>
      </c>
      <c r="E175" s="15">
        <f>IF(G175="","",VLOOKUP(G175,Calculation!$B$871:$G$1695,5,FALSE))</f>
        <v>1</v>
      </c>
      <c r="F175" s="15">
        <f>IF(G175="","",VLOOKUP(G175,Calculation!$B$871:$G$1695,6,FALSE))</f>
        <v>1</v>
      </c>
      <c r="G175" s="16">
        <f>IF(LARGE(Calculation!$B$871:$B$1695,A175)=0,"",LARGE(Calculation!$B$871:$B$1695,A175))</f>
        <v>8407.8190465074476</v>
      </c>
      <c r="I175" s="14"/>
      <c r="J175" s="15"/>
      <c r="K175" s="15"/>
      <c r="L175" s="15"/>
      <c r="M175" s="15"/>
      <c r="N175" s="15"/>
      <c r="O175" s="16"/>
    </row>
    <row r="176" spans="1:15">
      <c r="A176" s="14">
        <v>70</v>
      </c>
      <c r="B176" s="15" t="str">
        <f>PROPER(IF(G176="","",VLOOKUP(G176,Calculation!$B$871:$E$1695,2,FALSE)))</f>
        <v>Andrew Goodchild</v>
      </c>
      <c r="C176" s="15" t="str">
        <f>IF(G176="","",VLOOKUP(G176,Calculation!$B$871:$E$1695,3,FALSE))</f>
        <v/>
      </c>
      <c r="D176" s="15" t="str">
        <f>IF(ISNA(VLOOKUP(B176,[1]Sheet1!$J$2:$J$2000,1,FALSE)),"No","Yes")</f>
        <v>Yes</v>
      </c>
      <c r="E176" s="15">
        <f>IF(G176="","",VLOOKUP(G176,Calculation!$B$871:$G$1695,5,FALSE))</f>
        <v>1</v>
      </c>
      <c r="F176" s="15">
        <f>IF(G176="","",VLOOKUP(G176,Calculation!$B$871:$G$1695,6,FALSE))</f>
        <v>1</v>
      </c>
      <c r="G176" s="16">
        <f>IF(LARGE(Calculation!$B$871:$B$1695,A176)=0,"",LARGE(Calculation!$B$871:$B$1695,A176))</f>
        <v>8381.3632315763425</v>
      </c>
      <c r="I176" s="14"/>
      <c r="J176" s="15"/>
      <c r="K176" s="15"/>
      <c r="L176" s="15"/>
      <c r="M176" s="15"/>
      <c r="N176" s="15"/>
      <c r="O176" s="16"/>
    </row>
    <row r="177" spans="1:15">
      <c r="A177" s="14">
        <v>71</v>
      </c>
      <c r="B177" s="15" t="str">
        <f>PROPER(IF(G177="","",VLOOKUP(G177,Calculation!$B$871:$E$1695,2,FALSE)))</f>
        <v>Michael Jones</v>
      </c>
      <c r="C177" s="15" t="str">
        <f>IF(G177="","",VLOOKUP(G177,Calculation!$B$871:$E$1695,3,FALSE))</f>
        <v>stowmarket striders rc</v>
      </c>
      <c r="D177" s="15" t="str">
        <f>IF(ISNA(VLOOKUP(B177,[1]Sheet1!$J$2:$J$2000,1,FALSE)),"No","Yes")</f>
        <v>Yes</v>
      </c>
      <c r="E177" s="15">
        <f>IF(G177="","",VLOOKUP(G177,Calculation!$B$871:$G$1695,5,FALSE))</f>
        <v>1</v>
      </c>
      <c r="F177" s="15">
        <f>IF(G177="","",VLOOKUP(G177,Calculation!$B$871:$G$1695,6,FALSE))</f>
        <v>1</v>
      </c>
      <c r="G177" s="16">
        <f>IF(LARGE(Calculation!$B$871:$B$1695,A177)=0,"",LARGE(Calculation!$B$871:$B$1695,A177))</f>
        <v>8374.2535337091722</v>
      </c>
      <c r="I177" s="14"/>
      <c r="J177" s="15"/>
      <c r="K177" s="15"/>
      <c r="L177" s="15"/>
      <c r="M177" s="15"/>
      <c r="N177" s="15"/>
      <c r="O177" s="16"/>
    </row>
    <row r="178" spans="1:15">
      <c r="A178" s="14">
        <v>72</v>
      </c>
      <c r="B178" s="15" t="str">
        <f>PROPER(IF(G178="","",VLOOKUP(G178,Calculation!$B$871:$E$1695,2,FALSE)))</f>
        <v>Peter Harley</v>
      </c>
      <c r="C178" s="15" t="str">
        <f>IF(G178="","",VLOOKUP(G178,Calculation!$B$871:$E$1695,3,FALSE))</f>
        <v xml:space="preserve">East Essex Tri Club   </v>
      </c>
      <c r="D178" s="15" t="str">
        <f>IF(ISNA(VLOOKUP(B178,[1]Sheet1!$J$2:$J$2000,1,FALSE)),"No","Yes")</f>
        <v>Yes</v>
      </c>
      <c r="E178" s="15">
        <f>IF(G178="","",VLOOKUP(G178,Calculation!$B$871:$G$1695,5,FALSE))</f>
        <v>1</v>
      </c>
      <c r="F178" s="15">
        <f>IF(G178="","",VLOOKUP(G178,Calculation!$B$871:$G$1695,6,FALSE))</f>
        <v>1</v>
      </c>
      <c r="G178" s="16">
        <f>IF(LARGE(Calculation!$B$871:$B$1695,A178)=0,"",LARGE(Calculation!$B$871:$B$1695,A178))</f>
        <v>8321.2746016425463</v>
      </c>
      <c r="I178" s="14"/>
      <c r="J178" s="15"/>
      <c r="K178" s="15"/>
      <c r="L178" s="15"/>
      <c r="M178" s="15"/>
      <c r="N178" s="15"/>
      <c r="O178" s="16"/>
    </row>
    <row r="179" spans="1:15">
      <c r="A179" s="14">
        <v>73</v>
      </c>
      <c r="B179" s="15" t="str">
        <f>PROPER(IF(G179="","",VLOOKUP(G179,Calculation!$B$871:$E$1695,2,FALSE)))</f>
        <v>James Farmbrough</v>
      </c>
      <c r="C179" s="15">
        <f>IF(G179="","",VLOOKUP(G179,Calculation!$B$871:$E$1695,3,FALSE))</f>
        <v>0</v>
      </c>
      <c r="D179" s="15" t="str">
        <f>IF(ISNA(VLOOKUP(B179,[1]Sheet1!$J$2:$J$2000,1,FALSE)),"No","Yes")</f>
        <v>Yes</v>
      </c>
      <c r="E179" s="15">
        <f>IF(G179="","",VLOOKUP(G179,Calculation!$B$871:$G$1695,5,FALSE))</f>
        <v>1</v>
      </c>
      <c r="F179" s="15">
        <f>IF(G179="","",VLOOKUP(G179,Calculation!$B$871:$G$1695,6,FALSE))</f>
        <v>1</v>
      </c>
      <c r="G179" s="16">
        <f>IF(LARGE(Calculation!$B$871:$B$1695,A179)=0,"",LARGE(Calculation!$B$871:$B$1695,A179))</f>
        <v>8288.1860180403455</v>
      </c>
      <c r="I179" s="14"/>
      <c r="J179" s="15"/>
      <c r="K179" s="15"/>
      <c r="L179" s="15"/>
      <c r="M179" s="15"/>
      <c r="N179" s="15"/>
      <c r="O179" s="16"/>
    </row>
    <row r="180" spans="1:15">
      <c r="A180" s="14">
        <v>74</v>
      </c>
      <c r="B180" s="15" t="str">
        <f>PROPER(IF(G180="","",VLOOKUP(G180,Calculation!$B$871:$E$1695,2,FALSE)))</f>
        <v>Mark Philo</v>
      </c>
      <c r="C180" s="15" t="str">
        <f>IF(G180="","",VLOOKUP(G180,Calculation!$B$871:$E$1695,3,FALSE))</f>
        <v>Tri-Anglia</v>
      </c>
      <c r="D180" s="15" t="str">
        <f>IF(ISNA(VLOOKUP(B180,[1]Sheet1!$J$2:$J$2000,1,FALSE)),"No","Yes")</f>
        <v>Yes</v>
      </c>
      <c r="E180" s="15">
        <f>IF(G180="","",VLOOKUP(G180,Calculation!$B$871:$G$1695,5,FALSE))</f>
        <v>1</v>
      </c>
      <c r="F180" s="15">
        <f>IF(G180="","",VLOOKUP(G180,Calculation!$B$871:$G$1695,6,FALSE))</f>
        <v>1</v>
      </c>
      <c r="G180" s="16">
        <f>IF(LARGE(Calculation!$B$871:$B$1695,A180)=0,"",LARGE(Calculation!$B$871:$B$1695,A180))</f>
        <v>8266.5887555158406</v>
      </c>
      <c r="I180" s="14"/>
      <c r="J180" s="15"/>
      <c r="K180" s="15"/>
      <c r="L180" s="15"/>
      <c r="M180" s="15"/>
      <c r="N180" s="15"/>
      <c r="O180" s="16"/>
    </row>
    <row r="181" spans="1:15">
      <c r="A181" s="14">
        <v>75</v>
      </c>
      <c r="B181" s="15" t="str">
        <f>PROPER(IF(G181="","",VLOOKUP(G181,Calculation!$B$871:$E$1695,2,FALSE)))</f>
        <v>Nick Mansley</v>
      </c>
      <c r="C181" s="15" t="str">
        <f>IF(G181="","",VLOOKUP(G181,Calculation!$B$871:$E$1695,3,FALSE))</f>
        <v>CAMBRIDGE TRI CLUB</v>
      </c>
      <c r="D181" s="15" t="str">
        <f>IF(ISNA(VLOOKUP(B181,[1]Sheet1!$J$2:$J$2000,1,FALSE)),"No","Yes")</f>
        <v>Yes</v>
      </c>
      <c r="E181" s="15">
        <f>IF(G181="","",VLOOKUP(G181,Calculation!$B$871:$G$1695,5,FALSE))</f>
        <v>1</v>
      </c>
      <c r="F181" s="15">
        <f>IF(G181="","",VLOOKUP(G181,Calculation!$B$871:$G$1695,6,FALSE))</f>
        <v>1</v>
      </c>
      <c r="G181" s="16">
        <f>IF(LARGE(Calculation!$B$871:$B$1695,A181)=0,"",LARGE(Calculation!$B$871:$B$1695,A181))</f>
        <v>8261.7357653219842</v>
      </c>
      <c r="I181" s="14"/>
      <c r="J181" s="15"/>
      <c r="K181" s="15"/>
      <c r="L181" s="15"/>
      <c r="M181" s="15"/>
      <c r="N181" s="15"/>
      <c r="O181" s="16"/>
    </row>
    <row r="182" spans="1:15">
      <c r="A182" s="14">
        <v>76</v>
      </c>
      <c r="B182" s="15" t="str">
        <f>PROPER(IF(G182="","",VLOOKUP(G182,Calculation!$B$871:$E$1695,2,FALSE)))</f>
        <v>Keith Muggleton</v>
      </c>
      <c r="C182" s="15" t="str">
        <f>IF(G182="","",VLOOKUP(G182,Calculation!$B$871:$E$1695,3,FALSE))</f>
        <v>East Essex Tri Club</v>
      </c>
      <c r="D182" s="15" t="str">
        <f>IF(ISNA(VLOOKUP(B182,[1]Sheet1!$J$2:$J$2000,1,FALSE)),"No","Yes")</f>
        <v>Yes</v>
      </c>
      <c r="E182" s="15">
        <f>IF(G182="","",VLOOKUP(G182,Calculation!$B$871:$G$1695,5,FALSE))</f>
        <v>1</v>
      </c>
      <c r="F182" s="15">
        <f>IF(G182="","",VLOOKUP(G182,Calculation!$B$871:$G$1695,6,FALSE))</f>
        <v>1</v>
      </c>
      <c r="G182" s="16">
        <f>IF(LARGE(Calculation!$B$871:$B$1695,A182)=0,"",LARGE(Calculation!$B$871:$B$1695,A182))</f>
        <v>8229.7773720803707</v>
      </c>
      <c r="I182" s="14"/>
      <c r="J182" s="15"/>
      <c r="K182" s="15"/>
      <c r="L182" s="15"/>
      <c r="M182" s="15"/>
      <c r="N182" s="15"/>
      <c r="O182" s="16"/>
    </row>
    <row r="183" spans="1:15">
      <c r="A183" s="14">
        <v>77</v>
      </c>
      <c r="B183" s="15" t="str">
        <f>PROPER(IF(G183="","",VLOOKUP(G183,Calculation!$B$871:$E$1695,2,FALSE)))</f>
        <v>Iain Downie</v>
      </c>
      <c r="C183" s="15" t="str">
        <f>IF(G183="","",VLOOKUP(G183,Calculation!$B$871:$E$1695,3,FALSE))</f>
        <v>Ipswich Triathlon Club</v>
      </c>
      <c r="D183" s="15" t="str">
        <f>IF(ISNA(VLOOKUP(B183,[1]Sheet1!$J$2:$J$2000,1,FALSE)),"No","Yes")</f>
        <v>Yes</v>
      </c>
      <c r="E183" s="15">
        <f>IF(G183="","",VLOOKUP(G183,Calculation!$B$871:$G$1695,5,FALSE))</f>
        <v>1</v>
      </c>
      <c r="F183" s="15">
        <f>IF(G183="","",VLOOKUP(G183,Calculation!$B$871:$G$1695,6,FALSE))</f>
        <v>1</v>
      </c>
      <c r="G183" s="16">
        <f>IF(LARGE(Calculation!$B$871:$B$1695,A183)=0,"",LARGE(Calculation!$B$871:$B$1695,A183))</f>
        <v>8174.2987628068913</v>
      </c>
      <c r="I183" s="14"/>
      <c r="J183" s="15"/>
      <c r="K183" s="15"/>
      <c r="L183" s="15"/>
      <c r="M183" s="15"/>
      <c r="N183" s="15"/>
      <c r="O183" s="16"/>
    </row>
    <row r="184" spans="1:15">
      <c r="A184" s="14">
        <v>78</v>
      </c>
      <c r="B184" s="15" t="str">
        <f>PROPER(IF(G184="","",VLOOKUP(G184,Calculation!$B$871:$E$1695,2,FALSE)))</f>
        <v>Paul Pester</v>
      </c>
      <c r="C184" s="15" t="str">
        <f>IF(G184="","",VLOOKUP(G184,Calculation!$B$871:$E$1695,3,FALSE))</f>
        <v>East</v>
      </c>
      <c r="D184" s="15" t="str">
        <f>IF(ISNA(VLOOKUP(B184,[1]Sheet1!$J$2:$J$2000,1,FALSE)),"No","Yes")</f>
        <v>Yes</v>
      </c>
      <c r="E184" s="15">
        <f>IF(G184="","",VLOOKUP(G184,Calculation!$B$871:$G$1695,5,FALSE))</f>
        <v>1</v>
      </c>
      <c r="F184" s="15">
        <f>IF(G184="","",VLOOKUP(G184,Calculation!$B$871:$G$1695,6,FALSE))</f>
        <v>1</v>
      </c>
      <c r="G184" s="16">
        <f>IF(LARGE(Calculation!$B$871:$B$1695,A184)=0,"",LARGE(Calculation!$B$871:$B$1695,A184))</f>
        <v>8146.60179959589</v>
      </c>
      <c r="I184" s="14"/>
      <c r="J184" s="15"/>
      <c r="K184" s="15"/>
      <c r="L184" s="15"/>
      <c r="M184" s="15"/>
      <c r="N184" s="15"/>
      <c r="O184" s="16"/>
    </row>
    <row r="185" spans="1:15">
      <c r="A185" s="14">
        <v>79</v>
      </c>
      <c r="B185" s="15" t="str">
        <f>PROPER(IF(G185="","",VLOOKUP(G185,Calculation!$B$871:$E$1695,2,FALSE)))</f>
        <v>Roland Shaw</v>
      </c>
      <c r="C185" s="15">
        <f>IF(G185="","",VLOOKUP(G185,Calculation!$B$871:$E$1695,3,FALSE))</f>
        <v>0</v>
      </c>
      <c r="D185" s="15" t="str">
        <f>IF(ISNA(VLOOKUP(B185,[1]Sheet1!$J$2:$J$2000,1,FALSE)),"No","Yes")</f>
        <v>Yes</v>
      </c>
      <c r="E185" s="15">
        <f>IF(G185="","",VLOOKUP(G185,Calculation!$B$871:$G$1695,5,FALSE))</f>
        <v>1</v>
      </c>
      <c r="F185" s="15">
        <f>IF(G185="","",VLOOKUP(G185,Calculation!$B$871:$G$1695,6,FALSE))</f>
        <v>1</v>
      </c>
      <c r="G185" s="16">
        <f>IF(LARGE(Calculation!$B$871:$B$1695,A185)=0,"",LARGE(Calculation!$B$871:$B$1695,A185))</f>
        <v>8140.7982744123328</v>
      </c>
      <c r="I185" s="14"/>
      <c r="J185" s="15"/>
      <c r="K185" s="15"/>
      <c r="L185" s="15"/>
      <c r="M185" s="15"/>
      <c r="N185" s="15"/>
      <c r="O185" s="16"/>
    </row>
    <row r="186" spans="1:15">
      <c r="A186" s="14">
        <v>80</v>
      </c>
      <c r="B186" s="15" t="str">
        <f>PROPER(IF(G186="","",VLOOKUP(G186,Calculation!$B$871:$E$1695,2,FALSE)))</f>
        <v>Sean Holt</v>
      </c>
      <c r="C186" s="15" t="str">
        <f>IF(G186="","",VLOOKUP(G186,Calculation!$B$871:$E$1695,3,FALSE))</f>
        <v>Tri-Anglia</v>
      </c>
      <c r="D186" s="15" t="str">
        <f>IF(ISNA(VLOOKUP(B186,[1]Sheet1!$J$2:$J$2000,1,FALSE)),"No","Yes")</f>
        <v>Yes</v>
      </c>
      <c r="E186" s="15">
        <f>IF(G186="","",VLOOKUP(G186,Calculation!$B$871:$G$1695,5,FALSE))</f>
        <v>1</v>
      </c>
      <c r="F186" s="15">
        <f>IF(G186="","",VLOOKUP(G186,Calculation!$B$871:$G$1695,6,FALSE))</f>
        <v>1</v>
      </c>
      <c r="G186" s="16">
        <f>IF(LARGE(Calculation!$B$871:$B$1695,A186)=0,"",LARGE(Calculation!$B$871:$B$1695,A186))</f>
        <v>8116.3510843164186</v>
      </c>
      <c r="I186" s="14"/>
      <c r="J186" s="15"/>
      <c r="K186" s="15"/>
      <c r="L186" s="15"/>
      <c r="M186" s="15"/>
      <c r="N186" s="15"/>
      <c r="O186" s="16"/>
    </row>
    <row r="187" spans="1:15">
      <c r="A187" s="14">
        <v>81</v>
      </c>
      <c r="B187" s="15" t="str">
        <f>PROPER(IF(G187="","",VLOOKUP(G187,Calculation!$B$871:$E$1695,2,FALSE)))</f>
        <v>Gary Kellett</v>
      </c>
      <c r="C187" s="15">
        <f>IF(G187="","",VLOOKUP(G187,Calculation!$B$871:$E$1695,3,FALSE))</f>
        <v>0</v>
      </c>
      <c r="D187" s="15" t="str">
        <f>IF(ISNA(VLOOKUP(B187,[1]Sheet1!$J$2:$J$2000,1,FALSE)),"No","Yes")</f>
        <v>Yes</v>
      </c>
      <c r="E187" s="15">
        <f>IF(G187="","",VLOOKUP(G187,Calculation!$B$871:$G$1695,5,FALSE))</f>
        <v>1</v>
      </c>
      <c r="F187" s="15">
        <f>IF(G187="","",VLOOKUP(G187,Calculation!$B$871:$G$1695,6,FALSE))</f>
        <v>1</v>
      </c>
      <c r="G187" s="16">
        <f>IF(LARGE(Calculation!$B$871:$B$1695,A187)=0,"",LARGE(Calculation!$B$871:$B$1695,A187))</f>
        <v>8105.403466532277</v>
      </c>
      <c r="I187" s="14"/>
      <c r="J187" s="15"/>
      <c r="K187" s="15"/>
      <c r="L187" s="15"/>
      <c r="M187" s="15"/>
      <c r="N187" s="15"/>
      <c r="O187" s="16"/>
    </row>
    <row r="188" spans="1:15">
      <c r="A188" s="14">
        <v>82</v>
      </c>
      <c r="B188" s="15" t="str">
        <f>PROPER(IF(G188="","",VLOOKUP(G188,Calculation!$B$871:$E$1695,2,FALSE)))</f>
        <v>Wayne Seaby</v>
      </c>
      <c r="C188" s="15">
        <f>IF(G188="","",VLOOKUP(G188,Calculation!$B$871:$E$1695,3,FALSE))</f>
        <v>0</v>
      </c>
      <c r="D188" s="15" t="str">
        <f>IF(ISNA(VLOOKUP(B188,[1]Sheet1!$J$2:$J$2000,1,FALSE)),"No","Yes")</f>
        <v>Yes</v>
      </c>
      <c r="E188" s="15">
        <f>IF(G188="","",VLOOKUP(G188,Calculation!$B$871:$G$1695,5,FALSE))</f>
        <v>1</v>
      </c>
      <c r="F188" s="15">
        <f>IF(G188="","",VLOOKUP(G188,Calculation!$B$871:$G$1695,6,FALSE))</f>
        <v>1</v>
      </c>
      <c r="G188" s="16">
        <f>IF(LARGE(Calculation!$B$871:$B$1695,A188)=0,"",LARGE(Calculation!$B$871:$B$1695,A188))</f>
        <v>8100.0065269910265</v>
      </c>
      <c r="I188" s="14"/>
      <c r="J188" s="15"/>
      <c r="K188" s="15"/>
      <c r="L188" s="15"/>
      <c r="M188" s="15"/>
      <c r="N188" s="15"/>
      <c r="O188" s="16"/>
    </row>
    <row r="189" spans="1:15">
      <c r="A189" s="14">
        <v>83</v>
      </c>
      <c r="B189" s="15" t="str">
        <f>PROPER(IF(G189="","",VLOOKUP(G189,Calculation!$B$871:$E$1695,2,FALSE)))</f>
        <v>Douglas Mcclure</v>
      </c>
      <c r="C189" s="15" t="str">
        <f>IF(G189="","",VLOOKUP(G189,Calculation!$B$871:$E$1695,3,FALSE))</f>
        <v>Wisbech Wheelers</v>
      </c>
      <c r="D189" s="15" t="str">
        <f>IF(ISNA(VLOOKUP(B189,[1]Sheet1!$J$2:$J$2000,1,FALSE)),"No","Yes")</f>
        <v>Yes</v>
      </c>
      <c r="E189" s="15">
        <f>IF(G189="","",VLOOKUP(G189,Calculation!$B$871:$G$1695,5,FALSE))</f>
        <v>1</v>
      </c>
      <c r="F189" s="15">
        <f>IF(G189="","",VLOOKUP(G189,Calculation!$B$871:$G$1695,6,FALSE))</f>
        <v>1</v>
      </c>
      <c r="G189" s="16">
        <f>IF(LARGE(Calculation!$B$871:$B$1695,A189)=0,"",LARGE(Calculation!$B$871:$B$1695,A189))</f>
        <v>8099.0357198591964</v>
      </c>
      <c r="I189" s="14"/>
      <c r="J189" s="15"/>
      <c r="K189" s="15"/>
      <c r="L189" s="15"/>
      <c r="M189" s="15"/>
      <c r="N189" s="15"/>
      <c r="O189" s="16"/>
    </row>
    <row r="190" spans="1:15">
      <c r="A190" s="14">
        <v>84</v>
      </c>
      <c r="B190" s="15" t="str">
        <f>PROPER(IF(G190="","",VLOOKUP(G190,Calculation!$B$871:$E$1695,2,FALSE)))</f>
        <v>David Southgate</v>
      </c>
      <c r="C190" s="15" t="str">
        <f>IF(G190="","",VLOOKUP(G190,Calculation!$B$871:$E$1695,3,FALSE))</f>
        <v>Blackwater Tri Club</v>
      </c>
      <c r="D190" s="15" t="str">
        <f>IF(ISNA(VLOOKUP(B190,[1]Sheet1!$J$2:$J$2000,1,FALSE)),"No","Yes")</f>
        <v>Yes</v>
      </c>
      <c r="E190" s="15">
        <f>IF(G190="","",VLOOKUP(G190,Calculation!$B$871:$G$1695,5,FALSE))</f>
        <v>1</v>
      </c>
      <c r="F190" s="15">
        <f>IF(G190="","",VLOOKUP(G190,Calculation!$B$871:$G$1695,6,FALSE))</f>
        <v>1</v>
      </c>
      <c r="G190" s="16">
        <f>IF(LARGE(Calculation!$B$871:$B$1695,A190)=0,"",LARGE(Calculation!$B$871:$B$1695,A190))</f>
        <v>8044.0954877047343</v>
      </c>
      <c r="I190" s="14"/>
      <c r="J190" s="15"/>
      <c r="K190" s="15"/>
      <c r="L190" s="15"/>
      <c r="M190" s="15"/>
      <c r="N190" s="15"/>
      <c r="O190" s="16"/>
    </row>
    <row r="191" spans="1:15">
      <c r="A191" s="14">
        <v>85</v>
      </c>
      <c r="B191" s="15" t="str">
        <f>PROPER(IF(G191="","",VLOOKUP(G191,Calculation!$B$871:$E$1695,2,FALSE)))</f>
        <v>Matthew Allsop</v>
      </c>
      <c r="C191" s="15" t="str">
        <f>IF(G191="","",VLOOKUP(G191,Calculation!$B$871:$E$1695,3,FALSE))</f>
        <v/>
      </c>
      <c r="D191" s="15" t="str">
        <f>IF(ISNA(VLOOKUP(B191,[1]Sheet1!$J$2:$J$2000,1,FALSE)),"No","Yes")</f>
        <v>Yes</v>
      </c>
      <c r="E191" s="15">
        <f>IF(G191="","",VLOOKUP(G191,Calculation!$B$871:$G$1695,5,FALSE))</f>
        <v>1</v>
      </c>
      <c r="F191" s="15">
        <f>IF(G191="","",VLOOKUP(G191,Calculation!$B$871:$G$1695,6,FALSE))</f>
        <v>1</v>
      </c>
      <c r="G191" s="16">
        <f>IF(LARGE(Calculation!$B$871:$B$1695,A191)=0,"",LARGE(Calculation!$B$871:$B$1695,A191))</f>
        <v>8043.0432898510271</v>
      </c>
      <c r="I191" s="14"/>
      <c r="J191" s="15"/>
      <c r="K191" s="15"/>
      <c r="L191" s="15"/>
      <c r="M191" s="15"/>
      <c r="N191" s="15"/>
      <c r="O191" s="16"/>
    </row>
    <row r="192" spans="1:15">
      <c r="A192" s="14">
        <v>86</v>
      </c>
      <c r="B192" s="15" t="str">
        <f>PROPER(IF(G192="","",VLOOKUP(G192,Calculation!$B$871:$E$1695,2,FALSE)))</f>
        <v>John Hughes</v>
      </c>
      <c r="C192" s="15" t="str">
        <f>IF(G192="","",VLOOKUP(G192,Calculation!$B$871:$E$1695,3,FALSE))</f>
        <v>Essex Spartons</v>
      </c>
      <c r="D192" s="15" t="str">
        <f>IF(ISNA(VLOOKUP(B192,[1]Sheet1!$J$2:$J$2000,1,FALSE)),"No","Yes")</f>
        <v>Yes</v>
      </c>
      <c r="E192" s="15">
        <f>IF(G192="","",VLOOKUP(G192,Calculation!$B$871:$G$1695,5,FALSE))</f>
        <v>1</v>
      </c>
      <c r="F192" s="15">
        <f>IF(G192="","",VLOOKUP(G192,Calculation!$B$871:$G$1695,6,FALSE))</f>
        <v>1</v>
      </c>
      <c r="G192" s="16">
        <f>IF(LARGE(Calculation!$B$871:$B$1695,A192)=0,"",LARGE(Calculation!$B$871:$B$1695,A192))</f>
        <v>7982.4171279000675</v>
      </c>
      <c r="I192" s="14"/>
      <c r="J192" s="15"/>
      <c r="K192" s="15"/>
      <c r="L192" s="15"/>
      <c r="M192" s="15"/>
      <c r="N192" s="15"/>
      <c r="O192" s="16"/>
    </row>
    <row r="193" spans="1:15">
      <c r="A193" s="14">
        <v>87</v>
      </c>
      <c r="B193" s="15" t="str">
        <f>PROPER(IF(G193="","",VLOOKUP(G193,Calculation!$B$871:$E$1695,2,FALSE)))</f>
        <v>Stuart Horth</v>
      </c>
      <c r="C193" s="15" t="str">
        <f>IF(G193="","",VLOOKUP(G193,Calculation!$B$871:$E$1695,3,FALSE))</f>
        <v>Tri-Anglia</v>
      </c>
      <c r="D193" s="15" t="str">
        <f>IF(ISNA(VLOOKUP(B193,[1]Sheet1!$J$2:$J$2000,1,FALSE)),"No","Yes")</f>
        <v>Yes</v>
      </c>
      <c r="E193" s="15">
        <f>IF(G193="","",VLOOKUP(G193,Calculation!$B$871:$G$1695,5,FALSE))</f>
        <v>1</v>
      </c>
      <c r="F193" s="15">
        <f>IF(G193="","",VLOOKUP(G193,Calculation!$B$871:$G$1695,6,FALSE))</f>
        <v>1</v>
      </c>
      <c r="G193" s="16">
        <f>IF(LARGE(Calculation!$B$871:$B$1695,A193)=0,"",LARGE(Calculation!$B$871:$B$1695,A193))</f>
        <v>7978.1011617248096</v>
      </c>
      <c r="I193" s="14"/>
      <c r="J193" s="15"/>
      <c r="K193" s="15"/>
      <c r="L193" s="15"/>
      <c r="M193" s="15"/>
      <c r="N193" s="15"/>
      <c r="O193" s="16"/>
    </row>
    <row r="194" spans="1:15">
      <c r="A194" s="14">
        <v>88</v>
      </c>
      <c r="B194" s="15" t="str">
        <f>PROPER(IF(G194="","",VLOOKUP(G194,Calculation!$B$871:$E$1695,2,FALSE)))</f>
        <v>Tim Tomlins</v>
      </c>
      <c r="C194" s="15">
        <f>IF(G194="","",VLOOKUP(G194,Calculation!$B$871:$E$1695,3,FALSE))</f>
        <v>0</v>
      </c>
      <c r="D194" s="15" t="str">
        <f>IF(ISNA(VLOOKUP(B194,[1]Sheet1!$J$2:$J$2000,1,FALSE)),"No","Yes")</f>
        <v>Yes</v>
      </c>
      <c r="E194" s="15">
        <f>IF(G194="","",VLOOKUP(G194,Calculation!$B$871:$G$1695,5,FALSE))</f>
        <v>1</v>
      </c>
      <c r="F194" s="15">
        <f>IF(G194="","",VLOOKUP(G194,Calculation!$B$871:$G$1695,6,FALSE))</f>
        <v>1</v>
      </c>
      <c r="G194" s="16">
        <f>IF(LARGE(Calculation!$B$871:$B$1695,A194)=0,"",LARGE(Calculation!$B$871:$B$1695,A194))</f>
        <v>7949.4119202783077</v>
      </c>
      <c r="I194" s="14"/>
      <c r="J194" s="15"/>
      <c r="K194" s="15"/>
      <c r="L194" s="15"/>
      <c r="M194" s="15"/>
      <c r="N194" s="15"/>
      <c r="O194" s="16"/>
    </row>
    <row r="195" spans="1:15">
      <c r="A195" s="14">
        <v>89</v>
      </c>
      <c r="B195" s="15" t="str">
        <f>PROPER(IF(G195="","",VLOOKUP(G195,Calculation!$B$871:$E$1695,2,FALSE)))</f>
        <v>Andrew Moore</v>
      </c>
      <c r="C195" s="15">
        <f>IF(G195="","",VLOOKUP(G195,Calculation!$B$871:$E$1695,3,FALSE))</f>
        <v>0</v>
      </c>
      <c r="D195" s="15" t="str">
        <f>IF(ISNA(VLOOKUP(B195,[1]Sheet1!$J$2:$J$2000,1,FALSE)),"No","Yes")</f>
        <v>Yes</v>
      </c>
      <c r="E195" s="15">
        <f>IF(G195="","",VLOOKUP(G195,Calculation!$B$871:$G$1695,5,FALSE))</f>
        <v>1</v>
      </c>
      <c r="F195" s="15">
        <f>IF(G195="","",VLOOKUP(G195,Calculation!$B$871:$G$1695,6,FALSE))</f>
        <v>1</v>
      </c>
      <c r="G195" s="16">
        <f>IF(LARGE(Calculation!$B$871:$B$1695,A195)=0,"",LARGE(Calculation!$B$871:$B$1695,A195))</f>
        <v>7946.9885838074379</v>
      </c>
      <c r="I195" s="14"/>
      <c r="J195" s="15"/>
      <c r="K195" s="15"/>
      <c r="L195" s="15"/>
      <c r="M195" s="15"/>
      <c r="N195" s="15"/>
      <c r="O195" s="16"/>
    </row>
    <row r="196" spans="1:15">
      <c r="A196" s="14">
        <v>90</v>
      </c>
      <c r="B196" s="15" t="str">
        <f>PROPER(IF(G196="","",VLOOKUP(G196,Calculation!$B$871:$E$1695,2,FALSE)))</f>
        <v>Paul Gribbon</v>
      </c>
      <c r="C196" s="15">
        <f>IF(G196="","",VLOOKUP(G196,Calculation!$B$871:$E$1695,3,FALSE))</f>
        <v>0</v>
      </c>
      <c r="D196" s="15" t="str">
        <f>IF(ISNA(VLOOKUP(B196,[1]Sheet1!$J$2:$J$2000,1,FALSE)),"No","Yes")</f>
        <v>Yes</v>
      </c>
      <c r="E196" s="15">
        <f>IF(G196="","",VLOOKUP(G196,Calculation!$B$871:$G$1695,5,FALSE))</f>
        <v>1</v>
      </c>
      <c r="F196" s="15">
        <f>IF(G196="","",VLOOKUP(G196,Calculation!$B$871:$G$1695,6,FALSE))</f>
        <v>1</v>
      </c>
      <c r="G196" s="16">
        <f>IF(LARGE(Calculation!$B$871:$B$1695,A196)=0,"",LARGE(Calculation!$B$871:$B$1695,A196))</f>
        <v>7914.8177661382451</v>
      </c>
      <c r="I196" s="14"/>
      <c r="J196" s="15"/>
      <c r="K196" s="15"/>
      <c r="L196" s="15"/>
      <c r="M196" s="15"/>
      <c r="N196" s="15"/>
      <c r="O196" s="16"/>
    </row>
    <row r="197" spans="1:15">
      <c r="A197" s="14">
        <v>91</v>
      </c>
      <c r="B197" s="15" t="str">
        <f>PROPER(IF(G197="","",VLOOKUP(G197,Calculation!$B$871:$E$1695,2,FALSE)))</f>
        <v>Chris Grahame</v>
      </c>
      <c r="C197" s="15">
        <f>IF(G197="","",VLOOKUP(G197,Calculation!$B$871:$E$1695,3,FALSE))</f>
        <v>0</v>
      </c>
      <c r="D197" s="15" t="str">
        <f>IF(ISNA(VLOOKUP(B197,[1]Sheet1!$J$2:$J$2000,1,FALSE)),"No","Yes")</f>
        <v>Yes</v>
      </c>
      <c r="E197" s="15">
        <f>IF(G197="","",VLOOKUP(G197,Calculation!$B$871:$G$1695,5,FALSE))</f>
        <v>1</v>
      </c>
      <c r="F197" s="15">
        <f>IF(G197="","",VLOOKUP(G197,Calculation!$B$871:$G$1695,6,FALSE))</f>
        <v>1</v>
      </c>
      <c r="G197" s="16">
        <f>IF(LARGE(Calculation!$B$871:$B$1695,A197)=0,"",LARGE(Calculation!$B$871:$B$1695,A197))</f>
        <v>7866.5223417461712</v>
      </c>
      <c r="I197" s="14"/>
      <c r="J197" s="15"/>
      <c r="K197" s="15"/>
      <c r="L197" s="15"/>
      <c r="M197" s="15"/>
      <c r="N197" s="15"/>
      <c r="O197" s="16"/>
    </row>
    <row r="198" spans="1:15">
      <c r="A198" s="14">
        <v>92</v>
      </c>
      <c r="B198" s="15" t="str">
        <f>PROPER(IF(G198="","",VLOOKUP(G198,Calculation!$B$871:$E$1695,2,FALSE)))</f>
        <v>Michael Lowther</v>
      </c>
      <c r="C198" s="15">
        <f>IF(G198="","",VLOOKUP(G198,Calculation!$B$871:$E$1695,3,FALSE))</f>
        <v>0</v>
      </c>
      <c r="D198" s="15" t="str">
        <f>IF(ISNA(VLOOKUP(B198,[1]Sheet1!$J$2:$J$2000,1,FALSE)),"No","Yes")</f>
        <v>Yes</v>
      </c>
      <c r="E198" s="15">
        <f>IF(G198="","",VLOOKUP(G198,Calculation!$B$871:$G$1695,5,FALSE))</f>
        <v>1</v>
      </c>
      <c r="F198" s="15">
        <f>IF(G198="","",VLOOKUP(G198,Calculation!$B$871:$G$1695,6,FALSE))</f>
        <v>1</v>
      </c>
      <c r="G198" s="16">
        <f>IF(LARGE(Calculation!$B$871:$B$1695,A198)=0,"",LARGE(Calculation!$B$871:$B$1695,A198))</f>
        <v>7860.9778560692557</v>
      </c>
      <c r="I198" s="14"/>
      <c r="J198" s="15"/>
      <c r="K198" s="15"/>
      <c r="L198" s="15"/>
      <c r="M198" s="15"/>
      <c r="N198" s="15"/>
      <c r="O198" s="16"/>
    </row>
    <row r="199" spans="1:15">
      <c r="A199" s="14">
        <v>93</v>
      </c>
      <c r="B199" s="15" t="str">
        <f>PROPER(IF(G199="","",VLOOKUP(G199,Calculation!$B$871:$E$1695,2,FALSE)))</f>
        <v>Jon Durant</v>
      </c>
      <c r="C199" s="15" t="str">
        <f>IF(G199="","",VLOOKUP(G199,Calculation!$B$871:$E$1695,3,FALSE))</f>
        <v>Leighton Buzzard Triathlon Club</v>
      </c>
      <c r="D199" s="15" t="str">
        <f>IF(ISNA(VLOOKUP(B199,[1]Sheet1!$J$2:$J$2000,1,FALSE)),"No","Yes")</f>
        <v>Yes</v>
      </c>
      <c r="E199" s="15">
        <f>IF(G199="","",VLOOKUP(G199,Calculation!$B$871:$G$1695,5,FALSE))</f>
        <v>1</v>
      </c>
      <c r="F199" s="15">
        <f>IF(G199="","",VLOOKUP(G199,Calculation!$B$871:$G$1695,6,FALSE))</f>
        <v>1</v>
      </c>
      <c r="G199" s="16">
        <f>IF(LARGE(Calculation!$B$871:$B$1695,A199)=0,"",LARGE(Calculation!$B$871:$B$1695,A199))</f>
        <v>7764.0821842154364</v>
      </c>
      <c r="I199" s="14"/>
      <c r="J199" s="15"/>
      <c r="K199" s="15"/>
      <c r="L199" s="15"/>
      <c r="M199" s="15"/>
      <c r="N199" s="15"/>
      <c r="O199" s="16"/>
    </row>
    <row r="200" spans="1:15">
      <c r="A200" s="14">
        <v>94</v>
      </c>
      <c r="B200" s="15" t="str">
        <f>PROPER(IF(G200="","",VLOOKUP(G200,Calculation!$B$871:$E$1695,2,FALSE)))</f>
        <v>Steve Hinshelwood</v>
      </c>
      <c r="C200" s="15" t="str">
        <f>IF(G200="","",VLOOKUP(G200,Calculation!$B$871:$E$1695,3,FALSE))</f>
        <v xml:space="preserve">Cambridge Triathlon Club    </v>
      </c>
      <c r="D200" s="15" t="str">
        <f>IF(ISNA(VLOOKUP(B200,[1]Sheet1!$J$2:$J$2000,1,FALSE)),"No","Yes")</f>
        <v>Yes</v>
      </c>
      <c r="E200" s="15">
        <f>IF(G200="","",VLOOKUP(G200,Calculation!$B$871:$G$1695,5,FALSE))</f>
        <v>1</v>
      </c>
      <c r="F200" s="15">
        <f>IF(G200="","",VLOOKUP(G200,Calculation!$B$871:$G$1695,6,FALSE))</f>
        <v>1</v>
      </c>
      <c r="G200" s="16">
        <f>IF(LARGE(Calculation!$B$871:$B$1695,A200)=0,"",LARGE(Calculation!$B$871:$B$1695,A200))</f>
        <v>7746.3444120315626</v>
      </c>
      <c r="I200" s="14"/>
      <c r="J200" s="15"/>
      <c r="K200" s="15"/>
      <c r="L200" s="15"/>
      <c r="M200" s="15"/>
      <c r="N200" s="15"/>
      <c r="O200" s="16"/>
    </row>
    <row r="201" spans="1:15">
      <c r="A201" s="14">
        <v>95</v>
      </c>
      <c r="B201" s="15" t="str">
        <f>PROPER(IF(G201="","",VLOOKUP(G201,Calculation!$B$871:$E$1695,2,FALSE)))</f>
        <v>Jeremy Buss</v>
      </c>
      <c r="C201" s="15">
        <f>IF(G201="","",VLOOKUP(G201,Calculation!$B$871:$E$1695,3,FALSE))</f>
        <v>0</v>
      </c>
      <c r="D201" s="15" t="str">
        <f>IF(ISNA(VLOOKUP(B201,[1]Sheet1!$J$2:$J$2000,1,FALSE)),"No","Yes")</f>
        <v>Yes</v>
      </c>
      <c r="E201" s="15">
        <f>IF(G201="","",VLOOKUP(G201,Calculation!$B$871:$G$1695,5,FALSE))</f>
        <v>1</v>
      </c>
      <c r="F201" s="15">
        <f>IF(G201="","",VLOOKUP(G201,Calculation!$B$871:$G$1695,6,FALSE))</f>
        <v>1</v>
      </c>
      <c r="G201" s="16">
        <f>IF(LARGE(Calculation!$B$871:$B$1695,A201)=0,"",LARGE(Calculation!$B$871:$B$1695,A201))</f>
        <v>7732.5305519994963</v>
      </c>
      <c r="I201" s="14"/>
      <c r="J201" s="15"/>
      <c r="K201" s="15"/>
      <c r="L201" s="15"/>
      <c r="M201" s="15"/>
      <c r="N201" s="15"/>
      <c r="O201" s="16"/>
    </row>
    <row r="202" spans="1:15">
      <c r="A202" s="14">
        <v>96</v>
      </c>
      <c r="B202" s="15" t="str">
        <f>PROPER(IF(G202="","",VLOOKUP(G202,Calculation!$B$871:$E$1695,2,FALSE)))</f>
        <v>Warren Hytch</v>
      </c>
      <c r="C202" s="15" t="str">
        <f>IF(G202="","",VLOOKUP(G202,Calculation!$B$871:$E$1695,3,FALSE))</f>
        <v xml:space="preserve">waveney valley AC    </v>
      </c>
      <c r="D202" s="15" t="str">
        <f>IF(ISNA(VLOOKUP(B202,[1]Sheet1!$J$2:$J$2000,1,FALSE)),"No","Yes")</f>
        <v>Yes</v>
      </c>
      <c r="E202" s="15">
        <f>IF(G202="","",VLOOKUP(G202,Calculation!$B$871:$G$1695,5,FALSE))</f>
        <v>1</v>
      </c>
      <c r="F202" s="15">
        <f>IF(G202="","",VLOOKUP(G202,Calculation!$B$871:$G$1695,6,FALSE))</f>
        <v>1</v>
      </c>
      <c r="G202" s="16">
        <f>IF(LARGE(Calculation!$B$871:$B$1695,A202)=0,"",LARGE(Calculation!$B$871:$B$1695,A202))</f>
        <v>7724.0463408121277</v>
      </c>
      <c r="I202" s="14"/>
      <c r="J202" s="15"/>
      <c r="K202" s="15"/>
      <c r="L202" s="15"/>
      <c r="M202" s="15"/>
      <c r="N202" s="15"/>
      <c r="O202" s="16"/>
    </row>
    <row r="203" spans="1:15">
      <c r="A203" s="14">
        <v>97</v>
      </c>
      <c r="B203" s="15" t="str">
        <f>PROPER(IF(G203="","",VLOOKUP(G203,Calculation!$B$871:$E$1695,2,FALSE)))</f>
        <v>Matthew Gray</v>
      </c>
      <c r="C203" s="15">
        <f>IF(G203="","",VLOOKUP(G203,Calculation!$B$871:$E$1695,3,FALSE))</f>
        <v>0</v>
      </c>
      <c r="D203" s="15" t="str">
        <f>IF(ISNA(VLOOKUP(B203,[1]Sheet1!$J$2:$J$2000,1,FALSE)),"No","Yes")</f>
        <v>Yes</v>
      </c>
      <c r="E203" s="15">
        <f>IF(G203="","",VLOOKUP(G203,Calculation!$B$871:$G$1695,5,FALSE))</f>
        <v>1</v>
      </c>
      <c r="F203" s="15">
        <f>IF(G203="","",VLOOKUP(G203,Calculation!$B$871:$G$1695,6,FALSE))</f>
        <v>1</v>
      </c>
      <c r="G203" s="16">
        <f>IF(LARGE(Calculation!$B$871:$B$1695,A203)=0,"",LARGE(Calculation!$B$871:$B$1695,A203))</f>
        <v>7691.9246067451868</v>
      </c>
      <c r="I203" s="14"/>
      <c r="J203" s="15"/>
      <c r="K203" s="15"/>
      <c r="L203" s="15"/>
      <c r="M203" s="15"/>
      <c r="N203" s="15"/>
      <c r="O203" s="16"/>
    </row>
    <row r="204" spans="1:15">
      <c r="A204" s="14">
        <v>98</v>
      </c>
      <c r="B204" s="15" t="str">
        <f>PROPER(IF(G204="","",VLOOKUP(G204,Calculation!$B$871:$E$1695,2,FALSE)))</f>
        <v>Bob Arthur</v>
      </c>
      <c r="C204" s="15">
        <f>IF(G204="","",VLOOKUP(G204,Calculation!$B$871:$E$1695,3,FALSE))</f>
        <v>0</v>
      </c>
      <c r="D204" s="15" t="str">
        <f>IF(ISNA(VLOOKUP(B204,[1]Sheet1!$J$2:$J$2000,1,FALSE)),"No","Yes")</f>
        <v>Yes</v>
      </c>
      <c r="E204" s="15">
        <f>IF(G204="","",VLOOKUP(G204,Calculation!$B$871:$G$1695,5,FALSE))</f>
        <v>1</v>
      </c>
      <c r="F204" s="15">
        <f>IF(G204="","",VLOOKUP(G204,Calculation!$B$871:$G$1695,6,FALSE))</f>
        <v>1</v>
      </c>
      <c r="G204" s="16">
        <f>IF(LARGE(Calculation!$B$871:$B$1695,A204)=0,"",LARGE(Calculation!$B$871:$B$1695,A204))</f>
        <v>7672.737987227737</v>
      </c>
      <c r="I204" s="14"/>
      <c r="J204" s="15"/>
      <c r="K204" s="15"/>
      <c r="L204" s="15"/>
      <c r="M204" s="15"/>
      <c r="N204" s="15"/>
      <c r="O204" s="16"/>
    </row>
    <row r="205" spans="1:15">
      <c r="A205" s="14">
        <v>99</v>
      </c>
      <c r="B205" s="15" t="str">
        <f>PROPER(IF(G205="","",VLOOKUP(G205,Calculation!$B$871:$E$1695,2,FALSE)))</f>
        <v>Mark Rawlinson</v>
      </c>
      <c r="C205" s="15">
        <f>IF(G205="","",VLOOKUP(G205,Calculation!$B$871:$E$1695,3,FALSE))</f>
        <v>0</v>
      </c>
      <c r="D205" s="15" t="str">
        <f>IF(ISNA(VLOOKUP(B205,[1]Sheet1!$J$2:$J$2000,1,FALSE)),"No","Yes")</f>
        <v>Yes</v>
      </c>
      <c r="E205" s="15">
        <f>IF(G205="","",VLOOKUP(G205,Calculation!$B$871:$G$1695,5,FALSE))</f>
        <v>1</v>
      </c>
      <c r="F205" s="15">
        <f>IF(G205="","",VLOOKUP(G205,Calculation!$B$871:$G$1695,6,FALSE))</f>
        <v>1</v>
      </c>
      <c r="G205" s="16">
        <f>IF(LARGE(Calculation!$B$871:$B$1695,A205)=0,"",LARGE(Calculation!$B$871:$B$1695,A205))</f>
        <v>7647.0436373460443</v>
      </c>
      <c r="I205" s="14"/>
      <c r="J205" s="15"/>
      <c r="K205" s="15"/>
      <c r="L205" s="15"/>
      <c r="M205" s="15"/>
      <c r="N205" s="15"/>
      <c r="O205" s="16"/>
    </row>
    <row r="206" spans="1:15">
      <c r="A206" s="14">
        <v>100</v>
      </c>
      <c r="B206" s="15" t="str">
        <f>PROPER(IF(G206="","",VLOOKUP(G206,Calculation!$B$871:$E$1695,2,FALSE)))</f>
        <v>Peter Fox-Thornton</v>
      </c>
      <c r="C206" s="15">
        <f>IF(G206="","",VLOOKUP(G206,Calculation!$B$871:$E$1695,3,FALSE))</f>
        <v>0</v>
      </c>
      <c r="D206" s="15" t="str">
        <f>IF(ISNA(VLOOKUP(B206,[1]Sheet1!$J$2:$J$2000,1,FALSE)),"No","Yes")</f>
        <v>Yes</v>
      </c>
      <c r="E206" s="15">
        <f>IF(G206="","",VLOOKUP(G206,Calculation!$B$871:$G$1695,5,FALSE))</f>
        <v>1</v>
      </c>
      <c r="F206" s="15">
        <f>IF(G206="","",VLOOKUP(G206,Calculation!$B$871:$G$1695,6,FALSE))</f>
        <v>1</v>
      </c>
      <c r="G206" s="16">
        <f>IF(LARGE(Calculation!$B$871:$B$1695,A206)=0,"",LARGE(Calculation!$B$871:$B$1695,A206))</f>
        <v>7637.2965582372735</v>
      </c>
      <c r="I206" s="14"/>
      <c r="J206" s="15"/>
      <c r="K206" s="15"/>
      <c r="L206" s="15"/>
      <c r="M206" s="15"/>
      <c r="N206" s="15"/>
      <c r="O206" s="16"/>
    </row>
    <row r="207" spans="1:15">
      <c r="A207" s="14">
        <v>101</v>
      </c>
      <c r="B207" s="15" t="str">
        <f>PROPER(IF(G207="","",VLOOKUP(G207,Calculation!$B$871:$E$1695,2,FALSE)))</f>
        <v>Paul Ayers</v>
      </c>
      <c r="C207" s="15" t="str">
        <f>IF(G207="","",VLOOKUP(G207,Calculation!$B$871:$E$1695,3,FALSE))</f>
        <v>Leighton Buzzard Triathlon Club</v>
      </c>
      <c r="D207" s="15" t="str">
        <f>IF(ISNA(VLOOKUP(B207,[1]Sheet1!$J$2:$J$2000,1,FALSE)),"No","Yes")</f>
        <v>Yes</v>
      </c>
      <c r="E207" s="15">
        <f>IF(G207="","",VLOOKUP(G207,Calculation!$B$871:$G$1695,5,FALSE))</f>
        <v>1</v>
      </c>
      <c r="F207" s="15">
        <f>IF(G207="","",VLOOKUP(G207,Calculation!$B$871:$G$1695,6,FALSE))</f>
        <v>1</v>
      </c>
      <c r="G207" s="16">
        <f>IF(LARGE(Calculation!$B$871:$B$1695,A207)=0,"",LARGE(Calculation!$B$871:$B$1695,A207))</f>
        <v>7636.6359731648927</v>
      </c>
      <c r="I207" s="14"/>
      <c r="J207" s="15"/>
      <c r="K207" s="15"/>
      <c r="L207" s="15"/>
      <c r="M207" s="15"/>
      <c r="N207" s="15"/>
      <c r="O207" s="16"/>
    </row>
    <row r="208" spans="1:15">
      <c r="A208" s="14">
        <v>102</v>
      </c>
      <c r="B208" s="15" t="str">
        <f>PROPER(IF(G208="","",VLOOKUP(G208,Calculation!$B$871:$E$1695,2,FALSE)))</f>
        <v>Paul Scibilia</v>
      </c>
      <c r="C208" s="15" t="str">
        <f>IF(G208="","",VLOOKUP(G208,Calculation!$B$871:$E$1695,3,FALSE))</f>
        <v>Tri-Anglia</v>
      </c>
      <c r="D208" s="15" t="str">
        <f>IF(ISNA(VLOOKUP(B208,[1]Sheet1!$J$2:$J$2000,1,FALSE)),"No","Yes")</f>
        <v>Yes</v>
      </c>
      <c r="E208" s="15">
        <f>IF(G208="","",VLOOKUP(G208,Calculation!$B$871:$G$1695,5,FALSE))</f>
        <v>1</v>
      </c>
      <c r="F208" s="15">
        <f>IF(G208="","",VLOOKUP(G208,Calculation!$B$871:$G$1695,6,FALSE))</f>
        <v>1</v>
      </c>
      <c r="G208" s="16">
        <f>IF(LARGE(Calculation!$B$871:$B$1695,A208)=0,"",LARGE(Calculation!$B$871:$B$1695,A208))</f>
        <v>7634.5587889638409</v>
      </c>
      <c r="I208" s="14"/>
      <c r="J208" s="15"/>
      <c r="K208" s="15"/>
      <c r="L208" s="15"/>
      <c r="M208" s="15"/>
      <c r="N208" s="15"/>
      <c r="O208" s="16"/>
    </row>
    <row r="209" spans="1:15">
      <c r="A209" s="14">
        <v>103</v>
      </c>
      <c r="B209" s="15" t="str">
        <f>PROPER(IF(G209="","",VLOOKUP(G209,Calculation!$B$871:$E$1695,2,FALSE)))</f>
        <v>Paul Quantrill</v>
      </c>
      <c r="C209" s="15" t="str">
        <f>IF(G209="","",VLOOKUP(G209,Calculation!$B$871:$E$1695,3,FALSE))</f>
        <v>TRI-ANGLIA</v>
      </c>
      <c r="D209" s="15" t="str">
        <f>IF(ISNA(VLOOKUP(B209,[1]Sheet1!$J$2:$J$2000,1,FALSE)),"No","Yes")</f>
        <v>Yes</v>
      </c>
      <c r="E209" s="15">
        <f>IF(G209="","",VLOOKUP(G209,Calculation!$B$871:$G$1695,5,FALSE))</f>
        <v>1</v>
      </c>
      <c r="F209" s="15">
        <f>IF(G209="","",VLOOKUP(G209,Calculation!$B$871:$G$1695,6,FALSE))</f>
        <v>1</v>
      </c>
      <c r="G209" s="16">
        <f>IF(LARGE(Calculation!$B$871:$B$1695,A209)=0,"",LARGE(Calculation!$B$871:$B$1695,A209))</f>
        <v>7608.4802812456992</v>
      </c>
      <c r="I209" s="14"/>
      <c r="J209" s="15"/>
      <c r="K209" s="15"/>
      <c r="L209" s="15"/>
      <c r="M209" s="15"/>
      <c r="N209" s="15"/>
      <c r="O209" s="16"/>
    </row>
    <row r="210" spans="1:15">
      <c r="A210" s="14">
        <v>104</v>
      </c>
      <c r="B210" s="15" t="str">
        <f>PROPER(IF(G210="","",VLOOKUP(G210,Calculation!$B$871:$E$1695,2,FALSE)))</f>
        <v>Simon Spence</v>
      </c>
      <c r="C210" s="15" t="str">
        <f>IF(G210="","",VLOOKUP(G210,Calculation!$B$871:$E$1695,3,FALSE))</f>
        <v xml:space="preserve">Tri-Anglia Triathlon Club    </v>
      </c>
      <c r="D210" s="15" t="str">
        <f>IF(ISNA(VLOOKUP(B210,[1]Sheet1!$J$2:$J$2000,1,FALSE)),"No","Yes")</f>
        <v>Yes</v>
      </c>
      <c r="E210" s="15">
        <f>IF(G210="","",VLOOKUP(G210,Calculation!$B$871:$G$1695,5,FALSE))</f>
        <v>1</v>
      </c>
      <c r="F210" s="15">
        <f>IF(G210="","",VLOOKUP(G210,Calculation!$B$871:$G$1695,6,FALSE))</f>
        <v>1</v>
      </c>
      <c r="G210" s="16">
        <f>IF(LARGE(Calculation!$B$871:$B$1695,A210)=0,"",LARGE(Calculation!$B$871:$B$1695,A210))</f>
        <v>7587.1829788642781</v>
      </c>
      <c r="I210" s="14"/>
      <c r="J210" s="15"/>
      <c r="K210" s="15"/>
      <c r="L210" s="15"/>
      <c r="M210" s="15"/>
      <c r="N210" s="15"/>
      <c r="O210" s="16"/>
    </row>
    <row r="211" spans="1:15">
      <c r="A211" s="14">
        <v>105</v>
      </c>
      <c r="B211" s="15" t="str">
        <f>PROPER(IF(G211="","",VLOOKUP(G211,Calculation!$B$871:$E$1695,2,FALSE)))</f>
        <v>Phil Curran</v>
      </c>
      <c r="C211" s="15">
        <f>IF(G211="","",VLOOKUP(G211,Calculation!$B$871:$E$1695,3,FALSE))</f>
        <v>0</v>
      </c>
      <c r="D211" s="15" t="str">
        <f>IF(ISNA(VLOOKUP(B211,[1]Sheet1!$J$2:$J$2000,1,FALSE)),"No","Yes")</f>
        <v>Yes</v>
      </c>
      <c r="E211" s="15">
        <f>IF(G211="","",VLOOKUP(G211,Calculation!$B$871:$G$1695,5,FALSE))</f>
        <v>1</v>
      </c>
      <c r="F211" s="15">
        <f>IF(G211="","",VLOOKUP(G211,Calculation!$B$871:$G$1695,6,FALSE))</f>
        <v>1</v>
      </c>
      <c r="G211" s="16">
        <f>IF(LARGE(Calculation!$B$871:$B$1695,A211)=0,"",LARGE(Calculation!$B$871:$B$1695,A211))</f>
        <v>7544.3207964383209</v>
      </c>
      <c r="I211" s="14"/>
      <c r="J211" s="15"/>
      <c r="K211" s="15"/>
      <c r="L211" s="15"/>
      <c r="M211" s="15"/>
      <c r="N211" s="15"/>
      <c r="O211" s="16"/>
    </row>
    <row r="212" spans="1:15">
      <c r="A212" s="14">
        <v>106</v>
      </c>
      <c r="B212" s="15" t="str">
        <f>PROPER(IF(G212="","",VLOOKUP(G212,Calculation!$B$871:$E$1695,2,FALSE)))</f>
        <v>Adrian Robinson</v>
      </c>
      <c r="C212" s="15">
        <f>IF(G212="","",VLOOKUP(G212,Calculation!$B$871:$E$1695,3,FALSE))</f>
        <v>0</v>
      </c>
      <c r="D212" s="15" t="str">
        <f>IF(ISNA(VLOOKUP(B212,[1]Sheet1!$J$2:$J$2000,1,FALSE)),"No","Yes")</f>
        <v>Yes</v>
      </c>
      <c r="E212" s="15">
        <f>IF(G212="","",VLOOKUP(G212,Calculation!$B$871:$G$1695,5,FALSE))</f>
        <v>1</v>
      </c>
      <c r="F212" s="15">
        <f>IF(G212="","",VLOOKUP(G212,Calculation!$B$871:$G$1695,6,FALSE))</f>
        <v>1</v>
      </c>
      <c r="G212" s="16">
        <f>IF(LARGE(Calculation!$B$871:$B$1695,A212)=0,"",LARGE(Calculation!$B$871:$B$1695,A212))</f>
        <v>7521.9317825614025</v>
      </c>
      <c r="I212" s="14"/>
      <c r="J212" s="15"/>
      <c r="K212" s="15"/>
      <c r="L212" s="15"/>
      <c r="M212" s="15"/>
      <c r="N212" s="15"/>
      <c r="O212" s="16"/>
    </row>
    <row r="213" spans="1:15">
      <c r="A213" s="14">
        <v>107</v>
      </c>
      <c r="B213" s="15" t="str">
        <f>PROPER(IF(G213="","",VLOOKUP(G213,Calculation!$B$871:$E$1695,2,FALSE)))</f>
        <v>Roger Taylor</v>
      </c>
      <c r="C213" s="15">
        <f>IF(G213="","",VLOOKUP(G213,Calculation!$B$871:$E$1695,3,FALSE))</f>
        <v>0</v>
      </c>
      <c r="D213" s="15" t="str">
        <f>IF(ISNA(VLOOKUP(B213,[1]Sheet1!$J$2:$J$2000,1,FALSE)),"No","Yes")</f>
        <v>Yes</v>
      </c>
      <c r="E213" s="15">
        <f>IF(G213="","",VLOOKUP(G213,Calculation!$B$871:$G$1695,5,FALSE))</f>
        <v>1</v>
      </c>
      <c r="F213" s="15">
        <f>IF(G213="","",VLOOKUP(G213,Calculation!$B$871:$G$1695,6,FALSE))</f>
        <v>1</v>
      </c>
      <c r="G213" s="16">
        <f>IF(LARGE(Calculation!$B$871:$B$1695,A213)=0,"",LARGE(Calculation!$B$871:$B$1695,A213))</f>
        <v>7513.063212992688</v>
      </c>
      <c r="I213" s="14"/>
      <c r="J213" s="15"/>
      <c r="K213" s="15"/>
      <c r="L213" s="15"/>
      <c r="M213" s="15"/>
      <c r="N213" s="15"/>
      <c r="O213" s="16"/>
    </row>
    <row r="214" spans="1:15">
      <c r="A214" s="14">
        <v>108</v>
      </c>
      <c r="B214" s="15" t="str">
        <f>PROPER(IF(G214="","",VLOOKUP(G214,Calculation!$B$871:$E$1695,2,FALSE)))</f>
        <v>Geoff Roberts</v>
      </c>
      <c r="C214" s="15">
        <f>IF(G214="","",VLOOKUP(G214,Calculation!$B$871:$E$1695,3,FALSE))</f>
        <v>0</v>
      </c>
      <c r="D214" s="15" t="str">
        <f>IF(ISNA(VLOOKUP(B214,[1]Sheet1!$J$2:$J$2000,1,FALSE)),"No","Yes")</f>
        <v>Yes</v>
      </c>
      <c r="E214" s="15">
        <f>IF(G214="","",VLOOKUP(G214,Calculation!$B$871:$G$1695,5,FALSE))</f>
        <v>1</v>
      </c>
      <c r="F214" s="15">
        <f>IF(G214="","",VLOOKUP(G214,Calculation!$B$871:$G$1695,6,FALSE))</f>
        <v>1</v>
      </c>
      <c r="G214" s="16">
        <f>IF(LARGE(Calculation!$B$871:$B$1695,A214)=0,"",LARGE(Calculation!$B$871:$B$1695,A214))</f>
        <v>7499.6466580375909</v>
      </c>
      <c r="I214" s="14"/>
      <c r="J214" s="15"/>
      <c r="K214" s="15"/>
      <c r="L214" s="15"/>
      <c r="M214" s="15"/>
      <c r="N214" s="15"/>
      <c r="O214" s="16"/>
    </row>
    <row r="215" spans="1:15">
      <c r="A215" s="14">
        <v>109</v>
      </c>
      <c r="B215" s="15" t="str">
        <f>PROPER(IF(G215="","",VLOOKUP(G215,Calculation!$B$871:$E$1695,2,FALSE)))</f>
        <v>Garry Milner</v>
      </c>
      <c r="C215" s="15">
        <f>IF(G215="","",VLOOKUP(G215,Calculation!$B$871:$E$1695,3,FALSE))</f>
        <v>0</v>
      </c>
      <c r="D215" s="15" t="str">
        <f>IF(ISNA(VLOOKUP(B215,[1]Sheet1!$J$2:$J$2000,1,FALSE)),"No","Yes")</f>
        <v>Yes</v>
      </c>
      <c r="E215" s="15">
        <f>IF(G215="","",VLOOKUP(G215,Calculation!$B$871:$G$1695,5,FALSE))</f>
        <v>1</v>
      </c>
      <c r="F215" s="15">
        <f>IF(G215="","",VLOOKUP(G215,Calculation!$B$871:$G$1695,6,FALSE))</f>
        <v>1</v>
      </c>
      <c r="G215" s="16">
        <f>IF(LARGE(Calculation!$B$871:$B$1695,A215)=0,"",LARGE(Calculation!$B$871:$B$1695,A215))</f>
        <v>7499.4543057256615</v>
      </c>
      <c r="I215" s="14"/>
      <c r="J215" s="15"/>
      <c r="K215" s="15"/>
      <c r="L215" s="15"/>
      <c r="M215" s="15"/>
      <c r="N215" s="15"/>
      <c r="O215" s="16"/>
    </row>
    <row r="216" spans="1:15">
      <c r="A216" s="14">
        <v>110</v>
      </c>
      <c r="B216" s="15" t="str">
        <f>PROPER(IF(G216="","",VLOOKUP(G216,Calculation!$B$871:$E$1695,2,FALSE)))</f>
        <v>Karim Ouaddane</v>
      </c>
      <c r="C216" s="15" t="str">
        <f>IF(G216="","",VLOOKUP(G216,Calculation!$B$871:$E$1695,3,FALSE))</f>
        <v xml:space="preserve">      </v>
      </c>
      <c r="D216" s="15" t="str">
        <f>IF(ISNA(VLOOKUP(B216,[1]Sheet1!$J$2:$J$2000,1,FALSE)),"No","Yes")</f>
        <v>Yes</v>
      </c>
      <c r="E216" s="15">
        <f>IF(G216="","",VLOOKUP(G216,Calculation!$B$871:$G$1695,5,FALSE))</f>
        <v>1</v>
      </c>
      <c r="F216" s="15">
        <f>IF(G216="","",VLOOKUP(G216,Calculation!$B$871:$G$1695,6,FALSE))</f>
        <v>1</v>
      </c>
      <c r="G216" s="16">
        <f>IF(LARGE(Calculation!$B$871:$B$1695,A216)=0,"",LARGE(Calculation!$B$871:$B$1695,A216))</f>
        <v>7449.5661344501195</v>
      </c>
      <c r="I216" s="14"/>
      <c r="J216" s="15"/>
      <c r="K216" s="15"/>
      <c r="L216" s="15"/>
      <c r="M216" s="15"/>
      <c r="N216" s="15"/>
      <c r="O216" s="16"/>
    </row>
    <row r="217" spans="1:15">
      <c r="A217" s="14">
        <v>111</v>
      </c>
      <c r="B217" s="15" t="str">
        <f>PROPER(IF(G217="","",VLOOKUP(G217,Calculation!$B$871:$E$1695,2,FALSE)))</f>
        <v>Matthew Dodd</v>
      </c>
      <c r="C217" s="15" t="str">
        <f>IF(G217="","",VLOOKUP(G217,Calculation!$B$871:$E$1695,3,FALSE))</f>
        <v>East Essex Tri Club</v>
      </c>
      <c r="D217" s="15" t="str">
        <f>IF(ISNA(VLOOKUP(B217,[1]Sheet1!$J$2:$J$2000,1,FALSE)),"No","Yes")</f>
        <v>Yes</v>
      </c>
      <c r="E217" s="15">
        <f>IF(G217="","",VLOOKUP(G217,Calculation!$B$871:$G$1695,5,FALSE))</f>
        <v>1</v>
      </c>
      <c r="F217" s="15">
        <f>IF(G217="","",VLOOKUP(G217,Calculation!$B$871:$G$1695,6,FALSE))</f>
        <v>1</v>
      </c>
      <c r="G217" s="16">
        <f>IF(LARGE(Calculation!$B$871:$B$1695,A217)=0,"",LARGE(Calculation!$B$871:$B$1695,A217))</f>
        <v>7424.5246710406991</v>
      </c>
      <c r="I217" s="14"/>
      <c r="J217" s="15"/>
      <c r="K217" s="15"/>
      <c r="L217" s="15"/>
      <c r="M217" s="15"/>
      <c r="N217" s="15"/>
      <c r="O217" s="16"/>
    </row>
    <row r="218" spans="1:15">
      <c r="A218" s="14">
        <v>112</v>
      </c>
      <c r="B218" s="15" t="str">
        <f>PROPER(IF(G218="","",VLOOKUP(G218,Calculation!$B$871:$E$1695,2,FALSE)))</f>
        <v>Graham Bainger</v>
      </c>
      <c r="C218" s="15" t="str">
        <f>IF(G218="","",VLOOKUP(G218,Calculation!$B$871:$E$1695,3,FALSE))</f>
        <v>Tri-Anglia</v>
      </c>
      <c r="D218" s="15" t="str">
        <f>IF(ISNA(VLOOKUP(B218,[1]Sheet1!$J$2:$J$2000,1,FALSE)),"No","Yes")</f>
        <v>Yes</v>
      </c>
      <c r="E218" s="15">
        <f>IF(G218="","",VLOOKUP(G218,Calculation!$B$871:$G$1695,5,FALSE))</f>
        <v>1</v>
      </c>
      <c r="F218" s="15">
        <f>IF(G218="","",VLOOKUP(G218,Calculation!$B$871:$G$1695,6,FALSE))</f>
        <v>1</v>
      </c>
      <c r="G218" s="16">
        <f>IF(LARGE(Calculation!$B$871:$B$1695,A218)=0,"",LARGE(Calculation!$B$871:$B$1695,A218))</f>
        <v>7381.2949226086785</v>
      </c>
      <c r="I218" s="14"/>
      <c r="J218" s="15"/>
      <c r="K218" s="15"/>
      <c r="L218" s="15"/>
      <c r="M218" s="15"/>
      <c r="N218" s="15"/>
      <c r="O218" s="16"/>
    </row>
    <row r="219" spans="1:15">
      <c r="A219" s="14">
        <v>113</v>
      </c>
      <c r="B219" s="15" t="str">
        <f>PROPER(IF(G219="","",VLOOKUP(G219,Calculation!$B$871:$E$1695,2,FALSE)))</f>
        <v>Adrian Ebbs</v>
      </c>
      <c r="C219" s="15">
        <f>IF(G219="","",VLOOKUP(G219,Calculation!$B$871:$E$1695,3,FALSE))</f>
        <v>0</v>
      </c>
      <c r="D219" s="15" t="str">
        <f>IF(ISNA(VLOOKUP(B219,[1]Sheet1!$J$2:$J$2000,1,FALSE)),"No","Yes")</f>
        <v>Yes</v>
      </c>
      <c r="E219" s="15">
        <f>IF(G219="","",VLOOKUP(G219,Calculation!$B$871:$G$1695,5,FALSE))</f>
        <v>1</v>
      </c>
      <c r="F219" s="15">
        <f>IF(G219="","",VLOOKUP(G219,Calculation!$B$871:$G$1695,6,FALSE))</f>
        <v>1</v>
      </c>
      <c r="G219" s="16">
        <f>IF(LARGE(Calculation!$B$871:$B$1695,A219)=0,"",LARGE(Calculation!$B$871:$B$1695,A219))</f>
        <v>7371.0621369197715</v>
      </c>
      <c r="I219" s="14"/>
      <c r="J219" s="15"/>
      <c r="K219" s="15"/>
      <c r="L219" s="15"/>
      <c r="M219" s="15"/>
      <c r="N219" s="15"/>
      <c r="O219" s="16"/>
    </row>
    <row r="220" spans="1:15">
      <c r="A220" s="14">
        <v>114</v>
      </c>
      <c r="B220" s="15" t="str">
        <f>PROPER(IF(G220="","",VLOOKUP(G220,Calculation!$B$871:$E$1695,2,FALSE)))</f>
        <v>Stanley Swanepoel</v>
      </c>
      <c r="C220" s="15" t="str">
        <f>IF(G220="","",VLOOKUP(G220,Calculation!$B$871:$E$1695,3,FALSE))</f>
        <v>Tri-Anglia</v>
      </c>
      <c r="D220" s="15" t="str">
        <f>IF(ISNA(VLOOKUP(B220,[1]Sheet1!$J$2:$J$2000,1,FALSE)),"No","Yes")</f>
        <v>Yes</v>
      </c>
      <c r="E220" s="15">
        <f>IF(G220="","",VLOOKUP(G220,Calculation!$B$871:$G$1695,5,FALSE))</f>
        <v>1</v>
      </c>
      <c r="F220" s="15">
        <f>IF(G220="","",VLOOKUP(G220,Calculation!$B$871:$G$1695,6,FALSE))</f>
        <v>1</v>
      </c>
      <c r="G220" s="16">
        <f>IF(LARGE(Calculation!$B$871:$B$1695,A220)=0,"",LARGE(Calculation!$B$871:$B$1695,A220))</f>
        <v>7359.4545210288743</v>
      </c>
      <c r="I220" s="14"/>
      <c r="J220" s="15"/>
      <c r="K220" s="15"/>
      <c r="L220" s="15"/>
      <c r="M220" s="15"/>
      <c r="N220" s="15"/>
      <c r="O220" s="16"/>
    </row>
    <row r="221" spans="1:15">
      <c r="A221" s="14">
        <v>115</v>
      </c>
      <c r="B221" s="15" t="str">
        <f>PROPER(IF(G221="","",VLOOKUP(G221,Calculation!$B$871:$E$1695,2,FALSE)))</f>
        <v>Paul Haxell</v>
      </c>
      <c r="C221" s="15" t="str">
        <f>IF(G221="","",VLOOKUP(G221,Calculation!$B$871:$E$1695,3,FALSE))</f>
        <v>Born2Tri</v>
      </c>
      <c r="D221" s="15" t="str">
        <f>IF(ISNA(VLOOKUP(B221,[1]Sheet1!$J$2:$J$2000,1,FALSE)),"No","Yes")</f>
        <v>Yes</v>
      </c>
      <c r="E221" s="15">
        <f>IF(G221="","",VLOOKUP(G221,Calculation!$B$871:$G$1695,5,FALSE))</f>
        <v>1</v>
      </c>
      <c r="F221" s="15">
        <f>IF(G221="","",VLOOKUP(G221,Calculation!$B$871:$G$1695,6,FALSE))</f>
        <v>1</v>
      </c>
      <c r="G221" s="16">
        <f>IF(LARGE(Calculation!$B$871:$B$1695,A221)=0,"",LARGE(Calculation!$B$871:$B$1695,A221))</f>
        <v>7342.4381693159303</v>
      </c>
      <c r="I221" s="14"/>
      <c r="J221" s="15"/>
      <c r="K221" s="15"/>
      <c r="L221" s="15"/>
      <c r="M221" s="15"/>
      <c r="N221" s="15"/>
      <c r="O221" s="16"/>
    </row>
    <row r="222" spans="1:15">
      <c r="A222" s="14">
        <v>116</v>
      </c>
      <c r="B222" s="15" t="str">
        <f>PROPER(IF(G222="","",VLOOKUP(G222,Calculation!$B$871:$E$1695,2,FALSE)))</f>
        <v>Ian Bartram</v>
      </c>
      <c r="C222" s="15" t="str">
        <f>IF(G222="","",VLOOKUP(G222,Calculation!$B$871:$E$1695,3,FALSE))</f>
        <v>East Essex Tri Club</v>
      </c>
      <c r="D222" s="15" t="str">
        <f>IF(ISNA(VLOOKUP(B222,[1]Sheet1!$J$2:$J$2000,1,FALSE)),"No","Yes")</f>
        <v>Yes</v>
      </c>
      <c r="E222" s="15">
        <f>IF(G222="","",VLOOKUP(G222,Calculation!$B$871:$G$1695,5,FALSE))</f>
        <v>1</v>
      </c>
      <c r="F222" s="15">
        <f>IF(G222="","",VLOOKUP(G222,Calculation!$B$871:$G$1695,6,FALSE))</f>
        <v>1</v>
      </c>
      <c r="G222" s="16">
        <f>IF(LARGE(Calculation!$B$871:$B$1695,A222)=0,"",LARGE(Calculation!$B$871:$B$1695,A222))</f>
        <v>7313.6019464754609</v>
      </c>
      <c r="I222" s="14"/>
      <c r="J222" s="15"/>
      <c r="K222" s="15"/>
      <c r="L222" s="15"/>
      <c r="M222" s="15"/>
      <c r="N222" s="15"/>
      <c r="O222" s="16"/>
    </row>
    <row r="223" spans="1:15">
      <c r="A223" s="14">
        <v>117</v>
      </c>
      <c r="B223" s="15" t="str">
        <f>PROPER(IF(G223="","",VLOOKUP(G223,Calculation!$B$871:$E$1695,2,FALSE)))</f>
        <v>Vince Cox</v>
      </c>
      <c r="C223" s="15" t="str">
        <f>IF(G223="","",VLOOKUP(G223,Calculation!$B$871:$E$1695,3,FALSE))</f>
        <v>Tri-Anglia</v>
      </c>
      <c r="D223" s="15" t="str">
        <f>IF(ISNA(VLOOKUP(B223,[1]Sheet1!$J$2:$J$2000,1,FALSE)),"No","Yes")</f>
        <v>Yes</v>
      </c>
      <c r="E223" s="15">
        <f>IF(G223="","",VLOOKUP(G223,Calculation!$B$871:$G$1695,5,FALSE))</f>
        <v>1</v>
      </c>
      <c r="F223" s="15">
        <f>IF(G223="","",VLOOKUP(G223,Calculation!$B$871:$G$1695,6,FALSE))</f>
        <v>1</v>
      </c>
      <c r="G223" s="16">
        <f>IF(LARGE(Calculation!$B$871:$B$1695,A223)=0,"",LARGE(Calculation!$B$871:$B$1695,A223))</f>
        <v>7282.7822057424974</v>
      </c>
      <c r="I223" s="14"/>
      <c r="J223" s="15"/>
      <c r="K223" s="15"/>
      <c r="L223" s="15"/>
      <c r="M223" s="15"/>
      <c r="N223" s="15"/>
      <c r="O223" s="16"/>
    </row>
    <row r="224" spans="1:15">
      <c r="A224" s="14">
        <v>118</v>
      </c>
      <c r="B224" s="15" t="str">
        <f>PROPER(IF(G224="","",VLOOKUP(G224,Calculation!$B$871:$E$1695,2,FALSE)))</f>
        <v>Stephen Goodlad</v>
      </c>
      <c r="C224" s="15" t="str">
        <f>IF(G224="","",VLOOKUP(G224,Calculation!$B$871:$E$1695,3,FALSE))</f>
        <v>Leighton Buzzard Triathlon Club</v>
      </c>
      <c r="D224" s="15" t="str">
        <f>IF(ISNA(VLOOKUP(B224,[1]Sheet1!$J$2:$J$2000,1,FALSE)),"No","Yes")</f>
        <v>Yes</v>
      </c>
      <c r="E224" s="15">
        <f>IF(G224="","",VLOOKUP(G224,Calculation!$B$871:$G$1695,5,FALSE))</f>
        <v>1</v>
      </c>
      <c r="F224" s="15">
        <f>IF(G224="","",VLOOKUP(G224,Calculation!$B$871:$G$1695,6,FALSE))</f>
        <v>1</v>
      </c>
      <c r="G224" s="16">
        <f>IF(LARGE(Calculation!$B$871:$B$1695,A224)=0,"",LARGE(Calculation!$B$871:$B$1695,A224))</f>
        <v>7251.1522935274525</v>
      </c>
      <c r="I224" s="14"/>
      <c r="J224" s="15"/>
      <c r="K224" s="15"/>
      <c r="L224" s="15"/>
      <c r="M224" s="15"/>
      <c r="N224" s="15"/>
      <c r="O224" s="16"/>
    </row>
    <row r="225" spans="1:15">
      <c r="A225" s="14">
        <v>119</v>
      </c>
      <c r="B225" s="15" t="str">
        <f>PROPER(IF(G225="","",VLOOKUP(G225,Calculation!$B$871:$E$1695,2,FALSE)))</f>
        <v>Nick Westlake</v>
      </c>
      <c r="C225" s="15" t="str">
        <f>IF(G225="","",VLOOKUP(G225,Calculation!$B$871:$E$1695,3,FALSE))</f>
        <v>Gallery Run And Tri</v>
      </c>
      <c r="D225" s="15" t="str">
        <f>IF(ISNA(VLOOKUP(B225,[1]Sheet1!$J$2:$J$2000,1,FALSE)),"No","Yes")</f>
        <v>Yes</v>
      </c>
      <c r="E225" s="15">
        <f>IF(G225="","",VLOOKUP(G225,Calculation!$B$871:$G$1695,5,FALSE))</f>
        <v>1</v>
      </c>
      <c r="F225" s="15">
        <f>IF(G225="","",VLOOKUP(G225,Calculation!$B$871:$G$1695,6,FALSE))</f>
        <v>1</v>
      </c>
      <c r="G225" s="16">
        <f>IF(LARGE(Calculation!$B$871:$B$1695,A225)=0,"",LARGE(Calculation!$B$871:$B$1695,A225))</f>
        <v>7235.3180529860902</v>
      </c>
      <c r="I225" s="14"/>
      <c r="J225" s="15"/>
      <c r="K225" s="15"/>
      <c r="L225" s="15"/>
      <c r="M225" s="15"/>
      <c r="N225" s="15"/>
      <c r="O225" s="16"/>
    </row>
    <row r="226" spans="1:15">
      <c r="A226" s="14">
        <v>120</v>
      </c>
      <c r="B226" s="15" t="str">
        <f>PROPER(IF(G226="","",VLOOKUP(G226,Calculation!$B$871:$E$1695,2,FALSE)))</f>
        <v>Elliot Brown</v>
      </c>
      <c r="C226" s="15">
        <f>IF(G226="","",VLOOKUP(G226,Calculation!$B$871:$E$1695,3,FALSE))</f>
        <v>0</v>
      </c>
      <c r="D226" s="15" t="str">
        <f>IF(ISNA(VLOOKUP(B226,[1]Sheet1!$J$2:$J$2000,1,FALSE)),"No","Yes")</f>
        <v>Yes</v>
      </c>
      <c r="E226" s="15">
        <f>IF(G226="","",VLOOKUP(G226,Calculation!$B$871:$G$1695,5,FALSE))</f>
        <v>1</v>
      </c>
      <c r="F226" s="15">
        <f>IF(G226="","",VLOOKUP(G226,Calculation!$B$871:$G$1695,6,FALSE))</f>
        <v>1</v>
      </c>
      <c r="G226" s="16">
        <f>IF(LARGE(Calculation!$B$871:$B$1695,A226)=0,"",LARGE(Calculation!$B$871:$B$1695,A226))</f>
        <v>7235.2216547861635</v>
      </c>
      <c r="I226" s="14"/>
      <c r="J226" s="15"/>
      <c r="K226" s="15"/>
      <c r="L226" s="15"/>
      <c r="M226" s="15"/>
      <c r="N226" s="15"/>
      <c r="O226" s="16"/>
    </row>
    <row r="227" spans="1:15">
      <c r="A227" s="14">
        <v>121</v>
      </c>
      <c r="B227" s="15" t="str">
        <f>PROPER(IF(G227="","",VLOOKUP(G227,Calculation!$B$871:$E$1695,2,FALSE)))</f>
        <v>Chris Gladwell</v>
      </c>
      <c r="C227" s="15" t="str">
        <f>IF(G227="","",VLOOKUP(G227,Calculation!$B$871:$E$1695,3,FALSE))</f>
        <v>Stowmarket Striders</v>
      </c>
      <c r="D227" s="15" t="str">
        <f>IF(ISNA(VLOOKUP(B227,[1]Sheet1!$J$2:$J$2000,1,FALSE)),"No","Yes")</f>
        <v>Yes</v>
      </c>
      <c r="E227" s="15">
        <f>IF(G227="","",VLOOKUP(G227,Calculation!$B$871:$G$1695,5,FALSE))</f>
        <v>1</v>
      </c>
      <c r="F227" s="15">
        <f>IF(G227="","",VLOOKUP(G227,Calculation!$B$871:$G$1695,6,FALSE))</f>
        <v>1</v>
      </c>
      <c r="G227" s="16">
        <f>IF(LARGE(Calculation!$B$871:$B$1695,A227)=0,"",LARGE(Calculation!$B$871:$B$1695,A227))</f>
        <v>7222.7291527272719</v>
      </c>
      <c r="I227" s="14"/>
      <c r="J227" s="15"/>
      <c r="K227" s="15"/>
      <c r="L227" s="15"/>
      <c r="M227" s="15"/>
      <c r="N227" s="15"/>
      <c r="O227" s="16"/>
    </row>
    <row r="228" spans="1:15">
      <c r="A228" s="14">
        <v>122</v>
      </c>
      <c r="B228" s="15" t="str">
        <f>PROPER(IF(G228="","",VLOOKUP(G228,Calculation!$B$871:$E$1695,2,FALSE)))</f>
        <v>Jason Baillie</v>
      </c>
      <c r="C228" s="15">
        <f>IF(G228="","",VLOOKUP(G228,Calculation!$B$871:$E$1695,3,FALSE))</f>
        <v>0</v>
      </c>
      <c r="D228" s="15" t="str">
        <f>IF(ISNA(VLOOKUP(B228,[1]Sheet1!$J$2:$J$2000,1,FALSE)),"No","Yes")</f>
        <v>Yes</v>
      </c>
      <c r="E228" s="15">
        <f>IF(G228="","",VLOOKUP(G228,Calculation!$B$871:$G$1695,5,FALSE))</f>
        <v>1</v>
      </c>
      <c r="F228" s="15">
        <f>IF(G228="","",VLOOKUP(G228,Calculation!$B$871:$G$1695,6,FALSE))</f>
        <v>1</v>
      </c>
      <c r="G228" s="16">
        <f>IF(LARGE(Calculation!$B$871:$B$1695,A228)=0,"",LARGE(Calculation!$B$871:$B$1695,A228))</f>
        <v>7214.5307843813862</v>
      </c>
      <c r="I228" s="14"/>
      <c r="J228" s="15"/>
      <c r="K228" s="15"/>
      <c r="L228" s="15"/>
      <c r="M228" s="15"/>
      <c r="N228" s="15"/>
      <c r="O228" s="16"/>
    </row>
    <row r="229" spans="1:15">
      <c r="A229" s="14">
        <v>123</v>
      </c>
      <c r="B229" s="15" t="str">
        <f>PROPER(IF(G229="","",VLOOKUP(G229,Calculation!$B$871:$E$1695,2,FALSE)))</f>
        <v>Dominic Joscelyne</v>
      </c>
      <c r="C229" s="15">
        <f>IF(G229="","",VLOOKUP(G229,Calculation!$B$871:$E$1695,3,FALSE))</f>
        <v>0</v>
      </c>
      <c r="D229" s="15" t="str">
        <f>IF(ISNA(VLOOKUP(B229,[1]Sheet1!$J$2:$J$2000,1,FALSE)),"No","Yes")</f>
        <v>Yes</v>
      </c>
      <c r="E229" s="15">
        <f>IF(G229="","",VLOOKUP(G229,Calculation!$B$871:$G$1695,5,FALSE))</f>
        <v>1</v>
      </c>
      <c r="F229" s="15">
        <f>IF(G229="","",VLOOKUP(G229,Calculation!$B$871:$G$1695,6,FALSE))</f>
        <v>1</v>
      </c>
      <c r="G229" s="16">
        <f>IF(LARGE(Calculation!$B$871:$B$1695,A229)=0,"",LARGE(Calculation!$B$871:$B$1695,A229))</f>
        <v>7204.6352833044666</v>
      </c>
      <c r="I229" s="14"/>
      <c r="J229" s="15"/>
      <c r="K229" s="15"/>
      <c r="L229" s="15"/>
      <c r="M229" s="15"/>
      <c r="N229" s="15"/>
      <c r="O229" s="16"/>
    </row>
    <row r="230" spans="1:15">
      <c r="A230" s="14">
        <v>124</v>
      </c>
      <c r="B230" s="15" t="str">
        <f>PROPER(IF(G230="","",VLOOKUP(G230,Calculation!$B$871:$E$1695,2,FALSE)))</f>
        <v>Michael Mckinnell</v>
      </c>
      <c r="C230" s="15">
        <f>IF(G230="","",VLOOKUP(G230,Calculation!$B$871:$E$1695,3,FALSE))</f>
        <v>0</v>
      </c>
      <c r="D230" s="15" t="str">
        <f>IF(ISNA(VLOOKUP(B230,[1]Sheet1!$J$2:$J$2000,1,FALSE)),"No","Yes")</f>
        <v>Yes</v>
      </c>
      <c r="E230" s="15">
        <f>IF(G230="","",VLOOKUP(G230,Calculation!$B$871:$G$1695,5,FALSE))</f>
        <v>1</v>
      </c>
      <c r="F230" s="15">
        <f>IF(G230="","",VLOOKUP(G230,Calculation!$B$871:$G$1695,6,FALSE))</f>
        <v>1</v>
      </c>
      <c r="G230" s="16">
        <f>IF(LARGE(Calculation!$B$871:$B$1695,A230)=0,"",LARGE(Calculation!$B$871:$B$1695,A230))</f>
        <v>7193.6405828737134</v>
      </c>
      <c r="I230" s="14"/>
      <c r="J230" s="15"/>
      <c r="K230" s="15"/>
      <c r="L230" s="15"/>
      <c r="M230" s="15"/>
      <c r="N230" s="15"/>
      <c r="O230" s="16"/>
    </row>
    <row r="231" spans="1:15">
      <c r="A231" s="14">
        <v>125</v>
      </c>
      <c r="B231" s="15" t="str">
        <f>PROPER(IF(G231="","",VLOOKUP(G231,Calculation!$B$871:$E$1695,2,FALSE)))</f>
        <v>John Harris</v>
      </c>
      <c r="C231" s="15">
        <f>IF(G231="","",VLOOKUP(G231,Calculation!$B$871:$E$1695,3,FALSE))</f>
        <v>0</v>
      </c>
      <c r="D231" s="15" t="str">
        <f>IF(ISNA(VLOOKUP(B231,[1]Sheet1!$J$2:$J$2000,1,FALSE)),"No","Yes")</f>
        <v>Yes</v>
      </c>
      <c r="E231" s="15">
        <f>IF(G231="","",VLOOKUP(G231,Calculation!$B$871:$G$1695,5,FALSE))</f>
        <v>1</v>
      </c>
      <c r="F231" s="15">
        <f>IF(G231="","",VLOOKUP(G231,Calculation!$B$871:$G$1695,6,FALSE))</f>
        <v>1</v>
      </c>
      <c r="G231" s="16">
        <f>IF(LARGE(Calculation!$B$871:$B$1695,A231)=0,"",LARGE(Calculation!$B$871:$B$1695,A231))</f>
        <v>7175.6502695948102</v>
      </c>
      <c r="I231" s="14"/>
      <c r="J231" s="15"/>
      <c r="K231" s="15"/>
      <c r="L231" s="15"/>
      <c r="M231" s="15"/>
      <c r="N231" s="15"/>
      <c r="O231" s="16"/>
    </row>
    <row r="232" spans="1:15">
      <c r="A232" s="14">
        <v>126</v>
      </c>
      <c r="B232" s="15" t="str">
        <f>PROPER(IF(G232="","",VLOOKUP(G232,Calculation!$B$871:$E$1695,2,FALSE)))</f>
        <v>James Moore</v>
      </c>
      <c r="C232" s="15">
        <f>IF(G232="","",VLOOKUP(G232,Calculation!$B$871:$E$1695,3,FALSE))</f>
        <v>0</v>
      </c>
      <c r="D232" s="15" t="str">
        <f>IF(ISNA(VLOOKUP(B232,[1]Sheet1!$J$2:$J$2000,1,FALSE)),"No","Yes")</f>
        <v>Yes</v>
      </c>
      <c r="E232" s="15">
        <f>IF(G232="","",VLOOKUP(G232,Calculation!$B$871:$G$1695,5,FALSE))</f>
        <v>1</v>
      </c>
      <c r="F232" s="15">
        <f>IF(G232="","",VLOOKUP(G232,Calculation!$B$871:$G$1695,6,FALSE))</f>
        <v>1</v>
      </c>
      <c r="G232" s="16">
        <f>IF(LARGE(Calculation!$B$871:$B$1695,A232)=0,"",LARGE(Calculation!$B$871:$B$1695,A232))</f>
        <v>7126.9710751260427</v>
      </c>
      <c r="I232" s="14"/>
      <c r="J232" s="15"/>
      <c r="K232" s="15"/>
      <c r="L232" s="15"/>
      <c r="M232" s="15"/>
      <c r="N232" s="15"/>
      <c r="O232" s="16"/>
    </row>
    <row r="233" spans="1:15">
      <c r="A233" s="14">
        <v>127</v>
      </c>
      <c r="B233" s="15" t="str">
        <f>PROPER(IF(G233="","",VLOOKUP(G233,Calculation!$B$871:$E$1695,2,FALSE)))</f>
        <v>Graham Miller</v>
      </c>
      <c r="C233" s="15" t="str">
        <f>IF(G233="","",VLOOKUP(G233,Calculation!$B$871:$E$1695,3,FALSE))</f>
        <v>British Army</v>
      </c>
      <c r="D233" s="15" t="str">
        <f>IF(ISNA(VLOOKUP(B233,[1]Sheet1!$J$2:$J$2000,1,FALSE)),"No","Yes")</f>
        <v>Yes</v>
      </c>
      <c r="E233" s="15">
        <f>IF(G233="","",VLOOKUP(G233,Calculation!$B$871:$G$1695,5,FALSE))</f>
        <v>1</v>
      </c>
      <c r="F233" s="15">
        <f>IF(G233="","",VLOOKUP(G233,Calculation!$B$871:$G$1695,6,FALSE))</f>
        <v>1</v>
      </c>
      <c r="G233" s="16">
        <f>IF(LARGE(Calculation!$B$871:$B$1695,A233)=0,"",LARGE(Calculation!$B$871:$B$1695,A233))</f>
        <v>7078.8771002910253</v>
      </c>
      <c r="I233" s="14"/>
      <c r="J233" s="15"/>
      <c r="K233" s="15"/>
      <c r="L233" s="15"/>
      <c r="M233" s="15"/>
      <c r="N233" s="15"/>
      <c r="O233" s="16"/>
    </row>
    <row r="234" spans="1:15">
      <c r="A234" s="14">
        <v>128</v>
      </c>
      <c r="B234" s="15" t="str">
        <f>PROPER(IF(G234="","",VLOOKUP(G234,Calculation!$B$871:$E$1695,2,FALSE)))</f>
        <v>Michael Walters</v>
      </c>
      <c r="C234" s="15" t="str">
        <f>IF(G234="","",VLOOKUP(G234,Calculation!$B$871:$E$1695,3,FALSE))</f>
        <v>Watford Velo Sport</v>
      </c>
      <c r="D234" s="15" t="str">
        <f>IF(ISNA(VLOOKUP(B234,[1]Sheet1!$J$2:$J$2000,1,FALSE)),"No","Yes")</f>
        <v>Yes</v>
      </c>
      <c r="E234" s="15">
        <f>IF(G234="","",VLOOKUP(G234,Calculation!$B$871:$G$1695,5,FALSE))</f>
        <v>1</v>
      </c>
      <c r="F234" s="15">
        <f>IF(G234="","",VLOOKUP(G234,Calculation!$B$871:$G$1695,6,FALSE))</f>
        <v>1</v>
      </c>
      <c r="G234" s="16">
        <f>IF(LARGE(Calculation!$B$871:$B$1695,A234)=0,"",LARGE(Calculation!$B$871:$B$1695,A234))</f>
        <v>7044.8023566243328</v>
      </c>
      <c r="I234" s="14"/>
      <c r="J234" s="15"/>
      <c r="K234" s="15"/>
      <c r="L234" s="15"/>
      <c r="M234" s="15"/>
      <c r="N234" s="15"/>
      <c r="O234" s="16"/>
    </row>
    <row r="235" spans="1:15">
      <c r="A235" s="14">
        <v>129</v>
      </c>
      <c r="B235" s="15" t="str">
        <f>PROPER(IF(G235="","",VLOOKUP(G235,Calculation!$B$871:$E$1695,2,FALSE)))</f>
        <v>John Smith</v>
      </c>
      <c r="C235" s="15">
        <f>IF(G235="","",VLOOKUP(G235,Calculation!$B$871:$E$1695,3,FALSE))</f>
        <v>0</v>
      </c>
      <c r="D235" s="15" t="str">
        <f>IF(ISNA(VLOOKUP(B235,[1]Sheet1!$J$2:$J$2000,1,FALSE)),"No","Yes")</f>
        <v>Yes</v>
      </c>
      <c r="E235" s="15">
        <f>IF(G235="","",VLOOKUP(G235,Calculation!$B$871:$G$1695,5,FALSE))</f>
        <v>1</v>
      </c>
      <c r="F235" s="15">
        <f>IF(G235="","",VLOOKUP(G235,Calculation!$B$871:$G$1695,6,FALSE))</f>
        <v>1</v>
      </c>
      <c r="G235" s="16">
        <f>IF(LARGE(Calculation!$B$871:$B$1695,A235)=0,"",LARGE(Calculation!$B$871:$B$1695,A235))</f>
        <v>7026.6335291416453</v>
      </c>
      <c r="I235" s="14"/>
      <c r="J235" s="15"/>
      <c r="K235" s="15"/>
      <c r="L235" s="15"/>
      <c r="M235" s="15"/>
      <c r="N235" s="15"/>
      <c r="O235" s="16"/>
    </row>
    <row r="236" spans="1:15">
      <c r="A236" s="14">
        <v>130</v>
      </c>
      <c r="B236" s="15" t="str">
        <f>PROPER(IF(G236="","",VLOOKUP(G236,Calculation!$B$871:$E$1695,2,FALSE)))</f>
        <v>Clive Hatch</v>
      </c>
      <c r="C236" s="15" t="str">
        <f>IF(G236="","",VLOOKUP(G236,Calculation!$B$871:$E$1695,3,FALSE))</f>
        <v>Blackwater Triathlon Club</v>
      </c>
      <c r="D236" s="15" t="str">
        <f>IF(ISNA(VLOOKUP(B236,[1]Sheet1!$J$2:$J$2000,1,FALSE)),"No","Yes")</f>
        <v>Yes</v>
      </c>
      <c r="E236" s="15">
        <f>IF(G236="","",VLOOKUP(G236,Calculation!$B$871:$G$1695,5,FALSE))</f>
        <v>1</v>
      </c>
      <c r="F236" s="15">
        <f>IF(G236="","",VLOOKUP(G236,Calculation!$B$871:$G$1695,6,FALSE))</f>
        <v>1</v>
      </c>
      <c r="G236" s="16">
        <f>IF(LARGE(Calculation!$B$871:$B$1695,A236)=0,"",LARGE(Calculation!$B$871:$B$1695,A236))</f>
        <v>7020.6370376152499</v>
      </c>
      <c r="I236" s="14"/>
      <c r="J236" s="15"/>
      <c r="K236" s="15"/>
      <c r="L236" s="15"/>
      <c r="M236" s="15"/>
      <c r="N236" s="15"/>
      <c r="O236" s="16"/>
    </row>
    <row r="237" spans="1:15">
      <c r="A237" s="14">
        <v>131</v>
      </c>
      <c r="B237" s="15" t="str">
        <f>PROPER(IF(G237="","",VLOOKUP(G237,Calculation!$B$871:$E$1695,2,FALSE)))</f>
        <v>Michael Stollery</v>
      </c>
      <c r="C237" s="15" t="str">
        <f>IF(G237="","",VLOOKUP(G237,Calculation!$B$871:$E$1695,3,FALSE))</f>
        <v>TRI-ANGLIA</v>
      </c>
      <c r="D237" s="15" t="str">
        <f>IF(ISNA(VLOOKUP(B237,[1]Sheet1!$J$2:$J$2000,1,FALSE)),"No","Yes")</f>
        <v>Yes</v>
      </c>
      <c r="E237" s="15">
        <f>IF(G237="","",VLOOKUP(G237,Calculation!$B$871:$G$1695,5,FALSE))</f>
        <v>1</v>
      </c>
      <c r="F237" s="15">
        <f>IF(G237="","",VLOOKUP(G237,Calculation!$B$871:$G$1695,6,FALSE))</f>
        <v>1</v>
      </c>
      <c r="G237" s="16">
        <f>IF(LARGE(Calculation!$B$871:$B$1695,A237)=0,"",LARGE(Calculation!$B$871:$B$1695,A237))</f>
        <v>6971.7325091199937</v>
      </c>
      <c r="I237" s="14"/>
      <c r="J237" s="15"/>
      <c r="K237" s="15"/>
      <c r="L237" s="15"/>
      <c r="M237" s="15"/>
      <c r="N237" s="15"/>
      <c r="O237" s="16"/>
    </row>
    <row r="238" spans="1:15">
      <c r="A238" s="14">
        <v>132</v>
      </c>
      <c r="B238" s="15" t="str">
        <f>PROPER(IF(G238="","",VLOOKUP(G238,Calculation!$B$871:$E$1695,2,FALSE)))</f>
        <v>Darren Smith</v>
      </c>
      <c r="C238" s="15">
        <f>IF(G238="","",VLOOKUP(G238,Calculation!$B$871:$E$1695,3,FALSE))</f>
        <v>0</v>
      </c>
      <c r="D238" s="15" t="str">
        <f>IF(ISNA(VLOOKUP(B238,[1]Sheet1!$J$2:$J$2000,1,FALSE)),"No","Yes")</f>
        <v>Yes</v>
      </c>
      <c r="E238" s="15">
        <f>IF(G238="","",VLOOKUP(G238,Calculation!$B$871:$G$1695,5,FALSE))</f>
        <v>1</v>
      </c>
      <c r="F238" s="15">
        <f>IF(G238="","",VLOOKUP(G238,Calculation!$B$871:$G$1695,6,FALSE))</f>
        <v>1</v>
      </c>
      <c r="G238" s="16">
        <f>IF(LARGE(Calculation!$B$871:$B$1695,A238)=0,"",LARGE(Calculation!$B$871:$B$1695,A238))</f>
        <v>6955.2615168162038</v>
      </c>
      <c r="I238" s="14"/>
      <c r="J238" s="15"/>
      <c r="K238" s="15"/>
      <c r="L238" s="15"/>
      <c r="M238" s="15"/>
      <c r="N238" s="15"/>
      <c r="O238" s="16"/>
    </row>
    <row r="239" spans="1:15">
      <c r="A239" s="14">
        <v>133</v>
      </c>
      <c r="B239" s="15" t="str">
        <f>PROPER(IF(G239="","",VLOOKUP(G239,Calculation!$B$871:$E$1695,2,FALSE)))</f>
        <v>Paul Moore</v>
      </c>
      <c r="C239" s="15">
        <f>IF(G239="","",VLOOKUP(G239,Calculation!$B$871:$E$1695,3,FALSE))</f>
        <v>0</v>
      </c>
      <c r="D239" s="15" t="str">
        <f>IF(ISNA(VLOOKUP(B239,[1]Sheet1!$J$2:$J$2000,1,FALSE)),"No","Yes")</f>
        <v>Yes</v>
      </c>
      <c r="E239" s="15">
        <f>IF(G239="","",VLOOKUP(G239,Calculation!$B$871:$G$1695,5,FALSE))</f>
        <v>1</v>
      </c>
      <c r="F239" s="15">
        <f>IF(G239="","",VLOOKUP(G239,Calculation!$B$871:$G$1695,6,FALSE))</f>
        <v>1</v>
      </c>
      <c r="G239" s="16">
        <f>IF(LARGE(Calculation!$B$871:$B$1695,A239)=0,"",LARGE(Calculation!$B$871:$B$1695,A239))</f>
        <v>6936.80813254028</v>
      </c>
      <c r="I239" s="14"/>
      <c r="J239" s="15"/>
      <c r="K239" s="15"/>
      <c r="L239" s="15"/>
      <c r="M239" s="15"/>
      <c r="N239" s="15"/>
      <c r="O239" s="16"/>
    </row>
    <row r="240" spans="1:15">
      <c r="A240" s="14">
        <v>134</v>
      </c>
      <c r="B240" s="15" t="str">
        <f>PROPER(IF(G240="","",VLOOKUP(G240,Calculation!$B$871:$E$1695,2,FALSE)))</f>
        <v>Philip Wilton</v>
      </c>
      <c r="C240" s="15" t="str">
        <f>IF(G240="","",VLOOKUP(G240,Calculation!$B$871:$E$1695,3,FALSE))</f>
        <v>Tri-Anglia</v>
      </c>
      <c r="D240" s="15" t="str">
        <f>IF(ISNA(VLOOKUP(B240,[1]Sheet1!$J$2:$J$2000,1,FALSE)),"No","Yes")</f>
        <v>Yes</v>
      </c>
      <c r="E240" s="15">
        <f>IF(G240="","",VLOOKUP(G240,Calculation!$B$871:$G$1695,5,FALSE))</f>
        <v>1</v>
      </c>
      <c r="F240" s="15">
        <f>IF(G240="","",VLOOKUP(G240,Calculation!$B$871:$G$1695,6,FALSE))</f>
        <v>1</v>
      </c>
      <c r="G240" s="16">
        <f>IF(LARGE(Calculation!$B$871:$B$1695,A240)=0,"",LARGE(Calculation!$B$871:$B$1695,A240))</f>
        <v>6934.9115157976166</v>
      </c>
      <c r="I240" s="14"/>
      <c r="J240" s="15"/>
      <c r="K240" s="15"/>
      <c r="L240" s="15"/>
      <c r="M240" s="15"/>
      <c r="N240" s="15"/>
      <c r="O240" s="16"/>
    </row>
    <row r="241" spans="1:15">
      <c r="A241" s="14">
        <v>135</v>
      </c>
      <c r="B241" s="15" t="str">
        <f>PROPER(IF(G241="","",VLOOKUP(G241,Calculation!$B$871:$E$1695,2,FALSE)))</f>
        <v>John Grice</v>
      </c>
      <c r="C241" s="15" t="str">
        <f>IF(G241="","",VLOOKUP(G241,Calculation!$B$871:$E$1695,3,FALSE))</f>
        <v>Tri-Anglia</v>
      </c>
      <c r="D241" s="15" t="str">
        <f>IF(ISNA(VLOOKUP(B241,[1]Sheet1!$J$2:$J$2000,1,FALSE)),"No","Yes")</f>
        <v>Yes</v>
      </c>
      <c r="E241" s="15">
        <f>IF(G241="","",VLOOKUP(G241,Calculation!$B$871:$G$1695,5,FALSE))</f>
        <v>1</v>
      </c>
      <c r="F241" s="15">
        <f>IF(G241="","",VLOOKUP(G241,Calculation!$B$871:$G$1695,6,FALSE))</f>
        <v>1</v>
      </c>
      <c r="G241" s="16">
        <f>IF(LARGE(Calculation!$B$871:$B$1695,A241)=0,"",LARGE(Calculation!$B$871:$B$1695,A241))</f>
        <v>6899.4780025981545</v>
      </c>
      <c r="I241" s="14"/>
      <c r="J241" s="15"/>
      <c r="K241" s="15"/>
      <c r="L241" s="15"/>
      <c r="M241" s="15"/>
      <c r="N241" s="15"/>
      <c r="O241" s="16"/>
    </row>
    <row r="242" spans="1:15">
      <c r="A242" s="14">
        <v>136</v>
      </c>
      <c r="B242" s="15" t="str">
        <f>PROPER(IF(G242="","",VLOOKUP(G242,Calculation!$B$871:$E$1695,2,FALSE)))</f>
        <v>Paul Spires</v>
      </c>
      <c r="C242" s="15" t="str">
        <f>IF(G242="","",VLOOKUP(G242,Calculation!$B$871:$E$1695,3,FALSE))</f>
        <v xml:space="preserve">Blackwater Tri Club    </v>
      </c>
      <c r="D242" s="15" t="str">
        <f>IF(ISNA(VLOOKUP(B242,[1]Sheet1!$J$2:$J$2000,1,FALSE)),"No","Yes")</f>
        <v>Yes</v>
      </c>
      <c r="E242" s="15">
        <f>IF(G242="","",VLOOKUP(G242,Calculation!$B$871:$G$1695,5,FALSE))</f>
        <v>1</v>
      </c>
      <c r="F242" s="15">
        <f>IF(G242="","",VLOOKUP(G242,Calculation!$B$871:$G$1695,6,FALSE))</f>
        <v>1</v>
      </c>
      <c r="G242" s="16">
        <f>IF(LARGE(Calculation!$B$871:$B$1695,A242)=0,"",LARGE(Calculation!$B$871:$B$1695,A242))</f>
        <v>6854.5651206975481</v>
      </c>
      <c r="I242" s="14"/>
      <c r="J242" s="15"/>
      <c r="K242" s="15"/>
      <c r="L242" s="15"/>
      <c r="M242" s="15"/>
      <c r="N242" s="15"/>
      <c r="O242" s="16"/>
    </row>
    <row r="243" spans="1:15">
      <c r="A243" s="14">
        <v>137</v>
      </c>
      <c r="B243" s="15" t="str">
        <f>PROPER(IF(G243="","",VLOOKUP(G243,Calculation!$B$871:$E$1695,2,FALSE)))</f>
        <v>Damian Weare</v>
      </c>
      <c r="C243" s="15" t="str">
        <f>IF(G243="","",VLOOKUP(G243,Calculation!$B$871:$E$1695,3,FALSE))</f>
        <v xml:space="preserve">      </v>
      </c>
      <c r="D243" s="15" t="str">
        <f>IF(ISNA(VLOOKUP(B243,[1]Sheet1!$J$2:$J$2000,1,FALSE)),"No","Yes")</f>
        <v>Yes</v>
      </c>
      <c r="E243" s="15">
        <f>IF(G243="","",VLOOKUP(G243,Calculation!$B$871:$G$1695,5,FALSE))</f>
        <v>1</v>
      </c>
      <c r="F243" s="15">
        <f>IF(G243="","",VLOOKUP(G243,Calculation!$B$871:$G$1695,6,FALSE))</f>
        <v>1</v>
      </c>
      <c r="G243" s="16">
        <f>IF(LARGE(Calculation!$B$871:$B$1695,A243)=0,"",LARGE(Calculation!$B$871:$B$1695,A243))</f>
        <v>6716.1699526742868</v>
      </c>
      <c r="I243" s="14"/>
      <c r="J243" s="15"/>
      <c r="K243" s="15"/>
      <c r="L243" s="15"/>
      <c r="M243" s="15"/>
      <c r="N243" s="15"/>
      <c r="O243" s="16"/>
    </row>
    <row r="244" spans="1:15">
      <c r="A244" s="14">
        <v>138</v>
      </c>
      <c r="B244" s="15" t="str">
        <f>PROPER(IF(G244="","",VLOOKUP(G244,Calculation!$B$871:$E$1695,2,FALSE)))</f>
        <v>James Knight</v>
      </c>
      <c r="C244" s="15" t="str">
        <f>IF(G244="","",VLOOKUP(G244,Calculation!$B$871:$E$1695,3,FALSE))</f>
        <v>Freedom Tri</v>
      </c>
      <c r="D244" s="15" t="str">
        <f>IF(ISNA(VLOOKUP(B244,[1]Sheet1!$J$2:$J$2000,1,FALSE)),"No","Yes")</f>
        <v>Yes</v>
      </c>
      <c r="E244" s="15">
        <f>IF(G244="","",VLOOKUP(G244,Calculation!$B$871:$G$1695,5,FALSE))</f>
        <v>1</v>
      </c>
      <c r="F244" s="15">
        <f>IF(G244="","",VLOOKUP(G244,Calculation!$B$871:$G$1695,6,FALSE))</f>
        <v>1</v>
      </c>
      <c r="G244" s="16">
        <f>IF(LARGE(Calculation!$B$871:$B$1695,A244)=0,"",LARGE(Calculation!$B$871:$B$1695,A244))</f>
        <v>6626.3971414104299</v>
      </c>
      <c r="I244" s="14"/>
      <c r="J244" s="15"/>
      <c r="K244" s="15"/>
      <c r="L244" s="15"/>
      <c r="M244" s="15"/>
      <c r="N244" s="15"/>
      <c r="O244" s="16"/>
    </row>
    <row r="245" spans="1:15">
      <c r="A245" s="14">
        <v>139</v>
      </c>
      <c r="B245" s="15" t="str">
        <f>PROPER(IF(G245="","",VLOOKUP(G245,Calculation!$B$871:$E$1695,2,FALSE)))</f>
        <v>Andy Ward</v>
      </c>
      <c r="C245" s="15">
        <f>IF(G245="","",VLOOKUP(G245,Calculation!$B$871:$E$1695,3,FALSE))</f>
        <v>0</v>
      </c>
      <c r="D245" s="15" t="str">
        <f>IF(ISNA(VLOOKUP(B245,[1]Sheet1!$J$2:$J$2000,1,FALSE)),"No","Yes")</f>
        <v>Yes</v>
      </c>
      <c r="E245" s="15">
        <f>IF(G245="","",VLOOKUP(G245,Calculation!$B$871:$G$1695,5,FALSE))</f>
        <v>1</v>
      </c>
      <c r="F245" s="15">
        <f>IF(G245="","",VLOOKUP(G245,Calculation!$B$871:$G$1695,6,FALSE))</f>
        <v>1</v>
      </c>
      <c r="G245" s="16">
        <f>IF(LARGE(Calculation!$B$871:$B$1695,A245)=0,"",LARGE(Calculation!$B$871:$B$1695,A245))</f>
        <v>6619.1040265707725</v>
      </c>
      <c r="I245" s="14"/>
      <c r="J245" s="15"/>
      <c r="K245" s="15"/>
      <c r="L245" s="15"/>
      <c r="M245" s="15"/>
      <c r="N245" s="15"/>
      <c r="O245" s="16"/>
    </row>
    <row r="246" spans="1:15">
      <c r="A246" s="14">
        <v>140</v>
      </c>
      <c r="B246" s="15" t="str">
        <f>PROPER(IF(G246="","",VLOOKUP(G246,Calculation!$B$871:$E$1695,2,FALSE)))</f>
        <v>Colin Warn</v>
      </c>
      <c r="C246" s="15">
        <f>IF(G246="","",VLOOKUP(G246,Calculation!$B$871:$E$1695,3,FALSE))</f>
        <v>0</v>
      </c>
      <c r="D246" s="15" t="str">
        <f>IF(ISNA(VLOOKUP(B246,[1]Sheet1!$J$2:$J$2000,1,FALSE)),"No","Yes")</f>
        <v>Yes</v>
      </c>
      <c r="E246" s="15">
        <f>IF(G246="","",VLOOKUP(G246,Calculation!$B$871:$G$1695,5,FALSE))</f>
        <v>1</v>
      </c>
      <c r="F246" s="15">
        <f>IF(G246="","",VLOOKUP(G246,Calculation!$B$871:$G$1695,6,FALSE))</f>
        <v>1</v>
      </c>
      <c r="G246" s="16">
        <f>IF(LARGE(Calculation!$B$871:$B$1695,A246)=0,"",LARGE(Calculation!$B$871:$B$1695,A246))</f>
        <v>6561.3064220358892</v>
      </c>
      <c r="I246" s="14"/>
      <c r="J246" s="15"/>
      <c r="K246" s="15"/>
      <c r="L246" s="15"/>
      <c r="M246" s="15"/>
      <c r="N246" s="15"/>
      <c r="O246" s="16"/>
    </row>
    <row r="247" spans="1:15">
      <c r="A247" s="14">
        <v>141</v>
      </c>
      <c r="B247" s="15" t="str">
        <f>PROPER(IF(G247="","",VLOOKUP(G247,Calculation!$B$871:$E$1695,2,FALSE)))</f>
        <v>Rob Sedgwick</v>
      </c>
      <c r="C247" s="15" t="str">
        <f>IF(G247="","",VLOOKUP(G247,Calculation!$B$871:$E$1695,3,FALSE))</f>
        <v>Freedom Tri</v>
      </c>
      <c r="D247" s="15" t="str">
        <f>IF(ISNA(VLOOKUP(B247,[1]Sheet1!$J$2:$J$2000,1,FALSE)),"No","Yes")</f>
        <v>Yes</v>
      </c>
      <c r="E247" s="15">
        <f>IF(G247="","",VLOOKUP(G247,Calculation!$B$871:$G$1695,5,FALSE))</f>
        <v>1</v>
      </c>
      <c r="F247" s="15">
        <f>IF(G247="","",VLOOKUP(G247,Calculation!$B$871:$G$1695,6,FALSE))</f>
        <v>1</v>
      </c>
      <c r="G247" s="16">
        <f>IF(LARGE(Calculation!$B$871:$B$1695,A247)=0,"",LARGE(Calculation!$B$871:$B$1695,A247))</f>
        <v>6557.0024681109408</v>
      </c>
      <c r="I247" s="14"/>
      <c r="J247" s="15"/>
      <c r="K247" s="15"/>
      <c r="L247" s="15"/>
      <c r="M247" s="15"/>
      <c r="N247" s="15"/>
      <c r="O247" s="16"/>
    </row>
    <row r="248" spans="1:15">
      <c r="A248" s="14">
        <v>142</v>
      </c>
      <c r="B248" s="15" t="str">
        <f>PROPER(IF(G248="","",VLOOKUP(G248,Calculation!$B$871:$E$1695,2,FALSE)))</f>
        <v>Jason Moore</v>
      </c>
      <c r="C248" s="15">
        <f>IF(G248="","",VLOOKUP(G248,Calculation!$B$871:$E$1695,3,FALSE))</f>
        <v>0</v>
      </c>
      <c r="D248" s="15" t="str">
        <f>IF(ISNA(VLOOKUP(B248,[1]Sheet1!$J$2:$J$2000,1,FALSE)),"No","Yes")</f>
        <v>Yes</v>
      </c>
      <c r="E248" s="15">
        <f>IF(G248="","",VLOOKUP(G248,Calculation!$B$871:$G$1695,5,FALSE))</f>
        <v>1</v>
      </c>
      <c r="F248" s="15">
        <f>IF(G248="","",VLOOKUP(G248,Calculation!$B$871:$G$1695,6,FALSE))</f>
        <v>1</v>
      </c>
      <c r="G248" s="16">
        <f>IF(LARGE(Calculation!$B$871:$B$1695,A248)=0,"",LARGE(Calculation!$B$871:$B$1695,A248))</f>
        <v>6541.986436824428</v>
      </c>
      <c r="I248" s="14"/>
      <c r="J248" s="15"/>
      <c r="K248" s="15"/>
      <c r="L248" s="15"/>
      <c r="M248" s="15"/>
      <c r="N248" s="15"/>
      <c r="O248" s="16"/>
    </row>
    <row r="249" spans="1:15">
      <c r="A249" s="14">
        <v>143</v>
      </c>
      <c r="B249" s="15" t="str">
        <f>PROPER(IF(G249="","",VLOOKUP(G249,Calculation!$B$871:$E$1695,2,FALSE)))</f>
        <v>Iain Sainsbury</v>
      </c>
      <c r="C249" s="15" t="str">
        <f>IF(G249="","",VLOOKUP(G249,Calculation!$B$871:$E$1695,3,FALSE))</f>
        <v>BCTTT</v>
      </c>
      <c r="D249" s="15" t="str">
        <f>IF(ISNA(VLOOKUP(B249,[1]Sheet1!$J$2:$J$2000,1,FALSE)),"No","Yes")</f>
        <v>Yes</v>
      </c>
      <c r="E249" s="15">
        <f>IF(G249="","",VLOOKUP(G249,Calculation!$B$871:$G$1695,5,FALSE))</f>
        <v>1</v>
      </c>
      <c r="F249" s="15">
        <f>IF(G249="","",VLOOKUP(G249,Calculation!$B$871:$G$1695,6,FALSE))</f>
        <v>1</v>
      </c>
      <c r="G249" s="16">
        <f>IF(LARGE(Calculation!$B$871:$B$1695,A249)=0,"",LARGE(Calculation!$B$871:$B$1695,A249))</f>
        <v>6538.2431698102228</v>
      </c>
      <c r="I249" s="14"/>
      <c r="J249" s="15"/>
      <c r="K249" s="15"/>
      <c r="L249" s="15"/>
      <c r="M249" s="15"/>
      <c r="N249" s="15"/>
      <c r="O249" s="16"/>
    </row>
    <row r="250" spans="1:15">
      <c r="A250" s="14">
        <v>144</v>
      </c>
      <c r="B250" s="15" t="str">
        <f>PROPER(IF(G250="","",VLOOKUP(G250,Calculation!$B$871:$E$1695,2,FALSE)))</f>
        <v>Ian Hirst</v>
      </c>
      <c r="C250" s="15">
        <f>IF(G250="","",VLOOKUP(G250,Calculation!$B$871:$E$1695,3,FALSE))</f>
        <v>0</v>
      </c>
      <c r="D250" s="15" t="str">
        <f>IF(ISNA(VLOOKUP(B250,[1]Sheet1!$J$2:$J$2000,1,FALSE)),"No","Yes")</f>
        <v>Yes</v>
      </c>
      <c r="E250" s="15">
        <f>IF(G250="","",VLOOKUP(G250,Calculation!$B$871:$G$1695,5,FALSE))</f>
        <v>1</v>
      </c>
      <c r="F250" s="15">
        <f>IF(G250="","",VLOOKUP(G250,Calculation!$B$871:$G$1695,6,FALSE))</f>
        <v>1</v>
      </c>
      <c r="G250" s="16">
        <f>IF(LARGE(Calculation!$B$871:$B$1695,A250)=0,"",LARGE(Calculation!$B$871:$B$1695,A250))</f>
        <v>6464.8763169344656</v>
      </c>
      <c r="I250" s="14"/>
      <c r="J250" s="15"/>
      <c r="K250" s="15"/>
      <c r="L250" s="15"/>
      <c r="M250" s="15"/>
      <c r="N250" s="15"/>
      <c r="O250" s="16"/>
    </row>
    <row r="251" spans="1:15">
      <c r="A251" s="14">
        <v>145</v>
      </c>
      <c r="B251" s="15" t="str">
        <f>PROPER(IF(G251="","",VLOOKUP(G251,Calculation!$B$871:$E$1695,2,FALSE)))</f>
        <v>Nick Cheal</v>
      </c>
      <c r="C251" s="15" t="str">
        <f>IF(G251="","",VLOOKUP(G251,Calculation!$B$871:$E$1695,3,FALSE))</f>
        <v>Ware Joggers</v>
      </c>
      <c r="D251" s="15" t="str">
        <f>IF(ISNA(VLOOKUP(B251,[1]Sheet1!$J$2:$J$2000,1,FALSE)),"No","Yes")</f>
        <v>Yes</v>
      </c>
      <c r="E251" s="15">
        <f>IF(G251="","",VLOOKUP(G251,Calculation!$B$871:$G$1695,5,FALSE))</f>
        <v>1</v>
      </c>
      <c r="F251" s="15">
        <f>IF(G251="","",VLOOKUP(G251,Calculation!$B$871:$G$1695,6,FALSE))</f>
        <v>1</v>
      </c>
      <c r="G251" s="16">
        <f>IF(LARGE(Calculation!$B$871:$B$1695,A251)=0,"",LARGE(Calculation!$B$871:$B$1695,A251))</f>
        <v>6420.9546129096616</v>
      </c>
      <c r="I251" s="14"/>
      <c r="J251" s="15"/>
      <c r="K251" s="15"/>
      <c r="L251" s="15"/>
      <c r="M251" s="15"/>
      <c r="N251" s="15"/>
      <c r="O251" s="16"/>
    </row>
    <row r="252" spans="1:15">
      <c r="A252" s="14">
        <v>146</v>
      </c>
      <c r="B252" s="15" t="str">
        <f>PROPER(IF(G252="","",VLOOKUP(G252,Calculation!$B$871:$E$1695,2,FALSE)))</f>
        <v>David Hill</v>
      </c>
      <c r="C252" s="15">
        <f>IF(G252="","",VLOOKUP(G252,Calculation!$B$871:$E$1695,3,FALSE))</f>
        <v>0</v>
      </c>
      <c r="D252" s="15" t="str">
        <f>IF(ISNA(VLOOKUP(B252,[1]Sheet1!$J$2:$J$2000,1,FALSE)),"No","Yes")</f>
        <v>Yes</v>
      </c>
      <c r="E252" s="15">
        <f>IF(G252="","",VLOOKUP(G252,Calculation!$B$871:$G$1695,5,FALSE))</f>
        <v>1</v>
      </c>
      <c r="F252" s="15">
        <f>IF(G252="","",VLOOKUP(G252,Calculation!$B$871:$G$1695,6,FALSE))</f>
        <v>1</v>
      </c>
      <c r="G252" s="16">
        <f>IF(LARGE(Calculation!$B$871:$B$1695,A252)=0,"",LARGE(Calculation!$B$871:$B$1695,A252))</f>
        <v>6267.2951309517093</v>
      </c>
      <c r="I252" s="14"/>
      <c r="J252" s="15"/>
      <c r="K252" s="15"/>
      <c r="L252" s="15"/>
      <c r="M252" s="15"/>
      <c r="N252" s="15"/>
      <c r="O252" s="16"/>
    </row>
    <row r="253" spans="1:15">
      <c r="A253" s="14">
        <v>147</v>
      </c>
      <c r="B253" s="15" t="str">
        <f>PROPER(IF(G253="","",VLOOKUP(G253,Calculation!$B$871:$E$1695,2,FALSE)))</f>
        <v>Charlie Stannett</v>
      </c>
      <c r="C253" s="15">
        <f>IF(G253="","",VLOOKUP(G253,Calculation!$B$871:$E$1695,3,FALSE))</f>
        <v>0</v>
      </c>
      <c r="D253" s="15" t="str">
        <f>IF(ISNA(VLOOKUP(B253,[1]Sheet1!$J$2:$J$2000,1,FALSE)),"No","Yes")</f>
        <v>Yes</v>
      </c>
      <c r="E253" s="15">
        <f>IF(G253="","",VLOOKUP(G253,Calculation!$B$871:$G$1695,5,FALSE))</f>
        <v>1</v>
      </c>
      <c r="F253" s="15">
        <f>IF(G253="","",VLOOKUP(G253,Calculation!$B$871:$G$1695,6,FALSE))</f>
        <v>1</v>
      </c>
      <c r="G253" s="16">
        <f>IF(LARGE(Calculation!$B$871:$B$1695,A253)=0,"",LARGE(Calculation!$B$871:$B$1695,A253))</f>
        <v>6176.7084933092374</v>
      </c>
      <c r="I253" s="14"/>
      <c r="J253" s="15"/>
      <c r="K253" s="15"/>
      <c r="L253" s="15"/>
      <c r="M253" s="15"/>
      <c r="N253" s="15"/>
      <c r="O253" s="16"/>
    </row>
    <row r="254" spans="1:15">
      <c r="A254" s="14">
        <v>148</v>
      </c>
      <c r="B254" s="15" t="str">
        <f>PROPER(IF(G254="","",VLOOKUP(G254,Calculation!$B$871:$E$1695,2,FALSE)))</f>
        <v>John Nugent</v>
      </c>
      <c r="C254" s="15">
        <f>IF(G254="","",VLOOKUP(G254,Calculation!$B$871:$E$1695,3,FALSE))</f>
        <v>0</v>
      </c>
      <c r="D254" s="15" t="str">
        <f>IF(ISNA(VLOOKUP(B254,[1]Sheet1!$J$2:$J$2000,1,FALSE)),"No","Yes")</f>
        <v>Yes</v>
      </c>
      <c r="E254" s="15">
        <f>IF(G254="","",VLOOKUP(G254,Calculation!$B$871:$G$1695,5,FALSE))</f>
        <v>1</v>
      </c>
      <c r="F254" s="15">
        <f>IF(G254="","",VLOOKUP(G254,Calculation!$B$871:$G$1695,6,FALSE))</f>
        <v>1</v>
      </c>
      <c r="G254" s="16">
        <f>IF(LARGE(Calculation!$B$871:$B$1695,A254)=0,"",LARGE(Calculation!$B$871:$B$1695,A254))</f>
        <v>5877.9646837399459</v>
      </c>
      <c r="I254" s="14"/>
      <c r="J254" s="15"/>
      <c r="K254" s="15"/>
      <c r="L254" s="15"/>
      <c r="M254" s="15"/>
      <c r="N254" s="15"/>
      <c r="O254" s="16"/>
    </row>
    <row r="255" spans="1:15">
      <c r="A255" s="14">
        <v>149</v>
      </c>
      <c r="B255" s="15" t="str">
        <f>PROPER(IF(G255="","",VLOOKUP(G255,Calculation!$B$871:$E$1695,2,FALSE)))</f>
        <v>Colin Love</v>
      </c>
      <c r="C255" s="15">
        <f>IF(G255="","",VLOOKUP(G255,Calculation!$B$871:$E$1695,3,FALSE))</f>
        <v>0</v>
      </c>
      <c r="D255" s="15" t="str">
        <f>IF(ISNA(VLOOKUP(B255,[1]Sheet1!$J$2:$J$2000,1,FALSE)),"No","Yes")</f>
        <v>Yes</v>
      </c>
      <c r="E255" s="15">
        <f>IF(G255="","",VLOOKUP(G255,Calculation!$B$871:$G$1695,5,FALSE))</f>
        <v>1</v>
      </c>
      <c r="F255" s="15">
        <f>IF(G255="","",VLOOKUP(G255,Calculation!$B$871:$G$1695,6,FALSE))</f>
        <v>1</v>
      </c>
      <c r="G255" s="16">
        <f>IF(LARGE(Calculation!$B$871:$B$1695,A255)=0,"",LARGE(Calculation!$B$871:$B$1695,A255))</f>
        <v>5875.3947407456089</v>
      </c>
      <c r="I255" s="14"/>
      <c r="J255" s="15"/>
      <c r="K255" s="15"/>
      <c r="L255" s="15"/>
      <c r="M255" s="15"/>
      <c r="N255" s="15"/>
      <c r="O255" s="16"/>
    </row>
    <row r="256" spans="1:15">
      <c r="A256" s="14">
        <v>150</v>
      </c>
      <c r="B256" s="15" t="str">
        <f>PROPER(IF(G256="","",VLOOKUP(G256,Calculation!$B$871:$E$1695,2,FALSE)))</f>
        <v>Peter Conisbee</v>
      </c>
      <c r="C256" s="15" t="str">
        <f>IF(G256="","",VLOOKUP(G256,Calculation!$B$871:$E$1695,3,FALSE))</f>
        <v>Met Police Tri Club</v>
      </c>
      <c r="D256" s="15" t="str">
        <f>IF(ISNA(VLOOKUP(B256,[1]Sheet1!$J$2:$J$2000,1,FALSE)),"No","Yes")</f>
        <v>Yes</v>
      </c>
      <c r="E256" s="15">
        <f>IF(G256="","",VLOOKUP(G256,Calculation!$B$871:$G$1695,5,FALSE))</f>
        <v>1</v>
      </c>
      <c r="F256" s="15">
        <f>IF(G256="","",VLOOKUP(G256,Calculation!$B$871:$G$1695,6,FALSE))</f>
        <v>1</v>
      </c>
      <c r="G256" s="16">
        <f>IF(LARGE(Calculation!$B$871:$B$1695,A256)=0,"",LARGE(Calculation!$B$871:$B$1695,A256))</f>
        <v>5749.2679583794543</v>
      </c>
      <c r="I256" s="14"/>
      <c r="J256" s="15"/>
      <c r="K256" s="15"/>
      <c r="L256" s="15"/>
      <c r="M256" s="15"/>
      <c r="N256" s="15"/>
      <c r="O256" s="16"/>
    </row>
    <row r="257" spans="1:15" ht="13.5" thickBot="1">
      <c r="A257" s="17"/>
      <c r="B257" s="18"/>
      <c r="C257" s="18"/>
      <c r="D257" s="18"/>
      <c r="E257" s="18"/>
      <c r="F257" s="18"/>
      <c r="G257" s="19"/>
      <c r="I257" s="17"/>
      <c r="J257" s="18"/>
      <c r="K257" s="18"/>
      <c r="L257" s="18"/>
      <c r="M257" s="18"/>
      <c r="N257" s="18"/>
      <c r="O257" s="19"/>
    </row>
    <row r="258" spans="1:15">
      <c r="A258"/>
      <c r="B258"/>
    </row>
  </sheetData>
  <mergeCells count="8">
    <mergeCell ref="A104:C104"/>
    <mergeCell ref="I104:M104"/>
    <mergeCell ref="A103:O103"/>
    <mergeCell ref="B8:E8"/>
    <mergeCell ref="B102:D102"/>
    <mergeCell ref="A9:O9"/>
    <mergeCell ref="A10:C10"/>
    <mergeCell ref="I10:M10"/>
  </mergeCells>
  <phoneticPr fontId="3" type="noConversion"/>
  <conditionalFormatting sqref="M105:N105 E105:F105 A257:G258 J107:K256 A107:C256 E107:G256 H106:H258 I257:K257 M107:O257 M11:N11 E11:F11 H12:H101 I100:K100 M100:O100 A13:G101 I13:O99">
    <cfRule type="cellIs" dxfId="130" priority="16" stopIfTrue="1" operator="equal">
      <formula>0</formula>
    </cfRule>
  </conditionalFormatting>
  <conditionalFormatting sqref="I107:I256">
    <cfRule type="cellIs" dxfId="129" priority="14" stopIfTrue="1" operator="equal">
      <formula>0</formula>
    </cfRule>
  </conditionalFormatting>
  <conditionalFormatting sqref="L257:L258 L100:L101">
    <cfRule type="cellIs" dxfId="128" priority="13" stopIfTrue="1" operator="equal">
      <formula>0</formula>
    </cfRule>
  </conditionalFormatting>
  <conditionalFormatting sqref="L107:L256">
    <cfRule type="cellIs" dxfId="127" priority="7" stopIfTrue="1" operator="equal">
      <formula>0</formula>
    </cfRule>
  </conditionalFormatting>
  <conditionalFormatting sqref="L107:L256">
    <cfRule type="cellIs" dxfId="126" priority="8" stopIfTrue="1" operator="equal">
      <formula>0</formula>
    </cfRule>
  </conditionalFormatting>
  <conditionalFormatting sqref="D107:D256">
    <cfRule type="cellIs" dxfId="125" priority="6" stopIfTrue="1" operator="equal">
      <formula>0</formula>
    </cfRule>
  </conditionalFormatting>
  <conditionalFormatting sqref="D107:D256">
    <cfRule type="cellIs" dxfId="124" priority="5" stopIfTrue="1" operator="equal">
      <formula>0</formula>
    </cfRule>
  </conditionalFormatting>
  <hyperlinks>
    <hyperlink ref="B102" location="Male_Open" display="Male Open"/>
    <hyperlink ref="B8" location="Male_Vet" display="Male Vet"/>
  </hyperlinks>
  <pageMargins left="0.75" right="0.75" top="0.56000000000000005" bottom="0.34" header="0.5" footer="0.28000000000000003"/>
  <pageSetup paperSize="9" orientation="landscape" horizontalDpi="0" verticalDpi="0" r:id="rId1"/>
  <headerFooter alignWithMargins="0"/>
  <webPublishItems count="20">
    <webPublishItem id="16135" divId="ebta league Junior_16135" sourceType="sheet" destinationFile="C:\EBTA\webpages2\ebtaleague\juniorleague.htm"/>
    <webPublishItem id="29908" divId="ebta league Tristar 3_29908" sourceType="range" sourceRef="A1:O26" destinationFile="C:\A TEER\Web\TEER League 08\ebta league Tristar 3.htm"/>
    <webPublishItem id="7219" divId="ebta league Tristar 3_7219" sourceType="range" sourceRef="A1:O29" destinationFile="C:\A TEER\Web\TEER League 08\ebta league Tristar 3.htm"/>
    <webPublishItem id="5381" divId="teer league Adult_5381" sourceType="range" sourceRef="A1:O43" destinationFile="C:\A TEER\Web\TEER League 10\teer league Adult.htm"/>
    <webPublishItem id="52" divId="teer league Standard_52" sourceType="range" sourceRef="A1:O140" destinationFile="C:\A TEER\Web\TEER League 08\teer league Standard.htm"/>
    <webPublishItem id="22325" divId="teer league Adult_22325" sourceType="range" sourceRef="A1:O154" destinationFile="C:\A TEER\Web\TEER League 10\teer league Adult.htm"/>
    <webPublishItem id="14456" divId="teer league Standard_14456" sourceType="range" sourceRef="A1:O158" destinationFile="C:\A TEER\Web\TEER League 09\teer league Standard.htm"/>
    <webPublishItem id="30929" divId="teer league Standard_30929" sourceType="range" sourceRef="A1:O186" destinationFile="C:\A TEER\Web\TEER League 08\teer league Standard.htm"/>
    <webPublishItem id="27797" divId="teer league Standard_27797" sourceType="range" sourceRef="A1:O187" destinationFile="C:\A TEER\Web\TEER League 08\teer league Standard.htm"/>
    <webPublishItem id="23135" divId="teer league Standard_23135" sourceType="range" sourceRef="A1:O188" destinationFile="C:\A TEER\Web\TEER League 08\teer league Standard.htm"/>
    <webPublishItem id="10298" divId="teer league Standard_10298" sourceType="range" sourceRef="A1:O195" destinationFile="C:\A TEER\Web\TEER League 08\teer league Standard.htm"/>
    <webPublishItem id="32077" divId="teer league Standard_32077" sourceType="range" sourceRef="A1:O214" destinationFile="C:\A TEER\Web\TEER League 09\teer league Standard.htm"/>
    <webPublishItem id="30895" divId="teer league Standard_30895" sourceType="range" sourceRef="A1:O216" destinationFile="C:\A TEER\Web\TEER League 09\teer league Standard.htm"/>
    <webPublishItem id="7518" divId="teer league Standard_7518" sourceType="range" sourceRef="A1:O229" destinationFile="C:\A TEER\Web\TEER League 09\teer league Standard.htm"/>
    <webPublishItem id="14245" divId="teer league Standard_14245" sourceType="range" sourceRef="A1:O236" destinationFile="C:\A TEER\Web\TEER League 08\teer league Standard.htm"/>
    <webPublishItem id="1890" divId="teer league Standard_1890" sourceType="range" sourceRef="A1:O240" destinationFile="C:\A TEER\Web\TEER League 08\teer league Standard.htm"/>
    <webPublishItem id="17573" divId="teer league Adult_17573" sourceType="range" sourceRef="A1:O257" destinationFile="C:\A TEER\Web\TEER League 10\teer league Adult.htm"/>
    <webPublishItem id="27774" divId="teer league Adult_27774" sourceType="range" sourceRef="A1:P256" destinationFile="C:\A TEER\Web\TEER League 10\teer league Adult.htm"/>
    <webPublishItem id="22936" divId="teer league Adult_22936" sourceType="range" sourceRef="A1:P256" destinationFile="C:\A TEER\Web\TEER League 10\teer league Adult.htm"/>
    <webPublishItem id="2326" divId="teer league Standard_2326" sourceType="range" sourceRef="A1:P259" destinationFile="C:\A TEER\Web\TEER League 09\teer league Standard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dimension ref="A1:AP2724"/>
  <sheetViews>
    <sheetView topLeftCell="C1" workbookViewId="0">
      <pane ySplit="1" topLeftCell="A623" activePane="bottomLeft" state="frozenSplit"/>
      <selection activeCell="J451" sqref="J451"/>
      <selection pane="bottomLeft" activeCell="D671" sqref="D637:D671"/>
    </sheetView>
  </sheetViews>
  <sheetFormatPr defaultRowHeight="12.75"/>
  <cols>
    <col min="1" max="1" width="15.7109375" style="106" hidden="1" customWidth="1"/>
    <col min="2" max="2" width="8.5703125" style="4" hidden="1" customWidth="1"/>
    <col min="3" max="3" width="27.7109375" style="67" bestFit="1" customWidth="1"/>
    <col min="4" max="4" width="32.140625" style="67" bestFit="1" customWidth="1"/>
    <col min="5" max="5" width="7.140625" style="56" bestFit="1" customWidth="1"/>
    <col min="6" max="6" width="5.5703125" style="22" bestFit="1" customWidth="1"/>
    <col min="7" max="7" width="6.28515625" style="22" bestFit="1" customWidth="1"/>
    <col min="8" max="8" width="8.5703125" style="73" bestFit="1" customWidth="1"/>
    <col min="9" max="15" width="8.5703125" style="89" bestFit="1" customWidth="1"/>
    <col min="16" max="16" width="1.85546875" style="73" customWidth="1"/>
    <col min="17" max="23" width="8.5703125" style="90" bestFit="1" customWidth="1"/>
    <col min="24" max="24" width="2.5703125" style="73" customWidth="1"/>
    <col min="25" max="25" width="8.7109375" style="89" bestFit="1" customWidth="1"/>
    <col min="26" max="26" width="9.140625" style="90" bestFit="1" customWidth="1"/>
    <col min="27" max="27" width="11.5703125" style="75" bestFit="1" customWidth="1"/>
    <col min="28" max="28" width="8.7109375" style="89" bestFit="1" customWidth="1"/>
    <col min="29" max="29" width="9.5703125" style="89" bestFit="1" customWidth="1"/>
    <col min="30" max="31" width="10.42578125" style="90" bestFit="1" customWidth="1"/>
    <col min="32" max="32" width="9.140625" bestFit="1" customWidth="1"/>
    <col min="33" max="33" width="12" bestFit="1" customWidth="1"/>
    <col min="43" max="16384" width="9.140625" style="4"/>
  </cols>
  <sheetData>
    <row r="1" spans="1:32" s="91" customFormat="1" ht="25.5">
      <c r="A1" s="104"/>
      <c r="B1" s="91" t="s">
        <v>12</v>
      </c>
      <c r="C1" s="92" t="s">
        <v>0</v>
      </c>
      <c r="D1" s="92" t="s">
        <v>9</v>
      </c>
      <c r="E1" s="91" t="s">
        <v>10</v>
      </c>
      <c r="F1" s="93" t="s">
        <v>6</v>
      </c>
      <c r="G1" s="93" t="s">
        <v>14</v>
      </c>
      <c r="H1" s="94"/>
      <c r="I1" s="95" t="s">
        <v>38</v>
      </c>
      <c r="J1" s="95" t="s">
        <v>39</v>
      </c>
      <c r="K1" s="95" t="s">
        <v>40</v>
      </c>
      <c r="L1" s="95" t="s">
        <v>41</v>
      </c>
      <c r="M1" s="95" t="s">
        <v>42</v>
      </c>
      <c r="N1" s="95" t="s">
        <v>43</v>
      </c>
      <c r="O1" s="95" t="s">
        <v>54</v>
      </c>
      <c r="P1" s="94"/>
      <c r="Q1" s="96" t="s">
        <v>44</v>
      </c>
      <c r="R1" s="96" t="s">
        <v>45</v>
      </c>
      <c r="S1" s="96" t="s">
        <v>46</v>
      </c>
      <c r="T1" s="96" t="s">
        <v>47</v>
      </c>
      <c r="U1" s="96" t="s">
        <v>48</v>
      </c>
      <c r="V1" s="96" t="s">
        <v>49</v>
      </c>
      <c r="W1" s="96" t="s">
        <v>53</v>
      </c>
      <c r="X1" s="94"/>
      <c r="Y1" s="95" t="s">
        <v>28</v>
      </c>
      <c r="Z1" s="96" t="s">
        <v>50</v>
      </c>
      <c r="AA1" s="97" t="s">
        <v>13</v>
      </c>
      <c r="AB1" s="95" t="s">
        <v>27</v>
      </c>
      <c r="AC1" s="95" t="s">
        <v>26</v>
      </c>
      <c r="AD1" s="96" t="s">
        <v>33</v>
      </c>
      <c r="AE1" s="96" t="s">
        <v>34</v>
      </c>
      <c r="AF1" s="91" t="s">
        <v>11</v>
      </c>
    </row>
    <row r="2" spans="1:32" s="21" customFormat="1">
      <c r="A2" s="105" t="s">
        <v>16</v>
      </c>
      <c r="C2" s="63" t="s">
        <v>22</v>
      </c>
      <c r="D2" s="64"/>
      <c r="H2" s="72"/>
      <c r="I2" s="88"/>
      <c r="J2" s="88"/>
      <c r="K2" s="88"/>
      <c r="L2" s="88"/>
      <c r="M2" s="88"/>
      <c r="N2" s="88"/>
      <c r="O2" s="88"/>
      <c r="P2" s="72"/>
      <c r="Q2" s="87"/>
      <c r="R2" s="87"/>
      <c r="S2" s="87"/>
      <c r="T2" s="87"/>
      <c r="U2" s="87"/>
      <c r="V2" s="87"/>
      <c r="W2" s="87"/>
      <c r="X2" s="72"/>
      <c r="Y2" s="88"/>
      <c r="Z2" s="87"/>
      <c r="AA2" s="75"/>
      <c r="AB2" s="88"/>
      <c r="AC2" s="88"/>
      <c r="AD2" s="87"/>
      <c r="AE2" s="87"/>
    </row>
    <row r="3" spans="1:32">
      <c r="A3" s="106">
        <v>9.9999999999999995E-7</v>
      </c>
      <c r="B3" s="4">
        <f t="shared" ref="B3:B65" si="0">AF3+A3</f>
        <v>-40670.009114770284</v>
      </c>
      <c r="C3" t="s">
        <v>85</v>
      </c>
      <c r="D3" t="s">
        <v>150</v>
      </c>
      <c r="E3" s="57" t="s">
        <v>21</v>
      </c>
      <c r="F3" s="22">
        <f t="shared" ref="F3:F5" si="1">COUNTIF(H3:X3,"&gt;1")</f>
        <v>1</v>
      </c>
      <c r="G3" s="22">
        <f t="shared" ref="G3:G5" si="2">COUNTIF(AA3:AE3,"&gt;1")</f>
        <v>1</v>
      </c>
      <c r="H3" s="120" t="str">
        <f>IF(ISNA(VLOOKUP(C3,[1]Sheet1!$J$2:$J$2000,3,FALSE)),"No","Yes")</f>
        <v>No</v>
      </c>
      <c r="I3" s="89">
        <f t="shared" ref="I3:I34" si="3">IF(ISERROR(VLOOKUP($C3,Sprint1,5,FALSE)),0,(VLOOKUP($C3,Sprint1,5,FALSE)))</f>
        <v>9329.9908842297173</v>
      </c>
      <c r="J3" s="89">
        <f t="shared" ref="J3:J34" si="4">IF(ISERROR(VLOOKUP($C3,Sprint2,5,FALSE)),0,(VLOOKUP($C3,Sprint2,5,FALSE)))</f>
        <v>0</v>
      </c>
      <c r="K3" s="89">
        <f t="shared" ref="K3:K34" si="5">IF(ISERROR(VLOOKUP($C3,Sprint3,5,FALSE)),0,(VLOOKUP($C3,Sprint3,5,FALSE)))</f>
        <v>0</v>
      </c>
      <c r="L3" s="89">
        <f t="shared" ref="L3:L34" si="6">IF(ISERROR(VLOOKUP($C3,Sprint4,5,FALSE)),0,(VLOOKUP($C3,Sprint4,5,FALSE)))</f>
        <v>0</v>
      </c>
      <c r="M3" s="89">
        <f t="shared" ref="M3:M34" si="7">IF(ISERROR(VLOOKUP($C3,Sprint5,5,FALSE)),0,(VLOOKUP($C3,Sprint5,5,FALSE)))</f>
        <v>0</v>
      </c>
      <c r="N3" s="89">
        <f t="shared" ref="N3:N34" si="8">IF(ISERROR(VLOOKUP($C3,Sprint6,5,FALSE)),0,(VLOOKUP($C3,Sprint6,5,FALSE)))</f>
        <v>0</v>
      </c>
      <c r="O3" s="89">
        <f t="shared" ref="O3:O34" si="9">IF(ISERROR(VLOOKUP($C3,Sprint7,5,FALSE)),0,(VLOOKUP($C3,Sprint7,5,FALSE)))</f>
        <v>0</v>
      </c>
      <c r="Q3" s="90">
        <f t="shared" ref="Q3:Q34" si="10">IF(ISERROR(VLOOKUP($C3,_End1,5,FALSE)),0,(VLOOKUP($C3,_End1,5,FALSE)))</f>
        <v>0</v>
      </c>
      <c r="R3" s="90">
        <f t="shared" ref="R3:R34" si="11">IF(ISERROR(VLOOKUP($C3,_End2,5,FALSE)),0,(VLOOKUP($C3,_End2,5,FALSE)))</f>
        <v>0</v>
      </c>
      <c r="S3" s="90">
        <f t="shared" ref="S3:S34" si="12">IF(ISERROR(VLOOKUP($C3,_End3,5,FALSE)),0,(VLOOKUP($C3,_End3,5,FALSE)))</f>
        <v>0</v>
      </c>
      <c r="T3" s="90">
        <f t="shared" ref="T3:T34" si="13">IF(ISERROR(VLOOKUP($C3,_End4,5,FALSE)),0,(VLOOKUP($C3,_End4,5,FALSE)))</f>
        <v>0</v>
      </c>
      <c r="U3" s="90">
        <f t="shared" ref="U3:U34" si="14">IF(ISERROR(VLOOKUP($C3,_End5,5,FALSE)),0,(VLOOKUP($C3,_End5,5,FALSE)))</f>
        <v>0</v>
      </c>
      <c r="V3" s="90">
        <f t="shared" ref="V3:V34" si="15">IF(ISERROR(VLOOKUP($C3,_End6,5,FALSE)),0,(VLOOKUP($C3,_End6,5,FALSE)))</f>
        <v>0</v>
      </c>
      <c r="W3" s="90">
        <f t="shared" ref="W3:W34" si="16">IF(ISERROR(VLOOKUP($C3,_End7,5,FALSE)),0,(VLOOKUP($C3,_End7,5,FALSE)))</f>
        <v>0</v>
      </c>
      <c r="Y3" s="89">
        <f>LARGE(I3:O3,3)</f>
        <v>0</v>
      </c>
      <c r="Z3" s="90">
        <f>LARGE(Q3:W3,3)</f>
        <v>0</v>
      </c>
      <c r="AA3" s="75">
        <f>LARGE(Y3:Z3,1)</f>
        <v>0</v>
      </c>
      <c r="AB3" s="89">
        <f>LARGE(I3:O3,1)</f>
        <v>9329.9908842297173</v>
      </c>
      <c r="AC3" s="89">
        <f>LARGE(I3:O3,2)</f>
        <v>0</v>
      </c>
      <c r="AD3" s="90">
        <f>LARGE(Q3:W3,1)</f>
        <v>0</v>
      </c>
      <c r="AE3" s="90">
        <f>LARGE(Q3:W3,2)</f>
        <v>0</v>
      </c>
      <c r="AF3" s="1">
        <f t="shared" ref="AF3:AF66" si="17">IF(H3="NO",SUM(AA3:AE3)-50000,SUM(AA3:AE3))</f>
        <v>-40670.009115770285</v>
      </c>
    </row>
    <row r="4" spans="1:32">
      <c r="A4" s="106">
        <v>1.9999999999999999E-6</v>
      </c>
      <c r="B4" s="4">
        <f t="shared" si="0"/>
        <v>-40676.383509728534</v>
      </c>
      <c r="C4" t="s">
        <v>86</v>
      </c>
      <c r="D4"/>
      <c r="E4" s="57" t="s">
        <v>21</v>
      </c>
      <c r="F4" s="22">
        <f t="shared" si="1"/>
        <v>1</v>
      </c>
      <c r="G4" s="22">
        <f t="shared" si="2"/>
        <v>1</v>
      </c>
      <c r="H4" s="120" t="str">
        <f>IF(ISNA(VLOOKUP(C4,[1]Sheet1!$J$2:$J$2000,3,FALSE)),"No","Yes")</f>
        <v>No</v>
      </c>
      <c r="I4" s="89">
        <f t="shared" si="3"/>
        <v>9323.6164882714638</v>
      </c>
      <c r="J4" s="89">
        <f t="shared" si="4"/>
        <v>0</v>
      </c>
      <c r="K4" s="89">
        <f t="shared" si="5"/>
        <v>0</v>
      </c>
      <c r="L4" s="89">
        <f t="shared" si="6"/>
        <v>0</v>
      </c>
      <c r="M4" s="89">
        <f t="shared" si="7"/>
        <v>0</v>
      </c>
      <c r="N4" s="89">
        <f t="shared" si="8"/>
        <v>0</v>
      </c>
      <c r="O4" s="89">
        <f t="shared" si="9"/>
        <v>0</v>
      </c>
      <c r="Q4" s="90">
        <f t="shared" si="10"/>
        <v>0</v>
      </c>
      <c r="R4" s="90">
        <f t="shared" si="11"/>
        <v>0</v>
      </c>
      <c r="S4" s="90">
        <f t="shared" si="12"/>
        <v>0</v>
      </c>
      <c r="T4" s="90">
        <f t="shared" si="13"/>
        <v>0</v>
      </c>
      <c r="U4" s="90">
        <f t="shared" si="14"/>
        <v>0</v>
      </c>
      <c r="V4" s="90">
        <f t="shared" si="15"/>
        <v>0</v>
      </c>
      <c r="W4" s="90">
        <f t="shared" si="16"/>
        <v>0</v>
      </c>
      <c r="Y4" s="89">
        <f t="shared" ref="Y4:Y5" si="18">LARGE(I4:O4,3)</f>
        <v>0</v>
      </c>
      <c r="Z4" s="90">
        <f t="shared" ref="Z4:Z5" si="19">LARGE(Q4:W4,3)</f>
        <v>0</v>
      </c>
      <c r="AA4" s="75">
        <f t="shared" ref="AA4:AA5" si="20">LARGE(Y4:Z4,1)</f>
        <v>0</v>
      </c>
      <c r="AB4" s="89">
        <f t="shared" ref="AB4:AB5" si="21">LARGE(I4:O4,1)</f>
        <v>9323.6164882714638</v>
      </c>
      <c r="AC4" s="89">
        <f t="shared" ref="AC4:AC5" si="22">LARGE(I4:O4,2)</f>
        <v>0</v>
      </c>
      <c r="AD4" s="90">
        <f t="shared" ref="AD4:AD5" si="23">LARGE(Q4:W4,1)</f>
        <v>0</v>
      </c>
      <c r="AE4" s="90">
        <f t="shared" ref="AE4:AE5" si="24">LARGE(Q4:W4,2)</f>
        <v>0</v>
      </c>
      <c r="AF4" s="1">
        <f t="shared" si="17"/>
        <v>-40676.383511728534</v>
      </c>
    </row>
    <row r="5" spans="1:32">
      <c r="A5" s="106">
        <v>3.0000000000000001E-6</v>
      </c>
      <c r="B5" s="4">
        <f t="shared" si="0"/>
        <v>-41461.939517333682</v>
      </c>
      <c r="C5" t="s">
        <v>100</v>
      </c>
      <c r="D5" t="s">
        <v>162</v>
      </c>
      <c r="E5" s="57" t="s">
        <v>21</v>
      </c>
      <c r="F5" s="22">
        <f t="shared" si="1"/>
        <v>1</v>
      </c>
      <c r="G5" s="22">
        <f t="shared" si="2"/>
        <v>1</v>
      </c>
      <c r="H5" s="120" t="str">
        <f>IF(ISNA(VLOOKUP(C5,[1]Sheet1!$J$2:$J$2000,3,FALSE)),"No","Yes")</f>
        <v>No</v>
      </c>
      <c r="I5" s="89">
        <f t="shared" si="3"/>
        <v>8538.0604796663192</v>
      </c>
      <c r="J5" s="89">
        <f t="shared" si="4"/>
        <v>0</v>
      </c>
      <c r="K5" s="89">
        <f t="shared" si="5"/>
        <v>0</v>
      </c>
      <c r="L5" s="89">
        <f t="shared" si="6"/>
        <v>0</v>
      </c>
      <c r="M5" s="89">
        <f t="shared" si="7"/>
        <v>0</v>
      </c>
      <c r="N5" s="89">
        <f t="shared" si="8"/>
        <v>0</v>
      </c>
      <c r="O5" s="89">
        <f t="shared" si="9"/>
        <v>0</v>
      </c>
      <c r="Q5" s="90">
        <f t="shared" si="10"/>
        <v>0</v>
      </c>
      <c r="R5" s="90">
        <f t="shared" si="11"/>
        <v>0</v>
      </c>
      <c r="S5" s="90">
        <f t="shared" si="12"/>
        <v>0</v>
      </c>
      <c r="T5" s="90">
        <f t="shared" si="13"/>
        <v>0</v>
      </c>
      <c r="U5" s="90">
        <f t="shared" si="14"/>
        <v>0</v>
      </c>
      <c r="V5" s="90">
        <f t="shared" si="15"/>
        <v>0</v>
      </c>
      <c r="W5" s="90">
        <f t="shared" si="16"/>
        <v>0</v>
      </c>
      <c r="Y5" s="89">
        <f t="shared" si="18"/>
        <v>0</v>
      </c>
      <c r="Z5" s="90">
        <f t="shared" si="19"/>
        <v>0</v>
      </c>
      <c r="AA5" s="75">
        <f t="shared" si="20"/>
        <v>0</v>
      </c>
      <c r="AB5" s="89">
        <f t="shared" si="21"/>
        <v>8538.0604796663192</v>
      </c>
      <c r="AC5" s="89">
        <f t="shared" si="22"/>
        <v>0</v>
      </c>
      <c r="AD5" s="90">
        <f t="shared" si="23"/>
        <v>0</v>
      </c>
      <c r="AE5" s="90">
        <f t="shared" si="24"/>
        <v>0</v>
      </c>
      <c r="AF5" s="1">
        <f t="shared" si="17"/>
        <v>-41461.939520333683</v>
      </c>
    </row>
    <row r="6" spans="1:32">
      <c r="A6" s="106">
        <v>3.9999999999999998E-6</v>
      </c>
      <c r="B6" s="4">
        <f t="shared" si="0"/>
        <v>-42969.25982770187</v>
      </c>
      <c r="C6" t="s">
        <v>132</v>
      </c>
      <c r="D6" t="s">
        <v>163</v>
      </c>
      <c r="E6" s="57" t="s">
        <v>21</v>
      </c>
      <c r="F6" s="22">
        <f t="shared" ref="F6:F68" si="25">COUNTIF(H6:X6,"&gt;1")</f>
        <v>1</v>
      </c>
      <c r="G6" s="22">
        <f t="shared" ref="G6:G68" si="26">COUNTIF(AA6:AE6,"&gt;1")</f>
        <v>1</v>
      </c>
      <c r="H6" s="120" t="str">
        <f>IF(ISNA(VLOOKUP(C6,[1]Sheet1!$J$2:$J$2000,3,FALSE)),"No","Yes")</f>
        <v>No</v>
      </c>
      <c r="I6" s="89">
        <f t="shared" si="3"/>
        <v>7030.7401682981272</v>
      </c>
      <c r="J6" s="89">
        <f t="shared" si="4"/>
        <v>0</v>
      </c>
      <c r="K6" s="89">
        <f t="shared" si="5"/>
        <v>0</v>
      </c>
      <c r="L6" s="89">
        <f t="shared" si="6"/>
        <v>0</v>
      </c>
      <c r="M6" s="89">
        <f t="shared" si="7"/>
        <v>0</v>
      </c>
      <c r="N6" s="89">
        <f t="shared" si="8"/>
        <v>0</v>
      </c>
      <c r="O6" s="89">
        <f t="shared" si="9"/>
        <v>0</v>
      </c>
      <c r="Q6" s="90">
        <f t="shared" si="10"/>
        <v>0</v>
      </c>
      <c r="R6" s="90">
        <f t="shared" si="11"/>
        <v>0</v>
      </c>
      <c r="S6" s="90">
        <f t="shared" si="12"/>
        <v>0</v>
      </c>
      <c r="T6" s="90">
        <f t="shared" si="13"/>
        <v>0</v>
      </c>
      <c r="U6" s="90">
        <f t="shared" si="14"/>
        <v>0</v>
      </c>
      <c r="V6" s="90">
        <f t="shared" si="15"/>
        <v>0</v>
      </c>
      <c r="W6" s="90">
        <f t="shared" si="16"/>
        <v>0</v>
      </c>
      <c r="Y6" s="89">
        <f t="shared" ref="Y6:Y68" si="27">LARGE(I6:O6,3)</f>
        <v>0</v>
      </c>
      <c r="Z6" s="90">
        <f t="shared" ref="Z6:Z68" si="28">LARGE(Q6:W6,3)</f>
        <v>0</v>
      </c>
      <c r="AA6" s="75">
        <f t="shared" ref="AA6:AA68" si="29">LARGE(Y6:Z6,1)</f>
        <v>0</v>
      </c>
      <c r="AB6" s="89">
        <f t="shared" ref="AB6:AB68" si="30">LARGE(I6:O6,1)</f>
        <v>7030.7401682981272</v>
      </c>
      <c r="AC6" s="89">
        <f t="shared" ref="AC6:AC68" si="31">LARGE(I6:O6,2)</f>
        <v>0</v>
      </c>
      <c r="AD6" s="90">
        <f t="shared" ref="AD6:AD68" si="32">LARGE(Q6:W6,1)</f>
        <v>0</v>
      </c>
      <c r="AE6" s="90">
        <f t="shared" ref="AE6:AE68" si="33">LARGE(Q6:W6,2)</f>
        <v>0</v>
      </c>
      <c r="AF6" s="1">
        <f t="shared" si="17"/>
        <v>-42969.259831701871</v>
      </c>
    </row>
    <row r="7" spans="1:32">
      <c r="A7" s="106">
        <v>4.9999999999999996E-6</v>
      </c>
      <c r="B7" s="4">
        <f t="shared" si="0"/>
        <v>-43064.543447481788</v>
      </c>
      <c r="C7" t="s">
        <v>134</v>
      </c>
      <c r="D7"/>
      <c r="E7" s="57" t="s">
        <v>21</v>
      </c>
      <c r="F7" s="22">
        <f t="shared" si="25"/>
        <v>1</v>
      </c>
      <c r="G7" s="22">
        <f t="shared" si="26"/>
        <v>1</v>
      </c>
      <c r="H7" s="120" t="str">
        <f>IF(ISNA(VLOOKUP(C7,[1]Sheet1!$J$2:$J$2000,3,FALSE)),"No","Yes")</f>
        <v>No</v>
      </c>
      <c r="I7" s="89">
        <f t="shared" si="3"/>
        <v>6935.4565475182098</v>
      </c>
      <c r="J7" s="89">
        <f t="shared" si="4"/>
        <v>0</v>
      </c>
      <c r="K7" s="89">
        <f t="shared" si="5"/>
        <v>0</v>
      </c>
      <c r="L7" s="89">
        <f t="shared" si="6"/>
        <v>0</v>
      </c>
      <c r="M7" s="89">
        <f t="shared" si="7"/>
        <v>0</v>
      </c>
      <c r="N7" s="89">
        <f t="shared" si="8"/>
        <v>0</v>
      </c>
      <c r="O7" s="89">
        <f t="shared" si="9"/>
        <v>0</v>
      </c>
      <c r="Q7" s="90">
        <f t="shared" si="10"/>
        <v>0</v>
      </c>
      <c r="R7" s="90">
        <f t="shared" si="11"/>
        <v>0</v>
      </c>
      <c r="S7" s="90">
        <f t="shared" si="12"/>
        <v>0</v>
      </c>
      <c r="T7" s="90">
        <f t="shared" si="13"/>
        <v>0</v>
      </c>
      <c r="U7" s="90">
        <f t="shared" si="14"/>
        <v>0</v>
      </c>
      <c r="V7" s="90">
        <f t="shared" si="15"/>
        <v>0</v>
      </c>
      <c r="W7" s="90">
        <f t="shared" si="16"/>
        <v>0</v>
      </c>
      <c r="Y7" s="89">
        <f t="shared" si="27"/>
        <v>0</v>
      </c>
      <c r="Z7" s="90">
        <f t="shared" si="28"/>
        <v>0</v>
      </c>
      <c r="AA7" s="75">
        <f t="shared" si="29"/>
        <v>0</v>
      </c>
      <c r="AB7" s="89">
        <f t="shared" si="30"/>
        <v>6935.4565475182098</v>
      </c>
      <c r="AC7" s="89">
        <f t="shared" si="31"/>
        <v>0</v>
      </c>
      <c r="AD7" s="90">
        <f t="shared" si="32"/>
        <v>0</v>
      </c>
      <c r="AE7" s="90">
        <f t="shared" si="33"/>
        <v>0</v>
      </c>
      <c r="AF7" s="1">
        <f t="shared" si="17"/>
        <v>-43064.54345248179</v>
      </c>
    </row>
    <row r="8" spans="1:32">
      <c r="A8" s="106">
        <v>5.9999999999999993E-6</v>
      </c>
      <c r="B8" s="4">
        <f t="shared" si="0"/>
        <v>-40089.566684873877</v>
      </c>
      <c r="C8" t="s">
        <v>80</v>
      </c>
      <c r="D8" t="s">
        <v>164</v>
      </c>
      <c r="E8" s="57" t="s">
        <v>21</v>
      </c>
      <c r="F8" s="22">
        <f t="shared" si="25"/>
        <v>1</v>
      </c>
      <c r="G8" s="22">
        <f t="shared" si="26"/>
        <v>1</v>
      </c>
      <c r="H8" s="120" t="str">
        <f>IF(ISNA(VLOOKUP(C8,[1]Sheet1!$J$2:$J$2000,3,FALSE)),"No","Yes")</f>
        <v>No</v>
      </c>
      <c r="I8" s="89">
        <f t="shared" si="3"/>
        <v>9910.4333091261196</v>
      </c>
      <c r="J8" s="89">
        <f t="shared" si="4"/>
        <v>0</v>
      </c>
      <c r="K8" s="89">
        <f t="shared" si="5"/>
        <v>0</v>
      </c>
      <c r="L8" s="89">
        <f t="shared" si="6"/>
        <v>0</v>
      </c>
      <c r="M8" s="89">
        <f t="shared" si="7"/>
        <v>0</v>
      </c>
      <c r="N8" s="89">
        <f t="shared" si="8"/>
        <v>0</v>
      </c>
      <c r="O8" s="89">
        <f t="shared" si="9"/>
        <v>0</v>
      </c>
      <c r="Q8" s="90">
        <f t="shared" si="10"/>
        <v>0</v>
      </c>
      <c r="R8" s="90">
        <f t="shared" si="11"/>
        <v>0</v>
      </c>
      <c r="S8" s="90">
        <f t="shared" si="12"/>
        <v>0</v>
      </c>
      <c r="T8" s="90">
        <f t="shared" si="13"/>
        <v>0</v>
      </c>
      <c r="U8" s="90">
        <f t="shared" si="14"/>
        <v>0</v>
      </c>
      <c r="V8" s="90">
        <f t="shared" si="15"/>
        <v>0</v>
      </c>
      <c r="W8" s="90">
        <f t="shared" si="16"/>
        <v>0</v>
      </c>
      <c r="Y8" s="89">
        <f t="shared" si="27"/>
        <v>0</v>
      </c>
      <c r="Z8" s="90">
        <f t="shared" si="28"/>
        <v>0</v>
      </c>
      <c r="AA8" s="75">
        <f t="shared" si="29"/>
        <v>0</v>
      </c>
      <c r="AB8" s="89">
        <f t="shared" si="30"/>
        <v>9910.4333091261196</v>
      </c>
      <c r="AC8" s="89">
        <f t="shared" si="31"/>
        <v>0</v>
      </c>
      <c r="AD8" s="90">
        <f t="shared" si="32"/>
        <v>0</v>
      </c>
      <c r="AE8" s="90">
        <f t="shared" si="33"/>
        <v>0</v>
      </c>
      <c r="AF8" s="1">
        <f t="shared" si="17"/>
        <v>-40089.566690873879</v>
      </c>
    </row>
    <row r="9" spans="1:32">
      <c r="A9" s="106">
        <v>6.9999999999999999E-6</v>
      </c>
      <c r="B9" s="4">
        <f t="shared" si="0"/>
        <v>-33652.710993878791</v>
      </c>
      <c r="C9" t="s">
        <v>112</v>
      </c>
      <c r="D9"/>
      <c r="E9" s="57" t="s">
        <v>21</v>
      </c>
      <c r="F9" s="22">
        <f t="shared" si="25"/>
        <v>2</v>
      </c>
      <c r="G9" s="22">
        <f t="shared" si="26"/>
        <v>2</v>
      </c>
      <c r="H9" s="120" t="str">
        <f>IF(ISNA(VLOOKUP(C9,[1]Sheet1!$J$2:$J$2000,3,FALSE)),"No","Yes")</f>
        <v>No</v>
      </c>
      <c r="I9" s="89">
        <f t="shared" si="3"/>
        <v>8148.885350318471</v>
      </c>
      <c r="J9" s="89">
        <f t="shared" si="4"/>
        <v>0</v>
      </c>
      <c r="K9" s="89">
        <f t="shared" si="5"/>
        <v>0</v>
      </c>
      <c r="L9" s="89">
        <f t="shared" si="6"/>
        <v>8198.4036488027359</v>
      </c>
      <c r="M9" s="89">
        <f t="shared" si="7"/>
        <v>0</v>
      </c>
      <c r="N9" s="89">
        <f t="shared" si="8"/>
        <v>0</v>
      </c>
      <c r="O9" s="89">
        <f t="shared" si="9"/>
        <v>0</v>
      </c>
      <c r="Q9" s="90">
        <f t="shared" si="10"/>
        <v>0</v>
      </c>
      <c r="R9" s="90">
        <f t="shared" si="11"/>
        <v>0</v>
      </c>
      <c r="S9" s="90">
        <f t="shared" si="12"/>
        <v>0</v>
      </c>
      <c r="T9" s="90">
        <f t="shared" si="13"/>
        <v>0</v>
      </c>
      <c r="U9" s="90">
        <f t="shared" si="14"/>
        <v>0</v>
      </c>
      <c r="V9" s="90">
        <f t="shared" si="15"/>
        <v>0</v>
      </c>
      <c r="W9" s="90">
        <f t="shared" si="16"/>
        <v>0</v>
      </c>
      <c r="Y9" s="89">
        <f t="shared" si="27"/>
        <v>0</v>
      </c>
      <c r="Z9" s="90">
        <f t="shared" si="28"/>
        <v>0</v>
      </c>
      <c r="AA9" s="75">
        <f t="shared" si="29"/>
        <v>0</v>
      </c>
      <c r="AB9" s="89">
        <f t="shared" si="30"/>
        <v>8198.4036488027359</v>
      </c>
      <c r="AC9" s="89">
        <f t="shared" si="31"/>
        <v>8148.885350318471</v>
      </c>
      <c r="AD9" s="90">
        <f t="shared" si="32"/>
        <v>0</v>
      </c>
      <c r="AE9" s="90">
        <f t="shared" si="33"/>
        <v>0</v>
      </c>
      <c r="AF9" s="1">
        <f t="shared" si="17"/>
        <v>-33652.711000878793</v>
      </c>
    </row>
    <row r="10" spans="1:32">
      <c r="A10" s="106">
        <v>7.9999999999999996E-6</v>
      </c>
      <c r="B10" s="4">
        <f t="shared" si="0"/>
        <v>-42481.175382266294</v>
      </c>
      <c r="C10" t="s">
        <v>126</v>
      </c>
      <c r="D10"/>
      <c r="E10" s="57" t="s">
        <v>21</v>
      </c>
      <c r="F10" s="22">
        <f t="shared" si="25"/>
        <v>1</v>
      </c>
      <c r="G10" s="22">
        <f t="shared" si="26"/>
        <v>1</v>
      </c>
      <c r="H10" s="120" t="str">
        <f>IF(ISNA(VLOOKUP(C10,[1]Sheet1!$J$2:$J$2000,3,FALSE)),"No","Yes")</f>
        <v>No</v>
      </c>
      <c r="I10" s="89">
        <f t="shared" si="3"/>
        <v>7518.8246097337005</v>
      </c>
      <c r="J10" s="89">
        <f t="shared" si="4"/>
        <v>0</v>
      </c>
      <c r="K10" s="89">
        <f t="shared" si="5"/>
        <v>0</v>
      </c>
      <c r="L10" s="89">
        <f t="shared" si="6"/>
        <v>0</v>
      </c>
      <c r="M10" s="89">
        <f t="shared" si="7"/>
        <v>0</v>
      </c>
      <c r="N10" s="89">
        <f t="shared" si="8"/>
        <v>0</v>
      </c>
      <c r="O10" s="89">
        <f t="shared" si="9"/>
        <v>0</v>
      </c>
      <c r="Q10" s="90">
        <f t="shared" si="10"/>
        <v>0</v>
      </c>
      <c r="R10" s="90">
        <f t="shared" si="11"/>
        <v>0</v>
      </c>
      <c r="S10" s="90">
        <f t="shared" si="12"/>
        <v>0</v>
      </c>
      <c r="T10" s="90">
        <f t="shared" si="13"/>
        <v>0</v>
      </c>
      <c r="U10" s="90">
        <f t="shared" si="14"/>
        <v>0</v>
      </c>
      <c r="V10" s="90">
        <f t="shared" si="15"/>
        <v>0</v>
      </c>
      <c r="W10" s="90">
        <f t="shared" si="16"/>
        <v>0</v>
      </c>
      <c r="Y10" s="89">
        <f t="shared" si="27"/>
        <v>0</v>
      </c>
      <c r="Z10" s="90">
        <f t="shared" si="28"/>
        <v>0</v>
      </c>
      <c r="AA10" s="75">
        <f t="shared" si="29"/>
        <v>0</v>
      </c>
      <c r="AB10" s="89">
        <f t="shared" si="30"/>
        <v>7518.8246097337005</v>
      </c>
      <c r="AC10" s="89">
        <f t="shared" si="31"/>
        <v>0</v>
      </c>
      <c r="AD10" s="90">
        <f t="shared" si="32"/>
        <v>0</v>
      </c>
      <c r="AE10" s="90">
        <f t="shared" si="33"/>
        <v>0</v>
      </c>
      <c r="AF10" s="1">
        <f t="shared" si="17"/>
        <v>-42481.175390266297</v>
      </c>
    </row>
    <row r="11" spans="1:32">
      <c r="A11" s="106">
        <v>9.0000000000000002E-6</v>
      </c>
      <c r="B11" s="4">
        <f t="shared" si="0"/>
        <v>-42596.74501812477</v>
      </c>
      <c r="C11" t="s">
        <v>127</v>
      </c>
      <c r="D11"/>
      <c r="E11" s="57" t="s">
        <v>21</v>
      </c>
      <c r="F11" s="22">
        <f t="shared" si="25"/>
        <v>1</v>
      </c>
      <c r="G11" s="22">
        <f t="shared" si="26"/>
        <v>1</v>
      </c>
      <c r="H11" s="120" t="str">
        <f>IF(ISNA(VLOOKUP(C11,[1]Sheet1!$J$2:$J$2000,3,FALSE)),"No","Yes")</f>
        <v>No</v>
      </c>
      <c r="I11" s="89">
        <f t="shared" si="3"/>
        <v>7403.2549728752265</v>
      </c>
      <c r="J11" s="89">
        <f t="shared" si="4"/>
        <v>0</v>
      </c>
      <c r="K11" s="89">
        <f t="shared" si="5"/>
        <v>0</v>
      </c>
      <c r="L11" s="89">
        <f t="shared" si="6"/>
        <v>0</v>
      </c>
      <c r="M11" s="89">
        <f t="shared" si="7"/>
        <v>0</v>
      </c>
      <c r="N11" s="89">
        <f t="shared" si="8"/>
        <v>0</v>
      </c>
      <c r="O11" s="89">
        <f t="shared" si="9"/>
        <v>0</v>
      </c>
      <c r="Q11" s="90">
        <f t="shared" si="10"/>
        <v>0</v>
      </c>
      <c r="R11" s="90">
        <f t="shared" si="11"/>
        <v>0</v>
      </c>
      <c r="S11" s="90">
        <f t="shared" si="12"/>
        <v>0</v>
      </c>
      <c r="T11" s="90">
        <f t="shared" si="13"/>
        <v>0</v>
      </c>
      <c r="U11" s="90">
        <f t="shared" si="14"/>
        <v>0</v>
      </c>
      <c r="V11" s="90">
        <f t="shared" si="15"/>
        <v>0</v>
      </c>
      <c r="W11" s="90">
        <f t="shared" si="16"/>
        <v>0</v>
      </c>
      <c r="Y11" s="89">
        <f t="shared" si="27"/>
        <v>0</v>
      </c>
      <c r="Z11" s="90">
        <f t="shared" si="28"/>
        <v>0</v>
      </c>
      <c r="AA11" s="75">
        <f t="shared" si="29"/>
        <v>0</v>
      </c>
      <c r="AB11" s="89">
        <f t="shared" si="30"/>
        <v>7403.2549728752265</v>
      </c>
      <c r="AC11" s="89">
        <f t="shared" si="31"/>
        <v>0</v>
      </c>
      <c r="AD11" s="90">
        <f t="shared" si="32"/>
        <v>0</v>
      </c>
      <c r="AE11" s="90">
        <f t="shared" si="33"/>
        <v>0</v>
      </c>
      <c r="AF11" s="1">
        <f t="shared" si="17"/>
        <v>-42596.745027124773</v>
      </c>
    </row>
    <row r="12" spans="1:32">
      <c r="A12" s="106">
        <v>1.0000000000000001E-5</v>
      </c>
      <c r="B12" s="4">
        <f t="shared" si="0"/>
        <v>-43025.553652691648</v>
      </c>
      <c r="C12" t="s">
        <v>133</v>
      </c>
      <c r="D12"/>
      <c r="E12" s="57" t="s">
        <v>21</v>
      </c>
      <c r="F12" s="22">
        <f t="shared" si="25"/>
        <v>1</v>
      </c>
      <c r="G12" s="22">
        <f t="shared" si="26"/>
        <v>1</v>
      </c>
      <c r="H12" s="120" t="str">
        <f>IF(ISNA(VLOOKUP(C12,[1]Sheet1!$J$2:$J$2000,3,FALSE)),"No","Yes")</f>
        <v>No</v>
      </c>
      <c r="I12" s="89">
        <f t="shared" si="3"/>
        <v>6974.4463373083472</v>
      </c>
      <c r="J12" s="89">
        <f t="shared" si="4"/>
        <v>0</v>
      </c>
      <c r="K12" s="89">
        <f t="shared" si="5"/>
        <v>0</v>
      </c>
      <c r="L12" s="89">
        <f t="shared" si="6"/>
        <v>0</v>
      </c>
      <c r="M12" s="89">
        <f t="shared" si="7"/>
        <v>0</v>
      </c>
      <c r="N12" s="89">
        <f t="shared" si="8"/>
        <v>0</v>
      </c>
      <c r="O12" s="89">
        <f t="shared" si="9"/>
        <v>0</v>
      </c>
      <c r="Q12" s="90">
        <f t="shared" si="10"/>
        <v>0</v>
      </c>
      <c r="R12" s="90">
        <f t="shared" si="11"/>
        <v>0</v>
      </c>
      <c r="S12" s="90">
        <f t="shared" si="12"/>
        <v>0</v>
      </c>
      <c r="T12" s="90">
        <f t="shared" si="13"/>
        <v>0</v>
      </c>
      <c r="U12" s="90">
        <f t="shared" si="14"/>
        <v>0</v>
      </c>
      <c r="V12" s="90">
        <f t="shared" si="15"/>
        <v>0</v>
      </c>
      <c r="W12" s="90">
        <f t="shared" si="16"/>
        <v>0</v>
      </c>
      <c r="Y12" s="89">
        <f t="shared" si="27"/>
        <v>0</v>
      </c>
      <c r="Z12" s="90">
        <f t="shared" si="28"/>
        <v>0</v>
      </c>
      <c r="AA12" s="75">
        <f t="shared" si="29"/>
        <v>0</v>
      </c>
      <c r="AB12" s="89">
        <f t="shared" si="30"/>
        <v>6974.4463373083472</v>
      </c>
      <c r="AC12" s="89">
        <f t="shared" si="31"/>
        <v>0</v>
      </c>
      <c r="AD12" s="90">
        <f t="shared" si="32"/>
        <v>0</v>
      </c>
      <c r="AE12" s="90">
        <f t="shared" si="33"/>
        <v>0</v>
      </c>
      <c r="AF12" s="1">
        <f t="shared" si="17"/>
        <v>-43025.553662691651</v>
      </c>
    </row>
    <row r="13" spans="1:32">
      <c r="A13" s="106">
        <v>1.1E-5</v>
      </c>
      <c r="B13" s="4">
        <f t="shared" si="0"/>
        <v>10000.000011</v>
      </c>
      <c r="C13" t="s">
        <v>79</v>
      </c>
      <c r="D13" t="s">
        <v>165</v>
      </c>
      <c r="E13" s="57" t="s">
        <v>21</v>
      </c>
      <c r="F13" s="22">
        <f t="shared" si="25"/>
        <v>1</v>
      </c>
      <c r="G13" s="22">
        <f t="shared" si="26"/>
        <v>1</v>
      </c>
      <c r="H13" s="120" t="str">
        <f>IF(ISNA(VLOOKUP(C13,[1]Sheet1!$J$2:$J$2000,3,FALSE)),"No","Yes")</f>
        <v>Yes</v>
      </c>
      <c r="I13" s="89">
        <f t="shared" si="3"/>
        <v>10000</v>
      </c>
      <c r="J13" s="89">
        <f t="shared" si="4"/>
        <v>0</v>
      </c>
      <c r="K13" s="89">
        <f t="shared" si="5"/>
        <v>0</v>
      </c>
      <c r="L13" s="89">
        <f t="shared" si="6"/>
        <v>0</v>
      </c>
      <c r="M13" s="89">
        <f t="shared" si="7"/>
        <v>0</v>
      </c>
      <c r="N13" s="89">
        <f t="shared" si="8"/>
        <v>0</v>
      </c>
      <c r="O13" s="89">
        <f t="shared" si="9"/>
        <v>0</v>
      </c>
      <c r="Q13" s="90">
        <f t="shared" si="10"/>
        <v>0</v>
      </c>
      <c r="R13" s="90">
        <f t="shared" si="11"/>
        <v>0</v>
      </c>
      <c r="S13" s="90">
        <f t="shared" si="12"/>
        <v>0</v>
      </c>
      <c r="T13" s="90">
        <f t="shared" si="13"/>
        <v>0</v>
      </c>
      <c r="U13" s="90">
        <f t="shared" si="14"/>
        <v>0</v>
      </c>
      <c r="V13" s="90">
        <f t="shared" si="15"/>
        <v>0</v>
      </c>
      <c r="W13" s="90">
        <f t="shared" si="16"/>
        <v>0</v>
      </c>
      <c r="Y13" s="89">
        <f t="shared" si="27"/>
        <v>0</v>
      </c>
      <c r="Z13" s="90">
        <f t="shared" si="28"/>
        <v>0</v>
      </c>
      <c r="AA13" s="75">
        <f t="shared" si="29"/>
        <v>0</v>
      </c>
      <c r="AB13" s="89">
        <f t="shared" si="30"/>
        <v>10000</v>
      </c>
      <c r="AC13" s="89">
        <f t="shared" si="31"/>
        <v>0</v>
      </c>
      <c r="AD13" s="90">
        <f t="shared" si="32"/>
        <v>0</v>
      </c>
      <c r="AE13" s="90">
        <f t="shared" si="33"/>
        <v>0</v>
      </c>
      <c r="AF13" s="1">
        <f t="shared" si="17"/>
        <v>10000</v>
      </c>
    </row>
    <row r="14" spans="1:32">
      <c r="A14" s="106">
        <v>1.2E-5</v>
      </c>
      <c r="B14" s="4">
        <f t="shared" si="0"/>
        <v>9655.6603893584906</v>
      </c>
      <c r="C14" t="s">
        <v>83</v>
      </c>
      <c r="D14"/>
      <c r="E14" s="57" t="s">
        <v>21</v>
      </c>
      <c r="F14" s="22">
        <f t="shared" si="25"/>
        <v>1</v>
      </c>
      <c r="G14" s="22">
        <f t="shared" si="26"/>
        <v>1</v>
      </c>
      <c r="H14" s="120" t="str">
        <f>IF(ISNA(VLOOKUP(C14,[1]Sheet1!$J$2:$J$2000,3,FALSE)),"No","Yes")</f>
        <v>Yes</v>
      </c>
      <c r="I14" s="89">
        <f t="shared" si="3"/>
        <v>9655.6603773584902</v>
      </c>
      <c r="J14" s="89">
        <f t="shared" si="4"/>
        <v>0</v>
      </c>
      <c r="K14" s="89">
        <f t="shared" si="5"/>
        <v>0</v>
      </c>
      <c r="L14" s="89">
        <f t="shared" si="6"/>
        <v>0</v>
      </c>
      <c r="M14" s="89">
        <f t="shared" si="7"/>
        <v>0</v>
      </c>
      <c r="N14" s="89">
        <f t="shared" si="8"/>
        <v>0</v>
      </c>
      <c r="O14" s="89">
        <f t="shared" si="9"/>
        <v>0</v>
      </c>
      <c r="Q14" s="90">
        <f t="shared" si="10"/>
        <v>0</v>
      </c>
      <c r="R14" s="90">
        <f t="shared" si="11"/>
        <v>0</v>
      </c>
      <c r="S14" s="90">
        <f t="shared" si="12"/>
        <v>0</v>
      </c>
      <c r="T14" s="90">
        <f t="shared" si="13"/>
        <v>0</v>
      </c>
      <c r="U14" s="90">
        <f t="shared" si="14"/>
        <v>0</v>
      </c>
      <c r="V14" s="90">
        <f t="shared" si="15"/>
        <v>0</v>
      </c>
      <c r="W14" s="90">
        <f t="shared" si="16"/>
        <v>0</v>
      </c>
      <c r="Y14" s="89">
        <f t="shared" si="27"/>
        <v>0</v>
      </c>
      <c r="Z14" s="90">
        <f t="shared" si="28"/>
        <v>0</v>
      </c>
      <c r="AA14" s="75">
        <f t="shared" si="29"/>
        <v>0</v>
      </c>
      <c r="AB14" s="89">
        <f t="shared" si="30"/>
        <v>9655.6603773584902</v>
      </c>
      <c r="AC14" s="89">
        <f t="shared" si="31"/>
        <v>0</v>
      </c>
      <c r="AD14" s="90">
        <f t="shared" si="32"/>
        <v>0</v>
      </c>
      <c r="AE14" s="90">
        <f t="shared" si="33"/>
        <v>0</v>
      </c>
      <c r="AF14" s="1">
        <f t="shared" si="17"/>
        <v>9655.6603773584902</v>
      </c>
    </row>
    <row r="15" spans="1:32">
      <c r="A15" s="106">
        <v>1.3000000000000001E-5</v>
      </c>
      <c r="B15" s="4">
        <f t="shared" si="0"/>
        <v>-41485.024945402663</v>
      </c>
      <c r="C15" t="s">
        <v>104</v>
      </c>
      <c r="D15"/>
      <c r="E15" s="57" t="s">
        <v>21</v>
      </c>
      <c r="F15" s="22">
        <f t="shared" si="25"/>
        <v>1</v>
      </c>
      <c r="G15" s="22">
        <f t="shared" si="26"/>
        <v>1</v>
      </c>
      <c r="H15" s="120" t="str">
        <f>IF(ISNA(VLOOKUP(C15,[1]Sheet1!$J$2:$J$2000,3,FALSE)),"No","Yes")</f>
        <v>No</v>
      </c>
      <c r="I15" s="89">
        <f t="shared" si="3"/>
        <v>8514.9750415973376</v>
      </c>
      <c r="J15" s="89">
        <f t="shared" si="4"/>
        <v>0</v>
      </c>
      <c r="K15" s="89">
        <f t="shared" si="5"/>
        <v>0</v>
      </c>
      <c r="L15" s="89">
        <f t="shared" si="6"/>
        <v>0</v>
      </c>
      <c r="M15" s="89">
        <f t="shared" si="7"/>
        <v>0</v>
      </c>
      <c r="N15" s="89">
        <f t="shared" si="8"/>
        <v>0</v>
      </c>
      <c r="O15" s="89">
        <f t="shared" si="9"/>
        <v>0</v>
      </c>
      <c r="Q15" s="90">
        <f t="shared" si="10"/>
        <v>0</v>
      </c>
      <c r="R15" s="90">
        <f t="shared" si="11"/>
        <v>0</v>
      </c>
      <c r="S15" s="90">
        <f t="shared" si="12"/>
        <v>0</v>
      </c>
      <c r="T15" s="90">
        <f t="shared" si="13"/>
        <v>0</v>
      </c>
      <c r="U15" s="90">
        <f t="shared" si="14"/>
        <v>0</v>
      </c>
      <c r="V15" s="90">
        <f t="shared" si="15"/>
        <v>0</v>
      </c>
      <c r="W15" s="90">
        <f t="shared" si="16"/>
        <v>0</v>
      </c>
      <c r="Y15" s="89">
        <f t="shared" si="27"/>
        <v>0</v>
      </c>
      <c r="Z15" s="90">
        <f t="shared" si="28"/>
        <v>0</v>
      </c>
      <c r="AA15" s="75">
        <f t="shared" si="29"/>
        <v>0</v>
      </c>
      <c r="AB15" s="89">
        <f t="shared" si="30"/>
        <v>8514.9750415973376</v>
      </c>
      <c r="AC15" s="89">
        <f t="shared" si="31"/>
        <v>0</v>
      </c>
      <c r="AD15" s="90">
        <f t="shared" si="32"/>
        <v>0</v>
      </c>
      <c r="AE15" s="90">
        <f t="shared" si="33"/>
        <v>0</v>
      </c>
      <c r="AF15" s="1">
        <f t="shared" si="17"/>
        <v>-41485.024958402661</v>
      </c>
    </row>
    <row r="16" spans="1:32">
      <c r="A16" s="106">
        <v>1.4E-5</v>
      </c>
      <c r="B16" s="4">
        <f t="shared" si="0"/>
        <v>-41803.803789803809</v>
      </c>
      <c r="C16" t="s">
        <v>110</v>
      </c>
      <c r="D16" t="s">
        <v>166</v>
      </c>
      <c r="E16" s="57" t="s">
        <v>21</v>
      </c>
      <c r="F16" s="22">
        <f t="shared" si="25"/>
        <v>1</v>
      </c>
      <c r="G16" s="22">
        <f t="shared" si="26"/>
        <v>1</v>
      </c>
      <c r="H16" s="120" t="str">
        <f>IF(ISNA(VLOOKUP(C16,[1]Sheet1!$J$2:$J$2000,3,FALSE)),"No","Yes")</f>
        <v>No</v>
      </c>
      <c r="I16" s="89">
        <f t="shared" si="3"/>
        <v>8196.196196196197</v>
      </c>
      <c r="J16" s="89">
        <f t="shared" si="4"/>
        <v>0</v>
      </c>
      <c r="K16" s="89">
        <f t="shared" si="5"/>
        <v>0</v>
      </c>
      <c r="L16" s="89">
        <f t="shared" si="6"/>
        <v>0</v>
      </c>
      <c r="M16" s="89">
        <f t="shared" si="7"/>
        <v>0</v>
      </c>
      <c r="N16" s="89">
        <f t="shared" si="8"/>
        <v>0</v>
      </c>
      <c r="O16" s="89">
        <f t="shared" si="9"/>
        <v>0</v>
      </c>
      <c r="Q16" s="90">
        <f t="shared" si="10"/>
        <v>0</v>
      </c>
      <c r="R16" s="90">
        <f t="shared" si="11"/>
        <v>0</v>
      </c>
      <c r="S16" s="90">
        <f t="shared" si="12"/>
        <v>0</v>
      </c>
      <c r="T16" s="90">
        <f t="shared" si="13"/>
        <v>0</v>
      </c>
      <c r="U16" s="90">
        <f t="shared" si="14"/>
        <v>0</v>
      </c>
      <c r="V16" s="90">
        <f t="shared" si="15"/>
        <v>0</v>
      </c>
      <c r="W16" s="90">
        <f t="shared" si="16"/>
        <v>0</v>
      </c>
      <c r="Y16" s="89">
        <f t="shared" si="27"/>
        <v>0</v>
      </c>
      <c r="Z16" s="90">
        <f t="shared" si="28"/>
        <v>0</v>
      </c>
      <c r="AA16" s="75">
        <f t="shared" si="29"/>
        <v>0</v>
      </c>
      <c r="AB16" s="89">
        <f t="shared" si="30"/>
        <v>8196.196196196197</v>
      </c>
      <c r="AC16" s="89">
        <f t="shared" si="31"/>
        <v>0</v>
      </c>
      <c r="AD16" s="90">
        <f t="shared" si="32"/>
        <v>0</v>
      </c>
      <c r="AE16" s="90">
        <f t="shared" si="33"/>
        <v>0</v>
      </c>
      <c r="AF16" s="1">
        <f t="shared" si="17"/>
        <v>-41803.803803803807</v>
      </c>
    </row>
    <row r="17" spans="1:32">
      <c r="A17" s="106">
        <v>1.5E-5</v>
      </c>
      <c r="B17" s="4">
        <f t="shared" si="0"/>
        <v>-42287.113775504899</v>
      </c>
      <c r="C17" t="s">
        <v>119</v>
      </c>
      <c r="D17"/>
      <c r="E17" s="57" t="s">
        <v>21</v>
      </c>
      <c r="F17" s="22">
        <f t="shared" si="25"/>
        <v>1</v>
      </c>
      <c r="G17" s="22">
        <f t="shared" si="26"/>
        <v>1</v>
      </c>
      <c r="H17" s="120" t="str">
        <f>IF(ISNA(VLOOKUP(C17,[1]Sheet1!$J$2:$J$2000,3,FALSE)),"No","Yes")</f>
        <v>No</v>
      </c>
      <c r="I17" s="89">
        <f t="shared" si="3"/>
        <v>7712.8862094951019</v>
      </c>
      <c r="J17" s="89">
        <f t="shared" si="4"/>
        <v>0</v>
      </c>
      <c r="K17" s="89">
        <f t="shared" si="5"/>
        <v>0</v>
      </c>
      <c r="L17" s="89">
        <f t="shared" si="6"/>
        <v>0</v>
      </c>
      <c r="M17" s="89">
        <f t="shared" si="7"/>
        <v>0</v>
      </c>
      <c r="N17" s="89">
        <f t="shared" si="8"/>
        <v>0</v>
      </c>
      <c r="O17" s="89">
        <f t="shared" si="9"/>
        <v>0</v>
      </c>
      <c r="Q17" s="90">
        <f t="shared" si="10"/>
        <v>0</v>
      </c>
      <c r="R17" s="90">
        <f t="shared" si="11"/>
        <v>0</v>
      </c>
      <c r="S17" s="90">
        <f t="shared" si="12"/>
        <v>0</v>
      </c>
      <c r="T17" s="90">
        <f t="shared" si="13"/>
        <v>0</v>
      </c>
      <c r="U17" s="90">
        <f t="shared" si="14"/>
        <v>0</v>
      </c>
      <c r="V17" s="90">
        <f t="shared" si="15"/>
        <v>0</v>
      </c>
      <c r="W17" s="90">
        <f t="shared" si="16"/>
        <v>0</v>
      </c>
      <c r="Y17" s="89">
        <f t="shared" si="27"/>
        <v>0</v>
      </c>
      <c r="Z17" s="90">
        <f t="shared" si="28"/>
        <v>0</v>
      </c>
      <c r="AA17" s="75">
        <f t="shared" si="29"/>
        <v>0</v>
      </c>
      <c r="AB17" s="89">
        <f t="shared" si="30"/>
        <v>7712.8862094951019</v>
      </c>
      <c r="AC17" s="89">
        <f t="shared" si="31"/>
        <v>0</v>
      </c>
      <c r="AD17" s="90">
        <f t="shared" si="32"/>
        <v>0</v>
      </c>
      <c r="AE17" s="90">
        <f t="shared" si="33"/>
        <v>0</v>
      </c>
      <c r="AF17" s="1">
        <f t="shared" si="17"/>
        <v>-42287.113790504896</v>
      </c>
    </row>
    <row r="18" spans="1:32">
      <c r="A18" s="106">
        <v>1.5999999999999999E-5</v>
      </c>
      <c r="B18" s="4">
        <f t="shared" si="0"/>
        <v>-42436.72638340883</v>
      </c>
      <c r="C18" t="s">
        <v>124</v>
      </c>
      <c r="D18" t="s">
        <v>167</v>
      </c>
      <c r="E18" s="57" t="s">
        <v>21</v>
      </c>
      <c r="F18" s="22">
        <f t="shared" si="25"/>
        <v>1</v>
      </c>
      <c r="G18" s="22">
        <f t="shared" si="26"/>
        <v>1</v>
      </c>
      <c r="H18" s="120" t="str">
        <f>IF(ISNA(VLOOKUP(C18,[1]Sheet1!$J$2:$J$2000,3,FALSE)),"No","Yes")</f>
        <v>No</v>
      </c>
      <c r="I18" s="89">
        <f t="shared" si="3"/>
        <v>7563.2736005911684</v>
      </c>
      <c r="J18" s="89">
        <f t="shared" si="4"/>
        <v>0</v>
      </c>
      <c r="K18" s="89">
        <f t="shared" si="5"/>
        <v>0</v>
      </c>
      <c r="L18" s="89">
        <f t="shared" si="6"/>
        <v>0</v>
      </c>
      <c r="M18" s="89">
        <f t="shared" si="7"/>
        <v>0</v>
      </c>
      <c r="N18" s="89">
        <f t="shared" si="8"/>
        <v>0</v>
      </c>
      <c r="O18" s="89">
        <f t="shared" si="9"/>
        <v>0</v>
      </c>
      <c r="Q18" s="90">
        <f t="shared" si="10"/>
        <v>0</v>
      </c>
      <c r="R18" s="90">
        <f t="shared" si="11"/>
        <v>0</v>
      </c>
      <c r="S18" s="90">
        <f t="shared" si="12"/>
        <v>0</v>
      </c>
      <c r="T18" s="90">
        <f t="shared" si="13"/>
        <v>0</v>
      </c>
      <c r="U18" s="90">
        <f t="shared" si="14"/>
        <v>0</v>
      </c>
      <c r="V18" s="90">
        <f t="shared" si="15"/>
        <v>0</v>
      </c>
      <c r="W18" s="90">
        <f t="shared" si="16"/>
        <v>0</v>
      </c>
      <c r="Y18" s="89">
        <f t="shared" si="27"/>
        <v>0</v>
      </c>
      <c r="Z18" s="90">
        <f t="shared" si="28"/>
        <v>0</v>
      </c>
      <c r="AA18" s="75">
        <f t="shared" si="29"/>
        <v>0</v>
      </c>
      <c r="AB18" s="89">
        <f t="shared" si="30"/>
        <v>7563.2736005911684</v>
      </c>
      <c r="AC18" s="89">
        <f t="shared" si="31"/>
        <v>0</v>
      </c>
      <c r="AD18" s="90">
        <f t="shared" si="32"/>
        <v>0</v>
      </c>
      <c r="AE18" s="90">
        <f t="shared" si="33"/>
        <v>0</v>
      </c>
      <c r="AF18" s="1">
        <f t="shared" si="17"/>
        <v>-42436.726399408828</v>
      </c>
    </row>
    <row r="19" spans="1:32">
      <c r="A19" s="106">
        <v>1.7E-5</v>
      </c>
      <c r="B19" s="4">
        <f t="shared" si="0"/>
        <v>-42681.444387719341</v>
      </c>
      <c r="C19" t="s">
        <v>129</v>
      </c>
      <c r="D19" t="s">
        <v>168</v>
      </c>
      <c r="E19" s="57" t="s">
        <v>21</v>
      </c>
      <c r="F19" s="22">
        <f t="shared" si="25"/>
        <v>1</v>
      </c>
      <c r="G19" s="22">
        <f t="shared" si="26"/>
        <v>1</v>
      </c>
      <c r="H19" s="120" t="str">
        <f>IF(ISNA(VLOOKUP(C19,[1]Sheet1!$J$2:$J$2000,3,FALSE)),"No","Yes")</f>
        <v>No</v>
      </c>
      <c r="I19" s="89">
        <f t="shared" si="3"/>
        <v>7318.5555952806571</v>
      </c>
      <c r="J19" s="89">
        <f t="shared" si="4"/>
        <v>0</v>
      </c>
      <c r="K19" s="89">
        <f t="shared" si="5"/>
        <v>0</v>
      </c>
      <c r="L19" s="89">
        <f t="shared" si="6"/>
        <v>0</v>
      </c>
      <c r="M19" s="89">
        <f t="shared" si="7"/>
        <v>0</v>
      </c>
      <c r="N19" s="89">
        <f t="shared" si="8"/>
        <v>0</v>
      </c>
      <c r="O19" s="89">
        <f t="shared" si="9"/>
        <v>0</v>
      </c>
      <c r="Q19" s="90">
        <f t="shared" si="10"/>
        <v>0</v>
      </c>
      <c r="R19" s="90">
        <f t="shared" si="11"/>
        <v>0</v>
      </c>
      <c r="S19" s="90">
        <f t="shared" si="12"/>
        <v>0</v>
      </c>
      <c r="T19" s="90">
        <f t="shared" si="13"/>
        <v>0</v>
      </c>
      <c r="U19" s="90">
        <f t="shared" si="14"/>
        <v>0</v>
      </c>
      <c r="V19" s="90">
        <f t="shared" si="15"/>
        <v>0</v>
      </c>
      <c r="W19" s="90">
        <f t="shared" si="16"/>
        <v>0</v>
      </c>
      <c r="Y19" s="89">
        <f t="shared" si="27"/>
        <v>0</v>
      </c>
      <c r="Z19" s="90">
        <f t="shared" si="28"/>
        <v>0</v>
      </c>
      <c r="AA19" s="75">
        <f t="shared" si="29"/>
        <v>0</v>
      </c>
      <c r="AB19" s="89">
        <f t="shared" si="30"/>
        <v>7318.5555952806571</v>
      </c>
      <c r="AC19" s="89">
        <f t="shared" si="31"/>
        <v>0</v>
      </c>
      <c r="AD19" s="90">
        <f t="shared" si="32"/>
        <v>0</v>
      </c>
      <c r="AE19" s="90">
        <f t="shared" si="33"/>
        <v>0</v>
      </c>
      <c r="AF19" s="1">
        <f t="shared" si="17"/>
        <v>-42681.444404719339</v>
      </c>
    </row>
    <row r="20" spans="1:32">
      <c r="A20" s="106">
        <v>1.8E-5</v>
      </c>
      <c r="B20" s="4">
        <f t="shared" si="0"/>
        <v>16356.735334120209</v>
      </c>
      <c r="C20" t="s">
        <v>211</v>
      </c>
      <c r="D20" t="s">
        <v>345</v>
      </c>
      <c r="E20" s="57" t="s">
        <v>21</v>
      </c>
      <c r="F20" s="22">
        <f t="shared" si="25"/>
        <v>2</v>
      </c>
      <c r="G20" s="22">
        <f t="shared" si="26"/>
        <v>2</v>
      </c>
      <c r="H20" s="120" t="str">
        <f>IF(ISNA(VLOOKUP(C20,[1]Sheet1!$J$2:$J$2000,3,FALSE)),"No","Yes")</f>
        <v>Yes</v>
      </c>
      <c r="I20" s="89">
        <f t="shared" si="3"/>
        <v>0</v>
      </c>
      <c r="J20" s="89">
        <f t="shared" si="4"/>
        <v>8471.9006524942106</v>
      </c>
      <c r="K20" s="89">
        <f t="shared" si="5"/>
        <v>0</v>
      </c>
      <c r="L20" s="89">
        <f t="shared" si="6"/>
        <v>0</v>
      </c>
      <c r="M20" s="89">
        <f t="shared" si="7"/>
        <v>7884.8346636259976</v>
      </c>
      <c r="N20" s="89">
        <f t="shared" si="8"/>
        <v>0</v>
      </c>
      <c r="O20" s="89">
        <f t="shared" si="9"/>
        <v>0</v>
      </c>
      <c r="Q20" s="90">
        <f t="shared" si="10"/>
        <v>0</v>
      </c>
      <c r="R20" s="90">
        <f t="shared" si="11"/>
        <v>0</v>
      </c>
      <c r="S20" s="90">
        <f t="shared" si="12"/>
        <v>0</v>
      </c>
      <c r="T20" s="90">
        <f t="shared" si="13"/>
        <v>0</v>
      </c>
      <c r="U20" s="90">
        <f t="shared" si="14"/>
        <v>0</v>
      </c>
      <c r="V20" s="90">
        <f t="shared" si="15"/>
        <v>0</v>
      </c>
      <c r="W20" s="90">
        <f t="shared" si="16"/>
        <v>0</v>
      </c>
      <c r="Y20" s="89">
        <f t="shared" si="27"/>
        <v>0</v>
      </c>
      <c r="Z20" s="90">
        <f t="shared" si="28"/>
        <v>0</v>
      </c>
      <c r="AA20" s="75">
        <f t="shared" si="29"/>
        <v>0</v>
      </c>
      <c r="AB20" s="89">
        <f t="shared" si="30"/>
        <v>8471.9006524942106</v>
      </c>
      <c r="AC20" s="89">
        <f t="shared" si="31"/>
        <v>7884.8346636259976</v>
      </c>
      <c r="AD20" s="90">
        <f t="shared" si="32"/>
        <v>0</v>
      </c>
      <c r="AE20" s="90">
        <f t="shared" si="33"/>
        <v>0</v>
      </c>
      <c r="AF20" s="1">
        <f t="shared" si="17"/>
        <v>16356.735316120208</v>
      </c>
    </row>
    <row r="21" spans="1:32">
      <c r="A21" s="106">
        <v>1.9000000000000001E-5</v>
      </c>
      <c r="B21" s="4">
        <f t="shared" si="0"/>
        <v>-41787.390309504386</v>
      </c>
      <c r="C21" t="s">
        <v>222</v>
      </c>
      <c r="D21" t="s">
        <v>345</v>
      </c>
      <c r="E21" s="57" t="s">
        <v>21</v>
      </c>
      <c r="F21" s="22">
        <f t="shared" si="25"/>
        <v>1</v>
      </c>
      <c r="G21" s="22">
        <f t="shared" si="26"/>
        <v>1</v>
      </c>
      <c r="H21" s="120" t="str">
        <f>IF(ISNA(VLOOKUP(C21,[1]Sheet1!$J$2:$J$2000,3,FALSE)),"No","Yes")</f>
        <v>No</v>
      </c>
      <c r="I21" s="89">
        <f t="shared" si="3"/>
        <v>0</v>
      </c>
      <c r="J21" s="89">
        <f t="shared" si="4"/>
        <v>8212.6096714956129</v>
      </c>
      <c r="K21" s="89">
        <f t="shared" si="5"/>
        <v>0</v>
      </c>
      <c r="L21" s="89">
        <f t="shared" si="6"/>
        <v>0</v>
      </c>
      <c r="M21" s="89">
        <f t="shared" si="7"/>
        <v>0</v>
      </c>
      <c r="N21" s="89">
        <f t="shared" si="8"/>
        <v>0</v>
      </c>
      <c r="O21" s="89">
        <f t="shared" si="9"/>
        <v>0</v>
      </c>
      <c r="Q21" s="90">
        <f t="shared" si="10"/>
        <v>0</v>
      </c>
      <c r="R21" s="90">
        <f t="shared" si="11"/>
        <v>0</v>
      </c>
      <c r="S21" s="90">
        <f t="shared" si="12"/>
        <v>0</v>
      </c>
      <c r="T21" s="90">
        <f t="shared" si="13"/>
        <v>0</v>
      </c>
      <c r="U21" s="90">
        <f t="shared" si="14"/>
        <v>0</v>
      </c>
      <c r="V21" s="90">
        <f t="shared" si="15"/>
        <v>0</v>
      </c>
      <c r="W21" s="90">
        <f t="shared" si="16"/>
        <v>0</v>
      </c>
      <c r="Y21" s="89">
        <f t="shared" si="27"/>
        <v>0</v>
      </c>
      <c r="Z21" s="90">
        <f t="shared" si="28"/>
        <v>0</v>
      </c>
      <c r="AA21" s="75">
        <f t="shared" si="29"/>
        <v>0</v>
      </c>
      <c r="AB21" s="89">
        <f t="shared" si="30"/>
        <v>8212.6096714956129</v>
      </c>
      <c r="AC21" s="89">
        <f t="shared" si="31"/>
        <v>0</v>
      </c>
      <c r="AD21" s="90">
        <f t="shared" si="32"/>
        <v>0</v>
      </c>
      <c r="AE21" s="90">
        <f t="shared" si="33"/>
        <v>0</v>
      </c>
      <c r="AF21" s="1">
        <f t="shared" si="17"/>
        <v>-41787.390328504385</v>
      </c>
    </row>
    <row r="22" spans="1:32">
      <c r="A22" s="106">
        <v>1.9999999999999998E-5</v>
      </c>
      <c r="B22" s="4">
        <f t="shared" si="0"/>
        <v>-42371.114460667173</v>
      </c>
      <c r="C22" t="s">
        <v>256</v>
      </c>
      <c r="D22" t="s">
        <v>345</v>
      </c>
      <c r="E22" s="57" t="s">
        <v>21</v>
      </c>
      <c r="F22" s="22">
        <f t="shared" si="25"/>
        <v>1</v>
      </c>
      <c r="G22" s="22">
        <f t="shared" si="26"/>
        <v>1</v>
      </c>
      <c r="H22" s="120" t="str">
        <f>IF(ISNA(VLOOKUP(C22,[1]Sheet1!$J$2:$J$2000,3,FALSE)),"No","Yes")</f>
        <v>No</v>
      </c>
      <c r="I22" s="89">
        <f t="shared" si="3"/>
        <v>0</v>
      </c>
      <c r="J22" s="89">
        <f t="shared" si="4"/>
        <v>7628.8855193328282</v>
      </c>
      <c r="K22" s="89">
        <f t="shared" si="5"/>
        <v>0</v>
      </c>
      <c r="L22" s="89">
        <f t="shared" si="6"/>
        <v>0</v>
      </c>
      <c r="M22" s="89">
        <f t="shared" si="7"/>
        <v>0</v>
      </c>
      <c r="N22" s="89">
        <f t="shared" si="8"/>
        <v>0</v>
      </c>
      <c r="O22" s="89">
        <f t="shared" si="9"/>
        <v>0</v>
      </c>
      <c r="Q22" s="90">
        <f t="shared" si="10"/>
        <v>0</v>
      </c>
      <c r="R22" s="90">
        <f t="shared" si="11"/>
        <v>0</v>
      </c>
      <c r="S22" s="90">
        <f t="shared" si="12"/>
        <v>0</v>
      </c>
      <c r="T22" s="90">
        <f t="shared" si="13"/>
        <v>0</v>
      </c>
      <c r="U22" s="90">
        <f t="shared" si="14"/>
        <v>0</v>
      </c>
      <c r="V22" s="90">
        <f t="shared" si="15"/>
        <v>0</v>
      </c>
      <c r="W22" s="90">
        <f t="shared" si="16"/>
        <v>0</v>
      </c>
      <c r="Y22" s="89">
        <f t="shared" si="27"/>
        <v>0</v>
      </c>
      <c r="Z22" s="90">
        <f t="shared" si="28"/>
        <v>0</v>
      </c>
      <c r="AA22" s="75">
        <f t="shared" si="29"/>
        <v>0</v>
      </c>
      <c r="AB22" s="89">
        <f t="shared" si="30"/>
        <v>7628.8855193328282</v>
      </c>
      <c r="AC22" s="89">
        <f t="shared" si="31"/>
        <v>0</v>
      </c>
      <c r="AD22" s="90">
        <f t="shared" si="32"/>
        <v>0</v>
      </c>
      <c r="AE22" s="90">
        <f t="shared" si="33"/>
        <v>0</v>
      </c>
      <c r="AF22" s="1">
        <f t="shared" si="17"/>
        <v>-42371.114480667173</v>
      </c>
    </row>
    <row r="23" spans="1:32">
      <c r="A23" s="106">
        <v>2.0999999999999999E-5</v>
      </c>
      <c r="B23" s="4">
        <f t="shared" si="0"/>
        <v>-42494.872251981542</v>
      </c>
      <c r="C23" t="s">
        <v>265</v>
      </c>
      <c r="D23" t="s">
        <v>345</v>
      </c>
      <c r="E23" s="57" t="s">
        <v>21</v>
      </c>
      <c r="F23" s="22">
        <f t="shared" si="25"/>
        <v>1</v>
      </c>
      <c r="G23" s="22">
        <f t="shared" si="26"/>
        <v>1</v>
      </c>
      <c r="H23" s="120" t="str">
        <f>IF(ISNA(VLOOKUP(C23,[1]Sheet1!$J$2:$J$2000,3,FALSE)),"No","Yes")</f>
        <v>No</v>
      </c>
      <c r="I23" s="89">
        <f t="shared" si="3"/>
        <v>0</v>
      </c>
      <c r="J23" s="89">
        <f t="shared" si="4"/>
        <v>7505.1277270184601</v>
      </c>
      <c r="K23" s="89">
        <f t="shared" si="5"/>
        <v>0</v>
      </c>
      <c r="L23" s="89">
        <f t="shared" si="6"/>
        <v>0</v>
      </c>
      <c r="M23" s="89">
        <f t="shared" si="7"/>
        <v>0</v>
      </c>
      <c r="N23" s="89">
        <f t="shared" si="8"/>
        <v>0</v>
      </c>
      <c r="O23" s="89">
        <f t="shared" si="9"/>
        <v>0</v>
      </c>
      <c r="Q23" s="90">
        <f t="shared" si="10"/>
        <v>0</v>
      </c>
      <c r="R23" s="90">
        <f t="shared" si="11"/>
        <v>0</v>
      </c>
      <c r="S23" s="90">
        <f t="shared" si="12"/>
        <v>0</v>
      </c>
      <c r="T23" s="90">
        <f t="shared" si="13"/>
        <v>0</v>
      </c>
      <c r="U23" s="90">
        <f t="shared" si="14"/>
        <v>0</v>
      </c>
      <c r="V23" s="90">
        <f t="shared" si="15"/>
        <v>0</v>
      </c>
      <c r="W23" s="90">
        <f t="shared" si="16"/>
        <v>0</v>
      </c>
      <c r="Y23" s="89">
        <f t="shared" si="27"/>
        <v>0</v>
      </c>
      <c r="Z23" s="90">
        <f t="shared" si="28"/>
        <v>0</v>
      </c>
      <c r="AA23" s="75">
        <f t="shared" si="29"/>
        <v>0</v>
      </c>
      <c r="AB23" s="89">
        <f t="shared" si="30"/>
        <v>7505.1277270184601</v>
      </c>
      <c r="AC23" s="89">
        <f t="shared" si="31"/>
        <v>0</v>
      </c>
      <c r="AD23" s="90">
        <f t="shared" si="32"/>
        <v>0</v>
      </c>
      <c r="AE23" s="90">
        <f t="shared" si="33"/>
        <v>0</v>
      </c>
      <c r="AF23" s="1">
        <f t="shared" si="17"/>
        <v>-42494.872272981542</v>
      </c>
    </row>
    <row r="24" spans="1:32">
      <c r="A24" s="106">
        <v>2.1999999999999999E-5</v>
      </c>
      <c r="B24" s="4">
        <f t="shared" si="0"/>
        <v>-33538.822408115702</v>
      </c>
      <c r="C24" t="s">
        <v>212</v>
      </c>
      <c r="D24" t="s">
        <v>343</v>
      </c>
      <c r="E24" s="57" t="s">
        <v>21</v>
      </c>
      <c r="F24" s="22">
        <f t="shared" si="25"/>
        <v>2</v>
      </c>
      <c r="G24" s="22">
        <f t="shared" si="26"/>
        <v>2</v>
      </c>
      <c r="H24" s="120" t="str">
        <f>IF(ISNA(VLOOKUP(C24,[1]Sheet1!$J$2:$J$2000,3,FALSE)),"No","Yes")</f>
        <v>No</v>
      </c>
      <c r="I24" s="89">
        <f t="shared" si="3"/>
        <v>0</v>
      </c>
      <c r="J24" s="89">
        <f t="shared" si="4"/>
        <v>8413.461538461539</v>
      </c>
      <c r="K24" s="89">
        <f t="shared" si="5"/>
        <v>0</v>
      </c>
      <c r="L24" s="89">
        <f t="shared" si="6"/>
        <v>0</v>
      </c>
      <c r="M24" s="89">
        <f t="shared" si="7"/>
        <v>8047.716031422754</v>
      </c>
      <c r="N24" s="89">
        <f t="shared" si="8"/>
        <v>0</v>
      </c>
      <c r="O24" s="89">
        <f t="shared" si="9"/>
        <v>0</v>
      </c>
      <c r="Q24" s="90">
        <f t="shared" si="10"/>
        <v>0</v>
      </c>
      <c r="R24" s="90">
        <f t="shared" si="11"/>
        <v>0</v>
      </c>
      <c r="S24" s="90">
        <f t="shared" si="12"/>
        <v>0</v>
      </c>
      <c r="T24" s="90">
        <f t="shared" si="13"/>
        <v>0</v>
      </c>
      <c r="U24" s="90">
        <f t="shared" si="14"/>
        <v>0</v>
      </c>
      <c r="V24" s="90">
        <f t="shared" si="15"/>
        <v>0</v>
      </c>
      <c r="W24" s="90">
        <f t="shared" si="16"/>
        <v>0</v>
      </c>
      <c r="Y24" s="89">
        <f t="shared" si="27"/>
        <v>0</v>
      </c>
      <c r="Z24" s="90">
        <f t="shared" si="28"/>
        <v>0</v>
      </c>
      <c r="AA24" s="75">
        <f t="shared" si="29"/>
        <v>0</v>
      </c>
      <c r="AB24" s="89">
        <f t="shared" si="30"/>
        <v>8413.461538461539</v>
      </c>
      <c r="AC24" s="89">
        <f t="shared" si="31"/>
        <v>8047.716031422754</v>
      </c>
      <c r="AD24" s="90">
        <f t="shared" si="32"/>
        <v>0</v>
      </c>
      <c r="AE24" s="90">
        <f t="shared" si="33"/>
        <v>0</v>
      </c>
      <c r="AF24" s="1">
        <f t="shared" si="17"/>
        <v>-33538.822430115702</v>
      </c>
    </row>
    <row r="25" spans="1:32">
      <c r="A25" s="106">
        <v>2.3E-5</v>
      </c>
      <c r="B25" s="4">
        <f t="shared" si="0"/>
        <v>-41772.281252551926</v>
      </c>
      <c r="C25" t="s">
        <v>220</v>
      </c>
      <c r="D25" t="s">
        <v>345</v>
      </c>
      <c r="E25" s="57" t="s">
        <v>21</v>
      </c>
      <c r="F25" s="22">
        <f t="shared" si="25"/>
        <v>1</v>
      </c>
      <c r="G25" s="22">
        <f t="shared" si="26"/>
        <v>1</v>
      </c>
      <c r="H25" s="120" t="str">
        <f>IF(ISNA(VLOOKUP(C25,[1]Sheet1!$J$2:$J$2000,3,FALSE)),"No","Yes")</f>
        <v>No</v>
      </c>
      <c r="I25" s="89">
        <f t="shared" si="3"/>
        <v>0</v>
      </c>
      <c r="J25" s="89">
        <f t="shared" si="4"/>
        <v>8227.7187244480774</v>
      </c>
      <c r="K25" s="89">
        <f t="shared" si="5"/>
        <v>0</v>
      </c>
      <c r="L25" s="89">
        <f t="shared" si="6"/>
        <v>0</v>
      </c>
      <c r="M25" s="89">
        <f t="shared" si="7"/>
        <v>0</v>
      </c>
      <c r="N25" s="89">
        <f t="shared" si="8"/>
        <v>0</v>
      </c>
      <c r="O25" s="89">
        <f t="shared" si="9"/>
        <v>0</v>
      </c>
      <c r="Q25" s="90">
        <f t="shared" si="10"/>
        <v>0</v>
      </c>
      <c r="R25" s="90">
        <f t="shared" si="11"/>
        <v>0</v>
      </c>
      <c r="S25" s="90">
        <f t="shared" si="12"/>
        <v>0</v>
      </c>
      <c r="T25" s="90">
        <f t="shared" si="13"/>
        <v>0</v>
      </c>
      <c r="U25" s="90">
        <f t="shared" si="14"/>
        <v>0</v>
      </c>
      <c r="V25" s="90">
        <f t="shared" si="15"/>
        <v>0</v>
      </c>
      <c r="W25" s="90">
        <f t="shared" si="16"/>
        <v>0</v>
      </c>
      <c r="Y25" s="89">
        <f t="shared" si="27"/>
        <v>0</v>
      </c>
      <c r="Z25" s="90">
        <f t="shared" si="28"/>
        <v>0</v>
      </c>
      <c r="AA25" s="75">
        <f t="shared" si="29"/>
        <v>0</v>
      </c>
      <c r="AB25" s="89">
        <f t="shared" si="30"/>
        <v>8227.7187244480774</v>
      </c>
      <c r="AC25" s="89">
        <f t="shared" si="31"/>
        <v>0</v>
      </c>
      <c r="AD25" s="90">
        <f t="shared" si="32"/>
        <v>0</v>
      </c>
      <c r="AE25" s="90">
        <f t="shared" si="33"/>
        <v>0</v>
      </c>
      <c r="AF25" s="1">
        <f t="shared" si="17"/>
        <v>-41772.281275551926</v>
      </c>
    </row>
    <row r="26" spans="1:32">
      <c r="A26" s="106">
        <v>2.4000000000000001E-5</v>
      </c>
      <c r="B26" s="4">
        <f t="shared" si="0"/>
        <v>-41988.455390012736</v>
      </c>
      <c r="C26" t="s">
        <v>230</v>
      </c>
      <c r="D26" t="s">
        <v>345</v>
      </c>
      <c r="E26" s="57" t="s">
        <v>21</v>
      </c>
      <c r="F26" s="22">
        <f t="shared" si="25"/>
        <v>1</v>
      </c>
      <c r="G26" s="22">
        <f t="shared" si="26"/>
        <v>1</v>
      </c>
      <c r="H26" s="120" t="str">
        <f>IF(ISNA(VLOOKUP(C26,[1]Sheet1!$J$2:$J$2000,3,FALSE)),"No","Yes")</f>
        <v>No</v>
      </c>
      <c r="I26" s="89">
        <f t="shared" si="3"/>
        <v>0</v>
      </c>
      <c r="J26" s="89">
        <f t="shared" si="4"/>
        <v>8011.5445859872607</v>
      </c>
      <c r="K26" s="89">
        <f t="shared" si="5"/>
        <v>0</v>
      </c>
      <c r="L26" s="89">
        <f t="shared" si="6"/>
        <v>0</v>
      </c>
      <c r="M26" s="89">
        <f t="shared" si="7"/>
        <v>0</v>
      </c>
      <c r="N26" s="89">
        <f t="shared" si="8"/>
        <v>0</v>
      </c>
      <c r="O26" s="89">
        <f t="shared" si="9"/>
        <v>0</v>
      </c>
      <c r="Q26" s="90">
        <f t="shared" si="10"/>
        <v>0</v>
      </c>
      <c r="R26" s="90">
        <f t="shared" si="11"/>
        <v>0</v>
      </c>
      <c r="S26" s="90">
        <f t="shared" si="12"/>
        <v>0</v>
      </c>
      <c r="T26" s="90">
        <f t="shared" si="13"/>
        <v>0</v>
      </c>
      <c r="U26" s="90">
        <f t="shared" si="14"/>
        <v>0</v>
      </c>
      <c r="V26" s="90">
        <f t="shared" si="15"/>
        <v>0</v>
      </c>
      <c r="W26" s="90">
        <f t="shared" si="16"/>
        <v>0</v>
      </c>
      <c r="Y26" s="89">
        <f t="shared" si="27"/>
        <v>0</v>
      </c>
      <c r="Z26" s="90">
        <f t="shared" si="28"/>
        <v>0</v>
      </c>
      <c r="AA26" s="75">
        <f t="shared" si="29"/>
        <v>0</v>
      </c>
      <c r="AB26" s="89">
        <f t="shared" si="30"/>
        <v>8011.5445859872607</v>
      </c>
      <c r="AC26" s="89">
        <f t="shared" si="31"/>
        <v>0</v>
      </c>
      <c r="AD26" s="90">
        <f t="shared" si="32"/>
        <v>0</v>
      </c>
      <c r="AE26" s="90">
        <f t="shared" si="33"/>
        <v>0</v>
      </c>
      <c r="AF26" s="1">
        <f t="shared" si="17"/>
        <v>-41988.455414012737</v>
      </c>
    </row>
    <row r="27" spans="1:32">
      <c r="A27" s="106">
        <v>2.5000000000000001E-5</v>
      </c>
      <c r="B27" s="4">
        <f t="shared" si="0"/>
        <v>-42036.011055332412</v>
      </c>
      <c r="C27" t="s">
        <v>236</v>
      </c>
      <c r="D27" t="s">
        <v>345</v>
      </c>
      <c r="E27" s="57" t="s">
        <v>21</v>
      </c>
      <c r="F27" s="22">
        <f t="shared" si="25"/>
        <v>1</v>
      </c>
      <c r="G27" s="22">
        <f t="shared" si="26"/>
        <v>1</v>
      </c>
      <c r="H27" s="120" t="str">
        <f>IF(ISNA(VLOOKUP(C27,[1]Sheet1!$J$2:$J$2000,3,FALSE)),"No","Yes")</f>
        <v>No</v>
      </c>
      <c r="I27" s="89">
        <f t="shared" si="3"/>
        <v>0</v>
      </c>
      <c r="J27" s="89">
        <f t="shared" si="4"/>
        <v>7963.9889196675895</v>
      </c>
      <c r="K27" s="89">
        <f t="shared" si="5"/>
        <v>0</v>
      </c>
      <c r="L27" s="89">
        <f t="shared" si="6"/>
        <v>0</v>
      </c>
      <c r="M27" s="89">
        <f t="shared" si="7"/>
        <v>0</v>
      </c>
      <c r="N27" s="89">
        <f t="shared" si="8"/>
        <v>0</v>
      </c>
      <c r="O27" s="89">
        <f t="shared" si="9"/>
        <v>0</v>
      </c>
      <c r="Q27" s="90">
        <f t="shared" si="10"/>
        <v>0</v>
      </c>
      <c r="R27" s="90">
        <f t="shared" si="11"/>
        <v>0</v>
      </c>
      <c r="S27" s="90">
        <f t="shared" si="12"/>
        <v>0</v>
      </c>
      <c r="T27" s="90">
        <f t="shared" si="13"/>
        <v>0</v>
      </c>
      <c r="U27" s="90">
        <f t="shared" si="14"/>
        <v>0</v>
      </c>
      <c r="V27" s="90">
        <f t="shared" si="15"/>
        <v>0</v>
      </c>
      <c r="W27" s="90">
        <f t="shared" si="16"/>
        <v>0</v>
      </c>
      <c r="Y27" s="89">
        <f t="shared" si="27"/>
        <v>0</v>
      </c>
      <c r="Z27" s="90">
        <f t="shared" si="28"/>
        <v>0</v>
      </c>
      <c r="AA27" s="75">
        <f t="shared" si="29"/>
        <v>0</v>
      </c>
      <c r="AB27" s="89">
        <f t="shared" si="30"/>
        <v>7963.9889196675895</v>
      </c>
      <c r="AC27" s="89">
        <f t="shared" si="31"/>
        <v>0</v>
      </c>
      <c r="AD27" s="90">
        <f t="shared" si="32"/>
        <v>0</v>
      </c>
      <c r="AE27" s="90">
        <f t="shared" si="33"/>
        <v>0</v>
      </c>
      <c r="AF27" s="1">
        <f t="shared" si="17"/>
        <v>-42036.011080332413</v>
      </c>
    </row>
    <row r="28" spans="1:32">
      <c r="A28" s="106">
        <v>2.5999999999999998E-5</v>
      </c>
      <c r="B28" s="4">
        <f t="shared" si="0"/>
        <v>-35352.29899762501</v>
      </c>
      <c r="C28" t="s">
        <v>253</v>
      </c>
      <c r="D28" t="s">
        <v>345</v>
      </c>
      <c r="E28" s="57" t="s">
        <v>21</v>
      </c>
      <c r="F28" s="22">
        <f t="shared" si="25"/>
        <v>2</v>
      </c>
      <c r="G28" s="22">
        <f t="shared" si="26"/>
        <v>2</v>
      </c>
      <c r="H28" s="120" t="str">
        <f>IF(ISNA(VLOOKUP(C28,[1]Sheet1!$J$2:$J$2000,3,FALSE)),"No","Yes")</f>
        <v>No</v>
      </c>
      <c r="I28" s="89">
        <f t="shared" si="3"/>
        <v>0</v>
      </c>
      <c r="J28" s="89">
        <f t="shared" si="4"/>
        <v>7718.120805369128</v>
      </c>
      <c r="K28" s="89">
        <f t="shared" si="5"/>
        <v>0</v>
      </c>
      <c r="L28" s="89">
        <f t="shared" si="6"/>
        <v>0</v>
      </c>
      <c r="M28" s="89">
        <f t="shared" si="7"/>
        <v>0</v>
      </c>
      <c r="N28" s="89">
        <f t="shared" si="8"/>
        <v>0</v>
      </c>
      <c r="O28" s="89">
        <f t="shared" si="9"/>
        <v>0</v>
      </c>
      <c r="Q28" s="90">
        <f t="shared" si="10"/>
        <v>0</v>
      </c>
      <c r="R28" s="90">
        <f t="shared" si="11"/>
        <v>0</v>
      </c>
      <c r="S28" s="90">
        <f t="shared" si="12"/>
        <v>6929.5801710058613</v>
      </c>
      <c r="T28" s="90">
        <f t="shared" si="13"/>
        <v>0</v>
      </c>
      <c r="U28" s="90">
        <f t="shared" si="14"/>
        <v>0</v>
      </c>
      <c r="V28" s="90">
        <f t="shared" si="15"/>
        <v>0</v>
      </c>
      <c r="W28" s="90">
        <f t="shared" si="16"/>
        <v>0</v>
      </c>
      <c r="Y28" s="89">
        <f t="shared" si="27"/>
        <v>0</v>
      </c>
      <c r="Z28" s="90">
        <f t="shared" si="28"/>
        <v>0</v>
      </c>
      <c r="AA28" s="75">
        <f t="shared" si="29"/>
        <v>0</v>
      </c>
      <c r="AB28" s="89">
        <f t="shared" si="30"/>
        <v>7718.120805369128</v>
      </c>
      <c r="AC28" s="89">
        <f t="shared" si="31"/>
        <v>0</v>
      </c>
      <c r="AD28" s="90">
        <f t="shared" si="32"/>
        <v>6929.5801710058613</v>
      </c>
      <c r="AE28" s="90">
        <f t="shared" si="33"/>
        <v>0</v>
      </c>
      <c r="AF28" s="1">
        <f t="shared" si="17"/>
        <v>-35352.299023625012</v>
      </c>
    </row>
    <row r="29" spans="1:32">
      <c r="A29" s="106">
        <v>2.6999999999999999E-5</v>
      </c>
      <c r="B29" s="4">
        <f t="shared" si="0"/>
        <v>-42368.221436784603</v>
      </c>
      <c r="C29" t="s">
        <v>255</v>
      </c>
      <c r="D29" t="s">
        <v>345</v>
      </c>
      <c r="E29" s="57" t="s">
        <v>21</v>
      </c>
      <c r="F29" s="22">
        <f t="shared" si="25"/>
        <v>1</v>
      </c>
      <c r="G29" s="22">
        <f t="shared" si="26"/>
        <v>1</v>
      </c>
      <c r="H29" s="120" t="str">
        <f>IF(ISNA(VLOOKUP(C29,[1]Sheet1!$J$2:$J$2000,3,FALSE)),"No","Yes")</f>
        <v>No</v>
      </c>
      <c r="I29" s="89">
        <f t="shared" si="3"/>
        <v>0</v>
      </c>
      <c r="J29" s="89">
        <f t="shared" si="4"/>
        <v>7631.7785362153973</v>
      </c>
      <c r="K29" s="89">
        <f t="shared" si="5"/>
        <v>0</v>
      </c>
      <c r="L29" s="89">
        <f t="shared" si="6"/>
        <v>0</v>
      </c>
      <c r="M29" s="89">
        <f t="shared" si="7"/>
        <v>0</v>
      </c>
      <c r="N29" s="89">
        <f t="shared" si="8"/>
        <v>0</v>
      </c>
      <c r="O29" s="89">
        <f t="shared" si="9"/>
        <v>0</v>
      </c>
      <c r="Q29" s="90">
        <f t="shared" si="10"/>
        <v>0</v>
      </c>
      <c r="R29" s="90">
        <f t="shared" si="11"/>
        <v>0</v>
      </c>
      <c r="S29" s="90">
        <f t="shared" si="12"/>
        <v>0</v>
      </c>
      <c r="T29" s="90">
        <f t="shared" si="13"/>
        <v>0</v>
      </c>
      <c r="U29" s="90">
        <f t="shared" si="14"/>
        <v>0</v>
      </c>
      <c r="V29" s="90">
        <f t="shared" si="15"/>
        <v>0</v>
      </c>
      <c r="W29" s="90">
        <f t="shared" si="16"/>
        <v>0</v>
      </c>
      <c r="Y29" s="89">
        <f t="shared" si="27"/>
        <v>0</v>
      </c>
      <c r="Z29" s="90">
        <f t="shared" si="28"/>
        <v>0</v>
      </c>
      <c r="AA29" s="75">
        <f t="shared" si="29"/>
        <v>0</v>
      </c>
      <c r="AB29" s="89">
        <f t="shared" si="30"/>
        <v>7631.7785362153973</v>
      </c>
      <c r="AC29" s="89">
        <f t="shared" si="31"/>
        <v>0</v>
      </c>
      <c r="AD29" s="90">
        <f t="shared" si="32"/>
        <v>0</v>
      </c>
      <c r="AE29" s="90">
        <f t="shared" si="33"/>
        <v>0</v>
      </c>
      <c r="AF29" s="1">
        <f t="shared" si="17"/>
        <v>-42368.221463784605</v>
      </c>
    </row>
    <row r="30" spans="1:32">
      <c r="A30" s="106">
        <v>2.8E-5</v>
      </c>
      <c r="B30" s="4">
        <f t="shared" si="0"/>
        <v>-28596.883790678854</v>
      </c>
      <c r="C30" t="s">
        <v>269</v>
      </c>
      <c r="D30" t="s">
        <v>343</v>
      </c>
      <c r="E30" s="57" t="s">
        <v>21</v>
      </c>
      <c r="F30" s="22">
        <f t="shared" si="25"/>
        <v>3</v>
      </c>
      <c r="G30" s="22">
        <f t="shared" si="26"/>
        <v>3</v>
      </c>
      <c r="H30" s="120" t="str">
        <f>IF(ISNA(VLOOKUP(C30,[1]Sheet1!$J$2:$J$2000,3,FALSE)),"No","Yes")</f>
        <v>No</v>
      </c>
      <c r="I30" s="89">
        <f t="shared" si="3"/>
        <v>0</v>
      </c>
      <c r="J30" s="89">
        <f t="shared" si="4"/>
        <v>7452.3236437696714</v>
      </c>
      <c r="K30" s="89">
        <f t="shared" si="5"/>
        <v>0</v>
      </c>
      <c r="L30" s="89">
        <f t="shared" si="6"/>
        <v>0</v>
      </c>
      <c r="M30" s="89">
        <f t="shared" si="7"/>
        <v>7277.0323599052881</v>
      </c>
      <c r="N30" s="89">
        <f t="shared" si="8"/>
        <v>0</v>
      </c>
      <c r="O30" s="89">
        <f t="shared" si="9"/>
        <v>0</v>
      </c>
      <c r="Q30" s="90">
        <f t="shared" si="10"/>
        <v>0</v>
      </c>
      <c r="R30" s="90">
        <f t="shared" si="11"/>
        <v>0</v>
      </c>
      <c r="S30" s="90">
        <f t="shared" si="12"/>
        <v>6673.7601776461888</v>
      </c>
      <c r="T30" s="90">
        <f t="shared" si="13"/>
        <v>0</v>
      </c>
      <c r="U30" s="90">
        <f t="shared" si="14"/>
        <v>0</v>
      </c>
      <c r="V30" s="90">
        <f t="shared" si="15"/>
        <v>0</v>
      </c>
      <c r="W30" s="90">
        <f t="shared" si="16"/>
        <v>0</v>
      </c>
      <c r="Y30" s="89">
        <f t="shared" si="27"/>
        <v>0</v>
      </c>
      <c r="Z30" s="90">
        <f t="shared" si="28"/>
        <v>0</v>
      </c>
      <c r="AA30" s="75">
        <f t="shared" si="29"/>
        <v>0</v>
      </c>
      <c r="AB30" s="89">
        <f t="shared" si="30"/>
        <v>7452.3236437696714</v>
      </c>
      <c r="AC30" s="89">
        <f t="shared" si="31"/>
        <v>7277.0323599052881</v>
      </c>
      <c r="AD30" s="90">
        <f t="shared" si="32"/>
        <v>6673.7601776461888</v>
      </c>
      <c r="AE30" s="90">
        <f t="shared" si="33"/>
        <v>0</v>
      </c>
      <c r="AF30" s="1">
        <f t="shared" si="17"/>
        <v>-28596.883818678853</v>
      </c>
    </row>
    <row r="31" spans="1:32">
      <c r="A31" s="106">
        <v>2.9E-5</v>
      </c>
      <c r="B31" s="4">
        <f t="shared" si="0"/>
        <v>-42617.388085453407</v>
      </c>
      <c r="C31" t="s">
        <v>276</v>
      </c>
      <c r="D31" t="s">
        <v>358</v>
      </c>
      <c r="E31" s="57" t="s">
        <v>21</v>
      </c>
      <c r="F31" s="22">
        <f t="shared" si="25"/>
        <v>1</v>
      </c>
      <c r="G31" s="22">
        <f t="shared" si="26"/>
        <v>1</v>
      </c>
      <c r="H31" s="120" t="str">
        <f>IF(ISNA(VLOOKUP(C31,[1]Sheet1!$J$2:$J$2000,3,FALSE)),"No","Yes")</f>
        <v>No</v>
      </c>
      <c r="I31" s="89">
        <f t="shared" si="3"/>
        <v>0</v>
      </c>
      <c r="J31" s="89">
        <f t="shared" si="4"/>
        <v>7382.6118855465884</v>
      </c>
      <c r="K31" s="89">
        <f t="shared" si="5"/>
        <v>0</v>
      </c>
      <c r="L31" s="89">
        <f t="shared" si="6"/>
        <v>0</v>
      </c>
      <c r="M31" s="89">
        <f t="shared" si="7"/>
        <v>0</v>
      </c>
      <c r="N31" s="89">
        <f t="shared" si="8"/>
        <v>0</v>
      </c>
      <c r="O31" s="89">
        <f t="shared" si="9"/>
        <v>0</v>
      </c>
      <c r="Q31" s="90">
        <f t="shared" si="10"/>
        <v>0</v>
      </c>
      <c r="R31" s="90">
        <f t="shared" si="11"/>
        <v>0</v>
      </c>
      <c r="S31" s="90">
        <f t="shared" si="12"/>
        <v>0</v>
      </c>
      <c r="T31" s="90">
        <f t="shared" si="13"/>
        <v>0</v>
      </c>
      <c r="U31" s="90">
        <f t="shared" si="14"/>
        <v>0</v>
      </c>
      <c r="V31" s="90">
        <f t="shared" si="15"/>
        <v>0</v>
      </c>
      <c r="W31" s="90">
        <f t="shared" si="16"/>
        <v>0</v>
      </c>
      <c r="Y31" s="89">
        <f t="shared" si="27"/>
        <v>0</v>
      </c>
      <c r="Z31" s="90">
        <f t="shared" si="28"/>
        <v>0</v>
      </c>
      <c r="AA31" s="75">
        <f t="shared" si="29"/>
        <v>0</v>
      </c>
      <c r="AB31" s="89">
        <f t="shared" si="30"/>
        <v>7382.6118855465884</v>
      </c>
      <c r="AC31" s="89">
        <f t="shared" si="31"/>
        <v>0</v>
      </c>
      <c r="AD31" s="90">
        <f t="shared" si="32"/>
        <v>0</v>
      </c>
      <c r="AE31" s="90">
        <f t="shared" si="33"/>
        <v>0</v>
      </c>
      <c r="AF31" s="1">
        <f t="shared" si="17"/>
        <v>-42617.38811445341</v>
      </c>
    </row>
    <row r="32" spans="1:32">
      <c r="A32" s="106">
        <v>3.0000000000000001E-5</v>
      </c>
      <c r="B32" s="4">
        <f t="shared" si="0"/>
        <v>-42665.816296530611</v>
      </c>
      <c r="C32" t="s">
        <v>279</v>
      </c>
      <c r="D32" t="s">
        <v>345</v>
      </c>
      <c r="E32" s="57" t="s">
        <v>21</v>
      </c>
      <c r="F32" s="22">
        <f t="shared" si="25"/>
        <v>1</v>
      </c>
      <c r="G32" s="22">
        <f t="shared" si="26"/>
        <v>1</v>
      </c>
      <c r="H32" s="120" t="str">
        <f>IF(ISNA(VLOOKUP(C32,[1]Sheet1!$J$2:$J$2000,3,FALSE)),"No","Yes")</f>
        <v>No</v>
      </c>
      <c r="I32" s="89">
        <f t="shared" si="3"/>
        <v>0</v>
      </c>
      <c r="J32" s="89">
        <f t="shared" si="4"/>
        <v>7334.1836734693879</v>
      </c>
      <c r="K32" s="89">
        <f t="shared" si="5"/>
        <v>0</v>
      </c>
      <c r="L32" s="89">
        <f t="shared" si="6"/>
        <v>0</v>
      </c>
      <c r="M32" s="89">
        <f t="shared" si="7"/>
        <v>0</v>
      </c>
      <c r="N32" s="89">
        <f t="shared" si="8"/>
        <v>0</v>
      </c>
      <c r="O32" s="89">
        <f t="shared" si="9"/>
        <v>0</v>
      </c>
      <c r="Q32" s="90">
        <f t="shared" si="10"/>
        <v>0</v>
      </c>
      <c r="R32" s="90">
        <f t="shared" si="11"/>
        <v>0</v>
      </c>
      <c r="S32" s="90">
        <f t="shared" si="12"/>
        <v>0</v>
      </c>
      <c r="T32" s="90">
        <f t="shared" si="13"/>
        <v>0</v>
      </c>
      <c r="U32" s="90">
        <f t="shared" si="14"/>
        <v>0</v>
      </c>
      <c r="V32" s="90">
        <f t="shared" si="15"/>
        <v>0</v>
      </c>
      <c r="W32" s="90">
        <f t="shared" si="16"/>
        <v>0</v>
      </c>
      <c r="Y32" s="89">
        <f t="shared" si="27"/>
        <v>0</v>
      </c>
      <c r="Z32" s="90">
        <f t="shared" si="28"/>
        <v>0</v>
      </c>
      <c r="AA32" s="75">
        <f t="shared" si="29"/>
        <v>0</v>
      </c>
      <c r="AB32" s="89">
        <f t="shared" si="30"/>
        <v>7334.1836734693879</v>
      </c>
      <c r="AC32" s="89">
        <f t="shared" si="31"/>
        <v>0</v>
      </c>
      <c r="AD32" s="90">
        <f t="shared" si="32"/>
        <v>0</v>
      </c>
      <c r="AE32" s="90">
        <f t="shared" si="33"/>
        <v>0</v>
      </c>
      <c r="AF32" s="1">
        <f t="shared" si="17"/>
        <v>-42665.816326530614</v>
      </c>
    </row>
    <row r="33" spans="1:32">
      <c r="A33" s="106">
        <v>3.0999999999999995E-5</v>
      </c>
      <c r="B33" s="4">
        <f t="shared" si="0"/>
        <v>-42959.594161758439</v>
      </c>
      <c r="C33" t="s">
        <v>292</v>
      </c>
      <c r="D33" t="s">
        <v>345</v>
      </c>
      <c r="E33" s="57" t="s">
        <v>21</v>
      </c>
      <c r="F33" s="22">
        <f t="shared" si="25"/>
        <v>1</v>
      </c>
      <c r="G33" s="22">
        <f t="shared" si="26"/>
        <v>1</v>
      </c>
      <c r="H33" s="120" t="str">
        <f>IF(ISNA(VLOOKUP(C33,[1]Sheet1!$J$2:$J$2000,3,FALSE)),"No","Yes")</f>
        <v>No</v>
      </c>
      <c r="I33" s="89">
        <f t="shared" si="3"/>
        <v>0</v>
      </c>
      <c r="J33" s="89">
        <f t="shared" si="4"/>
        <v>7040.4058072415601</v>
      </c>
      <c r="K33" s="89">
        <f t="shared" si="5"/>
        <v>0</v>
      </c>
      <c r="L33" s="89">
        <f t="shared" si="6"/>
        <v>0</v>
      </c>
      <c r="M33" s="89">
        <f t="shared" si="7"/>
        <v>0</v>
      </c>
      <c r="N33" s="89">
        <f t="shared" si="8"/>
        <v>0</v>
      </c>
      <c r="O33" s="89">
        <f t="shared" si="9"/>
        <v>0</v>
      </c>
      <c r="Q33" s="90">
        <f t="shared" si="10"/>
        <v>0</v>
      </c>
      <c r="R33" s="90">
        <f t="shared" si="11"/>
        <v>0</v>
      </c>
      <c r="S33" s="90">
        <f t="shared" si="12"/>
        <v>0</v>
      </c>
      <c r="T33" s="90">
        <f t="shared" si="13"/>
        <v>0</v>
      </c>
      <c r="U33" s="90">
        <f t="shared" si="14"/>
        <v>0</v>
      </c>
      <c r="V33" s="90">
        <f t="shared" si="15"/>
        <v>0</v>
      </c>
      <c r="W33" s="90">
        <f t="shared" si="16"/>
        <v>0</v>
      </c>
      <c r="Y33" s="89">
        <f t="shared" si="27"/>
        <v>0</v>
      </c>
      <c r="Z33" s="90">
        <f t="shared" si="28"/>
        <v>0</v>
      </c>
      <c r="AA33" s="75">
        <f t="shared" si="29"/>
        <v>0</v>
      </c>
      <c r="AB33" s="89">
        <f t="shared" si="30"/>
        <v>7040.4058072415601</v>
      </c>
      <c r="AC33" s="89">
        <f t="shared" si="31"/>
        <v>0</v>
      </c>
      <c r="AD33" s="90">
        <f t="shared" si="32"/>
        <v>0</v>
      </c>
      <c r="AE33" s="90">
        <f t="shared" si="33"/>
        <v>0</v>
      </c>
      <c r="AF33" s="1">
        <f t="shared" si="17"/>
        <v>-42959.594192758443</v>
      </c>
    </row>
    <row r="34" spans="1:32">
      <c r="A34" s="106">
        <v>3.1999999999999999E-5</v>
      </c>
      <c r="B34" s="4">
        <f t="shared" si="0"/>
        <v>-43197.566302291023</v>
      </c>
      <c r="C34" t="s">
        <v>305</v>
      </c>
      <c r="D34" t="s">
        <v>343</v>
      </c>
      <c r="E34" s="57" t="s">
        <v>21</v>
      </c>
      <c r="F34" s="22">
        <f t="shared" si="25"/>
        <v>1</v>
      </c>
      <c r="G34" s="22">
        <f t="shared" si="26"/>
        <v>1</v>
      </c>
      <c r="H34" s="120" t="str">
        <f>IF(ISNA(VLOOKUP(C34,[1]Sheet1!$J$2:$J$2000,3,FALSE)),"No","Yes")</f>
        <v>No</v>
      </c>
      <c r="I34" s="89">
        <f t="shared" si="3"/>
        <v>0</v>
      </c>
      <c r="J34" s="89">
        <f t="shared" si="4"/>
        <v>6802.4336657089743</v>
      </c>
      <c r="K34" s="89">
        <f t="shared" si="5"/>
        <v>0</v>
      </c>
      <c r="L34" s="89">
        <f t="shared" si="6"/>
        <v>0</v>
      </c>
      <c r="M34" s="89">
        <f t="shared" si="7"/>
        <v>0</v>
      </c>
      <c r="N34" s="89">
        <f t="shared" si="8"/>
        <v>0</v>
      </c>
      <c r="O34" s="89">
        <f t="shared" si="9"/>
        <v>0</v>
      </c>
      <c r="Q34" s="90">
        <f t="shared" si="10"/>
        <v>0</v>
      </c>
      <c r="R34" s="90">
        <f t="shared" si="11"/>
        <v>0</v>
      </c>
      <c r="S34" s="90">
        <f t="shared" si="12"/>
        <v>0</v>
      </c>
      <c r="T34" s="90">
        <f t="shared" si="13"/>
        <v>0</v>
      </c>
      <c r="U34" s="90">
        <f t="shared" si="14"/>
        <v>0</v>
      </c>
      <c r="V34" s="90">
        <f t="shared" si="15"/>
        <v>0</v>
      </c>
      <c r="W34" s="90">
        <f t="shared" si="16"/>
        <v>0</v>
      </c>
      <c r="Y34" s="89">
        <f t="shared" si="27"/>
        <v>0</v>
      </c>
      <c r="Z34" s="90">
        <f t="shared" si="28"/>
        <v>0</v>
      </c>
      <c r="AA34" s="75">
        <f t="shared" si="29"/>
        <v>0</v>
      </c>
      <c r="AB34" s="89">
        <f t="shared" si="30"/>
        <v>6802.4336657089743</v>
      </c>
      <c r="AC34" s="89">
        <f t="shared" si="31"/>
        <v>0</v>
      </c>
      <c r="AD34" s="90">
        <f t="shared" si="32"/>
        <v>0</v>
      </c>
      <c r="AE34" s="90">
        <f t="shared" si="33"/>
        <v>0</v>
      </c>
      <c r="AF34" s="1">
        <f t="shared" si="17"/>
        <v>-43197.566334291027</v>
      </c>
    </row>
    <row r="35" spans="1:32">
      <c r="A35" s="106">
        <v>3.2999999999999996E-5</v>
      </c>
      <c r="B35" s="4">
        <f t="shared" si="0"/>
        <v>-36431.157373013084</v>
      </c>
      <c r="C35" t="s">
        <v>322</v>
      </c>
      <c r="D35" t="s">
        <v>345</v>
      </c>
      <c r="E35" s="57" t="s">
        <v>21</v>
      </c>
      <c r="F35" s="22">
        <f t="shared" si="25"/>
        <v>2</v>
      </c>
      <c r="G35" s="22">
        <f t="shared" si="26"/>
        <v>2</v>
      </c>
      <c r="H35" s="120" t="str">
        <f>IF(ISNA(VLOOKUP(C35,[1]Sheet1!$J$2:$J$2000,3,FALSE)),"No","Yes")</f>
        <v>No</v>
      </c>
      <c r="I35" s="89">
        <f t="shared" ref="I35:I65" si="34">IF(ISERROR(VLOOKUP($C35,Sprint1,5,FALSE)),0,(VLOOKUP($C35,Sprint1,5,FALSE)))</f>
        <v>0</v>
      </c>
      <c r="J35" s="89">
        <f t="shared" ref="J35:J65" si="35">IF(ISERROR(VLOOKUP($C35,Sprint2,5,FALSE)),0,(VLOOKUP($C35,Sprint2,5,FALSE)))</f>
        <v>6335.5894852825431</v>
      </c>
      <c r="K35" s="89">
        <f t="shared" ref="K35:K65" si="36">IF(ISERROR(VLOOKUP($C35,Sprint3,5,FALSE)),0,(VLOOKUP($C35,Sprint3,5,FALSE)))</f>
        <v>0</v>
      </c>
      <c r="L35" s="89">
        <f t="shared" ref="L35:L65" si="37">IF(ISERROR(VLOOKUP($C35,Sprint4,5,FALSE)),0,(VLOOKUP($C35,Sprint4,5,FALSE)))</f>
        <v>0</v>
      </c>
      <c r="M35" s="89">
        <f t="shared" ref="M35:M65" si="38">IF(ISERROR(VLOOKUP($C35,Sprint5,5,FALSE)),0,(VLOOKUP($C35,Sprint5,5,FALSE)))</f>
        <v>0</v>
      </c>
      <c r="N35" s="89">
        <f t="shared" ref="N35:N65" si="39">IF(ISERROR(VLOOKUP($C35,Sprint6,5,FALSE)),0,(VLOOKUP($C35,Sprint6,5,FALSE)))</f>
        <v>0</v>
      </c>
      <c r="O35" s="89">
        <f t="shared" ref="O35:O65" si="40">IF(ISERROR(VLOOKUP($C35,Sprint7,5,FALSE)),0,(VLOOKUP($C35,Sprint7,5,FALSE)))</f>
        <v>0</v>
      </c>
      <c r="Q35" s="90">
        <f t="shared" ref="Q35:Q65" si="41">IF(ISERROR(VLOOKUP($C35,_End1,5,FALSE)),0,(VLOOKUP($C35,_End1,5,FALSE)))</f>
        <v>0</v>
      </c>
      <c r="R35" s="90">
        <f t="shared" ref="R35:R65" si="42">IF(ISERROR(VLOOKUP($C35,_End2,5,FALSE)),0,(VLOOKUP($C35,_End2,5,FALSE)))</f>
        <v>0</v>
      </c>
      <c r="S35" s="90">
        <f t="shared" ref="S35:S65" si="43">IF(ISERROR(VLOOKUP($C35,_End3,5,FALSE)),0,(VLOOKUP($C35,_End3,5,FALSE)))</f>
        <v>7233.2531087043735</v>
      </c>
      <c r="T35" s="90">
        <f t="shared" ref="T35:T65" si="44">IF(ISERROR(VLOOKUP($C35,_End4,5,FALSE)),0,(VLOOKUP($C35,_End4,5,FALSE)))</f>
        <v>0</v>
      </c>
      <c r="U35" s="90">
        <f t="shared" ref="U35:U65" si="45">IF(ISERROR(VLOOKUP($C35,_End5,5,FALSE)),0,(VLOOKUP($C35,_End5,5,FALSE)))</f>
        <v>0</v>
      </c>
      <c r="V35" s="90">
        <f t="shared" ref="V35:V65" si="46">IF(ISERROR(VLOOKUP($C35,_End6,5,FALSE)),0,(VLOOKUP($C35,_End6,5,FALSE)))</f>
        <v>0</v>
      </c>
      <c r="W35" s="90">
        <f t="shared" ref="W35:W65" si="47">IF(ISERROR(VLOOKUP($C35,_End7,5,FALSE)),0,(VLOOKUP($C35,_End7,5,FALSE)))</f>
        <v>0</v>
      </c>
      <c r="Y35" s="89">
        <f t="shared" si="27"/>
        <v>0</v>
      </c>
      <c r="Z35" s="90">
        <f t="shared" si="28"/>
        <v>0</v>
      </c>
      <c r="AA35" s="75">
        <f t="shared" si="29"/>
        <v>0</v>
      </c>
      <c r="AB35" s="89">
        <f t="shared" si="30"/>
        <v>6335.5894852825431</v>
      </c>
      <c r="AC35" s="89">
        <f t="shared" si="31"/>
        <v>0</v>
      </c>
      <c r="AD35" s="90">
        <f t="shared" si="32"/>
        <v>7233.2531087043735</v>
      </c>
      <c r="AE35" s="90">
        <f t="shared" si="33"/>
        <v>0</v>
      </c>
      <c r="AF35" s="1">
        <f t="shared" si="17"/>
        <v>-36431.157406013081</v>
      </c>
    </row>
    <row r="36" spans="1:32">
      <c r="A36" s="106">
        <v>3.3999999999999993E-5</v>
      </c>
      <c r="B36" s="4">
        <f t="shared" si="0"/>
        <v>-43822.897449118478</v>
      </c>
      <c r="C36" t="s">
        <v>330</v>
      </c>
      <c r="D36" t="s">
        <v>345</v>
      </c>
      <c r="E36" s="57" t="s">
        <v>21</v>
      </c>
      <c r="F36" s="22">
        <f t="shared" si="25"/>
        <v>1</v>
      </c>
      <c r="G36" s="22">
        <f t="shared" si="26"/>
        <v>1</v>
      </c>
      <c r="H36" s="120" t="str">
        <f>IF(ISNA(VLOOKUP(C36,[1]Sheet1!$J$2:$J$2000,3,FALSE)),"No","Yes")</f>
        <v>No</v>
      </c>
      <c r="I36" s="89">
        <f t="shared" si="34"/>
        <v>0</v>
      </c>
      <c r="J36" s="89">
        <f t="shared" si="35"/>
        <v>6177.1025168815213</v>
      </c>
      <c r="K36" s="89">
        <f t="shared" si="36"/>
        <v>0</v>
      </c>
      <c r="L36" s="89">
        <f t="shared" si="37"/>
        <v>0</v>
      </c>
      <c r="M36" s="89">
        <f t="shared" si="38"/>
        <v>0</v>
      </c>
      <c r="N36" s="89">
        <f t="shared" si="39"/>
        <v>0</v>
      </c>
      <c r="O36" s="89">
        <f t="shared" si="40"/>
        <v>0</v>
      </c>
      <c r="Q36" s="90">
        <f t="shared" si="41"/>
        <v>0</v>
      </c>
      <c r="R36" s="90">
        <f t="shared" si="42"/>
        <v>0</v>
      </c>
      <c r="S36" s="90">
        <f t="shared" si="43"/>
        <v>0</v>
      </c>
      <c r="T36" s="90">
        <f t="shared" si="44"/>
        <v>0</v>
      </c>
      <c r="U36" s="90">
        <f t="shared" si="45"/>
        <v>0</v>
      </c>
      <c r="V36" s="90">
        <f t="shared" si="46"/>
        <v>0</v>
      </c>
      <c r="W36" s="90">
        <f t="shared" si="47"/>
        <v>0</v>
      </c>
      <c r="Y36" s="89">
        <f t="shared" si="27"/>
        <v>0</v>
      </c>
      <c r="Z36" s="90">
        <f t="shared" si="28"/>
        <v>0</v>
      </c>
      <c r="AA36" s="75">
        <f t="shared" si="29"/>
        <v>0</v>
      </c>
      <c r="AB36" s="89">
        <f t="shared" si="30"/>
        <v>6177.1025168815213</v>
      </c>
      <c r="AC36" s="89">
        <f t="shared" si="31"/>
        <v>0</v>
      </c>
      <c r="AD36" s="90">
        <f t="shared" si="32"/>
        <v>0</v>
      </c>
      <c r="AE36" s="90">
        <f t="shared" si="33"/>
        <v>0</v>
      </c>
      <c r="AF36" s="1">
        <f t="shared" si="17"/>
        <v>-43822.897483118475</v>
      </c>
    </row>
    <row r="37" spans="1:32">
      <c r="A37" s="106">
        <v>3.4999999999999997E-5</v>
      </c>
      <c r="B37" s="4">
        <f t="shared" si="0"/>
        <v>10000.000034999999</v>
      </c>
      <c r="C37" t="s">
        <v>188</v>
      </c>
      <c r="D37" t="s">
        <v>345</v>
      </c>
      <c r="E37" s="57" t="s">
        <v>21</v>
      </c>
      <c r="F37" s="22">
        <f t="shared" si="25"/>
        <v>1</v>
      </c>
      <c r="G37" s="22">
        <f t="shared" si="26"/>
        <v>1</v>
      </c>
      <c r="H37" s="120" t="str">
        <f>IF(ISNA(VLOOKUP(C37,[1]Sheet1!$J$2:$J$2000,3,FALSE)),"No","Yes")</f>
        <v>Yes</v>
      </c>
      <c r="I37" s="89">
        <f t="shared" si="34"/>
        <v>0</v>
      </c>
      <c r="J37" s="89">
        <f t="shared" si="35"/>
        <v>10000</v>
      </c>
      <c r="K37" s="89">
        <f t="shared" si="36"/>
        <v>0</v>
      </c>
      <c r="L37" s="89">
        <f t="shared" si="37"/>
        <v>0</v>
      </c>
      <c r="M37" s="89">
        <f t="shared" si="38"/>
        <v>0</v>
      </c>
      <c r="N37" s="89">
        <f t="shared" si="39"/>
        <v>0</v>
      </c>
      <c r="O37" s="89">
        <f t="shared" si="40"/>
        <v>0</v>
      </c>
      <c r="Q37" s="90">
        <f t="shared" si="41"/>
        <v>0</v>
      </c>
      <c r="R37" s="90">
        <f t="shared" si="42"/>
        <v>0</v>
      </c>
      <c r="S37" s="90">
        <f t="shared" si="43"/>
        <v>0</v>
      </c>
      <c r="T37" s="90">
        <f t="shared" si="44"/>
        <v>0</v>
      </c>
      <c r="U37" s="90">
        <f t="shared" si="45"/>
        <v>0</v>
      </c>
      <c r="V37" s="90">
        <f t="shared" si="46"/>
        <v>0</v>
      </c>
      <c r="W37" s="90">
        <f t="shared" si="47"/>
        <v>0</v>
      </c>
      <c r="Y37" s="89">
        <f t="shared" si="27"/>
        <v>0</v>
      </c>
      <c r="Z37" s="90">
        <f t="shared" si="28"/>
        <v>0</v>
      </c>
      <c r="AA37" s="75">
        <f t="shared" si="29"/>
        <v>0</v>
      </c>
      <c r="AB37" s="89">
        <f t="shared" si="30"/>
        <v>10000</v>
      </c>
      <c r="AC37" s="89">
        <f t="shared" si="31"/>
        <v>0</v>
      </c>
      <c r="AD37" s="90">
        <f t="shared" si="32"/>
        <v>0</v>
      </c>
      <c r="AE37" s="90">
        <f t="shared" si="33"/>
        <v>0</v>
      </c>
      <c r="AF37" s="1">
        <f t="shared" si="17"/>
        <v>10000</v>
      </c>
    </row>
    <row r="38" spans="1:32">
      <c r="A38" s="106">
        <v>3.5999999999999994E-5</v>
      </c>
      <c r="B38" s="4">
        <f t="shared" si="0"/>
        <v>10000.000035999999</v>
      </c>
      <c r="C38" t="s">
        <v>189</v>
      </c>
      <c r="D38" t="s">
        <v>343</v>
      </c>
      <c r="E38" s="57" t="s">
        <v>21</v>
      </c>
      <c r="F38" s="22">
        <f t="shared" si="25"/>
        <v>1</v>
      </c>
      <c r="G38" s="22">
        <f t="shared" si="26"/>
        <v>1</v>
      </c>
      <c r="H38" s="120" t="str">
        <f>IF(ISNA(VLOOKUP(C38,[1]Sheet1!$J$2:$J$2000,3,FALSE)),"No","Yes")</f>
        <v>Yes</v>
      </c>
      <c r="I38" s="89">
        <f t="shared" si="34"/>
        <v>0</v>
      </c>
      <c r="J38" s="89">
        <f t="shared" si="35"/>
        <v>10000</v>
      </c>
      <c r="K38" s="89">
        <f t="shared" si="36"/>
        <v>0</v>
      </c>
      <c r="L38" s="89">
        <f t="shared" si="37"/>
        <v>0</v>
      </c>
      <c r="M38" s="89">
        <f t="shared" si="38"/>
        <v>0</v>
      </c>
      <c r="N38" s="89">
        <f t="shared" si="39"/>
        <v>0</v>
      </c>
      <c r="O38" s="89">
        <f t="shared" si="40"/>
        <v>0</v>
      </c>
      <c r="Q38" s="90">
        <f t="shared" si="41"/>
        <v>0</v>
      </c>
      <c r="R38" s="90">
        <f t="shared" si="42"/>
        <v>0</v>
      </c>
      <c r="S38" s="90">
        <f t="shared" si="43"/>
        <v>0</v>
      </c>
      <c r="T38" s="90">
        <f t="shared" si="44"/>
        <v>0</v>
      </c>
      <c r="U38" s="90">
        <f t="shared" si="45"/>
        <v>0</v>
      </c>
      <c r="V38" s="90">
        <f t="shared" si="46"/>
        <v>0</v>
      </c>
      <c r="W38" s="90">
        <f t="shared" si="47"/>
        <v>0</v>
      </c>
      <c r="Y38" s="89">
        <f t="shared" si="27"/>
        <v>0</v>
      </c>
      <c r="Z38" s="90">
        <f t="shared" si="28"/>
        <v>0</v>
      </c>
      <c r="AA38" s="75">
        <f t="shared" si="29"/>
        <v>0</v>
      </c>
      <c r="AB38" s="89">
        <f t="shared" si="30"/>
        <v>10000</v>
      </c>
      <c r="AC38" s="89">
        <f t="shared" si="31"/>
        <v>0</v>
      </c>
      <c r="AD38" s="90">
        <f t="shared" si="32"/>
        <v>0</v>
      </c>
      <c r="AE38" s="90">
        <f t="shared" si="33"/>
        <v>0</v>
      </c>
      <c r="AF38" s="1">
        <f t="shared" si="17"/>
        <v>10000</v>
      </c>
    </row>
    <row r="39" spans="1:32">
      <c r="A39" s="106">
        <v>3.6999999999999998E-5</v>
      </c>
      <c r="B39" s="4">
        <f t="shared" si="0"/>
        <v>-40740.740703740747</v>
      </c>
      <c r="C39" t="s">
        <v>196</v>
      </c>
      <c r="D39" t="s">
        <v>359</v>
      </c>
      <c r="E39" s="57" t="s">
        <v>21</v>
      </c>
      <c r="F39" s="22">
        <f t="shared" si="25"/>
        <v>1</v>
      </c>
      <c r="G39" s="22">
        <f t="shared" si="26"/>
        <v>1</v>
      </c>
      <c r="H39" s="120" t="str">
        <f>IF(ISNA(VLOOKUP(C39,[1]Sheet1!$J$2:$J$2000,3,FALSE)),"No","Yes")</f>
        <v>No</v>
      </c>
      <c r="I39" s="89">
        <f t="shared" si="34"/>
        <v>0</v>
      </c>
      <c r="J39" s="89">
        <f t="shared" si="35"/>
        <v>9259.2592592592591</v>
      </c>
      <c r="K39" s="89">
        <f t="shared" si="36"/>
        <v>0</v>
      </c>
      <c r="L39" s="89">
        <f t="shared" si="37"/>
        <v>0</v>
      </c>
      <c r="M39" s="89">
        <f t="shared" si="38"/>
        <v>0</v>
      </c>
      <c r="N39" s="89">
        <f t="shared" si="39"/>
        <v>0</v>
      </c>
      <c r="O39" s="89">
        <f t="shared" si="40"/>
        <v>0</v>
      </c>
      <c r="Q39" s="90">
        <f t="shared" si="41"/>
        <v>0</v>
      </c>
      <c r="R39" s="90">
        <f t="shared" si="42"/>
        <v>0</v>
      </c>
      <c r="S39" s="90">
        <f t="shared" si="43"/>
        <v>0</v>
      </c>
      <c r="T39" s="90">
        <f t="shared" si="44"/>
        <v>0</v>
      </c>
      <c r="U39" s="90">
        <f t="shared" si="45"/>
        <v>0</v>
      </c>
      <c r="V39" s="90">
        <f t="shared" si="46"/>
        <v>0</v>
      </c>
      <c r="W39" s="90">
        <f t="shared" si="47"/>
        <v>0</v>
      </c>
      <c r="Y39" s="89">
        <f t="shared" si="27"/>
        <v>0</v>
      </c>
      <c r="Z39" s="90">
        <f t="shared" si="28"/>
        <v>0</v>
      </c>
      <c r="AA39" s="75">
        <f t="shared" si="29"/>
        <v>0</v>
      </c>
      <c r="AB39" s="89">
        <f t="shared" si="30"/>
        <v>9259.2592592592591</v>
      </c>
      <c r="AC39" s="89">
        <f t="shared" si="31"/>
        <v>0</v>
      </c>
      <c r="AD39" s="90">
        <f t="shared" si="32"/>
        <v>0</v>
      </c>
      <c r="AE39" s="90">
        <f t="shared" si="33"/>
        <v>0</v>
      </c>
      <c r="AF39" s="1">
        <f t="shared" si="17"/>
        <v>-40740.740740740745</v>
      </c>
    </row>
    <row r="40" spans="1:32">
      <c r="A40" s="106">
        <v>3.7999999999999995E-5</v>
      </c>
      <c r="B40" s="4">
        <f t="shared" si="0"/>
        <v>-41198.338033287997</v>
      </c>
      <c r="C40" t="s">
        <v>203</v>
      </c>
      <c r="D40" t="s">
        <v>345</v>
      </c>
      <c r="E40" s="57" t="s">
        <v>21</v>
      </c>
      <c r="F40" s="22">
        <f t="shared" si="25"/>
        <v>1</v>
      </c>
      <c r="G40" s="22">
        <f t="shared" si="26"/>
        <v>1</v>
      </c>
      <c r="H40" s="120" t="str">
        <f>IF(ISNA(VLOOKUP(C40,[1]Sheet1!$J$2:$J$2000,3,FALSE)),"No","Yes")</f>
        <v>No</v>
      </c>
      <c r="I40" s="89">
        <f t="shared" si="34"/>
        <v>0</v>
      </c>
      <c r="J40" s="89">
        <f t="shared" si="35"/>
        <v>8801.6619287120047</v>
      </c>
      <c r="K40" s="89">
        <f t="shared" si="36"/>
        <v>0</v>
      </c>
      <c r="L40" s="89">
        <f t="shared" si="37"/>
        <v>0</v>
      </c>
      <c r="M40" s="89">
        <f t="shared" si="38"/>
        <v>0</v>
      </c>
      <c r="N40" s="89">
        <f t="shared" si="39"/>
        <v>0</v>
      </c>
      <c r="O40" s="89">
        <f t="shared" si="40"/>
        <v>0</v>
      </c>
      <c r="Q40" s="90">
        <f t="shared" si="41"/>
        <v>0</v>
      </c>
      <c r="R40" s="90">
        <f t="shared" si="42"/>
        <v>0</v>
      </c>
      <c r="S40" s="90">
        <f t="shared" si="43"/>
        <v>0</v>
      </c>
      <c r="T40" s="90">
        <f t="shared" si="44"/>
        <v>0</v>
      </c>
      <c r="U40" s="90">
        <f t="shared" si="45"/>
        <v>0</v>
      </c>
      <c r="V40" s="90">
        <f t="shared" si="46"/>
        <v>0</v>
      </c>
      <c r="W40" s="90">
        <f t="shared" si="47"/>
        <v>0</v>
      </c>
      <c r="Y40" s="89">
        <f t="shared" si="27"/>
        <v>0</v>
      </c>
      <c r="Z40" s="90">
        <f t="shared" si="28"/>
        <v>0</v>
      </c>
      <c r="AA40" s="75">
        <f t="shared" si="29"/>
        <v>0</v>
      </c>
      <c r="AB40" s="89">
        <f t="shared" si="30"/>
        <v>8801.6619287120047</v>
      </c>
      <c r="AC40" s="89">
        <f t="shared" si="31"/>
        <v>0</v>
      </c>
      <c r="AD40" s="90">
        <f t="shared" si="32"/>
        <v>0</v>
      </c>
      <c r="AE40" s="90">
        <f t="shared" si="33"/>
        <v>0</v>
      </c>
      <c r="AF40" s="1">
        <f t="shared" si="17"/>
        <v>-41198.338071287995</v>
      </c>
    </row>
    <row r="41" spans="1:32">
      <c r="A41" s="106">
        <v>3.8999999999999993E-5</v>
      </c>
      <c r="B41" s="4">
        <f t="shared" si="0"/>
        <v>-41651.109689272147</v>
      </c>
      <c r="C41" t="s">
        <v>214</v>
      </c>
      <c r="D41" t="s">
        <v>345</v>
      </c>
      <c r="E41" s="57" t="s">
        <v>21</v>
      </c>
      <c r="F41" s="22">
        <f t="shared" si="25"/>
        <v>1</v>
      </c>
      <c r="G41" s="22">
        <f t="shared" si="26"/>
        <v>1</v>
      </c>
      <c r="H41" s="120" t="str">
        <f>IF(ISNA(VLOOKUP(C41,[1]Sheet1!$J$2:$J$2000,3,FALSE)),"No","Yes")</f>
        <v>No</v>
      </c>
      <c r="I41" s="89">
        <f t="shared" si="34"/>
        <v>0</v>
      </c>
      <c r="J41" s="89">
        <f t="shared" si="35"/>
        <v>8348.8902717278579</v>
      </c>
      <c r="K41" s="89">
        <f t="shared" si="36"/>
        <v>0</v>
      </c>
      <c r="L41" s="89">
        <f t="shared" si="37"/>
        <v>0</v>
      </c>
      <c r="M41" s="89">
        <f t="shared" si="38"/>
        <v>0</v>
      </c>
      <c r="N41" s="89">
        <f t="shared" si="39"/>
        <v>0</v>
      </c>
      <c r="O41" s="89">
        <f t="shared" si="40"/>
        <v>0</v>
      </c>
      <c r="Q41" s="90">
        <f t="shared" si="41"/>
        <v>0</v>
      </c>
      <c r="R41" s="90">
        <f t="shared" si="42"/>
        <v>0</v>
      </c>
      <c r="S41" s="90">
        <f t="shared" si="43"/>
        <v>0</v>
      </c>
      <c r="T41" s="90">
        <f t="shared" si="44"/>
        <v>0</v>
      </c>
      <c r="U41" s="90">
        <f t="shared" si="45"/>
        <v>0</v>
      </c>
      <c r="V41" s="90">
        <f t="shared" si="46"/>
        <v>0</v>
      </c>
      <c r="W41" s="90">
        <f t="shared" si="47"/>
        <v>0</v>
      </c>
      <c r="Y41" s="89">
        <f t="shared" si="27"/>
        <v>0</v>
      </c>
      <c r="Z41" s="90">
        <f t="shared" si="28"/>
        <v>0</v>
      </c>
      <c r="AA41" s="75">
        <f t="shared" si="29"/>
        <v>0</v>
      </c>
      <c r="AB41" s="89">
        <f t="shared" si="30"/>
        <v>8348.8902717278579</v>
      </c>
      <c r="AC41" s="89">
        <f t="shared" si="31"/>
        <v>0</v>
      </c>
      <c r="AD41" s="90">
        <f t="shared" si="32"/>
        <v>0</v>
      </c>
      <c r="AE41" s="90">
        <f t="shared" si="33"/>
        <v>0</v>
      </c>
      <c r="AF41" s="1">
        <f t="shared" si="17"/>
        <v>-41651.109728272146</v>
      </c>
    </row>
    <row r="42" spans="1:32">
      <c r="A42" s="106">
        <v>3.9999999999999996E-5</v>
      </c>
      <c r="B42" s="4">
        <f t="shared" si="0"/>
        <v>-41804.113175231119</v>
      </c>
      <c r="C42" t="s">
        <v>223</v>
      </c>
      <c r="D42" t="s">
        <v>345</v>
      </c>
      <c r="E42" s="57" t="s">
        <v>21</v>
      </c>
      <c r="F42" s="22">
        <f t="shared" si="25"/>
        <v>1</v>
      </c>
      <c r="G42" s="22">
        <f t="shared" si="26"/>
        <v>1</v>
      </c>
      <c r="H42" s="120" t="str">
        <f>IF(ISNA(VLOOKUP(C42,[1]Sheet1!$J$2:$J$2000,3,FALSE)),"No","Yes")</f>
        <v>No</v>
      </c>
      <c r="I42" s="89">
        <f t="shared" si="34"/>
        <v>0</v>
      </c>
      <c r="J42" s="89">
        <f t="shared" si="35"/>
        <v>8195.8867847688853</v>
      </c>
      <c r="K42" s="89">
        <f t="shared" si="36"/>
        <v>0</v>
      </c>
      <c r="L42" s="89">
        <f t="shared" si="37"/>
        <v>0</v>
      </c>
      <c r="M42" s="89">
        <f t="shared" si="38"/>
        <v>0</v>
      </c>
      <c r="N42" s="89">
        <f t="shared" si="39"/>
        <v>0</v>
      </c>
      <c r="O42" s="89">
        <f t="shared" si="40"/>
        <v>0</v>
      </c>
      <c r="Q42" s="90">
        <f t="shared" si="41"/>
        <v>0</v>
      </c>
      <c r="R42" s="90">
        <f t="shared" si="42"/>
        <v>0</v>
      </c>
      <c r="S42" s="90">
        <f t="shared" si="43"/>
        <v>0</v>
      </c>
      <c r="T42" s="90">
        <f t="shared" si="44"/>
        <v>0</v>
      </c>
      <c r="U42" s="90">
        <f t="shared" si="45"/>
        <v>0</v>
      </c>
      <c r="V42" s="90">
        <f t="shared" si="46"/>
        <v>0</v>
      </c>
      <c r="W42" s="90">
        <f t="shared" si="47"/>
        <v>0</v>
      </c>
      <c r="Y42" s="89">
        <f t="shared" si="27"/>
        <v>0</v>
      </c>
      <c r="Z42" s="90">
        <f t="shared" si="28"/>
        <v>0</v>
      </c>
      <c r="AA42" s="75">
        <f t="shared" si="29"/>
        <v>0</v>
      </c>
      <c r="AB42" s="89">
        <f t="shared" si="30"/>
        <v>8195.8867847688853</v>
      </c>
      <c r="AC42" s="89">
        <f t="shared" si="31"/>
        <v>0</v>
      </c>
      <c r="AD42" s="90">
        <f t="shared" si="32"/>
        <v>0</v>
      </c>
      <c r="AE42" s="90">
        <f t="shared" si="33"/>
        <v>0</v>
      </c>
      <c r="AF42" s="1">
        <f t="shared" si="17"/>
        <v>-41804.113215231118</v>
      </c>
    </row>
    <row r="43" spans="1:32">
      <c r="A43" s="106">
        <v>4.0999999999999994E-5</v>
      </c>
      <c r="B43" s="4">
        <f t="shared" si="0"/>
        <v>-33539.193317746598</v>
      </c>
      <c r="C43" t="s">
        <v>225</v>
      </c>
      <c r="D43" t="s">
        <v>345</v>
      </c>
      <c r="E43" s="57" t="s">
        <v>21</v>
      </c>
      <c r="F43" s="22">
        <f t="shared" si="25"/>
        <v>2</v>
      </c>
      <c r="G43" s="22">
        <f t="shared" si="26"/>
        <v>2</v>
      </c>
      <c r="H43" s="120" t="str">
        <f>IF(ISNA(VLOOKUP(C43,[1]Sheet1!$J$2:$J$2000,3,FALSE)),"No","Yes")</f>
        <v>No</v>
      </c>
      <c r="I43" s="89">
        <f t="shared" si="34"/>
        <v>0</v>
      </c>
      <c r="J43" s="89">
        <f t="shared" si="35"/>
        <v>8160.9894566098928</v>
      </c>
      <c r="K43" s="89">
        <f t="shared" si="36"/>
        <v>0</v>
      </c>
      <c r="L43" s="89">
        <f t="shared" si="37"/>
        <v>0</v>
      </c>
      <c r="M43" s="89">
        <f t="shared" si="38"/>
        <v>0</v>
      </c>
      <c r="N43" s="89">
        <f t="shared" si="39"/>
        <v>8299.8171846435107</v>
      </c>
      <c r="O43" s="89">
        <f t="shared" si="40"/>
        <v>0</v>
      </c>
      <c r="Q43" s="90">
        <f t="shared" si="41"/>
        <v>0</v>
      </c>
      <c r="R43" s="90">
        <f t="shared" si="42"/>
        <v>0</v>
      </c>
      <c r="S43" s="90">
        <f t="shared" si="43"/>
        <v>0</v>
      </c>
      <c r="T43" s="90">
        <f t="shared" si="44"/>
        <v>0</v>
      </c>
      <c r="U43" s="90">
        <f t="shared" si="45"/>
        <v>0</v>
      </c>
      <c r="V43" s="90">
        <f t="shared" si="46"/>
        <v>0</v>
      </c>
      <c r="W43" s="90">
        <f t="shared" si="47"/>
        <v>0</v>
      </c>
      <c r="Y43" s="89">
        <f t="shared" si="27"/>
        <v>0</v>
      </c>
      <c r="Z43" s="90">
        <f t="shared" si="28"/>
        <v>0</v>
      </c>
      <c r="AA43" s="75">
        <f t="shared" si="29"/>
        <v>0</v>
      </c>
      <c r="AB43" s="89">
        <f t="shared" si="30"/>
        <v>8299.8171846435107</v>
      </c>
      <c r="AC43" s="89">
        <f t="shared" si="31"/>
        <v>8160.9894566098928</v>
      </c>
      <c r="AD43" s="90">
        <f t="shared" si="32"/>
        <v>0</v>
      </c>
      <c r="AE43" s="90">
        <f t="shared" si="33"/>
        <v>0</v>
      </c>
      <c r="AF43" s="1">
        <f t="shared" si="17"/>
        <v>-33539.193358746597</v>
      </c>
    </row>
    <row r="44" spans="1:32">
      <c r="A44" s="106">
        <v>4.1999999999999998E-5</v>
      </c>
      <c r="B44" s="4">
        <f t="shared" si="0"/>
        <v>-42157.053738202652</v>
      </c>
      <c r="C44" t="s">
        <v>240</v>
      </c>
      <c r="D44" t="s">
        <v>345</v>
      </c>
      <c r="E44" s="57" t="s">
        <v>21</v>
      </c>
      <c r="F44" s="22">
        <f t="shared" si="25"/>
        <v>1</v>
      </c>
      <c r="G44" s="22">
        <f t="shared" si="26"/>
        <v>1</v>
      </c>
      <c r="H44" s="120" t="str">
        <f>IF(ISNA(VLOOKUP(C44,[1]Sheet1!$J$2:$J$2000,3,FALSE)),"No","Yes")</f>
        <v>No</v>
      </c>
      <c r="I44" s="89">
        <f t="shared" si="34"/>
        <v>0</v>
      </c>
      <c r="J44" s="89">
        <f t="shared" si="35"/>
        <v>7842.9462197973508</v>
      </c>
      <c r="K44" s="89">
        <f t="shared" si="36"/>
        <v>0</v>
      </c>
      <c r="L44" s="89">
        <f t="shared" si="37"/>
        <v>0</v>
      </c>
      <c r="M44" s="89">
        <f t="shared" si="38"/>
        <v>0</v>
      </c>
      <c r="N44" s="89">
        <f t="shared" si="39"/>
        <v>0</v>
      </c>
      <c r="O44" s="89">
        <f t="shared" si="40"/>
        <v>0</v>
      </c>
      <c r="Q44" s="90">
        <f t="shared" si="41"/>
        <v>0</v>
      </c>
      <c r="R44" s="90">
        <f t="shared" si="42"/>
        <v>0</v>
      </c>
      <c r="S44" s="90">
        <f t="shared" si="43"/>
        <v>0</v>
      </c>
      <c r="T44" s="90">
        <f t="shared" si="44"/>
        <v>0</v>
      </c>
      <c r="U44" s="90">
        <f t="shared" si="45"/>
        <v>0</v>
      </c>
      <c r="V44" s="90">
        <f t="shared" si="46"/>
        <v>0</v>
      </c>
      <c r="W44" s="90">
        <f t="shared" si="47"/>
        <v>0</v>
      </c>
      <c r="Y44" s="89">
        <f t="shared" si="27"/>
        <v>0</v>
      </c>
      <c r="Z44" s="90">
        <f t="shared" si="28"/>
        <v>0</v>
      </c>
      <c r="AA44" s="75">
        <f t="shared" si="29"/>
        <v>0</v>
      </c>
      <c r="AB44" s="89">
        <f t="shared" si="30"/>
        <v>7842.9462197973508</v>
      </c>
      <c r="AC44" s="89">
        <f t="shared" si="31"/>
        <v>0</v>
      </c>
      <c r="AD44" s="90">
        <f t="shared" si="32"/>
        <v>0</v>
      </c>
      <c r="AE44" s="90">
        <f t="shared" si="33"/>
        <v>0</v>
      </c>
      <c r="AF44" s="1">
        <f t="shared" si="17"/>
        <v>-42157.053780202652</v>
      </c>
    </row>
    <row r="45" spans="1:32">
      <c r="A45" s="106">
        <v>4.2999999999999995E-5</v>
      </c>
      <c r="B45" s="4">
        <f t="shared" si="0"/>
        <v>-42241.71159925135</v>
      </c>
      <c r="C45" t="s">
        <v>249</v>
      </c>
      <c r="D45" t="s">
        <v>345</v>
      </c>
      <c r="E45" s="57" t="s">
        <v>21</v>
      </c>
      <c r="F45" s="22">
        <f t="shared" si="25"/>
        <v>1</v>
      </c>
      <c r="G45" s="22">
        <f t="shared" si="26"/>
        <v>1</v>
      </c>
      <c r="H45" s="120" t="str">
        <f>IF(ISNA(VLOOKUP(C45,[1]Sheet1!$J$2:$J$2000,3,FALSE)),"No","Yes")</f>
        <v>No</v>
      </c>
      <c r="I45" s="89">
        <f t="shared" si="34"/>
        <v>0</v>
      </c>
      <c r="J45" s="89">
        <f t="shared" si="35"/>
        <v>7758.2883577486509</v>
      </c>
      <c r="K45" s="89">
        <f t="shared" si="36"/>
        <v>0</v>
      </c>
      <c r="L45" s="89">
        <f t="shared" si="37"/>
        <v>0</v>
      </c>
      <c r="M45" s="89">
        <f t="shared" si="38"/>
        <v>0</v>
      </c>
      <c r="N45" s="89">
        <f t="shared" si="39"/>
        <v>0</v>
      </c>
      <c r="O45" s="89">
        <f t="shared" si="40"/>
        <v>0</v>
      </c>
      <c r="Q45" s="90">
        <f t="shared" si="41"/>
        <v>0</v>
      </c>
      <c r="R45" s="90">
        <f t="shared" si="42"/>
        <v>0</v>
      </c>
      <c r="S45" s="90">
        <f t="shared" si="43"/>
        <v>0</v>
      </c>
      <c r="T45" s="90">
        <f t="shared" si="44"/>
        <v>0</v>
      </c>
      <c r="U45" s="90">
        <f t="shared" si="45"/>
        <v>0</v>
      </c>
      <c r="V45" s="90">
        <f t="shared" si="46"/>
        <v>0</v>
      </c>
      <c r="W45" s="90">
        <f t="shared" si="47"/>
        <v>0</v>
      </c>
      <c r="Y45" s="89">
        <f t="shared" si="27"/>
        <v>0</v>
      </c>
      <c r="Z45" s="90">
        <f t="shared" si="28"/>
        <v>0</v>
      </c>
      <c r="AA45" s="75">
        <f t="shared" si="29"/>
        <v>0</v>
      </c>
      <c r="AB45" s="89">
        <f t="shared" si="30"/>
        <v>7758.2883577486509</v>
      </c>
      <c r="AC45" s="89">
        <f t="shared" si="31"/>
        <v>0</v>
      </c>
      <c r="AD45" s="90">
        <f t="shared" si="32"/>
        <v>0</v>
      </c>
      <c r="AE45" s="90">
        <f t="shared" si="33"/>
        <v>0</v>
      </c>
      <c r="AF45" s="1">
        <f t="shared" si="17"/>
        <v>-42241.71164225135</v>
      </c>
    </row>
    <row r="46" spans="1:32">
      <c r="A46" s="106">
        <v>4.3999999999999992E-5</v>
      </c>
      <c r="B46" s="4">
        <f t="shared" si="0"/>
        <v>-42565.570698519397</v>
      </c>
      <c r="C46" t="s">
        <v>273</v>
      </c>
      <c r="D46" t="s">
        <v>345</v>
      </c>
      <c r="E46" s="57" t="s">
        <v>21</v>
      </c>
      <c r="F46" s="22">
        <f t="shared" si="25"/>
        <v>1</v>
      </c>
      <c r="G46" s="22">
        <f t="shared" si="26"/>
        <v>1</v>
      </c>
      <c r="H46" s="120" t="str">
        <f>IF(ISNA(VLOOKUP(C46,[1]Sheet1!$J$2:$J$2000,3,FALSE)),"No","Yes")</f>
        <v>No</v>
      </c>
      <c r="I46" s="89">
        <f t="shared" si="34"/>
        <v>0</v>
      </c>
      <c r="J46" s="89">
        <f t="shared" si="35"/>
        <v>7434.429257480605</v>
      </c>
      <c r="K46" s="89">
        <f t="shared" si="36"/>
        <v>0</v>
      </c>
      <c r="L46" s="89">
        <f t="shared" si="37"/>
        <v>0</v>
      </c>
      <c r="M46" s="89">
        <f t="shared" si="38"/>
        <v>0</v>
      </c>
      <c r="N46" s="89">
        <f t="shared" si="39"/>
        <v>0</v>
      </c>
      <c r="O46" s="89">
        <f t="shared" si="40"/>
        <v>0</v>
      </c>
      <c r="Q46" s="90">
        <f t="shared" si="41"/>
        <v>0</v>
      </c>
      <c r="R46" s="90">
        <f t="shared" si="42"/>
        <v>0</v>
      </c>
      <c r="S46" s="90">
        <f t="shared" si="43"/>
        <v>0</v>
      </c>
      <c r="T46" s="90">
        <f t="shared" si="44"/>
        <v>0</v>
      </c>
      <c r="U46" s="90">
        <f t="shared" si="45"/>
        <v>0</v>
      </c>
      <c r="V46" s="90">
        <f t="shared" si="46"/>
        <v>0</v>
      </c>
      <c r="W46" s="90">
        <f t="shared" si="47"/>
        <v>0</v>
      </c>
      <c r="Y46" s="89">
        <f t="shared" si="27"/>
        <v>0</v>
      </c>
      <c r="Z46" s="90">
        <f t="shared" si="28"/>
        <v>0</v>
      </c>
      <c r="AA46" s="75">
        <f t="shared" si="29"/>
        <v>0</v>
      </c>
      <c r="AB46" s="89">
        <f t="shared" si="30"/>
        <v>7434.429257480605</v>
      </c>
      <c r="AC46" s="89">
        <f t="shared" si="31"/>
        <v>0</v>
      </c>
      <c r="AD46" s="90">
        <f t="shared" si="32"/>
        <v>0</v>
      </c>
      <c r="AE46" s="90">
        <f t="shared" si="33"/>
        <v>0</v>
      </c>
      <c r="AF46" s="1">
        <f t="shared" si="17"/>
        <v>-42565.570742519398</v>
      </c>
    </row>
    <row r="47" spans="1:32">
      <c r="A47" s="106">
        <v>4.5999999999999993E-5</v>
      </c>
      <c r="B47" s="4">
        <f t="shared" si="0"/>
        <v>35912.28849488782</v>
      </c>
      <c r="C47" t="s">
        <v>193</v>
      </c>
      <c r="D47" t="s">
        <v>343</v>
      </c>
      <c r="E47" s="57" t="s">
        <v>21</v>
      </c>
      <c r="F47" s="22">
        <f t="shared" si="25"/>
        <v>4</v>
      </c>
      <c r="G47" s="22">
        <f t="shared" si="26"/>
        <v>4</v>
      </c>
      <c r="H47" s="120" t="str">
        <f>IF(ISNA(VLOOKUP(C47,[1]Sheet1!$J$2:$J$2000,3,FALSE)),"No","Yes")</f>
        <v>Yes</v>
      </c>
      <c r="I47" s="89">
        <f t="shared" si="34"/>
        <v>0</v>
      </c>
      <c r="J47" s="89">
        <f t="shared" si="35"/>
        <v>9470.5882352941153</v>
      </c>
      <c r="K47" s="89">
        <f t="shared" si="36"/>
        <v>0</v>
      </c>
      <c r="L47" s="89">
        <f t="shared" si="37"/>
        <v>0</v>
      </c>
      <c r="M47" s="89">
        <f t="shared" si="38"/>
        <v>0</v>
      </c>
      <c r="N47" s="89">
        <f t="shared" si="39"/>
        <v>8937.0078740157478</v>
      </c>
      <c r="O47" s="89">
        <f t="shared" si="40"/>
        <v>0</v>
      </c>
      <c r="Q47" s="90">
        <f t="shared" si="41"/>
        <v>0</v>
      </c>
      <c r="R47" s="90">
        <f t="shared" si="42"/>
        <v>0</v>
      </c>
      <c r="S47" s="90">
        <f t="shared" si="43"/>
        <v>8855.7397176181694</v>
      </c>
      <c r="T47" s="90">
        <f t="shared" si="44"/>
        <v>0</v>
      </c>
      <c r="U47" s="90">
        <f t="shared" si="45"/>
        <v>8648.9526219597901</v>
      </c>
      <c r="V47" s="90">
        <f t="shared" si="46"/>
        <v>0</v>
      </c>
      <c r="W47" s="90">
        <f t="shared" si="47"/>
        <v>0</v>
      </c>
      <c r="Y47" s="89">
        <f t="shared" si="27"/>
        <v>0</v>
      </c>
      <c r="Z47" s="90">
        <f t="shared" si="28"/>
        <v>0</v>
      </c>
      <c r="AA47" s="75">
        <f t="shared" si="29"/>
        <v>0</v>
      </c>
      <c r="AB47" s="89">
        <f t="shared" si="30"/>
        <v>9470.5882352941153</v>
      </c>
      <c r="AC47" s="89">
        <f t="shared" si="31"/>
        <v>8937.0078740157478</v>
      </c>
      <c r="AD47" s="90">
        <f t="shared" si="32"/>
        <v>8855.7397176181694</v>
      </c>
      <c r="AE47" s="90">
        <f t="shared" si="33"/>
        <v>8648.9526219597901</v>
      </c>
      <c r="AF47" s="1">
        <f t="shared" si="17"/>
        <v>35912.288448887819</v>
      </c>
    </row>
    <row r="48" spans="1:32">
      <c r="A48" s="106">
        <v>4.6999999999999997E-5</v>
      </c>
      <c r="B48" s="4">
        <f t="shared" si="0"/>
        <v>26423.399598270422</v>
      </c>
      <c r="C48" t="s">
        <v>195</v>
      </c>
      <c r="D48" t="s">
        <v>360</v>
      </c>
      <c r="E48" s="57" t="s">
        <v>21</v>
      </c>
      <c r="F48" s="22">
        <f t="shared" si="25"/>
        <v>3</v>
      </c>
      <c r="G48" s="22">
        <f t="shared" si="26"/>
        <v>3</v>
      </c>
      <c r="H48" s="120" t="str">
        <f>IF(ISNA(VLOOKUP(C48,[1]Sheet1!$J$2:$J$2000,3,FALSE)),"No","Yes")</f>
        <v>Yes</v>
      </c>
      <c r="I48" s="89">
        <f t="shared" si="34"/>
        <v>0</v>
      </c>
      <c r="J48" s="89">
        <f t="shared" si="35"/>
        <v>9267.787243840663</v>
      </c>
      <c r="K48" s="89">
        <f t="shared" si="36"/>
        <v>0</v>
      </c>
      <c r="L48" s="89">
        <f t="shared" si="37"/>
        <v>0</v>
      </c>
      <c r="M48" s="89">
        <f t="shared" si="38"/>
        <v>0</v>
      </c>
      <c r="N48" s="89">
        <f t="shared" si="39"/>
        <v>0</v>
      </c>
      <c r="O48" s="89">
        <f t="shared" si="40"/>
        <v>0</v>
      </c>
      <c r="Q48" s="90">
        <f t="shared" si="41"/>
        <v>0</v>
      </c>
      <c r="R48" s="90">
        <f t="shared" si="42"/>
        <v>0</v>
      </c>
      <c r="S48" s="90">
        <f t="shared" si="43"/>
        <v>8604.3182631516174</v>
      </c>
      <c r="T48" s="90">
        <f t="shared" si="44"/>
        <v>0</v>
      </c>
      <c r="U48" s="90">
        <f t="shared" si="45"/>
        <v>0</v>
      </c>
      <c r="V48" s="90">
        <f t="shared" si="46"/>
        <v>0</v>
      </c>
      <c r="W48" s="90">
        <f t="shared" si="47"/>
        <v>8551.2940442781419</v>
      </c>
      <c r="Y48" s="89">
        <f t="shared" si="27"/>
        <v>0</v>
      </c>
      <c r="Z48" s="90">
        <f t="shared" si="28"/>
        <v>0</v>
      </c>
      <c r="AA48" s="75">
        <f t="shared" si="29"/>
        <v>0</v>
      </c>
      <c r="AB48" s="89">
        <f t="shared" si="30"/>
        <v>9267.787243840663</v>
      </c>
      <c r="AC48" s="89">
        <f t="shared" si="31"/>
        <v>0</v>
      </c>
      <c r="AD48" s="90">
        <f t="shared" si="32"/>
        <v>8604.3182631516174</v>
      </c>
      <c r="AE48" s="90">
        <f t="shared" si="33"/>
        <v>8551.2940442781419</v>
      </c>
      <c r="AF48" s="1">
        <f t="shared" si="17"/>
        <v>26423.39955127042</v>
      </c>
    </row>
    <row r="49" spans="1:32">
      <c r="A49" s="106">
        <v>4.7999999999999994E-5</v>
      </c>
      <c r="B49" s="4">
        <f t="shared" si="0"/>
        <v>-25822.211841453402</v>
      </c>
      <c r="C49" t="s">
        <v>209</v>
      </c>
      <c r="D49" t="s">
        <v>345</v>
      </c>
      <c r="E49" s="57" t="s">
        <v>21</v>
      </c>
      <c r="F49" s="22">
        <f t="shared" si="25"/>
        <v>3</v>
      </c>
      <c r="G49" s="22">
        <f t="shared" si="26"/>
        <v>3</v>
      </c>
      <c r="H49" s="120" t="str">
        <f>IF(ISNA(VLOOKUP(C49,[1]Sheet1!$J$2:$J$2000,3,FALSE)),"No","Yes")</f>
        <v>No</v>
      </c>
      <c r="I49" s="89">
        <f t="shared" si="34"/>
        <v>0</v>
      </c>
      <c r="J49" s="89">
        <f t="shared" si="35"/>
        <v>8504.1200084513002</v>
      </c>
      <c r="K49" s="89">
        <f t="shared" si="36"/>
        <v>0</v>
      </c>
      <c r="L49" s="89">
        <f t="shared" si="37"/>
        <v>0</v>
      </c>
      <c r="M49" s="89">
        <f t="shared" si="38"/>
        <v>7806.9432684165968</v>
      </c>
      <c r="N49" s="89">
        <f t="shared" si="39"/>
        <v>0</v>
      </c>
      <c r="O49" s="89">
        <f t="shared" si="40"/>
        <v>0</v>
      </c>
      <c r="Q49" s="90">
        <f t="shared" si="41"/>
        <v>0</v>
      </c>
      <c r="R49" s="90">
        <f t="shared" si="42"/>
        <v>0</v>
      </c>
      <c r="S49" s="90">
        <f t="shared" si="43"/>
        <v>7866.7248336787006</v>
      </c>
      <c r="T49" s="90">
        <f t="shared" si="44"/>
        <v>0</v>
      </c>
      <c r="U49" s="90">
        <f t="shared" si="45"/>
        <v>0</v>
      </c>
      <c r="V49" s="90">
        <f t="shared" si="46"/>
        <v>0</v>
      </c>
      <c r="W49" s="90">
        <f t="shared" si="47"/>
        <v>0</v>
      </c>
      <c r="Y49" s="89">
        <f t="shared" si="27"/>
        <v>0</v>
      </c>
      <c r="Z49" s="90">
        <f t="shared" si="28"/>
        <v>0</v>
      </c>
      <c r="AA49" s="75">
        <f t="shared" si="29"/>
        <v>0</v>
      </c>
      <c r="AB49" s="89">
        <f t="shared" si="30"/>
        <v>8504.1200084513002</v>
      </c>
      <c r="AC49" s="89">
        <f t="shared" si="31"/>
        <v>7806.9432684165968</v>
      </c>
      <c r="AD49" s="90">
        <f t="shared" si="32"/>
        <v>7866.7248336787006</v>
      </c>
      <c r="AE49" s="90">
        <f t="shared" si="33"/>
        <v>0</v>
      </c>
      <c r="AF49" s="1">
        <f t="shared" si="17"/>
        <v>-25822.211889453403</v>
      </c>
    </row>
    <row r="50" spans="1:32">
      <c r="A50" s="106">
        <v>4.8999999999999998E-5</v>
      </c>
      <c r="B50" s="4">
        <f t="shared" si="0"/>
        <v>-41510.229860301835</v>
      </c>
      <c r="C50" t="s">
        <v>210</v>
      </c>
      <c r="D50" t="s">
        <v>345</v>
      </c>
      <c r="E50" s="57" t="s">
        <v>21</v>
      </c>
      <c r="F50" s="22">
        <f t="shared" si="25"/>
        <v>1</v>
      </c>
      <c r="G50" s="22">
        <f t="shared" si="26"/>
        <v>1</v>
      </c>
      <c r="H50" s="120" t="str">
        <f>IF(ISNA(VLOOKUP(C50,[1]Sheet1!$J$2:$J$2000,3,FALSE)),"No","Yes")</f>
        <v>No</v>
      </c>
      <c r="I50" s="89">
        <f t="shared" si="34"/>
        <v>0</v>
      </c>
      <c r="J50" s="89">
        <f t="shared" si="35"/>
        <v>8489.7700906981645</v>
      </c>
      <c r="K50" s="89">
        <f t="shared" si="36"/>
        <v>0</v>
      </c>
      <c r="L50" s="89">
        <f t="shared" si="37"/>
        <v>0</v>
      </c>
      <c r="M50" s="89">
        <f t="shared" si="38"/>
        <v>0</v>
      </c>
      <c r="N50" s="89">
        <f t="shared" si="39"/>
        <v>0</v>
      </c>
      <c r="O50" s="89">
        <f t="shared" si="40"/>
        <v>0</v>
      </c>
      <c r="Q50" s="90">
        <f t="shared" si="41"/>
        <v>0</v>
      </c>
      <c r="R50" s="90">
        <f t="shared" si="42"/>
        <v>0</v>
      </c>
      <c r="S50" s="90">
        <f t="shared" si="43"/>
        <v>0</v>
      </c>
      <c r="T50" s="90">
        <f t="shared" si="44"/>
        <v>0</v>
      </c>
      <c r="U50" s="90">
        <f t="shared" si="45"/>
        <v>0</v>
      </c>
      <c r="V50" s="90">
        <f t="shared" si="46"/>
        <v>0</v>
      </c>
      <c r="W50" s="90">
        <f t="shared" si="47"/>
        <v>0</v>
      </c>
      <c r="Y50" s="89">
        <f t="shared" si="27"/>
        <v>0</v>
      </c>
      <c r="Z50" s="90">
        <f t="shared" si="28"/>
        <v>0</v>
      </c>
      <c r="AA50" s="75">
        <f t="shared" si="29"/>
        <v>0</v>
      </c>
      <c r="AB50" s="89">
        <f t="shared" si="30"/>
        <v>8489.7700906981645</v>
      </c>
      <c r="AC50" s="89">
        <f t="shared" si="31"/>
        <v>0</v>
      </c>
      <c r="AD50" s="90">
        <f t="shared" si="32"/>
        <v>0</v>
      </c>
      <c r="AE50" s="90">
        <f t="shared" si="33"/>
        <v>0</v>
      </c>
      <c r="AF50" s="1">
        <f t="shared" si="17"/>
        <v>-41510.229909301837</v>
      </c>
    </row>
    <row r="51" spans="1:32">
      <c r="A51" s="106">
        <v>4.9999999999999996E-5</v>
      </c>
      <c r="B51" s="4">
        <f t="shared" si="0"/>
        <v>-34630.42172970227</v>
      </c>
      <c r="C51" t="s">
        <v>241</v>
      </c>
      <c r="D51" t="s">
        <v>345</v>
      </c>
      <c r="E51" s="57" t="s">
        <v>21</v>
      </c>
      <c r="F51" s="22">
        <f t="shared" si="25"/>
        <v>2</v>
      </c>
      <c r="G51" s="22">
        <f t="shared" si="26"/>
        <v>2</v>
      </c>
      <c r="H51" s="120" t="str">
        <f>IF(ISNA(VLOOKUP(C51,[1]Sheet1!$J$2:$J$2000,3,FALSE)),"No","Yes")</f>
        <v>No</v>
      </c>
      <c r="I51" s="89">
        <f t="shared" si="34"/>
        <v>0</v>
      </c>
      <c r="J51" s="89">
        <f t="shared" si="35"/>
        <v>7830.7392996108947</v>
      </c>
      <c r="K51" s="89">
        <f t="shared" si="36"/>
        <v>0</v>
      </c>
      <c r="L51" s="89">
        <f t="shared" si="37"/>
        <v>0</v>
      </c>
      <c r="M51" s="89">
        <f t="shared" si="38"/>
        <v>7538.8389206868369</v>
      </c>
      <c r="N51" s="89">
        <f t="shared" si="39"/>
        <v>0</v>
      </c>
      <c r="O51" s="89">
        <f t="shared" si="40"/>
        <v>0</v>
      </c>
      <c r="Q51" s="90">
        <f t="shared" si="41"/>
        <v>0</v>
      </c>
      <c r="R51" s="90">
        <f t="shared" si="42"/>
        <v>0</v>
      </c>
      <c r="S51" s="90">
        <f t="shared" si="43"/>
        <v>0</v>
      </c>
      <c r="T51" s="90">
        <f t="shared" si="44"/>
        <v>0</v>
      </c>
      <c r="U51" s="90">
        <f t="shared" si="45"/>
        <v>0</v>
      </c>
      <c r="V51" s="90">
        <f t="shared" si="46"/>
        <v>0</v>
      </c>
      <c r="W51" s="90">
        <f t="shared" si="47"/>
        <v>0</v>
      </c>
      <c r="Y51" s="89">
        <f t="shared" si="27"/>
        <v>0</v>
      </c>
      <c r="Z51" s="90">
        <f t="shared" si="28"/>
        <v>0</v>
      </c>
      <c r="AA51" s="75">
        <f t="shared" si="29"/>
        <v>0</v>
      </c>
      <c r="AB51" s="89">
        <f t="shared" si="30"/>
        <v>7830.7392996108947</v>
      </c>
      <c r="AC51" s="89">
        <f t="shared" si="31"/>
        <v>7538.8389206868369</v>
      </c>
      <c r="AD51" s="90">
        <f t="shared" si="32"/>
        <v>0</v>
      </c>
      <c r="AE51" s="90">
        <f t="shared" si="33"/>
        <v>0</v>
      </c>
      <c r="AF51" s="1">
        <f t="shared" si="17"/>
        <v>-34630.421779702272</v>
      </c>
    </row>
    <row r="52" spans="1:32">
      <c r="A52" s="106">
        <v>5.0999999999999993E-5</v>
      </c>
      <c r="B52" s="4">
        <f t="shared" si="0"/>
        <v>-42196.587773738269</v>
      </c>
      <c r="C52" t="s">
        <v>244</v>
      </c>
      <c r="D52" t="s">
        <v>345</v>
      </c>
      <c r="E52" s="57" t="s">
        <v>21</v>
      </c>
      <c r="F52" s="22">
        <f t="shared" si="25"/>
        <v>1</v>
      </c>
      <c r="G52" s="22">
        <f t="shared" si="26"/>
        <v>1</v>
      </c>
      <c r="H52" s="120" t="str">
        <f>IF(ISNA(VLOOKUP(C52,[1]Sheet1!$J$2:$J$2000,3,FALSE)),"No","Yes")</f>
        <v>No</v>
      </c>
      <c r="I52" s="89">
        <f t="shared" si="34"/>
        <v>0</v>
      </c>
      <c r="J52" s="89">
        <f t="shared" si="35"/>
        <v>7803.4121752617293</v>
      </c>
      <c r="K52" s="89">
        <f t="shared" si="36"/>
        <v>0</v>
      </c>
      <c r="L52" s="89">
        <f t="shared" si="37"/>
        <v>0</v>
      </c>
      <c r="M52" s="89">
        <f t="shared" si="38"/>
        <v>0</v>
      </c>
      <c r="N52" s="89">
        <f t="shared" si="39"/>
        <v>0</v>
      </c>
      <c r="O52" s="89">
        <f t="shared" si="40"/>
        <v>0</v>
      </c>
      <c r="Q52" s="90">
        <f t="shared" si="41"/>
        <v>0</v>
      </c>
      <c r="R52" s="90">
        <f t="shared" si="42"/>
        <v>0</v>
      </c>
      <c r="S52" s="90">
        <f t="shared" si="43"/>
        <v>0</v>
      </c>
      <c r="T52" s="90">
        <f t="shared" si="44"/>
        <v>0</v>
      </c>
      <c r="U52" s="90">
        <f t="shared" si="45"/>
        <v>0</v>
      </c>
      <c r="V52" s="90">
        <f t="shared" si="46"/>
        <v>0</v>
      </c>
      <c r="W52" s="90">
        <f t="shared" si="47"/>
        <v>0</v>
      </c>
      <c r="Y52" s="89">
        <f t="shared" si="27"/>
        <v>0</v>
      </c>
      <c r="Z52" s="90">
        <f t="shared" si="28"/>
        <v>0</v>
      </c>
      <c r="AA52" s="75">
        <f t="shared" si="29"/>
        <v>0</v>
      </c>
      <c r="AB52" s="89">
        <f t="shared" si="30"/>
        <v>7803.4121752617293</v>
      </c>
      <c r="AC52" s="89">
        <f t="shared" si="31"/>
        <v>0</v>
      </c>
      <c r="AD52" s="90">
        <f t="shared" si="32"/>
        <v>0</v>
      </c>
      <c r="AE52" s="90">
        <f t="shared" si="33"/>
        <v>0</v>
      </c>
      <c r="AF52" s="1">
        <f t="shared" si="17"/>
        <v>-42196.587824738272</v>
      </c>
    </row>
    <row r="53" spans="1:32">
      <c r="A53" s="106">
        <v>5.1999999999999997E-5</v>
      </c>
      <c r="B53" s="4">
        <f t="shared" si="0"/>
        <v>-42198.100355055627</v>
      </c>
      <c r="C53" t="s">
        <v>245</v>
      </c>
      <c r="D53" t="s">
        <v>345</v>
      </c>
      <c r="E53" s="57" t="s">
        <v>21</v>
      </c>
      <c r="F53" s="22">
        <f t="shared" si="25"/>
        <v>1</v>
      </c>
      <c r="G53" s="22">
        <f t="shared" si="26"/>
        <v>1</v>
      </c>
      <c r="H53" s="120" t="str">
        <f>IF(ISNA(VLOOKUP(C53,[1]Sheet1!$J$2:$J$2000,3,FALSE)),"No","Yes")</f>
        <v>No</v>
      </c>
      <c r="I53" s="89">
        <f t="shared" si="34"/>
        <v>0</v>
      </c>
      <c r="J53" s="89">
        <f t="shared" si="35"/>
        <v>7801.8995929443699</v>
      </c>
      <c r="K53" s="89">
        <f t="shared" si="36"/>
        <v>0</v>
      </c>
      <c r="L53" s="89">
        <f t="shared" si="37"/>
        <v>0</v>
      </c>
      <c r="M53" s="89">
        <f t="shared" si="38"/>
        <v>0</v>
      </c>
      <c r="N53" s="89">
        <f t="shared" si="39"/>
        <v>0</v>
      </c>
      <c r="O53" s="89">
        <f t="shared" si="40"/>
        <v>0</v>
      </c>
      <c r="Q53" s="90">
        <f t="shared" si="41"/>
        <v>0</v>
      </c>
      <c r="R53" s="90">
        <f t="shared" si="42"/>
        <v>0</v>
      </c>
      <c r="S53" s="90">
        <f t="shared" si="43"/>
        <v>0</v>
      </c>
      <c r="T53" s="90">
        <f t="shared" si="44"/>
        <v>0</v>
      </c>
      <c r="U53" s="90">
        <f t="shared" si="45"/>
        <v>0</v>
      </c>
      <c r="V53" s="90">
        <f t="shared" si="46"/>
        <v>0</v>
      </c>
      <c r="W53" s="90">
        <f t="shared" si="47"/>
        <v>0</v>
      </c>
      <c r="Y53" s="89">
        <f t="shared" si="27"/>
        <v>0</v>
      </c>
      <c r="Z53" s="90">
        <f t="shared" si="28"/>
        <v>0</v>
      </c>
      <c r="AA53" s="75">
        <f t="shared" si="29"/>
        <v>0</v>
      </c>
      <c r="AB53" s="89">
        <f t="shared" si="30"/>
        <v>7801.8995929443699</v>
      </c>
      <c r="AC53" s="89">
        <f t="shared" si="31"/>
        <v>0</v>
      </c>
      <c r="AD53" s="90">
        <f t="shared" si="32"/>
        <v>0</v>
      </c>
      <c r="AE53" s="90">
        <f t="shared" si="33"/>
        <v>0</v>
      </c>
      <c r="AF53" s="1">
        <f t="shared" si="17"/>
        <v>-42198.10040705563</v>
      </c>
    </row>
    <row r="54" spans="1:32">
      <c r="A54" s="106">
        <v>5.2999999999999994E-5</v>
      </c>
      <c r="B54" s="4">
        <f t="shared" si="0"/>
        <v>-42483.660077718952</v>
      </c>
      <c r="C54" t="s">
        <v>263</v>
      </c>
      <c r="D54" t="s">
        <v>345</v>
      </c>
      <c r="E54" s="57" t="s">
        <v>21</v>
      </c>
      <c r="F54" s="22">
        <f t="shared" si="25"/>
        <v>1</v>
      </c>
      <c r="G54" s="22">
        <f t="shared" si="26"/>
        <v>1</v>
      </c>
      <c r="H54" s="120" t="str">
        <f>IF(ISNA(VLOOKUP(C54,[1]Sheet1!$J$2:$J$2000,3,FALSE)),"No","Yes")</f>
        <v>No</v>
      </c>
      <c r="I54" s="89">
        <f t="shared" si="34"/>
        <v>0</v>
      </c>
      <c r="J54" s="89">
        <f t="shared" si="35"/>
        <v>7516.3398692810451</v>
      </c>
      <c r="K54" s="89">
        <f t="shared" si="36"/>
        <v>0</v>
      </c>
      <c r="L54" s="89">
        <f t="shared" si="37"/>
        <v>0</v>
      </c>
      <c r="M54" s="89">
        <f t="shared" si="38"/>
        <v>0</v>
      </c>
      <c r="N54" s="89">
        <f t="shared" si="39"/>
        <v>0</v>
      </c>
      <c r="O54" s="89">
        <f t="shared" si="40"/>
        <v>0</v>
      </c>
      <c r="Q54" s="90">
        <f t="shared" si="41"/>
        <v>0</v>
      </c>
      <c r="R54" s="90">
        <f t="shared" si="42"/>
        <v>0</v>
      </c>
      <c r="S54" s="90">
        <f t="shared" si="43"/>
        <v>0</v>
      </c>
      <c r="T54" s="90">
        <f t="shared" si="44"/>
        <v>0</v>
      </c>
      <c r="U54" s="90">
        <f t="shared" si="45"/>
        <v>0</v>
      </c>
      <c r="V54" s="90">
        <f t="shared" si="46"/>
        <v>0</v>
      </c>
      <c r="W54" s="90">
        <f t="shared" si="47"/>
        <v>0</v>
      </c>
      <c r="Y54" s="89">
        <f t="shared" si="27"/>
        <v>0</v>
      </c>
      <c r="Z54" s="90">
        <f t="shared" si="28"/>
        <v>0</v>
      </c>
      <c r="AA54" s="75">
        <f t="shared" si="29"/>
        <v>0</v>
      </c>
      <c r="AB54" s="89">
        <f t="shared" si="30"/>
        <v>7516.3398692810451</v>
      </c>
      <c r="AC54" s="89">
        <f t="shared" si="31"/>
        <v>0</v>
      </c>
      <c r="AD54" s="90">
        <f t="shared" si="32"/>
        <v>0</v>
      </c>
      <c r="AE54" s="90">
        <f t="shared" si="33"/>
        <v>0</v>
      </c>
      <c r="AF54" s="1">
        <f t="shared" si="17"/>
        <v>-42483.660130718956</v>
      </c>
    </row>
    <row r="55" spans="1:32">
      <c r="A55" s="106">
        <v>5.3999999999999998E-5</v>
      </c>
      <c r="B55" s="4">
        <f t="shared" si="0"/>
        <v>-42543.534588460177</v>
      </c>
      <c r="C55" t="s">
        <v>267</v>
      </c>
      <c r="D55" t="s">
        <v>345</v>
      </c>
      <c r="E55" s="57" t="s">
        <v>21</v>
      </c>
      <c r="F55" s="22">
        <f t="shared" si="25"/>
        <v>1</v>
      </c>
      <c r="G55" s="22">
        <f t="shared" si="26"/>
        <v>1</v>
      </c>
      <c r="H55" s="120" t="str">
        <f>IF(ISNA(VLOOKUP(C55,[1]Sheet1!$J$2:$J$2000,3,FALSE)),"No","Yes")</f>
        <v>No</v>
      </c>
      <c r="I55" s="89">
        <f t="shared" si="34"/>
        <v>0</v>
      </c>
      <c r="J55" s="89">
        <f t="shared" si="35"/>
        <v>7456.4653575398297</v>
      </c>
      <c r="K55" s="89">
        <f t="shared" si="36"/>
        <v>0</v>
      </c>
      <c r="L55" s="89">
        <f t="shared" si="37"/>
        <v>0</v>
      </c>
      <c r="M55" s="89">
        <f t="shared" si="38"/>
        <v>0</v>
      </c>
      <c r="N55" s="89">
        <f t="shared" si="39"/>
        <v>0</v>
      </c>
      <c r="O55" s="89">
        <f t="shared" si="40"/>
        <v>0</v>
      </c>
      <c r="Q55" s="90">
        <f t="shared" si="41"/>
        <v>0</v>
      </c>
      <c r="R55" s="90">
        <f t="shared" si="42"/>
        <v>0</v>
      </c>
      <c r="S55" s="90">
        <f t="shared" si="43"/>
        <v>0</v>
      </c>
      <c r="T55" s="90">
        <f t="shared" si="44"/>
        <v>0</v>
      </c>
      <c r="U55" s="90">
        <f t="shared" si="45"/>
        <v>0</v>
      </c>
      <c r="V55" s="90">
        <f t="shared" si="46"/>
        <v>0</v>
      </c>
      <c r="W55" s="90">
        <f t="shared" si="47"/>
        <v>0</v>
      </c>
      <c r="Y55" s="89">
        <f t="shared" si="27"/>
        <v>0</v>
      </c>
      <c r="Z55" s="90">
        <f t="shared" si="28"/>
        <v>0</v>
      </c>
      <c r="AA55" s="75">
        <f t="shared" si="29"/>
        <v>0</v>
      </c>
      <c r="AB55" s="89">
        <f t="shared" si="30"/>
        <v>7456.4653575398297</v>
      </c>
      <c r="AC55" s="89">
        <f t="shared" si="31"/>
        <v>0</v>
      </c>
      <c r="AD55" s="90">
        <f t="shared" si="32"/>
        <v>0</v>
      </c>
      <c r="AE55" s="90">
        <f t="shared" si="33"/>
        <v>0</v>
      </c>
      <c r="AF55" s="1">
        <f t="shared" si="17"/>
        <v>-42543.534642460174</v>
      </c>
    </row>
    <row r="56" spans="1:32">
      <c r="A56" s="106">
        <v>5.4999999999999995E-5</v>
      </c>
      <c r="B56" s="4">
        <f t="shared" si="0"/>
        <v>-42630.904375611499</v>
      </c>
      <c r="C56" t="s">
        <v>277</v>
      </c>
      <c r="D56" t="s">
        <v>345</v>
      </c>
      <c r="E56" s="57" t="s">
        <v>21</v>
      </c>
      <c r="F56" s="22">
        <f t="shared" si="25"/>
        <v>1</v>
      </c>
      <c r="G56" s="22">
        <f t="shared" si="26"/>
        <v>1</v>
      </c>
      <c r="H56" s="120" t="str">
        <f>IF(ISNA(VLOOKUP(C56,[1]Sheet1!$J$2:$J$2000,3,FALSE)),"No","Yes")</f>
        <v>No</v>
      </c>
      <c r="I56" s="89">
        <f t="shared" si="34"/>
        <v>0</v>
      </c>
      <c r="J56" s="89">
        <f t="shared" si="35"/>
        <v>7369.0955693885026</v>
      </c>
      <c r="K56" s="89">
        <f t="shared" si="36"/>
        <v>0</v>
      </c>
      <c r="L56" s="89">
        <f t="shared" si="37"/>
        <v>0</v>
      </c>
      <c r="M56" s="89">
        <f t="shared" si="38"/>
        <v>0</v>
      </c>
      <c r="N56" s="89">
        <f t="shared" si="39"/>
        <v>0</v>
      </c>
      <c r="O56" s="89">
        <f t="shared" si="40"/>
        <v>0</v>
      </c>
      <c r="Q56" s="90">
        <f t="shared" si="41"/>
        <v>0</v>
      </c>
      <c r="R56" s="90">
        <f t="shared" si="42"/>
        <v>0</v>
      </c>
      <c r="S56" s="90">
        <f t="shared" si="43"/>
        <v>0</v>
      </c>
      <c r="T56" s="90">
        <f t="shared" si="44"/>
        <v>0</v>
      </c>
      <c r="U56" s="90">
        <f t="shared" si="45"/>
        <v>0</v>
      </c>
      <c r="V56" s="90">
        <f t="shared" si="46"/>
        <v>0</v>
      </c>
      <c r="W56" s="90">
        <f t="shared" si="47"/>
        <v>0</v>
      </c>
      <c r="Y56" s="89">
        <f t="shared" si="27"/>
        <v>0</v>
      </c>
      <c r="Z56" s="90">
        <f t="shared" si="28"/>
        <v>0</v>
      </c>
      <c r="AA56" s="75">
        <f t="shared" si="29"/>
        <v>0</v>
      </c>
      <c r="AB56" s="89">
        <f t="shared" si="30"/>
        <v>7369.0955693885026</v>
      </c>
      <c r="AC56" s="89">
        <f t="shared" si="31"/>
        <v>0</v>
      </c>
      <c r="AD56" s="90">
        <f t="shared" si="32"/>
        <v>0</v>
      </c>
      <c r="AE56" s="90">
        <f t="shared" si="33"/>
        <v>0</v>
      </c>
      <c r="AF56" s="1">
        <f t="shared" si="17"/>
        <v>-42630.904430611496</v>
      </c>
    </row>
    <row r="57" spans="1:32">
      <c r="A57" s="106">
        <v>5.5999999999999992E-5</v>
      </c>
      <c r="B57" s="4">
        <f t="shared" si="0"/>
        <v>-43370.507998522924</v>
      </c>
      <c r="C57" t="s">
        <v>1692</v>
      </c>
      <c r="D57" t="s">
        <v>369</v>
      </c>
      <c r="E57" s="57" t="s">
        <v>21</v>
      </c>
      <c r="F57" s="22">
        <f t="shared" si="25"/>
        <v>1</v>
      </c>
      <c r="G57" s="22">
        <f t="shared" si="26"/>
        <v>1</v>
      </c>
      <c r="H57" s="120" t="str">
        <f>IF(ISNA(VLOOKUP(C57,[1]Sheet1!$J$2:$J$2000,3,FALSE)),"No","Yes")</f>
        <v>No</v>
      </c>
      <c r="I57" s="89">
        <f t="shared" si="34"/>
        <v>0</v>
      </c>
      <c r="J57" s="89">
        <f t="shared" si="35"/>
        <v>0</v>
      </c>
      <c r="K57" s="89">
        <f t="shared" si="36"/>
        <v>6629.491945477077</v>
      </c>
      <c r="L57" s="89">
        <f t="shared" si="37"/>
        <v>0</v>
      </c>
      <c r="M57" s="89">
        <f t="shared" si="38"/>
        <v>0</v>
      </c>
      <c r="N57" s="89">
        <f t="shared" si="39"/>
        <v>0</v>
      </c>
      <c r="O57" s="89">
        <f t="shared" si="40"/>
        <v>0</v>
      </c>
      <c r="Q57" s="90">
        <f t="shared" si="41"/>
        <v>0</v>
      </c>
      <c r="R57" s="90">
        <f t="shared" si="42"/>
        <v>0</v>
      </c>
      <c r="S57" s="90">
        <f t="shared" si="43"/>
        <v>0</v>
      </c>
      <c r="T57" s="90">
        <f t="shared" si="44"/>
        <v>0</v>
      </c>
      <c r="U57" s="90">
        <f t="shared" si="45"/>
        <v>0</v>
      </c>
      <c r="V57" s="90">
        <f t="shared" si="46"/>
        <v>0</v>
      </c>
      <c r="W57" s="90">
        <f t="shared" si="47"/>
        <v>0</v>
      </c>
      <c r="Y57" s="89">
        <f t="shared" si="27"/>
        <v>0</v>
      </c>
      <c r="Z57" s="90">
        <f t="shared" si="28"/>
        <v>0</v>
      </c>
      <c r="AA57" s="75">
        <f t="shared" si="29"/>
        <v>0</v>
      </c>
      <c r="AB57" s="89">
        <f t="shared" si="30"/>
        <v>6629.491945477077</v>
      </c>
      <c r="AC57" s="89">
        <f t="shared" si="31"/>
        <v>0</v>
      </c>
      <c r="AD57" s="90">
        <f t="shared" si="32"/>
        <v>0</v>
      </c>
      <c r="AE57" s="90">
        <f t="shared" si="33"/>
        <v>0</v>
      </c>
      <c r="AF57" s="1">
        <f t="shared" si="17"/>
        <v>-43370.508054522921</v>
      </c>
    </row>
    <row r="58" spans="1:32">
      <c r="A58" s="106">
        <v>5.6999999999999996E-5</v>
      </c>
      <c r="B58" s="4">
        <f t="shared" si="0"/>
        <v>-40623.435095729095</v>
      </c>
      <c r="C58" t="s">
        <v>1556</v>
      </c>
      <c r="D58" t="s">
        <v>370</v>
      </c>
      <c r="E58" s="57" t="s">
        <v>21</v>
      </c>
      <c r="F58" s="22">
        <f t="shared" si="25"/>
        <v>1</v>
      </c>
      <c r="G58" s="22">
        <f t="shared" si="26"/>
        <v>1</v>
      </c>
      <c r="H58" s="120" t="str">
        <f>IF(ISNA(VLOOKUP(C58,[1]Sheet1!$J$2:$J$2000,3,FALSE)),"No","Yes")</f>
        <v>No</v>
      </c>
      <c r="I58" s="89">
        <f t="shared" si="34"/>
        <v>0</v>
      </c>
      <c r="J58" s="89">
        <f t="shared" si="35"/>
        <v>0</v>
      </c>
      <c r="K58" s="89">
        <f t="shared" si="36"/>
        <v>9376.5648472709072</v>
      </c>
      <c r="L58" s="89">
        <f t="shared" si="37"/>
        <v>0</v>
      </c>
      <c r="M58" s="89">
        <f t="shared" si="38"/>
        <v>0</v>
      </c>
      <c r="N58" s="89">
        <f t="shared" si="39"/>
        <v>0</v>
      </c>
      <c r="O58" s="89">
        <f t="shared" si="40"/>
        <v>0</v>
      </c>
      <c r="Q58" s="90">
        <f t="shared" si="41"/>
        <v>0</v>
      </c>
      <c r="R58" s="90">
        <f t="shared" si="42"/>
        <v>0</v>
      </c>
      <c r="S58" s="90">
        <f t="shared" si="43"/>
        <v>0</v>
      </c>
      <c r="T58" s="90">
        <f t="shared" si="44"/>
        <v>0</v>
      </c>
      <c r="U58" s="90">
        <f t="shared" si="45"/>
        <v>0</v>
      </c>
      <c r="V58" s="90">
        <f t="shared" si="46"/>
        <v>0</v>
      </c>
      <c r="W58" s="90">
        <f t="shared" si="47"/>
        <v>0</v>
      </c>
      <c r="Y58" s="89">
        <f t="shared" si="27"/>
        <v>0</v>
      </c>
      <c r="Z58" s="90">
        <f t="shared" si="28"/>
        <v>0</v>
      </c>
      <c r="AA58" s="75">
        <f t="shared" si="29"/>
        <v>0</v>
      </c>
      <c r="AB58" s="89">
        <f t="shared" si="30"/>
        <v>9376.5648472709072</v>
      </c>
      <c r="AC58" s="89">
        <f t="shared" si="31"/>
        <v>0</v>
      </c>
      <c r="AD58" s="90">
        <f t="shared" si="32"/>
        <v>0</v>
      </c>
      <c r="AE58" s="90">
        <f t="shared" si="33"/>
        <v>0</v>
      </c>
      <c r="AF58" s="1">
        <f t="shared" si="17"/>
        <v>-40623.435152729093</v>
      </c>
    </row>
    <row r="59" spans="1:32">
      <c r="A59" s="106">
        <v>5.7999999999999994E-5</v>
      </c>
      <c r="B59" s="4">
        <f t="shared" si="0"/>
        <v>-40616.386812458535</v>
      </c>
      <c r="C59" t="s">
        <v>1555</v>
      </c>
      <c r="D59" t="s">
        <v>371</v>
      </c>
      <c r="E59" s="57" t="s">
        <v>21</v>
      </c>
      <c r="F59" s="22">
        <f t="shared" si="25"/>
        <v>1</v>
      </c>
      <c r="G59" s="22">
        <f t="shared" si="26"/>
        <v>1</v>
      </c>
      <c r="H59" s="120" t="str">
        <f>IF(ISNA(VLOOKUP(C59,[1]Sheet1!$J$2:$J$2000,3,FALSE)),"No","Yes")</f>
        <v>No</v>
      </c>
      <c r="I59" s="89">
        <f t="shared" si="34"/>
        <v>0</v>
      </c>
      <c r="J59" s="89">
        <f t="shared" si="35"/>
        <v>0</v>
      </c>
      <c r="K59" s="89">
        <f t="shared" si="36"/>
        <v>9383.6131295414689</v>
      </c>
      <c r="L59" s="89">
        <f t="shared" si="37"/>
        <v>0</v>
      </c>
      <c r="M59" s="89">
        <f t="shared" si="38"/>
        <v>0</v>
      </c>
      <c r="N59" s="89">
        <f t="shared" si="39"/>
        <v>0</v>
      </c>
      <c r="O59" s="89">
        <f t="shared" si="40"/>
        <v>0</v>
      </c>
      <c r="Q59" s="90">
        <f t="shared" si="41"/>
        <v>0</v>
      </c>
      <c r="R59" s="90">
        <f t="shared" si="42"/>
        <v>0</v>
      </c>
      <c r="S59" s="90">
        <f t="shared" si="43"/>
        <v>0</v>
      </c>
      <c r="T59" s="90">
        <f t="shared" si="44"/>
        <v>0</v>
      </c>
      <c r="U59" s="90">
        <f t="shared" si="45"/>
        <v>0</v>
      </c>
      <c r="V59" s="90">
        <f t="shared" si="46"/>
        <v>0</v>
      </c>
      <c r="W59" s="90">
        <f t="shared" si="47"/>
        <v>0</v>
      </c>
      <c r="Y59" s="89">
        <f t="shared" si="27"/>
        <v>0</v>
      </c>
      <c r="Z59" s="90">
        <f t="shared" si="28"/>
        <v>0</v>
      </c>
      <c r="AA59" s="75">
        <f t="shared" si="29"/>
        <v>0</v>
      </c>
      <c r="AB59" s="89">
        <f t="shared" si="30"/>
        <v>9383.6131295414689</v>
      </c>
      <c r="AC59" s="89">
        <f t="shared" si="31"/>
        <v>0</v>
      </c>
      <c r="AD59" s="90">
        <f t="shared" si="32"/>
        <v>0</v>
      </c>
      <c r="AE59" s="90">
        <f t="shared" si="33"/>
        <v>0</v>
      </c>
      <c r="AF59" s="1">
        <f t="shared" si="17"/>
        <v>-40616.386870458533</v>
      </c>
    </row>
    <row r="60" spans="1:32">
      <c r="A60" s="106">
        <v>5.8999999999999998E-5</v>
      </c>
      <c r="B60" s="4">
        <f t="shared" si="0"/>
        <v>-42722.502855885352</v>
      </c>
      <c r="C60" t="s">
        <v>1646</v>
      </c>
      <c r="D60" t="s">
        <v>369</v>
      </c>
      <c r="E60" s="57" t="s">
        <v>21</v>
      </c>
      <c r="F60" s="22">
        <f t="shared" si="25"/>
        <v>1</v>
      </c>
      <c r="G60" s="22">
        <f t="shared" si="26"/>
        <v>1</v>
      </c>
      <c r="H60" s="120" t="str">
        <f>IF(ISNA(VLOOKUP(C60,[1]Sheet1!$J$2:$J$2000,3,FALSE)),"No","Yes")</f>
        <v>No</v>
      </c>
      <c r="I60" s="89">
        <f t="shared" si="34"/>
        <v>0</v>
      </c>
      <c r="J60" s="89">
        <f t="shared" si="35"/>
        <v>0</v>
      </c>
      <c r="K60" s="89">
        <f t="shared" si="36"/>
        <v>7277.4970851146518</v>
      </c>
      <c r="L60" s="89">
        <f t="shared" si="37"/>
        <v>0</v>
      </c>
      <c r="M60" s="89">
        <f t="shared" si="38"/>
        <v>0</v>
      </c>
      <c r="N60" s="89">
        <f t="shared" si="39"/>
        <v>0</v>
      </c>
      <c r="O60" s="89">
        <f t="shared" si="40"/>
        <v>0</v>
      </c>
      <c r="Q60" s="90">
        <f t="shared" si="41"/>
        <v>0</v>
      </c>
      <c r="R60" s="90">
        <f t="shared" si="42"/>
        <v>0</v>
      </c>
      <c r="S60" s="90">
        <f t="shared" si="43"/>
        <v>0</v>
      </c>
      <c r="T60" s="90">
        <f t="shared" si="44"/>
        <v>0</v>
      </c>
      <c r="U60" s="90">
        <f t="shared" si="45"/>
        <v>0</v>
      </c>
      <c r="V60" s="90">
        <f t="shared" si="46"/>
        <v>0</v>
      </c>
      <c r="W60" s="90">
        <f t="shared" si="47"/>
        <v>0</v>
      </c>
      <c r="Y60" s="89">
        <f t="shared" si="27"/>
        <v>0</v>
      </c>
      <c r="Z60" s="90">
        <f t="shared" si="28"/>
        <v>0</v>
      </c>
      <c r="AA60" s="75">
        <f t="shared" si="29"/>
        <v>0</v>
      </c>
      <c r="AB60" s="89">
        <f t="shared" si="30"/>
        <v>7277.4970851146518</v>
      </c>
      <c r="AC60" s="89">
        <f t="shared" si="31"/>
        <v>0</v>
      </c>
      <c r="AD60" s="90">
        <f t="shared" si="32"/>
        <v>0</v>
      </c>
      <c r="AE60" s="90">
        <f t="shared" si="33"/>
        <v>0</v>
      </c>
      <c r="AF60" s="1">
        <f t="shared" si="17"/>
        <v>-42722.50291488535</v>
      </c>
    </row>
    <row r="61" spans="1:32">
      <c r="A61" s="106">
        <v>5.9999999999999995E-5</v>
      </c>
      <c r="B61" s="4">
        <f t="shared" si="0"/>
        <v>-43350.497099090913</v>
      </c>
      <c r="C61" t="s">
        <v>1690</v>
      </c>
      <c r="D61" t="s">
        <v>369</v>
      </c>
      <c r="E61" s="57" t="s">
        <v>21</v>
      </c>
      <c r="F61" s="22">
        <f t="shared" si="25"/>
        <v>1</v>
      </c>
      <c r="G61" s="22">
        <f t="shared" si="26"/>
        <v>1</v>
      </c>
      <c r="H61" s="120" t="str">
        <f>IF(ISNA(VLOOKUP(C61,[1]Sheet1!$J$2:$J$2000,3,FALSE)),"No","Yes")</f>
        <v>No</v>
      </c>
      <c r="I61" s="89">
        <f t="shared" si="34"/>
        <v>0</v>
      </c>
      <c r="J61" s="89">
        <f t="shared" si="35"/>
        <v>0</v>
      </c>
      <c r="K61" s="89">
        <f t="shared" si="36"/>
        <v>6649.5028409090919</v>
      </c>
      <c r="L61" s="89">
        <f t="shared" si="37"/>
        <v>0</v>
      </c>
      <c r="M61" s="89">
        <f t="shared" si="38"/>
        <v>0</v>
      </c>
      <c r="N61" s="89">
        <f t="shared" si="39"/>
        <v>0</v>
      </c>
      <c r="O61" s="89">
        <f t="shared" si="40"/>
        <v>0</v>
      </c>
      <c r="Q61" s="90">
        <f t="shared" si="41"/>
        <v>0</v>
      </c>
      <c r="R61" s="90">
        <f t="shared" si="42"/>
        <v>0</v>
      </c>
      <c r="S61" s="90">
        <f t="shared" si="43"/>
        <v>0</v>
      </c>
      <c r="T61" s="90">
        <f t="shared" si="44"/>
        <v>0</v>
      </c>
      <c r="U61" s="90">
        <f t="shared" si="45"/>
        <v>0</v>
      </c>
      <c r="V61" s="90">
        <f t="shared" si="46"/>
        <v>0</v>
      </c>
      <c r="W61" s="90">
        <f t="shared" si="47"/>
        <v>0</v>
      </c>
      <c r="Y61" s="89">
        <f t="shared" si="27"/>
        <v>0</v>
      </c>
      <c r="Z61" s="90">
        <f t="shared" si="28"/>
        <v>0</v>
      </c>
      <c r="AA61" s="75">
        <f t="shared" si="29"/>
        <v>0</v>
      </c>
      <c r="AB61" s="89">
        <f t="shared" si="30"/>
        <v>6649.5028409090919</v>
      </c>
      <c r="AC61" s="89">
        <f t="shared" si="31"/>
        <v>0</v>
      </c>
      <c r="AD61" s="90">
        <f t="shared" si="32"/>
        <v>0</v>
      </c>
      <c r="AE61" s="90">
        <f t="shared" si="33"/>
        <v>0</v>
      </c>
      <c r="AF61" s="1">
        <f t="shared" si="17"/>
        <v>-43350.497159090912</v>
      </c>
    </row>
    <row r="62" spans="1:32">
      <c r="A62" s="106">
        <v>6.0999999999999992E-5</v>
      </c>
      <c r="B62" s="4">
        <f t="shared" si="0"/>
        <v>-43524.122366805641</v>
      </c>
      <c r="C62" t="s">
        <v>1697</v>
      </c>
      <c r="D62" t="s">
        <v>369</v>
      </c>
      <c r="E62" s="57" t="s">
        <v>21</v>
      </c>
      <c r="F62" s="22">
        <f t="shared" si="25"/>
        <v>1</v>
      </c>
      <c r="G62" s="22">
        <f t="shared" si="26"/>
        <v>1</v>
      </c>
      <c r="H62" s="120" t="str">
        <f>IF(ISNA(VLOOKUP(C62,[1]Sheet1!$J$2:$J$2000,3,FALSE)),"No","Yes")</f>
        <v>No</v>
      </c>
      <c r="I62" s="89">
        <f t="shared" si="34"/>
        <v>0</v>
      </c>
      <c r="J62" s="89">
        <f t="shared" si="35"/>
        <v>0</v>
      </c>
      <c r="K62" s="89">
        <f t="shared" si="36"/>
        <v>6475.877572194363</v>
      </c>
      <c r="L62" s="89">
        <f t="shared" si="37"/>
        <v>0</v>
      </c>
      <c r="M62" s="89">
        <f t="shared" si="38"/>
        <v>0</v>
      </c>
      <c r="N62" s="89">
        <f t="shared" si="39"/>
        <v>0</v>
      </c>
      <c r="O62" s="89">
        <f t="shared" si="40"/>
        <v>0</v>
      </c>
      <c r="Q62" s="90">
        <f t="shared" si="41"/>
        <v>0</v>
      </c>
      <c r="R62" s="90">
        <f t="shared" si="42"/>
        <v>0</v>
      </c>
      <c r="S62" s="90">
        <f t="shared" si="43"/>
        <v>0</v>
      </c>
      <c r="T62" s="90">
        <f t="shared" si="44"/>
        <v>0</v>
      </c>
      <c r="U62" s="90">
        <f t="shared" si="45"/>
        <v>0</v>
      </c>
      <c r="V62" s="90">
        <f t="shared" si="46"/>
        <v>0</v>
      </c>
      <c r="W62" s="90">
        <f t="shared" si="47"/>
        <v>0</v>
      </c>
      <c r="Y62" s="89">
        <f t="shared" si="27"/>
        <v>0</v>
      </c>
      <c r="Z62" s="90">
        <f t="shared" si="28"/>
        <v>0</v>
      </c>
      <c r="AA62" s="75">
        <f t="shared" si="29"/>
        <v>0</v>
      </c>
      <c r="AB62" s="89">
        <f t="shared" si="30"/>
        <v>6475.877572194363</v>
      </c>
      <c r="AC62" s="89">
        <f t="shared" si="31"/>
        <v>0</v>
      </c>
      <c r="AD62" s="90">
        <f t="shared" si="32"/>
        <v>0</v>
      </c>
      <c r="AE62" s="90">
        <f t="shared" si="33"/>
        <v>0</v>
      </c>
      <c r="AF62" s="1">
        <f t="shared" si="17"/>
        <v>-43524.12242780564</v>
      </c>
    </row>
    <row r="63" spans="1:32">
      <c r="A63" s="106">
        <v>6.2000000000000003E-5</v>
      </c>
      <c r="B63" s="4">
        <f t="shared" si="0"/>
        <v>-41392.783206214204</v>
      </c>
      <c r="C63" t="s">
        <v>1576</v>
      </c>
      <c r="D63" t="s">
        <v>372</v>
      </c>
      <c r="E63" s="57" t="s">
        <v>21</v>
      </c>
      <c r="F63" s="22">
        <f t="shared" si="25"/>
        <v>1</v>
      </c>
      <c r="G63" s="22">
        <f t="shared" si="26"/>
        <v>1</v>
      </c>
      <c r="H63" s="120" t="str">
        <f>IF(ISNA(VLOOKUP(C63,[1]Sheet1!$J$2:$J$2000,3,FALSE)),"No","Yes")</f>
        <v>No</v>
      </c>
      <c r="I63" s="89">
        <f t="shared" si="34"/>
        <v>0</v>
      </c>
      <c r="J63" s="89">
        <f t="shared" si="35"/>
        <v>0</v>
      </c>
      <c r="K63" s="89">
        <f t="shared" si="36"/>
        <v>8607.2167317857966</v>
      </c>
      <c r="L63" s="89">
        <f t="shared" si="37"/>
        <v>0</v>
      </c>
      <c r="M63" s="89">
        <f t="shared" si="38"/>
        <v>0</v>
      </c>
      <c r="N63" s="89">
        <f t="shared" si="39"/>
        <v>0</v>
      </c>
      <c r="O63" s="89">
        <f t="shared" si="40"/>
        <v>0</v>
      </c>
      <c r="Q63" s="90">
        <f t="shared" si="41"/>
        <v>0</v>
      </c>
      <c r="R63" s="90">
        <f t="shared" si="42"/>
        <v>0</v>
      </c>
      <c r="S63" s="90">
        <f t="shared" si="43"/>
        <v>0</v>
      </c>
      <c r="T63" s="90">
        <f t="shared" si="44"/>
        <v>0</v>
      </c>
      <c r="U63" s="90">
        <f t="shared" si="45"/>
        <v>0</v>
      </c>
      <c r="V63" s="90">
        <f t="shared" si="46"/>
        <v>0</v>
      </c>
      <c r="W63" s="90">
        <f t="shared" si="47"/>
        <v>0</v>
      </c>
      <c r="Y63" s="89">
        <f t="shared" si="27"/>
        <v>0</v>
      </c>
      <c r="Z63" s="90">
        <f t="shared" si="28"/>
        <v>0</v>
      </c>
      <c r="AA63" s="75">
        <f t="shared" si="29"/>
        <v>0</v>
      </c>
      <c r="AB63" s="89">
        <f t="shared" si="30"/>
        <v>8607.2167317857966</v>
      </c>
      <c r="AC63" s="89">
        <f t="shared" si="31"/>
        <v>0</v>
      </c>
      <c r="AD63" s="90">
        <f t="shared" si="32"/>
        <v>0</v>
      </c>
      <c r="AE63" s="90">
        <f t="shared" si="33"/>
        <v>0</v>
      </c>
      <c r="AF63" s="1">
        <f t="shared" si="17"/>
        <v>-41392.783268214203</v>
      </c>
    </row>
    <row r="64" spans="1:32">
      <c r="A64" s="106">
        <v>6.3E-5</v>
      </c>
      <c r="B64" s="4">
        <f t="shared" si="0"/>
        <v>23302.624233539755</v>
      </c>
      <c r="C64" t="s">
        <v>1590</v>
      </c>
      <c r="D64" t="s">
        <v>373</v>
      </c>
      <c r="E64" s="57" t="s">
        <v>21</v>
      </c>
      <c r="F64" s="22">
        <f t="shared" si="25"/>
        <v>3</v>
      </c>
      <c r="G64" s="22">
        <f t="shared" si="26"/>
        <v>3</v>
      </c>
      <c r="H64" s="120" t="str">
        <f>IF(ISNA(VLOOKUP(C64,[1]Sheet1!$J$2:$J$2000,3,FALSE)),"No","Yes")</f>
        <v>Yes</v>
      </c>
      <c r="I64" s="89">
        <f t="shared" si="34"/>
        <v>0</v>
      </c>
      <c r="J64" s="89">
        <f t="shared" si="35"/>
        <v>0</v>
      </c>
      <c r="K64" s="89">
        <f t="shared" si="36"/>
        <v>8241.6373239436634</v>
      </c>
      <c r="L64" s="89">
        <f t="shared" si="37"/>
        <v>0</v>
      </c>
      <c r="M64" s="89">
        <f t="shared" si="38"/>
        <v>7311.6574147501997</v>
      </c>
      <c r="N64" s="89">
        <f t="shared" si="39"/>
        <v>7749.3294318458911</v>
      </c>
      <c r="O64" s="89">
        <f t="shared" si="40"/>
        <v>0</v>
      </c>
      <c r="Q64" s="90">
        <f t="shared" si="41"/>
        <v>0</v>
      </c>
      <c r="R64" s="90">
        <f t="shared" si="42"/>
        <v>0</v>
      </c>
      <c r="S64" s="90">
        <f t="shared" si="43"/>
        <v>0</v>
      </c>
      <c r="T64" s="90">
        <f t="shared" si="44"/>
        <v>0</v>
      </c>
      <c r="U64" s="90">
        <f t="shared" si="45"/>
        <v>0</v>
      </c>
      <c r="V64" s="90">
        <f t="shared" si="46"/>
        <v>0</v>
      </c>
      <c r="W64" s="90">
        <f t="shared" si="47"/>
        <v>0</v>
      </c>
      <c r="Y64" s="89">
        <f t="shared" si="27"/>
        <v>7311.6574147501997</v>
      </c>
      <c r="Z64" s="90">
        <f t="shared" si="28"/>
        <v>0</v>
      </c>
      <c r="AA64" s="75">
        <f t="shared" si="29"/>
        <v>7311.6574147501997</v>
      </c>
      <c r="AB64" s="89">
        <f t="shared" si="30"/>
        <v>8241.6373239436634</v>
      </c>
      <c r="AC64" s="89">
        <f t="shared" si="31"/>
        <v>7749.3294318458911</v>
      </c>
      <c r="AD64" s="90">
        <f t="shared" si="32"/>
        <v>0</v>
      </c>
      <c r="AE64" s="90">
        <f t="shared" si="33"/>
        <v>0</v>
      </c>
      <c r="AF64" s="1">
        <f t="shared" si="17"/>
        <v>23302.624170539755</v>
      </c>
    </row>
    <row r="65" spans="1:32">
      <c r="A65" s="106">
        <v>6.3999999999999997E-5</v>
      </c>
      <c r="B65" s="4">
        <f t="shared" si="0"/>
        <v>-41886.915013989601</v>
      </c>
      <c r="C65" t="s">
        <v>1598</v>
      </c>
      <c r="D65" t="s">
        <v>369</v>
      </c>
      <c r="E65" s="57" t="s">
        <v>21</v>
      </c>
      <c r="F65" s="22">
        <f t="shared" si="25"/>
        <v>1</v>
      </c>
      <c r="G65" s="22">
        <f t="shared" si="26"/>
        <v>1</v>
      </c>
      <c r="H65" s="120" t="str">
        <f>IF(ISNA(VLOOKUP(C65,[1]Sheet1!$J$2:$J$2000,3,FALSE)),"No","Yes")</f>
        <v>No</v>
      </c>
      <c r="I65" s="89">
        <f t="shared" si="34"/>
        <v>0</v>
      </c>
      <c r="J65" s="89">
        <f t="shared" si="35"/>
        <v>0</v>
      </c>
      <c r="K65" s="89">
        <f t="shared" si="36"/>
        <v>8113.0849220103992</v>
      </c>
      <c r="L65" s="89">
        <f t="shared" si="37"/>
        <v>0</v>
      </c>
      <c r="M65" s="89">
        <f t="shared" si="38"/>
        <v>0</v>
      </c>
      <c r="N65" s="89">
        <f t="shared" si="39"/>
        <v>0</v>
      </c>
      <c r="O65" s="89">
        <f t="shared" si="40"/>
        <v>0</v>
      </c>
      <c r="Q65" s="90">
        <f t="shared" si="41"/>
        <v>0</v>
      </c>
      <c r="R65" s="90">
        <f t="shared" si="42"/>
        <v>0</v>
      </c>
      <c r="S65" s="90">
        <f t="shared" si="43"/>
        <v>0</v>
      </c>
      <c r="T65" s="90">
        <f t="shared" si="44"/>
        <v>0</v>
      </c>
      <c r="U65" s="90">
        <f t="shared" si="45"/>
        <v>0</v>
      </c>
      <c r="V65" s="90">
        <f t="shared" si="46"/>
        <v>0</v>
      </c>
      <c r="W65" s="90">
        <f t="shared" si="47"/>
        <v>0</v>
      </c>
      <c r="Y65" s="89">
        <f t="shared" si="27"/>
        <v>0</v>
      </c>
      <c r="Z65" s="90">
        <f t="shared" si="28"/>
        <v>0</v>
      </c>
      <c r="AA65" s="75">
        <f t="shared" si="29"/>
        <v>0</v>
      </c>
      <c r="AB65" s="89">
        <f t="shared" si="30"/>
        <v>8113.0849220103992</v>
      </c>
      <c r="AC65" s="89">
        <f t="shared" si="31"/>
        <v>0</v>
      </c>
      <c r="AD65" s="90">
        <f t="shared" si="32"/>
        <v>0</v>
      </c>
      <c r="AE65" s="90">
        <f t="shared" si="33"/>
        <v>0</v>
      </c>
      <c r="AF65" s="1">
        <f t="shared" si="17"/>
        <v>-41886.915077989601</v>
      </c>
    </row>
    <row r="66" spans="1:32">
      <c r="A66" s="106">
        <v>6.4999999999999994E-5</v>
      </c>
      <c r="B66" s="4">
        <f t="shared" ref="B66:B125" si="48">AF66+A66</f>
        <v>-42176.728575066845</v>
      </c>
      <c r="C66" t="s">
        <v>1610</v>
      </c>
      <c r="D66" t="s">
        <v>371</v>
      </c>
      <c r="E66" s="57" t="s">
        <v>21</v>
      </c>
      <c r="F66" s="22">
        <f t="shared" si="25"/>
        <v>1</v>
      </c>
      <c r="G66" s="22">
        <f t="shared" si="26"/>
        <v>1</v>
      </c>
      <c r="H66" s="120" t="str">
        <f>IF(ISNA(VLOOKUP(C66,[1]Sheet1!$J$2:$J$2000,3,FALSE)),"No","Yes")</f>
        <v>No</v>
      </c>
      <c r="I66" s="89">
        <f t="shared" ref="I66:I93" si="49">IF(ISERROR(VLOOKUP($C66,Sprint1,5,FALSE)),0,(VLOOKUP($C66,Sprint1,5,FALSE)))</f>
        <v>0</v>
      </c>
      <c r="J66" s="89">
        <f t="shared" ref="J66:J93" si="50">IF(ISERROR(VLOOKUP($C66,Sprint2,5,FALSE)),0,(VLOOKUP($C66,Sprint2,5,FALSE)))</f>
        <v>0</v>
      </c>
      <c r="K66" s="89">
        <f t="shared" ref="K66:K93" si="51">IF(ISERROR(VLOOKUP($C66,Sprint3,5,FALSE)),0,(VLOOKUP($C66,Sprint3,5,FALSE)))</f>
        <v>7823.2713599331519</v>
      </c>
      <c r="L66" s="89">
        <f t="shared" ref="L66:L93" si="52">IF(ISERROR(VLOOKUP($C66,Sprint4,5,FALSE)),0,(VLOOKUP($C66,Sprint4,5,FALSE)))</f>
        <v>0</v>
      </c>
      <c r="M66" s="89">
        <f t="shared" ref="M66:M93" si="53">IF(ISERROR(VLOOKUP($C66,Sprint5,5,FALSE)),0,(VLOOKUP($C66,Sprint5,5,FALSE)))</f>
        <v>0</v>
      </c>
      <c r="N66" s="89">
        <f t="shared" ref="N66:N93" si="54">IF(ISERROR(VLOOKUP($C66,Sprint6,5,FALSE)),0,(VLOOKUP($C66,Sprint6,5,FALSE)))</f>
        <v>0</v>
      </c>
      <c r="O66" s="89">
        <f t="shared" ref="O66:O93" si="55">IF(ISERROR(VLOOKUP($C66,Sprint7,5,FALSE)),0,(VLOOKUP($C66,Sprint7,5,FALSE)))</f>
        <v>0</v>
      </c>
      <c r="Q66" s="90">
        <f t="shared" ref="Q66:Q93" si="56">IF(ISERROR(VLOOKUP($C66,_End1,5,FALSE)),0,(VLOOKUP($C66,_End1,5,FALSE)))</f>
        <v>0</v>
      </c>
      <c r="R66" s="90">
        <f t="shared" ref="R66:R93" si="57">IF(ISERROR(VLOOKUP($C66,_End2,5,FALSE)),0,(VLOOKUP($C66,_End2,5,FALSE)))</f>
        <v>0</v>
      </c>
      <c r="S66" s="90">
        <f t="shared" ref="S66:S93" si="58">IF(ISERROR(VLOOKUP($C66,_End3,5,FALSE)),0,(VLOOKUP($C66,_End3,5,FALSE)))</f>
        <v>0</v>
      </c>
      <c r="T66" s="90">
        <f t="shared" ref="T66:T93" si="59">IF(ISERROR(VLOOKUP($C66,_End4,5,FALSE)),0,(VLOOKUP($C66,_End4,5,FALSE)))</f>
        <v>0</v>
      </c>
      <c r="U66" s="90">
        <f t="shared" ref="U66:U93" si="60">IF(ISERROR(VLOOKUP($C66,_End5,5,FALSE)),0,(VLOOKUP($C66,_End5,5,FALSE)))</f>
        <v>0</v>
      </c>
      <c r="V66" s="90">
        <f t="shared" ref="V66:V93" si="61">IF(ISERROR(VLOOKUP($C66,_End6,5,FALSE)),0,(VLOOKUP($C66,_End6,5,FALSE)))</f>
        <v>0</v>
      </c>
      <c r="W66" s="90">
        <f t="shared" ref="W66:W93" si="62">IF(ISERROR(VLOOKUP($C66,_End7,5,FALSE)),0,(VLOOKUP($C66,_End7,5,FALSE)))</f>
        <v>0</v>
      </c>
      <c r="Y66" s="89">
        <f t="shared" si="27"/>
        <v>0</v>
      </c>
      <c r="Z66" s="90">
        <f t="shared" si="28"/>
        <v>0</v>
      </c>
      <c r="AA66" s="75">
        <f t="shared" si="29"/>
        <v>0</v>
      </c>
      <c r="AB66" s="89">
        <f t="shared" si="30"/>
        <v>7823.2713599331519</v>
      </c>
      <c r="AC66" s="89">
        <f t="shared" si="31"/>
        <v>0</v>
      </c>
      <c r="AD66" s="90">
        <f t="shared" si="32"/>
        <v>0</v>
      </c>
      <c r="AE66" s="90">
        <f t="shared" si="33"/>
        <v>0</v>
      </c>
      <c r="AF66" s="1">
        <f t="shared" si="17"/>
        <v>-42176.728640066845</v>
      </c>
    </row>
    <row r="67" spans="1:32">
      <c r="A67" s="106">
        <v>6.5999999999999992E-5</v>
      </c>
      <c r="B67" s="4">
        <f t="shared" si="48"/>
        <v>-42463.272222186759</v>
      </c>
      <c r="C67" t="s">
        <v>1628</v>
      </c>
      <c r="D67" t="s">
        <v>369</v>
      </c>
      <c r="E67" s="57" t="s">
        <v>21</v>
      </c>
      <c r="F67" s="22">
        <f t="shared" si="25"/>
        <v>1</v>
      </c>
      <c r="G67" s="22">
        <f t="shared" si="26"/>
        <v>1</v>
      </c>
      <c r="H67" s="120" t="str">
        <f>IF(ISNA(VLOOKUP(C67,[1]Sheet1!$J$2:$J$2000,3,FALSE)),"No","Yes")</f>
        <v>No</v>
      </c>
      <c r="I67" s="89">
        <f t="shared" si="49"/>
        <v>0</v>
      </c>
      <c r="J67" s="89">
        <f t="shared" si="50"/>
        <v>0</v>
      </c>
      <c r="K67" s="89">
        <f t="shared" si="51"/>
        <v>7536.7277118132424</v>
      </c>
      <c r="L67" s="89">
        <f t="shared" si="52"/>
        <v>0</v>
      </c>
      <c r="M67" s="89">
        <f t="shared" si="53"/>
        <v>0</v>
      </c>
      <c r="N67" s="89">
        <f t="shared" si="54"/>
        <v>0</v>
      </c>
      <c r="O67" s="89">
        <f t="shared" si="55"/>
        <v>0</v>
      </c>
      <c r="Q67" s="90">
        <f t="shared" si="56"/>
        <v>0</v>
      </c>
      <c r="R67" s="90">
        <f t="shared" si="57"/>
        <v>0</v>
      </c>
      <c r="S67" s="90">
        <f t="shared" si="58"/>
        <v>0</v>
      </c>
      <c r="T67" s="90">
        <f t="shared" si="59"/>
        <v>0</v>
      </c>
      <c r="U67" s="90">
        <f t="shared" si="60"/>
        <v>0</v>
      </c>
      <c r="V67" s="90">
        <f t="shared" si="61"/>
        <v>0</v>
      </c>
      <c r="W67" s="90">
        <f t="shared" si="62"/>
        <v>0</v>
      </c>
      <c r="Y67" s="89">
        <f t="shared" si="27"/>
        <v>0</v>
      </c>
      <c r="Z67" s="90">
        <f t="shared" si="28"/>
        <v>0</v>
      </c>
      <c r="AA67" s="75">
        <f t="shared" si="29"/>
        <v>0</v>
      </c>
      <c r="AB67" s="89">
        <f t="shared" si="30"/>
        <v>7536.7277118132424</v>
      </c>
      <c r="AC67" s="89">
        <f t="shared" si="31"/>
        <v>0</v>
      </c>
      <c r="AD67" s="90">
        <f t="shared" si="32"/>
        <v>0</v>
      </c>
      <c r="AE67" s="90">
        <f t="shared" si="33"/>
        <v>0</v>
      </c>
      <c r="AF67" s="1">
        <f t="shared" ref="AF67:AF130" si="63">IF(H67="NO",SUM(AA67:AE67)-50000,SUM(AA67:AE67))</f>
        <v>-42463.272288186759</v>
      </c>
    </row>
    <row r="68" spans="1:32">
      <c r="A68" s="106">
        <v>6.6999999999999989E-5</v>
      </c>
      <c r="B68" s="4">
        <f t="shared" si="48"/>
        <v>-42976.369025273067</v>
      </c>
      <c r="C68" t="s">
        <v>1672</v>
      </c>
      <c r="D68" t="s">
        <v>369</v>
      </c>
      <c r="E68" s="57" t="s">
        <v>21</v>
      </c>
      <c r="F68" s="22">
        <f t="shared" si="25"/>
        <v>1</v>
      </c>
      <c r="G68" s="22">
        <f t="shared" si="26"/>
        <v>1</v>
      </c>
      <c r="H68" s="120" t="str">
        <f>IF(ISNA(VLOOKUP(C68,[1]Sheet1!$J$2:$J$2000,3,FALSE)),"No","Yes")</f>
        <v>No</v>
      </c>
      <c r="I68" s="89">
        <f t="shared" si="49"/>
        <v>0</v>
      </c>
      <c r="J68" s="89">
        <f t="shared" si="50"/>
        <v>0</v>
      </c>
      <c r="K68" s="89">
        <f t="shared" si="51"/>
        <v>7023.6309077269325</v>
      </c>
      <c r="L68" s="89">
        <f t="shared" si="52"/>
        <v>0</v>
      </c>
      <c r="M68" s="89">
        <f t="shared" si="53"/>
        <v>0</v>
      </c>
      <c r="N68" s="89">
        <f t="shared" si="54"/>
        <v>0</v>
      </c>
      <c r="O68" s="89">
        <f t="shared" si="55"/>
        <v>0</v>
      </c>
      <c r="Q68" s="90">
        <f t="shared" si="56"/>
        <v>0</v>
      </c>
      <c r="R68" s="90">
        <f t="shared" si="57"/>
        <v>0</v>
      </c>
      <c r="S68" s="90">
        <f t="shared" si="58"/>
        <v>0</v>
      </c>
      <c r="T68" s="90">
        <f t="shared" si="59"/>
        <v>0</v>
      </c>
      <c r="U68" s="90">
        <f t="shared" si="60"/>
        <v>0</v>
      </c>
      <c r="V68" s="90">
        <f t="shared" si="61"/>
        <v>0</v>
      </c>
      <c r="W68" s="90">
        <f t="shared" si="62"/>
        <v>0</v>
      </c>
      <c r="Y68" s="89">
        <f t="shared" si="27"/>
        <v>0</v>
      </c>
      <c r="Z68" s="90">
        <f t="shared" si="28"/>
        <v>0</v>
      </c>
      <c r="AA68" s="75">
        <f t="shared" si="29"/>
        <v>0</v>
      </c>
      <c r="AB68" s="89">
        <f t="shared" si="30"/>
        <v>7023.6309077269325</v>
      </c>
      <c r="AC68" s="89">
        <f t="shared" si="31"/>
        <v>0</v>
      </c>
      <c r="AD68" s="90">
        <f t="shared" si="32"/>
        <v>0</v>
      </c>
      <c r="AE68" s="90">
        <f t="shared" si="33"/>
        <v>0</v>
      </c>
      <c r="AF68" s="1">
        <f t="shared" si="63"/>
        <v>-42976.369092273068</v>
      </c>
    </row>
    <row r="69" spans="1:32">
      <c r="A69" s="106">
        <v>6.7999999999999999E-5</v>
      </c>
      <c r="B69" s="4">
        <f t="shared" si="48"/>
        <v>-43007.841604890215</v>
      </c>
      <c r="C69" t="s">
        <v>1675</v>
      </c>
      <c r="D69" t="s">
        <v>374</v>
      </c>
      <c r="E69" s="57" t="s">
        <v>21</v>
      </c>
      <c r="F69" s="22">
        <f t="shared" ref="F69:F128" si="64">COUNTIF(H69:X69,"&gt;1")</f>
        <v>1</v>
      </c>
      <c r="G69" s="22">
        <f t="shared" ref="G69:G128" si="65">COUNTIF(AA69:AE69,"&gt;1")</f>
        <v>1</v>
      </c>
      <c r="H69" s="120" t="str">
        <f>IF(ISNA(VLOOKUP(C69,[1]Sheet1!$J$2:$J$2000,3,FALSE)),"No","Yes")</f>
        <v>No</v>
      </c>
      <c r="I69" s="89">
        <f t="shared" si="49"/>
        <v>0</v>
      </c>
      <c r="J69" s="89">
        <f t="shared" si="50"/>
        <v>0</v>
      </c>
      <c r="K69" s="89">
        <f t="shared" si="51"/>
        <v>6992.1583271097843</v>
      </c>
      <c r="L69" s="89">
        <f t="shared" si="52"/>
        <v>0</v>
      </c>
      <c r="M69" s="89">
        <f t="shared" si="53"/>
        <v>0</v>
      </c>
      <c r="N69" s="89">
        <f t="shared" si="54"/>
        <v>0</v>
      </c>
      <c r="O69" s="89">
        <f t="shared" si="55"/>
        <v>0</v>
      </c>
      <c r="Q69" s="90">
        <f t="shared" si="56"/>
        <v>0</v>
      </c>
      <c r="R69" s="90">
        <f t="shared" si="57"/>
        <v>0</v>
      </c>
      <c r="S69" s="90">
        <f t="shared" si="58"/>
        <v>0</v>
      </c>
      <c r="T69" s="90">
        <f t="shared" si="59"/>
        <v>0</v>
      </c>
      <c r="U69" s="90">
        <f t="shared" si="60"/>
        <v>0</v>
      </c>
      <c r="V69" s="90">
        <f t="shared" si="61"/>
        <v>0</v>
      </c>
      <c r="W69" s="90">
        <f t="shared" si="62"/>
        <v>0</v>
      </c>
      <c r="Y69" s="89">
        <f t="shared" ref="Y69:Y128" si="66">LARGE(I69:O69,3)</f>
        <v>0</v>
      </c>
      <c r="Z69" s="90">
        <f t="shared" ref="Z69:Z128" si="67">LARGE(Q69:W69,3)</f>
        <v>0</v>
      </c>
      <c r="AA69" s="75">
        <f t="shared" ref="AA69:AA128" si="68">LARGE(Y69:Z69,1)</f>
        <v>0</v>
      </c>
      <c r="AB69" s="89">
        <f t="shared" ref="AB69:AB128" si="69">LARGE(I69:O69,1)</f>
        <v>6992.1583271097843</v>
      </c>
      <c r="AC69" s="89">
        <f t="shared" ref="AC69:AC128" si="70">LARGE(I69:O69,2)</f>
        <v>0</v>
      </c>
      <c r="AD69" s="90">
        <f t="shared" ref="AD69:AD128" si="71">LARGE(Q69:W69,1)</f>
        <v>0</v>
      </c>
      <c r="AE69" s="90">
        <f t="shared" ref="AE69:AE128" si="72">LARGE(Q69:W69,2)</f>
        <v>0</v>
      </c>
      <c r="AF69" s="1">
        <f t="shared" si="63"/>
        <v>-43007.841672890216</v>
      </c>
    </row>
    <row r="70" spans="1:32">
      <c r="A70" s="106">
        <v>6.8999999999999997E-5</v>
      </c>
      <c r="B70" s="4">
        <f t="shared" si="48"/>
        <v>-43703.765902755207</v>
      </c>
      <c r="C70" t="s">
        <v>1705</v>
      </c>
      <c r="D70" t="s">
        <v>369</v>
      </c>
      <c r="E70" s="57" t="s">
        <v>21</v>
      </c>
      <c r="F70" s="22">
        <f t="shared" si="64"/>
        <v>1</v>
      </c>
      <c r="G70" s="22">
        <f t="shared" si="65"/>
        <v>1</v>
      </c>
      <c r="H70" s="120" t="str">
        <f>IF(ISNA(VLOOKUP(C70,[1]Sheet1!$J$2:$J$2000,3,FALSE)),"No","Yes")</f>
        <v>No</v>
      </c>
      <c r="I70" s="89">
        <f t="shared" si="49"/>
        <v>0</v>
      </c>
      <c r="J70" s="89">
        <f t="shared" si="50"/>
        <v>0</v>
      </c>
      <c r="K70" s="89">
        <f t="shared" si="51"/>
        <v>6296.2340282447885</v>
      </c>
      <c r="L70" s="89">
        <f t="shared" si="52"/>
        <v>0</v>
      </c>
      <c r="M70" s="89">
        <f t="shared" si="53"/>
        <v>0</v>
      </c>
      <c r="N70" s="89">
        <f t="shared" si="54"/>
        <v>0</v>
      </c>
      <c r="O70" s="89">
        <f t="shared" si="55"/>
        <v>0</v>
      </c>
      <c r="Q70" s="90">
        <f t="shared" si="56"/>
        <v>0</v>
      </c>
      <c r="R70" s="90">
        <f t="shared" si="57"/>
        <v>0</v>
      </c>
      <c r="S70" s="90">
        <f t="shared" si="58"/>
        <v>0</v>
      </c>
      <c r="T70" s="90">
        <f t="shared" si="59"/>
        <v>0</v>
      </c>
      <c r="U70" s="90">
        <f t="shared" si="60"/>
        <v>0</v>
      </c>
      <c r="V70" s="90">
        <f t="shared" si="61"/>
        <v>0</v>
      </c>
      <c r="W70" s="90">
        <f t="shared" si="62"/>
        <v>0</v>
      </c>
      <c r="Y70" s="89">
        <f t="shared" si="66"/>
        <v>0</v>
      </c>
      <c r="Z70" s="90">
        <f t="shared" si="67"/>
        <v>0</v>
      </c>
      <c r="AA70" s="75">
        <f t="shared" si="68"/>
        <v>0</v>
      </c>
      <c r="AB70" s="89">
        <f t="shared" si="69"/>
        <v>6296.2340282447885</v>
      </c>
      <c r="AC70" s="89">
        <f t="shared" si="70"/>
        <v>0</v>
      </c>
      <c r="AD70" s="90">
        <f t="shared" si="71"/>
        <v>0</v>
      </c>
      <c r="AE70" s="90">
        <f t="shared" si="72"/>
        <v>0</v>
      </c>
      <c r="AF70" s="1">
        <f t="shared" si="63"/>
        <v>-43703.765971755209</v>
      </c>
    </row>
    <row r="71" spans="1:32">
      <c r="A71" s="106">
        <v>6.9999999999999994E-5</v>
      </c>
      <c r="B71" s="4">
        <f t="shared" si="48"/>
        <v>-39999.999929999998</v>
      </c>
      <c r="C71" t="s">
        <v>1549</v>
      </c>
      <c r="D71" t="s">
        <v>375</v>
      </c>
      <c r="E71" s="57" t="s">
        <v>21</v>
      </c>
      <c r="F71" s="22">
        <f t="shared" si="64"/>
        <v>1</v>
      </c>
      <c r="G71" s="22">
        <f t="shared" si="65"/>
        <v>1</v>
      </c>
      <c r="H71" s="120" t="str">
        <f>IF(ISNA(VLOOKUP(C71,[1]Sheet1!$J$2:$J$2000,3,FALSE)),"No","Yes")</f>
        <v>No</v>
      </c>
      <c r="I71" s="89">
        <f t="shared" si="49"/>
        <v>0</v>
      </c>
      <c r="J71" s="89">
        <f t="shared" si="50"/>
        <v>0</v>
      </c>
      <c r="K71" s="89">
        <f t="shared" si="51"/>
        <v>10000</v>
      </c>
      <c r="L71" s="89">
        <f t="shared" si="52"/>
        <v>0</v>
      </c>
      <c r="M71" s="89">
        <f t="shared" si="53"/>
        <v>0</v>
      </c>
      <c r="N71" s="89">
        <f t="shared" si="54"/>
        <v>0</v>
      </c>
      <c r="O71" s="89">
        <f t="shared" si="55"/>
        <v>0</v>
      </c>
      <c r="Q71" s="90">
        <f t="shared" si="56"/>
        <v>0</v>
      </c>
      <c r="R71" s="90">
        <f t="shared" si="57"/>
        <v>0</v>
      </c>
      <c r="S71" s="90">
        <f t="shared" si="58"/>
        <v>0</v>
      </c>
      <c r="T71" s="90">
        <f t="shared" si="59"/>
        <v>0</v>
      </c>
      <c r="U71" s="90">
        <f t="shared" si="60"/>
        <v>0</v>
      </c>
      <c r="V71" s="90">
        <f t="shared" si="61"/>
        <v>0</v>
      </c>
      <c r="W71" s="90">
        <f t="shared" si="62"/>
        <v>0</v>
      </c>
      <c r="Y71" s="89">
        <f t="shared" si="66"/>
        <v>0</v>
      </c>
      <c r="Z71" s="90">
        <f t="shared" si="67"/>
        <v>0</v>
      </c>
      <c r="AA71" s="75">
        <f t="shared" si="68"/>
        <v>0</v>
      </c>
      <c r="AB71" s="89">
        <f t="shared" si="69"/>
        <v>10000</v>
      </c>
      <c r="AC71" s="89">
        <f t="shared" si="70"/>
        <v>0</v>
      </c>
      <c r="AD71" s="90">
        <f t="shared" si="71"/>
        <v>0</v>
      </c>
      <c r="AE71" s="90">
        <f t="shared" si="72"/>
        <v>0</v>
      </c>
      <c r="AF71" s="1">
        <f t="shared" si="63"/>
        <v>-40000</v>
      </c>
    </row>
    <row r="72" spans="1:32">
      <c r="A72" s="106">
        <v>7.0999999999999991E-5</v>
      </c>
      <c r="B72" s="4">
        <f t="shared" si="48"/>
        <v>-40461.02896618798</v>
      </c>
      <c r="C72" t="s">
        <v>1552</v>
      </c>
      <c r="D72" t="s">
        <v>376</v>
      </c>
      <c r="E72" s="57" t="s">
        <v>21</v>
      </c>
      <c r="F72" s="22">
        <f t="shared" si="64"/>
        <v>1</v>
      </c>
      <c r="G72" s="22">
        <f t="shared" si="65"/>
        <v>1</v>
      </c>
      <c r="H72" s="120" t="str">
        <f>IF(ISNA(VLOOKUP(C72,[1]Sheet1!$J$2:$J$2000,3,FALSE)),"No","Yes")</f>
        <v>No</v>
      </c>
      <c r="I72" s="89">
        <f t="shared" si="49"/>
        <v>0</v>
      </c>
      <c r="J72" s="89">
        <f t="shared" si="50"/>
        <v>0</v>
      </c>
      <c r="K72" s="89">
        <f t="shared" si="51"/>
        <v>9538.9709628120218</v>
      </c>
      <c r="L72" s="89">
        <f t="shared" si="52"/>
        <v>0</v>
      </c>
      <c r="M72" s="89">
        <f t="shared" si="53"/>
        <v>0</v>
      </c>
      <c r="N72" s="89">
        <f t="shared" si="54"/>
        <v>0</v>
      </c>
      <c r="O72" s="89">
        <f t="shared" si="55"/>
        <v>0</v>
      </c>
      <c r="Q72" s="90">
        <f t="shared" si="56"/>
        <v>0</v>
      </c>
      <c r="R72" s="90">
        <f t="shared" si="57"/>
        <v>0</v>
      </c>
      <c r="S72" s="90">
        <f t="shared" si="58"/>
        <v>0</v>
      </c>
      <c r="T72" s="90">
        <f t="shared" si="59"/>
        <v>0</v>
      </c>
      <c r="U72" s="90">
        <f t="shared" si="60"/>
        <v>0</v>
      </c>
      <c r="V72" s="90">
        <f t="shared" si="61"/>
        <v>0</v>
      </c>
      <c r="W72" s="90">
        <f t="shared" si="62"/>
        <v>0</v>
      </c>
      <c r="Y72" s="89">
        <f t="shared" si="66"/>
        <v>0</v>
      </c>
      <c r="Z72" s="90">
        <f t="shared" si="67"/>
        <v>0</v>
      </c>
      <c r="AA72" s="75">
        <f t="shared" si="68"/>
        <v>0</v>
      </c>
      <c r="AB72" s="89">
        <f t="shared" si="69"/>
        <v>9538.9709628120218</v>
      </c>
      <c r="AC72" s="89">
        <f t="shared" si="70"/>
        <v>0</v>
      </c>
      <c r="AD72" s="90">
        <f t="shared" si="71"/>
        <v>0</v>
      </c>
      <c r="AE72" s="90">
        <f t="shared" si="72"/>
        <v>0</v>
      </c>
      <c r="AF72" s="1">
        <f t="shared" si="63"/>
        <v>-40461.029037187982</v>
      </c>
    </row>
    <row r="73" spans="1:32">
      <c r="A73" s="106">
        <v>7.3999999999999996E-5</v>
      </c>
      <c r="B73" s="4">
        <f t="shared" si="48"/>
        <v>-40986.762862221418</v>
      </c>
      <c r="C73" t="s">
        <v>1562</v>
      </c>
      <c r="D73" t="s">
        <v>378</v>
      </c>
      <c r="E73" s="57" t="s">
        <v>21</v>
      </c>
      <c r="F73" s="22">
        <f t="shared" si="64"/>
        <v>1</v>
      </c>
      <c r="G73" s="22">
        <f t="shared" si="65"/>
        <v>1</v>
      </c>
      <c r="H73" s="120" t="str">
        <f>IF(ISNA(VLOOKUP(C73,[1]Sheet1!$J$2:$J$2000,3,FALSE)),"No","Yes")</f>
        <v>No</v>
      </c>
      <c r="I73" s="89">
        <f t="shared" si="49"/>
        <v>0</v>
      </c>
      <c r="J73" s="89">
        <f t="shared" si="50"/>
        <v>0</v>
      </c>
      <c r="K73" s="89">
        <f t="shared" si="51"/>
        <v>9013.2370637785789</v>
      </c>
      <c r="L73" s="89">
        <f t="shared" si="52"/>
        <v>0</v>
      </c>
      <c r="M73" s="89">
        <f t="shared" si="53"/>
        <v>0</v>
      </c>
      <c r="N73" s="89">
        <f t="shared" si="54"/>
        <v>0</v>
      </c>
      <c r="O73" s="89">
        <f t="shared" si="55"/>
        <v>0</v>
      </c>
      <c r="Q73" s="90">
        <f t="shared" si="56"/>
        <v>0</v>
      </c>
      <c r="R73" s="90">
        <f t="shared" si="57"/>
        <v>0</v>
      </c>
      <c r="S73" s="90">
        <f t="shared" si="58"/>
        <v>0</v>
      </c>
      <c r="T73" s="90">
        <f t="shared" si="59"/>
        <v>0</v>
      </c>
      <c r="U73" s="90">
        <f t="shared" si="60"/>
        <v>0</v>
      </c>
      <c r="V73" s="90">
        <f t="shared" si="61"/>
        <v>0</v>
      </c>
      <c r="W73" s="90">
        <f t="shared" si="62"/>
        <v>0</v>
      </c>
      <c r="Y73" s="89">
        <f t="shared" si="66"/>
        <v>0</v>
      </c>
      <c r="Z73" s="90">
        <f t="shared" si="67"/>
        <v>0</v>
      </c>
      <c r="AA73" s="75">
        <f t="shared" si="68"/>
        <v>0</v>
      </c>
      <c r="AB73" s="89">
        <f t="shared" si="69"/>
        <v>9013.2370637785789</v>
      </c>
      <c r="AC73" s="89">
        <f t="shared" si="70"/>
        <v>0</v>
      </c>
      <c r="AD73" s="90">
        <f t="shared" si="71"/>
        <v>0</v>
      </c>
      <c r="AE73" s="90">
        <f t="shared" si="72"/>
        <v>0</v>
      </c>
      <c r="AF73" s="1">
        <f t="shared" si="63"/>
        <v>-40986.762936221421</v>
      </c>
    </row>
    <row r="74" spans="1:32">
      <c r="A74" s="106">
        <v>7.4999999999999993E-5</v>
      </c>
      <c r="B74" s="4">
        <f t="shared" si="48"/>
        <v>-41083.333258333332</v>
      </c>
      <c r="C74" t="s">
        <v>1566</v>
      </c>
      <c r="D74" t="s">
        <v>371</v>
      </c>
      <c r="E74" s="57" t="s">
        <v>21</v>
      </c>
      <c r="F74" s="22">
        <f t="shared" si="64"/>
        <v>1</v>
      </c>
      <c r="G74" s="22">
        <f t="shared" si="65"/>
        <v>1</v>
      </c>
      <c r="H74" s="120" t="str">
        <f>IF(ISNA(VLOOKUP(C74,[1]Sheet1!$J$2:$J$2000,3,FALSE)),"No","Yes")</f>
        <v>No</v>
      </c>
      <c r="I74" s="89">
        <f t="shared" si="49"/>
        <v>0</v>
      </c>
      <c r="J74" s="89">
        <f t="shared" si="50"/>
        <v>0</v>
      </c>
      <c r="K74" s="89">
        <f t="shared" si="51"/>
        <v>8916.6666666666661</v>
      </c>
      <c r="L74" s="89">
        <f t="shared" si="52"/>
        <v>0</v>
      </c>
      <c r="M74" s="89">
        <f t="shared" si="53"/>
        <v>0</v>
      </c>
      <c r="N74" s="89">
        <f t="shared" si="54"/>
        <v>0</v>
      </c>
      <c r="O74" s="89">
        <f t="shared" si="55"/>
        <v>0</v>
      </c>
      <c r="Q74" s="90">
        <f t="shared" si="56"/>
        <v>0</v>
      </c>
      <c r="R74" s="90">
        <f t="shared" si="57"/>
        <v>0</v>
      </c>
      <c r="S74" s="90">
        <f t="shared" si="58"/>
        <v>0</v>
      </c>
      <c r="T74" s="90">
        <f t="shared" si="59"/>
        <v>0</v>
      </c>
      <c r="U74" s="90">
        <f t="shared" si="60"/>
        <v>0</v>
      </c>
      <c r="V74" s="90">
        <f t="shared" si="61"/>
        <v>0</v>
      </c>
      <c r="W74" s="90">
        <f t="shared" si="62"/>
        <v>0</v>
      </c>
      <c r="Y74" s="89">
        <f t="shared" si="66"/>
        <v>0</v>
      </c>
      <c r="Z74" s="90">
        <f t="shared" si="67"/>
        <v>0</v>
      </c>
      <c r="AA74" s="75">
        <f t="shared" si="68"/>
        <v>0</v>
      </c>
      <c r="AB74" s="89">
        <f t="shared" si="69"/>
        <v>8916.6666666666661</v>
      </c>
      <c r="AC74" s="89">
        <f t="shared" si="70"/>
        <v>0</v>
      </c>
      <c r="AD74" s="90">
        <f t="shared" si="71"/>
        <v>0</v>
      </c>
      <c r="AE74" s="90">
        <f t="shared" si="72"/>
        <v>0</v>
      </c>
      <c r="AF74" s="1">
        <f t="shared" si="63"/>
        <v>-41083.333333333336</v>
      </c>
    </row>
    <row r="75" spans="1:32">
      <c r="A75" s="106">
        <v>7.5999999999999991E-5</v>
      </c>
      <c r="B75" s="4">
        <f t="shared" si="48"/>
        <v>17575.303716913917</v>
      </c>
      <c r="C75" t="s">
        <v>1567</v>
      </c>
      <c r="D75" t="s">
        <v>379</v>
      </c>
      <c r="E75" s="57" t="s">
        <v>21</v>
      </c>
      <c r="F75" s="22">
        <f t="shared" si="64"/>
        <v>2</v>
      </c>
      <c r="G75" s="22">
        <f t="shared" si="65"/>
        <v>2</v>
      </c>
      <c r="H75" s="120" t="str">
        <f>IF(ISNA(VLOOKUP(C75,[1]Sheet1!$J$2:$J$2000,3,FALSE)),"No","Yes")</f>
        <v>Yes</v>
      </c>
      <c r="I75" s="89">
        <f t="shared" si="49"/>
        <v>0</v>
      </c>
      <c r="J75" s="89">
        <f t="shared" si="50"/>
        <v>0</v>
      </c>
      <c r="K75" s="89">
        <f t="shared" si="51"/>
        <v>8789.0166627552208</v>
      </c>
      <c r="L75" s="89">
        <f t="shared" si="52"/>
        <v>0</v>
      </c>
      <c r="M75" s="89">
        <f t="shared" si="53"/>
        <v>0</v>
      </c>
      <c r="N75" s="89">
        <f t="shared" si="54"/>
        <v>8786.2869781586942</v>
      </c>
      <c r="O75" s="89">
        <f t="shared" si="55"/>
        <v>0</v>
      </c>
      <c r="Q75" s="90">
        <f t="shared" si="56"/>
        <v>0</v>
      </c>
      <c r="R75" s="90">
        <f t="shared" si="57"/>
        <v>0</v>
      </c>
      <c r="S75" s="90">
        <f t="shared" si="58"/>
        <v>0</v>
      </c>
      <c r="T75" s="90">
        <f t="shared" si="59"/>
        <v>0</v>
      </c>
      <c r="U75" s="90">
        <f t="shared" si="60"/>
        <v>0</v>
      </c>
      <c r="V75" s="90">
        <f t="shared" si="61"/>
        <v>0</v>
      </c>
      <c r="W75" s="90">
        <f t="shared" si="62"/>
        <v>0</v>
      </c>
      <c r="Y75" s="89">
        <f t="shared" si="66"/>
        <v>0</v>
      </c>
      <c r="Z75" s="90">
        <f t="shared" si="67"/>
        <v>0</v>
      </c>
      <c r="AA75" s="75">
        <f t="shared" si="68"/>
        <v>0</v>
      </c>
      <c r="AB75" s="89">
        <f t="shared" si="69"/>
        <v>8789.0166627552208</v>
      </c>
      <c r="AC75" s="89">
        <f t="shared" si="70"/>
        <v>8786.2869781586942</v>
      </c>
      <c r="AD75" s="90">
        <f t="shared" si="71"/>
        <v>0</v>
      </c>
      <c r="AE75" s="90">
        <f t="shared" si="72"/>
        <v>0</v>
      </c>
      <c r="AF75" s="1">
        <f t="shared" si="63"/>
        <v>17575.303640913917</v>
      </c>
    </row>
    <row r="76" spans="1:32">
      <c r="A76" s="106">
        <v>7.6999999999999988E-5</v>
      </c>
      <c r="B76" s="4">
        <f t="shared" si="48"/>
        <v>16361.431820545753</v>
      </c>
      <c r="C76" t="s">
        <v>1570</v>
      </c>
      <c r="D76" t="s">
        <v>379</v>
      </c>
      <c r="E76" s="57" t="s">
        <v>21</v>
      </c>
      <c r="F76" s="22">
        <f t="shared" si="64"/>
        <v>2</v>
      </c>
      <c r="G76" s="22">
        <f t="shared" si="65"/>
        <v>2</v>
      </c>
      <c r="H76" s="120" t="str">
        <f>IF(ISNA(VLOOKUP(C76,[1]Sheet1!$J$2:$J$2000,3,FALSE)),"No","Yes")</f>
        <v>Yes</v>
      </c>
      <c r="I76" s="89">
        <f t="shared" si="49"/>
        <v>0</v>
      </c>
      <c r="J76" s="89">
        <f t="shared" si="50"/>
        <v>0</v>
      </c>
      <c r="K76" s="89">
        <f t="shared" si="51"/>
        <v>8689.0951276102096</v>
      </c>
      <c r="L76" s="89">
        <f t="shared" si="52"/>
        <v>0</v>
      </c>
      <c r="M76" s="89">
        <f t="shared" si="53"/>
        <v>0</v>
      </c>
      <c r="N76" s="89">
        <f t="shared" si="54"/>
        <v>0</v>
      </c>
      <c r="O76" s="89">
        <f t="shared" si="55"/>
        <v>0</v>
      </c>
      <c r="Q76" s="90">
        <f t="shared" si="56"/>
        <v>0</v>
      </c>
      <c r="R76" s="90">
        <f t="shared" si="57"/>
        <v>0</v>
      </c>
      <c r="S76" s="90">
        <f t="shared" si="58"/>
        <v>0</v>
      </c>
      <c r="T76" s="90">
        <f t="shared" si="59"/>
        <v>0</v>
      </c>
      <c r="U76" s="90">
        <f t="shared" si="60"/>
        <v>0</v>
      </c>
      <c r="V76" s="90">
        <f t="shared" si="61"/>
        <v>0</v>
      </c>
      <c r="W76" s="90">
        <f t="shared" si="62"/>
        <v>7672.3366159355419</v>
      </c>
      <c r="Y76" s="89">
        <f t="shared" si="66"/>
        <v>0</v>
      </c>
      <c r="Z76" s="90">
        <f t="shared" si="67"/>
        <v>0</v>
      </c>
      <c r="AA76" s="75">
        <f t="shared" si="68"/>
        <v>0</v>
      </c>
      <c r="AB76" s="89">
        <f t="shared" si="69"/>
        <v>8689.0951276102096</v>
      </c>
      <c r="AC76" s="89">
        <f t="shared" si="70"/>
        <v>0</v>
      </c>
      <c r="AD76" s="90">
        <f t="shared" si="71"/>
        <v>7672.3366159355419</v>
      </c>
      <c r="AE76" s="90">
        <f t="shared" si="72"/>
        <v>0</v>
      </c>
      <c r="AF76" s="1">
        <f t="shared" si="63"/>
        <v>16361.431743545752</v>
      </c>
    </row>
    <row r="77" spans="1:32">
      <c r="A77" s="106">
        <v>7.7999999999999999E-5</v>
      </c>
      <c r="B77" s="4">
        <f t="shared" si="48"/>
        <v>-41355.032239636203</v>
      </c>
      <c r="C77" t="s">
        <v>1573</v>
      </c>
      <c r="D77" t="s">
        <v>369</v>
      </c>
      <c r="E77" s="57" t="s">
        <v>21</v>
      </c>
      <c r="F77" s="22">
        <f t="shared" si="64"/>
        <v>1</v>
      </c>
      <c r="G77" s="22">
        <f t="shared" si="65"/>
        <v>1</v>
      </c>
      <c r="H77" s="120" t="str">
        <f>IF(ISNA(VLOOKUP(C77,[1]Sheet1!$J$2:$J$2000,3,FALSE)),"No","Yes")</f>
        <v>No</v>
      </c>
      <c r="I77" s="89">
        <f t="shared" si="49"/>
        <v>0</v>
      </c>
      <c r="J77" s="89">
        <f t="shared" si="50"/>
        <v>0</v>
      </c>
      <c r="K77" s="89">
        <f t="shared" si="51"/>
        <v>8644.9676823638038</v>
      </c>
      <c r="L77" s="89">
        <f t="shared" si="52"/>
        <v>0</v>
      </c>
      <c r="M77" s="89">
        <f t="shared" si="53"/>
        <v>0</v>
      </c>
      <c r="N77" s="89">
        <f t="shared" si="54"/>
        <v>0</v>
      </c>
      <c r="O77" s="89">
        <f t="shared" si="55"/>
        <v>0</v>
      </c>
      <c r="Q77" s="90">
        <f t="shared" si="56"/>
        <v>0</v>
      </c>
      <c r="R77" s="90">
        <f t="shared" si="57"/>
        <v>0</v>
      </c>
      <c r="S77" s="90">
        <f t="shared" si="58"/>
        <v>0</v>
      </c>
      <c r="T77" s="90">
        <f t="shared" si="59"/>
        <v>0</v>
      </c>
      <c r="U77" s="90">
        <f t="shared" si="60"/>
        <v>0</v>
      </c>
      <c r="V77" s="90">
        <f t="shared" si="61"/>
        <v>0</v>
      </c>
      <c r="W77" s="90">
        <f t="shared" si="62"/>
        <v>0</v>
      </c>
      <c r="Y77" s="89">
        <f t="shared" si="66"/>
        <v>0</v>
      </c>
      <c r="Z77" s="90">
        <f t="shared" si="67"/>
        <v>0</v>
      </c>
      <c r="AA77" s="75">
        <f t="shared" si="68"/>
        <v>0</v>
      </c>
      <c r="AB77" s="89">
        <f t="shared" si="69"/>
        <v>8644.9676823638038</v>
      </c>
      <c r="AC77" s="89">
        <f t="shared" si="70"/>
        <v>0</v>
      </c>
      <c r="AD77" s="90">
        <f t="shared" si="71"/>
        <v>0</v>
      </c>
      <c r="AE77" s="90">
        <f t="shared" si="72"/>
        <v>0</v>
      </c>
      <c r="AF77" s="1">
        <f t="shared" si="63"/>
        <v>-41355.0323176362</v>
      </c>
    </row>
    <row r="78" spans="1:32">
      <c r="A78" s="106">
        <v>7.8999999999999996E-5</v>
      </c>
      <c r="B78" s="4">
        <f t="shared" si="48"/>
        <v>-41366.989317035041</v>
      </c>
      <c r="C78" t="s">
        <v>1574</v>
      </c>
      <c r="D78" t="s">
        <v>380</v>
      </c>
      <c r="E78" s="57" t="s">
        <v>21</v>
      </c>
      <c r="F78" s="22">
        <f t="shared" si="64"/>
        <v>1</v>
      </c>
      <c r="G78" s="22">
        <f t="shared" si="65"/>
        <v>1</v>
      </c>
      <c r="H78" s="120" t="str">
        <f>IF(ISNA(VLOOKUP(C78,[1]Sheet1!$J$2:$J$2000,3,FALSE)),"No","Yes")</f>
        <v>No</v>
      </c>
      <c r="I78" s="89">
        <f t="shared" si="49"/>
        <v>0</v>
      </c>
      <c r="J78" s="89">
        <f t="shared" si="50"/>
        <v>0</v>
      </c>
      <c r="K78" s="89">
        <f t="shared" si="51"/>
        <v>8633.01060396496</v>
      </c>
      <c r="L78" s="89">
        <f t="shared" si="52"/>
        <v>0</v>
      </c>
      <c r="M78" s="89">
        <f t="shared" si="53"/>
        <v>0</v>
      </c>
      <c r="N78" s="89">
        <f t="shared" si="54"/>
        <v>0</v>
      </c>
      <c r="O78" s="89">
        <f t="shared" si="55"/>
        <v>0</v>
      </c>
      <c r="Q78" s="90">
        <f t="shared" si="56"/>
        <v>0</v>
      </c>
      <c r="R78" s="90">
        <f t="shared" si="57"/>
        <v>0</v>
      </c>
      <c r="S78" s="90">
        <f t="shared" si="58"/>
        <v>0</v>
      </c>
      <c r="T78" s="90">
        <f t="shared" si="59"/>
        <v>0</v>
      </c>
      <c r="U78" s="90">
        <f t="shared" si="60"/>
        <v>0</v>
      </c>
      <c r="V78" s="90">
        <f t="shared" si="61"/>
        <v>0</v>
      </c>
      <c r="W78" s="90">
        <f t="shared" si="62"/>
        <v>0</v>
      </c>
      <c r="Y78" s="89">
        <f t="shared" si="66"/>
        <v>0</v>
      </c>
      <c r="Z78" s="90">
        <f t="shared" si="67"/>
        <v>0</v>
      </c>
      <c r="AA78" s="75">
        <f t="shared" si="68"/>
        <v>0</v>
      </c>
      <c r="AB78" s="89">
        <f t="shared" si="69"/>
        <v>8633.01060396496</v>
      </c>
      <c r="AC78" s="89">
        <f t="shared" si="70"/>
        <v>0</v>
      </c>
      <c r="AD78" s="90">
        <f t="shared" si="71"/>
        <v>0</v>
      </c>
      <c r="AE78" s="90">
        <f t="shared" si="72"/>
        <v>0</v>
      </c>
      <c r="AF78" s="1">
        <f t="shared" si="63"/>
        <v>-41366.989396035038</v>
      </c>
    </row>
    <row r="79" spans="1:32">
      <c r="A79" s="106">
        <v>7.9999999999999993E-5</v>
      </c>
      <c r="B79" s="4">
        <f t="shared" si="48"/>
        <v>-41507.936427936511</v>
      </c>
      <c r="C79" t="s">
        <v>1581</v>
      </c>
      <c r="D79" t="s">
        <v>369</v>
      </c>
      <c r="E79" s="57" t="s">
        <v>21</v>
      </c>
      <c r="F79" s="22">
        <f t="shared" si="64"/>
        <v>1</v>
      </c>
      <c r="G79" s="22">
        <f t="shared" si="65"/>
        <v>1</v>
      </c>
      <c r="H79" s="120" t="str">
        <f>IF(ISNA(VLOOKUP(C79,[1]Sheet1!$J$2:$J$2000,3,FALSE)),"No","Yes")</f>
        <v>No</v>
      </c>
      <c r="I79" s="89">
        <f t="shared" si="49"/>
        <v>0</v>
      </c>
      <c r="J79" s="89">
        <f t="shared" si="50"/>
        <v>0</v>
      </c>
      <c r="K79" s="89">
        <f t="shared" si="51"/>
        <v>8492.0634920634911</v>
      </c>
      <c r="L79" s="89">
        <f t="shared" si="52"/>
        <v>0</v>
      </c>
      <c r="M79" s="89">
        <f t="shared" si="53"/>
        <v>0</v>
      </c>
      <c r="N79" s="89">
        <f t="shared" si="54"/>
        <v>0</v>
      </c>
      <c r="O79" s="89">
        <f t="shared" si="55"/>
        <v>0</v>
      </c>
      <c r="Q79" s="90">
        <f t="shared" si="56"/>
        <v>0</v>
      </c>
      <c r="R79" s="90">
        <f t="shared" si="57"/>
        <v>0</v>
      </c>
      <c r="S79" s="90">
        <f t="shared" si="58"/>
        <v>0</v>
      </c>
      <c r="T79" s="90">
        <f t="shared" si="59"/>
        <v>0</v>
      </c>
      <c r="U79" s="90">
        <f t="shared" si="60"/>
        <v>0</v>
      </c>
      <c r="V79" s="90">
        <f t="shared" si="61"/>
        <v>0</v>
      </c>
      <c r="W79" s="90">
        <f t="shared" si="62"/>
        <v>0</v>
      </c>
      <c r="Y79" s="89">
        <f t="shared" si="66"/>
        <v>0</v>
      </c>
      <c r="Z79" s="90">
        <f t="shared" si="67"/>
        <v>0</v>
      </c>
      <c r="AA79" s="75">
        <f t="shared" si="68"/>
        <v>0</v>
      </c>
      <c r="AB79" s="89">
        <f t="shared" si="69"/>
        <v>8492.0634920634911</v>
      </c>
      <c r="AC79" s="89">
        <f t="shared" si="70"/>
        <v>0</v>
      </c>
      <c r="AD79" s="90">
        <f t="shared" si="71"/>
        <v>0</v>
      </c>
      <c r="AE79" s="90">
        <f t="shared" si="72"/>
        <v>0</v>
      </c>
      <c r="AF79" s="1">
        <f t="shared" si="63"/>
        <v>-41507.936507936509</v>
      </c>
    </row>
    <row r="80" spans="1:32">
      <c r="A80" s="106">
        <v>8.099999999999999E-5</v>
      </c>
      <c r="B80" s="4">
        <f t="shared" si="48"/>
        <v>-33748.9088263542</v>
      </c>
      <c r="C80" t="s">
        <v>1591</v>
      </c>
      <c r="D80" t="s">
        <v>369</v>
      </c>
      <c r="E80" s="57" t="s">
        <v>21</v>
      </c>
      <c r="F80" s="22">
        <f t="shared" si="64"/>
        <v>2</v>
      </c>
      <c r="G80" s="22">
        <f t="shared" si="65"/>
        <v>2</v>
      </c>
      <c r="H80" s="120" t="str">
        <f>IF(ISNA(VLOOKUP(C80,[1]Sheet1!$J$2:$J$2000,3,FALSE)),"No","Yes")</f>
        <v>No</v>
      </c>
      <c r="I80" s="89">
        <f t="shared" si="49"/>
        <v>0</v>
      </c>
      <c r="J80" s="89">
        <f t="shared" si="50"/>
        <v>0</v>
      </c>
      <c r="K80" s="89">
        <f t="shared" si="51"/>
        <v>8205.5214723926383</v>
      </c>
      <c r="L80" s="89">
        <f t="shared" si="52"/>
        <v>0</v>
      </c>
      <c r="M80" s="89">
        <f t="shared" si="53"/>
        <v>0</v>
      </c>
      <c r="N80" s="89">
        <f t="shared" si="54"/>
        <v>8045.5696202531644</v>
      </c>
      <c r="O80" s="89">
        <f t="shared" si="55"/>
        <v>0</v>
      </c>
      <c r="Q80" s="90">
        <f t="shared" si="56"/>
        <v>0</v>
      </c>
      <c r="R80" s="90">
        <f t="shared" si="57"/>
        <v>0</v>
      </c>
      <c r="S80" s="90">
        <f t="shared" si="58"/>
        <v>0</v>
      </c>
      <c r="T80" s="90">
        <f t="shared" si="59"/>
        <v>0</v>
      </c>
      <c r="U80" s="90">
        <f t="shared" si="60"/>
        <v>0</v>
      </c>
      <c r="V80" s="90">
        <f t="shared" si="61"/>
        <v>0</v>
      </c>
      <c r="W80" s="90">
        <f t="shared" si="62"/>
        <v>0</v>
      </c>
      <c r="Y80" s="89">
        <f t="shared" si="66"/>
        <v>0</v>
      </c>
      <c r="Z80" s="90">
        <f t="shared" si="67"/>
        <v>0</v>
      </c>
      <c r="AA80" s="75">
        <f t="shared" si="68"/>
        <v>0</v>
      </c>
      <c r="AB80" s="89">
        <f t="shared" si="69"/>
        <v>8205.5214723926383</v>
      </c>
      <c r="AC80" s="89">
        <f t="shared" si="70"/>
        <v>8045.5696202531644</v>
      </c>
      <c r="AD80" s="90">
        <f t="shared" si="71"/>
        <v>0</v>
      </c>
      <c r="AE80" s="90">
        <f t="shared" si="72"/>
        <v>0</v>
      </c>
      <c r="AF80" s="1">
        <f t="shared" si="63"/>
        <v>-33748.908907354198</v>
      </c>
    </row>
    <row r="81" spans="1:32">
      <c r="A81" s="106">
        <v>8.1999999999999987E-5</v>
      </c>
      <c r="B81" s="4">
        <f t="shared" si="48"/>
        <v>-41997.863165863251</v>
      </c>
      <c r="C81" t="s">
        <v>1600</v>
      </c>
      <c r="D81" t="s">
        <v>369</v>
      </c>
      <c r="E81" s="57" t="s">
        <v>21</v>
      </c>
      <c r="F81" s="22">
        <f t="shared" si="64"/>
        <v>1</v>
      </c>
      <c r="G81" s="22">
        <f t="shared" si="65"/>
        <v>1</v>
      </c>
      <c r="H81" s="120" t="str">
        <f>IF(ISNA(VLOOKUP(C81,[1]Sheet1!$J$2:$J$2000,3,FALSE)),"No","Yes")</f>
        <v>No</v>
      </c>
      <c r="I81" s="89">
        <f t="shared" si="49"/>
        <v>0</v>
      </c>
      <c r="J81" s="89">
        <f t="shared" si="50"/>
        <v>0</v>
      </c>
      <c r="K81" s="89">
        <f t="shared" si="51"/>
        <v>8002.136752136752</v>
      </c>
      <c r="L81" s="89">
        <f t="shared" si="52"/>
        <v>0</v>
      </c>
      <c r="M81" s="89">
        <f t="shared" si="53"/>
        <v>0</v>
      </c>
      <c r="N81" s="89">
        <f t="shared" si="54"/>
        <v>0</v>
      </c>
      <c r="O81" s="89">
        <f t="shared" si="55"/>
        <v>0</v>
      </c>
      <c r="Q81" s="90">
        <f t="shared" si="56"/>
        <v>0</v>
      </c>
      <c r="R81" s="90">
        <f t="shared" si="57"/>
        <v>0</v>
      </c>
      <c r="S81" s="90">
        <f t="shared" si="58"/>
        <v>0</v>
      </c>
      <c r="T81" s="90">
        <f t="shared" si="59"/>
        <v>0</v>
      </c>
      <c r="U81" s="90">
        <f t="shared" si="60"/>
        <v>0</v>
      </c>
      <c r="V81" s="90">
        <f t="shared" si="61"/>
        <v>0</v>
      </c>
      <c r="W81" s="90">
        <f t="shared" si="62"/>
        <v>0</v>
      </c>
      <c r="Y81" s="89">
        <f t="shared" si="66"/>
        <v>0</v>
      </c>
      <c r="Z81" s="90">
        <f t="shared" si="67"/>
        <v>0</v>
      </c>
      <c r="AA81" s="75">
        <f t="shared" si="68"/>
        <v>0</v>
      </c>
      <c r="AB81" s="89">
        <f t="shared" si="69"/>
        <v>8002.136752136752</v>
      </c>
      <c r="AC81" s="89">
        <f t="shared" si="70"/>
        <v>0</v>
      </c>
      <c r="AD81" s="90">
        <f t="shared" si="71"/>
        <v>0</v>
      </c>
      <c r="AE81" s="90">
        <f t="shared" si="72"/>
        <v>0</v>
      </c>
      <c r="AF81" s="1">
        <f t="shared" si="63"/>
        <v>-41997.86324786325</v>
      </c>
    </row>
    <row r="82" spans="1:32">
      <c r="A82" s="106">
        <v>8.2999999999999998E-5</v>
      </c>
      <c r="B82" s="4">
        <f t="shared" si="48"/>
        <v>-42152.137385566639</v>
      </c>
      <c r="C82" t="s">
        <v>1607</v>
      </c>
      <c r="D82" t="s">
        <v>371</v>
      </c>
      <c r="E82" s="57" t="s">
        <v>21</v>
      </c>
      <c r="F82" s="22">
        <f t="shared" si="64"/>
        <v>1</v>
      </c>
      <c r="G82" s="22">
        <f t="shared" si="65"/>
        <v>1</v>
      </c>
      <c r="H82" s="120" t="str">
        <f>IF(ISNA(VLOOKUP(C82,[1]Sheet1!$J$2:$J$2000,3,FALSE)),"No","Yes")</f>
        <v>No</v>
      </c>
      <c r="I82" s="89">
        <f t="shared" si="49"/>
        <v>0</v>
      </c>
      <c r="J82" s="89">
        <f t="shared" si="50"/>
        <v>0</v>
      </c>
      <c r="K82" s="89">
        <f t="shared" si="51"/>
        <v>7847.8625314333603</v>
      </c>
      <c r="L82" s="89">
        <f t="shared" si="52"/>
        <v>0</v>
      </c>
      <c r="M82" s="89">
        <f t="shared" si="53"/>
        <v>0</v>
      </c>
      <c r="N82" s="89">
        <f t="shared" si="54"/>
        <v>0</v>
      </c>
      <c r="O82" s="89">
        <f t="shared" si="55"/>
        <v>0</v>
      </c>
      <c r="Q82" s="90">
        <f t="shared" si="56"/>
        <v>0</v>
      </c>
      <c r="R82" s="90">
        <f t="shared" si="57"/>
        <v>0</v>
      </c>
      <c r="S82" s="90">
        <f t="shared" si="58"/>
        <v>0</v>
      </c>
      <c r="T82" s="90">
        <f t="shared" si="59"/>
        <v>0</v>
      </c>
      <c r="U82" s="90">
        <f t="shared" si="60"/>
        <v>0</v>
      </c>
      <c r="V82" s="90">
        <f t="shared" si="61"/>
        <v>0</v>
      </c>
      <c r="W82" s="90">
        <f t="shared" si="62"/>
        <v>0</v>
      </c>
      <c r="Y82" s="89">
        <f t="shared" si="66"/>
        <v>0</v>
      </c>
      <c r="Z82" s="90">
        <f t="shared" si="67"/>
        <v>0</v>
      </c>
      <c r="AA82" s="75">
        <f t="shared" si="68"/>
        <v>0</v>
      </c>
      <c r="AB82" s="89">
        <f t="shared" si="69"/>
        <v>7847.8625314333603</v>
      </c>
      <c r="AC82" s="89">
        <f t="shared" si="70"/>
        <v>0</v>
      </c>
      <c r="AD82" s="90">
        <f t="shared" si="71"/>
        <v>0</v>
      </c>
      <c r="AE82" s="90">
        <f t="shared" si="72"/>
        <v>0</v>
      </c>
      <c r="AF82" s="1">
        <f t="shared" si="63"/>
        <v>-42152.137468566638</v>
      </c>
    </row>
    <row r="83" spans="1:32">
      <c r="A83" s="106">
        <v>8.3999999999999995E-5</v>
      </c>
      <c r="B83" s="4">
        <f t="shared" si="48"/>
        <v>-42346.208785814022</v>
      </c>
      <c r="C83" t="s">
        <v>1620</v>
      </c>
      <c r="D83" t="s">
        <v>381</v>
      </c>
      <c r="E83" s="57" t="s">
        <v>21</v>
      </c>
      <c r="F83" s="22">
        <f t="shared" si="64"/>
        <v>1</v>
      </c>
      <c r="G83" s="22">
        <f t="shared" si="65"/>
        <v>1</v>
      </c>
      <c r="H83" s="120" t="str">
        <f>IF(ISNA(VLOOKUP(C83,[1]Sheet1!$J$2:$J$2000,3,FALSE)),"No","Yes")</f>
        <v>No</v>
      </c>
      <c r="I83" s="89">
        <f t="shared" si="49"/>
        <v>0</v>
      </c>
      <c r="J83" s="89">
        <f t="shared" si="50"/>
        <v>0</v>
      </c>
      <c r="K83" s="89">
        <f t="shared" si="51"/>
        <v>7653.7911301859804</v>
      </c>
      <c r="L83" s="89">
        <f t="shared" si="52"/>
        <v>0</v>
      </c>
      <c r="M83" s="89">
        <f t="shared" si="53"/>
        <v>0</v>
      </c>
      <c r="N83" s="89">
        <f t="shared" si="54"/>
        <v>0</v>
      </c>
      <c r="O83" s="89">
        <f t="shared" si="55"/>
        <v>0</v>
      </c>
      <c r="Q83" s="90">
        <f t="shared" si="56"/>
        <v>0</v>
      </c>
      <c r="R83" s="90">
        <f t="shared" si="57"/>
        <v>0</v>
      </c>
      <c r="S83" s="90">
        <f t="shared" si="58"/>
        <v>0</v>
      </c>
      <c r="T83" s="90">
        <f t="shared" si="59"/>
        <v>0</v>
      </c>
      <c r="U83" s="90">
        <f t="shared" si="60"/>
        <v>0</v>
      </c>
      <c r="V83" s="90">
        <f t="shared" si="61"/>
        <v>0</v>
      </c>
      <c r="W83" s="90">
        <f t="shared" si="62"/>
        <v>0</v>
      </c>
      <c r="Y83" s="89">
        <f t="shared" si="66"/>
        <v>0</v>
      </c>
      <c r="Z83" s="90">
        <f t="shared" si="67"/>
        <v>0</v>
      </c>
      <c r="AA83" s="75">
        <f t="shared" si="68"/>
        <v>0</v>
      </c>
      <c r="AB83" s="89">
        <f t="shared" si="69"/>
        <v>7653.7911301859804</v>
      </c>
      <c r="AC83" s="89">
        <f t="shared" si="70"/>
        <v>0</v>
      </c>
      <c r="AD83" s="90">
        <f t="shared" si="71"/>
        <v>0</v>
      </c>
      <c r="AE83" s="90">
        <f t="shared" si="72"/>
        <v>0</v>
      </c>
      <c r="AF83" s="1">
        <f t="shared" si="63"/>
        <v>-42346.208869814021</v>
      </c>
    </row>
    <row r="84" spans="1:32">
      <c r="A84" s="106">
        <v>8.4999999999999993E-5</v>
      </c>
      <c r="B84" s="4">
        <f t="shared" si="48"/>
        <v>-42479.919593714862</v>
      </c>
      <c r="C84" t="s">
        <v>1630</v>
      </c>
      <c r="D84" t="s">
        <v>382</v>
      </c>
      <c r="E84" s="57" t="s">
        <v>21</v>
      </c>
      <c r="F84" s="22">
        <f t="shared" si="64"/>
        <v>1</v>
      </c>
      <c r="G84" s="22">
        <f t="shared" si="65"/>
        <v>1</v>
      </c>
      <c r="H84" s="120" t="str">
        <f>IF(ISNA(VLOOKUP(C84,[1]Sheet1!$J$2:$J$2000,3,FALSE)),"No","Yes")</f>
        <v>No</v>
      </c>
      <c r="I84" s="89">
        <f t="shared" si="49"/>
        <v>0</v>
      </c>
      <c r="J84" s="89">
        <f t="shared" si="50"/>
        <v>0</v>
      </c>
      <c r="K84" s="89">
        <f t="shared" si="51"/>
        <v>7520.0803212851415</v>
      </c>
      <c r="L84" s="89">
        <f t="shared" si="52"/>
        <v>0</v>
      </c>
      <c r="M84" s="89">
        <f t="shared" si="53"/>
        <v>0</v>
      </c>
      <c r="N84" s="89">
        <f t="shared" si="54"/>
        <v>0</v>
      </c>
      <c r="O84" s="89">
        <f t="shared" si="55"/>
        <v>0</v>
      </c>
      <c r="Q84" s="90">
        <f t="shared" si="56"/>
        <v>0</v>
      </c>
      <c r="R84" s="90">
        <f t="shared" si="57"/>
        <v>0</v>
      </c>
      <c r="S84" s="90">
        <f t="shared" si="58"/>
        <v>0</v>
      </c>
      <c r="T84" s="90">
        <f t="shared" si="59"/>
        <v>0</v>
      </c>
      <c r="U84" s="90">
        <f t="shared" si="60"/>
        <v>0</v>
      </c>
      <c r="V84" s="90">
        <f t="shared" si="61"/>
        <v>0</v>
      </c>
      <c r="W84" s="90">
        <f t="shared" si="62"/>
        <v>0</v>
      </c>
      <c r="Y84" s="89">
        <f t="shared" si="66"/>
        <v>0</v>
      </c>
      <c r="Z84" s="90">
        <f t="shared" si="67"/>
        <v>0</v>
      </c>
      <c r="AA84" s="75">
        <f t="shared" si="68"/>
        <v>0</v>
      </c>
      <c r="AB84" s="89">
        <f t="shared" si="69"/>
        <v>7520.0803212851415</v>
      </c>
      <c r="AC84" s="89">
        <f t="shared" si="70"/>
        <v>0</v>
      </c>
      <c r="AD84" s="90">
        <f t="shared" si="71"/>
        <v>0</v>
      </c>
      <c r="AE84" s="90">
        <f t="shared" si="72"/>
        <v>0</v>
      </c>
      <c r="AF84" s="1">
        <f t="shared" si="63"/>
        <v>-42479.919678714861</v>
      </c>
    </row>
    <row r="85" spans="1:32">
      <c r="A85" s="106">
        <v>8.599999999999999E-5</v>
      </c>
      <c r="B85" s="4">
        <f t="shared" si="48"/>
        <v>-42781.418572442562</v>
      </c>
      <c r="C85" t="s">
        <v>1653</v>
      </c>
      <c r="D85" t="s">
        <v>369</v>
      </c>
      <c r="E85" s="57" t="s">
        <v>21</v>
      </c>
      <c r="F85" s="22">
        <f t="shared" si="64"/>
        <v>1</v>
      </c>
      <c r="G85" s="22">
        <f t="shared" si="65"/>
        <v>1</v>
      </c>
      <c r="H85" s="120" t="str">
        <f>IF(ISNA(VLOOKUP(C85,[1]Sheet1!$J$2:$J$2000,3,FALSE)),"No","Yes")</f>
        <v>No</v>
      </c>
      <c r="I85" s="89">
        <f t="shared" si="49"/>
        <v>0</v>
      </c>
      <c r="J85" s="89">
        <f t="shared" si="50"/>
        <v>0</v>
      </c>
      <c r="K85" s="89">
        <f t="shared" si="51"/>
        <v>7218.5813415574412</v>
      </c>
      <c r="L85" s="89">
        <f t="shared" si="52"/>
        <v>0</v>
      </c>
      <c r="M85" s="89">
        <f t="shared" si="53"/>
        <v>0</v>
      </c>
      <c r="N85" s="89">
        <f t="shared" si="54"/>
        <v>0</v>
      </c>
      <c r="O85" s="89">
        <f t="shared" si="55"/>
        <v>0</v>
      </c>
      <c r="Q85" s="90">
        <f t="shared" si="56"/>
        <v>0</v>
      </c>
      <c r="R85" s="90">
        <f t="shared" si="57"/>
        <v>0</v>
      </c>
      <c r="S85" s="90">
        <f t="shared" si="58"/>
        <v>0</v>
      </c>
      <c r="T85" s="90">
        <f t="shared" si="59"/>
        <v>0</v>
      </c>
      <c r="U85" s="90">
        <f t="shared" si="60"/>
        <v>0</v>
      </c>
      <c r="V85" s="90">
        <f t="shared" si="61"/>
        <v>0</v>
      </c>
      <c r="W85" s="90">
        <f t="shared" si="62"/>
        <v>0</v>
      </c>
      <c r="Y85" s="89">
        <f t="shared" si="66"/>
        <v>0</v>
      </c>
      <c r="Z85" s="90">
        <f t="shared" si="67"/>
        <v>0</v>
      </c>
      <c r="AA85" s="75">
        <f t="shared" si="68"/>
        <v>0</v>
      </c>
      <c r="AB85" s="89">
        <f t="shared" si="69"/>
        <v>7218.5813415574412</v>
      </c>
      <c r="AC85" s="89">
        <f t="shared" si="70"/>
        <v>0</v>
      </c>
      <c r="AD85" s="90">
        <f t="shared" si="71"/>
        <v>0</v>
      </c>
      <c r="AE85" s="90">
        <f t="shared" si="72"/>
        <v>0</v>
      </c>
      <c r="AF85" s="1">
        <f t="shared" si="63"/>
        <v>-42781.418658442562</v>
      </c>
    </row>
    <row r="86" spans="1:32">
      <c r="A86" s="106">
        <v>8.6999999999999987E-5</v>
      </c>
      <c r="B86" s="4">
        <f t="shared" si="48"/>
        <v>9476.2146618987845</v>
      </c>
      <c r="C86" t="s">
        <v>1553</v>
      </c>
      <c r="D86" t="s">
        <v>383</v>
      </c>
      <c r="E86" s="57" t="s">
        <v>21</v>
      </c>
      <c r="F86" s="22">
        <f t="shared" si="64"/>
        <v>1</v>
      </c>
      <c r="G86" s="22">
        <f t="shared" si="65"/>
        <v>1</v>
      </c>
      <c r="H86" s="120" t="str">
        <f>IF(ISNA(VLOOKUP(C86,[1]Sheet1!$J$2:$J$2000,3,FALSE)),"No","Yes")</f>
        <v>Yes</v>
      </c>
      <c r="I86" s="89">
        <f t="shared" si="49"/>
        <v>0</v>
      </c>
      <c r="J86" s="89">
        <f t="shared" si="50"/>
        <v>0</v>
      </c>
      <c r="K86" s="89">
        <f t="shared" si="51"/>
        <v>9476.2145748987841</v>
      </c>
      <c r="L86" s="89">
        <f t="shared" si="52"/>
        <v>0</v>
      </c>
      <c r="M86" s="89">
        <f t="shared" si="53"/>
        <v>0</v>
      </c>
      <c r="N86" s="89">
        <f t="shared" si="54"/>
        <v>0</v>
      </c>
      <c r="O86" s="89">
        <f t="shared" si="55"/>
        <v>0</v>
      </c>
      <c r="Q86" s="90">
        <f t="shared" si="56"/>
        <v>0</v>
      </c>
      <c r="R86" s="90">
        <f t="shared" si="57"/>
        <v>0</v>
      </c>
      <c r="S86" s="90">
        <f t="shared" si="58"/>
        <v>0</v>
      </c>
      <c r="T86" s="90">
        <f t="shared" si="59"/>
        <v>0</v>
      </c>
      <c r="U86" s="90">
        <f t="shared" si="60"/>
        <v>0</v>
      </c>
      <c r="V86" s="90">
        <f t="shared" si="61"/>
        <v>0</v>
      </c>
      <c r="W86" s="90">
        <f t="shared" si="62"/>
        <v>0</v>
      </c>
      <c r="Y86" s="89">
        <f t="shared" si="66"/>
        <v>0</v>
      </c>
      <c r="Z86" s="90">
        <f t="shared" si="67"/>
        <v>0</v>
      </c>
      <c r="AA86" s="75">
        <f t="shared" si="68"/>
        <v>0</v>
      </c>
      <c r="AB86" s="89">
        <f t="shared" si="69"/>
        <v>9476.2145748987841</v>
      </c>
      <c r="AC86" s="89">
        <f t="shared" si="70"/>
        <v>0</v>
      </c>
      <c r="AD86" s="90">
        <f t="shared" si="71"/>
        <v>0</v>
      </c>
      <c r="AE86" s="90">
        <f t="shared" si="72"/>
        <v>0</v>
      </c>
      <c r="AF86" s="1">
        <f t="shared" si="63"/>
        <v>9476.2145748987841</v>
      </c>
    </row>
    <row r="87" spans="1:32">
      <c r="A87" s="106">
        <v>8.9999999999999992E-5</v>
      </c>
      <c r="B87" s="4">
        <f t="shared" si="48"/>
        <v>-42021.729777916487</v>
      </c>
      <c r="C87" t="s">
        <v>1601</v>
      </c>
      <c r="D87" t="s">
        <v>369</v>
      </c>
      <c r="E87" s="57" t="s">
        <v>21</v>
      </c>
      <c r="F87" s="22">
        <f t="shared" si="64"/>
        <v>1</v>
      </c>
      <c r="G87" s="22">
        <f t="shared" si="65"/>
        <v>1</v>
      </c>
      <c r="H87" s="120" t="str">
        <f>IF(ISNA(VLOOKUP(C87,[1]Sheet1!$J$2:$J$2000,3,FALSE)),"No","Yes")</f>
        <v>No</v>
      </c>
      <c r="I87" s="89">
        <f t="shared" si="49"/>
        <v>0</v>
      </c>
      <c r="J87" s="89">
        <f t="shared" si="50"/>
        <v>0</v>
      </c>
      <c r="K87" s="89">
        <f t="shared" si="51"/>
        <v>7978.2701320835113</v>
      </c>
      <c r="L87" s="89">
        <f t="shared" si="52"/>
        <v>0</v>
      </c>
      <c r="M87" s="89">
        <f t="shared" si="53"/>
        <v>0</v>
      </c>
      <c r="N87" s="89">
        <f t="shared" si="54"/>
        <v>0</v>
      </c>
      <c r="O87" s="89">
        <f t="shared" si="55"/>
        <v>0</v>
      </c>
      <c r="Q87" s="90">
        <f t="shared" si="56"/>
        <v>0</v>
      </c>
      <c r="R87" s="90">
        <f t="shared" si="57"/>
        <v>0</v>
      </c>
      <c r="S87" s="90">
        <f t="shared" si="58"/>
        <v>0</v>
      </c>
      <c r="T87" s="90">
        <f t="shared" si="59"/>
        <v>0</v>
      </c>
      <c r="U87" s="90">
        <f t="shared" si="60"/>
        <v>0</v>
      </c>
      <c r="V87" s="90">
        <f t="shared" si="61"/>
        <v>0</v>
      </c>
      <c r="W87" s="90">
        <f t="shared" si="62"/>
        <v>0</v>
      </c>
      <c r="Y87" s="89">
        <f t="shared" si="66"/>
        <v>0</v>
      </c>
      <c r="Z87" s="90">
        <f t="shared" si="67"/>
        <v>0</v>
      </c>
      <c r="AA87" s="75">
        <f t="shared" si="68"/>
        <v>0</v>
      </c>
      <c r="AB87" s="89">
        <f t="shared" si="69"/>
        <v>7978.2701320835113</v>
      </c>
      <c r="AC87" s="89">
        <f t="shared" si="70"/>
        <v>0</v>
      </c>
      <c r="AD87" s="90">
        <f t="shared" si="71"/>
        <v>0</v>
      </c>
      <c r="AE87" s="90">
        <f t="shared" si="72"/>
        <v>0</v>
      </c>
      <c r="AF87" s="1">
        <f t="shared" si="63"/>
        <v>-42021.729867916489</v>
      </c>
    </row>
    <row r="88" spans="1:32">
      <c r="A88" s="106">
        <v>9.0999999999999989E-5</v>
      </c>
      <c r="B88" s="4">
        <f t="shared" si="48"/>
        <v>-42152.137377566636</v>
      </c>
      <c r="C88" t="s">
        <v>1606</v>
      </c>
      <c r="D88" t="s">
        <v>369</v>
      </c>
      <c r="E88" s="57" t="s">
        <v>21</v>
      </c>
      <c r="F88" s="22">
        <f t="shared" si="64"/>
        <v>1</v>
      </c>
      <c r="G88" s="22">
        <f t="shared" si="65"/>
        <v>1</v>
      </c>
      <c r="H88" s="120" t="str">
        <f>IF(ISNA(VLOOKUP(C88,[1]Sheet1!$J$2:$J$2000,3,FALSE)),"No","Yes")</f>
        <v>No</v>
      </c>
      <c r="I88" s="89">
        <f t="shared" si="49"/>
        <v>0</v>
      </c>
      <c r="J88" s="89">
        <f t="shared" si="50"/>
        <v>0</v>
      </c>
      <c r="K88" s="89">
        <f t="shared" si="51"/>
        <v>7847.8625314333603</v>
      </c>
      <c r="L88" s="89">
        <f t="shared" si="52"/>
        <v>0</v>
      </c>
      <c r="M88" s="89">
        <f t="shared" si="53"/>
        <v>0</v>
      </c>
      <c r="N88" s="89">
        <f t="shared" si="54"/>
        <v>0</v>
      </c>
      <c r="O88" s="89">
        <f t="shared" si="55"/>
        <v>0</v>
      </c>
      <c r="Q88" s="90">
        <f t="shared" si="56"/>
        <v>0</v>
      </c>
      <c r="R88" s="90">
        <f t="shared" si="57"/>
        <v>0</v>
      </c>
      <c r="S88" s="90">
        <f t="shared" si="58"/>
        <v>0</v>
      </c>
      <c r="T88" s="90">
        <f t="shared" si="59"/>
        <v>0</v>
      </c>
      <c r="U88" s="90">
        <f t="shared" si="60"/>
        <v>0</v>
      </c>
      <c r="V88" s="90">
        <f t="shared" si="61"/>
        <v>0</v>
      </c>
      <c r="W88" s="90">
        <f t="shared" si="62"/>
        <v>0</v>
      </c>
      <c r="Y88" s="89">
        <f t="shared" si="66"/>
        <v>0</v>
      </c>
      <c r="Z88" s="90">
        <f t="shared" si="67"/>
        <v>0</v>
      </c>
      <c r="AA88" s="75">
        <f t="shared" si="68"/>
        <v>0</v>
      </c>
      <c r="AB88" s="89">
        <f t="shared" si="69"/>
        <v>7847.8625314333603</v>
      </c>
      <c r="AC88" s="89">
        <f t="shared" si="70"/>
        <v>0</v>
      </c>
      <c r="AD88" s="90">
        <f t="shared" si="71"/>
        <v>0</v>
      </c>
      <c r="AE88" s="90">
        <f t="shared" si="72"/>
        <v>0</v>
      </c>
      <c r="AF88" s="1">
        <f t="shared" si="63"/>
        <v>-42152.137468566638</v>
      </c>
    </row>
    <row r="89" spans="1:32">
      <c r="A89" s="106">
        <v>9.1999999999999987E-5</v>
      </c>
      <c r="B89" s="4">
        <f t="shared" si="48"/>
        <v>-42197.916574666662</v>
      </c>
      <c r="C89" t="s">
        <v>1612</v>
      </c>
      <c r="D89" t="s">
        <v>386</v>
      </c>
      <c r="E89" s="57" t="s">
        <v>21</v>
      </c>
      <c r="F89" s="22">
        <f t="shared" si="64"/>
        <v>1</v>
      </c>
      <c r="G89" s="22">
        <f t="shared" si="65"/>
        <v>1</v>
      </c>
      <c r="H89" s="120" t="str">
        <f>IF(ISNA(VLOOKUP(C89,[1]Sheet1!$J$2:$J$2000,3,FALSE)),"No","Yes")</f>
        <v>No</v>
      </c>
      <c r="I89" s="89">
        <f t="shared" si="49"/>
        <v>0</v>
      </c>
      <c r="J89" s="89">
        <f t="shared" si="50"/>
        <v>0</v>
      </c>
      <c r="K89" s="89">
        <f t="shared" si="51"/>
        <v>7802.0833333333339</v>
      </c>
      <c r="L89" s="89">
        <f t="shared" si="52"/>
        <v>0</v>
      </c>
      <c r="M89" s="89">
        <f t="shared" si="53"/>
        <v>0</v>
      </c>
      <c r="N89" s="89">
        <f t="shared" si="54"/>
        <v>0</v>
      </c>
      <c r="O89" s="89">
        <f t="shared" si="55"/>
        <v>0</v>
      </c>
      <c r="Q89" s="90">
        <f t="shared" si="56"/>
        <v>0</v>
      </c>
      <c r="R89" s="90">
        <f t="shared" si="57"/>
        <v>0</v>
      </c>
      <c r="S89" s="90">
        <f t="shared" si="58"/>
        <v>0</v>
      </c>
      <c r="T89" s="90">
        <f t="shared" si="59"/>
        <v>0</v>
      </c>
      <c r="U89" s="90">
        <f t="shared" si="60"/>
        <v>0</v>
      </c>
      <c r="V89" s="90">
        <f t="shared" si="61"/>
        <v>0</v>
      </c>
      <c r="W89" s="90">
        <f t="shared" si="62"/>
        <v>0</v>
      </c>
      <c r="Y89" s="89">
        <f t="shared" si="66"/>
        <v>0</v>
      </c>
      <c r="Z89" s="90">
        <f t="shared" si="67"/>
        <v>0</v>
      </c>
      <c r="AA89" s="75">
        <f t="shared" si="68"/>
        <v>0</v>
      </c>
      <c r="AB89" s="89">
        <f t="shared" si="69"/>
        <v>7802.0833333333339</v>
      </c>
      <c r="AC89" s="89">
        <f t="shared" si="70"/>
        <v>0</v>
      </c>
      <c r="AD89" s="90">
        <f t="shared" si="71"/>
        <v>0</v>
      </c>
      <c r="AE89" s="90">
        <f t="shared" si="72"/>
        <v>0</v>
      </c>
      <c r="AF89" s="1">
        <f t="shared" si="63"/>
        <v>-42197.916666666664</v>
      </c>
    </row>
    <row r="90" spans="1:32">
      <c r="A90" s="106">
        <v>9.2999999999999997E-5</v>
      </c>
      <c r="B90" s="4">
        <f t="shared" si="48"/>
        <v>-42786.979876183359</v>
      </c>
      <c r="C90" t="s">
        <v>1655</v>
      </c>
      <c r="D90" t="s">
        <v>369</v>
      </c>
      <c r="E90" s="57" t="s">
        <v>21</v>
      </c>
      <c r="F90" s="22">
        <f t="shared" si="64"/>
        <v>1</v>
      </c>
      <c r="G90" s="22">
        <f t="shared" si="65"/>
        <v>1</v>
      </c>
      <c r="H90" s="120" t="str">
        <f>IF(ISNA(VLOOKUP(C90,[1]Sheet1!$J$2:$J$2000,3,FALSE)),"No","Yes")</f>
        <v>No</v>
      </c>
      <c r="I90" s="89">
        <f t="shared" si="49"/>
        <v>0</v>
      </c>
      <c r="J90" s="89">
        <f t="shared" si="50"/>
        <v>0</v>
      </c>
      <c r="K90" s="89">
        <f t="shared" si="51"/>
        <v>7213.0200308166413</v>
      </c>
      <c r="L90" s="89">
        <f t="shared" si="52"/>
        <v>0</v>
      </c>
      <c r="M90" s="89">
        <f t="shared" si="53"/>
        <v>0</v>
      </c>
      <c r="N90" s="89">
        <f t="shared" si="54"/>
        <v>0</v>
      </c>
      <c r="O90" s="89">
        <f t="shared" si="55"/>
        <v>0</v>
      </c>
      <c r="Q90" s="90">
        <f t="shared" si="56"/>
        <v>0</v>
      </c>
      <c r="R90" s="90">
        <f t="shared" si="57"/>
        <v>0</v>
      </c>
      <c r="S90" s="90">
        <f t="shared" si="58"/>
        <v>0</v>
      </c>
      <c r="T90" s="90">
        <f t="shared" si="59"/>
        <v>0</v>
      </c>
      <c r="U90" s="90">
        <f t="shared" si="60"/>
        <v>0</v>
      </c>
      <c r="V90" s="90">
        <f t="shared" si="61"/>
        <v>0</v>
      </c>
      <c r="W90" s="90">
        <f t="shared" si="62"/>
        <v>0</v>
      </c>
      <c r="Y90" s="89">
        <f t="shared" si="66"/>
        <v>0</v>
      </c>
      <c r="Z90" s="90">
        <f t="shared" si="67"/>
        <v>0</v>
      </c>
      <c r="AA90" s="75">
        <f t="shared" si="68"/>
        <v>0</v>
      </c>
      <c r="AB90" s="89">
        <f t="shared" si="69"/>
        <v>7213.0200308166413</v>
      </c>
      <c r="AC90" s="89">
        <f t="shared" si="70"/>
        <v>0</v>
      </c>
      <c r="AD90" s="90">
        <f t="shared" si="71"/>
        <v>0</v>
      </c>
      <c r="AE90" s="90">
        <f t="shared" si="72"/>
        <v>0</v>
      </c>
      <c r="AF90" s="1">
        <f t="shared" si="63"/>
        <v>-42786.979969183361</v>
      </c>
    </row>
    <row r="91" spans="1:32">
      <c r="A91" s="106">
        <v>9.3999999999999994E-5</v>
      </c>
      <c r="B91" s="4">
        <f t="shared" si="48"/>
        <v>-42835.278268349335</v>
      </c>
      <c r="C91" t="s">
        <v>1659</v>
      </c>
      <c r="D91" t="s">
        <v>369</v>
      </c>
      <c r="E91" s="57" t="s">
        <v>21</v>
      </c>
      <c r="F91" s="22">
        <f t="shared" si="64"/>
        <v>1</v>
      </c>
      <c r="G91" s="22">
        <f t="shared" si="65"/>
        <v>1</v>
      </c>
      <c r="H91" s="120" t="str">
        <f>IF(ISNA(VLOOKUP(C91,[1]Sheet1!$J$2:$J$2000,3,FALSE)),"No","Yes")</f>
        <v>No</v>
      </c>
      <c r="I91" s="89">
        <f t="shared" si="49"/>
        <v>0</v>
      </c>
      <c r="J91" s="89">
        <f t="shared" si="50"/>
        <v>0</v>
      </c>
      <c r="K91" s="89">
        <f t="shared" si="51"/>
        <v>7164.7216376506594</v>
      </c>
      <c r="L91" s="89">
        <f t="shared" si="52"/>
        <v>0</v>
      </c>
      <c r="M91" s="89">
        <f t="shared" si="53"/>
        <v>0</v>
      </c>
      <c r="N91" s="89">
        <f t="shared" si="54"/>
        <v>0</v>
      </c>
      <c r="O91" s="89">
        <f t="shared" si="55"/>
        <v>0</v>
      </c>
      <c r="Q91" s="90">
        <f t="shared" si="56"/>
        <v>0</v>
      </c>
      <c r="R91" s="90">
        <f t="shared" si="57"/>
        <v>0</v>
      </c>
      <c r="S91" s="90">
        <f t="shared" si="58"/>
        <v>0</v>
      </c>
      <c r="T91" s="90">
        <f t="shared" si="59"/>
        <v>0</v>
      </c>
      <c r="U91" s="90">
        <f t="shared" si="60"/>
        <v>0</v>
      </c>
      <c r="V91" s="90">
        <f t="shared" si="61"/>
        <v>0</v>
      </c>
      <c r="W91" s="90">
        <f t="shared" si="62"/>
        <v>0</v>
      </c>
      <c r="Y91" s="89">
        <f t="shared" si="66"/>
        <v>0</v>
      </c>
      <c r="Z91" s="90">
        <f t="shared" si="67"/>
        <v>0</v>
      </c>
      <c r="AA91" s="75">
        <f t="shared" si="68"/>
        <v>0</v>
      </c>
      <c r="AB91" s="89">
        <f t="shared" si="69"/>
        <v>7164.7216376506594</v>
      </c>
      <c r="AC91" s="89">
        <f t="shared" si="70"/>
        <v>0</v>
      </c>
      <c r="AD91" s="90">
        <f t="shared" si="71"/>
        <v>0</v>
      </c>
      <c r="AE91" s="90">
        <f t="shared" si="72"/>
        <v>0</v>
      </c>
      <c r="AF91" s="1">
        <f t="shared" si="63"/>
        <v>-42835.278362349338</v>
      </c>
    </row>
    <row r="92" spans="1:32">
      <c r="A92" s="106">
        <v>9.4999999999999992E-5</v>
      </c>
      <c r="B92" s="4">
        <f t="shared" si="48"/>
        <v>-42953.903950155218</v>
      </c>
      <c r="C92" t="s">
        <v>1671</v>
      </c>
      <c r="D92" t="s">
        <v>371</v>
      </c>
      <c r="E92" s="57" t="s">
        <v>21</v>
      </c>
      <c r="F92" s="22">
        <f t="shared" si="64"/>
        <v>1</v>
      </c>
      <c r="G92" s="22">
        <f t="shared" si="65"/>
        <v>1</v>
      </c>
      <c r="H92" s="120" t="str">
        <f>IF(ISNA(VLOOKUP(C92,[1]Sheet1!$J$2:$J$2000,3,FALSE)),"No","Yes")</f>
        <v>No</v>
      </c>
      <c r="I92" s="89">
        <f t="shared" si="49"/>
        <v>0</v>
      </c>
      <c r="J92" s="89">
        <f t="shared" si="50"/>
        <v>0</v>
      </c>
      <c r="K92" s="89">
        <f t="shared" si="51"/>
        <v>7046.09595484478</v>
      </c>
      <c r="L92" s="89">
        <f t="shared" si="52"/>
        <v>0</v>
      </c>
      <c r="M92" s="89">
        <f t="shared" si="53"/>
        <v>0</v>
      </c>
      <c r="N92" s="89">
        <f t="shared" si="54"/>
        <v>0</v>
      </c>
      <c r="O92" s="89">
        <f t="shared" si="55"/>
        <v>0</v>
      </c>
      <c r="Q92" s="90">
        <f t="shared" si="56"/>
        <v>0</v>
      </c>
      <c r="R92" s="90">
        <f t="shared" si="57"/>
        <v>0</v>
      </c>
      <c r="S92" s="90">
        <f t="shared" si="58"/>
        <v>0</v>
      </c>
      <c r="T92" s="90">
        <f t="shared" si="59"/>
        <v>0</v>
      </c>
      <c r="U92" s="90">
        <f t="shared" si="60"/>
        <v>0</v>
      </c>
      <c r="V92" s="90">
        <f t="shared" si="61"/>
        <v>0</v>
      </c>
      <c r="W92" s="90">
        <f t="shared" si="62"/>
        <v>0</v>
      </c>
      <c r="Y92" s="89">
        <f t="shared" si="66"/>
        <v>0</v>
      </c>
      <c r="Z92" s="90">
        <f t="shared" si="67"/>
        <v>0</v>
      </c>
      <c r="AA92" s="75">
        <f t="shared" si="68"/>
        <v>0</v>
      </c>
      <c r="AB92" s="89">
        <f t="shared" si="69"/>
        <v>7046.09595484478</v>
      </c>
      <c r="AC92" s="89">
        <f t="shared" si="70"/>
        <v>0</v>
      </c>
      <c r="AD92" s="90">
        <f t="shared" si="71"/>
        <v>0</v>
      </c>
      <c r="AE92" s="90">
        <f t="shared" si="72"/>
        <v>0</v>
      </c>
      <c r="AF92" s="1">
        <f t="shared" si="63"/>
        <v>-42953.904045155221</v>
      </c>
    </row>
    <row r="93" spans="1:32">
      <c r="A93" s="106">
        <v>9.5999999999999989E-5</v>
      </c>
      <c r="B93" s="4">
        <f t="shared" si="48"/>
        <v>-43240.072106166059</v>
      </c>
      <c r="C93" t="s">
        <v>1684</v>
      </c>
      <c r="D93" t="s">
        <v>369</v>
      </c>
      <c r="E93" s="57" t="s">
        <v>21</v>
      </c>
      <c r="F93" s="22">
        <f t="shared" si="64"/>
        <v>1</v>
      </c>
      <c r="G93" s="22">
        <f t="shared" si="65"/>
        <v>1</v>
      </c>
      <c r="H93" s="120" t="str">
        <f>IF(ISNA(VLOOKUP(C93,[1]Sheet1!$J$2:$J$2000,3,FALSE)),"No","Yes")</f>
        <v>No</v>
      </c>
      <c r="I93" s="89">
        <f t="shared" si="49"/>
        <v>0</v>
      </c>
      <c r="J93" s="89">
        <f t="shared" si="50"/>
        <v>0</v>
      </c>
      <c r="K93" s="89">
        <f t="shared" si="51"/>
        <v>6759.927797833936</v>
      </c>
      <c r="L93" s="89">
        <f t="shared" si="52"/>
        <v>0</v>
      </c>
      <c r="M93" s="89">
        <f t="shared" si="53"/>
        <v>0</v>
      </c>
      <c r="N93" s="89">
        <f t="shared" si="54"/>
        <v>0</v>
      </c>
      <c r="O93" s="89">
        <f t="shared" si="55"/>
        <v>0</v>
      </c>
      <c r="Q93" s="90">
        <f t="shared" si="56"/>
        <v>0</v>
      </c>
      <c r="R93" s="90">
        <f t="shared" si="57"/>
        <v>0</v>
      </c>
      <c r="S93" s="90">
        <f t="shared" si="58"/>
        <v>0</v>
      </c>
      <c r="T93" s="90">
        <f t="shared" si="59"/>
        <v>0</v>
      </c>
      <c r="U93" s="90">
        <f t="shared" si="60"/>
        <v>0</v>
      </c>
      <c r="V93" s="90">
        <f t="shared" si="61"/>
        <v>0</v>
      </c>
      <c r="W93" s="90">
        <f t="shared" si="62"/>
        <v>0</v>
      </c>
      <c r="Y93" s="89">
        <f t="shared" si="66"/>
        <v>0</v>
      </c>
      <c r="Z93" s="90">
        <f t="shared" si="67"/>
        <v>0</v>
      </c>
      <c r="AA93" s="75">
        <f t="shared" si="68"/>
        <v>0</v>
      </c>
      <c r="AB93" s="89">
        <f t="shared" si="69"/>
        <v>6759.927797833936</v>
      </c>
      <c r="AC93" s="89">
        <f t="shared" si="70"/>
        <v>0</v>
      </c>
      <c r="AD93" s="90">
        <f t="shared" si="71"/>
        <v>0</v>
      </c>
      <c r="AE93" s="90">
        <f t="shared" si="72"/>
        <v>0</v>
      </c>
      <c r="AF93" s="1">
        <f t="shared" si="63"/>
        <v>-43240.072202166062</v>
      </c>
    </row>
    <row r="94" spans="1:32">
      <c r="A94" s="106">
        <v>9.7E-5</v>
      </c>
      <c r="B94" s="4">
        <f t="shared" si="48"/>
        <v>-43246.167621665467</v>
      </c>
      <c r="C94" t="s">
        <v>1685</v>
      </c>
      <c r="D94" t="s">
        <v>369</v>
      </c>
      <c r="E94" s="57" t="s">
        <v>21</v>
      </c>
      <c r="F94" s="22">
        <f t="shared" si="64"/>
        <v>1</v>
      </c>
      <c r="G94" s="22">
        <f t="shared" si="65"/>
        <v>1</v>
      </c>
      <c r="H94" s="120" t="str">
        <f>IF(ISNA(VLOOKUP(C94,[1]Sheet1!$J$2:$J$2000,3,FALSE)),"No","Yes")</f>
        <v>No</v>
      </c>
      <c r="I94" s="89">
        <f t="shared" ref="I94:I125" si="73">IF(ISERROR(VLOOKUP($C94,Sprint1,5,FALSE)),0,(VLOOKUP($C94,Sprint1,5,FALSE)))</f>
        <v>0</v>
      </c>
      <c r="J94" s="89">
        <f t="shared" ref="J94:J125" si="74">IF(ISERROR(VLOOKUP($C94,Sprint2,5,FALSE)),0,(VLOOKUP($C94,Sprint2,5,FALSE)))</f>
        <v>0</v>
      </c>
      <c r="K94" s="89">
        <f t="shared" ref="K94:K125" si="75">IF(ISERROR(VLOOKUP($C94,Sprint3,5,FALSE)),0,(VLOOKUP($C94,Sprint3,5,FALSE)))</f>
        <v>6753.8322813345358</v>
      </c>
      <c r="L94" s="89">
        <f t="shared" ref="L94:L125" si="76">IF(ISERROR(VLOOKUP($C94,Sprint4,5,FALSE)),0,(VLOOKUP($C94,Sprint4,5,FALSE)))</f>
        <v>0</v>
      </c>
      <c r="M94" s="89">
        <f t="shared" ref="M94:M125" si="77">IF(ISERROR(VLOOKUP($C94,Sprint5,5,FALSE)),0,(VLOOKUP($C94,Sprint5,5,FALSE)))</f>
        <v>0</v>
      </c>
      <c r="N94" s="89">
        <f t="shared" ref="N94:N125" si="78">IF(ISERROR(VLOOKUP($C94,Sprint6,5,FALSE)),0,(VLOOKUP($C94,Sprint6,5,FALSE)))</f>
        <v>0</v>
      </c>
      <c r="O94" s="89">
        <f t="shared" ref="O94:O125" si="79">IF(ISERROR(VLOOKUP($C94,Sprint7,5,FALSE)),0,(VLOOKUP($C94,Sprint7,5,FALSE)))</f>
        <v>0</v>
      </c>
      <c r="Q94" s="90">
        <f t="shared" ref="Q94:Q125" si="80">IF(ISERROR(VLOOKUP($C94,_End1,5,FALSE)),0,(VLOOKUP($C94,_End1,5,FALSE)))</f>
        <v>0</v>
      </c>
      <c r="R94" s="90">
        <f t="shared" ref="R94:R125" si="81">IF(ISERROR(VLOOKUP($C94,_End2,5,FALSE)),0,(VLOOKUP($C94,_End2,5,FALSE)))</f>
        <v>0</v>
      </c>
      <c r="S94" s="90">
        <f t="shared" ref="S94:S125" si="82">IF(ISERROR(VLOOKUP($C94,_End3,5,FALSE)),0,(VLOOKUP($C94,_End3,5,FALSE)))</f>
        <v>0</v>
      </c>
      <c r="T94" s="90">
        <f t="shared" ref="T94:T125" si="83">IF(ISERROR(VLOOKUP($C94,_End4,5,FALSE)),0,(VLOOKUP($C94,_End4,5,FALSE)))</f>
        <v>0</v>
      </c>
      <c r="U94" s="90">
        <f t="shared" ref="U94:U125" si="84">IF(ISERROR(VLOOKUP($C94,_End5,5,FALSE)),0,(VLOOKUP($C94,_End5,5,FALSE)))</f>
        <v>0</v>
      </c>
      <c r="V94" s="90">
        <f t="shared" ref="V94:V125" si="85">IF(ISERROR(VLOOKUP($C94,_End6,5,FALSE)),0,(VLOOKUP($C94,_End6,5,FALSE)))</f>
        <v>0</v>
      </c>
      <c r="W94" s="90">
        <f t="shared" ref="W94:W125" si="86">IF(ISERROR(VLOOKUP($C94,_End7,5,FALSE)),0,(VLOOKUP($C94,_End7,5,FALSE)))</f>
        <v>0</v>
      </c>
      <c r="Y94" s="89">
        <f t="shared" si="66"/>
        <v>0</v>
      </c>
      <c r="Z94" s="90">
        <f t="shared" si="67"/>
        <v>0</v>
      </c>
      <c r="AA94" s="75">
        <f t="shared" si="68"/>
        <v>0</v>
      </c>
      <c r="AB94" s="89">
        <f t="shared" si="69"/>
        <v>6753.8322813345358</v>
      </c>
      <c r="AC94" s="89">
        <f t="shared" si="70"/>
        <v>0</v>
      </c>
      <c r="AD94" s="90">
        <f t="shared" si="71"/>
        <v>0</v>
      </c>
      <c r="AE94" s="90">
        <f t="shared" si="72"/>
        <v>0</v>
      </c>
      <c r="AF94" s="1">
        <f t="shared" si="63"/>
        <v>-43246.167718665463</v>
      </c>
    </row>
    <row r="95" spans="1:32">
      <c r="A95" s="106">
        <v>9.7999999999999997E-5</v>
      </c>
      <c r="B95" s="4">
        <f t="shared" si="48"/>
        <v>-49999.999902000003</v>
      </c>
      <c r="C95" t="s">
        <v>446</v>
      </c>
      <c r="D95"/>
      <c r="E95" s="57" t="s">
        <v>21</v>
      </c>
      <c r="F95" s="22">
        <f t="shared" si="64"/>
        <v>0</v>
      </c>
      <c r="G95" s="22">
        <f t="shared" si="65"/>
        <v>0</v>
      </c>
      <c r="H95" s="120" t="str">
        <f>IF(ISNA(VLOOKUP(C95,[1]Sheet1!$J$2:$J$2000,3,FALSE)),"No","Yes")</f>
        <v>No</v>
      </c>
      <c r="I95" s="89">
        <f t="shared" si="73"/>
        <v>0</v>
      </c>
      <c r="J95" s="89">
        <f t="shared" si="74"/>
        <v>0</v>
      </c>
      <c r="K95" s="89">
        <f t="shared" si="75"/>
        <v>0</v>
      </c>
      <c r="L95" s="89">
        <f t="shared" si="76"/>
        <v>0</v>
      </c>
      <c r="M95" s="89">
        <f t="shared" si="77"/>
        <v>0</v>
      </c>
      <c r="N95" s="89">
        <f t="shared" si="78"/>
        <v>0</v>
      </c>
      <c r="O95" s="89">
        <f t="shared" si="79"/>
        <v>0</v>
      </c>
      <c r="Q95" s="90">
        <f t="shared" si="80"/>
        <v>0</v>
      </c>
      <c r="R95" s="90">
        <f t="shared" si="81"/>
        <v>0</v>
      </c>
      <c r="S95" s="90">
        <f t="shared" si="82"/>
        <v>0</v>
      </c>
      <c r="T95" s="90">
        <f t="shared" si="83"/>
        <v>0</v>
      </c>
      <c r="U95" s="90">
        <f t="shared" si="84"/>
        <v>0</v>
      </c>
      <c r="V95" s="90">
        <f t="shared" si="85"/>
        <v>0</v>
      </c>
      <c r="W95" s="90">
        <f t="shared" si="86"/>
        <v>0</v>
      </c>
      <c r="Y95" s="89">
        <f t="shared" si="66"/>
        <v>0</v>
      </c>
      <c r="Z95" s="90">
        <f t="shared" si="67"/>
        <v>0</v>
      </c>
      <c r="AA95" s="75">
        <f t="shared" si="68"/>
        <v>0</v>
      </c>
      <c r="AB95" s="89">
        <f t="shared" si="69"/>
        <v>0</v>
      </c>
      <c r="AC95" s="89">
        <f t="shared" si="70"/>
        <v>0</v>
      </c>
      <c r="AD95" s="90">
        <f t="shared" si="71"/>
        <v>0</v>
      </c>
      <c r="AE95" s="90">
        <f t="shared" si="72"/>
        <v>0</v>
      </c>
      <c r="AF95" s="1">
        <f t="shared" si="63"/>
        <v>-50000</v>
      </c>
    </row>
    <row r="96" spans="1:32">
      <c r="A96" s="106">
        <v>9.8999999999999994E-5</v>
      </c>
      <c r="B96" s="4">
        <f t="shared" si="48"/>
        <v>-49999.999901000003</v>
      </c>
      <c r="C96" t="s">
        <v>458</v>
      </c>
      <c r="D96"/>
      <c r="E96" s="57" t="s">
        <v>21</v>
      </c>
      <c r="F96" s="22">
        <f t="shared" si="64"/>
        <v>0</v>
      </c>
      <c r="G96" s="22">
        <f t="shared" si="65"/>
        <v>0</v>
      </c>
      <c r="H96" s="120" t="str">
        <f>IF(ISNA(VLOOKUP(C96,[1]Sheet1!$J$2:$J$2000,3,FALSE)),"No","Yes")</f>
        <v>No</v>
      </c>
      <c r="I96" s="89">
        <f t="shared" si="73"/>
        <v>0</v>
      </c>
      <c r="J96" s="89">
        <f t="shared" si="74"/>
        <v>0</v>
      </c>
      <c r="K96" s="89">
        <f t="shared" si="75"/>
        <v>0</v>
      </c>
      <c r="L96" s="89">
        <f t="shared" si="76"/>
        <v>0</v>
      </c>
      <c r="M96" s="89">
        <f t="shared" si="77"/>
        <v>0</v>
      </c>
      <c r="N96" s="89">
        <f t="shared" si="78"/>
        <v>0</v>
      </c>
      <c r="O96" s="89">
        <f t="shared" si="79"/>
        <v>0</v>
      </c>
      <c r="Q96" s="90">
        <f t="shared" si="80"/>
        <v>0</v>
      </c>
      <c r="R96" s="90">
        <f t="shared" si="81"/>
        <v>0</v>
      </c>
      <c r="S96" s="90">
        <f t="shared" si="82"/>
        <v>0</v>
      </c>
      <c r="T96" s="90">
        <f t="shared" si="83"/>
        <v>0</v>
      </c>
      <c r="U96" s="90">
        <f t="shared" si="84"/>
        <v>0</v>
      </c>
      <c r="V96" s="90">
        <f t="shared" si="85"/>
        <v>0</v>
      </c>
      <c r="W96" s="90">
        <f t="shared" si="86"/>
        <v>0</v>
      </c>
      <c r="Y96" s="89">
        <f t="shared" si="66"/>
        <v>0</v>
      </c>
      <c r="Z96" s="90">
        <f t="shared" si="67"/>
        <v>0</v>
      </c>
      <c r="AA96" s="75">
        <f t="shared" si="68"/>
        <v>0</v>
      </c>
      <c r="AB96" s="89">
        <f t="shared" si="69"/>
        <v>0</v>
      </c>
      <c r="AC96" s="89">
        <f t="shared" si="70"/>
        <v>0</v>
      </c>
      <c r="AD96" s="90">
        <f t="shared" si="71"/>
        <v>0</v>
      </c>
      <c r="AE96" s="90">
        <f t="shared" si="72"/>
        <v>0</v>
      </c>
      <c r="AF96" s="1">
        <f t="shared" si="63"/>
        <v>-50000</v>
      </c>
    </row>
    <row r="97" spans="1:32">
      <c r="A97" s="106">
        <v>9.9999999999999991E-5</v>
      </c>
      <c r="B97" s="4">
        <f t="shared" si="48"/>
        <v>-42671.29867071085</v>
      </c>
      <c r="C97" t="s">
        <v>459</v>
      </c>
      <c r="D97"/>
      <c r="E97" s="57" t="s">
        <v>21</v>
      </c>
      <c r="F97" s="22">
        <f t="shared" si="64"/>
        <v>1</v>
      </c>
      <c r="G97" s="22">
        <f t="shared" si="65"/>
        <v>1</v>
      </c>
      <c r="H97" s="120" t="str">
        <f>IF(ISNA(VLOOKUP(C97,[1]Sheet1!$J$2:$J$2000,3,FALSE)),"No","Yes")</f>
        <v>No</v>
      </c>
      <c r="I97" s="89">
        <f t="shared" si="73"/>
        <v>0</v>
      </c>
      <c r="J97" s="89">
        <f t="shared" si="74"/>
        <v>0</v>
      </c>
      <c r="K97" s="89">
        <f t="shared" si="75"/>
        <v>0</v>
      </c>
      <c r="L97" s="89">
        <f t="shared" si="76"/>
        <v>0</v>
      </c>
      <c r="M97" s="89">
        <f t="shared" si="77"/>
        <v>0</v>
      </c>
      <c r="N97" s="89">
        <f t="shared" si="78"/>
        <v>0</v>
      </c>
      <c r="O97" s="89">
        <f t="shared" si="79"/>
        <v>0</v>
      </c>
      <c r="Q97" s="90">
        <f t="shared" si="80"/>
        <v>0</v>
      </c>
      <c r="R97" s="90">
        <f t="shared" si="81"/>
        <v>0</v>
      </c>
      <c r="S97" s="90">
        <f t="shared" si="82"/>
        <v>0</v>
      </c>
      <c r="T97" s="90">
        <f t="shared" si="83"/>
        <v>0</v>
      </c>
      <c r="U97" s="90">
        <f t="shared" si="84"/>
        <v>0</v>
      </c>
      <c r="V97" s="90">
        <f t="shared" si="85"/>
        <v>0</v>
      </c>
      <c r="W97" s="90">
        <f t="shared" si="86"/>
        <v>7328.7012292891504</v>
      </c>
      <c r="Y97" s="89">
        <f t="shared" si="66"/>
        <v>0</v>
      </c>
      <c r="Z97" s="90">
        <f t="shared" si="67"/>
        <v>0</v>
      </c>
      <c r="AA97" s="75">
        <f t="shared" si="68"/>
        <v>0</v>
      </c>
      <c r="AB97" s="89">
        <f t="shared" si="69"/>
        <v>0</v>
      </c>
      <c r="AC97" s="89">
        <f t="shared" si="70"/>
        <v>0</v>
      </c>
      <c r="AD97" s="90">
        <f t="shared" si="71"/>
        <v>7328.7012292891504</v>
      </c>
      <c r="AE97" s="90">
        <f t="shared" si="72"/>
        <v>0</v>
      </c>
      <c r="AF97" s="1">
        <f t="shared" si="63"/>
        <v>-42671.298770710848</v>
      </c>
    </row>
    <row r="98" spans="1:32">
      <c r="A98" s="106">
        <v>1.0099999999999999E-4</v>
      </c>
      <c r="B98" s="4">
        <f t="shared" si="48"/>
        <v>-49999.999899000002</v>
      </c>
      <c r="C98" t="s">
        <v>466</v>
      </c>
      <c r="D98"/>
      <c r="E98" s="57" t="s">
        <v>21</v>
      </c>
      <c r="F98" s="22">
        <f t="shared" si="64"/>
        <v>0</v>
      </c>
      <c r="G98" s="22">
        <f t="shared" si="65"/>
        <v>0</v>
      </c>
      <c r="H98" s="120" t="str">
        <f>IF(ISNA(VLOOKUP(C98,[1]Sheet1!$J$2:$J$2000,3,FALSE)),"No","Yes")</f>
        <v>No</v>
      </c>
      <c r="I98" s="89">
        <f t="shared" si="73"/>
        <v>0</v>
      </c>
      <c r="J98" s="89">
        <f t="shared" si="74"/>
        <v>0</v>
      </c>
      <c r="K98" s="89">
        <f t="shared" si="75"/>
        <v>0</v>
      </c>
      <c r="L98" s="89">
        <f t="shared" si="76"/>
        <v>0</v>
      </c>
      <c r="M98" s="89">
        <f t="shared" si="77"/>
        <v>0</v>
      </c>
      <c r="N98" s="89">
        <f t="shared" si="78"/>
        <v>0</v>
      </c>
      <c r="O98" s="89">
        <f t="shared" si="79"/>
        <v>0</v>
      </c>
      <c r="Q98" s="90">
        <f t="shared" si="80"/>
        <v>0</v>
      </c>
      <c r="R98" s="90">
        <f t="shared" si="81"/>
        <v>0</v>
      </c>
      <c r="S98" s="90">
        <f t="shared" si="82"/>
        <v>0</v>
      </c>
      <c r="T98" s="90">
        <f t="shared" si="83"/>
        <v>0</v>
      </c>
      <c r="U98" s="90">
        <f t="shared" si="84"/>
        <v>0</v>
      </c>
      <c r="V98" s="90">
        <f t="shared" si="85"/>
        <v>0</v>
      </c>
      <c r="W98" s="90">
        <f t="shared" si="86"/>
        <v>0</v>
      </c>
      <c r="Y98" s="89">
        <f t="shared" si="66"/>
        <v>0</v>
      </c>
      <c r="Z98" s="90">
        <f t="shared" si="67"/>
        <v>0</v>
      </c>
      <c r="AA98" s="75">
        <f t="shared" si="68"/>
        <v>0</v>
      </c>
      <c r="AB98" s="89">
        <f t="shared" si="69"/>
        <v>0</v>
      </c>
      <c r="AC98" s="89">
        <f t="shared" si="70"/>
        <v>0</v>
      </c>
      <c r="AD98" s="90">
        <f t="shared" si="71"/>
        <v>0</v>
      </c>
      <c r="AE98" s="90">
        <f t="shared" si="72"/>
        <v>0</v>
      </c>
      <c r="AF98" s="1">
        <f t="shared" si="63"/>
        <v>-50000</v>
      </c>
    </row>
    <row r="99" spans="1:32">
      <c r="A99" s="106">
        <v>1.02E-4</v>
      </c>
      <c r="B99" s="4">
        <f t="shared" si="48"/>
        <v>-49999.999898000002</v>
      </c>
      <c r="C99" t="s">
        <v>467</v>
      </c>
      <c r="D99"/>
      <c r="E99" s="57" t="s">
        <v>21</v>
      </c>
      <c r="F99" s="22">
        <f t="shared" si="64"/>
        <v>0</v>
      </c>
      <c r="G99" s="22">
        <f t="shared" si="65"/>
        <v>0</v>
      </c>
      <c r="H99" s="120" t="str">
        <f>IF(ISNA(VLOOKUP(C99,[1]Sheet1!$J$2:$J$2000,3,FALSE)),"No","Yes")</f>
        <v>No</v>
      </c>
      <c r="I99" s="89">
        <f t="shared" si="73"/>
        <v>0</v>
      </c>
      <c r="J99" s="89">
        <f t="shared" si="74"/>
        <v>0</v>
      </c>
      <c r="K99" s="89">
        <f t="shared" si="75"/>
        <v>0</v>
      </c>
      <c r="L99" s="89">
        <f t="shared" si="76"/>
        <v>0</v>
      </c>
      <c r="M99" s="89">
        <f t="shared" si="77"/>
        <v>0</v>
      </c>
      <c r="N99" s="89">
        <f t="shared" si="78"/>
        <v>0</v>
      </c>
      <c r="O99" s="89">
        <f t="shared" si="79"/>
        <v>0</v>
      </c>
      <c r="Q99" s="90">
        <f t="shared" si="80"/>
        <v>0</v>
      </c>
      <c r="R99" s="90">
        <f t="shared" si="81"/>
        <v>0</v>
      </c>
      <c r="S99" s="90">
        <f t="shared" si="82"/>
        <v>0</v>
      </c>
      <c r="T99" s="90">
        <f t="shared" si="83"/>
        <v>0</v>
      </c>
      <c r="U99" s="90">
        <f t="shared" si="84"/>
        <v>0</v>
      </c>
      <c r="V99" s="90">
        <f t="shared" si="85"/>
        <v>0</v>
      </c>
      <c r="W99" s="90">
        <f t="shared" si="86"/>
        <v>0</v>
      </c>
      <c r="Y99" s="89">
        <f t="shared" si="66"/>
        <v>0</v>
      </c>
      <c r="Z99" s="90">
        <f t="shared" si="67"/>
        <v>0</v>
      </c>
      <c r="AA99" s="75">
        <f t="shared" si="68"/>
        <v>0</v>
      </c>
      <c r="AB99" s="89">
        <f t="shared" si="69"/>
        <v>0</v>
      </c>
      <c r="AC99" s="89">
        <f t="shared" si="70"/>
        <v>0</v>
      </c>
      <c r="AD99" s="90">
        <f t="shared" si="71"/>
        <v>0</v>
      </c>
      <c r="AE99" s="90">
        <f t="shared" si="72"/>
        <v>0</v>
      </c>
      <c r="AF99" s="1">
        <f t="shared" si="63"/>
        <v>-50000</v>
      </c>
    </row>
    <row r="100" spans="1:32">
      <c r="A100" s="106">
        <v>1.03E-4</v>
      </c>
      <c r="B100" s="4">
        <f t="shared" si="48"/>
        <v>7309.5581817888487</v>
      </c>
      <c r="C100" t="s">
        <v>491</v>
      </c>
      <c r="D100"/>
      <c r="E100" s="57" t="s">
        <v>21</v>
      </c>
      <c r="F100" s="22">
        <f t="shared" si="64"/>
        <v>1</v>
      </c>
      <c r="G100" s="22">
        <f t="shared" si="65"/>
        <v>1</v>
      </c>
      <c r="H100" s="120" t="str">
        <f>IF(ISNA(VLOOKUP(C100,[1]Sheet1!$J$2:$J$2000,3,FALSE)),"No","Yes")</f>
        <v>Yes</v>
      </c>
      <c r="I100" s="89">
        <f t="shared" si="73"/>
        <v>0</v>
      </c>
      <c r="J100" s="89">
        <f t="shared" si="74"/>
        <v>0</v>
      </c>
      <c r="K100" s="89">
        <f t="shared" si="75"/>
        <v>0</v>
      </c>
      <c r="L100" s="89">
        <f t="shared" si="76"/>
        <v>0</v>
      </c>
      <c r="M100" s="89">
        <f t="shared" si="77"/>
        <v>0</v>
      </c>
      <c r="N100" s="89">
        <f t="shared" si="78"/>
        <v>0</v>
      </c>
      <c r="O100" s="89">
        <f t="shared" si="79"/>
        <v>0</v>
      </c>
      <c r="Q100" s="90">
        <f t="shared" si="80"/>
        <v>0</v>
      </c>
      <c r="R100" s="90">
        <f t="shared" si="81"/>
        <v>0</v>
      </c>
      <c r="S100" s="90">
        <f t="shared" si="82"/>
        <v>0</v>
      </c>
      <c r="T100" s="90">
        <f t="shared" si="83"/>
        <v>0</v>
      </c>
      <c r="U100" s="90">
        <f t="shared" si="84"/>
        <v>0</v>
      </c>
      <c r="V100" s="90">
        <f t="shared" si="85"/>
        <v>0</v>
      </c>
      <c r="W100" s="90">
        <f t="shared" si="86"/>
        <v>7309.5580787888484</v>
      </c>
      <c r="Y100" s="89">
        <f t="shared" si="66"/>
        <v>0</v>
      </c>
      <c r="Z100" s="90">
        <f t="shared" si="67"/>
        <v>0</v>
      </c>
      <c r="AA100" s="75">
        <f t="shared" si="68"/>
        <v>0</v>
      </c>
      <c r="AB100" s="89">
        <f t="shared" si="69"/>
        <v>0</v>
      </c>
      <c r="AC100" s="89">
        <f t="shared" si="70"/>
        <v>0</v>
      </c>
      <c r="AD100" s="90">
        <f t="shared" si="71"/>
        <v>7309.5580787888484</v>
      </c>
      <c r="AE100" s="90">
        <f t="shared" si="72"/>
        <v>0</v>
      </c>
      <c r="AF100" s="1">
        <f t="shared" si="63"/>
        <v>7309.5580787888484</v>
      </c>
    </row>
    <row r="101" spans="1:32">
      <c r="A101" s="106">
        <v>1.0399999999999999E-4</v>
      </c>
      <c r="B101" s="4">
        <f t="shared" si="48"/>
        <v>-49999.999896000001</v>
      </c>
      <c r="C101" t="s">
        <v>498</v>
      </c>
      <c r="D101"/>
      <c r="E101" s="57" t="s">
        <v>21</v>
      </c>
      <c r="F101" s="22">
        <f t="shared" si="64"/>
        <v>0</v>
      </c>
      <c r="G101" s="22">
        <f t="shared" si="65"/>
        <v>0</v>
      </c>
      <c r="H101" s="120" t="str">
        <f>IF(ISNA(VLOOKUP(C101,[1]Sheet1!$J$2:$J$2000,3,FALSE)),"No","Yes")</f>
        <v>No</v>
      </c>
      <c r="I101" s="89">
        <f t="shared" si="73"/>
        <v>0</v>
      </c>
      <c r="J101" s="89">
        <f t="shared" si="74"/>
        <v>0</v>
      </c>
      <c r="K101" s="89">
        <f t="shared" si="75"/>
        <v>0</v>
      </c>
      <c r="L101" s="89">
        <f t="shared" si="76"/>
        <v>0</v>
      </c>
      <c r="M101" s="89">
        <f t="shared" si="77"/>
        <v>0</v>
      </c>
      <c r="N101" s="89">
        <f t="shared" si="78"/>
        <v>0</v>
      </c>
      <c r="O101" s="89">
        <f t="shared" si="79"/>
        <v>0</v>
      </c>
      <c r="Q101" s="90">
        <f t="shared" si="80"/>
        <v>0</v>
      </c>
      <c r="R101" s="90">
        <f t="shared" si="81"/>
        <v>0</v>
      </c>
      <c r="S101" s="90">
        <f t="shared" si="82"/>
        <v>0</v>
      </c>
      <c r="T101" s="90">
        <f t="shared" si="83"/>
        <v>0</v>
      </c>
      <c r="U101" s="90">
        <f t="shared" si="84"/>
        <v>0</v>
      </c>
      <c r="V101" s="90">
        <f t="shared" si="85"/>
        <v>0</v>
      </c>
      <c r="W101" s="90">
        <f t="shared" si="86"/>
        <v>0</v>
      </c>
      <c r="Y101" s="89">
        <f t="shared" si="66"/>
        <v>0</v>
      </c>
      <c r="Z101" s="90">
        <f t="shared" si="67"/>
        <v>0</v>
      </c>
      <c r="AA101" s="75">
        <f t="shared" si="68"/>
        <v>0</v>
      </c>
      <c r="AB101" s="89">
        <f t="shared" si="69"/>
        <v>0</v>
      </c>
      <c r="AC101" s="89">
        <f t="shared" si="70"/>
        <v>0</v>
      </c>
      <c r="AD101" s="90">
        <f t="shared" si="71"/>
        <v>0</v>
      </c>
      <c r="AE101" s="90">
        <f t="shared" si="72"/>
        <v>0</v>
      </c>
      <c r="AF101" s="1">
        <f t="shared" si="63"/>
        <v>-50000</v>
      </c>
    </row>
    <row r="102" spans="1:32">
      <c r="A102" s="106">
        <v>1.0499999999999999E-4</v>
      </c>
      <c r="B102" s="4">
        <f t="shared" si="48"/>
        <v>-49999.999895000001</v>
      </c>
      <c r="C102" t="s">
        <v>425</v>
      </c>
      <c r="D102"/>
      <c r="E102" s="57" t="s">
        <v>21</v>
      </c>
      <c r="F102" s="22">
        <f t="shared" si="64"/>
        <v>0</v>
      </c>
      <c r="G102" s="22">
        <f t="shared" si="65"/>
        <v>0</v>
      </c>
      <c r="H102" s="120" t="str">
        <f>IF(ISNA(VLOOKUP(C102,[1]Sheet1!$J$2:$J$2000,3,FALSE)),"No","Yes")</f>
        <v>No</v>
      </c>
      <c r="I102" s="89">
        <f t="shared" si="73"/>
        <v>0</v>
      </c>
      <c r="J102" s="89">
        <f t="shared" si="74"/>
        <v>0</v>
      </c>
      <c r="K102" s="89">
        <f t="shared" si="75"/>
        <v>0</v>
      </c>
      <c r="L102" s="89">
        <f t="shared" si="76"/>
        <v>0</v>
      </c>
      <c r="M102" s="89">
        <f t="shared" si="77"/>
        <v>0</v>
      </c>
      <c r="N102" s="89">
        <f t="shared" si="78"/>
        <v>0</v>
      </c>
      <c r="O102" s="89">
        <f t="shared" si="79"/>
        <v>0</v>
      </c>
      <c r="Q102" s="90">
        <f t="shared" si="80"/>
        <v>0</v>
      </c>
      <c r="R102" s="90">
        <f t="shared" si="81"/>
        <v>0</v>
      </c>
      <c r="S102" s="90">
        <f t="shared" si="82"/>
        <v>0</v>
      </c>
      <c r="T102" s="90">
        <f t="shared" si="83"/>
        <v>0</v>
      </c>
      <c r="U102" s="90">
        <f t="shared" si="84"/>
        <v>0</v>
      </c>
      <c r="V102" s="90">
        <f t="shared" si="85"/>
        <v>0</v>
      </c>
      <c r="W102" s="90">
        <f t="shared" si="86"/>
        <v>0</v>
      </c>
      <c r="Y102" s="89">
        <f t="shared" si="66"/>
        <v>0</v>
      </c>
      <c r="Z102" s="90">
        <f t="shared" si="67"/>
        <v>0</v>
      </c>
      <c r="AA102" s="75">
        <f t="shared" si="68"/>
        <v>0</v>
      </c>
      <c r="AB102" s="89">
        <f t="shared" si="69"/>
        <v>0</v>
      </c>
      <c r="AC102" s="89">
        <f t="shared" si="70"/>
        <v>0</v>
      </c>
      <c r="AD102" s="90">
        <f t="shared" si="71"/>
        <v>0</v>
      </c>
      <c r="AE102" s="90">
        <f t="shared" si="72"/>
        <v>0</v>
      </c>
      <c r="AF102" s="1">
        <f t="shared" si="63"/>
        <v>-50000</v>
      </c>
    </row>
    <row r="103" spans="1:32">
      <c r="A103" s="106">
        <v>1.0599999999999999E-4</v>
      </c>
      <c r="B103" s="4">
        <f t="shared" si="48"/>
        <v>-49999.999894</v>
      </c>
      <c r="C103" t="s">
        <v>426</v>
      </c>
      <c r="D103"/>
      <c r="E103" s="57" t="s">
        <v>21</v>
      </c>
      <c r="F103" s="22">
        <f t="shared" si="64"/>
        <v>0</v>
      </c>
      <c r="G103" s="22">
        <f t="shared" si="65"/>
        <v>0</v>
      </c>
      <c r="H103" s="120" t="str">
        <f>IF(ISNA(VLOOKUP(C103,[1]Sheet1!$J$2:$J$2000,3,FALSE)),"No","Yes")</f>
        <v>No</v>
      </c>
      <c r="I103" s="89">
        <f t="shared" si="73"/>
        <v>0</v>
      </c>
      <c r="J103" s="89">
        <f t="shared" si="74"/>
        <v>0</v>
      </c>
      <c r="K103" s="89">
        <f t="shared" si="75"/>
        <v>0</v>
      </c>
      <c r="L103" s="89">
        <f t="shared" si="76"/>
        <v>0</v>
      </c>
      <c r="M103" s="89">
        <f t="shared" si="77"/>
        <v>0</v>
      </c>
      <c r="N103" s="89">
        <f t="shared" si="78"/>
        <v>0</v>
      </c>
      <c r="O103" s="89">
        <f t="shared" si="79"/>
        <v>0</v>
      </c>
      <c r="Q103" s="90">
        <f t="shared" si="80"/>
        <v>0</v>
      </c>
      <c r="R103" s="90">
        <f t="shared" si="81"/>
        <v>0</v>
      </c>
      <c r="S103" s="90">
        <f t="shared" si="82"/>
        <v>0</v>
      </c>
      <c r="T103" s="90">
        <f t="shared" si="83"/>
        <v>0</v>
      </c>
      <c r="U103" s="90">
        <f t="shared" si="84"/>
        <v>0</v>
      </c>
      <c r="V103" s="90">
        <f t="shared" si="85"/>
        <v>0</v>
      </c>
      <c r="W103" s="90">
        <f t="shared" si="86"/>
        <v>0</v>
      </c>
      <c r="Y103" s="89">
        <f t="shared" si="66"/>
        <v>0</v>
      </c>
      <c r="Z103" s="90">
        <f t="shared" si="67"/>
        <v>0</v>
      </c>
      <c r="AA103" s="75">
        <f t="shared" si="68"/>
        <v>0</v>
      </c>
      <c r="AB103" s="89">
        <f t="shared" si="69"/>
        <v>0</v>
      </c>
      <c r="AC103" s="89">
        <f t="shared" si="70"/>
        <v>0</v>
      </c>
      <c r="AD103" s="90">
        <f t="shared" si="71"/>
        <v>0</v>
      </c>
      <c r="AE103" s="90">
        <f t="shared" si="72"/>
        <v>0</v>
      </c>
      <c r="AF103" s="1">
        <f t="shared" si="63"/>
        <v>-50000</v>
      </c>
    </row>
    <row r="104" spans="1:32">
      <c r="A104" s="106">
        <v>1.07E-4</v>
      </c>
      <c r="B104" s="4">
        <f t="shared" si="48"/>
        <v>-49999.999893</v>
      </c>
      <c r="C104" t="s">
        <v>427</v>
      </c>
      <c r="D104"/>
      <c r="E104" s="57" t="s">
        <v>21</v>
      </c>
      <c r="F104" s="22">
        <f t="shared" si="64"/>
        <v>0</v>
      </c>
      <c r="G104" s="22">
        <f t="shared" si="65"/>
        <v>0</v>
      </c>
      <c r="H104" s="120" t="str">
        <f>IF(ISNA(VLOOKUP(C104,[1]Sheet1!$J$2:$J$2000,3,FALSE)),"No","Yes")</f>
        <v>No</v>
      </c>
      <c r="I104" s="89">
        <f t="shared" si="73"/>
        <v>0</v>
      </c>
      <c r="J104" s="89">
        <f t="shared" si="74"/>
        <v>0</v>
      </c>
      <c r="K104" s="89">
        <f t="shared" si="75"/>
        <v>0</v>
      </c>
      <c r="L104" s="89">
        <f t="shared" si="76"/>
        <v>0</v>
      </c>
      <c r="M104" s="89">
        <f t="shared" si="77"/>
        <v>0</v>
      </c>
      <c r="N104" s="89">
        <f t="shared" si="78"/>
        <v>0</v>
      </c>
      <c r="O104" s="89">
        <f t="shared" si="79"/>
        <v>0</v>
      </c>
      <c r="Q104" s="90">
        <f t="shared" si="80"/>
        <v>0</v>
      </c>
      <c r="R104" s="90">
        <f t="shared" si="81"/>
        <v>0</v>
      </c>
      <c r="S104" s="90">
        <f t="shared" si="82"/>
        <v>0</v>
      </c>
      <c r="T104" s="90">
        <f t="shared" si="83"/>
        <v>0</v>
      </c>
      <c r="U104" s="90">
        <f t="shared" si="84"/>
        <v>0</v>
      </c>
      <c r="V104" s="90">
        <f t="shared" si="85"/>
        <v>0</v>
      </c>
      <c r="W104" s="90">
        <f t="shared" si="86"/>
        <v>0</v>
      </c>
      <c r="Y104" s="89">
        <f t="shared" si="66"/>
        <v>0</v>
      </c>
      <c r="Z104" s="90">
        <f t="shared" si="67"/>
        <v>0</v>
      </c>
      <c r="AA104" s="75">
        <f t="shared" si="68"/>
        <v>0</v>
      </c>
      <c r="AB104" s="89">
        <f t="shared" si="69"/>
        <v>0</v>
      </c>
      <c r="AC104" s="89">
        <f t="shared" si="70"/>
        <v>0</v>
      </c>
      <c r="AD104" s="90">
        <f t="shared" si="71"/>
        <v>0</v>
      </c>
      <c r="AE104" s="90">
        <f t="shared" si="72"/>
        <v>0</v>
      </c>
      <c r="AF104" s="1">
        <f t="shared" si="63"/>
        <v>-50000</v>
      </c>
    </row>
    <row r="105" spans="1:32">
      <c r="A105" s="106">
        <v>1.08E-4</v>
      </c>
      <c r="B105" s="4">
        <f t="shared" si="48"/>
        <v>8780.1755578303128</v>
      </c>
      <c r="C105" t="s">
        <v>428</v>
      </c>
      <c r="D105"/>
      <c r="E105" s="57" t="s">
        <v>21</v>
      </c>
      <c r="F105" s="22">
        <f t="shared" si="64"/>
        <v>1</v>
      </c>
      <c r="G105" s="22">
        <f t="shared" si="65"/>
        <v>1</v>
      </c>
      <c r="H105" s="120" t="str">
        <f>IF(ISNA(VLOOKUP(C105,[1]Sheet1!$J$2:$J$2000,3,FALSE)),"No","Yes")</f>
        <v>Yes</v>
      </c>
      <c r="I105" s="89">
        <f t="shared" si="73"/>
        <v>0</v>
      </c>
      <c r="J105" s="89">
        <f t="shared" si="74"/>
        <v>0</v>
      </c>
      <c r="K105" s="89">
        <f t="shared" si="75"/>
        <v>0</v>
      </c>
      <c r="L105" s="89">
        <f t="shared" si="76"/>
        <v>0</v>
      </c>
      <c r="M105" s="89">
        <f t="shared" si="77"/>
        <v>0</v>
      </c>
      <c r="N105" s="89">
        <f t="shared" si="78"/>
        <v>0</v>
      </c>
      <c r="O105" s="89">
        <f t="shared" si="79"/>
        <v>0</v>
      </c>
      <c r="Q105" s="90">
        <f t="shared" si="80"/>
        <v>0</v>
      </c>
      <c r="R105" s="90">
        <f t="shared" si="81"/>
        <v>0</v>
      </c>
      <c r="S105" s="90">
        <f t="shared" si="82"/>
        <v>0</v>
      </c>
      <c r="T105" s="90">
        <f t="shared" si="83"/>
        <v>0</v>
      </c>
      <c r="U105" s="90">
        <f t="shared" si="84"/>
        <v>0</v>
      </c>
      <c r="V105" s="90">
        <f t="shared" si="85"/>
        <v>0</v>
      </c>
      <c r="W105" s="90">
        <f t="shared" si="86"/>
        <v>8780.1754498303126</v>
      </c>
      <c r="Y105" s="89">
        <f t="shared" si="66"/>
        <v>0</v>
      </c>
      <c r="Z105" s="90">
        <f t="shared" si="67"/>
        <v>0</v>
      </c>
      <c r="AA105" s="75">
        <f t="shared" si="68"/>
        <v>0</v>
      </c>
      <c r="AB105" s="89">
        <f t="shared" si="69"/>
        <v>0</v>
      </c>
      <c r="AC105" s="89">
        <f t="shared" si="70"/>
        <v>0</v>
      </c>
      <c r="AD105" s="90">
        <f t="shared" si="71"/>
        <v>8780.1754498303126</v>
      </c>
      <c r="AE105" s="90">
        <f t="shared" si="72"/>
        <v>0</v>
      </c>
      <c r="AF105" s="1">
        <f t="shared" si="63"/>
        <v>8780.1754498303126</v>
      </c>
    </row>
    <row r="106" spans="1:32">
      <c r="A106" s="106">
        <v>1.0899999999999999E-4</v>
      </c>
      <c r="B106" s="4">
        <f t="shared" si="48"/>
        <v>-49999.999890999999</v>
      </c>
      <c r="C106" t="s">
        <v>434</v>
      </c>
      <c r="D106"/>
      <c r="E106" s="57" t="s">
        <v>21</v>
      </c>
      <c r="F106" s="22">
        <f t="shared" si="64"/>
        <v>0</v>
      </c>
      <c r="G106" s="22">
        <f t="shared" si="65"/>
        <v>0</v>
      </c>
      <c r="H106" s="120" t="str">
        <f>IF(ISNA(VLOOKUP(C106,[1]Sheet1!$J$2:$J$2000,3,FALSE)),"No","Yes")</f>
        <v>No</v>
      </c>
      <c r="I106" s="89">
        <f t="shared" si="73"/>
        <v>0</v>
      </c>
      <c r="J106" s="89">
        <f t="shared" si="74"/>
        <v>0</v>
      </c>
      <c r="K106" s="89">
        <f t="shared" si="75"/>
        <v>0</v>
      </c>
      <c r="L106" s="89">
        <f t="shared" si="76"/>
        <v>0</v>
      </c>
      <c r="M106" s="89">
        <f t="shared" si="77"/>
        <v>0</v>
      </c>
      <c r="N106" s="89">
        <f t="shared" si="78"/>
        <v>0</v>
      </c>
      <c r="O106" s="89">
        <f t="shared" si="79"/>
        <v>0</v>
      </c>
      <c r="Q106" s="90">
        <f t="shared" si="80"/>
        <v>0</v>
      </c>
      <c r="R106" s="90">
        <f t="shared" si="81"/>
        <v>0</v>
      </c>
      <c r="S106" s="90">
        <f t="shared" si="82"/>
        <v>0</v>
      </c>
      <c r="T106" s="90">
        <f t="shared" si="83"/>
        <v>0</v>
      </c>
      <c r="U106" s="90">
        <f t="shared" si="84"/>
        <v>0</v>
      </c>
      <c r="V106" s="90">
        <f t="shared" si="85"/>
        <v>0</v>
      </c>
      <c r="W106" s="90">
        <f t="shared" si="86"/>
        <v>0</v>
      </c>
      <c r="Y106" s="89">
        <f t="shared" si="66"/>
        <v>0</v>
      </c>
      <c r="Z106" s="90">
        <f t="shared" si="67"/>
        <v>0</v>
      </c>
      <c r="AA106" s="75">
        <f t="shared" si="68"/>
        <v>0</v>
      </c>
      <c r="AB106" s="89">
        <f t="shared" si="69"/>
        <v>0</v>
      </c>
      <c r="AC106" s="89">
        <f t="shared" si="70"/>
        <v>0</v>
      </c>
      <c r="AD106" s="90">
        <f t="shared" si="71"/>
        <v>0</v>
      </c>
      <c r="AE106" s="90">
        <f t="shared" si="72"/>
        <v>0</v>
      </c>
      <c r="AF106" s="1">
        <f t="shared" si="63"/>
        <v>-50000</v>
      </c>
    </row>
    <row r="107" spans="1:32">
      <c r="A107" s="106">
        <v>1.0999999999999999E-4</v>
      </c>
      <c r="B107" s="4">
        <f t="shared" si="48"/>
        <v>-49999.999889999999</v>
      </c>
      <c r="C107" t="s">
        <v>436</v>
      </c>
      <c r="D107"/>
      <c r="E107" s="57" t="s">
        <v>21</v>
      </c>
      <c r="F107" s="22">
        <f t="shared" si="64"/>
        <v>0</v>
      </c>
      <c r="G107" s="22">
        <f t="shared" si="65"/>
        <v>0</v>
      </c>
      <c r="H107" s="120" t="str">
        <f>IF(ISNA(VLOOKUP(C107,[1]Sheet1!$J$2:$J$2000,3,FALSE)),"No","Yes")</f>
        <v>No</v>
      </c>
      <c r="I107" s="89">
        <f t="shared" si="73"/>
        <v>0</v>
      </c>
      <c r="J107" s="89">
        <f t="shared" si="74"/>
        <v>0</v>
      </c>
      <c r="K107" s="89">
        <f t="shared" si="75"/>
        <v>0</v>
      </c>
      <c r="L107" s="89">
        <f t="shared" si="76"/>
        <v>0</v>
      </c>
      <c r="M107" s="89">
        <f t="shared" si="77"/>
        <v>0</v>
      </c>
      <c r="N107" s="89">
        <f t="shared" si="78"/>
        <v>0</v>
      </c>
      <c r="O107" s="89">
        <f t="shared" si="79"/>
        <v>0</v>
      </c>
      <c r="Q107" s="90">
        <f t="shared" si="80"/>
        <v>0</v>
      </c>
      <c r="R107" s="90">
        <f t="shared" si="81"/>
        <v>0</v>
      </c>
      <c r="S107" s="90">
        <f t="shared" si="82"/>
        <v>0</v>
      </c>
      <c r="T107" s="90">
        <f t="shared" si="83"/>
        <v>0</v>
      </c>
      <c r="U107" s="90">
        <f t="shared" si="84"/>
        <v>0</v>
      </c>
      <c r="V107" s="90">
        <f t="shared" si="85"/>
        <v>0</v>
      </c>
      <c r="W107" s="90">
        <f t="shared" si="86"/>
        <v>0</v>
      </c>
      <c r="Y107" s="89">
        <f t="shared" si="66"/>
        <v>0</v>
      </c>
      <c r="Z107" s="90">
        <f t="shared" si="67"/>
        <v>0</v>
      </c>
      <c r="AA107" s="75">
        <f t="shared" si="68"/>
        <v>0</v>
      </c>
      <c r="AB107" s="89">
        <f t="shared" si="69"/>
        <v>0</v>
      </c>
      <c r="AC107" s="89">
        <f t="shared" si="70"/>
        <v>0</v>
      </c>
      <c r="AD107" s="90">
        <f t="shared" si="71"/>
        <v>0</v>
      </c>
      <c r="AE107" s="90">
        <f t="shared" si="72"/>
        <v>0</v>
      </c>
      <c r="AF107" s="1">
        <f t="shared" si="63"/>
        <v>-50000</v>
      </c>
    </row>
    <row r="108" spans="1:32">
      <c r="A108" s="106">
        <v>1.1099999999999999E-4</v>
      </c>
      <c r="B108" s="4">
        <f t="shared" si="48"/>
        <v>-49999.999888999999</v>
      </c>
      <c r="C108" t="s">
        <v>439</v>
      </c>
      <c r="D108"/>
      <c r="E108" s="57" t="s">
        <v>21</v>
      </c>
      <c r="F108" s="22">
        <f t="shared" si="64"/>
        <v>0</v>
      </c>
      <c r="G108" s="22">
        <f t="shared" si="65"/>
        <v>0</v>
      </c>
      <c r="H108" s="120" t="str">
        <f>IF(ISNA(VLOOKUP(C108,[1]Sheet1!$J$2:$J$2000,3,FALSE)),"No","Yes")</f>
        <v>No</v>
      </c>
      <c r="I108" s="89">
        <f t="shared" si="73"/>
        <v>0</v>
      </c>
      <c r="J108" s="89">
        <f t="shared" si="74"/>
        <v>0</v>
      </c>
      <c r="K108" s="89">
        <f t="shared" si="75"/>
        <v>0</v>
      </c>
      <c r="L108" s="89">
        <f t="shared" si="76"/>
        <v>0</v>
      </c>
      <c r="M108" s="89">
        <f t="shared" si="77"/>
        <v>0</v>
      </c>
      <c r="N108" s="89">
        <f t="shared" si="78"/>
        <v>0</v>
      </c>
      <c r="O108" s="89">
        <f t="shared" si="79"/>
        <v>0</v>
      </c>
      <c r="Q108" s="90">
        <f t="shared" si="80"/>
        <v>0</v>
      </c>
      <c r="R108" s="90">
        <f t="shared" si="81"/>
        <v>0</v>
      </c>
      <c r="S108" s="90">
        <f t="shared" si="82"/>
        <v>0</v>
      </c>
      <c r="T108" s="90">
        <f t="shared" si="83"/>
        <v>0</v>
      </c>
      <c r="U108" s="90">
        <f t="shared" si="84"/>
        <v>0</v>
      </c>
      <c r="V108" s="90">
        <f t="shared" si="85"/>
        <v>0</v>
      </c>
      <c r="W108" s="90">
        <f t="shared" si="86"/>
        <v>0</v>
      </c>
      <c r="Y108" s="89">
        <f t="shared" si="66"/>
        <v>0</v>
      </c>
      <c r="Z108" s="90">
        <f t="shared" si="67"/>
        <v>0</v>
      </c>
      <c r="AA108" s="75">
        <f t="shared" si="68"/>
        <v>0</v>
      </c>
      <c r="AB108" s="89">
        <f t="shared" si="69"/>
        <v>0</v>
      </c>
      <c r="AC108" s="89">
        <f t="shared" si="70"/>
        <v>0</v>
      </c>
      <c r="AD108" s="90">
        <f t="shared" si="71"/>
        <v>0</v>
      </c>
      <c r="AE108" s="90">
        <f t="shared" si="72"/>
        <v>0</v>
      </c>
      <c r="AF108" s="1">
        <f t="shared" si="63"/>
        <v>-50000</v>
      </c>
    </row>
    <row r="109" spans="1:32">
      <c r="A109" s="106">
        <v>1.12E-4</v>
      </c>
      <c r="B109" s="4">
        <f t="shared" si="48"/>
        <v>-49999.999887999998</v>
      </c>
      <c r="C109" t="s">
        <v>444</v>
      </c>
      <c r="D109"/>
      <c r="E109" s="57" t="s">
        <v>21</v>
      </c>
      <c r="F109" s="22">
        <f t="shared" si="64"/>
        <v>0</v>
      </c>
      <c r="G109" s="22">
        <f t="shared" si="65"/>
        <v>0</v>
      </c>
      <c r="H109" s="120" t="str">
        <f>IF(ISNA(VLOOKUP(C109,[1]Sheet1!$J$2:$J$2000,3,FALSE)),"No","Yes")</f>
        <v>No</v>
      </c>
      <c r="I109" s="89">
        <f t="shared" si="73"/>
        <v>0</v>
      </c>
      <c r="J109" s="89">
        <f t="shared" si="74"/>
        <v>0</v>
      </c>
      <c r="K109" s="89">
        <f t="shared" si="75"/>
        <v>0</v>
      </c>
      <c r="L109" s="89">
        <f t="shared" si="76"/>
        <v>0</v>
      </c>
      <c r="M109" s="89">
        <f t="shared" si="77"/>
        <v>0</v>
      </c>
      <c r="N109" s="89">
        <f t="shared" si="78"/>
        <v>0</v>
      </c>
      <c r="O109" s="89">
        <f t="shared" si="79"/>
        <v>0</v>
      </c>
      <c r="Q109" s="90">
        <f t="shared" si="80"/>
        <v>0</v>
      </c>
      <c r="R109" s="90">
        <f t="shared" si="81"/>
        <v>0</v>
      </c>
      <c r="S109" s="90">
        <f t="shared" si="82"/>
        <v>0</v>
      </c>
      <c r="T109" s="90">
        <f t="shared" si="83"/>
        <v>0</v>
      </c>
      <c r="U109" s="90">
        <f t="shared" si="84"/>
        <v>0</v>
      </c>
      <c r="V109" s="90">
        <f t="shared" si="85"/>
        <v>0</v>
      </c>
      <c r="W109" s="90">
        <f t="shared" si="86"/>
        <v>0</v>
      </c>
      <c r="Y109" s="89">
        <f t="shared" si="66"/>
        <v>0</v>
      </c>
      <c r="Z109" s="90">
        <f t="shared" si="67"/>
        <v>0</v>
      </c>
      <c r="AA109" s="75">
        <f t="shared" si="68"/>
        <v>0</v>
      </c>
      <c r="AB109" s="89">
        <f t="shared" si="69"/>
        <v>0</v>
      </c>
      <c r="AC109" s="89">
        <f t="shared" si="70"/>
        <v>0</v>
      </c>
      <c r="AD109" s="90">
        <f t="shared" si="71"/>
        <v>0</v>
      </c>
      <c r="AE109" s="90">
        <f t="shared" si="72"/>
        <v>0</v>
      </c>
      <c r="AF109" s="1">
        <f t="shared" si="63"/>
        <v>-50000</v>
      </c>
    </row>
    <row r="110" spans="1:32">
      <c r="A110" s="106">
        <v>1.13E-4</v>
      </c>
      <c r="B110" s="4">
        <f t="shared" si="48"/>
        <v>-49999.999886999998</v>
      </c>
      <c r="C110" t="s">
        <v>455</v>
      </c>
      <c r="D110"/>
      <c r="E110" s="57" t="s">
        <v>21</v>
      </c>
      <c r="F110" s="22">
        <f t="shared" si="64"/>
        <v>0</v>
      </c>
      <c r="G110" s="22">
        <f t="shared" si="65"/>
        <v>0</v>
      </c>
      <c r="H110" s="120" t="str">
        <f>IF(ISNA(VLOOKUP(C110,[1]Sheet1!$J$2:$J$2000,3,FALSE)),"No","Yes")</f>
        <v>No</v>
      </c>
      <c r="I110" s="89">
        <f t="shared" si="73"/>
        <v>0</v>
      </c>
      <c r="J110" s="89">
        <f t="shared" si="74"/>
        <v>0</v>
      </c>
      <c r="K110" s="89">
        <f t="shared" si="75"/>
        <v>0</v>
      </c>
      <c r="L110" s="89">
        <f t="shared" si="76"/>
        <v>0</v>
      </c>
      <c r="M110" s="89">
        <f t="shared" si="77"/>
        <v>0</v>
      </c>
      <c r="N110" s="89">
        <f t="shared" si="78"/>
        <v>0</v>
      </c>
      <c r="O110" s="89">
        <f t="shared" si="79"/>
        <v>0</v>
      </c>
      <c r="Q110" s="90">
        <f t="shared" si="80"/>
        <v>0</v>
      </c>
      <c r="R110" s="90">
        <f t="shared" si="81"/>
        <v>0</v>
      </c>
      <c r="S110" s="90">
        <f t="shared" si="82"/>
        <v>0</v>
      </c>
      <c r="T110" s="90">
        <f t="shared" si="83"/>
        <v>0</v>
      </c>
      <c r="U110" s="90">
        <f t="shared" si="84"/>
        <v>0</v>
      </c>
      <c r="V110" s="90">
        <f t="shared" si="85"/>
        <v>0</v>
      </c>
      <c r="W110" s="90">
        <f t="shared" si="86"/>
        <v>0</v>
      </c>
      <c r="Y110" s="89">
        <f t="shared" si="66"/>
        <v>0</v>
      </c>
      <c r="Z110" s="90">
        <f t="shared" si="67"/>
        <v>0</v>
      </c>
      <c r="AA110" s="75">
        <f t="shared" si="68"/>
        <v>0</v>
      </c>
      <c r="AB110" s="89">
        <f t="shared" si="69"/>
        <v>0</v>
      </c>
      <c r="AC110" s="89">
        <f t="shared" si="70"/>
        <v>0</v>
      </c>
      <c r="AD110" s="90">
        <f t="shared" si="71"/>
        <v>0</v>
      </c>
      <c r="AE110" s="90">
        <f t="shared" si="72"/>
        <v>0</v>
      </c>
      <c r="AF110" s="1">
        <f t="shared" si="63"/>
        <v>-50000</v>
      </c>
    </row>
    <row r="111" spans="1:32">
      <c r="A111" s="106">
        <v>1.1399999999999999E-4</v>
      </c>
      <c r="B111" s="4">
        <f t="shared" si="48"/>
        <v>-49999.999885999998</v>
      </c>
      <c r="C111" t="s">
        <v>462</v>
      </c>
      <c r="D111"/>
      <c r="E111" s="57" t="s">
        <v>21</v>
      </c>
      <c r="F111" s="22">
        <f t="shared" si="64"/>
        <v>0</v>
      </c>
      <c r="G111" s="22">
        <f t="shared" si="65"/>
        <v>0</v>
      </c>
      <c r="H111" s="120" t="str">
        <f>IF(ISNA(VLOOKUP(C111,[1]Sheet1!$J$2:$J$2000,3,FALSE)),"No","Yes")</f>
        <v>No</v>
      </c>
      <c r="I111" s="89">
        <f t="shared" si="73"/>
        <v>0</v>
      </c>
      <c r="J111" s="89">
        <f t="shared" si="74"/>
        <v>0</v>
      </c>
      <c r="K111" s="89">
        <f t="shared" si="75"/>
        <v>0</v>
      </c>
      <c r="L111" s="89">
        <f t="shared" si="76"/>
        <v>0</v>
      </c>
      <c r="M111" s="89">
        <f t="shared" si="77"/>
        <v>0</v>
      </c>
      <c r="N111" s="89">
        <f t="shared" si="78"/>
        <v>0</v>
      </c>
      <c r="O111" s="89">
        <f t="shared" si="79"/>
        <v>0</v>
      </c>
      <c r="Q111" s="90">
        <f t="shared" si="80"/>
        <v>0</v>
      </c>
      <c r="R111" s="90">
        <f t="shared" si="81"/>
        <v>0</v>
      </c>
      <c r="S111" s="90">
        <f t="shared" si="82"/>
        <v>0</v>
      </c>
      <c r="T111" s="90">
        <f t="shared" si="83"/>
        <v>0</v>
      </c>
      <c r="U111" s="90">
        <f t="shared" si="84"/>
        <v>0</v>
      </c>
      <c r="V111" s="90">
        <f t="shared" si="85"/>
        <v>0</v>
      </c>
      <c r="W111" s="90">
        <f t="shared" si="86"/>
        <v>0</v>
      </c>
      <c r="Y111" s="89">
        <f t="shared" si="66"/>
        <v>0</v>
      </c>
      <c r="Z111" s="90">
        <f t="shared" si="67"/>
        <v>0</v>
      </c>
      <c r="AA111" s="75">
        <f t="shared" si="68"/>
        <v>0</v>
      </c>
      <c r="AB111" s="89">
        <f t="shared" si="69"/>
        <v>0</v>
      </c>
      <c r="AC111" s="89">
        <f t="shared" si="70"/>
        <v>0</v>
      </c>
      <c r="AD111" s="90">
        <f t="shared" si="71"/>
        <v>0</v>
      </c>
      <c r="AE111" s="90">
        <f t="shared" si="72"/>
        <v>0</v>
      </c>
      <c r="AF111" s="1">
        <f t="shared" si="63"/>
        <v>-50000</v>
      </c>
    </row>
    <row r="112" spans="1:32">
      <c r="A112" s="106">
        <v>1.1499999999999999E-4</v>
      </c>
      <c r="B112" s="4">
        <f t="shared" si="48"/>
        <v>-49999.999884999997</v>
      </c>
      <c r="C112" t="s">
        <v>473</v>
      </c>
      <c r="D112"/>
      <c r="E112" s="57" t="s">
        <v>21</v>
      </c>
      <c r="F112" s="22">
        <f t="shared" si="64"/>
        <v>0</v>
      </c>
      <c r="G112" s="22">
        <f t="shared" si="65"/>
        <v>0</v>
      </c>
      <c r="H112" s="120" t="str">
        <f>IF(ISNA(VLOOKUP(C112,[1]Sheet1!$J$2:$J$2000,3,FALSE)),"No","Yes")</f>
        <v>No</v>
      </c>
      <c r="I112" s="89">
        <f t="shared" si="73"/>
        <v>0</v>
      </c>
      <c r="J112" s="89">
        <f t="shared" si="74"/>
        <v>0</v>
      </c>
      <c r="K112" s="89">
        <f t="shared" si="75"/>
        <v>0</v>
      </c>
      <c r="L112" s="89">
        <f t="shared" si="76"/>
        <v>0</v>
      </c>
      <c r="M112" s="89">
        <f t="shared" si="77"/>
        <v>0</v>
      </c>
      <c r="N112" s="89">
        <f t="shared" si="78"/>
        <v>0</v>
      </c>
      <c r="O112" s="89">
        <f t="shared" si="79"/>
        <v>0</v>
      </c>
      <c r="Q112" s="90">
        <f t="shared" si="80"/>
        <v>0</v>
      </c>
      <c r="R112" s="90">
        <f t="shared" si="81"/>
        <v>0</v>
      </c>
      <c r="S112" s="90">
        <f t="shared" si="82"/>
        <v>0</v>
      </c>
      <c r="T112" s="90">
        <f t="shared" si="83"/>
        <v>0</v>
      </c>
      <c r="U112" s="90">
        <f t="shared" si="84"/>
        <v>0</v>
      </c>
      <c r="V112" s="90">
        <f t="shared" si="85"/>
        <v>0</v>
      </c>
      <c r="W112" s="90">
        <f t="shared" si="86"/>
        <v>0</v>
      </c>
      <c r="Y112" s="89">
        <f t="shared" si="66"/>
        <v>0</v>
      </c>
      <c r="Z112" s="90">
        <f t="shared" si="67"/>
        <v>0</v>
      </c>
      <c r="AA112" s="75">
        <f t="shared" si="68"/>
        <v>0</v>
      </c>
      <c r="AB112" s="89">
        <f t="shared" si="69"/>
        <v>0</v>
      </c>
      <c r="AC112" s="89">
        <f t="shared" si="70"/>
        <v>0</v>
      </c>
      <c r="AD112" s="90">
        <f t="shared" si="71"/>
        <v>0</v>
      </c>
      <c r="AE112" s="90">
        <f t="shared" si="72"/>
        <v>0</v>
      </c>
      <c r="AF112" s="1">
        <f t="shared" si="63"/>
        <v>-50000</v>
      </c>
    </row>
    <row r="113" spans="1:32">
      <c r="A113" s="106">
        <v>1.1599999999999999E-4</v>
      </c>
      <c r="B113" s="4">
        <f t="shared" si="48"/>
        <v>1.1599999999999999E-4</v>
      </c>
      <c r="C113" t="s">
        <v>476</v>
      </c>
      <c r="D113" t="s">
        <v>562</v>
      </c>
      <c r="E113" s="57" t="s">
        <v>21</v>
      </c>
      <c r="F113" s="22">
        <f t="shared" si="64"/>
        <v>0</v>
      </c>
      <c r="G113" s="22">
        <f t="shared" si="65"/>
        <v>0</v>
      </c>
      <c r="H113" s="120" t="str">
        <f>IF(ISNA(VLOOKUP(C113,[1]Sheet1!$J$2:$J$2000,3,FALSE)),"No","Yes")</f>
        <v>Yes</v>
      </c>
      <c r="I113" s="89">
        <f t="shared" si="73"/>
        <v>0</v>
      </c>
      <c r="J113" s="89">
        <f t="shared" si="74"/>
        <v>0</v>
      </c>
      <c r="K113" s="89">
        <f t="shared" si="75"/>
        <v>0</v>
      </c>
      <c r="L113" s="89">
        <f t="shared" si="76"/>
        <v>0</v>
      </c>
      <c r="M113" s="89">
        <f t="shared" si="77"/>
        <v>0</v>
      </c>
      <c r="N113" s="89">
        <f t="shared" si="78"/>
        <v>0</v>
      </c>
      <c r="O113" s="89">
        <f t="shared" si="79"/>
        <v>0</v>
      </c>
      <c r="Q113" s="90">
        <f t="shared" si="80"/>
        <v>0</v>
      </c>
      <c r="R113" s="90">
        <f t="shared" si="81"/>
        <v>0</v>
      </c>
      <c r="S113" s="90">
        <f t="shared" si="82"/>
        <v>0</v>
      </c>
      <c r="T113" s="90">
        <f t="shared" si="83"/>
        <v>0</v>
      </c>
      <c r="U113" s="90">
        <f t="shared" si="84"/>
        <v>0</v>
      </c>
      <c r="V113" s="90">
        <f t="shared" si="85"/>
        <v>0</v>
      </c>
      <c r="W113" s="90">
        <f t="shared" si="86"/>
        <v>0</v>
      </c>
      <c r="Y113" s="89">
        <f t="shared" si="66"/>
        <v>0</v>
      </c>
      <c r="Z113" s="90">
        <f t="shared" si="67"/>
        <v>0</v>
      </c>
      <c r="AA113" s="75">
        <f t="shared" si="68"/>
        <v>0</v>
      </c>
      <c r="AB113" s="89">
        <f t="shared" si="69"/>
        <v>0</v>
      </c>
      <c r="AC113" s="89">
        <f t="shared" si="70"/>
        <v>0</v>
      </c>
      <c r="AD113" s="90">
        <f t="shared" si="71"/>
        <v>0</v>
      </c>
      <c r="AE113" s="90">
        <f t="shared" si="72"/>
        <v>0</v>
      </c>
      <c r="AF113" s="1">
        <f t="shared" si="63"/>
        <v>0</v>
      </c>
    </row>
    <row r="114" spans="1:32">
      <c r="A114" s="106">
        <v>1.17E-4</v>
      </c>
      <c r="B114" s="4">
        <f t="shared" si="48"/>
        <v>-49999.999882999997</v>
      </c>
      <c r="C114" t="s">
        <v>478</v>
      </c>
      <c r="D114"/>
      <c r="E114" s="57" t="s">
        <v>21</v>
      </c>
      <c r="F114" s="22">
        <f t="shared" si="64"/>
        <v>0</v>
      </c>
      <c r="G114" s="22">
        <f t="shared" si="65"/>
        <v>0</v>
      </c>
      <c r="H114" s="120" t="str">
        <f>IF(ISNA(VLOOKUP(C114,[1]Sheet1!$J$2:$J$2000,3,FALSE)),"No","Yes")</f>
        <v>No</v>
      </c>
      <c r="I114" s="89">
        <f t="shared" si="73"/>
        <v>0</v>
      </c>
      <c r="J114" s="89">
        <f t="shared" si="74"/>
        <v>0</v>
      </c>
      <c r="K114" s="89">
        <f t="shared" si="75"/>
        <v>0</v>
      </c>
      <c r="L114" s="89">
        <f t="shared" si="76"/>
        <v>0</v>
      </c>
      <c r="M114" s="89">
        <f t="shared" si="77"/>
        <v>0</v>
      </c>
      <c r="N114" s="89">
        <f t="shared" si="78"/>
        <v>0</v>
      </c>
      <c r="O114" s="89">
        <f t="shared" si="79"/>
        <v>0</v>
      </c>
      <c r="Q114" s="90">
        <f t="shared" si="80"/>
        <v>0</v>
      </c>
      <c r="R114" s="90">
        <f t="shared" si="81"/>
        <v>0</v>
      </c>
      <c r="S114" s="90">
        <f t="shared" si="82"/>
        <v>0</v>
      </c>
      <c r="T114" s="90">
        <f t="shared" si="83"/>
        <v>0</v>
      </c>
      <c r="U114" s="90">
        <f t="shared" si="84"/>
        <v>0</v>
      </c>
      <c r="V114" s="90">
        <f t="shared" si="85"/>
        <v>0</v>
      </c>
      <c r="W114" s="90">
        <f t="shared" si="86"/>
        <v>0</v>
      </c>
      <c r="Y114" s="89">
        <f t="shared" si="66"/>
        <v>0</v>
      </c>
      <c r="Z114" s="90">
        <f t="shared" si="67"/>
        <v>0</v>
      </c>
      <c r="AA114" s="75">
        <f t="shared" si="68"/>
        <v>0</v>
      </c>
      <c r="AB114" s="89">
        <f t="shared" si="69"/>
        <v>0</v>
      </c>
      <c r="AC114" s="89">
        <f t="shared" si="70"/>
        <v>0</v>
      </c>
      <c r="AD114" s="90">
        <f t="shared" si="71"/>
        <v>0</v>
      </c>
      <c r="AE114" s="90">
        <f t="shared" si="72"/>
        <v>0</v>
      </c>
      <c r="AF114" s="1">
        <f t="shared" si="63"/>
        <v>-50000</v>
      </c>
    </row>
    <row r="115" spans="1:32">
      <c r="A115" s="106">
        <v>1.18E-4</v>
      </c>
      <c r="B115" s="4">
        <f t="shared" si="48"/>
        <v>-49999.999881999996</v>
      </c>
      <c r="C115" t="s">
        <v>494</v>
      </c>
      <c r="D115"/>
      <c r="E115" s="57" t="s">
        <v>21</v>
      </c>
      <c r="F115" s="22">
        <f t="shared" si="64"/>
        <v>0</v>
      </c>
      <c r="G115" s="22">
        <f t="shared" si="65"/>
        <v>0</v>
      </c>
      <c r="H115" s="120" t="str">
        <f>IF(ISNA(VLOOKUP(C115,[1]Sheet1!$J$2:$J$2000,3,FALSE)),"No","Yes")</f>
        <v>No</v>
      </c>
      <c r="I115" s="89">
        <f t="shared" si="73"/>
        <v>0</v>
      </c>
      <c r="J115" s="89">
        <f t="shared" si="74"/>
        <v>0</v>
      </c>
      <c r="K115" s="89">
        <f t="shared" si="75"/>
        <v>0</v>
      </c>
      <c r="L115" s="89">
        <f t="shared" si="76"/>
        <v>0</v>
      </c>
      <c r="M115" s="89">
        <f t="shared" si="77"/>
        <v>0</v>
      </c>
      <c r="N115" s="89">
        <f t="shared" si="78"/>
        <v>0</v>
      </c>
      <c r="O115" s="89">
        <f t="shared" si="79"/>
        <v>0</v>
      </c>
      <c r="Q115" s="90">
        <f t="shared" si="80"/>
        <v>0</v>
      </c>
      <c r="R115" s="90">
        <f t="shared" si="81"/>
        <v>0</v>
      </c>
      <c r="S115" s="90">
        <f t="shared" si="82"/>
        <v>0</v>
      </c>
      <c r="T115" s="90">
        <f t="shared" si="83"/>
        <v>0</v>
      </c>
      <c r="U115" s="90">
        <f t="shared" si="84"/>
        <v>0</v>
      </c>
      <c r="V115" s="90">
        <f t="shared" si="85"/>
        <v>0</v>
      </c>
      <c r="W115" s="90">
        <f t="shared" si="86"/>
        <v>0</v>
      </c>
      <c r="Y115" s="89">
        <f t="shared" si="66"/>
        <v>0</v>
      </c>
      <c r="Z115" s="90">
        <f t="shared" si="67"/>
        <v>0</v>
      </c>
      <c r="AA115" s="75">
        <f t="shared" si="68"/>
        <v>0</v>
      </c>
      <c r="AB115" s="89">
        <f t="shared" si="69"/>
        <v>0</v>
      </c>
      <c r="AC115" s="89">
        <f t="shared" si="70"/>
        <v>0</v>
      </c>
      <c r="AD115" s="90">
        <f t="shared" si="71"/>
        <v>0</v>
      </c>
      <c r="AE115" s="90">
        <f t="shared" si="72"/>
        <v>0</v>
      </c>
      <c r="AF115" s="1">
        <f t="shared" si="63"/>
        <v>-50000</v>
      </c>
    </row>
    <row r="116" spans="1:32">
      <c r="A116" s="106">
        <v>1.1899999999999999E-4</v>
      </c>
      <c r="B116" s="4">
        <f t="shared" si="48"/>
        <v>-49999.999881000003</v>
      </c>
      <c r="C116" t="s">
        <v>500</v>
      </c>
      <c r="D116"/>
      <c r="E116" s="57" t="s">
        <v>21</v>
      </c>
      <c r="F116" s="22">
        <f t="shared" si="64"/>
        <v>0</v>
      </c>
      <c r="G116" s="22">
        <f t="shared" si="65"/>
        <v>0</v>
      </c>
      <c r="H116" s="120" t="str">
        <f>IF(ISNA(VLOOKUP(C116,[1]Sheet1!$J$2:$J$2000,3,FALSE)),"No","Yes")</f>
        <v>No</v>
      </c>
      <c r="I116" s="89">
        <f t="shared" si="73"/>
        <v>0</v>
      </c>
      <c r="J116" s="89">
        <f t="shared" si="74"/>
        <v>0</v>
      </c>
      <c r="K116" s="89">
        <f t="shared" si="75"/>
        <v>0</v>
      </c>
      <c r="L116" s="89">
        <f t="shared" si="76"/>
        <v>0</v>
      </c>
      <c r="M116" s="89">
        <f t="shared" si="77"/>
        <v>0</v>
      </c>
      <c r="N116" s="89">
        <f t="shared" si="78"/>
        <v>0</v>
      </c>
      <c r="O116" s="89">
        <f t="shared" si="79"/>
        <v>0</v>
      </c>
      <c r="Q116" s="90">
        <f t="shared" si="80"/>
        <v>0</v>
      </c>
      <c r="R116" s="90">
        <f t="shared" si="81"/>
        <v>0</v>
      </c>
      <c r="S116" s="90">
        <f t="shared" si="82"/>
        <v>0</v>
      </c>
      <c r="T116" s="90">
        <f t="shared" si="83"/>
        <v>0</v>
      </c>
      <c r="U116" s="90">
        <f t="shared" si="84"/>
        <v>0</v>
      </c>
      <c r="V116" s="90">
        <f t="shared" si="85"/>
        <v>0</v>
      </c>
      <c r="W116" s="90">
        <f t="shared" si="86"/>
        <v>0</v>
      </c>
      <c r="Y116" s="89">
        <f t="shared" si="66"/>
        <v>0</v>
      </c>
      <c r="Z116" s="90">
        <f t="shared" si="67"/>
        <v>0</v>
      </c>
      <c r="AA116" s="75">
        <f t="shared" si="68"/>
        <v>0</v>
      </c>
      <c r="AB116" s="89">
        <f t="shared" si="69"/>
        <v>0</v>
      </c>
      <c r="AC116" s="89">
        <f t="shared" si="70"/>
        <v>0</v>
      </c>
      <c r="AD116" s="90">
        <f t="shared" si="71"/>
        <v>0</v>
      </c>
      <c r="AE116" s="90">
        <f t="shared" si="72"/>
        <v>0</v>
      </c>
      <c r="AF116" s="1">
        <f t="shared" si="63"/>
        <v>-50000</v>
      </c>
    </row>
    <row r="117" spans="1:32">
      <c r="A117" s="106">
        <v>1.1999999999999999E-4</v>
      </c>
      <c r="B117" s="4">
        <f t="shared" si="48"/>
        <v>-49999.999880000003</v>
      </c>
      <c r="C117" t="s">
        <v>502</v>
      </c>
      <c r="D117"/>
      <c r="E117" s="57" t="s">
        <v>21</v>
      </c>
      <c r="F117" s="22">
        <f t="shared" si="64"/>
        <v>0</v>
      </c>
      <c r="G117" s="22">
        <f t="shared" si="65"/>
        <v>0</v>
      </c>
      <c r="H117" s="120" t="str">
        <f>IF(ISNA(VLOOKUP(C117,[1]Sheet1!$J$2:$J$2000,3,FALSE)),"No","Yes")</f>
        <v>No</v>
      </c>
      <c r="I117" s="89">
        <f t="shared" si="73"/>
        <v>0</v>
      </c>
      <c r="J117" s="89">
        <f t="shared" si="74"/>
        <v>0</v>
      </c>
      <c r="K117" s="89">
        <f t="shared" si="75"/>
        <v>0</v>
      </c>
      <c r="L117" s="89">
        <f t="shared" si="76"/>
        <v>0</v>
      </c>
      <c r="M117" s="89">
        <f t="shared" si="77"/>
        <v>0</v>
      </c>
      <c r="N117" s="89">
        <f t="shared" si="78"/>
        <v>0</v>
      </c>
      <c r="O117" s="89">
        <f t="shared" si="79"/>
        <v>0</v>
      </c>
      <c r="Q117" s="90">
        <f t="shared" si="80"/>
        <v>0</v>
      </c>
      <c r="R117" s="90">
        <f t="shared" si="81"/>
        <v>0</v>
      </c>
      <c r="S117" s="90">
        <f t="shared" si="82"/>
        <v>0</v>
      </c>
      <c r="T117" s="90">
        <f t="shared" si="83"/>
        <v>0</v>
      </c>
      <c r="U117" s="90">
        <f t="shared" si="84"/>
        <v>0</v>
      </c>
      <c r="V117" s="90">
        <f t="shared" si="85"/>
        <v>0</v>
      </c>
      <c r="W117" s="90">
        <f t="shared" si="86"/>
        <v>0</v>
      </c>
      <c r="Y117" s="89">
        <f t="shared" si="66"/>
        <v>0</v>
      </c>
      <c r="Z117" s="90">
        <f t="shared" si="67"/>
        <v>0</v>
      </c>
      <c r="AA117" s="75">
        <f t="shared" si="68"/>
        <v>0</v>
      </c>
      <c r="AB117" s="89">
        <f t="shared" si="69"/>
        <v>0</v>
      </c>
      <c r="AC117" s="89">
        <f t="shared" si="70"/>
        <v>0</v>
      </c>
      <c r="AD117" s="90">
        <f t="shared" si="71"/>
        <v>0</v>
      </c>
      <c r="AE117" s="90">
        <f t="shared" si="72"/>
        <v>0</v>
      </c>
      <c r="AF117" s="1">
        <f t="shared" si="63"/>
        <v>-50000</v>
      </c>
    </row>
    <row r="118" spans="1:32">
      <c r="A118" s="106">
        <v>1.2099999999999999E-4</v>
      </c>
      <c r="B118" s="4">
        <f t="shared" si="48"/>
        <v>-49999.999879000003</v>
      </c>
      <c r="C118" t="s">
        <v>510</v>
      </c>
      <c r="D118"/>
      <c r="E118" s="57" t="s">
        <v>21</v>
      </c>
      <c r="F118" s="22">
        <f t="shared" si="64"/>
        <v>0</v>
      </c>
      <c r="G118" s="22">
        <f t="shared" si="65"/>
        <v>0</v>
      </c>
      <c r="H118" s="120" t="str">
        <f>IF(ISNA(VLOOKUP(C118,[1]Sheet1!$J$2:$J$2000,3,FALSE)),"No","Yes")</f>
        <v>No</v>
      </c>
      <c r="I118" s="89">
        <f t="shared" si="73"/>
        <v>0</v>
      </c>
      <c r="J118" s="89">
        <f t="shared" si="74"/>
        <v>0</v>
      </c>
      <c r="K118" s="89">
        <f t="shared" si="75"/>
        <v>0</v>
      </c>
      <c r="L118" s="89">
        <f t="shared" si="76"/>
        <v>0</v>
      </c>
      <c r="M118" s="89">
        <f t="shared" si="77"/>
        <v>0</v>
      </c>
      <c r="N118" s="89">
        <f t="shared" si="78"/>
        <v>0</v>
      </c>
      <c r="O118" s="89">
        <f t="shared" si="79"/>
        <v>0</v>
      </c>
      <c r="Q118" s="90">
        <f t="shared" si="80"/>
        <v>0</v>
      </c>
      <c r="R118" s="90">
        <f t="shared" si="81"/>
        <v>0</v>
      </c>
      <c r="S118" s="90">
        <f t="shared" si="82"/>
        <v>0</v>
      </c>
      <c r="T118" s="90">
        <f t="shared" si="83"/>
        <v>0</v>
      </c>
      <c r="U118" s="90">
        <f t="shared" si="84"/>
        <v>0</v>
      </c>
      <c r="V118" s="90">
        <f t="shared" si="85"/>
        <v>0</v>
      </c>
      <c r="W118" s="90">
        <f t="shared" si="86"/>
        <v>0</v>
      </c>
      <c r="Y118" s="89">
        <f t="shared" si="66"/>
        <v>0</v>
      </c>
      <c r="Z118" s="90">
        <f t="shared" si="67"/>
        <v>0</v>
      </c>
      <c r="AA118" s="75">
        <f t="shared" si="68"/>
        <v>0</v>
      </c>
      <c r="AB118" s="89">
        <f t="shared" si="69"/>
        <v>0</v>
      </c>
      <c r="AC118" s="89">
        <f t="shared" si="70"/>
        <v>0</v>
      </c>
      <c r="AD118" s="90">
        <f t="shared" si="71"/>
        <v>0</v>
      </c>
      <c r="AE118" s="90">
        <f t="shared" si="72"/>
        <v>0</v>
      </c>
      <c r="AF118" s="1">
        <f t="shared" si="63"/>
        <v>-50000</v>
      </c>
    </row>
    <row r="119" spans="1:32">
      <c r="A119" s="106">
        <v>1.22E-4</v>
      </c>
      <c r="B119" s="4">
        <f t="shared" si="48"/>
        <v>-49999.999878000002</v>
      </c>
      <c r="C119" t="s">
        <v>523</v>
      </c>
      <c r="D119"/>
      <c r="E119" s="57" t="s">
        <v>21</v>
      </c>
      <c r="F119" s="22">
        <f t="shared" si="64"/>
        <v>0</v>
      </c>
      <c r="G119" s="22">
        <f t="shared" si="65"/>
        <v>0</v>
      </c>
      <c r="H119" s="120" t="str">
        <f>IF(ISNA(VLOOKUP(C119,[1]Sheet1!$J$2:$J$2000,3,FALSE)),"No","Yes")</f>
        <v>No</v>
      </c>
      <c r="I119" s="89">
        <f t="shared" si="73"/>
        <v>0</v>
      </c>
      <c r="J119" s="89">
        <f t="shared" si="74"/>
        <v>0</v>
      </c>
      <c r="K119" s="89">
        <f t="shared" si="75"/>
        <v>0</v>
      </c>
      <c r="L119" s="89">
        <f t="shared" si="76"/>
        <v>0</v>
      </c>
      <c r="M119" s="89">
        <f t="shared" si="77"/>
        <v>0</v>
      </c>
      <c r="N119" s="89">
        <f t="shared" si="78"/>
        <v>0</v>
      </c>
      <c r="O119" s="89">
        <f t="shared" si="79"/>
        <v>0</v>
      </c>
      <c r="Q119" s="90">
        <f t="shared" si="80"/>
        <v>0</v>
      </c>
      <c r="R119" s="90">
        <f t="shared" si="81"/>
        <v>0</v>
      </c>
      <c r="S119" s="90">
        <f t="shared" si="82"/>
        <v>0</v>
      </c>
      <c r="T119" s="90">
        <f t="shared" si="83"/>
        <v>0</v>
      </c>
      <c r="U119" s="90">
        <f t="shared" si="84"/>
        <v>0</v>
      </c>
      <c r="V119" s="90">
        <f t="shared" si="85"/>
        <v>0</v>
      </c>
      <c r="W119" s="90">
        <f t="shared" si="86"/>
        <v>0</v>
      </c>
      <c r="Y119" s="89">
        <f t="shared" si="66"/>
        <v>0</v>
      </c>
      <c r="Z119" s="90">
        <f t="shared" si="67"/>
        <v>0</v>
      </c>
      <c r="AA119" s="75">
        <f t="shared" si="68"/>
        <v>0</v>
      </c>
      <c r="AB119" s="89">
        <f t="shared" si="69"/>
        <v>0</v>
      </c>
      <c r="AC119" s="89">
        <f t="shared" si="70"/>
        <v>0</v>
      </c>
      <c r="AD119" s="90">
        <f t="shared" si="71"/>
        <v>0</v>
      </c>
      <c r="AE119" s="90">
        <f t="shared" si="72"/>
        <v>0</v>
      </c>
      <c r="AF119" s="1">
        <f t="shared" si="63"/>
        <v>-50000</v>
      </c>
    </row>
    <row r="120" spans="1:32">
      <c r="A120" s="106">
        <v>1.2300000000000001E-4</v>
      </c>
      <c r="B120" s="4">
        <f t="shared" si="48"/>
        <v>-49999.999877000002</v>
      </c>
      <c r="C120" t="s">
        <v>542</v>
      </c>
      <c r="D120"/>
      <c r="E120" s="57" t="s">
        <v>21</v>
      </c>
      <c r="F120" s="22">
        <f t="shared" si="64"/>
        <v>0</v>
      </c>
      <c r="G120" s="22">
        <f t="shared" si="65"/>
        <v>0</v>
      </c>
      <c r="H120" s="120" t="str">
        <f>IF(ISNA(VLOOKUP(C120,[1]Sheet1!$J$2:$J$2000,3,FALSE)),"No","Yes")</f>
        <v>No</v>
      </c>
      <c r="I120" s="89">
        <f t="shared" si="73"/>
        <v>0</v>
      </c>
      <c r="J120" s="89">
        <f t="shared" si="74"/>
        <v>0</v>
      </c>
      <c r="K120" s="89">
        <f t="shared" si="75"/>
        <v>0</v>
      </c>
      <c r="L120" s="89">
        <f t="shared" si="76"/>
        <v>0</v>
      </c>
      <c r="M120" s="89">
        <f t="shared" si="77"/>
        <v>0</v>
      </c>
      <c r="N120" s="89">
        <f t="shared" si="78"/>
        <v>0</v>
      </c>
      <c r="O120" s="89">
        <f t="shared" si="79"/>
        <v>0</v>
      </c>
      <c r="Q120" s="90">
        <f t="shared" si="80"/>
        <v>0</v>
      </c>
      <c r="R120" s="90">
        <f t="shared" si="81"/>
        <v>0</v>
      </c>
      <c r="S120" s="90">
        <f t="shared" si="82"/>
        <v>0</v>
      </c>
      <c r="T120" s="90">
        <f t="shared" si="83"/>
        <v>0</v>
      </c>
      <c r="U120" s="90">
        <f t="shared" si="84"/>
        <v>0</v>
      </c>
      <c r="V120" s="90">
        <f t="shared" si="85"/>
        <v>0</v>
      </c>
      <c r="W120" s="90">
        <f t="shared" si="86"/>
        <v>0</v>
      </c>
      <c r="Y120" s="89">
        <f t="shared" si="66"/>
        <v>0</v>
      </c>
      <c r="Z120" s="90">
        <f t="shared" si="67"/>
        <v>0</v>
      </c>
      <c r="AA120" s="75">
        <f t="shared" si="68"/>
        <v>0</v>
      </c>
      <c r="AB120" s="89">
        <f t="shared" si="69"/>
        <v>0</v>
      </c>
      <c r="AC120" s="89">
        <f t="shared" si="70"/>
        <v>0</v>
      </c>
      <c r="AD120" s="90">
        <f t="shared" si="71"/>
        <v>0</v>
      </c>
      <c r="AE120" s="90">
        <f t="shared" si="72"/>
        <v>0</v>
      </c>
      <c r="AF120" s="1">
        <f t="shared" si="63"/>
        <v>-50000</v>
      </c>
    </row>
    <row r="121" spans="1:32">
      <c r="A121" s="106">
        <v>1.2399999999999998E-4</v>
      </c>
      <c r="B121" s="4">
        <f t="shared" si="48"/>
        <v>-49999.999876000002</v>
      </c>
      <c r="C121" t="s">
        <v>544</v>
      </c>
      <c r="D121"/>
      <c r="E121" s="57" t="s">
        <v>21</v>
      </c>
      <c r="F121" s="22">
        <f t="shared" si="64"/>
        <v>0</v>
      </c>
      <c r="G121" s="22">
        <f t="shared" si="65"/>
        <v>0</v>
      </c>
      <c r="H121" s="120" t="str">
        <f>IF(ISNA(VLOOKUP(C121,[1]Sheet1!$J$2:$J$2000,3,FALSE)),"No","Yes")</f>
        <v>No</v>
      </c>
      <c r="I121" s="89">
        <f t="shared" si="73"/>
        <v>0</v>
      </c>
      <c r="J121" s="89">
        <f t="shared" si="74"/>
        <v>0</v>
      </c>
      <c r="K121" s="89">
        <f t="shared" si="75"/>
        <v>0</v>
      </c>
      <c r="L121" s="89">
        <f t="shared" si="76"/>
        <v>0</v>
      </c>
      <c r="M121" s="89">
        <f t="shared" si="77"/>
        <v>0</v>
      </c>
      <c r="N121" s="89">
        <f t="shared" si="78"/>
        <v>0</v>
      </c>
      <c r="O121" s="89">
        <f t="shared" si="79"/>
        <v>0</v>
      </c>
      <c r="Q121" s="90">
        <f t="shared" si="80"/>
        <v>0</v>
      </c>
      <c r="R121" s="90">
        <f t="shared" si="81"/>
        <v>0</v>
      </c>
      <c r="S121" s="90">
        <f t="shared" si="82"/>
        <v>0</v>
      </c>
      <c r="T121" s="90">
        <f t="shared" si="83"/>
        <v>0</v>
      </c>
      <c r="U121" s="90">
        <f t="shared" si="84"/>
        <v>0</v>
      </c>
      <c r="V121" s="90">
        <f t="shared" si="85"/>
        <v>0</v>
      </c>
      <c r="W121" s="90">
        <f t="shared" si="86"/>
        <v>0</v>
      </c>
      <c r="Y121" s="89">
        <f t="shared" si="66"/>
        <v>0</v>
      </c>
      <c r="Z121" s="90">
        <f t="shared" si="67"/>
        <v>0</v>
      </c>
      <c r="AA121" s="75">
        <f t="shared" si="68"/>
        <v>0</v>
      </c>
      <c r="AB121" s="89">
        <f t="shared" si="69"/>
        <v>0</v>
      </c>
      <c r="AC121" s="89">
        <f t="shared" si="70"/>
        <v>0</v>
      </c>
      <c r="AD121" s="90">
        <f t="shared" si="71"/>
        <v>0</v>
      </c>
      <c r="AE121" s="90">
        <f t="shared" si="72"/>
        <v>0</v>
      </c>
      <c r="AF121" s="1">
        <f t="shared" si="63"/>
        <v>-50000</v>
      </c>
    </row>
    <row r="122" spans="1:32">
      <c r="A122" s="106">
        <v>1.25E-4</v>
      </c>
      <c r="B122" s="4">
        <f t="shared" si="48"/>
        <v>-49999.999875000001</v>
      </c>
      <c r="C122" t="s">
        <v>547</v>
      </c>
      <c r="D122"/>
      <c r="E122" s="57" t="s">
        <v>21</v>
      </c>
      <c r="F122" s="22">
        <f t="shared" si="64"/>
        <v>0</v>
      </c>
      <c r="G122" s="22">
        <f t="shared" si="65"/>
        <v>0</v>
      </c>
      <c r="H122" s="120" t="str">
        <f>IF(ISNA(VLOOKUP(C122,[1]Sheet1!$J$2:$J$2000,3,FALSE)),"No","Yes")</f>
        <v>No</v>
      </c>
      <c r="I122" s="89">
        <f t="shared" si="73"/>
        <v>0</v>
      </c>
      <c r="J122" s="89">
        <f t="shared" si="74"/>
        <v>0</v>
      </c>
      <c r="K122" s="89">
        <f t="shared" si="75"/>
        <v>0</v>
      </c>
      <c r="L122" s="89">
        <f t="shared" si="76"/>
        <v>0</v>
      </c>
      <c r="M122" s="89">
        <f t="shared" si="77"/>
        <v>0</v>
      </c>
      <c r="N122" s="89">
        <f t="shared" si="78"/>
        <v>0</v>
      </c>
      <c r="O122" s="89">
        <f t="shared" si="79"/>
        <v>0</v>
      </c>
      <c r="Q122" s="90">
        <f t="shared" si="80"/>
        <v>0</v>
      </c>
      <c r="R122" s="90">
        <f t="shared" si="81"/>
        <v>0</v>
      </c>
      <c r="S122" s="90">
        <f t="shared" si="82"/>
        <v>0</v>
      </c>
      <c r="T122" s="90">
        <f t="shared" si="83"/>
        <v>0</v>
      </c>
      <c r="U122" s="90">
        <f t="shared" si="84"/>
        <v>0</v>
      </c>
      <c r="V122" s="90">
        <f t="shared" si="85"/>
        <v>0</v>
      </c>
      <c r="W122" s="90">
        <f t="shared" si="86"/>
        <v>0</v>
      </c>
      <c r="Y122" s="89">
        <f t="shared" si="66"/>
        <v>0</v>
      </c>
      <c r="Z122" s="90">
        <f t="shared" si="67"/>
        <v>0</v>
      </c>
      <c r="AA122" s="75">
        <f t="shared" si="68"/>
        <v>0</v>
      </c>
      <c r="AB122" s="89">
        <f t="shared" si="69"/>
        <v>0</v>
      </c>
      <c r="AC122" s="89">
        <f t="shared" si="70"/>
        <v>0</v>
      </c>
      <c r="AD122" s="90">
        <f t="shared" si="71"/>
        <v>0</v>
      </c>
      <c r="AE122" s="90">
        <f t="shared" si="72"/>
        <v>0</v>
      </c>
      <c r="AF122" s="1">
        <f t="shared" si="63"/>
        <v>-50000</v>
      </c>
    </row>
    <row r="123" spans="1:32">
      <c r="A123" s="106">
        <v>1.26E-4</v>
      </c>
      <c r="B123" s="4">
        <f t="shared" si="48"/>
        <v>-49999.999874000001</v>
      </c>
      <c r="C123" t="s">
        <v>554</v>
      </c>
      <c r="D123"/>
      <c r="E123" s="57" t="s">
        <v>21</v>
      </c>
      <c r="F123" s="22">
        <f t="shared" si="64"/>
        <v>0</v>
      </c>
      <c r="G123" s="22">
        <f t="shared" si="65"/>
        <v>0</v>
      </c>
      <c r="H123" s="120" t="str">
        <f>IF(ISNA(VLOOKUP(C123,[1]Sheet1!$J$2:$J$2000,3,FALSE)),"No","Yes")</f>
        <v>No</v>
      </c>
      <c r="I123" s="89">
        <f t="shared" si="73"/>
        <v>0</v>
      </c>
      <c r="J123" s="89">
        <f t="shared" si="74"/>
        <v>0</v>
      </c>
      <c r="K123" s="89">
        <f t="shared" si="75"/>
        <v>0</v>
      </c>
      <c r="L123" s="89">
        <f t="shared" si="76"/>
        <v>0</v>
      </c>
      <c r="M123" s="89">
        <f t="shared" si="77"/>
        <v>0</v>
      </c>
      <c r="N123" s="89">
        <f t="shared" si="78"/>
        <v>0</v>
      </c>
      <c r="O123" s="89">
        <f t="shared" si="79"/>
        <v>0</v>
      </c>
      <c r="Q123" s="90">
        <f t="shared" si="80"/>
        <v>0</v>
      </c>
      <c r="R123" s="90">
        <f t="shared" si="81"/>
        <v>0</v>
      </c>
      <c r="S123" s="90">
        <f t="shared" si="82"/>
        <v>0</v>
      </c>
      <c r="T123" s="90">
        <f t="shared" si="83"/>
        <v>0</v>
      </c>
      <c r="U123" s="90">
        <f t="shared" si="84"/>
        <v>0</v>
      </c>
      <c r="V123" s="90">
        <f t="shared" si="85"/>
        <v>0</v>
      </c>
      <c r="W123" s="90">
        <f t="shared" si="86"/>
        <v>0</v>
      </c>
      <c r="Y123" s="89">
        <f t="shared" si="66"/>
        <v>0</v>
      </c>
      <c r="Z123" s="90">
        <f t="shared" si="67"/>
        <v>0</v>
      </c>
      <c r="AA123" s="75">
        <f t="shared" si="68"/>
        <v>0</v>
      </c>
      <c r="AB123" s="89">
        <f t="shared" si="69"/>
        <v>0</v>
      </c>
      <c r="AC123" s="89">
        <f t="shared" si="70"/>
        <v>0</v>
      </c>
      <c r="AD123" s="90">
        <f t="shared" si="71"/>
        <v>0</v>
      </c>
      <c r="AE123" s="90">
        <f t="shared" si="72"/>
        <v>0</v>
      </c>
      <c r="AF123" s="1">
        <f t="shared" si="63"/>
        <v>-50000</v>
      </c>
    </row>
    <row r="124" spans="1:32">
      <c r="A124" s="106">
        <v>1.27E-4</v>
      </c>
      <c r="B124" s="4">
        <f t="shared" si="48"/>
        <v>-31437.268648788675</v>
      </c>
      <c r="C124" t="s">
        <v>421</v>
      </c>
      <c r="D124"/>
      <c r="E124" s="57" t="s">
        <v>21</v>
      </c>
      <c r="F124" s="22">
        <f t="shared" si="64"/>
        <v>2</v>
      </c>
      <c r="G124" s="22">
        <f t="shared" si="65"/>
        <v>2</v>
      </c>
      <c r="H124" s="120" t="str">
        <f>IF(ISNA(VLOOKUP(C124,[1]Sheet1!$J$2:$J$2000,3,FALSE)),"No","Yes")</f>
        <v>No</v>
      </c>
      <c r="I124" s="89">
        <f t="shared" si="73"/>
        <v>0</v>
      </c>
      <c r="J124" s="89">
        <f t="shared" si="74"/>
        <v>0</v>
      </c>
      <c r="K124" s="89">
        <f t="shared" si="75"/>
        <v>0</v>
      </c>
      <c r="L124" s="89">
        <f t="shared" si="76"/>
        <v>0</v>
      </c>
      <c r="M124" s="89">
        <f t="shared" si="77"/>
        <v>0</v>
      </c>
      <c r="N124" s="89">
        <f t="shared" si="78"/>
        <v>0</v>
      </c>
      <c r="O124" s="89">
        <f t="shared" si="79"/>
        <v>0</v>
      </c>
      <c r="Q124" s="90">
        <f t="shared" si="80"/>
        <v>0</v>
      </c>
      <c r="R124" s="90">
        <f t="shared" si="81"/>
        <v>0</v>
      </c>
      <c r="S124" s="90">
        <f t="shared" si="82"/>
        <v>0</v>
      </c>
      <c r="T124" s="90">
        <f t="shared" si="83"/>
        <v>0</v>
      </c>
      <c r="U124" s="90">
        <f t="shared" si="84"/>
        <v>9053.7159676232532</v>
      </c>
      <c r="V124" s="90">
        <f t="shared" si="85"/>
        <v>0</v>
      </c>
      <c r="W124" s="90">
        <f t="shared" si="86"/>
        <v>9509.0152565880726</v>
      </c>
      <c r="Y124" s="89">
        <f t="shared" si="66"/>
        <v>0</v>
      </c>
      <c r="Z124" s="90">
        <f t="shared" si="67"/>
        <v>0</v>
      </c>
      <c r="AA124" s="75">
        <f t="shared" si="68"/>
        <v>0</v>
      </c>
      <c r="AB124" s="89">
        <f t="shared" si="69"/>
        <v>0</v>
      </c>
      <c r="AC124" s="89">
        <f t="shared" si="70"/>
        <v>0</v>
      </c>
      <c r="AD124" s="90">
        <f t="shared" si="71"/>
        <v>9509.0152565880726</v>
      </c>
      <c r="AE124" s="90">
        <f t="shared" si="72"/>
        <v>9053.7159676232532</v>
      </c>
      <c r="AF124" s="1">
        <f t="shared" si="63"/>
        <v>-31437.268775788674</v>
      </c>
    </row>
    <row r="125" spans="1:32">
      <c r="A125" s="106">
        <v>1.2799999999999999E-4</v>
      </c>
      <c r="B125" s="4">
        <f t="shared" si="48"/>
        <v>-49999.999872</v>
      </c>
      <c r="C125" t="s">
        <v>422</v>
      </c>
      <c r="D125"/>
      <c r="E125" s="57" t="s">
        <v>21</v>
      </c>
      <c r="F125" s="22">
        <f t="shared" si="64"/>
        <v>0</v>
      </c>
      <c r="G125" s="22">
        <f t="shared" si="65"/>
        <v>0</v>
      </c>
      <c r="H125" s="120" t="str">
        <f>IF(ISNA(VLOOKUP(C125,[1]Sheet1!$J$2:$J$2000,3,FALSE)),"No","Yes")</f>
        <v>No</v>
      </c>
      <c r="I125" s="89">
        <f t="shared" si="73"/>
        <v>0</v>
      </c>
      <c r="J125" s="89">
        <f t="shared" si="74"/>
        <v>0</v>
      </c>
      <c r="K125" s="89">
        <f t="shared" si="75"/>
        <v>0</v>
      </c>
      <c r="L125" s="89">
        <f t="shared" si="76"/>
        <v>0</v>
      </c>
      <c r="M125" s="89">
        <f t="shared" si="77"/>
        <v>0</v>
      </c>
      <c r="N125" s="89">
        <f t="shared" si="78"/>
        <v>0</v>
      </c>
      <c r="O125" s="89">
        <f t="shared" si="79"/>
        <v>0</v>
      </c>
      <c r="Q125" s="90">
        <f t="shared" si="80"/>
        <v>0</v>
      </c>
      <c r="R125" s="90">
        <f t="shared" si="81"/>
        <v>0</v>
      </c>
      <c r="S125" s="90">
        <f t="shared" si="82"/>
        <v>0</v>
      </c>
      <c r="T125" s="90">
        <f t="shared" si="83"/>
        <v>0</v>
      </c>
      <c r="U125" s="90">
        <f t="shared" si="84"/>
        <v>0</v>
      </c>
      <c r="V125" s="90">
        <f t="shared" si="85"/>
        <v>0</v>
      </c>
      <c r="W125" s="90">
        <f t="shared" si="86"/>
        <v>0</v>
      </c>
      <c r="Y125" s="89">
        <f t="shared" si="66"/>
        <v>0</v>
      </c>
      <c r="Z125" s="90">
        <f t="shared" si="67"/>
        <v>0</v>
      </c>
      <c r="AA125" s="75">
        <f t="shared" si="68"/>
        <v>0</v>
      </c>
      <c r="AB125" s="89">
        <f t="shared" si="69"/>
        <v>0</v>
      </c>
      <c r="AC125" s="89">
        <f t="shared" si="70"/>
        <v>0</v>
      </c>
      <c r="AD125" s="90">
        <f t="shared" si="71"/>
        <v>0</v>
      </c>
      <c r="AE125" s="90">
        <f t="shared" si="72"/>
        <v>0</v>
      </c>
      <c r="AF125" s="1">
        <f t="shared" si="63"/>
        <v>-50000</v>
      </c>
    </row>
    <row r="126" spans="1:32">
      <c r="A126" s="106">
        <v>1.2899999999999999E-4</v>
      </c>
      <c r="B126" s="4">
        <f t="shared" ref="B126:B189" si="87">AF126+A126</f>
        <v>1.2899999999999999E-4</v>
      </c>
      <c r="C126" t="s">
        <v>423</v>
      </c>
      <c r="D126"/>
      <c r="E126" s="57" t="s">
        <v>21</v>
      </c>
      <c r="F126" s="22">
        <f t="shared" si="64"/>
        <v>0</v>
      </c>
      <c r="G126" s="22">
        <f t="shared" si="65"/>
        <v>0</v>
      </c>
      <c r="H126" s="120" t="str">
        <f>IF(ISNA(VLOOKUP(C126,[1]Sheet1!$J$2:$J$2000,3,FALSE)),"No","Yes")</f>
        <v>Yes</v>
      </c>
      <c r="I126" s="89">
        <f t="shared" ref="I126:I157" si="88">IF(ISERROR(VLOOKUP($C126,Sprint1,5,FALSE)),0,(VLOOKUP($C126,Sprint1,5,FALSE)))</f>
        <v>0</v>
      </c>
      <c r="J126" s="89">
        <f t="shared" ref="J126:J157" si="89">IF(ISERROR(VLOOKUP($C126,Sprint2,5,FALSE)),0,(VLOOKUP($C126,Sprint2,5,FALSE)))</f>
        <v>0</v>
      </c>
      <c r="K126" s="89">
        <f t="shared" ref="K126:K157" si="90">IF(ISERROR(VLOOKUP($C126,Sprint3,5,FALSE)),0,(VLOOKUP($C126,Sprint3,5,FALSE)))</f>
        <v>0</v>
      </c>
      <c r="L126" s="89">
        <f t="shared" ref="L126:L157" si="91">IF(ISERROR(VLOOKUP($C126,Sprint4,5,FALSE)),0,(VLOOKUP($C126,Sprint4,5,FALSE)))</f>
        <v>0</v>
      </c>
      <c r="M126" s="89">
        <f t="shared" ref="M126:M157" si="92">IF(ISERROR(VLOOKUP($C126,Sprint5,5,FALSE)),0,(VLOOKUP($C126,Sprint5,5,FALSE)))</f>
        <v>0</v>
      </c>
      <c r="N126" s="89">
        <f t="shared" ref="N126:N157" si="93">IF(ISERROR(VLOOKUP($C126,Sprint6,5,FALSE)),0,(VLOOKUP($C126,Sprint6,5,FALSE)))</f>
        <v>0</v>
      </c>
      <c r="O126" s="89">
        <f t="shared" ref="O126:O157" si="94">IF(ISERROR(VLOOKUP($C126,Sprint7,5,FALSE)),0,(VLOOKUP($C126,Sprint7,5,FALSE)))</f>
        <v>0</v>
      </c>
      <c r="Q126" s="90">
        <f t="shared" ref="Q126:Q157" si="95">IF(ISERROR(VLOOKUP($C126,_End1,5,FALSE)),0,(VLOOKUP($C126,_End1,5,FALSE)))</f>
        <v>0</v>
      </c>
      <c r="R126" s="90">
        <f t="shared" ref="R126:R157" si="96">IF(ISERROR(VLOOKUP($C126,_End2,5,FALSE)),0,(VLOOKUP($C126,_End2,5,FALSE)))</f>
        <v>0</v>
      </c>
      <c r="S126" s="90">
        <f t="shared" ref="S126:S157" si="97">IF(ISERROR(VLOOKUP($C126,_End3,5,FALSE)),0,(VLOOKUP($C126,_End3,5,FALSE)))</f>
        <v>0</v>
      </c>
      <c r="T126" s="90">
        <f t="shared" ref="T126:T157" si="98">IF(ISERROR(VLOOKUP($C126,_End4,5,FALSE)),0,(VLOOKUP($C126,_End4,5,FALSE)))</f>
        <v>0</v>
      </c>
      <c r="U126" s="90">
        <f t="shared" ref="U126:U157" si="99">IF(ISERROR(VLOOKUP($C126,_End5,5,FALSE)),0,(VLOOKUP($C126,_End5,5,FALSE)))</f>
        <v>0</v>
      </c>
      <c r="V126" s="90">
        <f t="shared" ref="V126:V157" si="100">IF(ISERROR(VLOOKUP($C126,_End6,5,FALSE)),0,(VLOOKUP($C126,_End6,5,FALSE)))</f>
        <v>0</v>
      </c>
      <c r="W126" s="90">
        <f t="shared" ref="W126:W157" si="101">IF(ISERROR(VLOOKUP($C126,_End7,5,FALSE)),0,(VLOOKUP($C126,_End7,5,FALSE)))</f>
        <v>0</v>
      </c>
      <c r="Y126" s="89">
        <f t="shared" si="66"/>
        <v>0</v>
      </c>
      <c r="Z126" s="90">
        <f t="shared" si="67"/>
        <v>0</v>
      </c>
      <c r="AA126" s="75">
        <f t="shared" si="68"/>
        <v>0</v>
      </c>
      <c r="AB126" s="89">
        <f t="shared" si="69"/>
        <v>0</v>
      </c>
      <c r="AC126" s="89">
        <f t="shared" si="70"/>
        <v>0</v>
      </c>
      <c r="AD126" s="90">
        <f t="shared" si="71"/>
        <v>0</v>
      </c>
      <c r="AE126" s="90">
        <f t="shared" si="72"/>
        <v>0</v>
      </c>
      <c r="AF126" s="1">
        <f t="shared" si="63"/>
        <v>0</v>
      </c>
    </row>
    <row r="127" spans="1:32">
      <c r="A127" s="106">
        <v>1.2999999999999999E-4</v>
      </c>
      <c r="B127" s="4">
        <f t="shared" si="87"/>
        <v>-49999.99987</v>
      </c>
      <c r="C127" t="s">
        <v>432</v>
      </c>
      <c r="D127"/>
      <c r="E127" s="57" t="s">
        <v>21</v>
      </c>
      <c r="F127" s="22">
        <f t="shared" si="64"/>
        <v>0</v>
      </c>
      <c r="G127" s="22">
        <f t="shared" si="65"/>
        <v>0</v>
      </c>
      <c r="H127" s="120" t="str">
        <f>IF(ISNA(VLOOKUP(C127,[1]Sheet1!$J$2:$J$2000,3,FALSE)),"No","Yes")</f>
        <v>No</v>
      </c>
      <c r="I127" s="89">
        <f t="shared" si="88"/>
        <v>0</v>
      </c>
      <c r="J127" s="89">
        <f t="shared" si="89"/>
        <v>0</v>
      </c>
      <c r="K127" s="89">
        <f t="shared" si="90"/>
        <v>0</v>
      </c>
      <c r="L127" s="89">
        <f t="shared" si="91"/>
        <v>0</v>
      </c>
      <c r="M127" s="89">
        <f t="shared" si="92"/>
        <v>0</v>
      </c>
      <c r="N127" s="89">
        <f t="shared" si="93"/>
        <v>0</v>
      </c>
      <c r="O127" s="89">
        <f t="shared" si="94"/>
        <v>0</v>
      </c>
      <c r="Q127" s="90">
        <f t="shared" si="95"/>
        <v>0</v>
      </c>
      <c r="R127" s="90">
        <f t="shared" si="96"/>
        <v>0</v>
      </c>
      <c r="S127" s="90">
        <f t="shared" si="97"/>
        <v>0</v>
      </c>
      <c r="T127" s="90">
        <f t="shared" si="98"/>
        <v>0</v>
      </c>
      <c r="U127" s="90">
        <f t="shared" si="99"/>
        <v>0</v>
      </c>
      <c r="V127" s="90">
        <f t="shared" si="100"/>
        <v>0</v>
      </c>
      <c r="W127" s="90">
        <f t="shared" si="101"/>
        <v>0</v>
      </c>
      <c r="Y127" s="89">
        <f t="shared" si="66"/>
        <v>0</v>
      </c>
      <c r="Z127" s="90">
        <f t="shared" si="67"/>
        <v>0</v>
      </c>
      <c r="AA127" s="75">
        <f t="shared" si="68"/>
        <v>0</v>
      </c>
      <c r="AB127" s="89">
        <f t="shared" si="69"/>
        <v>0</v>
      </c>
      <c r="AC127" s="89">
        <f t="shared" si="70"/>
        <v>0</v>
      </c>
      <c r="AD127" s="90">
        <f t="shared" si="71"/>
        <v>0</v>
      </c>
      <c r="AE127" s="90">
        <f t="shared" si="72"/>
        <v>0</v>
      </c>
      <c r="AF127" s="1">
        <f t="shared" si="63"/>
        <v>-50000</v>
      </c>
    </row>
    <row r="128" spans="1:32">
      <c r="A128" s="106">
        <v>1.3099999999999999E-4</v>
      </c>
      <c r="B128" s="4">
        <f t="shared" si="87"/>
        <v>1.3099999999999999E-4</v>
      </c>
      <c r="C128" t="s">
        <v>448</v>
      </c>
      <c r="D128"/>
      <c r="E128" s="57" t="s">
        <v>21</v>
      </c>
      <c r="F128" s="22">
        <f t="shared" si="64"/>
        <v>0</v>
      </c>
      <c r="G128" s="22">
        <f t="shared" si="65"/>
        <v>0</v>
      </c>
      <c r="H128" s="120" t="str">
        <f>IF(ISNA(VLOOKUP(C128,[1]Sheet1!$J$2:$J$2000,3,FALSE)),"No","Yes")</f>
        <v>Yes</v>
      </c>
      <c r="I128" s="89">
        <f t="shared" si="88"/>
        <v>0</v>
      </c>
      <c r="J128" s="89">
        <f t="shared" si="89"/>
        <v>0</v>
      </c>
      <c r="K128" s="89">
        <f t="shared" si="90"/>
        <v>0</v>
      </c>
      <c r="L128" s="89">
        <f t="shared" si="91"/>
        <v>0</v>
      </c>
      <c r="M128" s="89">
        <f t="shared" si="92"/>
        <v>0</v>
      </c>
      <c r="N128" s="89">
        <f t="shared" si="93"/>
        <v>0</v>
      </c>
      <c r="O128" s="89">
        <f t="shared" si="94"/>
        <v>0</v>
      </c>
      <c r="Q128" s="90">
        <f t="shared" si="95"/>
        <v>0</v>
      </c>
      <c r="R128" s="90">
        <f t="shared" si="96"/>
        <v>0</v>
      </c>
      <c r="S128" s="90">
        <f t="shared" si="97"/>
        <v>0</v>
      </c>
      <c r="T128" s="90">
        <f t="shared" si="98"/>
        <v>0</v>
      </c>
      <c r="U128" s="90">
        <f t="shared" si="99"/>
        <v>0</v>
      </c>
      <c r="V128" s="90">
        <f t="shared" si="100"/>
        <v>0</v>
      </c>
      <c r="W128" s="90">
        <f t="shared" si="101"/>
        <v>0</v>
      </c>
      <c r="Y128" s="89">
        <f t="shared" si="66"/>
        <v>0</v>
      </c>
      <c r="Z128" s="90">
        <f t="shared" si="67"/>
        <v>0</v>
      </c>
      <c r="AA128" s="75">
        <f t="shared" si="68"/>
        <v>0</v>
      </c>
      <c r="AB128" s="89">
        <f t="shared" si="69"/>
        <v>0</v>
      </c>
      <c r="AC128" s="89">
        <f t="shared" si="70"/>
        <v>0</v>
      </c>
      <c r="AD128" s="90">
        <f t="shared" si="71"/>
        <v>0</v>
      </c>
      <c r="AE128" s="90">
        <f t="shared" si="72"/>
        <v>0</v>
      </c>
      <c r="AF128" s="1">
        <f t="shared" si="63"/>
        <v>0</v>
      </c>
    </row>
    <row r="129" spans="1:32">
      <c r="A129" s="106">
        <v>1.3199999999999998E-4</v>
      </c>
      <c r="B129" s="4">
        <f t="shared" si="87"/>
        <v>-49999.999867999999</v>
      </c>
      <c r="C129" t="s">
        <v>451</v>
      </c>
      <c r="D129"/>
      <c r="E129" s="57" t="s">
        <v>21</v>
      </c>
      <c r="F129" s="22">
        <f t="shared" ref="F129:F192" si="102">COUNTIF(H129:X129,"&gt;1")</f>
        <v>0</v>
      </c>
      <c r="G129" s="22">
        <f t="shared" ref="G129:G192" si="103">COUNTIF(AA129:AE129,"&gt;1")</f>
        <v>0</v>
      </c>
      <c r="H129" s="120" t="str">
        <f>IF(ISNA(VLOOKUP(C129,[1]Sheet1!$J$2:$J$2000,3,FALSE)),"No","Yes")</f>
        <v>No</v>
      </c>
      <c r="I129" s="89">
        <f t="shared" si="88"/>
        <v>0</v>
      </c>
      <c r="J129" s="89">
        <f t="shared" si="89"/>
        <v>0</v>
      </c>
      <c r="K129" s="89">
        <f t="shared" si="90"/>
        <v>0</v>
      </c>
      <c r="L129" s="89">
        <f t="shared" si="91"/>
        <v>0</v>
      </c>
      <c r="M129" s="89">
        <f t="shared" si="92"/>
        <v>0</v>
      </c>
      <c r="N129" s="89">
        <f t="shared" si="93"/>
        <v>0</v>
      </c>
      <c r="O129" s="89">
        <f t="shared" si="94"/>
        <v>0</v>
      </c>
      <c r="Q129" s="90">
        <f t="shared" si="95"/>
        <v>0</v>
      </c>
      <c r="R129" s="90">
        <f t="shared" si="96"/>
        <v>0</v>
      </c>
      <c r="S129" s="90">
        <f t="shared" si="97"/>
        <v>0</v>
      </c>
      <c r="T129" s="90">
        <f t="shared" si="98"/>
        <v>0</v>
      </c>
      <c r="U129" s="90">
        <f t="shared" si="99"/>
        <v>0</v>
      </c>
      <c r="V129" s="90">
        <f t="shared" si="100"/>
        <v>0</v>
      </c>
      <c r="W129" s="90">
        <f t="shared" si="101"/>
        <v>0</v>
      </c>
      <c r="Y129" s="89">
        <f t="shared" ref="Y129:Y192" si="104">LARGE(I129:O129,3)</f>
        <v>0</v>
      </c>
      <c r="Z129" s="90">
        <f t="shared" ref="Z129:Z192" si="105">LARGE(Q129:W129,3)</f>
        <v>0</v>
      </c>
      <c r="AA129" s="75">
        <f t="shared" ref="AA129:AA192" si="106">LARGE(Y129:Z129,1)</f>
        <v>0</v>
      </c>
      <c r="AB129" s="89">
        <f t="shared" ref="AB129:AB192" si="107">LARGE(I129:O129,1)</f>
        <v>0</v>
      </c>
      <c r="AC129" s="89">
        <f t="shared" ref="AC129:AC192" si="108">LARGE(I129:O129,2)</f>
        <v>0</v>
      </c>
      <c r="AD129" s="90">
        <f t="shared" ref="AD129:AD192" si="109">LARGE(Q129:W129,1)</f>
        <v>0</v>
      </c>
      <c r="AE129" s="90">
        <f t="shared" ref="AE129:AE192" si="110">LARGE(Q129:W129,2)</f>
        <v>0</v>
      </c>
      <c r="AF129" s="1">
        <f t="shared" si="63"/>
        <v>-50000</v>
      </c>
    </row>
    <row r="130" spans="1:32">
      <c r="A130" s="106">
        <v>1.3299999999999998E-4</v>
      </c>
      <c r="B130" s="4">
        <f t="shared" si="87"/>
        <v>-41462.669864224532</v>
      </c>
      <c r="C130" t="s">
        <v>452</v>
      </c>
      <c r="D130"/>
      <c r="E130" s="57" t="s">
        <v>21</v>
      </c>
      <c r="F130" s="22">
        <f t="shared" si="102"/>
        <v>1</v>
      </c>
      <c r="G130" s="22">
        <f t="shared" si="103"/>
        <v>1</v>
      </c>
      <c r="H130" s="120" t="str">
        <f>IF(ISNA(VLOOKUP(C130,[1]Sheet1!$J$2:$J$2000,3,FALSE)),"No","Yes")</f>
        <v>No</v>
      </c>
      <c r="I130" s="89">
        <f t="shared" si="88"/>
        <v>0</v>
      </c>
      <c r="J130" s="89">
        <f t="shared" si="89"/>
        <v>0</v>
      </c>
      <c r="K130" s="89">
        <f t="shared" si="90"/>
        <v>0</v>
      </c>
      <c r="L130" s="89">
        <f t="shared" si="91"/>
        <v>0</v>
      </c>
      <c r="M130" s="89">
        <f t="shared" si="92"/>
        <v>0</v>
      </c>
      <c r="N130" s="89">
        <f t="shared" si="93"/>
        <v>0</v>
      </c>
      <c r="O130" s="89">
        <f t="shared" si="94"/>
        <v>0</v>
      </c>
      <c r="Q130" s="90">
        <f t="shared" si="95"/>
        <v>0</v>
      </c>
      <c r="R130" s="90">
        <f t="shared" si="96"/>
        <v>0</v>
      </c>
      <c r="S130" s="90">
        <f t="shared" si="97"/>
        <v>0</v>
      </c>
      <c r="T130" s="90">
        <f t="shared" si="98"/>
        <v>0</v>
      </c>
      <c r="U130" s="90">
        <f t="shared" si="99"/>
        <v>8537.3300027754649</v>
      </c>
      <c r="V130" s="90">
        <f t="shared" si="100"/>
        <v>0</v>
      </c>
      <c r="W130" s="90">
        <f t="shared" si="101"/>
        <v>0</v>
      </c>
      <c r="Y130" s="89">
        <f t="shared" si="104"/>
        <v>0</v>
      </c>
      <c r="Z130" s="90">
        <f t="shared" si="105"/>
        <v>0</v>
      </c>
      <c r="AA130" s="75">
        <f t="shared" si="106"/>
        <v>0</v>
      </c>
      <c r="AB130" s="89">
        <f t="shared" si="107"/>
        <v>0</v>
      </c>
      <c r="AC130" s="89">
        <f t="shared" si="108"/>
        <v>0</v>
      </c>
      <c r="AD130" s="90">
        <f t="shared" si="109"/>
        <v>8537.3300027754649</v>
      </c>
      <c r="AE130" s="90">
        <f t="shared" si="110"/>
        <v>0</v>
      </c>
      <c r="AF130" s="1">
        <f t="shared" si="63"/>
        <v>-41462.669997224533</v>
      </c>
    </row>
    <row r="131" spans="1:32">
      <c r="A131" s="106">
        <v>1.34E-4</v>
      </c>
      <c r="B131" s="4">
        <f t="shared" si="87"/>
        <v>-49999.999865999998</v>
      </c>
      <c r="C131" t="s">
        <v>464</v>
      </c>
      <c r="D131"/>
      <c r="E131" s="57" t="s">
        <v>21</v>
      </c>
      <c r="F131" s="22">
        <f t="shared" si="102"/>
        <v>0</v>
      </c>
      <c r="G131" s="22">
        <f t="shared" si="103"/>
        <v>0</v>
      </c>
      <c r="H131" s="120" t="str">
        <f>IF(ISNA(VLOOKUP(C131,[1]Sheet1!$J$2:$J$2000,3,FALSE)),"No","Yes")</f>
        <v>No</v>
      </c>
      <c r="I131" s="89">
        <f t="shared" si="88"/>
        <v>0</v>
      </c>
      <c r="J131" s="89">
        <f t="shared" si="89"/>
        <v>0</v>
      </c>
      <c r="K131" s="89">
        <f t="shared" si="90"/>
        <v>0</v>
      </c>
      <c r="L131" s="89">
        <f t="shared" si="91"/>
        <v>0</v>
      </c>
      <c r="M131" s="89">
        <f t="shared" si="92"/>
        <v>0</v>
      </c>
      <c r="N131" s="89">
        <f t="shared" si="93"/>
        <v>0</v>
      </c>
      <c r="O131" s="89">
        <f t="shared" si="94"/>
        <v>0</v>
      </c>
      <c r="Q131" s="90">
        <f t="shared" si="95"/>
        <v>0</v>
      </c>
      <c r="R131" s="90">
        <f t="shared" si="96"/>
        <v>0</v>
      </c>
      <c r="S131" s="90">
        <f t="shared" si="97"/>
        <v>0</v>
      </c>
      <c r="T131" s="90">
        <f t="shared" si="98"/>
        <v>0</v>
      </c>
      <c r="U131" s="90">
        <f t="shared" si="99"/>
        <v>0</v>
      </c>
      <c r="V131" s="90">
        <f t="shared" si="100"/>
        <v>0</v>
      </c>
      <c r="W131" s="90">
        <f t="shared" si="101"/>
        <v>0</v>
      </c>
      <c r="Y131" s="89">
        <f t="shared" si="104"/>
        <v>0</v>
      </c>
      <c r="Z131" s="90">
        <f t="shared" si="105"/>
        <v>0</v>
      </c>
      <c r="AA131" s="75">
        <f t="shared" si="106"/>
        <v>0</v>
      </c>
      <c r="AB131" s="89">
        <f t="shared" si="107"/>
        <v>0</v>
      </c>
      <c r="AC131" s="89">
        <f t="shared" si="108"/>
        <v>0</v>
      </c>
      <c r="AD131" s="90">
        <f t="shared" si="109"/>
        <v>0</v>
      </c>
      <c r="AE131" s="90">
        <f t="shared" si="110"/>
        <v>0</v>
      </c>
      <c r="AF131" s="1">
        <f t="shared" ref="AF131:AF194" si="111">IF(H131="NO",SUM(AA131:AE131)-50000,SUM(AA131:AE131))</f>
        <v>-50000</v>
      </c>
    </row>
    <row r="132" spans="1:32">
      <c r="A132" s="106">
        <v>1.35E-4</v>
      </c>
      <c r="B132" s="4">
        <f t="shared" si="87"/>
        <v>-49999.999864999998</v>
      </c>
      <c r="C132" t="s">
        <v>475</v>
      </c>
      <c r="D132"/>
      <c r="E132" s="57" t="s">
        <v>21</v>
      </c>
      <c r="F132" s="22">
        <f t="shared" si="102"/>
        <v>0</v>
      </c>
      <c r="G132" s="22">
        <f t="shared" si="103"/>
        <v>0</v>
      </c>
      <c r="H132" s="120" t="str">
        <f>IF(ISNA(VLOOKUP(C132,[1]Sheet1!$J$2:$J$2000,3,FALSE)),"No","Yes")</f>
        <v>No</v>
      </c>
      <c r="I132" s="89">
        <f t="shared" si="88"/>
        <v>0</v>
      </c>
      <c r="J132" s="89">
        <f t="shared" si="89"/>
        <v>0</v>
      </c>
      <c r="K132" s="89">
        <f t="shared" si="90"/>
        <v>0</v>
      </c>
      <c r="L132" s="89">
        <f t="shared" si="91"/>
        <v>0</v>
      </c>
      <c r="M132" s="89">
        <f t="shared" si="92"/>
        <v>0</v>
      </c>
      <c r="N132" s="89">
        <f t="shared" si="93"/>
        <v>0</v>
      </c>
      <c r="O132" s="89">
        <f t="shared" si="94"/>
        <v>0</v>
      </c>
      <c r="Q132" s="90">
        <f t="shared" si="95"/>
        <v>0</v>
      </c>
      <c r="R132" s="90">
        <f t="shared" si="96"/>
        <v>0</v>
      </c>
      <c r="S132" s="90">
        <f t="shared" si="97"/>
        <v>0</v>
      </c>
      <c r="T132" s="90">
        <f t="shared" si="98"/>
        <v>0</v>
      </c>
      <c r="U132" s="90">
        <f t="shared" si="99"/>
        <v>0</v>
      </c>
      <c r="V132" s="90">
        <f t="shared" si="100"/>
        <v>0</v>
      </c>
      <c r="W132" s="90">
        <f t="shared" si="101"/>
        <v>0</v>
      </c>
      <c r="Y132" s="89">
        <f t="shared" si="104"/>
        <v>0</v>
      </c>
      <c r="Z132" s="90">
        <f t="shared" si="105"/>
        <v>0</v>
      </c>
      <c r="AA132" s="75">
        <f t="shared" si="106"/>
        <v>0</v>
      </c>
      <c r="AB132" s="89">
        <f t="shared" si="107"/>
        <v>0</v>
      </c>
      <c r="AC132" s="89">
        <f t="shared" si="108"/>
        <v>0</v>
      </c>
      <c r="AD132" s="90">
        <f t="shared" si="109"/>
        <v>0</v>
      </c>
      <c r="AE132" s="90">
        <f t="shared" si="110"/>
        <v>0</v>
      </c>
      <c r="AF132" s="1">
        <f t="shared" si="111"/>
        <v>-50000</v>
      </c>
    </row>
    <row r="133" spans="1:32">
      <c r="A133" s="106">
        <v>1.36E-4</v>
      </c>
      <c r="B133" s="4">
        <f t="shared" si="87"/>
        <v>-49999.999863999998</v>
      </c>
      <c r="C133" t="s">
        <v>480</v>
      </c>
      <c r="D133"/>
      <c r="E133" s="57" t="s">
        <v>21</v>
      </c>
      <c r="F133" s="22">
        <f t="shared" si="102"/>
        <v>0</v>
      </c>
      <c r="G133" s="22">
        <f t="shared" si="103"/>
        <v>0</v>
      </c>
      <c r="H133" s="120" t="str">
        <f>IF(ISNA(VLOOKUP(C133,[1]Sheet1!$J$2:$J$2000,3,FALSE)),"No","Yes")</f>
        <v>No</v>
      </c>
      <c r="I133" s="89">
        <f t="shared" si="88"/>
        <v>0</v>
      </c>
      <c r="J133" s="89">
        <f t="shared" si="89"/>
        <v>0</v>
      </c>
      <c r="K133" s="89">
        <f t="shared" si="90"/>
        <v>0</v>
      </c>
      <c r="L133" s="89">
        <f t="shared" si="91"/>
        <v>0</v>
      </c>
      <c r="M133" s="89">
        <f t="shared" si="92"/>
        <v>0</v>
      </c>
      <c r="N133" s="89">
        <f t="shared" si="93"/>
        <v>0</v>
      </c>
      <c r="O133" s="89">
        <f t="shared" si="94"/>
        <v>0</v>
      </c>
      <c r="Q133" s="90">
        <f t="shared" si="95"/>
        <v>0</v>
      </c>
      <c r="R133" s="90">
        <f t="shared" si="96"/>
        <v>0</v>
      </c>
      <c r="S133" s="90">
        <f t="shared" si="97"/>
        <v>0</v>
      </c>
      <c r="T133" s="90">
        <f t="shared" si="98"/>
        <v>0</v>
      </c>
      <c r="U133" s="90">
        <f t="shared" si="99"/>
        <v>0</v>
      </c>
      <c r="V133" s="90">
        <f t="shared" si="100"/>
        <v>0</v>
      </c>
      <c r="W133" s="90">
        <f t="shared" si="101"/>
        <v>0</v>
      </c>
      <c r="Y133" s="89">
        <f t="shared" si="104"/>
        <v>0</v>
      </c>
      <c r="Z133" s="90">
        <f t="shared" si="105"/>
        <v>0</v>
      </c>
      <c r="AA133" s="75">
        <f t="shared" si="106"/>
        <v>0</v>
      </c>
      <c r="AB133" s="89">
        <f t="shared" si="107"/>
        <v>0</v>
      </c>
      <c r="AC133" s="89">
        <f t="shared" si="108"/>
        <v>0</v>
      </c>
      <c r="AD133" s="90">
        <f t="shared" si="109"/>
        <v>0</v>
      </c>
      <c r="AE133" s="90">
        <f t="shared" si="110"/>
        <v>0</v>
      </c>
      <c r="AF133" s="1">
        <f t="shared" si="111"/>
        <v>-50000</v>
      </c>
    </row>
    <row r="134" spans="1:32">
      <c r="A134" s="106">
        <v>1.37E-4</v>
      </c>
      <c r="B134" s="4">
        <f t="shared" si="87"/>
        <v>-42946.501920613169</v>
      </c>
      <c r="C134" t="s">
        <v>482</v>
      </c>
      <c r="D134"/>
      <c r="E134" s="57" t="s">
        <v>21</v>
      </c>
      <c r="F134" s="22">
        <f t="shared" si="102"/>
        <v>1</v>
      </c>
      <c r="G134" s="22">
        <f t="shared" si="103"/>
        <v>1</v>
      </c>
      <c r="H134" s="120" t="str">
        <f>IF(ISNA(VLOOKUP(C134,[1]Sheet1!$J$2:$J$2000,3,FALSE)),"No","Yes")</f>
        <v>No</v>
      </c>
      <c r="I134" s="89">
        <f t="shared" si="88"/>
        <v>0</v>
      </c>
      <c r="J134" s="89">
        <f t="shared" si="89"/>
        <v>0</v>
      </c>
      <c r="K134" s="89">
        <f t="shared" si="90"/>
        <v>0</v>
      </c>
      <c r="L134" s="89">
        <f t="shared" si="91"/>
        <v>0</v>
      </c>
      <c r="M134" s="89">
        <f t="shared" si="92"/>
        <v>0</v>
      </c>
      <c r="N134" s="89">
        <f t="shared" si="93"/>
        <v>0</v>
      </c>
      <c r="O134" s="89">
        <f t="shared" si="94"/>
        <v>0</v>
      </c>
      <c r="Q134" s="90">
        <f t="shared" si="95"/>
        <v>0</v>
      </c>
      <c r="R134" s="90">
        <f t="shared" si="96"/>
        <v>0</v>
      </c>
      <c r="S134" s="90">
        <f t="shared" si="97"/>
        <v>0</v>
      </c>
      <c r="T134" s="90">
        <f t="shared" si="98"/>
        <v>0</v>
      </c>
      <c r="U134" s="90">
        <f t="shared" si="99"/>
        <v>0</v>
      </c>
      <c r="V134" s="90">
        <f t="shared" si="100"/>
        <v>0</v>
      </c>
      <c r="W134" s="90">
        <f t="shared" si="101"/>
        <v>7053.4979423868308</v>
      </c>
      <c r="Y134" s="89">
        <f t="shared" si="104"/>
        <v>0</v>
      </c>
      <c r="Z134" s="90">
        <f t="shared" si="105"/>
        <v>0</v>
      </c>
      <c r="AA134" s="75">
        <f t="shared" si="106"/>
        <v>0</v>
      </c>
      <c r="AB134" s="89">
        <f t="shared" si="107"/>
        <v>0</v>
      </c>
      <c r="AC134" s="89">
        <f t="shared" si="108"/>
        <v>0</v>
      </c>
      <c r="AD134" s="90">
        <f t="shared" si="109"/>
        <v>7053.4979423868308</v>
      </c>
      <c r="AE134" s="90">
        <f t="shared" si="110"/>
        <v>0</v>
      </c>
      <c r="AF134" s="1">
        <f t="shared" si="111"/>
        <v>-42946.502057613172</v>
      </c>
    </row>
    <row r="135" spans="1:32">
      <c r="A135" s="106">
        <v>1.3799999999999999E-4</v>
      </c>
      <c r="B135" s="4">
        <f t="shared" si="87"/>
        <v>-49999.999861999997</v>
      </c>
      <c r="C135" t="s">
        <v>511</v>
      </c>
      <c r="D135"/>
      <c r="E135" s="57" t="s">
        <v>21</v>
      </c>
      <c r="F135" s="22">
        <f t="shared" si="102"/>
        <v>0</v>
      </c>
      <c r="G135" s="22">
        <f t="shared" si="103"/>
        <v>0</v>
      </c>
      <c r="H135" s="120" t="str">
        <f>IF(ISNA(VLOOKUP(C135,[1]Sheet1!$J$2:$J$2000,3,FALSE)),"No","Yes")</f>
        <v>No</v>
      </c>
      <c r="I135" s="89">
        <f t="shared" si="88"/>
        <v>0</v>
      </c>
      <c r="J135" s="89">
        <f t="shared" si="89"/>
        <v>0</v>
      </c>
      <c r="K135" s="89">
        <f t="shared" si="90"/>
        <v>0</v>
      </c>
      <c r="L135" s="89">
        <f t="shared" si="91"/>
        <v>0</v>
      </c>
      <c r="M135" s="89">
        <f t="shared" si="92"/>
        <v>0</v>
      </c>
      <c r="N135" s="89">
        <f t="shared" si="93"/>
        <v>0</v>
      </c>
      <c r="O135" s="89">
        <f t="shared" si="94"/>
        <v>0</v>
      </c>
      <c r="Q135" s="90">
        <f t="shared" si="95"/>
        <v>0</v>
      </c>
      <c r="R135" s="90">
        <f t="shared" si="96"/>
        <v>0</v>
      </c>
      <c r="S135" s="90">
        <f t="shared" si="97"/>
        <v>0</v>
      </c>
      <c r="T135" s="90">
        <f t="shared" si="98"/>
        <v>0</v>
      </c>
      <c r="U135" s="90">
        <f t="shared" si="99"/>
        <v>0</v>
      </c>
      <c r="V135" s="90">
        <f t="shared" si="100"/>
        <v>0</v>
      </c>
      <c r="W135" s="90">
        <f t="shared" si="101"/>
        <v>0</v>
      </c>
      <c r="Y135" s="89">
        <f t="shared" si="104"/>
        <v>0</v>
      </c>
      <c r="Z135" s="90">
        <f t="shared" si="105"/>
        <v>0</v>
      </c>
      <c r="AA135" s="75">
        <f t="shared" si="106"/>
        <v>0</v>
      </c>
      <c r="AB135" s="89">
        <f t="shared" si="107"/>
        <v>0</v>
      </c>
      <c r="AC135" s="89">
        <f t="shared" si="108"/>
        <v>0</v>
      </c>
      <c r="AD135" s="90">
        <f t="shared" si="109"/>
        <v>0</v>
      </c>
      <c r="AE135" s="90">
        <f t="shared" si="110"/>
        <v>0</v>
      </c>
      <c r="AF135" s="1">
        <f t="shared" si="111"/>
        <v>-50000</v>
      </c>
    </row>
    <row r="136" spans="1:32">
      <c r="A136" s="106">
        <v>1.3899999999999999E-4</v>
      </c>
      <c r="B136" s="4">
        <f t="shared" si="87"/>
        <v>-49999.999860999997</v>
      </c>
      <c r="C136" t="s">
        <v>514</v>
      </c>
      <c r="D136"/>
      <c r="E136" s="57" t="s">
        <v>21</v>
      </c>
      <c r="F136" s="22">
        <f t="shared" si="102"/>
        <v>0</v>
      </c>
      <c r="G136" s="22">
        <f t="shared" si="103"/>
        <v>0</v>
      </c>
      <c r="H136" s="120" t="str">
        <f>IF(ISNA(VLOOKUP(C136,[1]Sheet1!$J$2:$J$2000,3,FALSE)),"No","Yes")</f>
        <v>No</v>
      </c>
      <c r="I136" s="89">
        <f t="shared" si="88"/>
        <v>0</v>
      </c>
      <c r="J136" s="89">
        <f t="shared" si="89"/>
        <v>0</v>
      </c>
      <c r="K136" s="89">
        <f t="shared" si="90"/>
        <v>0</v>
      </c>
      <c r="L136" s="89">
        <f t="shared" si="91"/>
        <v>0</v>
      </c>
      <c r="M136" s="89">
        <f t="shared" si="92"/>
        <v>0</v>
      </c>
      <c r="N136" s="89">
        <f t="shared" si="93"/>
        <v>0</v>
      </c>
      <c r="O136" s="89">
        <f t="shared" si="94"/>
        <v>0</v>
      </c>
      <c r="Q136" s="90">
        <f t="shared" si="95"/>
        <v>0</v>
      </c>
      <c r="R136" s="90">
        <f t="shared" si="96"/>
        <v>0</v>
      </c>
      <c r="S136" s="90">
        <f t="shared" si="97"/>
        <v>0</v>
      </c>
      <c r="T136" s="90">
        <f t="shared" si="98"/>
        <v>0</v>
      </c>
      <c r="U136" s="90">
        <f t="shared" si="99"/>
        <v>0</v>
      </c>
      <c r="V136" s="90">
        <f t="shared" si="100"/>
        <v>0</v>
      </c>
      <c r="W136" s="90">
        <f t="shared" si="101"/>
        <v>0</v>
      </c>
      <c r="Y136" s="89">
        <f t="shared" si="104"/>
        <v>0</v>
      </c>
      <c r="Z136" s="90">
        <f t="shared" si="105"/>
        <v>0</v>
      </c>
      <c r="AA136" s="75">
        <f t="shared" si="106"/>
        <v>0</v>
      </c>
      <c r="AB136" s="89">
        <f t="shared" si="107"/>
        <v>0</v>
      </c>
      <c r="AC136" s="89">
        <f t="shared" si="108"/>
        <v>0</v>
      </c>
      <c r="AD136" s="90">
        <f t="shared" si="109"/>
        <v>0</v>
      </c>
      <c r="AE136" s="90">
        <f t="shared" si="110"/>
        <v>0</v>
      </c>
      <c r="AF136" s="1">
        <f t="shared" si="111"/>
        <v>-50000</v>
      </c>
    </row>
    <row r="137" spans="1:32">
      <c r="A137" s="106">
        <v>1.3999999999999999E-4</v>
      </c>
      <c r="B137" s="4">
        <f t="shared" si="87"/>
        <v>-49999.999860000004</v>
      </c>
      <c r="C137" t="s">
        <v>516</v>
      </c>
      <c r="D137"/>
      <c r="E137" s="57" t="s">
        <v>21</v>
      </c>
      <c r="F137" s="22">
        <f t="shared" si="102"/>
        <v>0</v>
      </c>
      <c r="G137" s="22">
        <f t="shared" si="103"/>
        <v>0</v>
      </c>
      <c r="H137" s="120" t="str">
        <f>IF(ISNA(VLOOKUP(C137,[1]Sheet1!$J$2:$J$2000,3,FALSE)),"No","Yes")</f>
        <v>No</v>
      </c>
      <c r="I137" s="89">
        <f t="shared" si="88"/>
        <v>0</v>
      </c>
      <c r="J137" s="89">
        <f t="shared" si="89"/>
        <v>0</v>
      </c>
      <c r="K137" s="89">
        <f t="shared" si="90"/>
        <v>0</v>
      </c>
      <c r="L137" s="89">
        <f t="shared" si="91"/>
        <v>0</v>
      </c>
      <c r="M137" s="89">
        <f t="shared" si="92"/>
        <v>0</v>
      </c>
      <c r="N137" s="89">
        <f t="shared" si="93"/>
        <v>0</v>
      </c>
      <c r="O137" s="89">
        <f t="shared" si="94"/>
        <v>0</v>
      </c>
      <c r="Q137" s="90">
        <f t="shared" si="95"/>
        <v>0</v>
      </c>
      <c r="R137" s="90">
        <f t="shared" si="96"/>
        <v>0</v>
      </c>
      <c r="S137" s="90">
        <f t="shared" si="97"/>
        <v>0</v>
      </c>
      <c r="T137" s="90">
        <f t="shared" si="98"/>
        <v>0</v>
      </c>
      <c r="U137" s="90">
        <f t="shared" si="99"/>
        <v>0</v>
      </c>
      <c r="V137" s="90">
        <f t="shared" si="100"/>
        <v>0</v>
      </c>
      <c r="W137" s="90">
        <f t="shared" si="101"/>
        <v>0</v>
      </c>
      <c r="Y137" s="89">
        <f t="shared" si="104"/>
        <v>0</v>
      </c>
      <c r="Z137" s="90">
        <f t="shared" si="105"/>
        <v>0</v>
      </c>
      <c r="AA137" s="75">
        <f t="shared" si="106"/>
        <v>0</v>
      </c>
      <c r="AB137" s="89">
        <f t="shared" si="107"/>
        <v>0</v>
      </c>
      <c r="AC137" s="89">
        <f t="shared" si="108"/>
        <v>0</v>
      </c>
      <c r="AD137" s="90">
        <f t="shared" si="109"/>
        <v>0</v>
      </c>
      <c r="AE137" s="90">
        <f t="shared" si="110"/>
        <v>0</v>
      </c>
      <c r="AF137" s="1">
        <f t="shared" si="111"/>
        <v>-50000</v>
      </c>
    </row>
    <row r="138" spans="1:32">
      <c r="A138" s="106">
        <v>1.4099999999999998E-4</v>
      </c>
      <c r="B138" s="4">
        <f t="shared" si="87"/>
        <v>1.4099999999999998E-4</v>
      </c>
      <c r="C138" t="s">
        <v>528</v>
      </c>
      <c r="D138"/>
      <c r="E138" s="57" t="s">
        <v>21</v>
      </c>
      <c r="F138" s="22">
        <f t="shared" si="102"/>
        <v>0</v>
      </c>
      <c r="G138" s="22">
        <f t="shared" si="103"/>
        <v>0</v>
      </c>
      <c r="H138" s="120" t="str">
        <f>IF(ISNA(VLOOKUP(C138,[1]Sheet1!$J$2:$J$2000,3,FALSE)),"No","Yes")</f>
        <v>Yes</v>
      </c>
      <c r="I138" s="89">
        <f t="shared" si="88"/>
        <v>0</v>
      </c>
      <c r="J138" s="89">
        <f t="shared" si="89"/>
        <v>0</v>
      </c>
      <c r="K138" s="89">
        <f t="shared" si="90"/>
        <v>0</v>
      </c>
      <c r="L138" s="89">
        <f t="shared" si="91"/>
        <v>0</v>
      </c>
      <c r="M138" s="89">
        <f t="shared" si="92"/>
        <v>0</v>
      </c>
      <c r="N138" s="89">
        <f t="shared" si="93"/>
        <v>0</v>
      </c>
      <c r="O138" s="89">
        <f t="shared" si="94"/>
        <v>0</v>
      </c>
      <c r="Q138" s="90">
        <f t="shared" si="95"/>
        <v>0</v>
      </c>
      <c r="R138" s="90">
        <f t="shared" si="96"/>
        <v>0</v>
      </c>
      <c r="S138" s="90">
        <f t="shared" si="97"/>
        <v>0</v>
      </c>
      <c r="T138" s="90">
        <f t="shared" si="98"/>
        <v>0</v>
      </c>
      <c r="U138" s="90">
        <f t="shared" si="99"/>
        <v>0</v>
      </c>
      <c r="V138" s="90">
        <f t="shared" si="100"/>
        <v>0</v>
      </c>
      <c r="W138" s="90">
        <f t="shared" si="101"/>
        <v>0</v>
      </c>
      <c r="Y138" s="89">
        <f t="shared" si="104"/>
        <v>0</v>
      </c>
      <c r="Z138" s="90">
        <f t="shared" si="105"/>
        <v>0</v>
      </c>
      <c r="AA138" s="75">
        <f t="shared" si="106"/>
        <v>0</v>
      </c>
      <c r="AB138" s="89">
        <f t="shared" si="107"/>
        <v>0</v>
      </c>
      <c r="AC138" s="89">
        <f t="shared" si="108"/>
        <v>0</v>
      </c>
      <c r="AD138" s="90">
        <f t="shared" si="109"/>
        <v>0</v>
      </c>
      <c r="AE138" s="90">
        <f t="shared" si="110"/>
        <v>0</v>
      </c>
      <c r="AF138" s="1">
        <f t="shared" si="111"/>
        <v>0</v>
      </c>
    </row>
    <row r="139" spans="1:32">
      <c r="A139" s="106">
        <v>1.4199999999999998E-4</v>
      </c>
      <c r="B139" s="4">
        <f t="shared" si="87"/>
        <v>-49999.999858000003</v>
      </c>
      <c r="C139" t="s">
        <v>531</v>
      </c>
      <c r="D139"/>
      <c r="E139" s="57" t="s">
        <v>21</v>
      </c>
      <c r="F139" s="22">
        <f t="shared" si="102"/>
        <v>0</v>
      </c>
      <c r="G139" s="22">
        <f t="shared" si="103"/>
        <v>0</v>
      </c>
      <c r="H139" s="120" t="str">
        <f>IF(ISNA(VLOOKUP(C139,[1]Sheet1!$J$2:$J$2000,3,FALSE)),"No","Yes")</f>
        <v>No</v>
      </c>
      <c r="I139" s="89">
        <f t="shared" si="88"/>
        <v>0</v>
      </c>
      <c r="J139" s="89">
        <f t="shared" si="89"/>
        <v>0</v>
      </c>
      <c r="K139" s="89">
        <f t="shared" si="90"/>
        <v>0</v>
      </c>
      <c r="L139" s="89">
        <f t="shared" si="91"/>
        <v>0</v>
      </c>
      <c r="M139" s="89">
        <f t="shared" si="92"/>
        <v>0</v>
      </c>
      <c r="N139" s="89">
        <f t="shared" si="93"/>
        <v>0</v>
      </c>
      <c r="O139" s="89">
        <f t="shared" si="94"/>
        <v>0</v>
      </c>
      <c r="Q139" s="90">
        <f t="shared" si="95"/>
        <v>0</v>
      </c>
      <c r="R139" s="90">
        <f t="shared" si="96"/>
        <v>0</v>
      </c>
      <c r="S139" s="90">
        <f t="shared" si="97"/>
        <v>0</v>
      </c>
      <c r="T139" s="90">
        <f t="shared" si="98"/>
        <v>0</v>
      </c>
      <c r="U139" s="90">
        <f t="shared" si="99"/>
        <v>0</v>
      </c>
      <c r="V139" s="90">
        <f t="shared" si="100"/>
        <v>0</v>
      </c>
      <c r="W139" s="90">
        <f t="shared" si="101"/>
        <v>0</v>
      </c>
      <c r="Y139" s="89">
        <f t="shared" si="104"/>
        <v>0</v>
      </c>
      <c r="Z139" s="90">
        <f t="shared" si="105"/>
        <v>0</v>
      </c>
      <c r="AA139" s="75">
        <f t="shared" si="106"/>
        <v>0</v>
      </c>
      <c r="AB139" s="89">
        <f t="shared" si="107"/>
        <v>0</v>
      </c>
      <c r="AC139" s="89">
        <f t="shared" si="108"/>
        <v>0</v>
      </c>
      <c r="AD139" s="90">
        <f t="shared" si="109"/>
        <v>0</v>
      </c>
      <c r="AE139" s="90">
        <f t="shared" si="110"/>
        <v>0</v>
      </c>
      <c r="AF139" s="1">
        <f t="shared" si="111"/>
        <v>-50000</v>
      </c>
    </row>
    <row r="140" spans="1:32">
      <c r="A140" s="106">
        <v>1.4299999999999998E-4</v>
      </c>
      <c r="B140" s="4">
        <f t="shared" si="87"/>
        <v>-49999.999857000003</v>
      </c>
      <c r="C140" t="s">
        <v>536</v>
      </c>
      <c r="D140"/>
      <c r="E140" s="57" t="s">
        <v>21</v>
      </c>
      <c r="F140" s="22">
        <f t="shared" si="102"/>
        <v>0</v>
      </c>
      <c r="G140" s="22">
        <f t="shared" si="103"/>
        <v>0</v>
      </c>
      <c r="H140" s="120" t="str">
        <f>IF(ISNA(VLOOKUP(C140,[1]Sheet1!$J$2:$J$2000,3,FALSE)),"No","Yes")</f>
        <v>No</v>
      </c>
      <c r="I140" s="89">
        <f t="shared" si="88"/>
        <v>0</v>
      </c>
      <c r="J140" s="89">
        <f t="shared" si="89"/>
        <v>0</v>
      </c>
      <c r="K140" s="89">
        <f t="shared" si="90"/>
        <v>0</v>
      </c>
      <c r="L140" s="89">
        <f t="shared" si="91"/>
        <v>0</v>
      </c>
      <c r="M140" s="89">
        <f t="shared" si="92"/>
        <v>0</v>
      </c>
      <c r="N140" s="89">
        <f t="shared" si="93"/>
        <v>0</v>
      </c>
      <c r="O140" s="89">
        <f t="shared" si="94"/>
        <v>0</v>
      </c>
      <c r="Q140" s="90">
        <f t="shared" si="95"/>
        <v>0</v>
      </c>
      <c r="R140" s="90">
        <f t="shared" si="96"/>
        <v>0</v>
      </c>
      <c r="S140" s="90">
        <f t="shared" si="97"/>
        <v>0</v>
      </c>
      <c r="T140" s="90">
        <f t="shared" si="98"/>
        <v>0</v>
      </c>
      <c r="U140" s="90">
        <f t="shared" si="99"/>
        <v>0</v>
      </c>
      <c r="V140" s="90">
        <f t="shared" si="100"/>
        <v>0</v>
      </c>
      <c r="W140" s="90">
        <f t="shared" si="101"/>
        <v>0</v>
      </c>
      <c r="Y140" s="89">
        <f t="shared" si="104"/>
        <v>0</v>
      </c>
      <c r="Z140" s="90">
        <f t="shared" si="105"/>
        <v>0</v>
      </c>
      <c r="AA140" s="75">
        <f t="shared" si="106"/>
        <v>0</v>
      </c>
      <c r="AB140" s="89">
        <f t="shared" si="107"/>
        <v>0</v>
      </c>
      <c r="AC140" s="89">
        <f t="shared" si="108"/>
        <v>0</v>
      </c>
      <c r="AD140" s="90">
        <f t="shared" si="109"/>
        <v>0</v>
      </c>
      <c r="AE140" s="90">
        <f t="shared" si="110"/>
        <v>0</v>
      </c>
      <c r="AF140" s="1">
        <f t="shared" si="111"/>
        <v>-50000</v>
      </c>
    </row>
    <row r="141" spans="1:32">
      <c r="A141" s="106">
        <v>1.44E-4</v>
      </c>
      <c r="B141" s="4">
        <f t="shared" si="87"/>
        <v>-49999.999856000002</v>
      </c>
      <c r="C141" t="s">
        <v>540</v>
      </c>
      <c r="D141"/>
      <c r="E141" s="57" t="s">
        <v>21</v>
      </c>
      <c r="F141" s="22">
        <f t="shared" si="102"/>
        <v>0</v>
      </c>
      <c r="G141" s="22">
        <f t="shared" si="103"/>
        <v>0</v>
      </c>
      <c r="H141" s="120" t="str">
        <f>IF(ISNA(VLOOKUP(C141,[1]Sheet1!$J$2:$J$2000,3,FALSE)),"No","Yes")</f>
        <v>No</v>
      </c>
      <c r="I141" s="89">
        <f t="shared" si="88"/>
        <v>0</v>
      </c>
      <c r="J141" s="89">
        <f t="shared" si="89"/>
        <v>0</v>
      </c>
      <c r="K141" s="89">
        <f t="shared" si="90"/>
        <v>0</v>
      </c>
      <c r="L141" s="89">
        <f t="shared" si="91"/>
        <v>0</v>
      </c>
      <c r="M141" s="89">
        <f t="shared" si="92"/>
        <v>0</v>
      </c>
      <c r="N141" s="89">
        <f t="shared" si="93"/>
        <v>0</v>
      </c>
      <c r="O141" s="89">
        <f t="shared" si="94"/>
        <v>0</v>
      </c>
      <c r="Q141" s="90">
        <f t="shared" si="95"/>
        <v>0</v>
      </c>
      <c r="R141" s="90">
        <f t="shared" si="96"/>
        <v>0</v>
      </c>
      <c r="S141" s="90">
        <f t="shared" si="97"/>
        <v>0</v>
      </c>
      <c r="T141" s="90">
        <f t="shared" si="98"/>
        <v>0</v>
      </c>
      <c r="U141" s="90">
        <f t="shared" si="99"/>
        <v>0</v>
      </c>
      <c r="V141" s="90">
        <f t="shared" si="100"/>
        <v>0</v>
      </c>
      <c r="W141" s="90">
        <f t="shared" si="101"/>
        <v>0</v>
      </c>
      <c r="Y141" s="89">
        <f t="shared" si="104"/>
        <v>0</v>
      </c>
      <c r="Z141" s="90">
        <f t="shared" si="105"/>
        <v>0</v>
      </c>
      <c r="AA141" s="75">
        <f t="shared" si="106"/>
        <v>0</v>
      </c>
      <c r="AB141" s="89">
        <f t="shared" si="107"/>
        <v>0</v>
      </c>
      <c r="AC141" s="89">
        <f t="shared" si="108"/>
        <v>0</v>
      </c>
      <c r="AD141" s="90">
        <f t="shared" si="109"/>
        <v>0</v>
      </c>
      <c r="AE141" s="90">
        <f t="shared" si="110"/>
        <v>0</v>
      </c>
      <c r="AF141" s="1">
        <f t="shared" si="111"/>
        <v>-50000</v>
      </c>
    </row>
    <row r="142" spans="1:32">
      <c r="A142" s="106">
        <v>1.45E-4</v>
      </c>
      <c r="B142" s="4">
        <f t="shared" si="87"/>
        <v>-49999.999855000002</v>
      </c>
      <c r="C142" t="s">
        <v>553</v>
      </c>
      <c r="D142"/>
      <c r="E142" s="57" t="s">
        <v>21</v>
      </c>
      <c r="F142" s="22">
        <f t="shared" si="102"/>
        <v>0</v>
      </c>
      <c r="G142" s="22">
        <f t="shared" si="103"/>
        <v>0</v>
      </c>
      <c r="H142" s="120" t="str">
        <f>IF(ISNA(VLOOKUP(C142,[1]Sheet1!$J$2:$J$2000,3,FALSE)),"No","Yes")</f>
        <v>No</v>
      </c>
      <c r="I142" s="89">
        <f t="shared" si="88"/>
        <v>0</v>
      </c>
      <c r="J142" s="89">
        <f t="shared" si="89"/>
        <v>0</v>
      </c>
      <c r="K142" s="89">
        <f t="shared" si="90"/>
        <v>0</v>
      </c>
      <c r="L142" s="89">
        <f t="shared" si="91"/>
        <v>0</v>
      </c>
      <c r="M142" s="89">
        <f t="shared" si="92"/>
        <v>0</v>
      </c>
      <c r="N142" s="89">
        <f t="shared" si="93"/>
        <v>0</v>
      </c>
      <c r="O142" s="89">
        <f t="shared" si="94"/>
        <v>0</v>
      </c>
      <c r="Q142" s="90">
        <f t="shared" si="95"/>
        <v>0</v>
      </c>
      <c r="R142" s="90">
        <f t="shared" si="96"/>
        <v>0</v>
      </c>
      <c r="S142" s="90">
        <f t="shared" si="97"/>
        <v>0</v>
      </c>
      <c r="T142" s="90">
        <f t="shared" si="98"/>
        <v>0</v>
      </c>
      <c r="U142" s="90">
        <f t="shared" si="99"/>
        <v>0</v>
      </c>
      <c r="V142" s="90">
        <f t="shared" si="100"/>
        <v>0</v>
      </c>
      <c r="W142" s="90">
        <f t="shared" si="101"/>
        <v>0</v>
      </c>
      <c r="Y142" s="89">
        <f t="shared" si="104"/>
        <v>0</v>
      </c>
      <c r="Z142" s="90">
        <f t="shared" si="105"/>
        <v>0</v>
      </c>
      <c r="AA142" s="75">
        <f t="shared" si="106"/>
        <v>0</v>
      </c>
      <c r="AB142" s="89">
        <f t="shared" si="107"/>
        <v>0</v>
      </c>
      <c r="AC142" s="89">
        <f t="shared" si="108"/>
        <v>0</v>
      </c>
      <c r="AD142" s="90">
        <f t="shared" si="109"/>
        <v>0</v>
      </c>
      <c r="AE142" s="90">
        <f t="shared" si="110"/>
        <v>0</v>
      </c>
      <c r="AF142" s="1">
        <f t="shared" si="111"/>
        <v>-50000</v>
      </c>
    </row>
    <row r="143" spans="1:32">
      <c r="A143" s="106">
        <v>1.46E-4</v>
      </c>
      <c r="B143" s="4">
        <f t="shared" si="87"/>
        <v>-41683.885251805943</v>
      </c>
      <c r="C143" t="s">
        <v>606</v>
      </c>
      <c r="D143"/>
      <c r="E143" s="57" t="s">
        <v>21</v>
      </c>
      <c r="F143" s="22">
        <f t="shared" si="102"/>
        <v>1</v>
      </c>
      <c r="G143" s="22">
        <f t="shared" si="103"/>
        <v>1</v>
      </c>
      <c r="H143" s="120" t="str">
        <f>IF(ISNA(VLOOKUP(C143,[1]Sheet1!$J$2:$J$2000,3,FALSE)),"No","Yes")</f>
        <v>No</v>
      </c>
      <c r="I143" s="89">
        <f t="shared" si="88"/>
        <v>0</v>
      </c>
      <c r="J143" s="89">
        <f t="shared" si="89"/>
        <v>0</v>
      </c>
      <c r="K143" s="89">
        <f t="shared" si="90"/>
        <v>0</v>
      </c>
      <c r="L143" s="89">
        <f t="shared" si="91"/>
        <v>0</v>
      </c>
      <c r="M143" s="89">
        <f t="shared" si="92"/>
        <v>0</v>
      </c>
      <c r="N143" s="89">
        <f t="shared" si="93"/>
        <v>0</v>
      </c>
      <c r="O143" s="89">
        <f t="shared" si="94"/>
        <v>0</v>
      </c>
      <c r="Q143" s="90">
        <f t="shared" si="95"/>
        <v>8316.1146021940567</v>
      </c>
      <c r="R143" s="90">
        <f t="shared" si="96"/>
        <v>0</v>
      </c>
      <c r="S143" s="90">
        <f t="shared" si="97"/>
        <v>0</v>
      </c>
      <c r="T143" s="90">
        <f t="shared" si="98"/>
        <v>0</v>
      </c>
      <c r="U143" s="90">
        <f t="shared" si="99"/>
        <v>0</v>
      </c>
      <c r="V143" s="90">
        <f t="shared" si="100"/>
        <v>0</v>
      </c>
      <c r="W143" s="90">
        <f t="shared" si="101"/>
        <v>0</v>
      </c>
      <c r="Y143" s="89">
        <f t="shared" si="104"/>
        <v>0</v>
      </c>
      <c r="Z143" s="90">
        <f t="shared" si="105"/>
        <v>0</v>
      </c>
      <c r="AA143" s="75">
        <f t="shared" si="106"/>
        <v>0</v>
      </c>
      <c r="AB143" s="89">
        <f t="shared" si="107"/>
        <v>0</v>
      </c>
      <c r="AC143" s="89">
        <f t="shared" si="108"/>
        <v>0</v>
      </c>
      <c r="AD143" s="90">
        <f t="shared" si="109"/>
        <v>8316.1146021940567</v>
      </c>
      <c r="AE143" s="90">
        <f t="shared" si="110"/>
        <v>0</v>
      </c>
      <c r="AF143" s="1">
        <f t="shared" si="111"/>
        <v>-41683.885397805941</v>
      </c>
    </row>
    <row r="144" spans="1:32">
      <c r="A144" s="106">
        <v>1.47E-4</v>
      </c>
      <c r="B144" s="4">
        <f t="shared" si="87"/>
        <v>-41747.172456318891</v>
      </c>
      <c r="C144" t="s">
        <v>612</v>
      </c>
      <c r="D144"/>
      <c r="E144" s="57" t="s">
        <v>21</v>
      </c>
      <c r="F144" s="22">
        <f t="shared" si="102"/>
        <v>1</v>
      </c>
      <c r="G144" s="22">
        <f t="shared" si="103"/>
        <v>1</v>
      </c>
      <c r="H144" s="120" t="str">
        <f>IF(ISNA(VLOOKUP(C144,[1]Sheet1!$J$2:$J$2000,3,FALSE)),"No","Yes")</f>
        <v>No</v>
      </c>
      <c r="I144" s="89">
        <f t="shared" si="88"/>
        <v>0</v>
      </c>
      <c r="J144" s="89">
        <f t="shared" si="89"/>
        <v>0</v>
      </c>
      <c r="K144" s="89">
        <f t="shared" si="90"/>
        <v>0</v>
      </c>
      <c r="L144" s="89">
        <f t="shared" si="91"/>
        <v>0</v>
      </c>
      <c r="M144" s="89">
        <f t="shared" si="92"/>
        <v>0</v>
      </c>
      <c r="N144" s="89">
        <f t="shared" si="93"/>
        <v>0</v>
      </c>
      <c r="O144" s="89">
        <f t="shared" si="94"/>
        <v>0</v>
      </c>
      <c r="Q144" s="90">
        <f t="shared" si="95"/>
        <v>8252.8273966811121</v>
      </c>
      <c r="R144" s="90">
        <f t="shared" si="96"/>
        <v>0</v>
      </c>
      <c r="S144" s="90">
        <f t="shared" si="97"/>
        <v>0</v>
      </c>
      <c r="T144" s="90">
        <f t="shared" si="98"/>
        <v>0</v>
      </c>
      <c r="U144" s="90">
        <f t="shared" si="99"/>
        <v>0</v>
      </c>
      <c r="V144" s="90">
        <f t="shared" si="100"/>
        <v>0</v>
      </c>
      <c r="W144" s="90">
        <f t="shared" si="101"/>
        <v>0</v>
      </c>
      <c r="Y144" s="89">
        <f t="shared" si="104"/>
        <v>0</v>
      </c>
      <c r="Z144" s="90">
        <f t="shared" si="105"/>
        <v>0</v>
      </c>
      <c r="AA144" s="75">
        <f t="shared" si="106"/>
        <v>0</v>
      </c>
      <c r="AB144" s="89">
        <f t="shared" si="107"/>
        <v>0</v>
      </c>
      <c r="AC144" s="89">
        <f t="shared" si="108"/>
        <v>0</v>
      </c>
      <c r="AD144" s="90">
        <f t="shared" si="109"/>
        <v>8252.8273966811121</v>
      </c>
      <c r="AE144" s="90">
        <f t="shared" si="110"/>
        <v>0</v>
      </c>
      <c r="AF144" s="1">
        <f t="shared" si="111"/>
        <v>-41747.17260331889</v>
      </c>
    </row>
    <row r="145" spans="1:32">
      <c r="A145" s="106">
        <v>1.4799999999999999E-4</v>
      </c>
      <c r="B145" s="4">
        <f t="shared" si="87"/>
        <v>-42657.168234940706</v>
      </c>
      <c r="C145" t="s">
        <v>679</v>
      </c>
      <c r="D145" t="s">
        <v>405</v>
      </c>
      <c r="E145" s="57" t="s">
        <v>21</v>
      </c>
      <c r="F145" s="22">
        <f t="shared" si="102"/>
        <v>1</v>
      </c>
      <c r="G145" s="22">
        <f t="shared" si="103"/>
        <v>1</v>
      </c>
      <c r="H145" s="120" t="str">
        <f>IF(ISNA(VLOOKUP(C145,[1]Sheet1!$J$2:$J$2000,3,FALSE)),"No","Yes")</f>
        <v>No</v>
      </c>
      <c r="I145" s="89">
        <f t="shared" si="88"/>
        <v>0</v>
      </c>
      <c r="J145" s="89">
        <f t="shared" si="89"/>
        <v>0</v>
      </c>
      <c r="K145" s="89">
        <f t="shared" si="90"/>
        <v>0</v>
      </c>
      <c r="L145" s="89">
        <f t="shared" si="91"/>
        <v>0</v>
      </c>
      <c r="M145" s="89">
        <f t="shared" si="92"/>
        <v>0</v>
      </c>
      <c r="N145" s="89">
        <f t="shared" si="93"/>
        <v>0</v>
      </c>
      <c r="O145" s="89">
        <f t="shared" si="94"/>
        <v>0</v>
      </c>
      <c r="Q145" s="90">
        <f t="shared" si="95"/>
        <v>7342.8316170592943</v>
      </c>
      <c r="R145" s="90">
        <f t="shared" si="96"/>
        <v>0</v>
      </c>
      <c r="S145" s="90">
        <f t="shared" si="97"/>
        <v>0</v>
      </c>
      <c r="T145" s="90">
        <f t="shared" si="98"/>
        <v>0</v>
      </c>
      <c r="U145" s="90">
        <f t="shared" si="99"/>
        <v>0</v>
      </c>
      <c r="V145" s="90">
        <f t="shared" si="100"/>
        <v>0</v>
      </c>
      <c r="W145" s="90">
        <f t="shared" si="101"/>
        <v>0</v>
      </c>
      <c r="Y145" s="89">
        <f t="shared" si="104"/>
        <v>0</v>
      </c>
      <c r="Z145" s="90">
        <f t="shared" si="105"/>
        <v>0</v>
      </c>
      <c r="AA145" s="75">
        <f t="shared" si="106"/>
        <v>0</v>
      </c>
      <c r="AB145" s="89">
        <f t="shared" si="107"/>
        <v>0</v>
      </c>
      <c r="AC145" s="89">
        <f t="shared" si="108"/>
        <v>0</v>
      </c>
      <c r="AD145" s="90">
        <f t="shared" si="109"/>
        <v>7342.8316170592943</v>
      </c>
      <c r="AE145" s="90">
        <f t="shared" si="110"/>
        <v>0</v>
      </c>
      <c r="AF145" s="1">
        <f t="shared" si="111"/>
        <v>-42657.168382940705</v>
      </c>
    </row>
    <row r="146" spans="1:32">
      <c r="A146" s="106">
        <v>1.4899999999999999E-4</v>
      </c>
      <c r="B146" s="4">
        <f t="shared" si="87"/>
        <v>-41062.782429835919</v>
      </c>
      <c r="C146" t="s">
        <v>578</v>
      </c>
      <c r="D146"/>
      <c r="E146" s="57" t="s">
        <v>21</v>
      </c>
      <c r="F146" s="22">
        <f t="shared" si="102"/>
        <v>1</v>
      </c>
      <c r="G146" s="22">
        <f t="shared" si="103"/>
        <v>1</v>
      </c>
      <c r="H146" s="120" t="str">
        <f>IF(ISNA(VLOOKUP(C146,[1]Sheet1!$J$2:$J$2000,3,FALSE)),"No","Yes")</f>
        <v>No</v>
      </c>
      <c r="I146" s="89">
        <f t="shared" si="88"/>
        <v>0</v>
      </c>
      <c r="J146" s="89">
        <f t="shared" si="89"/>
        <v>0</v>
      </c>
      <c r="K146" s="89">
        <f t="shared" si="90"/>
        <v>0</v>
      </c>
      <c r="L146" s="89">
        <f t="shared" si="91"/>
        <v>0</v>
      </c>
      <c r="M146" s="89">
        <f t="shared" si="92"/>
        <v>0</v>
      </c>
      <c r="N146" s="89">
        <f t="shared" si="93"/>
        <v>0</v>
      </c>
      <c r="O146" s="89">
        <f t="shared" si="94"/>
        <v>0</v>
      </c>
      <c r="Q146" s="90">
        <f t="shared" si="95"/>
        <v>8937.2174211640831</v>
      </c>
      <c r="R146" s="90">
        <f t="shared" si="96"/>
        <v>0</v>
      </c>
      <c r="S146" s="90">
        <f t="shared" si="97"/>
        <v>0</v>
      </c>
      <c r="T146" s="90">
        <f t="shared" si="98"/>
        <v>0</v>
      </c>
      <c r="U146" s="90">
        <f t="shared" si="99"/>
        <v>0</v>
      </c>
      <c r="V146" s="90">
        <f t="shared" si="100"/>
        <v>0</v>
      </c>
      <c r="W146" s="90">
        <f t="shared" si="101"/>
        <v>0</v>
      </c>
      <c r="Y146" s="89">
        <f t="shared" si="104"/>
        <v>0</v>
      </c>
      <c r="Z146" s="90">
        <f t="shared" si="105"/>
        <v>0</v>
      </c>
      <c r="AA146" s="75">
        <f t="shared" si="106"/>
        <v>0</v>
      </c>
      <c r="AB146" s="89">
        <f t="shared" si="107"/>
        <v>0</v>
      </c>
      <c r="AC146" s="89">
        <f t="shared" si="108"/>
        <v>0</v>
      </c>
      <c r="AD146" s="90">
        <f t="shared" si="109"/>
        <v>8937.2174211640831</v>
      </c>
      <c r="AE146" s="90">
        <f t="shared" si="110"/>
        <v>0</v>
      </c>
      <c r="AF146" s="1">
        <f t="shared" si="111"/>
        <v>-41062.782578835919</v>
      </c>
    </row>
    <row r="147" spans="1:32">
      <c r="A147" s="106">
        <v>1.4999999999999999E-4</v>
      </c>
      <c r="B147" s="4">
        <f t="shared" si="87"/>
        <v>-41322.515964692153</v>
      </c>
      <c r="C147" t="s">
        <v>584</v>
      </c>
      <c r="D147" t="s">
        <v>737</v>
      </c>
      <c r="E147" s="57" t="s">
        <v>21</v>
      </c>
      <c r="F147" s="22">
        <f t="shared" si="102"/>
        <v>1</v>
      </c>
      <c r="G147" s="22">
        <f t="shared" si="103"/>
        <v>1</v>
      </c>
      <c r="H147" s="120" t="str">
        <f>IF(ISNA(VLOOKUP(C147,[1]Sheet1!$J$2:$J$2000,3,FALSE)),"No","Yes")</f>
        <v>No</v>
      </c>
      <c r="I147" s="89">
        <f t="shared" si="88"/>
        <v>0</v>
      </c>
      <c r="J147" s="89">
        <f t="shared" si="89"/>
        <v>0</v>
      </c>
      <c r="K147" s="89">
        <f t="shared" si="90"/>
        <v>0</v>
      </c>
      <c r="L147" s="89">
        <f t="shared" si="91"/>
        <v>0</v>
      </c>
      <c r="M147" s="89">
        <f t="shared" si="92"/>
        <v>0</v>
      </c>
      <c r="N147" s="89">
        <f t="shared" si="93"/>
        <v>0</v>
      </c>
      <c r="O147" s="89">
        <f t="shared" si="94"/>
        <v>0</v>
      </c>
      <c r="Q147" s="90">
        <f t="shared" si="95"/>
        <v>8677.4838853078472</v>
      </c>
      <c r="R147" s="90">
        <f t="shared" si="96"/>
        <v>0</v>
      </c>
      <c r="S147" s="90">
        <f t="shared" si="97"/>
        <v>0</v>
      </c>
      <c r="T147" s="90">
        <f t="shared" si="98"/>
        <v>0</v>
      </c>
      <c r="U147" s="90">
        <f t="shared" si="99"/>
        <v>0</v>
      </c>
      <c r="V147" s="90">
        <f t="shared" si="100"/>
        <v>0</v>
      </c>
      <c r="W147" s="90">
        <f t="shared" si="101"/>
        <v>0</v>
      </c>
      <c r="Y147" s="89">
        <f t="shared" si="104"/>
        <v>0</v>
      </c>
      <c r="Z147" s="90">
        <f t="shared" si="105"/>
        <v>0</v>
      </c>
      <c r="AA147" s="75">
        <f t="shared" si="106"/>
        <v>0</v>
      </c>
      <c r="AB147" s="89">
        <f t="shared" si="107"/>
        <v>0</v>
      </c>
      <c r="AC147" s="89">
        <f t="shared" si="108"/>
        <v>0</v>
      </c>
      <c r="AD147" s="90">
        <f t="shared" si="109"/>
        <v>8677.4838853078472</v>
      </c>
      <c r="AE147" s="90">
        <f t="shared" si="110"/>
        <v>0</v>
      </c>
      <c r="AF147" s="1">
        <f t="shared" si="111"/>
        <v>-41322.516114692153</v>
      </c>
    </row>
    <row r="148" spans="1:32">
      <c r="A148" s="106">
        <v>1.5099999999999998E-4</v>
      </c>
      <c r="B148" s="4">
        <f t="shared" si="87"/>
        <v>-42005.733441710145</v>
      </c>
      <c r="C148" t="s">
        <v>635</v>
      </c>
      <c r="D148" t="s">
        <v>405</v>
      </c>
      <c r="E148" s="57" t="s">
        <v>21</v>
      </c>
      <c r="F148" s="22">
        <f t="shared" si="102"/>
        <v>1</v>
      </c>
      <c r="G148" s="22">
        <f t="shared" si="103"/>
        <v>1</v>
      </c>
      <c r="H148" s="120" t="str">
        <f>IF(ISNA(VLOOKUP(C148,[1]Sheet1!$J$2:$J$2000,3,FALSE)),"No","Yes")</f>
        <v>No</v>
      </c>
      <c r="I148" s="89">
        <f t="shared" si="88"/>
        <v>0</v>
      </c>
      <c r="J148" s="89">
        <f t="shared" si="89"/>
        <v>0</v>
      </c>
      <c r="K148" s="89">
        <f t="shared" si="90"/>
        <v>0</v>
      </c>
      <c r="L148" s="89">
        <f t="shared" si="91"/>
        <v>0</v>
      </c>
      <c r="M148" s="89">
        <f t="shared" si="92"/>
        <v>0</v>
      </c>
      <c r="N148" s="89">
        <f t="shared" si="93"/>
        <v>0</v>
      </c>
      <c r="O148" s="89">
        <f t="shared" si="94"/>
        <v>0</v>
      </c>
      <c r="Q148" s="90">
        <f t="shared" si="95"/>
        <v>7994.2664072898542</v>
      </c>
      <c r="R148" s="90">
        <f t="shared" si="96"/>
        <v>0</v>
      </c>
      <c r="S148" s="90">
        <f t="shared" si="97"/>
        <v>0</v>
      </c>
      <c r="T148" s="90">
        <f t="shared" si="98"/>
        <v>0</v>
      </c>
      <c r="U148" s="90">
        <f t="shared" si="99"/>
        <v>0</v>
      </c>
      <c r="V148" s="90">
        <f t="shared" si="100"/>
        <v>0</v>
      </c>
      <c r="W148" s="90">
        <f t="shared" si="101"/>
        <v>0</v>
      </c>
      <c r="Y148" s="89">
        <f t="shared" si="104"/>
        <v>0</v>
      </c>
      <c r="Z148" s="90">
        <f t="shared" si="105"/>
        <v>0</v>
      </c>
      <c r="AA148" s="75">
        <f t="shared" si="106"/>
        <v>0</v>
      </c>
      <c r="AB148" s="89">
        <f t="shared" si="107"/>
        <v>0</v>
      </c>
      <c r="AC148" s="89">
        <f t="shared" si="108"/>
        <v>0</v>
      </c>
      <c r="AD148" s="90">
        <f t="shared" si="109"/>
        <v>7994.2664072898542</v>
      </c>
      <c r="AE148" s="90">
        <f t="shared" si="110"/>
        <v>0</v>
      </c>
      <c r="AF148" s="1">
        <f t="shared" si="111"/>
        <v>-42005.733592710145</v>
      </c>
    </row>
    <row r="149" spans="1:32">
      <c r="A149" s="106">
        <v>1.5199999999999998E-4</v>
      </c>
      <c r="B149" s="4">
        <f t="shared" si="87"/>
        <v>-42057.372311252126</v>
      </c>
      <c r="C149" t="s">
        <v>640</v>
      </c>
      <c r="D149"/>
      <c r="E149" s="57" t="s">
        <v>21</v>
      </c>
      <c r="F149" s="22">
        <f t="shared" si="102"/>
        <v>1</v>
      </c>
      <c r="G149" s="22">
        <f t="shared" si="103"/>
        <v>1</v>
      </c>
      <c r="H149" s="120" t="str">
        <f>IF(ISNA(VLOOKUP(C149,[1]Sheet1!$J$2:$J$2000,3,FALSE)),"No","Yes")</f>
        <v>No</v>
      </c>
      <c r="I149" s="89">
        <f t="shared" si="88"/>
        <v>0</v>
      </c>
      <c r="J149" s="89">
        <f t="shared" si="89"/>
        <v>0</v>
      </c>
      <c r="K149" s="89">
        <f t="shared" si="90"/>
        <v>0</v>
      </c>
      <c r="L149" s="89">
        <f t="shared" si="91"/>
        <v>0</v>
      </c>
      <c r="M149" s="89">
        <f t="shared" si="92"/>
        <v>0</v>
      </c>
      <c r="N149" s="89">
        <f t="shared" si="93"/>
        <v>0</v>
      </c>
      <c r="O149" s="89">
        <f t="shared" si="94"/>
        <v>0</v>
      </c>
      <c r="Q149" s="90">
        <f t="shared" si="95"/>
        <v>7942.6275367478765</v>
      </c>
      <c r="R149" s="90">
        <f t="shared" si="96"/>
        <v>0</v>
      </c>
      <c r="S149" s="90">
        <f t="shared" si="97"/>
        <v>0</v>
      </c>
      <c r="T149" s="90">
        <f t="shared" si="98"/>
        <v>0</v>
      </c>
      <c r="U149" s="90">
        <f t="shared" si="99"/>
        <v>0</v>
      </c>
      <c r="V149" s="90">
        <f t="shared" si="100"/>
        <v>0</v>
      </c>
      <c r="W149" s="90">
        <f t="shared" si="101"/>
        <v>0</v>
      </c>
      <c r="Y149" s="89">
        <f t="shared" si="104"/>
        <v>0</v>
      </c>
      <c r="Z149" s="90">
        <f t="shared" si="105"/>
        <v>0</v>
      </c>
      <c r="AA149" s="75">
        <f t="shared" si="106"/>
        <v>0</v>
      </c>
      <c r="AB149" s="89">
        <f t="shared" si="107"/>
        <v>0</v>
      </c>
      <c r="AC149" s="89">
        <f t="shared" si="108"/>
        <v>0</v>
      </c>
      <c r="AD149" s="90">
        <f t="shared" si="109"/>
        <v>7942.6275367478765</v>
      </c>
      <c r="AE149" s="90">
        <f t="shared" si="110"/>
        <v>0</v>
      </c>
      <c r="AF149" s="1">
        <f t="shared" si="111"/>
        <v>-42057.372463252126</v>
      </c>
    </row>
    <row r="150" spans="1:32">
      <c r="A150" s="106">
        <v>1.5299999999999998E-4</v>
      </c>
      <c r="B150" s="4">
        <f t="shared" si="87"/>
        <v>-42578.29935747954</v>
      </c>
      <c r="C150" t="s">
        <v>673</v>
      </c>
      <c r="D150" t="s">
        <v>738</v>
      </c>
      <c r="E150" s="57" t="s">
        <v>21</v>
      </c>
      <c r="F150" s="22">
        <f t="shared" si="102"/>
        <v>1</v>
      </c>
      <c r="G150" s="22">
        <f t="shared" si="103"/>
        <v>1</v>
      </c>
      <c r="H150" s="120" t="str">
        <f>IF(ISNA(VLOOKUP(C150,[1]Sheet1!$J$2:$J$2000,3,FALSE)),"No","Yes")</f>
        <v>No</v>
      </c>
      <c r="I150" s="89">
        <f t="shared" si="88"/>
        <v>0</v>
      </c>
      <c r="J150" s="89">
        <f t="shared" si="89"/>
        <v>0</v>
      </c>
      <c r="K150" s="89">
        <f t="shared" si="90"/>
        <v>0</v>
      </c>
      <c r="L150" s="89">
        <f t="shared" si="91"/>
        <v>0</v>
      </c>
      <c r="M150" s="89">
        <f t="shared" si="92"/>
        <v>0</v>
      </c>
      <c r="N150" s="89">
        <f t="shared" si="93"/>
        <v>0</v>
      </c>
      <c r="O150" s="89">
        <f t="shared" si="94"/>
        <v>0</v>
      </c>
      <c r="Q150" s="90">
        <f t="shared" si="95"/>
        <v>7421.7004895204609</v>
      </c>
      <c r="R150" s="90">
        <f t="shared" si="96"/>
        <v>0</v>
      </c>
      <c r="S150" s="90">
        <f t="shared" si="97"/>
        <v>0</v>
      </c>
      <c r="T150" s="90">
        <f t="shared" si="98"/>
        <v>0</v>
      </c>
      <c r="U150" s="90">
        <f t="shared" si="99"/>
        <v>0</v>
      </c>
      <c r="V150" s="90">
        <f t="shared" si="100"/>
        <v>0</v>
      </c>
      <c r="W150" s="90">
        <f t="shared" si="101"/>
        <v>0</v>
      </c>
      <c r="Y150" s="89">
        <f t="shared" si="104"/>
        <v>0</v>
      </c>
      <c r="Z150" s="90">
        <f t="shared" si="105"/>
        <v>0</v>
      </c>
      <c r="AA150" s="75">
        <f t="shared" si="106"/>
        <v>0</v>
      </c>
      <c r="AB150" s="89">
        <f t="shared" si="107"/>
        <v>0</v>
      </c>
      <c r="AC150" s="89">
        <f t="shared" si="108"/>
        <v>0</v>
      </c>
      <c r="AD150" s="90">
        <f t="shared" si="109"/>
        <v>7421.7004895204609</v>
      </c>
      <c r="AE150" s="90">
        <f t="shared" si="110"/>
        <v>0</v>
      </c>
      <c r="AF150" s="1">
        <f t="shared" si="111"/>
        <v>-42578.299510479541</v>
      </c>
    </row>
    <row r="151" spans="1:32">
      <c r="A151" s="106">
        <v>1.54E-4</v>
      </c>
      <c r="B151" s="4">
        <f t="shared" si="87"/>
        <v>-42897.298126724098</v>
      </c>
      <c r="C151" t="s">
        <v>688</v>
      </c>
      <c r="D151"/>
      <c r="E151" s="57" t="s">
        <v>21</v>
      </c>
      <c r="F151" s="22">
        <f t="shared" si="102"/>
        <v>1</v>
      </c>
      <c r="G151" s="22">
        <f t="shared" si="103"/>
        <v>1</v>
      </c>
      <c r="H151" s="120" t="str">
        <f>IF(ISNA(VLOOKUP(C151,[1]Sheet1!$J$2:$J$2000,3,FALSE)),"No","Yes")</f>
        <v>No</v>
      </c>
      <c r="I151" s="89">
        <f t="shared" si="88"/>
        <v>0</v>
      </c>
      <c r="J151" s="89">
        <f t="shared" si="89"/>
        <v>0</v>
      </c>
      <c r="K151" s="89">
        <f t="shared" si="90"/>
        <v>0</v>
      </c>
      <c r="L151" s="89">
        <f t="shared" si="91"/>
        <v>0</v>
      </c>
      <c r="M151" s="89">
        <f t="shared" si="92"/>
        <v>0</v>
      </c>
      <c r="N151" s="89">
        <f t="shared" si="93"/>
        <v>0</v>
      </c>
      <c r="O151" s="89">
        <f t="shared" si="94"/>
        <v>0</v>
      </c>
      <c r="Q151" s="90">
        <f t="shared" si="95"/>
        <v>7102.7017192759031</v>
      </c>
      <c r="R151" s="90">
        <f t="shared" si="96"/>
        <v>0</v>
      </c>
      <c r="S151" s="90">
        <f t="shared" si="97"/>
        <v>0</v>
      </c>
      <c r="T151" s="90">
        <f t="shared" si="98"/>
        <v>0</v>
      </c>
      <c r="U151" s="90">
        <f t="shared" si="99"/>
        <v>0</v>
      </c>
      <c r="V151" s="90">
        <f t="shared" si="100"/>
        <v>0</v>
      </c>
      <c r="W151" s="90">
        <f t="shared" si="101"/>
        <v>0</v>
      </c>
      <c r="Y151" s="89">
        <f t="shared" si="104"/>
        <v>0</v>
      </c>
      <c r="Z151" s="90">
        <f t="shared" si="105"/>
        <v>0</v>
      </c>
      <c r="AA151" s="75">
        <f t="shared" si="106"/>
        <v>0</v>
      </c>
      <c r="AB151" s="89">
        <f t="shared" si="107"/>
        <v>0</v>
      </c>
      <c r="AC151" s="89">
        <f t="shared" si="108"/>
        <v>0</v>
      </c>
      <c r="AD151" s="90">
        <f t="shared" si="109"/>
        <v>7102.7017192759031</v>
      </c>
      <c r="AE151" s="90">
        <f t="shared" si="110"/>
        <v>0</v>
      </c>
      <c r="AF151" s="1">
        <f t="shared" si="111"/>
        <v>-42897.298280724099</v>
      </c>
    </row>
    <row r="152" spans="1:32">
      <c r="A152" s="106">
        <v>1.55E-4</v>
      </c>
      <c r="B152" s="4">
        <f t="shared" si="87"/>
        <v>-43017.349156393306</v>
      </c>
      <c r="C152" t="s">
        <v>695</v>
      </c>
      <c r="D152"/>
      <c r="E152" s="57" t="s">
        <v>21</v>
      </c>
      <c r="F152" s="22">
        <f t="shared" si="102"/>
        <v>1</v>
      </c>
      <c r="G152" s="22">
        <f t="shared" si="103"/>
        <v>1</v>
      </c>
      <c r="H152" s="120" t="str">
        <f>IF(ISNA(VLOOKUP(C152,[1]Sheet1!$J$2:$J$2000,3,FALSE)),"No","Yes")</f>
        <v>No</v>
      </c>
      <c r="I152" s="89">
        <f t="shared" si="88"/>
        <v>0</v>
      </c>
      <c r="J152" s="89">
        <f t="shared" si="89"/>
        <v>0</v>
      </c>
      <c r="K152" s="89">
        <f t="shared" si="90"/>
        <v>0</v>
      </c>
      <c r="L152" s="89">
        <f t="shared" si="91"/>
        <v>0</v>
      </c>
      <c r="M152" s="89">
        <f t="shared" si="92"/>
        <v>0</v>
      </c>
      <c r="N152" s="89">
        <f t="shared" si="93"/>
        <v>0</v>
      </c>
      <c r="O152" s="89">
        <f t="shared" si="94"/>
        <v>0</v>
      </c>
      <c r="Q152" s="90">
        <f t="shared" si="95"/>
        <v>6982.65068860669</v>
      </c>
      <c r="R152" s="90">
        <f t="shared" si="96"/>
        <v>0</v>
      </c>
      <c r="S152" s="90">
        <f t="shared" si="97"/>
        <v>0</v>
      </c>
      <c r="T152" s="90">
        <f t="shared" si="98"/>
        <v>0</v>
      </c>
      <c r="U152" s="90">
        <f t="shared" si="99"/>
        <v>0</v>
      </c>
      <c r="V152" s="90">
        <f t="shared" si="100"/>
        <v>0</v>
      </c>
      <c r="W152" s="90">
        <f t="shared" si="101"/>
        <v>0</v>
      </c>
      <c r="Y152" s="89">
        <f t="shared" si="104"/>
        <v>0</v>
      </c>
      <c r="Z152" s="90">
        <f t="shared" si="105"/>
        <v>0</v>
      </c>
      <c r="AA152" s="75">
        <f t="shared" si="106"/>
        <v>0</v>
      </c>
      <c r="AB152" s="89">
        <f t="shared" si="107"/>
        <v>0</v>
      </c>
      <c r="AC152" s="89">
        <f t="shared" si="108"/>
        <v>0</v>
      </c>
      <c r="AD152" s="90">
        <f t="shared" si="109"/>
        <v>6982.65068860669</v>
      </c>
      <c r="AE152" s="90">
        <f t="shared" si="110"/>
        <v>0</v>
      </c>
      <c r="AF152" s="1">
        <f t="shared" si="111"/>
        <v>-43017.349311393307</v>
      </c>
    </row>
    <row r="153" spans="1:32">
      <c r="A153" s="106">
        <v>1.56E-4</v>
      </c>
      <c r="B153" s="4">
        <f t="shared" si="87"/>
        <v>-43064.179279931595</v>
      </c>
      <c r="C153" t="s">
        <v>699</v>
      </c>
      <c r="D153"/>
      <c r="E153" s="57" t="s">
        <v>21</v>
      </c>
      <c r="F153" s="22">
        <f t="shared" si="102"/>
        <v>1</v>
      </c>
      <c r="G153" s="22">
        <f t="shared" si="103"/>
        <v>1</v>
      </c>
      <c r="H153" s="120" t="str">
        <f>IF(ISNA(VLOOKUP(C153,[1]Sheet1!$J$2:$J$2000,3,FALSE)),"No","Yes")</f>
        <v>No</v>
      </c>
      <c r="I153" s="89">
        <f t="shared" si="88"/>
        <v>0</v>
      </c>
      <c r="J153" s="89">
        <f t="shared" si="89"/>
        <v>0</v>
      </c>
      <c r="K153" s="89">
        <f t="shared" si="90"/>
        <v>0</v>
      </c>
      <c r="L153" s="89">
        <f t="shared" si="91"/>
        <v>0</v>
      </c>
      <c r="M153" s="89">
        <f t="shared" si="92"/>
        <v>0</v>
      </c>
      <c r="N153" s="89">
        <f t="shared" si="93"/>
        <v>0</v>
      </c>
      <c r="O153" s="89">
        <f t="shared" si="94"/>
        <v>0</v>
      </c>
      <c r="Q153" s="90">
        <f t="shared" si="95"/>
        <v>6935.8205640683991</v>
      </c>
      <c r="R153" s="90">
        <f t="shared" si="96"/>
        <v>0</v>
      </c>
      <c r="S153" s="90">
        <f t="shared" si="97"/>
        <v>0</v>
      </c>
      <c r="T153" s="90">
        <f t="shared" si="98"/>
        <v>0</v>
      </c>
      <c r="U153" s="90">
        <f t="shared" si="99"/>
        <v>0</v>
      </c>
      <c r="V153" s="90">
        <f t="shared" si="100"/>
        <v>0</v>
      </c>
      <c r="W153" s="90">
        <f t="shared" si="101"/>
        <v>0</v>
      </c>
      <c r="Y153" s="89">
        <f t="shared" si="104"/>
        <v>0</v>
      </c>
      <c r="Z153" s="90">
        <f t="shared" si="105"/>
        <v>0</v>
      </c>
      <c r="AA153" s="75">
        <f t="shared" si="106"/>
        <v>0</v>
      </c>
      <c r="AB153" s="89">
        <f t="shared" si="107"/>
        <v>0</v>
      </c>
      <c r="AC153" s="89">
        <f t="shared" si="108"/>
        <v>0</v>
      </c>
      <c r="AD153" s="90">
        <f t="shared" si="109"/>
        <v>6935.8205640683991</v>
      </c>
      <c r="AE153" s="90">
        <f t="shared" si="110"/>
        <v>0</v>
      </c>
      <c r="AF153" s="1">
        <f t="shared" si="111"/>
        <v>-43064.179435931597</v>
      </c>
    </row>
    <row r="154" spans="1:32">
      <c r="A154" s="106">
        <v>1.5699999999999999E-4</v>
      </c>
      <c r="B154" s="4">
        <f t="shared" si="87"/>
        <v>-43467.201984900938</v>
      </c>
      <c r="C154" t="s">
        <v>716</v>
      </c>
      <c r="D154"/>
      <c r="E154" s="57" t="s">
        <v>21</v>
      </c>
      <c r="F154" s="22">
        <f t="shared" si="102"/>
        <v>1</v>
      </c>
      <c r="G154" s="22">
        <f t="shared" si="103"/>
        <v>1</v>
      </c>
      <c r="H154" s="120" t="str">
        <f>IF(ISNA(VLOOKUP(C154,[1]Sheet1!$J$2:$J$2000,3,FALSE)),"No","Yes")</f>
        <v>No</v>
      </c>
      <c r="I154" s="89">
        <f t="shared" si="88"/>
        <v>0</v>
      </c>
      <c r="J154" s="89">
        <f t="shared" si="89"/>
        <v>0</v>
      </c>
      <c r="K154" s="89">
        <f t="shared" si="90"/>
        <v>0</v>
      </c>
      <c r="L154" s="89">
        <f t="shared" si="91"/>
        <v>0</v>
      </c>
      <c r="M154" s="89">
        <f t="shared" si="92"/>
        <v>0</v>
      </c>
      <c r="N154" s="89">
        <f t="shared" si="93"/>
        <v>0</v>
      </c>
      <c r="O154" s="89">
        <f t="shared" si="94"/>
        <v>0</v>
      </c>
      <c r="Q154" s="90">
        <f t="shared" si="95"/>
        <v>6532.797858099063</v>
      </c>
      <c r="R154" s="90">
        <f t="shared" si="96"/>
        <v>0</v>
      </c>
      <c r="S154" s="90">
        <f t="shared" si="97"/>
        <v>0</v>
      </c>
      <c r="T154" s="90">
        <f t="shared" si="98"/>
        <v>0</v>
      </c>
      <c r="U154" s="90">
        <f t="shared" si="99"/>
        <v>0</v>
      </c>
      <c r="V154" s="90">
        <f t="shared" si="100"/>
        <v>0</v>
      </c>
      <c r="W154" s="90">
        <f t="shared" si="101"/>
        <v>0</v>
      </c>
      <c r="Y154" s="89">
        <f t="shared" si="104"/>
        <v>0</v>
      </c>
      <c r="Z154" s="90">
        <f t="shared" si="105"/>
        <v>0</v>
      </c>
      <c r="AA154" s="75">
        <f t="shared" si="106"/>
        <v>0</v>
      </c>
      <c r="AB154" s="89">
        <f t="shared" si="107"/>
        <v>0</v>
      </c>
      <c r="AC154" s="89">
        <f t="shared" si="108"/>
        <v>0</v>
      </c>
      <c r="AD154" s="90">
        <f t="shared" si="109"/>
        <v>6532.797858099063</v>
      </c>
      <c r="AE154" s="90">
        <f t="shared" si="110"/>
        <v>0</v>
      </c>
      <c r="AF154" s="1">
        <f t="shared" si="111"/>
        <v>-43467.20214190094</v>
      </c>
    </row>
    <row r="155" spans="1:32">
      <c r="A155" s="106">
        <v>1.5799999999999999E-4</v>
      </c>
      <c r="B155" s="4">
        <f t="shared" si="87"/>
        <v>-44096.476478927259</v>
      </c>
      <c r="C155" t="s">
        <v>721</v>
      </c>
      <c r="D155" t="s">
        <v>739</v>
      </c>
      <c r="E155" s="57" t="s">
        <v>21</v>
      </c>
      <c r="F155" s="22">
        <f t="shared" si="102"/>
        <v>1</v>
      </c>
      <c r="G155" s="22">
        <f t="shared" si="103"/>
        <v>1</v>
      </c>
      <c r="H155" s="120" t="str">
        <f>IF(ISNA(VLOOKUP(C155,[1]Sheet1!$J$2:$J$2000,3,FALSE)),"No","Yes")</f>
        <v>No</v>
      </c>
      <c r="I155" s="89">
        <f t="shared" si="88"/>
        <v>0</v>
      </c>
      <c r="J155" s="89">
        <f t="shared" si="89"/>
        <v>0</v>
      </c>
      <c r="K155" s="89">
        <f t="shared" si="90"/>
        <v>0</v>
      </c>
      <c r="L155" s="89">
        <f t="shared" si="91"/>
        <v>0</v>
      </c>
      <c r="M155" s="89">
        <f t="shared" si="92"/>
        <v>0</v>
      </c>
      <c r="N155" s="89">
        <f t="shared" si="93"/>
        <v>0</v>
      </c>
      <c r="O155" s="89">
        <f t="shared" si="94"/>
        <v>0</v>
      </c>
      <c r="Q155" s="90">
        <f t="shared" si="95"/>
        <v>5903.5233630727353</v>
      </c>
      <c r="R155" s="90">
        <f t="shared" si="96"/>
        <v>0</v>
      </c>
      <c r="S155" s="90">
        <f t="shared" si="97"/>
        <v>0</v>
      </c>
      <c r="T155" s="90">
        <f t="shared" si="98"/>
        <v>0</v>
      </c>
      <c r="U155" s="90">
        <f t="shared" si="99"/>
        <v>0</v>
      </c>
      <c r="V155" s="90">
        <f t="shared" si="100"/>
        <v>0</v>
      </c>
      <c r="W155" s="90">
        <f t="shared" si="101"/>
        <v>0</v>
      </c>
      <c r="Y155" s="89">
        <f t="shared" si="104"/>
        <v>0</v>
      </c>
      <c r="Z155" s="90">
        <f t="shared" si="105"/>
        <v>0</v>
      </c>
      <c r="AA155" s="75">
        <f t="shared" si="106"/>
        <v>0</v>
      </c>
      <c r="AB155" s="89">
        <f t="shared" si="107"/>
        <v>0</v>
      </c>
      <c r="AC155" s="89">
        <f t="shared" si="108"/>
        <v>0</v>
      </c>
      <c r="AD155" s="90">
        <f t="shared" si="109"/>
        <v>5903.5233630727353</v>
      </c>
      <c r="AE155" s="90">
        <f t="shared" si="110"/>
        <v>0</v>
      </c>
      <c r="AF155" s="1">
        <f t="shared" si="111"/>
        <v>-44096.476636927262</v>
      </c>
    </row>
    <row r="156" spans="1:32">
      <c r="A156" s="106">
        <v>1.5899999999999999E-4</v>
      </c>
      <c r="B156" s="4">
        <f t="shared" si="87"/>
        <v>9966.8114942055145</v>
      </c>
      <c r="C156" t="s">
        <v>565</v>
      </c>
      <c r="D156" t="s">
        <v>405</v>
      </c>
      <c r="E156" s="57" t="s">
        <v>21</v>
      </c>
      <c r="F156" s="22">
        <f t="shared" si="102"/>
        <v>1</v>
      </c>
      <c r="G156" s="22">
        <f t="shared" si="103"/>
        <v>1</v>
      </c>
      <c r="H156" s="120" t="str">
        <f>IF(ISNA(VLOOKUP(C156,[1]Sheet1!$J$2:$J$2000,3,FALSE)),"No","Yes")</f>
        <v>Yes</v>
      </c>
      <c r="I156" s="89">
        <f t="shared" si="88"/>
        <v>0</v>
      </c>
      <c r="J156" s="89">
        <f t="shared" si="89"/>
        <v>0</v>
      </c>
      <c r="K156" s="89">
        <f t="shared" si="90"/>
        <v>0</v>
      </c>
      <c r="L156" s="89">
        <f t="shared" si="91"/>
        <v>0</v>
      </c>
      <c r="M156" s="89">
        <f t="shared" si="92"/>
        <v>0</v>
      </c>
      <c r="N156" s="89">
        <f t="shared" si="93"/>
        <v>0</v>
      </c>
      <c r="O156" s="89">
        <f t="shared" si="94"/>
        <v>0</v>
      </c>
      <c r="Q156" s="90">
        <f t="shared" si="95"/>
        <v>9966.8113352055152</v>
      </c>
      <c r="R156" s="90">
        <f t="shared" si="96"/>
        <v>0</v>
      </c>
      <c r="S156" s="90">
        <f t="shared" si="97"/>
        <v>0</v>
      </c>
      <c r="T156" s="90">
        <f t="shared" si="98"/>
        <v>0</v>
      </c>
      <c r="U156" s="90">
        <f t="shared" si="99"/>
        <v>0</v>
      </c>
      <c r="V156" s="90">
        <f t="shared" si="100"/>
        <v>0</v>
      </c>
      <c r="W156" s="90">
        <f t="shared" si="101"/>
        <v>0</v>
      </c>
      <c r="Y156" s="89">
        <f t="shared" si="104"/>
        <v>0</v>
      </c>
      <c r="Z156" s="90">
        <f t="shared" si="105"/>
        <v>0</v>
      </c>
      <c r="AA156" s="75">
        <f t="shared" si="106"/>
        <v>0</v>
      </c>
      <c r="AB156" s="89">
        <f t="shared" si="107"/>
        <v>0</v>
      </c>
      <c r="AC156" s="89">
        <f t="shared" si="108"/>
        <v>0</v>
      </c>
      <c r="AD156" s="90">
        <f t="shared" si="109"/>
        <v>9966.8113352055152</v>
      </c>
      <c r="AE156" s="90">
        <f t="shared" si="110"/>
        <v>0</v>
      </c>
      <c r="AF156" s="1">
        <f t="shared" si="111"/>
        <v>9966.8113352055152</v>
      </c>
    </row>
    <row r="157" spans="1:32">
      <c r="A157" s="106">
        <v>1.5999999999999999E-4</v>
      </c>
      <c r="B157" s="4">
        <f t="shared" si="87"/>
        <v>-40264.945915681063</v>
      </c>
      <c r="C157" t="s">
        <v>566</v>
      </c>
      <c r="D157" t="s">
        <v>740</v>
      </c>
      <c r="E157" s="57" t="s">
        <v>21</v>
      </c>
      <c r="F157" s="22">
        <f t="shared" si="102"/>
        <v>1</v>
      </c>
      <c r="G157" s="22">
        <f t="shared" si="103"/>
        <v>1</v>
      </c>
      <c r="H157" s="120" t="str">
        <f>IF(ISNA(VLOOKUP(C157,[1]Sheet1!$J$2:$J$2000,3,FALSE)),"No","Yes")</f>
        <v>No</v>
      </c>
      <c r="I157" s="89">
        <f t="shared" si="88"/>
        <v>0</v>
      </c>
      <c r="J157" s="89">
        <f t="shared" si="89"/>
        <v>0</v>
      </c>
      <c r="K157" s="89">
        <f t="shared" si="90"/>
        <v>0</v>
      </c>
      <c r="L157" s="89">
        <f t="shared" si="91"/>
        <v>0</v>
      </c>
      <c r="M157" s="89">
        <f t="shared" si="92"/>
        <v>0</v>
      </c>
      <c r="N157" s="89">
        <f t="shared" si="93"/>
        <v>0</v>
      </c>
      <c r="O157" s="89">
        <f t="shared" si="94"/>
        <v>0</v>
      </c>
      <c r="Q157" s="90">
        <f t="shared" si="95"/>
        <v>9735.0539243189342</v>
      </c>
      <c r="R157" s="90">
        <f t="shared" si="96"/>
        <v>0</v>
      </c>
      <c r="S157" s="90">
        <f t="shared" si="97"/>
        <v>0</v>
      </c>
      <c r="T157" s="90">
        <f t="shared" si="98"/>
        <v>0</v>
      </c>
      <c r="U157" s="90">
        <f t="shared" si="99"/>
        <v>0</v>
      </c>
      <c r="V157" s="90">
        <f t="shared" si="100"/>
        <v>0</v>
      </c>
      <c r="W157" s="90">
        <f t="shared" si="101"/>
        <v>0</v>
      </c>
      <c r="Y157" s="89">
        <f t="shared" si="104"/>
        <v>0</v>
      </c>
      <c r="Z157" s="90">
        <f t="shared" si="105"/>
        <v>0</v>
      </c>
      <c r="AA157" s="75">
        <f t="shared" si="106"/>
        <v>0</v>
      </c>
      <c r="AB157" s="89">
        <f t="shared" si="107"/>
        <v>0</v>
      </c>
      <c r="AC157" s="89">
        <f t="shared" si="108"/>
        <v>0</v>
      </c>
      <c r="AD157" s="90">
        <f t="shared" si="109"/>
        <v>9735.0539243189342</v>
      </c>
      <c r="AE157" s="90">
        <f t="shared" si="110"/>
        <v>0</v>
      </c>
      <c r="AF157" s="1">
        <f t="shared" si="111"/>
        <v>-40264.946075681066</v>
      </c>
    </row>
    <row r="158" spans="1:32">
      <c r="A158" s="106">
        <v>1.6099999999999998E-4</v>
      </c>
      <c r="B158" s="4">
        <f t="shared" si="87"/>
        <v>-40398.425810470726</v>
      </c>
      <c r="C158" t="s">
        <v>568</v>
      </c>
      <c r="D158"/>
      <c r="E158" s="57" t="s">
        <v>21</v>
      </c>
      <c r="F158" s="22">
        <f t="shared" si="102"/>
        <v>1</v>
      </c>
      <c r="G158" s="22">
        <f t="shared" si="103"/>
        <v>1</v>
      </c>
      <c r="H158" s="120" t="str">
        <f>IF(ISNA(VLOOKUP(C158,[1]Sheet1!$J$2:$J$2000,3,FALSE)),"No","Yes")</f>
        <v>No</v>
      </c>
      <c r="I158" s="89">
        <f t="shared" ref="I158:I192" si="112">IF(ISERROR(VLOOKUP($C158,Sprint1,5,FALSE)),0,(VLOOKUP($C158,Sprint1,5,FALSE)))</f>
        <v>0</v>
      </c>
      <c r="J158" s="89">
        <f t="shared" ref="J158:J192" si="113">IF(ISERROR(VLOOKUP($C158,Sprint2,5,FALSE)),0,(VLOOKUP($C158,Sprint2,5,FALSE)))</f>
        <v>0</v>
      </c>
      <c r="K158" s="89">
        <f t="shared" ref="K158:K192" si="114">IF(ISERROR(VLOOKUP($C158,Sprint3,5,FALSE)),0,(VLOOKUP($C158,Sprint3,5,FALSE)))</f>
        <v>0</v>
      </c>
      <c r="L158" s="89">
        <f t="shared" ref="L158:L192" si="115">IF(ISERROR(VLOOKUP($C158,Sprint4,5,FALSE)),0,(VLOOKUP($C158,Sprint4,5,FALSE)))</f>
        <v>0</v>
      </c>
      <c r="M158" s="89">
        <f t="shared" ref="M158:M192" si="116">IF(ISERROR(VLOOKUP($C158,Sprint5,5,FALSE)),0,(VLOOKUP($C158,Sprint5,5,FALSE)))</f>
        <v>0</v>
      </c>
      <c r="N158" s="89">
        <f t="shared" ref="N158:N192" si="117">IF(ISERROR(VLOOKUP($C158,Sprint6,5,FALSE)),0,(VLOOKUP($C158,Sprint6,5,FALSE)))</f>
        <v>0</v>
      </c>
      <c r="O158" s="89">
        <f t="shared" ref="O158:O191" si="118">IF(ISERROR(VLOOKUP($C158,Sprint7,5,FALSE)),0,(VLOOKUP($C158,Sprint7,5,FALSE)))</f>
        <v>0</v>
      </c>
      <c r="Q158" s="90">
        <f t="shared" ref="Q158:Q192" si="119">IF(ISERROR(VLOOKUP($C158,_End1,5,FALSE)),0,(VLOOKUP($C158,_End1,5,FALSE)))</f>
        <v>9601.5740285292668</v>
      </c>
      <c r="R158" s="90">
        <f t="shared" ref="R158:R192" si="120">IF(ISERROR(VLOOKUP($C158,_End2,5,FALSE)),0,(VLOOKUP($C158,_End2,5,FALSE)))</f>
        <v>0</v>
      </c>
      <c r="S158" s="90">
        <f t="shared" ref="S158:S192" si="121">IF(ISERROR(VLOOKUP($C158,_End3,5,FALSE)),0,(VLOOKUP($C158,_End3,5,FALSE)))</f>
        <v>0</v>
      </c>
      <c r="T158" s="90">
        <f t="shared" ref="T158:T192" si="122">IF(ISERROR(VLOOKUP($C158,_End4,5,FALSE)),0,(VLOOKUP($C158,_End4,5,FALSE)))</f>
        <v>0</v>
      </c>
      <c r="U158" s="90">
        <f t="shared" ref="U158:U192" si="123">IF(ISERROR(VLOOKUP($C158,_End5,5,FALSE)),0,(VLOOKUP($C158,_End5,5,FALSE)))</f>
        <v>0</v>
      </c>
      <c r="V158" s="90">
        <f t="shared" ref="V158:V192" si="124">IF(ISERROR(VLOOKUP($C158,_End6,5,FALSE)),0,(VLOOKUP($C158,_End6,5,FALSE)))</f>
        <v>0</v>
      </c>
      <c r="W158" s="90">
        <f t="shared" ref="W158:W191" si="125">IF(ISERROR(VLOOKUP($C158,_End7,5,FALSE)),0,(VLOOKUP($C158,_End7,5,FALSE)))</f>
        <v>0</v>
      </c>
      <c r="Y158" s="89">
        <f t="shared" si="104"/>
        <v>0</v>
      </c>
      <c r="Z158" s="90">
        <f t="shared" si="105"/>
        <v>0</v>
      </c>
      <c r="AA158" s="75">
        <f t="shared" si="106"/>
        <v>0</v>
      </c>
      <c r="AB158" s="89">
        <f t="shared" si="107"/>
        <v>0</v>
      </c>
      <c r="AC158" s="89">
        <f t="shared" si="108"/>
        <v>0</v>
      </c>
      <c r="AD158" s="90">
        <f t="shared" si="109"/>
        <v>9601.5740285292668</v>
      </c>
      <c r="AE158" s="90">
        <f t="shared" si="110"/>
        <v>0</v>
      </c>
      <c r="AF158" s="1">
        <f t="shared" si="111"/>
        <v>-40398.42597147073</v>
      </c>
    </row>
    <row r="159" spans="1:32">
      <c r="A159" s="106">
        <v>1.6199999999999998E-4</v>
      </c>
      <c r="B159" s="4">
        <f t="shared" si="87"/>
        <v>-40789.737378548511</v>
      </c>
      <c r="C159" t="s">
        <v>571</v>
      </c>
      <c r="D159" t="s">
        <v>741</v>
      </c>
      <c r="E159" s="57" t="s">
        <v>21</v>
      </c>
      <c r="F159" s="22">
        <f t="shared" si="102"/>
        <v>1</v>
      </c>
      <c r="G159" s="22">
        <f t="shared" si="103"/>
        <v>1</v>
      </c>
      <c r="H159" s="120" t="str">
        <f>IF(ISNA(VLOOKUP(C159,[1]Sheet1!$J$2:$J$2000,3,FALSE)),"No","Yes")</f>
        <v>No</v>
      </c>
      <c r="I159" s="89">
        <f t="shared" si="112"/>
        <v>0</v>
      </c>
      <c r="J159" s="89">
        <f t="shared" si="113"/>
        <v>0</v>
      </c>
      <c r="K159" s="89">
        <f t="shared" si="114"/>
        <v>0</v>
      </c>
      <c r="L159" s="89">
        <f t="shared" si="115"/>
        <v>0</v>
      </c>
      <c r="M159" s="89">
        <f t="shared" si="116"/>
        <v>0</v>
      </c>
      <c r="N159" s="89">
        <f t="shared" si="117"/>
        <v>0</v>
      </c>
      <c r="O159" s="89">
        <f t="shared" si="118"/>
        <v>0</v>
      </c>
      <c r="Q159" s="90">
        <f t="shared" si="119"/>
        <v>9210.2624594514909</v>
      </c>
      <c r="R159" s="90">
        <f t="shared" si="120"/>
        <v>0</v>
      </c>
      <c r="S159" s="90">
        <f t="shared" si="121"/>
        <v>0</v>
      </c>
      <c r="T159" s="90">
        <f t="shared" si="122"/>
        <v>0</v>
      </c>
      <c r="U159" s="90">
        <f t="shared" si="123"/>
        <v>0</v>
      </c>
      <c r="V159" s="90">
        <f t="shared" si="124"/>
        <v>0</v>
      </c>
      <c r="W159" s="90">
        <f t="shared" si="125"/>
        <v>0</v>
      </c>
      <c r="Y159" s="89">
        <f t="shared" si="104"/>
        <v>0</v>
      </c>
      <c r="Z159" s="90">
        <f t="shared" si="105"/>
        <v>0</v>
      </c>
      <c r="AA159" s="75">
        <f t="shared" si="106"/>
        <v>0</v>
      </c>
      <c r="AB159" s="89">
        <f t="shared" si="107"/>
        <v>0</v>
      </c>
      <c r="AC159" s="89">
        <f t="shared" si="108"/>
        <v>0</v>
      </c>
      <c r="AD159" s="90">
        <f t="shared" si="109"/>
        <v>9210.2624594514909</v>
      </c>
      <c r="AE159" s="90">
        <f t="shared" si="110"/>
        <v>0</v>
      </c>
      <c r="AF159" s="1">
        <f t="shared" si="111"/>
        <v>-40789.737540548507</v>
      </c>
    </row>
    <row r="160" spans="1:32">
      <c r="A160" s="106">
        <v>1.6299999999999998E-4</v>
      </c>
      <c r="B160" s="4">
        <f t="shared" si="87"/>
        <v>-40816.818419769777</v>
      </c>
      <c r="C160" t="s">
        <v>573</v>
      </c>
      <c r="D160"/>
      <c r="E160" s="57" t="s">
        <v>21</v>
      </c>
      <c r="F160" s="22">
        <f t="shared" si="102"/>
        <v>1</v>
      </c>
      <c r="G160" s="22">
        <f t="shared" si="103"/>
        <v>1</v>
      </c>
      <c r="H160" s="120" t="str">
        <f>IF(ISNA(VLOOKUP(C160,[1]Sheet1!$J$2:$J$2000,3,FALSE)),"No","Yes")</f>
        <v>No</v>
      </c>
      <c r="I160" s="89">
        <f t="shared" si="112"/>
        <v>0</v>
      </c>
      <c r="J160" s="89">
        <f t="shared" si="113"/>
        <v>0</v>
      </c>
      <c r="K160" s="89">
        <f t="shared" si="114"/>
        <v>0</v>
      </c>
      <c r="L160" s="89">
        <f t="shared" si="115"/>
        <v>0</v>
      </c>
      <c r="M160" s="89">
        <f t="shared" si="116"/>
        <v>0</v>
      </c>
      <c r="N160" s="89">
        <f t="shared" si="117"/>
        <v>0</v>
      </c>
      <c r="O160" s="89">
        <f t="shared" si="118"/>
        <v>0</v>
      </c>
      <c r="Q160" s="90">
        <f t="shared" si="119"/>
        <v>9183.1814172302275</v>
      </c>
      <c r="R160" s="90">
        <f t="shared" si="120"/>
        <v>0</v>
      </c>
      <c r="S160" s="90">
        <f t="shared" si="121"/>
        <v>0</v>
      </c>
      <c r="T160" s="90">
        <f t="shared" si="122"/>
        <v>0</v>
      </c>
      <c r="U160" s="90">
        <f t="shared" si="123"/>
        <v>0</v>
      </c>
      <c r="V160" s="90">
        <f t="shared" si="124"/>
        <v>0</v>
      </c>
      <c r="W160" s="90">
        <f t="shared" si="125"/>
        <v>0</v>
      </c>
      <c r="Y160" s="89">
        <f t="shared" si="104"/>
        <v>0</v>
      </c>
      <c r="Z160" s="90">
        <f t="shared" si="105"/>
        <v>0</v>
      </c>
      <c r="AA160" s="75">
        <f t="shared" si="106"/>
        <v>0</v>
      </c>
      <c r="AB160" s="89">
        <f t="shared" si="107"/>
        <v>0</v>
      </c>
      <c r="AC160" s="89">
        <f t="shared" si="108"/>
        <v>0</v>
      </c>
      <c r="AD160" s="90">
        <f t="shared" si="109"/>
        <v>9183.1814172302275</v>
      </c>
      <c r="AE160" s="90">
        <f t="shared" si="110"/>
        <v>0</v>
      </c>
      <c r="AF160" s="1">
        <f t="shared" si="111"/>
        <v>-40816.818582769774</v>
      </c>
    </row>
    <row r="161" spans="1:32">
      <c r="A161" s="106">
        <v>1.64E-4</v>
      </c>
      <c r="B161" s="4">
        <f t="shared" si="87"/>
        <v>-31957.497428641425</v>
      </c>
      <c r="C161" t="s">
        <v>582</v>
      </c>
      <c r="D161" t="s">
        <v>377</v>
      </c>
      <c r="E161" s="57" t="s">
        <v>21</v>
      </c>
      <c r="F161" s="22">
        <f t="shared" si="102"/>
        <v>2</v>
      </c>
      <c r="G161" s="22">
        <f t="shared" si="103"/>
        <v>2</v>
      </c>
      <c r="H161" s="120" t="str">
        <f>IF(ISNA(VLOOKUP(C161,[1]Sheet1!$J$2:$J$2000,3,FALSE)),"No","Yes")</f>
        <v>No</v>
      </c>
      <c r="I161" s="89">
        <f t="shared" si="112"/>
        <v>0</v>
      </c>
      <c r="J161" s="89">
        <f t="shared" si="113"/>
        <v>0</v>
      </c>
      <c r="K161" s="89">
        <f t="shared" si="114"/>
        <v>9313.6035811987058</v>
      </c>
      <c r="L161" s="89">
        <f t="shared" si="115"/>
        <v>0</v>
      </c>
      <c r="M161" s="89">
        <f t="shared" si="116"/>
        <v>0</v>
      </c>
      <c r="N161" s="89">
        <f t="shared" si="117"/>
        <v>0</v>
      </c>
      <c r="O161" s="89">
        <f t="shared" si="118"/>
        <v>0</v>
      </c>
      <c r="Q161" s="90">
        <f t="shared" si="119"/>
        <v>8728.8988261598679</v>
      </c>
      <c r="R161" s="90">
        <f t="shared" si="120"/>
        <v>0</v>
      </c>
      <c r="S161" s="90">
        <f t="shared" si="121"/>
        <v>0</v>
      </c>
      <c r="T161" s="90">
        <f t="shared" si="122"/>
        <v>0</v>
      </c>
      <c r="U161" s="90">
        <f t="shared" si="123"/>
        <v>0</v>
      </c>
      <c r="V161" s="90">
        <f t="shared" si="124"/>
        <v>0</v>
      </c>
      <c r="W161" s="90">
        <f t="shared" si="125"/>
        <v>0</v>
      </c>
      <c r="Y161" s="89">
        <f t="shared" si="104"/>
        <v>0</v>
      </c>
      <c r="Z161" s="90">
        <f t="shared" si="105"/>
        <v>0</v>
      </c>
      <c r="AA161" s="75">
        <f t="shared" si="106"/>
        <v>0</v>
      </c>
      <c r="AB161" s="89">
        <f t="shared" si="107"/>
        <v>9313.6035811987058</v>
      </c>
      <c r="AC161" s="89">
        <f t="shared" si="108"/>
        <v>0</v>
      </c>
      <c r="AD161" s="90">
        <f t="shared" si="109"/>
        <v>8728.8988261598679</v>
      </c>
      <c r="AE161" s="90">
        <f t="shared" si="110"/>
        <v>0</v>
      </c>
      <c r="AF161" s="1">
        <f t="shared" si="111"/>
        <v>-31957.497592641426</v>
      </c>
    </row>
    <row r="162" spans="1:32">
      <c r="A162" s="106">
        <v>1.65E-4</v>
      </c>
      <c r="B162" s="4">
        <f t="shared" si="87"/>
        <v>-41362.831693407083</v>
      </c>
      <c r="C162" t="s">
        <v>589</v>
      </c>
      <c r="D162"/>
      <c r="E162" s="57" t="s">
        <v>21</v>
      </c>
      <c r="F162" s="22">
        <f t="shared" si="102"/>
        <v>1</v>
      </c>
      <c r="G162" s="22">
        <f t="shared" si="103"/>
        <v>1</v>
      </c>
      <c r="H162" s="120" t="str">
        <f>IF(ISNA(VLOOKUP(C162,[1]Sheet1!$J$2:$J$2000,3,FALSE)),"No","Yes")</f>
        <v>No</v>
      </c>
      <c r="I162" s="89">
        <f t="shared" si="112"/>
        <v>0</v>
      </c>
      <c r="J162" s="89">
        <f t="shared" si="113"/>
        <v>0</v>
      </c>
      <c r="K162" s="89">
        <f t="shared" si="114"/>
        <v>0</v>
      </c>
      <c r="L162" s="89">
        <f t="shared" si="115"/>
        <v>0</v>
      </c>
      <c r="M162" s="89">
        <f t="shared" si="116"/>
        <v>0</v>
      </c>
      <c r="N162" s="89">
        <f t="shared" si="117"/>
        <v>0</v>
      </c>
      <c r="O162" s="89">
        <f t="shared" si="118"/>
        <v>0</v>
      </c>
      <c r="Q162" s="90">
        <f t="shared" si="119"/>
        <v>8637.1681415929215</v>
      </c>
      <c r="R162" s="90">
        <f t="shared" si="120"/>
        <v>0</v>
      </c>
      <c r="S162" s="90">
        <f t="shared" si="121"/>
        <v>0</v>
      </c>
      <c r="T162" s="90">
        <f t="shared" si="122"/>
        <v>0</v>
      </c>
      <c r="U162" s="90">
        <f t="shared" si="123"/>
        <v>0</v>
      </c>
      <c r="V162" s="90">
        <f t="shared" si="124"/>
        <v>0</v>
      </c>
      <c r="W162" s="90">
        <f t="shared" si="125"/>
        <v>0</v>
      </c>
      <c r="Y162" s="89">
        <f t="shared" si="104"/>
        <v>0</v>
      </c>
      <c r="Z162" s="90">
        <f t="shared" si="105"/>
        <v>0</v>
      </c>
      <c r="AA162" s="75">
        <f t="shared" si="106"/>
        <v>0</v>
      </c>
      <c r="AB162" s="89">
        <f t="shared" si="107"/>
        <v>0</v>
      </c>
      <c r="AC162" s="89">
        <f t="shared" si="108"/>
        <v>0</v>
      </c>
      <c r="AD162" s="90">
        <f t="shared" si="109"/>
        <v>8637.1681415929215</v>
      </c>
      <c r="AE162" s="90">
        <f t="shared" si="110"/>
        <v>0</v>
      </c>
      <c r="AF162" s="1">
        <f t="shared" si="111"/>
        <v>-41362.83185840708</v>
      </c>
    </row>
    <row r="163" spans="1:32">
      <c r="A163" s="106">
        <v>1.66E-4</v>
      </c>
      <c r="B163" s="4">
        <f t="shared" si="87"/>
        <v>-41408.450538225356</v>
      </c>
      <c r="C163" t="s">
        <v>593</v>
      </c>
      <c r="D163"/>
      <c r="E163" s="57" t="s">
        <v>21</v>
      </c>
      <c r="F163" s="22">
        <f t="shared" si="102"/>
        <v>1</v>
      </c>
      <c r="G163" s="22">
        <f t="shared" si="103"/>
        <v>1</v>
      </c>
      <c r="H163" s="120" t="str">
        <f>IF(ISNA(VLOOKUP(C163,[1]Sheet1!$J$2:$J$2000,3,FALSE)),"No","Yes")</f>
        <v>No</v>
      </c>
      <c r="I163" s="89">
        <f t="shared" si="112"/>
        <v>0</v>
      </c>
      <c r="J163" s="89">
        <f t="shared" si="113"/>
        <v>0</v>
      </c>
      <c r="K163" s="89">
        <f t="shared" si="114"/>
        <v>0</v>
      </c>
      <c r="L163" s="89">
        <f t="shared" si="115"/>
        <v>0</v>
      </c>
      <c r="M163" s="89">
        <f t="shared" si="116"/>
        <v>0</v>
      </c>
      <c r="N163" s="89">
        <f t="shared" si="117"/>
        <v>0</v>
      </c>
      <c r="O163" s="89">
        <f t="shared" si="118"/>
        <v>0</v>
      </c>
      <c r="Q163" s="90">
        <f t="shared" si="119"/>
        <v>8591.5492957746483</v>
      </c>
      <c r="R163" s="90">
        <f t="shared" si="120"/>
        <v>0</v>
      </c>
      <c r="S163" s="90">
        <f t="shared" si="121"/>
        <v>0</v>
      </c>
      <c r="T163" s="90">
        <f t="shared" si="122"/>
        <v>0</v>
      </c>
      <c r="U163" s="90">
        <f t="shared" si="123"/>
        <v>0</v>
      </c>
      <c r="V163" s="90">
        <f t="shared" si="124"/>
        <v>0</v>
      </c>
      <c r="W163" s="90">
        <f t="shared" si="125"/>
        <v>0</v>
      </c>
      <c r="Y163" s="89">
        <f t="shared" si="104"/>
        <v>0</v>
      </c>
      <c r="Z163" s="90">
        <f t="shared" si="105"/>
        <v>0</v>
      </c>
      <c r="AA163" s="75">
        <f t="shared" si="106"/>
        <v>0</v>
      </c>
      <c r="AB163" s="89">
        <f t="shared" si="107"/>
        <v>0</v>
      </c>
      <c r="AC163" s="89">
        <f t="shared" si="108"/>
        <v>0</v>
      </c>
      <c r="AD163" s="90">
        <f t="shared" si="109"/>
        <v>8591.5492957746483</v>
      </c>
      <c r="AE163" s="90">
        <f t="shared" si="110"/>
        <v>0</v>
      </c>
      <c r="AF163" s="1">
        <f t="shared" si="111"/>
        <v>-41408.450704225354</v>
      </c>
    </row>
    <row r="164" spans="1:32">
      <c r="A164" s="106">
        <v>1.6699999999999999E-4</v>
      </c>
      <c r="B164" s="4">
        <f t="shared" si="87"/>
        <v>-41449.37835788638</v>
      </c>
      <c r="C164" t="s">
        <v>596</v>
      </c>
      <c r="D164"/>
      <c r="E164" s="57" t="s">
        <v>21</v>
      </c>
      <c r="F164" s="22">
        <f t="shared" si="102"/>
        <v>1</v>
      </c>
      <c r="G164" s="22">
        <f t="shared" si="103"/>
        <v>1</v>
      </c>
      <c r="H164" s="120" t="str">
        <f>IF(ISNA(VLOOKUP(C164,[1]Sheet1!$J$2:$J$2000,3,FALSE)),"No","Yes")</f>
        <v>No</v>
      </c>
      <c r="I164" s="89">
        <f t="shared" si="112"/>
        <v>0</v>
      </c>
      <c r="J164" s="89">
        <f t="shared" si="113"/>
        <v>0</v>
      </c>
      <c r="K164" s="89">
        <f t="shared" si="114"/>
        <v>0</v>
      </c>
      <c r="L164" s="89">
        <f t="shared" si="115"/>
        <v>0</v>
      </c>
      <c r="M164" s="89">
        <f t="shared" si="116"/>
        <v>0</v>
      </c>
      <c r="N164" s="89">
        <f t="shared" si="117"/>
        <v>0</v>
      </c>
      <c r="O164" s="89">
        <f t="shared" si="118"/>
        <v>0</v>
      </c>
      <c r="Q164" s="90">
        <f t="shared" si="119"/>
        <v>8550.6214751136195</v>
      </c>
      <c r="R164" s="90">
        <f t="shared" si="120"/>
        <v>0</v>
      </c>
      <c r="S164" s="90">
        <f t="shared" si="121"/>
        <v>0</v>
      </c>
      <c r="T164" s="90">
        <f t="shared" si="122"/>
        <v>0</v>
      </c>
      <c r="U164" s="90">
        <f t="shared" si="123"/>
        <v>0</v>
      </c>
      <c r="V164" s="90">
        <f t="shared" si="124"/>
        <v>0</v>
      </c>
      <c r="W164" s="90">
        <f t="shared" si="125"/>
        <v>0</v>
      </c>
      <c r="Y164" s="89">
        <f t="shared" si="104"/>
        <v>0</v>
      </c>
      <c r="Z164" s="90">
        <f t="shared" si="105"/>
        <v>0</v>
      </c>
      <c r="AA164" s="75">
        <f t="shared" si="106"/>
        <v>0</v>
      </c>
      <c r="AB164" s="89">
        <f t="shared" si="107"/>
        <v>0</v>
      </c>
      <c r="AC164" s="89">
        <f t="shared" si="108"/>
        <v>0</v>
      </c>
      <c r="AD164" s="90">
        <f t="shared" si="109"/>
        <v>8550.6214751136195</v>
      </c>
      <c r="AE164" s="90">
        <f t="shared" si="110"/>
        <v>0</v>
      </c>
      <c r="AF164" s="1">
        <f t="shared" si="111"/>
        <v>-41449.378524886379</v>
      </c>
    </row>
    <row r="165" spans="1:32">
      <c r="A165" s="106">
        <v>1.6799999999999999E-4</v>
      </c>
      <c r="B165" s="4">
        <f t="shared" si="87"/>
        <v>-41501.033901881354</v>
      </c>
      <c r="C165" t="s">
        <v>598</v>
      </c>
      <c r="D165" t="s">
        <v>737</v>
      </c>
      <c r="E165" s="57" t="s">
        <v>21</v>
      </c>
      <c r="F165" s="22">
        <f t="shared" si="102"/>
        <v>1</v>
      </c>
      <c r="G165" s="22">
        <f t="shared" si="103"/>
        <v>1</v>
      </c>
      <c r="H165" s="120" t="str">
        <f>IF(ISNA(VLOOKUP(C165,[1]Sheet1!$J$2:$J$2000,3,FALSE)),"No","Yes")</f>
        <v>No</v>
      </c>
      <c r="I165" s="89">
        <f t="shared" si="112"/>
        <v>0</v>
      </c>
      <c r="J165" s="89">
        <f t="shared" si="113"/>
        <v>0</v>
      </c>
      <c r="K165" s="89">
        <f t="shared" si="114"/>
        <v>0</v>
      </c>
      <c r="L165" s="89">
        <f t="shared" si="115"/>
        <v>0</v>
      </c>
      <c r="M165" s="89">
        <f t="shared" si="116"/>
        <v>0</v>
      </c>
      <c r="N165" s="89">
        <f t="shared" si="117"/>
        <v>0</v>
      </c>
      <c r="O165" s="89">
        <f t="shared" si="118"/>
        <v>0</v>
      </c>
      <c r="Q165" s="90">
        <f t="shared" si="119"/>
        <v>8498.9659301186457</v>
      </c>
      <c r="R165" s="90">
        <f t="shared" si="120"/>
        <v>0</v>
      </c>
      <c r="S165" s="90">
        <f t="shared" si="121"/>
        <v>0</v>
      </c>
      <c r="T165" s="90">
        <f t="shared" si="122"/>
        <v>0</v>
      </c>
      <c r="U165" s="90">
        <f t="shared" si="123"/>
        <v>0</v>
      </c>
      <c r="V165" s="90">
        <f t="shared" si="124"/>
        <v>0</v>
      </c>
      <c r="W165" s="90">
        <f t="shared" si="125"/>
        <v>0</v>
      </c>
      <c r="Y165" s="89">
        <f t="shared" si="104"/>
        <v>0</v>
      </c>
      <c r="Z165" s="90">
        <f t="shared" si="105"/>
        <v>0</v>
      </c>
      <c r="AA165" s="75">
        <f t="shared" si="106"/>
        <v>0</v>
      </c>
      <c r="AB165" s="89">
        <f t="shared" si="107"/>
        <v>0</v>
      </c>
      <c r="AC165" s="89">
        <f t="shared" si="108"/>
        <v>0</v>
      </c>
      <c r="AD165" s="90">
        <f t="shared" si="109"/>
        <v>8498.9659301186457</v>
      </c>
      <c r="AE165" s="90">
        <f t="shared" si="110"/>
        <v>0</v>
      </c>
      <c r="AF165" s="1">
        <f t="shared" si="111"/>
        <v>-41501.034069881352</v>
      </c>
    </row>
    <row r="166" spans="1:32">
      <c r="A166" s="106">
        <v>1.6899999999999999E-4</v>
      </c>
      <c r="B166" s="4">
        <f t="shared" si="87"/>
        <v>-41626.360493770124</v>
      </c>
      <c r="C166" t="s">
        <v>603</v>
      </c>
      <c r="D166"/>
      <c r="E166" s="57" t="s">
        <v>21</v>
      </c>
      <c r="F166" s="22">
        <f t="shared" si="102"/>
        <v>1</v>
      </c>
      <c r="G166" s="22">
        <f t="shared" si="103"/>
        <v>1</v>
      </c>
      <c r="H166" s="120" t="str">
        <f>IF(ISNA(VLOOKUP(C166,[1]Sheet1!$J$2:$J$2000,3,FALSE)),"No","Yes")</f>
        <v>No</v>
      </c>
      <c r="I166" s="89">
        <f t="shared" si="112"/>
        <v>0</v>
      </c>
      <c r="J166" s="89">
        <f t="shared" si="113"/>
        <v>0</v>
      </c>
      <c r="K166" s="89">
        <f t="shared" si="114"/>
        <v>0</v>
      </c>
      <c r="L166" s="89">
        <f t="shared" si="115"/>
        <v>0</v>
      </c>
      <c r="M166" s="89">
        <f t="shared" si="116"/>
        <v>0</v>
      </c>
      <c r="N166" s="89">
        <f t="shared" si="117"/>
        <v>0</v>
      </c>
      <c r="O166" s="89">
        <f t="shared" si="118"/>
        <v>0</v>
      </c>
      <c r="Q166" s="90">
        <f t="shared" si="119"/>
        <v>8373.6393372298789</v>
      </c>
      <c r="R166" s="90">
        <f t="shared" si="120"/>
        <v>0</v>
      </c>
      <c r="S166" s="90">
        <f t="shared" si="121"/>
        <v>0</v>
      </c>
      <c r="T166" s="90">
        <f t="shared" si="122"/>
        <v>0</v>
      </c>
      <c r="U166" s="90">
        <f t="shared" si="123"/>
        <v>0</v>
      </c>
      <c r="V166" s="90">
        <f t="shared" si="124"/>
        <v>0</v>
      </c>
      <c r="W166" s="90">
        <f t="shared" si="125"/>
        <v>0</v>
      </c>
      <c r="Y166" s="89">
        <f t="shared" si="104"/>
        <v>0</v>
      </c>
      <c r="Z166" s="90">
        <f t="shared" si="105"/>
        <v>0</v>
      </c>
      <c r="AA166" s="75">
        <f t="shared" si="106"/>
        <v>0</v>
      </c>
      <c r="AB166" s="89">
        <f t="shared" si="107"/>
        <v>0</v>
      </c>
      <c r="AC166" s="89">
        <f t="shared" si="108"/>
        <v>0</v>
      </c>
      <c r="AD166" s="90">
        <f t="shared" si="109"/>
        <v>8373.6393372298789</v>
      </c>
      <c r="AE166" s="90">
        <f t="shared" si="110"/>
        <v>0</v>
      </c>
      <c r="AF166" s="1">
        <f t="shared" si="111"/>
        <v>-41626.360662770123</v>
      </c>
    </row>
    <row r="167" spans="1:32">
      <c r="A167" s="106">
        <v>1.6999999999999999E-4</v>
      </c>
      <c r="B167" s="4">
        <f t="shared" si="87"/>
        <v>-41728.813389322037</v>
      </c>
      <c r="C167" t="s">
        <v>609</v>
      </c>
      <c r="D167"/>
      <c r="E167" s="57" t="s">
        <v>21</v>
      </c>
      <c r="F167" s="22">
        <f t="shared" si="102"/>
        <v>1</v>
      </c>
      <c r="G167" s="22">
        <f t="shared" si="103"/>
        <v>1</v>
      </c>
      <c r="H167" s="120" t="str">
        <f>IF(ISNA(VLOOKUP(C167,[1]Sheet1!$J$2:$J$2000,3,FALSE)),"No","Yes")</f>
        <v>No</v>
      </c>
      <c r="I167" s="89">
        <f t="shared" si="112"/>
        <v>0</v>
      </c>
      <c r="J167" s="89">
        <f t="shared" si="113"/>
        <v>0</v>
      </c>
      <c r="K167" s="89">
        <f t="shared" si="114"/>
        <v>0</v>
      </c>
      <c r="L167" s="89">
        <f t="shared" si="115"/>
        <v>0</v>
      </c>
      <c r="M167" s="89">
        <f t="shared" si="116"/>
        <v>0</v>
      </c>
      <c r="N167" s="89">
        <f t="shared" si="117"/>
        <v>0</v>
      </c>
      <c r="O167" s="89">
        <f t="shared" si="118"/>
        <v>0</v>
      </c>
      <c r="Q167" s="90">
        <f t="shared" si="119"/>
        <v>8271.1864406779659</v>
      </c>
      <c r="R167" s="90">
        <f t="shared" si="120"/>
        <v>0</v>
      </c>
      <c r="S167" s="90">
        <f t="shared" si="121"/>
        <v>0</v>
      </c>
      <c r="T167" s="90">
        <f t="shared" si="122"/>
        <v>0</v>
      </c>
      <c r="U167" s="90">
        <f t="shared" si="123"/>
        <v>0</v>
      </c>
      <c r="V167" s="90">
        <f t="shared" si="124"/>
        <v>0</v>
      </c>
      <c r="W167" s="90">
        <f t="shared" si="125"/>
        <v>0</v>
      </c>
      <c r="Y167" s="89">
        <f t="shared" si="104"/>
        <v>0</v>
      </c>
      <c r="Z167" s="90">
        <f t="shared" si="105"/>
        <v>0</v>
      </c>
      <c r="AA167" s="75">
        <f t="shared" si="106"/>
        <v>0</v>
      </c>
      <c r="AB167" s="89">
        <f t="shared" si="107"/>
        <v>0</v>
      </c>
      <c r="AC167" s="89">
        <f t="shared" si="108"/>
        <v>0</v>
      </c>
      <c r="AD167" s="90">
        <f t="shared" si="109"/>
        <v>8271.1864406779659</v>
      </c>
      <c r="AE167" s="90">
        <f t="shared" si="110"/>
        <v>0</v>
      </c>
      <c r="AF167" s="1">
        <f t="shared" si="111"/>
        <v>-41728.813559322036</v>
      </c>
    </row>
    <row r="168" spans="1:32">
      <c r="A168" s="106">
        <v>1.7099999999999998E-4</v>
      </c>
      <c r="B168" s="4">
        <f t="shared" si="87"/>
        <v>-33190.696376883141</v>
      </c>
      <c r="C168" t="s">
        <v>610</v>
      </c>
      <c r="D168"/>
      <c r="E168" s="57" t="s">
        <v>21</v>
      </c>
      <c r="F168" s="22">
        <f t="shared" si="102"/>
        <v>2</v>
      </c>
      <c r="G168" s="22">
        <f t="shared" si="103"/>
        <v>2</v>
      </c>
      <c r="H168" s="120" t="str">
        <f>IF(ISNA(VLOOKUP(C168,[1]Sheet1!$J$2:$J$2000,3,FALSE)),"No","Yes")</f>
        <v>No</v>
      </c>
      <c r="I168" s="89">
        <f t="shared" si="112"/>
        <v>0</v>
      </c>
      <c r="J168" s="89">
        <f t="shared" si="113"/>
        <v>0</v>
      </c>
      <c r="K168" s="89">
        <f t="shared" si="114"/>
        <v>0</v>
      </c>
      <c r="L168" s="89">
        <f t="shared" si="115"/>
        <v>0</v>
      </c>
      <c r="M168" s="89">
        <f t="shared" si="116"/>
        <v>0</v>
      </c>
      <c r="N168" s="89">
        <f t="shared" si="117"/>
        <v>0</v>
      </c>
      <c r="O168" s="89">
        <f t="shared" si="118"/>
        <v>0</v>
      </c>
      <c r="Q168" s="90">
        <f t="shared" si="119"/>
        <v>8261.5596233202832</v>
      </c>
      <c r="R168" s="90">
        <f t="shared" si="120"/>
        <v>0</v>
      </c>
      <c r="S168" s="90">
        <f t="shared" si="121"/>
        <v>0</v>
      </c>
      <c r="T168" s="90">
        <f t="shared" si="122"/>
        <v>8547.7438287965797</v>
      </c>
      <c r="U168" s="90">
        <f t="shared" si="123"/>
        <v>0</v>
      </c>
      <c r="V168" s="90">
        <f t="shared" si="124"/>
        <v>0</v>
      </c>
      <c r="W168" s="90">
        <f t="shared" si="125"/>
        <v>0</v>
      </c>
      <c r="Y168" s="89">
        <f t="shared" si="104"/>
        <v>0</v>
      </c>
      <c r="Z168" s="90">
        <f t="shared" si="105"/>
        <v>0</v>
      </c>
      <c r="AA168" s="75">
        <f t="shared" si="106"/>
        <v>0</v>
      </c>
      <c r="AB168" s="89">
        <f t="shared" si="107"/>
        <v>0</v>
      </c>
      <c r="AC168" s="89">
        <f t="shared" si="108"/>
        <v>0</v>
      </c>
      <c r="AD168" s="90">
        <f t="shared" si="109"/>
        <v>8547.7438287965797</v>
      </c>
      <c r="AE168" s="90">
        <f t="shared" si="110"/>
        <v>8261.5596233202832</v>
      </c>
      <c r="AF168" s="1">
        <f t="shared" si="111"/>
        <v>-33190.696547883141</v>
      </c>
    </row>
    <row r="169" spans="1:32">
      <c r="A169" s="106">
        <v>1.7199999999999998E-4</v>
      </c>
      <c r="B169" s="4">
        <f t="shared" si="87"/>
        <v>-41753.709496902149</v>
      </c>
      <c r="C169" t="s">
        <v>614</v>
      </c>
      <c r="D169"/>
      <c r="E169" s="57" t="s">
        <v>21</v>
      </c>
      <c r="F169" s="22">
        <f t="shared" si="102"/>
        <v>1</v>
      </c>
      <c r="G169" s="22">
        <f t="shared" si="103"/>
        <v>1</v>
      </c>
      <c r="H169" s="120" t="str">
        <f>IF(ISNA(VLOOKUP(C169,[1]Sheet1!$J$2:$J$2000,3,FALSE)),"No","Yes")</f>
        <v>No</v>
      </c>
      <c r="I169" s="89">
        <f t="shared" si="112"/>
        <v>0</v>
      </c>
      <c r="J169" s="89">
        <f t="shared" si="113"/>
        <v>0</v>
      </c>
      <c r="K169" s="89">
        <f t="shared" si="114"/>
        <v>0</v>
      </c>
      <c r="L169" s="89">
        <f t="shared" si="115"/>
        <v>0</v>
      </c>
      <c r="M169" s="89">
        <f t="shared" si="116"/>
        <v>0</v>
      </c>
      <c r="N169" s="89">
        <f t="shared" si="117"/>
        <v>0</v>
      </c>
      <c r="O169" s="89">
        <f t="shared" si="118"/>
        <v>0</v>
      </c>
      <c r="Q169" s="90">
        <f t="shared" si="119"/>
        <v>8246.2903310978509</v>
      </c>
      <c r="R169" s="90">
        <f t="shared" si="120"/>
        <v>0</v>
      </c>
      <c r="S169" s="90">
        <f t="shared" si="121"/>
        <v>0</v>
      </c>
      <c r="T169" s="90">
        <f t="shared" si="122"/>
        <v>0</v>
      </c>
      <c r="U169" s="90">
        <f t="shared" si="123"/>
        <v>0</v>
      </c>
      <c r="V169" s="90">
        <f t="shared" si="124"/>
        <v>0</v>
      </c>
      <c r="W169" s="90">
        <f t="shared" si="125"/>
        <v>0</v>
      </c>
      <c r="Y169" s="89">
        <f t="shared" si="104"/>
        <v>0</v>
      </c>
      <c r="Z169" s="90">
        <f t="shared" si="105"/>
        <v>0</v>
      </c>
      <c r="AA169" s="75">
        <f t="shared" si="106"/>
        <v>0</v>
      </c>
      <c r="AB169" s="89">
        <f t="shared" si="107"/>
        <v>0</v>
      </c>
      <c r="AC169" s="89">
        <f t="shared" si="108"/>
        <v>0</v>
      </c>
      <c r="AD169" s="90">
        <f t="shared" si="109"/>
        <v>8246.2903310978509</v>
      </c>
      <c r="AE169" s="90">
        <f t="shared" si="110"/>
        <v>0</v>
      </c>
      <c r="AF169" s="1">
        <f t="shared" si="111"/>
        <v>-41753.709668902149</v>
      </c>
    </row>
    <row r="170" spans="1:32">
      <c r="A170" s="106">
        <v>1.7299999999999998E-4</v>
      </c>
      <c r="B170" s="4">
        <f t="shared" si="87"/>
        <v>-41981.514589516046</v>
      </c>
      <c r="C170" t="s">
        <v>632</v>
      </c>
      <c r="D170"/>
      <c r="E170" s="57" t="s">
        <v>21</v>
      </c>
      <c r="F170" s="22">
        <f t="shared" si="102"/>
        <v>1</v>
      </c>
      <c r="G170" s="22">
        <f t="shared" si="103"/>
        <v>1</v>
      </c>
      <c r="H170" s="120" t="str">
        <f>IF(ISNA(VLOOKUP(C170,[1]Sheet1!$J$2:$J$2000,3,FALSE)),"No","Yes")</f>
        <v>No</v>
      </c>
      <c r="I170" s="89">
        <f t="shared" si="112"/>
        <v>0</v>
      </c>
      <c r="J170" s="89">
        <f t="shared" si="113"/>
        <v>0</v>
      </c>
      <c r="K170" s="89">
        <f t="shared" si="114"/>
        <v>0</v>
      </c>
      <c r="L170" s="89">
        <f t="shared" si="115"/>
        <v>0</v>
      </c>
      <c r="M170" s="89">
        <f t="shared" si="116"/>
        <v>0</v>
      </c>
      <c r="N170" s="89">
        <f t="shared" si="117"/>
        <v>0</v>
      </c>
      <c r="O170" s="89">
        <f t="shared" si="118"/>
        <v>0</v>
      </c>
      <c r="Q170" s="90">
        <f t="shared" si="119"/>
        <v>8018.4852374839547</v>
      </c>
      <c r="R170" s="90">
        <f t="shared" si="120"/>
        <v>0</v>
      </c>
      <c r="S170" s="90">
        <f t="shared" si="121"/>
        <v>0</v>
      </c>
      <c r="T170" s="90">
        <f t="shared" si="122"/>
        <v>0</v>
      </c>
      <c r="U170" s="90">
        <f t="shared" si="123"/>
        <v>0</v>
      </c>
      <c r="V170" s="90">
        <f t="shared" si="124"/>
        <v>0</v>
      </c>
      <c r="W170" s="90">
        <f t="shared" si="125"/>
        <v>0</v>
      </c>
      <c r="Y170" s="89">
        <f t="shared" si="104"/>
        <v>0</v>
      </c>
      <c r="Z170" s="90">
        <f t="shared" si="105"/>
        <v>0</v>
      </c>
      <c r="AA170" s="75">
        <f t="shared" si="106"/>
        <v>0</v>
      </c>
      <c r="AB170" s="89">
        <f t="shared" si="107"/>
        <v>0</v>
      </c>
      <c r="AC170" s="89">
        <f t="shared" si="108"/>
        <v>0</v>
      </c>
      <c r="AD170" s="90">
        <f t="shared" si="109"/>
        <v>8018.4852374839547</v>
      </c>
      <c r="AE170" s="90">
        <f t="shared" si="110"/>
        <v>0</v>
      </c>
      <c r="AF170" s="1">
        <f t="shared" si="111"/>
        <v>-41981.514762516046</v>
      </c>
    </row>
    <row r="171" spans="1:32">
      <c r="A171" s="106">
        <v>1.74E-4</v>
      </c>
      <c r="B171" s="4">
        <f t="shared" si="87"/>
        <v>-42206.806892573506</v>
      </c>
      <c r="C171" t="s">
        <v>651</v>
      </c>
      <c r="D171"/>
      <c r="E171" s="57" t="s">
        <v>21</v>
      </c>
      <c r="F171" s="22">
        <f t="shared" si="102"/>
        <v>1</v>
      </c>
      <c r="G171" s="22">
        <f t="shared" si="103"/>
        <v>1</v>
      </c>
      <c r="H171" s="120" t="str">
        <f>IF(ISNA(VLOOKUP(C171,[1]Sheet1!$J$2:$J$2000,3,FALSE)),"No","Yes")</f>
        <v>No</v>
      </c>
      <c r="I171" s="89">
        <f t="shared" si="112"/>
        <v>0</v>
      </c>
      <c r="J171" s="89">
        <f t="shared" si="113"/>
        <v>0</v>
      </c>
      <c r="K171" s="89">
        <f t="shared" si="114"/>
        <v>0</v>
      </c>
      <c r="L171" s="89">
        <f t="shared" si="115"/>
        <v>0</v>
      </c>
      <c r="M171" s="89">
        <f t="shared" si="116"/>
        <v>0</v>
      </c>
      <c r="N171" s="89">
        <f t="shared" si="117"/>
        <v>0</v>
      </c>
      <c r="O171" s="89">
        <f t="shared" si="118"/>
        <v>0</v>
      </c>
      <c r="Q171" s="90">
        <f t="shared" si="119"/>
        <v>7793.1929334264905</v>
      </c>
      <c r="R171" s="90">
        <f t="shared" si="120"/>
        <v>0</v>
      </c>
      <c r="S171" s="90">
        <f t="shared" si="121"/>
        <v>0</v>
      </c>
      <c r="T171" s="90">
        <f t="shared" si="122"/>
        <v>0</v>
      </c>
      <c r="U171" s="90">
        <f t="shared" si="123"/>
        <v>0</v>
      </c>
      <c r="V171" s="90">
        <f t="shared" si="124"/>
        <v>0</v>
      </c>
      <c r="W171" s="90">
        <f t="shared" si="125"/>
        <v>0</v>
      </c>
      <c r="Y171" s="89">
        <f t="shared" si="104"/>
        <v>0</v>
      </c>
      <c r="Z171" s="90">
        <f t="shared" si="105"/>
        <v>0</v>
      </c>
      <c r="AA171" s="75">
        <f t="shared" si="106"/>
        <v>0</v>
      </c>
      <c r="AB171" s="89">
        <f t="shared" si="107"/>
        <v>0</v>
      </c>
      <c r="AC171" s="89">
        <f t="shared" si="108"/>
        <v>0</v>
      </c>
      <c r="AD171" s="90">
        <f t="shared" si="109"/>
        <v>7793.1929334264905</v>
      </c>
      <c r="AE171" s="90">
        <f t="shared" si="110"/>
        <v>0</v>
      </c>
      <c r="AF171" s="1">
        <f t="shared" si="111"/>
        <v>-42206.807066573507</v>
      </c>
    </row>
    <row r="172" spans="1:32">
      <c r="A172" s="106">
        <v>1.75E-4</v>
      </c>
      <c r="B172" s="4">
        <f t="shared" si="87"/>
        <v>-42301.321063414514</v>
      </c>
      <c r="C172" t="s">
        <v>658</v>
      </c>
      <c r="D172"/>
      <c r="E172" s="57" t="s">
        <v>21</v>
      </c>
      <c r="F172" s="22">
        <f t="shared" si="102"/>
        <v>1</v>
      </c>
      <c r="G172" s="22">
        <f t="shared" si="103"/>
        <v>1</v>
      </c>
      <c r="H172" s="120" t="str">
        <f>IF(ISNA(VLOOKUP(C172,[1]Sheet1!$J$2:$J$2000,3,FALSE)),"No","Yes")</f>
        <v>No</v>
      </c>
      <c r="I172" s="89">
        <f t="shared" si="112"/>
        <v>0</v>
      </c>
      <c r="J172" s="89">
        <f t="shared" si="113"/>
        <v>0</v>
      </c>
      <c r="K172" s="89">
        <f t="shared" si="114"/>
        <v>0</v>
      </c>
      <c r="L172" s="89">
        <f t="shared" si="115"/>
        <v>0</v>
      </c>
      <c r="M172" s="89">
        <f t="shared" si="116"/>
        <v>0</v>
      </c>
      <c r="N172" s="89">
        <f t="shared" si="117"/>
        <v>0</v>
      </c>
      <c r="O172" s="89">
        <f t="shared" si="118"/>
        <v>0</v>
      </c>
      <c r="Q172" s="90">
        <f t="shared" si="119"/>
        <v>7698.6787615854873</v>
      </c>
      <c r="R172" s="90">
        <f t="shared" si="120"/>
        <v>0</v>
      </c>
      <c r="S172" s="90">
        <f t="shared" si="121"/>
        <v>0</v>
      </c>
      <c r="T172" s="90">
        <f t="shared" si="122"/>
        <v>0</v>
      </c>
      <c r="U172" s="90">
        <f t="shared" si="123"/>
        <v>0</v>
      </c>
      <c r="V172" s="90">
        <f t="shared" si="124"/>
        <v>0</v>
      </c>
      <c r="W172" s="90">
        <f t="shared" si="125"/>
        <v>0</v>
      </c>
      <c r="Y172" s="89">
        <f t="shared" si="104"/>
        <v>0</v>
      </c>
      <c r="Z172" s="90">
        <f t="shared" si="105"/>
        <v>0</v>
      </c>
      <c r="AA172" s="75">
        <f t="shared" si="106"/>
        <v>0</v>
      </c>
      <c r="AB172" s="89">
        <f t="shared" si="107"/>
        <v>0</v>
      </c>
      <c r="AC172" s="89">
        <f t="shared" si="108"/>
        <v>0</v>
      </c>
      <c r="AD172" s="90">
        <f t="shared" si="109"/>
        <v>7698.6787615854873</v>
      </c>
      <c r="AE172" s="90">
        <f t="shared" si="110"/>
        <v>0</v>
      </c>
      <c r="AF172" s="1">
        <f t="shared" si="111"/>
        <v>-42301.321238414515</v>
      </c>
    </row>
    <row r="173" spans="1:32">
      <c r="A173" s="106">
        <v>1.76E-4</v>
      </c>
      <c r="B173" s="4">
        <f t="shared" si="87"/>
        <v>7467.482961003825</v>
      </c>
      <c r="C173" t="s">
        <v>670</v>
      </c>
      <c r="D173" t="s">
        <v>742</v>
      </c>
      <c r="E173" s="57" t="s">
        <v>21</v>
      </c>
      <c r="F173" s="22">
        <f t="shared" si="102"/>
        <v>1</v>
      </c>
      <c r="G173" s="22">
        <f t="shared" si="103"/>
        <v>1</v>
      </c>
      <c r="H173" s="120" t="str">
        <f>IF(ISNA(VLOOKUP(C173,[1]Sheet1!$J$2:$J$2000,3,FALSE)),"No","Yes")</f>
        <v>Yes</v>
      </c>
      <c r="I173" s="89">
        <f t="shared" si="112"/>
        <v>0</v>
      </c>
      <c r="J173" s="89">
        <f t="shared" si="113"/>
        <v>0</v>
      </c>
      <c r="K173" s="89">
        <f t="shared" si="114"/>
        <v>0</v>
      </c>
      <c r="L173" s="89">
        <f t="shared" si="115"/>
        <v>0</v>
      </c>
      <c r="M173" s="89">
        <f t="shared" si="116"/>
        <v>0</v>
      </c>
      <c r="N173" s="89">
        <f t="shared" si="117"/>
        <v>0</v>
      </c>
      <c r="O173" s="89">
        <f t="shared" si="118"/>
        <v>0</v>
      </c>
      <c r="Q173" s="90">
        <f t="shared" si="119"/>
        <v>7467.4827850038255</v>
      </c>
      <c r="R173" s="90">
        <f t="shared" si="120"/>
        <v>0</v>
      </c>
      <c r="S173" s="90">
        <f t="shared" si="121"/>
        <v>0</v>
      </c>
      <c r="T173" s="90">
        <f t="shared" si="122"/>
        <v>0</v>
      </c>
      <c r="U173" s="90">
        <f t="shared" si="123"/>
        <v>0</v>
      </c>
      <c r="V173" s="90">
        <f t="shared" si="124"/>
        <v>0</v>
      </c>
      <c r="W173" s="90">
        <f t="shared" si="125"/>
        <v>0</v>
      </c>
      <c r="Y173" s="89">
        <f t="shared" si="104"/>
        <v>0</v>
      </c>
      <c r="Z173" s="90">
        <f t="shared" si="105"/>
        <v>0</v>
      </c>
      <c r="AA173" s="75">
        <f t="shared" si="106"/>
        <v>0</v>
      </c>
      <c r="AB173" s="89">
        <f t="shared" si="107"/>
        <v>0</v>
      </c>
      <c r="AC173" s="89">
        <f t="shared" si="108"/>
        <v>0</v>
      </c>
      <c r="AD173" s="90">
        <f t="shared" si="109"/>
        <v>7467.4827850038255</v>
      </c>
      <c r="AE173" s="90">
        <f t="shared" si="110"/>
        <v>0</v>
      </c>
      <c r="AF173" s="1">
        <f t="shared" si="111"/>
        <v>7467.4827850038255</v>
      </c>
    </row>
    <row r="174" spans="1:32">
      <c r="A174" s="106">
        <v>1.7699999999999999E-4</v>
      </c>
      <c r="B174" s="4">
        <f t="shared" si="87"/>
        <v>-42584.642968448497</v>
      </c>
      <c r="C174" t="s">
        <v>674</v>
      </c>
      <c r="D174"/>
      <c r="E174" s="57" t="s">
        <v>21</v>
      </c>
      <c r="F174" s="22">
        <f t="shared" si="102"/>
        <v>1</v>
      </c>
      <c r="G174" s="22">
        <f t="shared" si="103"/>
        <v>1</v>
      </c>
      <c r="H174" s="120" t="str">
        <f>IF(ISNA(VLOOKUP(C174,[1]Sheet1!$J$2:$J$2000,3,FALSE)),"No","Yes")</f>
        <v>No</v>
      </c>
      <c r="I174" s="89">
        <f t="shared" si="112"/>
        <v>0</v>
      </c>
      <c r="J174" s="89">
        <f t="shared" si="113"/>
        <v>0</v>
      </c>
      <c r="K174" s="89">
        <f t="shared" si="114"/>
        <v>0</v>
      </c>
      <c r="L174" s="89">
        <f t="shared" si="115"/>
        <v>0</v>
      </c>
      <c r="M174" s="89">
        <f t="shared" si="116"/>
        <v>0</v>
      </c>
      <c r="N174" s="89">
        <f t="shared" si="117"/>
        <v>0</v>
      </c>
      <c r="O174" s="89">
        <f t="shared" si="118"/>
        <v>0</v>
      </c>
      <c r="Q174" s="90">
        <f t="shared" si="119"/>
        <v>7415.3568545514991</v>
      </c>
      <c r="R174" s="90">
        <f t="shared" si="120"/>
        <v>0</v>
      </c>
      <c r="S174" s="90">
        <f t="shared" si="121"/>
        <v>0</v>
      </c>
      <c r="T174" s="90">
        <f t="shared" si="122"/>
        <v>0</v>
      </c>
      <c r="U174" s="90">
        <f t="shared" si="123"/>
        <v>0</v>
      </c>
      <c r="V174" s="90">
        <f t="shared" si="124"/>
        <v>0</v>
      </c>
      <c r="W174" s="90">
        <f t="shared" si="125"/>
        <v>0</v>
      </c>
      <c r="Y174" s="89">
        <f t="shared" si="104"/>
        <v>0</v>
      </c>
      <c r="Z174" s="90">
        <f t="shared" si="105"/>
        <v>0</v>
      </c>
      <c r="AA174" s="75">
        <f t="shared" si="106"/>
        <v>0</v>
      </c>
      <c r="AB174" s="89">
        <f t="shared" si="107"/>
        <v>0</v>
      </c>
      <c r="AC174" s="89">
        <f t="shared" si="108"/>
        <v>0</v>
      </c>
      <c r="AD174" s="90">
        <f t="shared" si="109"/>
        <v>7415.3568545514991</v>
      </c>
      <c r="AE174" s="90">
        <f t="shared" si="110"/>
        <v>0</v>
      </c>
      <c r="AF174" s="1">
        <f t="shared" si="111"/>
        <v>-42584.643145448499</v>
      </c>
    </row>
    <row r="175" spans="1:32">
      <c r="A175" s="106">
        <v>1.7799999999999999E-4</v>
      </c>
      <c r="B175" s="4">
        <f t="shared" si="87"/>
        <v>-42915.986031399385</v>
      </c>
      <c r="C175" t="s">
        <v>689</v>
      </c>
      <c r="D175" t="s">
        <v>730</v>
      </c>
      <c r="E175" s="57" t="s">
        <v>21</v>
      </c>
      <c r="F175" s="22">
        <f t="shared" si="102"/>
        <v>1</v>
      </c>
      <c r="G175" s="22">
        <f t="shared" si="103"/>
        <v>1</v>
      </c>
      <c r="H175" s="120" t="str">
        <f>IF(ISNA(VLOOKUP(C175,[1]Sheet1!$J$2:$J$2000,3,FALSE)),"No","Yes")</f>
        <v>No</v>
      </c>
      <c r="I175" s="89">
        <f t="shared" si="112"/>
        <v>0</v>
      </c>
      <c r="J175" s="89">
        <f t="shared" si="113"/>
        <v>0</v>
      </c>
      <c r="K175" s="89">
        <f t="shared" si="114"/>
        <v>0</v>
      </c>
      <c r="L175" s="89">
        <f t="shared" si="115"/>
        <v>0</v>
      </c>
      <c r="M175" s="89">
        <f t="shared" si="116"/>
        <v>0</v>
      </c>
      <c r="N175" s="89">
        <f t="shared" si="117"/>
        <v>0</v>
      </c>
      <c r="O175" s="89">
        <f t="shared" si="118"/>
        <v>0</v>
      </c>
      <c r="Q175" s="90">
        <f t="shared" si="119"/>
        <v>7084.0137906006166</v>
      </c>
      <c r="R175" s="90">
        <f t="shared" si="120"/>
        <v>0</v>
      </c>
      <c r="S175" s="90">
        <f t="shared" si="121"/>
        <v>0</v>
      </c>
      <c r="T175" s="90">
        <f t="shared" si="122"/>
        <v>0</v>
      </c>
      <c r="U175" s="90">
        <f t="shared" si="123"/>
        <v>0</v>
      </c>
      <c r="V175" s="90">
        <f t="shared" si="124"/>
        <v>0</v>
      </c>
      <c r="W175" s="90">
        <f t="shared" si="125"/>
        <v>0</v>
      </c>
      <c r="Y175" s="89">
        <f t="shared" si="104"/>
        <v>0</v>
      </c>
      <c r="Z175" s="90">
        <f t="shared" si="105"/>
        <v>0</v>
      </c>
      <c r="AA175" s="75">
        <f t="shared" si="106"/>
        <v>0</v>
      </c>
      <c r="AB175" s="89">
        <f t="shared" si="107"/>
        <v>0</v>
      </c>
      <c r="AC175" s="89">
        <f t="shared" si="108"/>
        <v>0</v>
      </c>
      <c r="AD175" s="90">
        <f t="shared" si="109"/>
        <v>7084.0137906006166</v>
      </c>
      <c r="AE175" s="90">
        <f t="shared" si="110"/>
        <v>0</v>
      </c>
      <c r="AF175" s="1">
        <f t="shared" si="111"/>
        <v>-42915.986209399387</v>
      </c>
    </row>
    <row r="176" spans="1:32">
      <c r="A176" s="106">
        <v>1.7899999999999999E-4</v>
      </c>
      <c r="B176" s="4">
        <f t="shared" si="87"/>
        <v>-43317.070904151449</v>
      </c>
      <c r="C176" t="s">
        <v>710</v>
      </c>
      <c r="D176"/>
      <c r="E176" s="57" t="s">
        <v>21</v>
      </c>
      <c r="F176" s="22">
        <f t="shared" si="102"/>
        <v>1</v>
      </c>
      <c r="G176" s="22">
        <f t="shared" si="103"/>
        <v>1</v>
      </c>
      <c r="H176" s="120" t="str">
        <f>IF(ISNA(VLOOKUP(C176,[1]Sheet1!$J$2:$J$2000,3,FALSE)),"No","Yes")</f>
        <v>No</v>
      </c>
      <c r="I176" s="89">
        <f t="shared" si="112"/>
        <v>0</v>
      </c>
      <c r="J176" s="89">
        <f t="shared" si="113"/>
        <v>0</v>
      </c>
      <c r="K176" s="89">
        <f t="shared" si="114"/>
        <v>0</v>
      </c>
      <c r="L176" s="89">
        <f t="shared" si="115"/>
        <v>0</v>
      </c>
      <c r="M176" s="89">
        <f t="shared" si="116"/>
        <v>0</v>
      </c>
      <c r="N176" s="89">
        <f t="shared" si="117"/>
        <v>0</v>
      </c>
      <c r="O176" s="89">
        <f t="shared" si="118"/>
        <v>0</v>
      </c>
      <c r="Q176" s="90">
        <f t="shared" si="119"/>
        <v>6682.9289168485484</v>
      </c>
      <c r="R176" s="90">
        <f t="shared" si="120"/>
        <v>0</v>
      </c>
      <c r="S176" s="90">
        <f t="shared" si="121"/>
        <v>0</v>
      </c>
      <c r="T176" s="90">
        <f t="shared" si="122"/>
        <v>0</v>
      </c>
      <c r="U176" s="90">
        <f t="shared" si="123"/>
        <v>0</v>
      </c>
      <c r="V176" s="90">
        <f t="shared" si="124"/>
        <v>0</v>
      </c>
      <c r="W176" s="90">
        <f t="shared" si="125"/>
        <v>0</v>
      </c>
      <c r="Y176" s="89">
        <f t="shared" si="104"/>
        <v>0</v>
      </c>
      <c r="Z176" s="90">
        <f t="shared" si="105"/>
        <v>0</v>
      </c>
      <c r="AA176" s="75">
        <f t="shared" si="106"/>
        <v>0</v>
      </c>
      <c r="AB176" s="89">
        <f t="shared" si="107"/>
        <v>0</v>
      </c>
      <c r="AC176" s="89">
        <f t="shared" si="108"/>
        <v>0</v>
      </c>
      <c r="AD176" s="90">
        <f t="shared" si="109"/>
        <v>6682.9289168485484</v>
      </c>
      <c r="AE176" s="90">
        <f t="shared" si="110"/>
        <v>0</v>
      </c>
      <c r="AF176" s="1">
        <f t="shared" si="111"/>
        <v>-43317.071083151452</v>
      </c>
    </row>
    <row r="177" spans="1:32">
      <c r="A177" s="106">
        <v>1.7999999999999998E-4</v>
      </c>
      <c r="B177" s="4">
        <f t="shared" si="87"/>
        <v>-40813.0366478621</v>
      </c>
      <c r="C177" t="s">
        <v>572</v>
      </c>
      <c r="D177" t="s">
        <v>726</v>
      </c>
      <c r="E177" s="57" t="s">
        <v>21</v>
      </c>
      <c r="F177" s="22">
        <f t="shared" si="102"/>
        <v>1</v>
      </c>
      <c r="G177" s="22">
        <f t="shared" si="103"/>
        <v>1</v>
      </c>
      <c r="H177" s="120" t="str">
        <f>IF(ISNA(VLOOKUP(C177,[1]Sheet1!$J$2:$J$2000,3,FALSE)),"No","Yes")</f>
        <v>No</v>
      </c>
      <c r="I177" s="89">
        <f t="shared" si="112"/>
        <v>0</v>
      </c>
      <c r="J177" s="89">
        <f t="shared" si="113"/>
        <v>0</v>
      </c>
      <c r="K177" s="89">
        <f t="shared" si="114"/>
        <v>0</v>
      </c>
      <c r="L177" s="89">
        <f t="shared" si="115"/>
        <v>0</v>
      </c>
      <c r="M177" s="89">
        <f t="shared" si="116"/>
        <v>0</v>
      </c>
      <c r="N177" s="89">
        <f t="shared" si="117"/>
        <v>0</v>
      </c>
      <c r="O177" s="89">
        <f t="shared" si="118"/>
        <v>0</v>
      </c>
      <c r="Q177" s="90">
        <f t="shared" si="119"/>
        <v>9186.963172137901</v>
      </c>
      <c r="R177" s="90">
        <f t="shared" si="120"/>
        <v>0</v>
      </c>
      <c r="S177" s="90">
        <f t="shared" si="121"/>
        <v>0</v>
      </c>
      <c r="T177" s="90">
        <f t="shared" si="122"/>
        <v>0</v>
      </c>
      <c r="U177" s="90">
        <f t="shared" si="123"/>
        <v>0</v>
      </c>
      <c r="V177" s="90">
        <f t="shared" si="124"/>
        <v>0</v>
      </c>
      <c r="W177" s="90">
        <f t="shared" si="125"/>
        <v>0</v>
      </c>
      <c r="Y177" s="89">
        <f t="shared" si="104"/>
        <v>0</v>
      </c>
      <c r="Z177" s="90">
        <f t="shared" si="105"/>
        <v>0</v>
      </c>
      <c r="AA177" s="75">
        <f t="shared" si="106"/>
        <v>0</v>
      </c>
      <c r="AB177" s="89">
        <f t="shared" si="107"/>
        <v>0</v>
      </c>
      <c r="AC177" s="89">
        <f t="shared" si="108"/>
        <v>0</v>
      </c>
      <c r="AD177" s="90">
        <f t="shared" si="109"/>
        <v>9186.963172137901</v>
      </c>
      <c r="AE177" s="90">
        <f t="shared" si="110"/>
        <v>0</v>
      </c>
      <c r="AF177" s="1">
        <f t="shared" si="111"/>
        <v>-40813.036827862103</v>
      </c>
    </row>
    <row r="178" spans="1:32">
      <c r="A178" s="106">
        <v>1.8099999999999998E-4</v>
      </c>
      <c r="B178" s="4">
        <f t="shared" si="87"/>
        <v>-40857.142676142852</v>
      </c>
      <c r="C178" t="s">
        <v>574</v>
      </c>
      <c r="D178" t="s">
        <v>743</v>
      </c>
      <c r="E178" s="57" t="s">
        <v>21</v>
      </c>
      <c r="F178" s="22">
        <f t="shared" si="102"/>
        <v>1</v>
      </c>
      <c r="G178" s="22">
        <f t="shared" si="103"/>
        <v>1</v>
      </c>
      <c r="H178" s="120" t="str">
        <f>IF(ISNA(VLOOKUP(C178,[1]Sheet1!$J$2:$J$2000,3,FALSE)),"No","Yes")</f>
        <v>No</v>
      </c>
      <c r="I178" s="89">
        <f t="shared" si="112"/>
        <v>0</v>
      </c>
      <c r="J178" s="89">
        <f t="shared" si="113"/>
        <v>0</v>
      </c>
      <c r="K178" s="89">
        <f t="shared" si="114"/>
        <v>0</v>
      </c>
      <c r="L178" s="89">
        <f t="shared" si="115"/>
        <v>0</v>
      </c>
      <c r="M178" s="89">
        <f t="shared" si="116"/>
        <v>0</v>
      </c>
      <c r="N178" s="89">
        <f t="shared" si="117"/>
        <v>0</v>
      </c>
      <c r="O178" s="89">
        <f t="shared" si="118"/>
        <v>0</v>
      </c>
      <c r="Q178" s="90">
        <f t="shared" si="119"/>
        <v>9142.8571428571431</v>
      </c>
      <c r="R178" s="90">
        <f t="shared" si="120"/>
        <v>0</v>
      </c>
      <c r="S178" s="90">
        <f t="shared" si="121"/>
        <v>0</v>
      </c>
      <c r="T178" s="90">
        <f t="shared" si="122"/>
        <v>0</v>
      </c>
      <c r="U178" s="90">
        <f t="shared" si="123"/>
        <v>0</v>
      </c>
      <c r="V178" s="90">
        <f t="shared" si="124"/>
        <v>0</v>
      </c>
      <c r="W178" s="90">
        <f t="shared" si="125"/>
        <v>0</v>
      </c>
      <c r="Y178" s="89">
        <f t="shared" si="104"/>
        <v>0</v>
      </c>
      <c r="Z178" s="90">
        <f t="shared" si="105"/>
        <v>0</v>
      </c>
      <c r="AA178" s="75">
        <f t="shared" si="106"/>
        <v>0</v>
      </c>
      <c r="AB178" s="89">
        <f t="shared" si="107"/>
        <v>0</v>
      </c>
      <c r="AC178" s="89">
        <f t="shared" si="108"/>
        <v>0</v>
      </c>
      <c r="AD178" s="90">
        <f t="shared" si="109"/>
        <v>9142.8571428571431</v>
      </c>
      <c r="AE178" s="90">
        <f t="shared" si="110"/>
        <v>0</v>
      </c>
      <c r="AF178" s="1">
        <f t="shared" si="111"/>
        <v>-40857.142857142855</v>
      </c>
    </row>
    <row r="179" spans="1:32">
      <c r="A179" s="106">
        <v>1.8199999999999998E-4</v>
      </c>
      <c r="B179" s="4">
        <f t="shared" si="87"/>
        <v>27224.762887344183</v>
      </c>
      <c r="C179" t="s">
        <v>1548</v>
      </c>
      <c r="D179"/>
      <c r="E179" s="57" t="s">
        <v>21</v>
      </c>
      <c r="F179" s="22">
        <f t="shared" si="102"/>
        <v>3</v>
      </c>
      <c r="G179" s="22">
        <f t="shared" si="103"/>
        <v>3</v>
      </c>
      <c r="H179" s="120" t="str">
        <f>IF(ISNA(VLOOKUP(C179,[1]Sheet1!$J$2:$J$2000,3,FALSE)),"No","Yes")</f>
        <v>Yes</v>
      </c>
      <c r="I179" s="89">
        <f t="shared" si="112"/>
        <v>0</v>
      </c>
      <c r="J179" s="89">
        <f t="shared" si="113"/>
        <v>9517.6164577914387</v>
      </c>
      <c r="K179" s="89">
        <f t="shared" si="114"/>
        <v>0</v>
      </c>
      <c r="L179" s="89">
        <f t="shared" si="115"/>
        <v>0</v>
      </c>
      <c r="M179" s="89">
        <f t="shared" si="116"/>
        <v>8789.3231649189711</v>
      </c>
      <c r="N179" s="89">
        <f t="shared" si="117"/>
        <v>0</v>
      </c>
      <c r="O179" s="89">
        <f t="shared" si="118"/>
        <v>0</v>
      </c>
      <c r="Q179" s="90">
        <f t="shared" si="119"/>
        <v>8917.8230826337731</v>
      </c>
      <c r="R179" s="90">
        <f t="shared" si="120"/>
        <v>0</v>
      </c>
      <c r="S179" s="90">
        <f t="shared" si="121"/>
        <v>0</v>
      </c>
      <c r="T179" s="90">
        <f t="shared" si="122"/>
        <v>0</v>
      </c>
      <c r="U179" s="90">
        <f t="shared" si="123"/>
        <v>0</v>
      </c>
      <c r="V179" s="90">
        <f t="shared" si="124"/>
        <v>0</v>
      </c>
      <c r="W179" s="90">
        <f t="shared" si="125"/>
        <v>0</v>
      </c>
      <c r="Y179" s="89">
        <f t="shared" si="104"/>
        <v>0</v>
      </c>
      <c r="Z179" s="90">
        <f t="shared" si="105"/>
        <v>0</v>
      </c>
      <c r="AA179" s="75">
        <f t="shared" si="106"/>
        <v>0</v>
      </c>
      <c r="AB179" s="89">
        <f t="shared" si="107"/>
        <v>9517.6164577914387</v>
      </c>
      <c r="AC179" s="89">
        <f t="shared" si="108"/>
        <v>8789.3231649189711</v>
      </c>
      <c r="AD179" s="90">
        <f t="shared" si="109"/>
        <v>8917.8230826337731</v>
      </c>
      <c r="AE179" s="90">
        <f t="shared" si="110"/>
        <v>0</v>
      </c>
      <c r="AF179" s="1">
        <f t="shared" si="111"/>
        <v>27224.762705344183</v>
      </c>
    </row>
    <row r="180" spans="1:32">
      <c r="A180" s="106">
        <v>1.8299999999999998E-4</v>
      </c>
      <c r="B180" s="4">
        <f t="shared" si="87"/>
        <v>-41237.79579949355</v>
      </c>
      <c r="C180" t="s">
        <v>581</v>
      </c>
      <c r="D180" t="s">
        <v>744</v>
      </c>
      <c r="E180" s="57" t="s">
        <v>21</v>
      </c>
      <c r="F180" s="22">
        <f t="shared" si="102"/>
        <v>1</v>
      </c>
      <c r="G180" s="22">
        <f t="shared" si="103"/>
        <v>1</v>
      </c>
      <c r="H180" s="120" t="str">
        <f>IF(ISNA(VLOOKUP(C180,[1]Sheet1!$J$2:$J$2000,3,FALSE)),"No","Yes")</f>
        <v>No</v>
      </c>
      <c r="I180" s="89">
        <f t="shared" si="112"/>
        <v>0</v>
      </c>
      <c r="J180" s="89">
        <f t="shared" si="113"/>
        <v>0</v>
      </c>
      <c r="K180" s="89">
        <f t="shared" si="114"/>
        <v>0</v>
      </c>
      <c r="L180" s="89">
        <f t="shared" si="115"/>
        <v>0</v>
      </c>
      <c r="M180" s="89">
        <f t="shared" si="116"/>
        <v>0</v>
      </c>
      <c r="N180" s="89">
        <f t="shared" si="117"/>
        <v>0</v>
      </c>
      <c r="O180" s="89">
        <f t="shared" si="118"/>
        <v>0</v>
      </c>
      <c r="Q180" s="90">
        <f t="shared" si="119"/>
        <v>8762.204017506454</v>
      </c>
      <c r="R180" s="90">
        <f t="shared" si="120"/>
        <v>0</v>
      </c>
      <c r="S180" s="90">
        <f t="shared" si="121"/>
        <v>0</v>
      </c>
      <c r="T180" s="90">
        <f t="shared" si="122"/>
        <v>0</v>
      </c>
      <c r="U180" s="90">
        <f t="shared" si="123"/>
        <v>0</v>
      </c>
      <c r="V180" s="90">
        <f t="shared" si="124"/>
        <v>0</v>
      </c>
      <c r="W180" s="90">
        <f t="shared" si="125"/>
        <v>0</v>
      </c>
      <c r="Y180" s="89">
        <f t="shared" si="104"/>
        <v>0</v>
      </c>
      <c r="Z180" s="90">
        <f t="shared" si="105"/>
        <v>0</v>
      </c>
      <c r="AA180" s="75">
        <f t="shared" si="106"/>
        <v>0</v>
      </c>
      <c r="AB180" s="89">
        <f t="shared" si="107"/>
        <v>0</v>
      </c>
      <c r="AC180" s="89">
        <f t="shared" si="108"/>
        <v>0</v>
      </c>
      <c r="AD180" s="90">
        <f t="shared" si="109"/>
        <v>8762.204017506454</v>
      </c>
      <c r="AE180" s="90">
        <f t="shared" si="110"/>
        <v>0</v>
      </c>
      <c r="AF180" s="1">
        <f t="shared" si="111"/>
        <v>-41237.795982493546</v>
      </c>
    </row>
    <row r="181" spans="1:32">
      <c r="A181" s="106">
        <v>1.84E-4</v>
      </c>
      <c r="B181" s="4">
        <f t="shared" si="87"/>
        <v>-41332.630109611593</v>
      </c>
      <c r="C181" t="s">
        <v>586</v>
      </c>
      <c r="D181"/>
      <c r="E181" s="57" t="s">
        <v>21</v>
      </c>
      <c r="F181" s="22">
        <f t="shared" si="102"/>
        <v>1</v>
      </c>
      <c r="G181" s="22">
        <f t="shared" si="103"/>
        <v>1</v>
      </c>
      <c r="H181" s="120" t="str">
        <f>IF(ISNA(VLOOKUP(C181,[1]Sheet1!$J$2:$J$2000,3,FALSE)),"No","Yes")</f>
        <v>No</v>
      </c>
      <c r="I181" s="89">
        <f t="shared" si="112"/>
        <v>0</v>
      </c>
      <c r="J181" s="89">
        <f t="shared" si="113"/>
        <v>0</v>
      </c>
      <c r="K181" s="89">
        <f t="shared" si="114"/>
        <v>0</v>
      </c>
      <c r="L181" s="89">
        <f t="shared" si="115"/>
        <v>0</v>
      </c>
      <c r="M181" s="89">
        <f t="shared" si="116"/>
        <v>0</v>
      </c>
      <c r="N181" s="89">
        <f t="shared" si="117"/>
        <v>0</v>
      </c>
      <c r="O181" s="89">
        <f t="shared" si="118"/>
        <v>0</v>
      </c>
      <c r="Q181" s="90">
        <f t="shared" si="119"/>
        <v>8667.3697063884119</v>
      </c>
      <c r="R181" s="90">
        <f t="shared" si="120"/>
        <v>0</v>
      </c>
      <c r="S181" s="90">
        <f t="shared" si="121"/>
        <v>0</v>
      </c>
      <c r="T181" s="90">
        <f t="shared" si="122"/>
        <v>0</v>
      </c>
      <c r="U181" s="90">
        <f t="shared" si="123"/>
        <v>0</v>
      </c>
      <c r="V181" s="90">
        <f t="shared" si="124"/>
        <v>0</v>
      </c>
      <c r="W181" s="90">
        <f t="shared" si="125"/>
        <v>0</v>
      </c>
      <c r="Y181" s="89">
        <f t="shared" si="104"/>
        <v>0</v>
      </c>
      <c r="Z181" s="90">
        <f t="shared" si="105"/>
        <v>0</v>
      </c>
      <c r="AA181" s="75">
        <f t="shared" si="106"/>
        <v>0</v>
      </c>
      <c r="AB181" s="89">
        <f t="shared" si="107"/>
        <v>0</v>
      </c>
      <c r="AC181" s="89">
        <f t="shared" si="108"/>
        <v>0</v>
      </c>
      <c r="AD181" s="90">
        <f t="shared" si="109"/>
        <v>8667.3697063884119</v>
      </c>
      <c r="AE181" s="90">
        <f t="shared" si="110"/>
        <v>0</v>
      </c>
      <c r="AF181" s="1">
        <f t="shared" si="111"/>
        <v>-41332.63029361159</v>
      </c>
    </row>
    <row r="182" spans="1:32">
      <c r="A182" s="106">
        <v>1.85E-4</v>
      </c>
      <c r="B182" s="4">
        <f t="shared" si="87"/>
        <v>-32135.063126108005</v>
      </c>
      <c r="C182" t="s">
        <v>587</v>
      </c>
      <c r="D182"/>
      <c r="E182" s="57" t="s">
        <v>21</v>
      </c>
      <c r="F182" s="22">
        <f t="shared" si="102"/>
        <v>2</v>
      </c>
      <c r="G182" s="22">
        <f t="shared" si="103"/>
        <v>2</v>
      </c>
      <c r="H182" s="120" t="str">
        <f>IF(ISNA(VLOOKUP(C182,[1]Sheet1!$J$2:$J$2000,3,FALSE)),"No","Yes")</f>
        <v>No</v>
      </c>
      <c r="I182" s="89">
        <f t="shared" si="112"/>
        <v>0</v>
      </c>
      <c r="J182" s="89">
        <f t="shared" si="113"/>
        <v>0</v>
      </c>
      <c r="K182" s="89">
        <f t="shared" si="114"/>
        <v>0</v>
      </c>
      <c r="L182" s="89">
        <f t="shared" si="115"/>
        <v>0</v>
      </c>
      <c r="M182" s="89">
        <f t="shared" si="116"/>
        <v>0</v>
      </c>
      <c r="N182" s="89">
        <f t="shared" si="117"/>
        <v>0</v>
      </c>
      <c r="O182" s="89">
        <f t="shared" si="118"/>
        <v>0</v>
      </c>
      <c r="Q182" s="90">
        <f t="shared" si="119"/>
        <v>8661.1203549639504</v>
      </c>
      <c r="R182" s="90">
        <f t="shared" si="120"/>
        <v>0</v>
      </c>
      <c r="S182" s="90">
        <f t="shared" si="121"/>
        <v>0</v>
      </c>
      <c r="T182" s="90">
        <f t="shared" si="122"/>
        <v>9203.8163339280436</v>
      </c>
      <c r="U182" s="90">
        <f t="shared" si="123"/>
        <v>0</v>
      </c>
      <c r="V182" s="90">
        <f t="shared" si="124"/>
        <v>0</v>
      </c>
      <c r="W182" s="90">
        <f t="shared" si="125"/>
        <v>0</v>
      </c>
      <c r="Y182" s="89">
        <f t="shared" si="104"/>
        <v>0</v>
      </c>
      <c r="Z182" s="90">
        <f t="shared" si="105"/>
        <v>0</v>
      </c>
      <c r="AA182" s="75">
        <f t="shared" si="106"/>
        <v>0</v>
      </c>
      <c r="AB182" s="89">
        <f t="shared" si="107"/>
        <v>0</v>
      </c>
      <c r="AC182" s="89">
        <f t="shared" si="108"/>
        <v>0</v>
      </c>
      <c r="AD182" s="90">
        <f t="shared" si="109"/>
        <v>9203.8163339280436</v>
      </c>
      <c r="AE182" s="90">
        <f t="shared" si="110"/>
        <v>8661.1203549639504</v>
      </c>
      <c r="AF182" s="1">
        <f t="shared" si="111"/>
        <v>-32135.063311108006</v>
      </c>
    </row>
    <row r="183" spans="1:32">
      <c r="A183" s="106">
        <v>1.8599999999999999E-4</v>
      </c>
      <c r="B183" s="4">
        <f t="shared" si="87"/>
        <v>-41341.280656805655</v>
      </c>
      <c r="C183" t="s">
        <v>588</v>
      </c>
      <c r="D183"/>
      <c r="E183" s="57" t="s">
        <v>21</v>
      </c>
      <c r="F183" s="22">
        <f t="shared" si="102"/>
        <v>1</v>
      </c>
      <c r="G183" s="22">
        <f t="shared" si="103"/>
        <v>1</v>
      </c>
      <c r="H183" s="120" t="str">
        <f>IF(ISNA(VLOOKUP(C183,[1]Sheet1!$J$2:$J$2000,3,FALSE)),"No","Yes")</f>
        <v>No</v>
      </c>
      <c r="I183" s="89">
        <f t="shared" si="112"/>
        <v>0</v>
      </c>
      <c r="J183" s="89">
        <f t="shared" si="113"/>
        <v>0</v>
      </c>
      <c r="K183" s="89">
        <f t="shared" si="114"/>
        <v>0</v>
      </c>
      <c r="L183" s="89">
        <f t="shared" si="115"/>
        <v>0</v>
      </c>
      <c r="M183" s="89">
        <f t="shared" si="116"/>
        <v>0</v>
      </c>
      <c r="N183" s="89">
        <f t="shared" si="117"/>
        <v>0</v>
      </c>
      <c r="O183" s="89">
        <f t="shared" si="118"/>
        <v>0</v>
      </c>
      <c r="Q183" s="90">
        <f t="shared" si="119"/>
        <v>8658.7191571943458</v>
      </c>
      <c r="R183" s="90">
        <f t="shared" si="120"/>
        <v>0</v>
      </c>
      <c r="S183" s="90">
        <f t="shared" si="121"/>
        <v>0</v>
      </c>
      <c r="T183" s="90">
        <f t="shared" si="122"/>
        <v>0</v>
      </c>
      <c r="U183" s="90">
        <f t="shared" si="123"/>
        <v>0</v>
      </c>
      <c r="V183" s="90">
        <f t="shared" si="124"/>
        <v>0</v>
      </c>
      <c r="W183" s="90">
        <f t="shared" si="125"/>
        <v>0</v>
      </c>
      <c r="Y183" s="89">
        <f t="shared" si="104"/>
        <v>0</v>
      </c>
      <c r="Z183" s="90">
        <f t="shared" si="105"/>
        <v>0</v>
      </c>
      <c r="AA183" s="75">
        <f t="shared" si="106"/>
        <v>0</v>
      </c>
      <c r="AB183" s="89">
        <f t="shared" si="107"/>
        <v>0</v>
      </c>
      <c r="AC183" s="89">
        <f t="shared" si="108"/>
        <v>0</v>
      </c>
      <c r="AD183" s="90">
        <f t="shared" si="109"/>
        <v>8658.7191571943458</v>
      </c>
      <c r="AE183" s="90">
        <f t="shared" si="110"/>
        <v>0</v>
      </c>
      <c r="AF183" s="1">
        <f t="shared" si="111"/>
        <v>-41341.280842805652</v>
      </c>
    </row>
    <row r="184" spans="1:32">
      <c r="A184" s="106">
        <v>1.8699999999999999E-4</v>
      </c>
      <c r="B184" s="4">
        <f t="shared" si="87"/>
        <v>17160.590544942042</v>
      </c>
      <c r="C184" t="s">
        <v>597</v>
      </c>
      <c r="D184"/>
      <c r="E184" s="57" t="s">
        <v>21</v>
      </c>
      <c r="F184" s="22">
        <f t="shared" si="102"/>
        <v>2</v>
      </c>
      <c r="G184" s="22">
        <f t="shared" si="103"/>
        <v>2</v>
      </c>
      <c r="H184" s="120" t="str">
        <f>IF(ISNA(VLOOKUP(C184,[1]Sheet1!$J$2:$J$2000,3,FALSE)),"No","Yes")</f>
        <v>Yes</v>
      </c>
      <c r="I184" s="89">
        <f t="shared" si="112"/>
        <v>0</v>
      </c>
      <c r="J184" s="89">
        <f t="shared" si="113"/>
        <v>0</v>
      </c>
      <c r="K184" s="89">
        <f t="shared" si="114"/>
        <v>0</v>
      </c>
      <c r="L184" s="89">
        <f t="shared" si="115"/>
        <v>0</v>
      </c>
      <c r="M184" s="89">
        <f t="shared" si="116"/>
        <v>0</v>
      </c>
      <c r="N184" s="89">
        <f t="shared" si="117"/>
        <v>0</v>
      </c>
      <c r="O184" s="89">
        <f t="shared" si="118"/>
        <v>0</v>
      </c>
      <c r="Q184" s="90">
        <f t="shared" si="119"/>
        <v>8543.1369330926209</v>
      </c>
      <c r="R184" s="90">
        <f t="shared" si="120"/>
        <v>0</v>
      </c>
      <c r="S184" s="90">
        <f t="shared" si="121"/>
        <v>0</v>
      </c>
      <c r="T184" s="90">
        <f t="shared" si="122"/>
        <v>0</v>
      </c>
      <c r="U184" s="90">
        <f t="shared" si="123"/>
        <v>8617.4534248494183</v>
      </c>
      <c r="V184" s="90">
        <f t="shared" si="124"/>
        <v>0</v>
      </c>
      <c r="W184" s="90">
        <f t="shared" si="125"/>
        <v>0</v>
      </c>
      <c r="Y184" s="89">
        <f t="shared" si="104"/>
        <v>0</v>
      </c>
      <c r="Z184" s="90">
        <f t="shared" si="105"/>
        <v>0</v>
      </c>
      <c r="AA184" s="75">
        <f t="shared" si="106"/>
        <v>0</v>
      </c>
      <c r="AB184" s="89">
        <f t="shared" si="107"/>
        <v>0</v>
      </c>
      <c r="AC184" s="89">
        <f t="shared" si="108"/>
        <v>0</v>
      </c>
      <c r="AD184" s="90">
        <f t="shared" si="109"/>
        <v>8617.4534248494183</v>
      </c>
      <c r="AE184" s="90">
        <f t="shared" si="110"/>
        <v>8543.1369330926209</v>
      </c>
      <c r="AF184" s="1">
        <f t="shared" si="111"/>
        <v>17160.590357942041</v>
      </c>
    </row>
    <row r="185" spans="1:32">
      <c r="A185" s="106">
        <v>1.8799999999999999E-4</v>
      </c>
      <c r="B185" s="4">
        <f t="shared" si="87"/>
        <v>-41541.544606713469</v>
      </c>
      <c r="C185" t="s">
        <v>600</v>
      </c>
      <c r="D185" t="s">
        <v>405</v>
      </c>
      <c r="E185" s="57" t="s">
        <v>21</v>
      </c>
      <c r="F185" s="22">
        <f t="shared" si="102"/>
        <v>1</v>
      </c>
      <c r="G185" s="22">
        <f t="shared" si="103"/>
        <v>1</v>
      </c>
      <c r="H185" s="120" t="str">
        <f>IF(ISNA(VLOOKUP(C185,[1]Sheet1!$J$2:$J$2000,3,FALSE)),"No","Yes")</f>
        <v>No</v>
      </c>
      <c r="I185" s="89">
        <f t="shared" si="112"/>
        <v>0</v>
      </c>
      <c r="J185" s="89">
        <f t="shared" si="113"/>
        <v>0</v>
      </c>
      <c r="K185" s="89">
        <f t="shared" si="114"/>
        <v>0</v>
      </c>
      <c r="L185" s="89">
        <f t="shared" si="115"/>
        <v>0</v>
      </c>
      <c r="M185" s="89">
        <f t="shared" si="116"/>
        <v>0</v>
      </c>
      <c r="N185" s="89">
        <f t="shared" si="117"/>
        <v>0</v>
      </c>
      <c r="O185" s="89">
        <f t="shared" si="118"/>
        <v>0</v>
      </c>
      <c r="Q185" s="90">
        <f t="shared" si="119"/>
        <v>8458.4552052865347</v>
      </c>
      <c r="R185" s="90">
        <f t="shared" si="120"/>
        <v>0</v>
      </c>
      <c r="S185" s="90">
        <f t="shared" si="121"/>
        <v>0</v>
      </c>
      <c r="T185" s="90">
        <f t="shared" si="122"/>
        <v>0</v>
      </c>
      <c r="U185" s="90">
        <f t="shared" si="123"/>
        <v>0</v>
      </c>
      <c r="V185" s="90">
        <f t="shared" si="124"/>
        <v>0</v>
      </c>
      <c r="W185" s="90">
        <f t="shared" si="125"/>
        <v>0</v>
      </c>
      <c r="Y185" s="89">
        <f t="shared" si="104"/>
        <v>0</v>
      </c>
      <c r="Z185" s="90">
        <f t="shared" si="105"/>
        <v>0</v>
      </c>
      <c r="AA185" s="75">
        <f t="shared" si="106"/>
        <v>0</v>
      </c>
      <c r="AB185" s="89">
        <f t="shared" si="107"/>
        <v>0</v>
      </c>
      <c r="AC185" s="89">
        <f t="shared" si="108"/>
        <v>0</v>
      </c>
      <c r="AD185" s="90">
        <f t="shared" si="109"/>
        <v>8458.4552052865347</v>
      </c>
      <c r="AE185" s="90">
        <f t="shared" si="110"/>
        <v>0</v>
      </c>
      <c r="AF185" s="1">
        <f t="shared" si="111"/>
        <v>-41541.544794713467</v>
      </c>
    </row>
    <row r="186" spans="1:32">
      <c r="A186" s="106">
        <v>1.8899999999999999E-4</v>
      </c>
      <c r="B186" s="4">
        <f t="shared" si="87"/>
        <v>-41836.051672145964</v>
      </c>
      <c r="C186" t="s">
        <v>618</v>
      </c>
      <c r="D186" t="s">
        <v>727</v>
      </c>
      <c r="E186" s="57" t="s">
        <v>21</v>
      </c>
      <c r="F186" s="22">
        <f t="shared" si="102"/>
        <v>1</v>
      </c>
      <c r="G186" s="22">
        <f t="shared" si="103"/>
        <v>1</v>
      </c>
      <c r="H186" s="120" t="str">
        <f>IF(ISNA(VLOOKUP(C186,[1]Sheet1!$J$2:$J$2000,3,FALSE)),"No","Yes")</f>
        <v>No</v>
      </c>
      <c r="I186" s="89">
        <f t="shared" si="112"/>
        <v>0</v>
      </c>
      <c r="J186" s="89">
        <f t="shared" si="113"/>
        <v>0</v>
      </c>
      <c r="K186" s="89">
        <f t="shared" si="114"/>
        <v>0</v>
      </c>
      <c r="L186" s="89">
        <f t="shared" si="115"/>
        <v>0</v>
      </c>
      <c r="M186" s="89">
        <f t="shared" si="116"/>
        <v>0</v>
      </c>
      <c r="N186" s="89">
        <f t="shared" si="117"/>
        <v>0</v>
      </c>
      <c r="O186" s="89">
        <f t="shared" si="118"/>
        <v>0</v>
      </c>
      <c r="Q186" s="90">
        <f t="shared" si="119"/>
        <v>8163.9481388540362</v>
      </c>
      <c r="R186" s="90">
        <f t="shared" si="120"/>
        <v>0</v>
      </c>
      <c r="S186" s="90">
        <f t="shared" si="121"/>
        <v>0</v>
      </c>
      <c r="T186" s="90">
        <f t="shared" si="122"/>
        <v>0</v>
      </c>
      <c r="U186" s="90">
        <f t="shared" si="123"/>
        <v>0</v>
      </c>
      <c r="V186" s="90">
        <f t="shared" si="124"/>
        <v>0</v>
      </c>
      <c r="W186" s="90">
        <f t="shared" si="125"/>
        <v>0</v>
      </c>
      <c r="Y186" s="89">
        <f t="shared" si="104"/>
        <v>0</v>
      </c>
      <c r="Z186" s="90">
        <f t="shared" si="105"/>
        <v>0</v>
      </c>
      <c r="AA186" s="75">
        <f t="shared" si="106"/>
        <v>0</v>
      </c>
      <c r="AB186" s="89">
        <f t="shared" si="107"/>
        <v>0</v>
      </c>
      <c r="AC186" s="89">
        <f t="shared" si="108"/>
        <v>0</v>
      </c>
      <c r="AD186" s="90">
        <f t="shared" si="109"/>
        <v>8163.9481388540362</v>
      </c>
      <c r="AE186" s="90">
        <f t="shared" si="110"/>
        <v>0</v>
      </c>
      <c r="AF186" s="1">
        <f t="shared" si="111"/>
        <v>-41836.051861145963</v>
      </c>
    </row>
    <row r="187" spans="1:32">
      <c r="A187" s="106">
        <v>1.8999999999999998E-4</v>
      </c>
      <c r="B187" s="4">
        <f t="shared" si="87"/>
        <v>-41935.550316093781</v>
      </c>
      <c r="C187" t="s">
        <v>626</v>
      </c>
      <c r="D187" t="s">
        <v>745</v>
      </c>
      <c r="E187" s="57" t="s">
        <v>21</v>
      </c>
      <c r="F187" s="22">
        <f t="shared" si="102"/>
        <v>1</v>
      </c>
      <c r="G187" s="22">
        <f t="shared" si="103"/>
        <v>1</v>
      </c>
      <c r="H187" s="120" t="str">
        <f>IF(ISNA(VLOOKUP(C187,[1]Sheet1!$J$2:$J$2000,3,FALSE)),"No","Yes")</f>
        <v>No</v>
      </c>
      <c r="I187" s="89">
        <f t="shared" si="112"/>
        <v>0</v>
      </c>
      <c r="J187" s="89">
        <f t="shared" si="113"/>
        <v>0</v>
      </c>
      <c r="K187" s="89">
        <f t="shared" si="114"/>
        <v>0</v>
      </c>
      <c r="L187" s="89">
        <f t="shared" si="115"/>
        <v>0</v>
      </c>
      <c r="M187" s="89">
        <f t="shared" si="116"/>
        <v>0</v>
      </c>
      <c r="N187" s="89">
        <f t="shared" si="117"/>
        <v>0</v>
      </c>
      <c r="O187" s="89">
        <f t="shared" si="118"/>
        <v>0</v>
      </c>
      <c r="Q187" s="90">
        <f t="shared" si="119"/>
        <v>8064.4494939062188</v>
      </c>
      <c r="R187" s="90">
        <f t="shared" si="120"/>
        <v>0</v>
      </c>
      <c r="S187" s="90">
        <f t="shared" si="121"/>
        <v>0</v>
      </c>
      <c r="T187" s="90">
        <f t="shared" si="122"/>
        <v>0</v>
      </c>
      <c r="U187" s="90">
        <f t="shared" si="123"/>
        <v>0</v>
      </c>
      <c r="V187" s="90">
        <f t="shared" si="124"/>
        <v>0</v>
      </c>
      <c r="W187" s="90">
        <f t="shared" si="125"/>
        <v>0</v>
      </c>
      <c r="Y187" s="89">
        <f t="shared" si="104"/>
        <v>0</v>
      </c>
      <c r="Z187" s="90">
        <f t="shared" si="105"/>
        <v>0</v>
      </c>
      <c r="AA187" s="75">
        <f t="shared" si="106"/>
        <v>0</v>
      </c>
      <c r="AB187" s="89">
        <f t="shared" si="107"/>
        <v>0</v>
      </c>
      <c r="AC187" s="89">
        <f t="shared" si="108"/>
        <v>0</v>
      </c>
      <c r="AD187" s="90">
        <f t="shared" si="109"/>
        <v>8064.4494939062188</v>
      </c>
      <c r="AE187" s="90">
        <f t="shared" si="110"/>
        <v>0</v>
      </c>
      <c r="AF187" s="1">
        <f t="shared" si="111"/>
        <v>-41935.550506093779</v>
      </c>
    </row>
    <row r="188" spans="1:32">
      <c r="A188" s="106">
        <v>1.9099999999999998E-4</v>
      </c>
      <c r="B188" s="4">
        <f t="shared" si="87"/>
        <v>-42005.324131940666</v>
      </c>
      <c r="C188" t="s">
        <v>634</v>
      </c>
      <c r="D188" t="s">
        <v>728</v>
      </c>
      <c r="E188" s="57" t="s">
        <v>21</v>
      </c>
      <c r="F188" s="22">
        <f t="shared" si="102"/>
        <v>1</v>
      </c>
      <c r="G188" s="22">
        <f t="shared" si="103"/>
        <v>1</v>
      </c>
      <c r="H188" s="120" t="str">
        <f>IF(ISNA(VLOOKUP(C188,[1]Sheet1!$J$2:$J$2000,3,FALSE)),"No","Yes")</f>
        <v>No</v>
      </c>
      <c r="I188" s="89">
        <f t="shared" si="112"/>
        <v>0</v>
      </c>
      <c r="J188" s="89">
        <f t="shared" si="113"/>
        <v>0</v>
      </c>
      <c r="K188" s="89">
        <f t="shared" si="114"/>
        <v>0</v>
      </c>
      <c r="L188" s="89">
        <f t="shared" si="115"/>
        <v>0</v>
      </c>
      <c r="M188" s="89">
        <f t="shared" si="116"/>
        <v>0</v>
      </c>
      <c r="N188" s="89">
        <f t="shared" si="117"/>
        <v>0</v>
      </c>
      <c r="O188" s="89">
        <f t="shared" si="118"/>
        <v>0</v>
      </c>
      <c r="Q188" s="90">
        <f t="shared" si="119"/>
        <v>7994.6756770593365</v>
      </c>
      <c r="R188" s="90">
        <f t="shared" si="120"/>
        <v>0</v>
      </c>
      <c r="S188" s="90">
        <f t="shared" si="121"/>
        <v>0</v>
      </c>
      <c r="T188" s="90">
        <f t="shared" si="122"/>
        <v>0</v>
      </c>
      <c r="U188" s="90">
        <f t="shared" si="123"/>
        <v>0</v>
      </c>
      <c r="V188" s="90">
        <f t="shared" si="124"/>
        <v>0</v>
      </c>
      <c r="W188" s="90">
        <f t="shared" si="125"/>
        <v>0</v>
      </c>
      <c r="Y188" s="89">
        <f t="shared" si="104"/>
        <v>0</v>
      </c>
      <c r="Z188" s="90">
        <f t="shared" si="105"/>
        <v>0</v>
      </c>
      <c r="AA188" s="75">
        <f t="shared" si="106"/>
        <v>0</v>
      </c>
      <c r="AB188" s="89">
        <f t="shared" si="107"/>
        <v>0</v>
      </c>
      <c r="AC188" s="89">
        <f t="shared" si="108"/>
        <v>0</v>
      </c>
      <c r="AD188" s="90">
        <f t="shared" si="109"/>
        <v>7994.6756770593365</v>
      </c>
      <c r="AE188" s="90">
        <f t="shared" si="110"/>
        <v>0</v>
      </c>
      <c r="AF188" s="1">
        <f t="shared" si="111"/>
        <v>-42005.324322940665</v>
      </c>
    </row>
    <row r="189" spans="1:32">
      <c r="A189" s="106">
        <v>1.9199999999999998E-4</v>
      </c>
      <c r="B189" s="4">
        <f t="shared" si="87"/>
        <v>-42129.032066064516</v>
      </c>
      <c r="C189" t="s">
        <v>641</v>
      </c>
      <c r="D189"/>
      <c r="E189" s="57" t="s">
        <v>21</v>
      </c>
      <c r="F189" s="22">
        <f t="shared" si="102"/>
        <v>1</v>
      </c>
      <c r="G189" s="22">
        <f t="shared" si="103"/>
        <v>1</v>
      </c>
      <c r="H189" s="120" t="str">
        <f>IF(ISNA(VLOOKUP(C189,[1]Sheet1!$J$2:$J$2000,3,FALSE)),"No","Yes")</f>
        <v>No</v>
      </c>
      <c r="I189" s="89">
        <f t="shared" si="112"/>
        <v>0</v>
      </c>
      <c r="J189" s="89">
        <f t="shared" si="113"/>
        <v>0</v>
      </c>
      <c r="K189" s="89">
        <f t="shared" si="114"/>
        <v>0</v>
      </c>
      <c r="L189" s="89">
        <f t="shared" si="115"/>
        <v>0</v>
      </c>
      <c r="M189" s="89">
        <f t="shared" si="116"/>
        <v>0</v>
      </c>
      <c r="N189" s="89">
        <f t="shared" si="117"/>
        <v>0</v>
      </c>
      <c r="O189" s="89">
        <f t="shared" si="118"/>
        <v>0</v>
      </c>
      <c r="Q189" s="90">
        <f t="shared" si="119"/>
        <v>7870.9677419354848</v>
      </c>
      <c r="R189" s="90">
        <f t="shared" si="120"/>
        <v>0</v>
      </c>
      <c r="S189" s="90">
        <f t="shared" si="121"/>
        <v>0</v>
      </c>
      <c r="T189" s="90">
        <f t="shared" si="122"/>
        <v>0</v>
      </c>
      <c r="U189" s="90">
        <f t="shared" si="123"/>
        <v>0</v>
      </c>
      <c r="V189" s="90">
        <f t="shared" si="124"/>
        <v>0</v>
      </c>
      <c r="W189" s="90">
        <f t="shared" si="125"/>
        <v>0</v>
      </c>
      <c r="Y189" s="89">
        <f t="shared" si="104"/>
        <v>0</v>
      </c>
      <c r="Z189" s="90">
        <f t="shared" si="105"/>
        <v>0</v>
      </c>
      <c r="AA189" s="75">
        <f t="shared" si="106"/>
        <v>0</v>
      </c>
      <c r="AB189" s="89">
        <f t="shared" si="107"/>
        <v>0</v>
      </c>
      <c r="AC189" s="89">
        <f t="shared" si="108"/>
        <v>0</v>
      </c>
      <c r="AD189" s="90">
        <f t="shared" si="109"/>
        <v>7870.9677419354848</v>
      </c>
      <c r="AE189" s="90">
        <f t="shared" si="110"/>
        <v>0</v>
      </c>
      <c r="AF189" s="1">
        <f t="shared" si="111"/>
        <v>-42129.032258064515</v>
      </c>
    </row>
    <row r="190" spans="1:32">
      <c r="A190" s="106">
        <v>1.93E-4</v>
      </c>
      <c r="B190" s="4">
        <f t="shared" ref="B190:B246" si="126">AF190+A190</f>
        <v>-42142.497542735131</v>
      </c>
      <c r="C190" t="s">
        <v>645</v>
      </c>
      <c r="D190"/>
      <c r="E190" s="57" t="s">
        <v>21</v>
      </c>
      <c r="F190" s="22">
        <f t="shared" si="102"/>
        <v>1</v>
      </c>
      <c r="G190" s="22">
        <f t="shared" si="103"/>
        <v>1</v>
      </c>
      <c r="H190" s="120" t="str">
        <f>IF(ISNA(VLOOKUP(C190,[1]Sheet1!$J$2:$J$2000,3,FALSE)),"No","Yes")</f>
        <v>No</v>
      </c>
      <c r="I190" s="89">
        <f t="shared" si="112"/>
        <v>0</v>
      </c>
      <c r="J190" s="89">
        <f t="shared" si="113"/>
        <v>0</v>
      </c>
      <c r="K190" s="89">
        <f t="shared" si="114"/>
        <v>0</v>
      </c>
      <c r="L190" s="89">
        <f t="shared" si="115"/>
        <v>0</v>
      </c>
      <c r="M190" s="89">
        <f t="shared" si="116"/>
        <v>0</v>
      </c>
      <c r="N190" s="89">
        <f t="shared" si="117"/>
        <v>0</v>
      </c>
      <c r="O190" s="89">
        <f t="shared" si="118"/>
        <v>0</v>
      </c>
      <c r="Q190" s="90">
        <f t="shared" si="119"/>
        <v>7857.5022642648692</v>
      </c>
      <c r="R190" s="90">
        <f t="shared" si="120"/>
        <v>0</v>
      </c>
      <c r="S190" s="90">
        <f t="shared" si="121"/>
        <v>0</v>
      </c>
      <c r="T190" s="90">
        <f t="shared" si="122"/>
        <v>0</v>
      </c>
      <c r="U190" s="90">
        <f t="shared" si="123"/>
        <v>0</v>
      </c>
      <c r="V190" s="90">
        <f t="shared" si="124"/>
        <v>0</v>
      </c>
      <c r="W190" s="90">
        <f t="shared" si="125"/>
        <v>0</v>
      </c>
      <c r="Y190" s="89">
        <f t="shared" si="104"/>
        <v>0</v>
      </c>
      <c r="Z190" s="90">
        <f t="shared" si="105"/>
        <v>0</v>
      </c>
      <c r="AA190" s="75">
        <f t="shared" si="106"/>
        <v>0</v>
      </c>
      <c r="AB190" s="89">
        <f t="shared" si="107"/>
        <v>0</v>
      </c>
      <c r="AC190" s="89">
        <f t="shared" si="108"/>
        <v>0</v>
      </c>
      <c r="AD190" s="90">
        <f t="shared" si="109"/>
        <v>7857.5022642648692</v>
      </c>
      <c r="AE190" s="90">
        <f t="shared" si="110"/>
        <v>0</v>
      </c>
      <c r="AF190" s="1">
        <f t="shared" si="111"/>
        <v>-42142.497735735131</v>
      </c>
    </row>
    <row r="191" spans="1:32">
      <c r="A191" s="106">
        <v>1.94E-4</v>
      </c>
      <c r="B191" s="4">
        <f t="shared" si="126"/>
        <v>-42185.357359920832</v>
      </c>
      <c r="C191" t="s">
        <v>649</v>
      </c>
      <c r="D191"/>
      <c r="E191" s="57" t="s">
        <v>21</v>
      </c>
      <c r="F191" s="22">
        <f t="shared" si="102"/>
        <v>1</v>
      </c>
      <c r="G191" s="22">
        <f t="shared" si="103"/>
        <v>1</v>
      </c>
      <c r="H191" s="120" t="str">
        <f>IF(ISNA(VLOOKUP(C191,[1]Sheet1!$J$2:$J$2000,3,FALSE)),"No","Yes")</f>
        <v>No</v>
      </c>
      <c r="I191" s="89">
        <f t="shared" si="112"/>
        <v>0</v>
      </c>
      <c r="J191" s="89">
        <f t="shared" si="113"/>
        <v>0</v>
      </c>
      <c r="K191" s="89">
        <f t="shared" si="114"/>
        <v>0</v>
      </c>
      <c r="L191" s="89">
        <f t="shared" si="115"/>
        <v>0</v>
      </c>
      <c r="M191" s="89">
        <f t="shared" si="116"/>
        <v>0</v>
      </c>
      <c r="N191" s="89">
        <f t="shared" si="117"/>
        <v>0</v>
      </c>
      <c r="O191" s="89">
        <f t="shared" si="118"/>
        <v>0</v>
      </c>
      <c r="Q191" s="90">
        <f t="shared" si="119"/>
        <v>7814.6424460791686</v>
      </c>
      <c r="R191" s="90">
        <f t="shared" si="120"/>
        <v>0</v>
      </c>
      <c r="S191" s="90">
        <f t="shared" si="121"/>
        <v>0</v>
      </c>
      <c r="T191" s="90">
        <f t="shared" si="122"/>
        <v>0</v>
      </c>
      <c r="U191" s="90">
        <f t="shared" si="123"/>
        <v>0</v>
      </c>
      <c r="V191" s="90">
        <f t="shared" si="124"/>
        <v>0</v>
      </c>
      <c r="W191" s="90">
        <f t="shared" si="125"/>
        <v>0</v>
      </c>
      <c r="Y191" s="89">
        <f t="shared" si="104"/>
        <v>0</v>
      </c>
      <c r="Z191" s="90">
        <f t="shared" si="105"/>
        <v>0</v>
      </c>
      <c r="AA191" s="75">
        <f t="shared" si="106"/>
        <v>0</v>
      </c>
      <c r="AB191" s="89">
        <f t="shared" si="107"/>
        <v>0</v>
      </c>
      <c r="AC191" s="89">
        <f t="shared" si="108"/>
        <v>0</v>
      </c>
      <c r="AD191" s="90">
        <f t="shared" si="109"/>
        <v>7814.6424460791686</v>
      </c>
      <c r="AE191" s="90">
        <f t="shared" si="110"/>
        <v>0</v>
      </c>
      <c r="AF191" s="1">
        <f t="shared" si="111"/>
        <v>-42185.357553920832</v>
      </c>
    </row>
    <row r="192" spans="1:32">
      <c r="A192" s="106">
        <v>1.95E-4</v>
      </c>
      <c r="B192" s="4">
        <f t="shared" si="126"/>
        <v>7729.9279249277306</v>
      </c>
      <c r="C192" t="s">
        <v>655</v>
      </c>
      <c r="D192" t="s">
        <v>405</v>
      </c>
      <c r="E192" s="57" t="s">
        <v>21</v>
      </c>
      <c r="F192" s="22">
        <f t="shared" si="102"/>
        <v>1</v>
      </c>
      <c r="G192" s="22">
        <f t="shared" si="103"/>
        <v>1</v>
      </c>
      <c r="H192" s="120" t="str">
        <f>IF(ISNA(VLOOKUP(C192,[1]Sheet1!$J$2:$J$2000,3,FALSE)),"No","Yes")</f>
        <v>Yes</v>
      </c>
      <c r="I192" s="89">
        <f t="shared" si="112"/>
        <v>0</v>
      </c>
      <c r="J192" s="89">
        <f t="shared" si="113"/>
        <v>0</v>
      </c>
      <c r="K192" s="89">
        <f t="shared" si="114"/>
        <v>0</v>
      </c>
      <c r="L192" s="89">
        <f t="shared" si="115"/>
        <v>0</v>
      </c>
      <c r="M192" s="89">
        <f t="shared" si="116"/>
        <v>0</v>
      </c>
      <c r="N192" s="89">
        <f t="shared" si="117"/>
        <v>0</v>
      </c>
      <c r="O192" s="89">
        <f t="shared" ref="O192:O248" si="127">IF(ISERROR(VLOOKUP($C192,Sprint7,5,FALSE)),0,(VLOOKUP($C192,Sprint7,5,FALSE)))</f>
        <v>0</v>
      </c>
      <c r="Q192" s="90">
        <f t="shared" si="119"/>
        <v>7729.927729927731</v>
      </c>
      <c r="R192" s="90">
        <f t="shared" si="120"/>
        <v>0</v>
      </c>
      <c r="S192" s="90">
        <f t="shared" si="121"/>
        <v>0</v>
      </c>
      <c r="T192" s="90">
        <f t="shared" si="122"/>
        <v>0</v>
      </c>
      <c r="U192" s="90">
        <f t="shared" si="123"/>
        <v>0</v>
      </c>
      <c r="V192" s="90">
        <f t="shared" si="124"/>
        <v>0</v>
      </c>
      <c r="W192" s="90">
        <f t="shared" ref="W192:W248" si="128">IF(ISERROR(VLOOKUP($C192,_End7,5,FALSE)),0,(VLOOKUP($C192,_End7,5,FALSE)))</f>
        <v>0</v>
      </c>
      <c r="Y192" s="89">
        <f t="shared" si="104"/>
        <v>0</v>
      </c>
      <c r="Z192" s="90">
        <f t="shared" si="105"/>
        <v>0</v>
      </c>
      <c r="AA192" s="75">
        <f t="shared" si="106"/>
        <v>0</v>
      </c>
      <c r="AB192" s="89">
        <f t="shared" si="107"/>
        <v>0</v>
      </c>
      <c r="AC192" s="89">
        <f t="shared" si="108"/>
        <v>0</v>
      </c>
      <c r="AD192" s="90">
        <f t="shared" si="109"/>
        <v>7729.927729927731</v>
      </c>
      <c r="AE192" s="90">
        <f t="shared" si="110"/>
        <v>0</v>
      </c>
      <c r="AF192" s="1">
        <f t="shared" si="111"/>
        <v>7729.927729927731</v>
      </c>
    </row>
    <row r="193" spans="1:32">
      <c r="A193" s="106">
        <v>1.9599999999999999E-4</v>
      </c>
      <c r="B193" s="4">
        <f t="shared" si="126"/>
        <v>-42280.389343769639</v>
      </c>
      <c r="C193" t="s">
        <v>656</v>
      </c>
      <c r="D193"/>
      <c r="E193" s="57" t="s">
        <v>21</v>
      </c>
      <c r="F193" s="22">
        <f t="shared" ref="F193:F249" si="129">COUNTIF(H193:X193,"&gt;1")</f>
        <v>1</v>
      </c>
      <c r="G193" s="22">
        <f t="shared" ref="G193:G249" si="130">COUNTIF(AA193:AE193,"&gt;1")</f>
        <v>1</v>
      </c>
      <c r="H193" s="120" t="str">
        <f>IF(ISNA(VLOOKUP(C193,[1]Sheet1!$J$2:$J$2000,3,FALSE)),"No","Yes")</f>
        <v>No</v>
      </c>
      <c r="I193" s="89">
        <f t="shared" ref="I193:I249" si="131">IF(ISERROR(VLOOKUP($C193,Sprint1,5,FALSE)),0,(VLOOKUP($C193,Sprint1,5,FALSE)))</f>
        <v>0</v>
      </c>
      <c r="J193" s="89">
        <f t="shared" ref="J193:J249" si="132">IF(ISERROR(VLOOKUP($C193,Sprint2,5,FALSE)),0,(VLOOKUP($C193,Sprint2,5,FALSE)))</f>
        <v>0</v>
      </c>
      <c r="K193" s="89">
        <f t="shared" ref="K193:K249" si="133">IF(ISERROR(VLOOKUP($C193,Sprint3,5,FALSE)),0,(VLOOKUP($C193,Sprint3,5,FALSE)))</f>
        <v>0</v>
      </c>
      <c r="L193" s="89">
        <f t="shared" ref="L193:L249" si="134">IF(ISERROR(VLOOKUP($C193,Sprint4,5,FALSE)),0,(VLOOKUP($C193,Sprint4,5,FALSE)))</f>
        <v>0</v>
      </c>
      <c r="M193" s="89">
        <f t="shared" ref="M193:M249" si="135">IF(ISERROR(VLOOKUP($C193,Sprint5,5,FALSE)),0,(VLOOKUP($C193,Sprint5,5,FALSE)))</f>
        <v>0</v>
      </c>
      <c r="N193" s="89">
        <f t="shared" ref="N193:N249" si="136">IF(ISERROR(VLOOKUP($C193,Sprint6,5,FALSE)),0,(VLOOKUP($C193,Sprint6,5,FALSE)))</f>
        <v>0</v>
      </c>
      <c r="O193" s="89">
        <f t="shared" si="127"/>
        <v>0</v>
      </c>
      <c r="Q193" s="90">
        <f t="shared" ref="Q193:Q249" si="137">IF(ISERROR(VLOOKUP($C193,_End1,5,FALSE)),0,(VLOOKUP($C193,_End1,5,FALSE)))</f>
        <v>7719.6104602303631</v>
      </c>
      <c r="R193" s="90">
        <f t="shared" ref="R193:R249" si="138">IF(ISERROR(VLOOKUP($C193,_End2,5,FALSE)),0,(VLOOKUP($C193,_End2,5,FALSE)))</f>
        <v>0</v>
      </c>
      <c r="S193" s="90">
        <f t="shared" ref="S193:S249" si="139">IF(ISERROR(VLOOKUP($C193,_End3,5,FALSE)),0,(VLOOKUP($C193,_End3,5,FALSE)))</f>
        <v>0</v>
      </c>
      <c r="T193" s="90">
        <f t="shared" ref="T193:T249" si="140">IF(ISERROR(VLOOKUP($C193,_End4,5,FALSE)),0,(VLOOKUP($C193,_End4,5,FALSE)))</f>
        <v>0</v>
      </c>
      <c r="U193" s="90">
        <f t="shared" ref="U193:U249" si="141">IF(ISERROR(VLOOKUP($C193,_End5,5,FALSE)),0,(VLOOKUP($C193,_End5,5,FALSE)))</f>
        <v>0</v>
      </c>
      <c r="V193" s="90">
        <f t="shared" ref="V193:V249" si="142">IF(ISERROR(VLOOKUP($C193,_End6,5,FALSE)),0,(VLOOKUP($C193,_End6,5,FALSE)))</f>
        <v>0</v>
      </c>
      <c r="W193" s="90">
        <f t="shared" si="128"/>
        <v>0</v>
      </c>
      <c r="Y193" s="89">
        <f t="shared" ref="Y193:Y249" si="143">LARGE(I193:O193,3)</f>
        <v>0</v>
      </c>
      <c r="Z193" s="90">
        <f t="shared" ref="Z193:Z249" si="144">LARGE(Q193:W193,3)</f>
        <v>0</v>
      </c>
      <c r="AA193" s="75">
        <f t="shared" ref="AA193:AA249" si="145">LARGE(Y193:Z193,1)</f>
        <v>0</v>
      </c>
      <c r="AB193" s="89">
        <f t="shared" ref="AB193:AB249" si="146">LARGE(I193:O193,1)</f>
        <v>0</v>
      </c>
      <c r="AC193" s="89">
        <f t="shared" ref="AC193:AC249" si="147">LARGE(I193:O193,2)</f>
        <v>0</v>
      </c>
      <c r="AD193" s="90">
        <f t="shared" ref="AD193:AD249" si="148">LARGE(Q193:W193,1)</f>
        <v>7719.6104602303631</v>
      </c>
      <c r="AE193" s="90">
        <f t="shared" ref="AE193:AE249" si="149">LARGE(Q193:W193,2)</f>
        <v>0</v>
      </c>
      <c r="AF193" s="1">
        <f t="shared" si="111"/>
        <v>-42280.38953976964</v>
      </c>
    </row>
    <row r="194" spans="1:32">
      <c r="A194" s="106">
        <v>1.9699999999999999E-4</v>
      </c>
      <c r="B194" s="4">
        <f t="shared" si="126"/>
        <v>-42310.040675605502</v>
      </c>
      <c r="C194" t="s">
        <v>659</v>
      </c>
      <c r="D194"/>
      <c r="E194" s="57" t="s">
        <v>21</v>
      </c>
      <c r="F194" s="22">
        <f t="shared" si="129"/>
        <v>1</v>
      </c>
      <c r="G194" s="22">
        <f t="shared" si="130"/>
        <v>1</v>
      </c>
      <c r="H194" s="120" t="str">
        <f>IF(ISNA(VLOOKUP(C194,[1]Sheet1!$J$2:$J$2000,3,FALSE)),"No","Yes")</f>
        <v>No</v>
      </c>
      <c r="I194" s="89">
        <f t="shared" si="131"/>
        <v>0</v>
      </c>
      <c r="J194" s="89">
        <f t="shared" si="132"/>
        <v>0</v>
      </c>
      <c r="K194" s="89">
        <f t="shared" si="133"/>
        <v>0</v>
      </c>
      <c r="L194" s="89">
        <f t="shared" si="134"/>
        <v>0</v>
      </c>
      <c r="M194" s="89">
        <f t="shared" si="135"/>
        <v>0</v>
      </c>
      <c r="N194" s="89">
        <f t="shared" si="136"/>
        <v>0</v>
      </c>
      <c r="O194" s="89">
        <f t="shared" si="127"/>
        <v>0</v>
      </c>
      <c r="Q194" s="90">
        <f t="shared" si="137"/>
        <v>7689.9591273944961</v>
      </c>
      <c r="R194" s="90">
        <f t="shared" si="138"/>
        <v>0</v>
      </c>
      <c r="S194" s="90">
        <f t="shared" si="139"/>
        <v>0</v>
      </c>
      <c r="T194" s="90">
        <f t="shared" si="140"/>
        <v>0</v>
      </c>
      <c r="U194" s="90">
        <f t="shared" si="141"/>
        <v>0</v>
      </c>
      <c r="V194" s="90">
        <f t="shared" si="142"/>
        <v>0</v>
      </c>
      <c r="W194" s="90">
        <f t="shared" si="128"/>
        <v>0</v>
      </c>
      <c r="Y194" s="89">
        <f t="shared" si="143"/>
        <v>0</v>
      </c>
      <c r="Z194" s="90">
        <f t="shared" si="144"/>
        <v>0</v>
      </c>
      <c r="AA194" s="75">
        <f t="shared" si="145"/>
        <v>0</v>
      </c>
      <c r="AB194" s="89">
        <f t="shared" si="146"/>
        <v>0</v>
      </c>
      <c r="AC194" s="89">
        <f t="shared" si="147"/>
        <v>0</v>
      </c>
      <c r="AD194" s="90">
        <f t="shared" si="148"/>
        <v>7689.9591273944961</v>
      </c>
      <c r="AE194" s="90">
        <f t="shared" si="149"/>
        <v>0</v>
      </c>
      <c r="AF194" s="1">
        <f t="shared" si="111"/>
        <v>-42310.040872605503</v>
      </c>
    </row>
    <row r="195" spans="1:32">
      <c r="A195" s="106">
        <v>1.9799999999999999E-4</v>
      </c>
      <c r="B195" s="4">
        <f t="shared" si="126"/>
        <v>-43060.172231117409</v>
      </c>
      <c r="C195" t="s">
        <v>698</v>
      </c>
      <c r="D195"/>
      <c r="E195" s="57" t="s">
        <v>21</v>
      </c>
      <c r="F195" s="22">
        <f t="shared" si="129"/>
        <v>1</v>
      </c>
      <c r="G195" s="22">
        <f t="shared" si="130"/>
        <v>1</v>
      </c>
      <c r="H195" s="120" t="str">
        <f>IF(ISNA(VLOOKUP(C195,[1]Sheet1!$J$2:$J$2000,3,FALSE)),"No","Yes")</f>
        <v>No</v>
      </c>
      <c r="I195" s="89">
        <f t="shared" si="131"/>
        <v>0</v>
      </c>
      <c r="J195" s="89">
        <f t="shared" si="132"/>
        <v>0</v>
      </c>
      <c r="K195" s="89">
        <f t="shared" si="133"/>
        <v>0</v>
      </c>
      <c r="L195" s="89">
        <f t="shared" si="134"/>
        <v>0</v>
      </c>
      <c r="M195" s="89">
        <f t="shared" si="135"/>
        <v>0</v>
      </c>
      <c r="N195" s="89">
        <f t="shared" si="136"/>
        <v>0</v>
      </c>
      <c r="O195" s="89">
        <f t="shared" si="127"/>
        <v>0</v>
      </c>
      <c r="Q195" s="90">
        <f t="shared" si="137"/>
        <v>6939.8275708825895</v>
      </c>
      <c r="R195" s="90">
        <f t="shared" si="138"/>
        <v>0</v>
      </c>
      <c r="S195" s="90">
        <f t="shared" si="139"/>
        <v>0</v>
      </c>
      <c r="T195" s="90">
        <f t="shared" si="140"/>
        <v>0</v>
      </c>
      <c r="U195" s="90">
        <f t="shared" si="141"/>
        <v>0</v>
      </c>
      <c r="V195" s="90">
        <f t="shared" si="142"/>
        <v>0</v>
      </c>
      <c r="W195" s="90">
        <f t="shared" si="128"/>
        <v>0</v>
      </c>
      <c r="Y195" s="89">
        <f t="shared" si="143"/>
        <v>0</v>
      </c>
      <c r="Z195" s="90">
        <f t="shared" si="144"/>
        <v>0</v>
      </c>
      <c r="AA195" s="75">
        <f t="shared" si="145"/>
        <v>0</v>
      </c>
      <c r="AB195" s="89">
        <f t="shared" si="146"/>
        <v>0</v>
      </c>
      <c r="AC195" s="89">
        <f t="shared" si="147"/>
        <v>0</v>
      </c>
      <c r="AD195" s="90">
        <f t="shared" si="148"/>
        <v>6939.8275708825895</v>
      </c>
      <c r="AE195" s="90">
        <f t="shared" si="149"/>
        <v>0</v>
      </c>
      <c r="AF195" s="1">
        <f t="shared" ref="AF195:AF258" si="150">IF(H195="NO",SUM(AA195:AE195)-50000,SUM(AA195:AE195))</f>
        <v>-43060.172429117411</v>
      </c>
    </row>
    <row r="196" spans="1:32">
      <c r="A196" s="106">
        <v>1.9899999999999999E-4</v>
      </c>
      <c r="B196" s="4">
        <f t="shared" si="126"/>
        <v>-43092.404808298626</v>
      </c>
      <c r="C196" t="s">
        <v>701</v>
      </c>
      <c r="D196" t="s">
        <v>372</v>
      </c>
      <c r="E196" s="57" t="s">
        <v>21</v>
      </c>
      <c r="F196" s="22">
        <f t="shared" si="129"/>
        <v>1</v>
      </c>
      <c r="G196" s="22">
        <f t="shared" si="130"/>
        <v>1</v>
      </c>
      <c r="H196" s="120" t="str">
        <f>IF(ISNA(VLOOKUP(C196,[1]Sheet1!$J$2:$J$2000,3,FALSE)),"No","Yes")</f>
        <v>No</v>
      </c>
      <c r="I196" s="89">
        <f t="shared" si="131"/>
        <v>0</v>
      </c>
      <c r="J196" s="89">
        <f t="shared" si="132"/>
        <v>0</v>
      </c>
      <c r="K196" s="89">
        <f t="shared" si="133"/>
        <v>0</v>
      </c>
      <c r="L196" s="89">
        <f t="shared" si="134"/>
        <v>0</v>
      </c>
      <c r="M196" s="89">
        <f t="shared" si="135"/>
        <v>0</v>
      </c>
      <c r="N196" s="89">
        <f t="shared" si="136"/>
        <v>0</v>
      </c>
      <c r="O196" s="89">
        <f t="shared" si="127"/>
        <v>0</v>
      </c>
      <c r="Q196" s="90">
        <f t="shared" si="137"/>
        <v>6907.5949927013753</v>
      </c>
      <c r="R196" s="90">
        <f t="shared" si="138"/>
        <v>0</v>
      </c>
      <c r="S196" s="90">
        <f t="shared" si="139"/>
        <v>0</v>
      </c>
      <c r="T196" s="90">
        <f t="shared" si="140"/>
        <v>0</v>
      </c>
      <c r="U196" s="90">
        <f t="shared" si="141"/>
        <v>0</v>
      </c>
      <c r="V196" s="90">
        <f t="shared" si="142"/>
        <v>0</v>
      </c>
      <c r="W196" s="90">
        <f t="shared" si="128"/>
        <v>0</v>
      </c>
      <c r="Y196" s="89">
        <f t="shared" si="143"/>
        <v>0</v>
      </c>
      <c r="Z196" s="90">
        <f t="shared" si="144"/>
        <v>0</v>
      </c>
      <c r="AA196" s="75">
        <f t="shared" si="145"/>
        <v>0</v>
      </c>
      <c r="AB196" s="89">
        <f t="shared" si="146"/>
        <v>0</v>
      </c>
      <c r="AC196" s="89">
        <f t="shared" si="147"/>
        <v>0</v>
      </c>
      <c r="AD196" s="90">
        <f t="shared" si="148"/>
        <v>6907.5949927013753</v>
      </c>
      <c r="AE196" s="90">
        <f t="shared" si="149"/>
        <v>0</v>
      </c>
      <c r="AF196" s="1">
        <f t="shared" si="150"/>
        <v>-43092.405007298628</v>
      </c>
    </row>
    <row r="197" spans="1:32">
      <c r="A197" s="106">
        <v>1.9999999999999998E-4</v>
      </c>
      <c r="B197" s="4">
        <f t="shared" si="126"/>
        <v>-37389.550994679776</v>
      </c>
      <c r="C197" t="s">
        <v>707</v>
      </c>
      <c r="D197" t="s">
        <v>736</v>
      </c>
      <c r="E197" s="57" t="s">
        <v>21</v>
      </c>
      <c r="F197" s="22">
        <f t="shared" si="129"/>
        <v>2</v>
      </c>
      <c r="G197" s="22">
        <f t="shared" si="130"/>
        <v>2</v>
      </c>
      <c r="H197" s="120" t="str">
        <f>IF(ISNA(VLOOKUP(C197,[1]Sheet1!$J$2:$J$2000,3,FALSE)),"No","Yes")</f>
        <v>No</v>
      </c>
      <c r="I197" s="89">
        <f t="shared" si="131"/>
        <v>0</v>
      </c>
      <c r="J197" s="89">
        <f t="shared" si="132"/>
        <v>0</v>
      </c>
      <c r="K197" s="89">
        <f t="shared" si="133"/>
        <v>0</v>
      </c>
      <c r="L197" s="89">
        <f t="shared" si="134"/>
        <v>0</v>
      </c>
      <c r="M197" s="89">
        <f t="shared" si="135"/>
        <v>0</v>
      </c>
      <c r="N197" s="89">
        <f t="shared" si="136"/>
        <v>0</v>
      </c>
      <c r="O197" s="89">
        <f t="shared" si="127"/>
        <v>0</v>
      </c>
      <c r="Q197" s="90">
        <f t="shared" si="137"/>
        <v>6729.0041797733447</v>
      </c>
      <c r="R197" s="90">
        <f t="shared" si="138"/>
        <v>0</v>
      </c>
      <c r="S197" s="90">
        <f t="shared" si="139"/>
        <v>0</v>
      </c>
      <c r="T197" s="90">
        <f t="shared" si="140"/>
        <v>0</v>
      </c>
      <c r="U197" s="90">
        <f t="shared" si="141"/>
        <v>0</v>
      </c>
      <c r="V197" s="90">
        <f t="shared" si="142"/>
        <v>0</v>
      </c>
      <c r="W197" s="90">
        <f t="shared" si="128"/>
        <v>5881.4446255468811</v>
      </c>
      <c r="Y197" s="89">
        <f t="shared" si="143"/>
        <v>0</v>
      </c>
      <c r="Z197" s="90">
        <f t="shared" si="144"/>
        <v>0</v>
      </c>
      <c r="AA197" s="75">
        <f t="shared" si="145"/>
        <v>0</v>
      </c>
      <c r="AB197" s="89">
        <f t="shared" si="146"/>
        <v>0</v>
      </c>
      <c r="AC197" s="89">
        <f t="shared" si="147"/>
        <v>0</v>
      </c>
      <c r="AD197" s="90">
        <f t="shared" si="148"/>
        <v>6729.0041797733447</v>
      </c>
      <c r="AE197" s="90">
        <f t="shared" si="149"/>
        <v>5881.4446255468811</v>
      </c>
      <c r="AF197" s="1">
        <f t="shared" si="150"/>
        <v>-37389.551194679778</v>
      </c>
    </row>
    <row r="198" spans="1:32">
      <c r="A198" s="106">
        <v>2.0099999999999998E-4</v>
      </c>
      <c r="B198" s="4">
        <f t="shared" si="126"/>
        <v>-44056.25527039649</v>
      </c>
      <c r="C198" t="s">
        <v>719</v>
      </c>
      <c r="D198"/>
      <c r="E198" s="57" t="s">
        <v>21</v>
      </c>
      <c r="F198" s="22">
        <f t="shared" si="129"/>
        <v>1</v>
      </c>
      <c r="G198" s="22">
        <f t="shared" si="130"/>
        <v>1</v>
      </c>
      <c r="H198" s="120" t="str">
        <f>IF(ISNA(VLOOKUP(C198,[1]Sheet1!$J$2:$J$2000,3,FALSE)),"No","Yes")</f>
        <v>No</v>
      </c>
      <c r="I198" s="89">
        <f t="shared" si="131"/>
        <v>0</v>
      </c>
      <c r="J198" s="89">
        <f t="shared" si="132"/>
        <v>0</v>
      </c>
      <c r="K198" s="89">
        <f t="shared" si="133"/>
        <v>0</v>
      </c>
      <c r="L198" s="89">
        <f t="shared" si="134"/>
        <v>0</v>
      </c>
      <c r="M198" s="89">
        <f t="shared" si="135"/>
        <v>0</v>
      </c>
      <c r="N198" s="89">
        <f t="shared" si="136"/>
        <v>0</v>
      </c>
      <c r="O198" s="89">
        <f t="shared" si="127"/>
        <v>0</v>
      </c>
      <c r="Q198" s="90">
        <f t="shared" si="137"/>
        <v>5943.7445286035099</v>
      </c>
      <c r="R198" s="90">
        <f t="shared" si="138"/>
        <v>0</v>
      </c>
      <c r="S198" s="90">
        <f t="shared" si="139"/>
        <v>0</v>
      </c>
      <c r="T198" s="90">
        <f t="shared" si="140"/>
        <v>0</v>
      </c>
      <c r="U198" s="90">
        <f t="shared" si="141"/>
        <v>0</v>
      </c>
      <c r="V198" s="90">
        <f t="shared" si="142"/>
        <v>0</v>
      </c>
      <c r="W198" s="90">
        <f t="shared" si="128"/>
        <v>0</v>
      </c>
      <c r="Y198" s="89">
        <f t="shared" si="143"/>
        <v>0</v>
      </c>
      <c r="Z198" s="90">
        <f t="shared" si="144"/>
        <v>0</v>
      </c>
      <c r="AA198" s="75">
        <f t="shared" si="145"/>
        <v>0</v>
      </c>
      <c r="AB198" s="89">
        <f t="shared" si="146"/>
        <v>0</v>
      </c>
      <c r="AC198" s="89">
        <f t="shared" si="147"/>
        <v>0</v>
      </c>
      <c r="AD198" s="90">
        <f t="shared" si="148"/>
        <v>5943.7445286035099</v>
      </c>
      <c r="AE198" s="90">
        <f t="shared" si="149"/>
        <v>0</v>
      </c>
      <c r="AF198" s="1">
        <f t="shared" si="150"/>
        <v>-44056.255471396493</v>
      </c>
    </row>
    <row r="199" spans="1:32">
      <c r="A199" s="106">
        <v>2.03E-4</v>
      </c>
      <c r="B199" s="4">
        <f t="shared" si="126"/>
        <v>-42073.626170626369</v>
      </c>
      <c r="C199" t="s">
        <v>1009</v>
      </c>
      <c r="D199" t="s">
        <v>965</v>
      </c>
      <c r="E199" s="57" t="s">
        <v>21</v>
      </c>
      <c r="F199" s="22">
        <f t="shared" si="129"/>
        <v>1</v>
      </c>
      <c r="G199" s="22">
        <f t="shared" si="130"/>
        <v>1</v>
      </c>
      <c r="H199" s="120" t="str">
        <f>IF(ISNA(VLOOKUP(C199,[1]Sheet1!$J$2:$J$2000,3,FALSE)),"No","Yes")</f>
        <v>No</v>
      </c>
      <c r="I199" s="89">
        <f t="shared" si="131"/>
        <v>0</v>
      </c>
      <c r="J199" s="89">
        <f t="shared" si="132"/>
        <v>0</v>
      </c>
      <c r="K199" s="89">
        <f t="shared" si="133"/>
        <v>0</v>
      </c>
      <c r="L199" s="89">
        <f t="shared" si="134"/>
        <v>0</v>
      </c>
      <c r="M199" s="89">
        <f t="shared" si="135"/>
        <v>0</v>
      </c>
      <c r="N199" s="89">
        <f t="shared" si="136"/>
        <v>0</v>
      </c>
      <c r="O199" s="89">
        <f t="shared" si="127"/>
        <v>0</v>
      </c>
      <c r="Q199" s="90">
        <f t="shared" si="137"/>
        <v>0</v>
      </c>
      <c r="R199" s="90">
        <f t="shared" si="138"/>
        <v>0</v>
      </c>
      <c r="S199" s="90">
        <f t="shared" si="139"/>
        <v>7926.3736263736282</v>
      </c>
      <c r="T199" s="90">
        <f t="shared" si="140"/>
        <v>0</v>
      </c>
      <c r="U199" s="90">
        <f t="shared" si="141"/>
        <v>0</v>
      </c>
      <c r="V199" s="90">
        <f t="shared" si="142"/>
        <v>0</v>
      </c>
      <c r="W199" s="90">
        <f t="shared" si="128"/>
        <v>0</v>
      </c>
      <c r="Y199" s="89">
        <f t="shared" si="143"/>
        <v>0</v>
      </c>
      <c r="Z199" s="90">
        <f t="shared" si="144"/>
        <v>0</v>
      </c>
      <c r="AA199" s="75">
        <f t="shared" si="145"/>
        <v>0</v>
      </c>
      <c r="AB199" s="89">
        <f t="shared" si="146"/>
        <v>0</v>
      </c>
      <c r="AC199" s="89">
        <f t="shared" si="147"/>
        <v>0</v>
      </c>
      <c r="AD199" s="90">
        <f t="shared" si="148"/>
        <v>7926.3736263736282</v>
      </c>
      <c r="AE199" s="90">
        <f t="shared" si="149"/>
        <v>0</v>
      </c>
      <c r="AF199" s="1">
        <f t="shared" si="150"/>
        <v>-42073.626373626372</v>
      </c>
    </row>
    <row r="200" spans="1:32">
      <c r="A200" s="106">
        <v>2.04E-4</v>
      </c>
      <c r="B200" s="4">
        <f t="shared" si="126"/>
        <v>10000.000204</v>
      </c>
      <c r="C200" t="s">
        <v>1010</v>
      </c>
      <c r="D200" t="s">
        <v>153</v>
      </c>
      <c r="E200" s="57" t="s">
        <v>21</v>
      </c>
      <c r="F200" s="22">
        <f t="shared" si="129"/>
        <v>1</v>
      </c>
      <c r="G200" s="22">
        <f t="shared" si="130"/>
        <v>1</v>
      </c>
      <c r="H200" s="120" t="str">
        <f>IF(ISNA(VLOOKUP(C200,[1]Sheet1!$J$2:$J$2000,3,FALSE)),"No","Yes")</f>
        <v>Yes</v>
      </c>
      <c r="I200" s="89">
        <f t="shared" si="131"/>
        <v>0</v>
      </c>
      <c r="J200" s="89">
        <f t="shared" si="132"/>
        <v>0</v>
      </c>
      <c r="K200" s="89">
        <f t="shared" si="133"/>
        <v>0</v>
      </c>
      <c r="L200" s="89">
        <f t="shared" si="134"/>
        <v>0</v>
      </c>
      <c r="M200" s="89">
        <f t="shared" si="135"/>
        <v>0</v>
      </c>
      <c r="N200" s="89">
        <f t="shared" si="136"/>
        <v>0</v>
      </c>
      <c r="O200" s="89">
        <f t="shared" si="127"/>
        <v>0</v>
      </c>
      <c r="Q200" s="90">
        <f t="shared" si="137"/>
        <v>0</v>
      </c>
      <c r="R200" s="90">
        <f t="shared" si="138"/>
        <v>0</v>
      </c>
      <c r="S200" s="90">
        <f t="shared" si="139"/>
        <v>10000</v>
      </c>
      <c r="T200" s="90">
        <f t="shared" si="140"/>
        <v>0</v>
      </c>
      <c r="U200" s="90">
        <f t="shared" si="141"/>
        <v>0</v>
      </c>
      <c r="V200" s="90">
        <f t="shared" si="142"/>
        <v>0</v>
      </c>
      <c r="W200" s="90">
        <f t="shared" si="128"/>
        <v>0</v>
      </c>
      <c r="Y200" s="89">
        <f t="shared" si="143"/>
        <v>0</v>
      </c>
      <c r="Z200" s="90">
        <f t="shared" si="144"/>
        <v>0</v>
      </c>
      <c r="AA200" s="75">
        <f t="shared" si="145"/>
        <v>0</v>
      </c>
      <c r="AB200" s="89">
        <f t="shared" si="146"/>
        <v>0</v>
      </c>
      <c r="AC200" s="89">
        <f t="shared" si="147"/>
        <v>0</v>
      </c>
      <c r="AD200" s="90">
        <f t="shared" si="148"/>
        <v>10000</v>
      </c>
      <c r="AE200" s="90">
        <f t="shared" si="149"/>
        <v>0</v>
      </c>
      <c r="AF200" s="1">
        <f t="shared" si="150"/>
        <v>10000</v>
      </c>
    </row>
    <row r="201" spans="1:32">
      <c r="A201" s="106">
        <v>2.05E-4</v>
      </c>
      <c r="B201" s="4">
        <f t="shared" si="126"/>
        <v>19812.270644396001</v>
      </c>
      <c r="C201" t="s">
        <v>1279</v>
      </c>
      <c r="D201" t="s">
        <v>1011</v>
      </c>
      <c r="E201" s="57" t="s">
        <v>21</v>
      </c>
      <c r="F201" s="22">
        <f t="shared" si="129"/>
        <v>2</v>
      </c>
      <c r="G201" s="22">
        <f t="shared" si="130"/>
        <v>2</v>
      </c>
      <c r="H201" s="120" t="str">
        <f>IF(ISNA(VLOOKUP(C201,[1]Sheet1!$J$2:$J$2000,3,FALSE)),"No","Yes")</f>
        <v>Yes</v>
      </c>
      <c r="I201" s="89">
        <f t="shared" si="131"/>
        <v>0</v>
      </c>
      <c r="J201" s="89">
        <f t="shared" si="132"/>
        <v>0</v>
      </c>
      <c r="K201" s="89">
        <f t="shared" si="133"/>
        <v>0</v>
      </c>
      <c r="L201" s="89">
        <f t="shared" si="134"/>
        <v>0</v>
      </c>
      <c r="M201" s="89">
        <f t="shared" si="135"/>
        <v>0</v>
      </c>
      <c r="N201" s="89">
        <f t="shared" si="136"/>
        <v>0</v>
      </c>
      <c r="O201" s="89">
        <f t="shared" si="127"/>
        <v>0</v>
      </c>
      <c r="Q201" s="90">
        <f t="shared" si="137"/>
        <v>0</v>
      </c>
      <c r="R201" s="90">
        <f t="shared" si="138"/>
        <v>10000</v>
      </c>
      <c r="S201" s="90">
        <f t="shared" si="139"/>
        <v>9812.2704393960012</v>
      </c>
      <c r="T201" s="90">
        <f t="shared" si="140"/>
        <v>0</v>
      </c>
      <c r="U201" s="90">
        <f t="shared" si="141"/>
        <v>0</v>
      </c>
      <c r="V201" s="90">
        <f t="shared" si="142"/>
        <v>0</v>
      </c>
      <c r="W201" s="90">
        <f t="shared" si="128"/>
        <v>0</v>
      </c>
      <c r="Y201" s="89">
        <f t="shared" si="143"/>
        <v>0</v>
      </c>
      <c r="Z201" s="90">
        <f t="shared" si="144"/>
        <v>0</v>
      </c>
      <c r="AA201" s="75">
        <f t="shared" si="145"/>
        <v>0</v>
      </c>
      <c r="AB201" s="89">
        <f t="shared" si="146"/>
        <v>0</v>
      </c>
      <c r="AC201" s="89">
        <f t="shared" si="147"/>
        <v>0</v>
      </c>
      <c r="AD201" s="90">
        <f t="shared" si="148"/>
        <v>10000</v>
      </c>
      <c r="AE201" s="90">
        <f t="shared" si="149"/>
        <v>9812.2704393960012</v>
      </c>
      <c r="AF201" s="1">
        <f t="shared" si="150"/>
        <v>19812.270439396001</v>
      </c>
    </row>
    <row r="202" spans="1:32">
      <c r="A202" s="106">
        <v>2.0599999999999999E-4</v>
      </c>
      <c r="B202" s="4">
        <f t="shared" si="126"/>
        <v>-30851.588101235982</v>
      </c>
      <c r="C202" t="s">
        <v>1012</v>
      </c>
      <c r="D202" t="s">
        <v>1013</v>
      </c>
      <c r="E202" s="57" t="s">
        <v>21</v>
      </c>
      <c r="F202" s="22">
        <f t="shared" si="129"/>
        <v>2</v>
      </c>
      <c r="G202" s="22">
        <f t="shared" si="130"/>
        <v>2</v>
      </c>
      <c r="H202" s="120" t="str">
        <f>IF(ISNA(VLOOKUP(C202,[1]Sheet1!$J$2:$J$2000,3,FALSE)),"No","Yes")</f>
        <v>No</v>
      </c>
      <c r="I202" s="89">
        <f t="shared" si="131"/>
        <v>0</v>
      </c>
      <c r="J202" s="89">
        <f t="shared" si="132"/>
        <v>0</v>
      </c>
      <c r="K202" s="89">
        <f t="shared" si="133"/>
        <v>0</v>
      </c>
      <c r="L202" s="89">
        <f t="shared" si="134"/>
        <v>0</v>
      </c>
      <c r="M202" s="89">
        <f t="shared" si="135"/>
        <v>9518.238128011013</v>
      </c>
      <c r="N202" s="89">
        <f t="shared" si="136"/>
        <v>0</v>
      </c>
      <c r="O202" s="89">
        <f t="shared" si="127"/>
        <v>0</v>
      </c>
      <c r="Q202" s="90">
        <f t="shared" si="137"/>
        <v>0</v>
      </c>
      <c r="R202" s="90">
        <f t="shared" si="138"/>
        <v>0</v>
      </c>
      <c r="S202" s="90">
        <f t="shared" si="139"/>
        <v>9630.173564753004</v>
      </c>
      <c r="T202" s="90">
        <f t="shared" si="140"/>
        <v>0</v>
      </c>
      <c r="U202" s="90">
        <f t="shared" si="141"/>
        <v>0</v>
      </c>
      <c r="V202" s="90">
        <f t="shared" si="142"/>
        <v>0</v>
      </c>
      <c r="W202" s="90">
        <f t="shared" si="128"/>
        <v>0</v>
      </c>
      <c r="Y202" s="89">
        <f t="shared" si="143"/>
        <v>0</v>
      </c>
      <c r="Z202" s="90">
        <f t="shared" si="144"/>
        <v>0</v>
      </c>
      <c r="AA202" s="75">
        <f t="shared" si="145"/>
        <v>0</v>
      </c>
      <c r="AB202" s="89">
        <f t="shared" si="146"/>
        <v>9518.238128011013</v>
      </c>
      <c r="AC202" s="89">
        <f t="shared" si="147"/>
        <v>0</v>
      </c>
      <c r="AD202" s="90">
        <f t="shared" si="148"/>
        <v>9630.173564753004</v>
      </c>
      <c r="AE202" s="90">
        <f t="shared" si="149"/>
        <v>0</v>
      </c>
      <c r="AF202" s="1">
        <f t="shared" si="150"/>
        <v>-30851.588307235983</v>
      </c>
    </row>
    <row r="203" spans="1:32">
      <c r="A203" s="106">
        <v>2.0699999999999999E-4</v>
      </c>
      <c r="B203" s="4">
        <f t="shared" si="126"/>
        <v>8588.9499569404634</v>
      </c>
      <c r="C203" t="s">
        <v>1014</v>
      </c>
      <c r="D203" t="s">
        <v>182</v>
      </c>
      <c r="E203" s="57" t="s">
        <v>21</v>
      </c>
      <c r="F203" s="22">
        <f t="shared" si="129"/>
        <v>1</v>
      </c>
      <c r="G203" s="22">
        <f t="shared" si="130"/>
        <v>1</v>
      </c>
      <c r="H203" s="120" t="str">
        <f>IF(ISNA(VLOOKUP(C203,[1]Sheet1!$J$2:$J$2000,3,FALSE)),"No","Yes")</f>
        <v>Yes</v>
      </c>
      <c r="I203" s="89">
        <f t="shared" si="131"/>
        <v>0</v>
      </c>
      <c r="J203" s="89">
        <f t="shared" si="132"/>
        <v>0</v>
      </c>
      <c r="K203" s="89">
        <f t="shared" si="133"/>
        <v>0</v>
      </c>
      <c r="L203" s="89">
        <f t="shared" si="134"/>
        <v>0</v>
      </c>
      <c r="M203" s="89">
        <f t="shared" si="135"/>
        <v>0</v>
      </c>
      <c r="N203" s="89">
        <f t="shared" si="136"/>
        <v>0</v>
      </c>
      <c r="O203" s="89">
        <f t="shared" si="127"/>
        <v>0</v>
      </c>
      <c r="Q203" s="90">
        <f t="shared" si="137"/>
        <v>0</v>
      </c>
      <c r="R203" s="90">
        <f t="shared" si="138"/>
        <v>0</v>
      </c>
      <c r="S203" s="90">
        <f t="shared" si="139"/>
        <v>8588.9497499404642</v>
      </c>
      <c r="T203" s="90">
        <f t="shared" si="140"/>
        <v>0</v>
      </c>
      <c r="U203" s="90">
        <f t="shared" si="141"/>
        <v>0</v>
      </c>
      <c r="V203" s="90">
        <f t="shared" si="142"/>
        <v>0</v>
      </c>
      <c r="W203" s="90">
        <f t="shared" si="128"/>
        <v>0</v>
      </c>
      <c r="Y203" s="89">
        <f t="shared" si="143"/>
        <v>0</v>
      </c>
      <c r="Z203" s="90">
        <f t="shared" si="144"/>
        <v>0</v>
      </c>
      <c r="AA203" s="75">
        <f t="shared" si="145"/>
        <v>0</v>
      </c>
      <c r="AB203" s="89">
        <f t="shared" si="146"/>
        <v>0</v>
      </c>
      <c r="AC203" s="89">
        <f t="shared" si="147"/>
        <v>0</v>
      </c>
      <c r="AD203" s="90">
        <f t="shared" si="148"/>
        <v>8588.9497499404642</v>
      </c>
      <c r="AE203" s="90">
        <f t="shared" si="149"/>
        <v>0</v>
      </c>
      <c r="AF203" s="1">
        <f t="shared" si="150"/>
        <v>8588.9497499404642</v>
      </c>
    </row>
    <row r="204" spans="1:32">
      <c r="A204" s="106">
        <v>2.0799999999999999E-4</v>
      </c>
      <c r="B204" s="4">
        <f t="shared" si="126"/>
        <v>-33013.853118494364</v>
      </c>
      <c r="C204" t="s">
        <v>1015</v>
      </c>
      <c r="D204" t="s">
        <v>1016</v>
      </c>
      <c r="E204" s="57" t="s">
        <v>21</v>
      </c>
      <c r="F204" s="22">
        <f t="shared" si="129"/>
        <v>2</v>
      </c>
      <c r="G204" s="22">
        <f t="shared" si="130"/>
        <v>2</v>
      </c>
      <c r="H204" s="120" t="str">
        <f>IF(ISNA(VLOOKUP(C204,[1]Sheet1!$J$2:$J$2000,3,FALSE)),"No","Yes")</f>
        <v>No</v>
      </c>
      <c r="I204" s="89">
        <f t="shared" si="131"/>
        <v>0</v>
      </c>
      <c r="J204" s="89">
        <f t="shared" si="132"/>
        <v>0</v>
      </c>
      <c r="K204" s="89">
        <f t="shared" si="133"/>
        <v>0</v>
      </c>
      <c r="L204" s="89">
        <f t="shared" si="134"/>
        <v>0</v>
      </c>
      <c r="M204" s="89">
        <f t="shared" si="135"/>
        <v>8487.2660325253146</v>
      </c>
      <c r="N204" s="89">
        <f t="shared" si="136"/>
        <v>0</v>
      </c>
      <c r="O204" s="89">
        <f t="shared" si="127"/>
        <v>0</v>
      </c>
      <c r="Q204" s="90">
        <f t="shared" si="137"/>
        <v>0</v>
      </c>
      <c r="R204" s="90">
        <f t="shared" si="138"/>
        <v>0</v>
      </c>
      <c r="S204" s="90">
        <f t="shared" si="139"/>
        <v>8498.8806409803256</v>
      </c>
      <c r="T204" s="90">
        <f t="shared" si="140"/>
        <v>0</v>
      </c>
      <c r="U204" s="90">
        <f t="shared" si="141"/>
        <v>0</v>
      </c>
      <c r="V204" s="90">
        <f t="shared" si="142"/>
        <v>0</v>
      </c>
      <c r="W204" s="90">
        <f t="shared" si="128"/>
        <v>0</v>
      </c>
      <c r="Y204" s="89">
        <f t="shared" si="143"/>
        <v>0</v>
      </c>
      <c r="Z204" s="90">
        <f t="shared" si="144"/>
        <v>0</v>
      </c>
      <c r="AA204" s="75">
        <f t="shared" si="145"/>
        <v>0</v>
      </c>
      <c r="AB204" s="89">
        <f t="shared" si="146"/>
        <v>8487.2660325253146</v>
      </c>
      <c r="AC204" s="89">
        <f t="shared" si="147"/>
        <v>0</v>
      </c>
      <c r="AD204" s="90">
        <f t="shared" si="148"/>
        <v>8498.8806409803256</v>
      </c>
      <c r="AE204" s="90">
        <f t="shared" si="149"/>
        <v>0</v>
      </c>
      <c r="AF204" s="1">
        <f t="shared" si="150"/>
        <v>-33013.853326494362</v>
      </c>
    </row>
    <row r="205" spans="1:32">
      <c r="A205" s="106">
        <v>2.0899999999999998E-4</v>
      </c>
      <c r="B205" s="4">
        <f t="shared" si="126"/>
        <v>-42646.548878572641</v>
      </c>
      <c r="C205" t="s">
        <v>1017</v>
      </c>
      <c r="D205" t="s">
        <v>1018</v>
      </c>
      <c r="E205" s="57" t="s">
        <v>21</v>
      </c>
      <c r="F205" s="22">
        <f t="shared" si="129"/>
        <v>1</v>
      </c>
      <c r="G205" s="22">
        <f t="shared" si="130"/>
        <v>1</v>
      </c>
      <c r="H205" s="120" t="str">
        <f>IF(ISNA(VLOOKUP(C205,[1]Sheet1!$J$2:$J$2000,3,FALSE)),"No","Yes")</f>
        <v>No</v>
      </c>
      <c r="I205" s="89">
        <f t="shared" si="131"/>
        <v>0</v>
      </c>
      <c r="J205" s="89">
        <f t="shared" si="132"/>
        <v>0</v>
      </c>
      <c r="K205" s="89">
        <f t="shared" si="133"/>
        <v>0</v>
      </c>
      <c r="L205" s="89">
        <f t="shared" si="134"/>
        <v>0</v>
      </c>
      <c r="M205" s="89">
        <f t="shared" si="135"/>
        <v>0</v>
      </c>
      <c r="N205" s="89">
        <f t="shared" si="136"/>
        <v>0</v>
      </c>
      <c r="O205" s="89">
        <f t="shared" si="127"/>
        <v>0</v>
      </c>
      <c r="Q205" s="90">
        <f t="shared" si="137"/>
        <v>0</v>
      </c>
      <c r="R205" s="90">
        <f t="shared" si="138"/>
        <v>0</v>
      </c>
      <c r="S205" s="90">
        <f t="shared" si="139"/>
        <v>7353.4509124273636</v>
      </c>
      <c r="T205" s="90">
        <f t="shared" si="140"/>
        <v>0</v>
      </c>
      <c r="U205" s="90">
        <f t="shared" si="141"/>
        <v>0</v>
      </c>
      <c r="V205" s="90">
        <f t="shared" si="142"/>
        <v>0</v>
      </c>
      <c r="W205" s="90">
        <f t="shared" si="128"/>
        <v>0</v>
      </c>
      <c r="Y205" s="89">
        <f t="shared" si="143"/>
        <v>0</v>
      </c>
      <c r="Z205" s="90">
        <f t="shared" si="144"/>
        <v>0</v>
      </c>
      <c r="AA205" s="75">
        <f t="shared" si="145"/>
        <v>0</v>
      </c>
      <c r="AB205" s="89">
        <f t="shared" si="146"/>
        <v>0</v>
      </c>
      <c r="AC205" s="89">
        <f t="shared" si="147"/>
        <v>0</v>
      </c>
      <c r="AD205" s="90">
        <f t="shared" si="148"/>
        <v>7353.4509124273636</v>
      </c>
      <c r="AE205" s="90">
        <f t="shared" si="149"/>
        <v>0</v>
      </c>
      <c r="AF205" s="1">
        <f t="shared" si="150"/>
        <v>-42646.549087572639</v>
      </c>
    </row>
    <row r="206" spans="1:32">
      <c r="A206" s="106">
        <v>2.0999999999999998E-4</v>
      </c>
      <c r="B206" s="4">
        <f t="shared" si="126"/>
        <v>-42698.653499889668</v>
      </c>
      <c r="C206" t="s">
        <v>1019</v>
      </c>
      <c r="D206" t="s">
        <v>965</v>
      </c>
      <c r="E206" s="57" t="s">
        <v>21</v>
      </c>
      <c r="F206" s="22">
        <f t="shared" si="129"/>
        <v>1</v>
      </c>
      <c r="G206" s="22">
        <f t="shared" si="130"/>
        <v>1</v>
      </c>
      <c r="H206" s="120" t="str">
        <f>IF(ISNA(VLOOKUP(C206,[1]Sheet1!$J$2:$J$2000,3,FALSE)),"No","Yes")</f>
        <v>No</v>
      </c>
      <c r="I206" s="89">
        <f t="shared" si="131"/>
        <v>0</v>
      </c>
      <c r="J206" s="89">
        <f t="shared" si="132"/>
        <v>0</v>
      </c>
      <c r="K206" s="89">
        <f t="shared" si="133"/>
        <v>0</v>
      </c>
      <c r="L206" s="89">
        <f t="shared" si="134"/>
        <v>0</v>
      </c>
      <c r="M206" s="89">
        <f t="shared" si="135"/>
        <v>0</v>
      </c>
      <c r="N206" s="89">
        <f t="shared" si="136"/>
        <v>0</v>
      </c>
      <c r="O206" s="89">
        <f t="shared" si="127"/>
        <v>0</v>
      </c>
      <c r="Q206" s="90">
        <f t="shared" si="137"/>
        <v>0</v>
      </c>
      <c r="R206" s="90">
        <f t="shared" si="138"/>
        <v>0</v>
      </c>
      <c r="S206" s="90">
        <f t="shared" si="139"/>
        <v>7301.3462901103358</v>
      </c>
      <c r="T206" s="90">
        <f t="shared" si="140"/>
        <v>0</v>
      </c>
      <c r="U206" s="90">
        <f t="shared" si="141"/>
        <v>0</v>
      </c>
      <c r="V206" s="90">
        <f t="shared" si="142"/>
        <v>0</v>
      </c>
      <c r="W206" s="90">
        <f t="shared" si="128"/>
        <v>0</v>
      </c>
      <c r="Y206" s="89">
        <f t="shared" si="143"/>
        <v>0</v>
      </c>
      <c r="Z206" s="90">
        <f t="shared" si="144"/>
        <v>0</v>
      </c>
      <c r="AA206" s="75">
        <f t="shared" si="145"/>
        <v>0</v>
      </c>
      <c r="AB206" s="89">
        <f t="shared" si="146"/>
        <v>0</v>
      </c>
      <c r="AC206" s="89">
        <f t="shared" si="147"/>
        <v>0</v>
      </c>
      <c r="AD206" s="90">
        <f t="shared" si="148"/>
        <v>7301.3462901103358</v>
      </c>
      <c r="AE206" s="90">
        <f t="shared" si="149"/>
        <v>0</v>
      </c>
      <c r="AF206" s="1">
        <f t="shared" si="150"/>
        <v>-42698.653709889666</v>
      </c>
    </row>
    <row r="207" spans="1:32">
      <c r="A207" s="106">
        <v>2.1099999999999998E-4</v>
      </c>
      <c r="B207" s="4">
        <f t="shared" si="126"/>
        <v>-43382.56859633945</v>
      </c>
      <c r="C207" t="s">
        <v>1020</v>
      </c>
      <c r="D207" t="s">
        <v>965</v>
      </c>
      <c r="E207" s="57" t="s">
        <v>21</v>
      </c>
      <c r="F207" s="22">
        <f t="shared" si="129"/>
        <v>1</v>
      </c>
      <c r="G207" s="22">
        <f t="shared" si="130"/>
        <v>1</v>
      </c>
      <c r="H207" s="120" t="str">
        <f>IF(ISNA(VLOOKUP(C207,[1]Sheet1!$J$2:$J$2000,3,FALSE)),"No","Yes")</f>
        <v>No</v>
      </c>
      <c r="I207" s="89">
        <f t="shared" si="131"/>
        <v>0</v>
      </c>
      <c r="J207" s="89">
        <f t="shared" si="132"/>
        <v>0</v>
      </c>
      <c r="K207" s="89">
        <f t="shared" si="133"/>
        <v>0</v>
      </c>
      <c r="L207" s="89">
        <f t="shared" si="134"/>
        <v>0</v>
      </c>
      <c r="M207" s="89">
        <f t="shared" si="135"/>
        <v>0</v>
      </c>
      <c r="N207" s="89">
        <f t="shared" si="136"/>
        <v>0</v>
      </c>
      <c r="O207" s="89">
        <f t="shared" si="127"/>
        <v>0</v>
      </c>
      <c r="Q207" s="90">
        <f t="shared" si="137"/>
        <v>0</v>
      </c>
      <c r="R207" s="90">
        <f t="shared" si="138"/>
        <v>0</v>
      </c>
      <c r="S207" s="90">
        <f t="shared" si="139"/>
        <v>6617.4311926605515</v>
      </c>
      <c r="T207" s="90">
        <f t="shared" si="140"/>
        <v>0</v>
      </c>
      <c r="U207" s="90">
        <f t="shared" si="141"/>
        <v>0</v>
      </c>
      <c r="V207" s="90">
        <f t="shared" si="142"/>
        <v>0</v>
      </c>
      <c r="W207" s="90">
        <f t="shared" si="128"/>
        <v>0</v>
      </c>
      <c r="Y207" s="89">
        <f t="shared" si="143"/>
        <v>0</v>
      </c>
      <c r="Z207" s="90">
        <f t="shared" si="144"/>
        <v>0</v>
      </c>
      <c r="AA207" s="75">
        <f t="shared" si="145"/>
        <v>0</v>
      </c>
      <c r="AB207" s="89">
        <f t="shared" si="146"/>
        <v>0</v>
      </c>
      <c r="AC207" s="89">
        <f t="shared" si="147"/>
        <v>0</v>
      </c>
      <c r="AD207" s="90">
        <f t="shared" si="148"/>
        <v>6617.4311926605515</v>
      </c>
      <c r="AE207" s="90">
        <f t="shared" si="149"/>
        <v>0</v>
      </c>
      <c r="AF207" s="1">
        <f t="shared" si="150"/>
        <v>-43382.568807339449</v>
      </c>
    </row>
    <row r="208" spans="1:32">
      <c r="A208" s="106">
        <v>2.1199999999999998E-4</v>
      </c>
      <c r="B208" s="4">
        <f t="shared" si="126"/>
        <v>9388.2600063511654</v>
      </c>
      <c r="C208" t="s">
        <v>1021</v>
      </c>
      <c r="D208" t="s">
        <v>182</v>
      </c>
      <c r="E208" s="57" t="s">
        <v>21</v>
      </c>
      <c r="F208" s="22">
        <f t="shared" si="129"/>
        <v>1</v>
      </c>
      <c r="G208" s="22">
        <f t="shared" si="130"/>
        <v>1</v>
      </c>
      <c r="H208" s="120" t="str">
        <f>IF(ISNA(VLOOKUP(C208,[1]Sheet1!$J$2:$J$2000,3,FALSE)),"No","Yes")</f>
        <v>Yes</v>
      </c>
      <c r="I208" s="89">
        <f t="shared" si="131"/>
        <v>0</v>
      </c>
      <c r="J208" s="89">
        <f t="shared" si="132"/>
        <v>0</v>
      </c>
      <c r="K208" s="89">
        <f t="shared" si="133"/>
        <v>0</v>
      </c>
      <c r="L208" s="89">
        <f t="shared" si="134"/>
        <v>0</v>
      </c>
      <c r="M208" s="89">
        <f t="shared" si="135"/>
        <v>0</v>
      </c>
      <c r="N208" s="89">
        <f t="shared" si="136"/>
        <v>0</v>
      </c>
      <c r="O208" s="89">
        <f t="shared" si="127"/>
        <v>0</v>
      </c>
      <c r="Q208" s="90">
        <f t="shared" si="137"/>
        <v>0</v>
      </c>
      <c r="R208" s="90">
        <f t="shared" si="138"/>
        <v>0</v>
      </c>
      <c r="S208" s="90">
        <f t="shared" si="139"/>
        <v>9388.2597943511646</v>
      </c>
      <c r="T208" s="90">
        <f t="shared" si="140"/>
        <v>0</v>
      </c>
      <c r="U208" s="90">
        <f t="shared" si="141"/>
        <v>0</v>
      </c>
      <c r="V208" s="90">
        <f t="shared" si="142"/>
        <v>0</v>
      </c>
      <c r="W208" s="90">
        <f t="shared" si="128"/>
        <v>0</v>
      </c>
      <c r="Y208" s="89">
        <f t="shared" si="143"/>
        <v>0</v>
      </c>
      <c r="Z208" s="90">
        <f t="shared" si="144"/>
        <v>0</v>
      </c>
      <c r="AA208" s="75">
        <f t="shared" si="145"/>
        <v>0</v>
      </c>
      <c r="AB208" s="89">
        <f t="shared" si="146"/>
        <v>0</v>
      </c>
      <c r="AC208" s="89">
        <f t="shared" si="147"/>
        <v>0</v>
      </c>
      <c r="AD208" s="90">
        <f t="shared" si="148"/>
        <v>9388.2597943511646</v>
      </c>
      <c r="AE208" s="90">
        <f t="shared" si="149"/>
        <v>0</v>
      </c>
      <c r="AF208" s="1">
        <f t="shared" si="150"/>
        <v>9388.2597943511646</v>
      </c>
    </row>
    <row r="209" spans="1:32">
      <c r="A209" s="106">
        <v>2.13E-4</v>
      </c>
      <c r="B209" s="4">
        <f t="shared" si="126"/>
        <v>-41337.816527722949</v>
      </c>
      <c r="C209" t="s">
        <v>1022</v>
      </c>
      <c r="D209" t="s">
        <v>1023</v>
      </c>
      <c r="E209" s="57" t="s">
        <v>21</v>
      </c>
      <c r="F209" s="22">
        <f t="shared" si="129"/>
        <v>1</v>
      </c>
      <c r="G209" s="22">
        <f t="shared" si="130"/>
        <v>1</v>
      </c>
      <c r="H209" s="120" t="str">
        <f>IF(ISNA(VLOOKUP(C209,[1]Sheet1!$J$2:$J$2000,3,FALSE)),"No","Yes")</f>
        <v>No</v>
      </c>
      <c r="I209" s="89">
        <f t="shared" si="131"/>
        <v>0</v>
      </c>
      <c r="J209" s="89">
        <f t="shared" si="132"/>
        <v>0</v>
      </c>
      <c r="K209" s="89">
        <f t="shared" si="133"/>
        <v>0</v>
      </c>
      <c r="L209" s="89">
        <f t="shared" si="134"/>
        <v>0</v>
      </c>
      <c r="M209" s="89">
        <f t="shared" si="135"/>
        <v>0</v>
      </c>
      <c r="N209" s="89">
        <f t="shared" si="136"/>
        <v>0</v>
      </c>
      <c r="O209" s="89">
        <f t="shared" si="127"/>
        <v>0</v>
      </c>
      <c r="Q209" s="90">
        <f t="shared" si="137"/>
        <v>0</v>
      </c>
      <c r="R209" s="90">
        <f t="shared" si="138"/>
        <v>0</v>
      </c>
      <c r="S209" s="90">
        <f t="shared" si="139"/>
        <v>8662.1832592770515</v>
      </c>
      <c r="T209" s="90">
        <f t="shared" si="140"/>
        <v>0</v>
      </c>
      <c r="U209" s="90">
        <f t="shared" si="141"/>
        <v>0</v>
      </c>
      <c r="V209" s="90">
        <f t="shared" si="142"/>
        <v>0</v>
      </c>
      <c r="W209" s="90">
        <f t="shared" si="128"/>
        <v>0</v>
      </c>
      <c r="Y209" s="89">
        <f t="shared" si="143"/>
        <v>0</v>
      </c>
      <c r="Z209" s="90">
        <f t="shared" si="144"/>
        <v>0</v>
      </c>
      <c r="AA209" s="75">
        <f t="shared" si="145"/>
        <v>0</v>
      </c>
      <c r="AB209" s="89">
        <f t="shared" si="146"/>
        <v>0</v>
      </c>
      <c r="AC209" s="89">
        <f t="shared" si="147"/>
        <v>0</v>
      </c>
      <c r="AD209" s="90">
        <f t="shared" si="148"/>
        <v>8662.1832592770515</v>
      </c>
      <c r="AE209" s="90">
        <f t="shared" si="149"/>
        <v>0</v>
      </c>
      <c r="AF209" s="1">
        <f t="shared" si="150"/>
        <v>-41337.816740722948</v>
      </c>
    </row>
    <row r="210" spans="1:32">
      <c r="A210" s="106">
        <v>2.14E-4</v>
      </c>
      <c r="B210" s="4">
        <f t="shared" si="126"/>
        <v>-41596.178278368636</v>
      </c>
      <c r="C210" t="s">
        <v>1024</v>
      </c>
      <c r="D210" t="s">
        <v>182</v>
      </c>
      <c r="E210" s="57" t="s">
        <v>21</v>
      </c>
      <c r="F210" s="22">
        <f t="shared" si="129"/>
        <v>1</v>
      </c>
      <c r="G210" s="22">
        <f t="shared" si="130"/>
        <v>1</v>
      </c>
      <c r="H210" s="120" t="str">
        <f>IF(ISNA(VLOOKUP(C210,[1]Sheet1!$J$2:$J$2000,3,FALSE)),"No","Yes")</f>
        <v>No</v>
      </c>
      <c r="I210" s="89">
        <f t="shared" si="131"/>
        <v>0</v>
      </c>
      <c r="J210" s="89">
        <f t="shared" si="132"/>
        <v>0</v>
      </c>
      <c r="K210" s="89">
        <f t="shared" si="133"/>
        <v>0</v>
      </c>
      <c r="L210" s="89">
        <f t="shared" si="134"/>
        <v>0</v>
      </c>
      <c r="M210" s="89">
        <f t="shared" si="135"/>
        <v>0</v>
      </c>
      <c r="N210" s="89">
        <f t="shared" si="136"/>
        <v>0</v>
      </c>
      <c r="O210" s="89">
        <f t="shared" si="127"/>
        <v>0</v>
      </c>
      <c r="Q210" s="90">
        <f t="shared" si="137"/>
        <v>0</v>
      </c>
      <c r="R210" s="90">
        <f t="shared" si="138"/>
        <v>0</v>
      </c>
      <c r="S210" s="90">
        <f t="shared" si="139"/>
        <v>8403.8215076313663</v>
      </c>
      <c r="T210" s="90">
        <f t="shared" si="140"/>
        <v>0</v>
      </c>
      <c r="U210" s="90">
        <f t="shared" si="141"/>
        <v>0</v>
      </c>
      <c r="V210" s="90">
        <f t="shared" si="142"/>
        <v>0</v>
      </c>
      <c r="W210" s="90">
        <f t="shared" si="128"/>
        <v>0</v>
      </c>
      <c r="Y210" s="89">
        <f t="shared" si="143"/>
        <v>0</v>
      </c>
      <c r="Z210" s="90">
        <f t="shared" si="144"/>
        <v>0</v>
      </c>
      <c r="AA210" s="75">
        <f t="shared" si="145"/>
        <v>0</v>
      </c>
      <c r="AB210" s="89">
        <f t="shared" si="146"/>
        <v>0</v>
      </c>
      <c r="AC210" s="89">
        <f t="shared" si="147"/>
        <v>0</v>
      </c>
      <c r="AD210" s="90">
        <f t="shared" si="148"/>
        <v>8403.8215076313663</v>
      </c>
      <c r="AE210" s="90">
        <f t="shared" si="149"/>
        <v>0</v>
      </c>
      <c r="AF210" s="1">
        <f t="shared" si="150"/>
        <v>-41596.178492368635</v>
      </c>
    </row>
    <row r="211" spans="1:32">
      <c r="A211" s="106">
        <v>2.1499999999999999E-4</v>
      </c>
      <c r="B211" s="4">
        <f t="shared" si="126"/>
        <v>-42407.368206052633</v>
      </c>
      <c r="C211" t="s">
        <v>1025</v>
      </c>
      <c r="D211" t="s">
        <v>182</v>
      </c>
      <c r="E211" s="57" t="s">
        <v>21</v>
      </c>
      <c r="F211" s="22">
        <f t="shared" si="129"/>
        <v>1</v>
      </c>
      <c r="G211" s="22">
        <f t="shared" si="130"/>
        <v>1</v>
      </c>
      <c r="H211" s="120" t="str">
        <f>IF(ISNA(VLOOKUP(C211,[1]Sheet1!$J$2:$J$2000,3,FALSE)),"No","Yes")</f>
        <v>No</v>
      </c>
      <c r="I211" s="89">
        <f t="shared" si="131"/>
        <v>0</v>
      </c>
      <c r="J211" s="89">
        <f t="shared" si="132"/>
        <v>0</v>
      </c>
      <c r="K211" s="89">
        <f t="shared" si="133"/>
        <v>0</v>
      </c>
      <c r="L211" s="89">
        <f t="shared" si="134"/>
        <v>0</v>
      </c>
      <c r="M211" s="89">
        <f t="shared" si="135"/>
        <v>0</v>
      </c>
      <c r="N211" s="89">
        <f t="shared" si="136"/>
        <v>0</v>
      </c>
      <c r="O211" s="89">
        <f t="shared" si="127"/>
        <v>0</v>
      </c>
      <c r="Q211" s="90">
        <f t="shared" si="137"/>
        <v>0</v>
      </c>
      <c r="R211" s="90">
        <f t="shared" si="138"/>
        <v>0</v>
      </c>
      <c r="S211" s="90">
        <f t="shared" si="139"/>
        <v>7592.6315789473692</v>
      </c>
      <c r="T211" s="90">
        <f t="shared" si="140"/>
        <v>0</v>
      </c>
      <c r="U211" s="90">
        <f t="shared" si="141"/>
        <v>0</v>
      </c>
      <c r="V211" s="90">
        <f t="shared" si="142"/>
        <v>0</v>
      </c>
      <c r="W211" s="90">
        <f t="shared" si="128"/>
        <v>0</v>
      </c>
      <c r="Y211" s="89">
        <f t="shared" si="143"/>
        <v>0</v>
      </c>
      <c r="Z211" s="90">
        <f t="shared" si="144"/>
        <v>0</v>
      </c>
      <c r="AA211" s="75">
        <f t="shared" si="145"/>
        <v>0</v>
      </c>
      <c r="AB211" s="89">
        <f t="shared" si="146"/>
        <v>0</v>
      </c>
      <c r="AC211" s="89">
        <f t="shared" si="147"/>
        <v>0</v>
      </c>
      <c r="AD211" s="90">
        <f t="shared" si="148"/>
        <v>7592.6315789473692</v>
      </c>
      <c r="AE211" s="90">
        <f t="shared" si="149"/>
        <v>0</v>
      </c>
      <c r="AF211" s="1">
        <f t="shared" si="150"/>
        <v>-42407.368421052633</v>
      </c>
    </row>
    <row r="212" spans="1:32">
      <c r="A212" s="106">
        <v>2.1599999999999999E-4</v>
      </c>
      <c r="B212" s="4">
        <f t="shared" si="126"/>
        <v>-42473.129284156523</v>
      </c>
      <c r="C212" t="s">
        <v>1026</v>
      </c>
      <c r="D212" t="s">
        <v>1027</v>
      </c>
      <c r="E212" s="57" t="s">
        <v>21</v>
      </c>
      <c r="F212" s="22">
        <f t="shared" si="129"/>
        <v>1</v>
      </c>
      <c r="G212" s="22">
        <f t="shared" si="130"/>
        <v>1</v>
      </c>
      <c r="H212" s="120" t="str">
        <f>IF(ISNA(VLOOKUP(C212,[1]Sheet1!$J$2:$J$2000,3,FALSE)),"No","Yes")</f>
        <v>No</v>
      </c>
      <c r="I212" s="89">
        <f t="shared" si="131"/>
        <v>0</v>
      </c>
      <c r="J212" s="89">
        <f t="shared" si="132"/>
        <v>0</v>
      </c>
      <c r="K212" s="89">
        <f t="shared" si="133"/>
        <v>0</v>
      </c>
      <c r="L212" s="89">
        <f t="shared" si="134"/>
        <v>0</v>
      </c>
      <c r="M212" s="89">
        <f t="shared" si="135"/>
        <v>0</v>
      </c>
      <c r="N212" s="89">
        <f t="shared" si="136"/>
        <v>0</v>
      </c>
      <c r="O212" s="89">
        <f t="shared" si="127"/>
        <v>0</v>
      </c>
      <c r="Q212" s="90">
        <f t="shared" si="137"/>
        <v>0</v>
      </c>
      <c r="R212" s="90">
        <f t="shared" si="138"/>
        <v>0</v>
      </c>
      <c r="S212" s="90">
        <f t="shared" si="139"/>
        <v>7526.8704998434741</v>
      </c>
      <c r="T212" s="90">
        <f t="shared" si="140"/>
        <v>0</v>
      </c>
      <c r="U212" s="90">
        <f t="shared" si="141"/>
        <v>0</v>
      </c>
      <c r="V212" s="90">
        <f t="shared" si="142"/>
        <v>0</v>
      </c>
      <c r="W212" s="90">
        <f t="shared" si="128"/>
        <v>0</v>
      </c>
      <c r="Y212" s="89">
        <f t="shared" si="143"/>
        <v>0</v>
      </c>
      <c r="Z212" s="90">
        <f t="shared" si="144"/>
        <v>0</v>
      </c>
      <c r="AA212" s="75">
        <f t="shared" si="145"/>
        <v>0</v>
      </c>
      <c r="AB212" s="89">
        <f t="shared" si="146"/>
        <v>0</v>
      </c>
      <c r="AC212" s="89">
        <f t="shared" si="147"/>
        <v>0</v>
      </c>
      <c r="AD212" s="90">
        <f t="shared" si="148"/>
        <v>7526.8704998434741</v>
      </c>
      <c r="AE212" s="90">
        <f t="shared" si="149"/>
        <v>0</v>
      </c>
      <c r="AF212" s="1">
        <f t="shared" si="150"/>
        <v>-42473.129500156523</v>
      </c>
    </row>
    <row r="213" spans="1:32">
      <c r="A213" s="106">
        <v>2.1699999999999999E-4</v>
      </c>
      <c r="B213" s="4">
        <f t="shared" si="126"/>
        <v>-42573.869854038814</v>
      </c>
      <c r="C213" t="s">
        <v>1028</v>
      </c>
      <c r="D213" t="s">
        <v>965</v>
      </c>
      <c r="E213" s="57" t="s">
        <v>21</v>
      </c>
      <c r="F213" s="22">
        <f t="shared" si="129"/>
        <v>1</v>
      </c>
      <c r="G213" s="22">
        <f t="shared" si="130"/>
        <v>1</v>
      </c>
      <c r="H213" s="120" t="str">
        <f>IF(ISNA(VLOOKUP(C213,[1]Sheet1!$J$2:$J$2000,3,FALSE)),"No","Yes")</f>
        <v>No</v>
      </c>
      <c r="I213" s="89">
        <f t="shared" si="131"/>
        <v>0</v>
      </c>
      <c r="J213" s="89">
        <f t="shared" si="132"/>
        <v>0</v>
      </c>
      <c r="K213" s="89">
        <f t="shared" si="133"/>
        <v>0</v>
      </c>
      <c r="L213" s="89">
        <f t="shared" si="134"/>
        <v>0</v>
      </c>
      <c r="M213" s="89">
        <f t="shared" si="135"/>
        <v>0</v>
      </c>
      <c r="N213" s="89">
        <f t="shared" si="136"/>
        <v>0</v>
      </c>
      <c r="O213" s="89">
        <f t="shared" si="127"/>
        <v>0</v>
      </c>
      <c r="Q213" s="90">
        <f t="shared" si="137"/>
        <v>0</v>
      </c>
      <c r="R213" s="90">
        <f t="shared" si="138"/>
        <v>0</v>
      </c>
      <c r="S213" s="90">
        <f t="shared" si="139"/>
        <v>7426.129928961187</v>
      </c>
      <c r="T213" s="90">
        <f t="shared" si="140"/>
        <v>0</v>
      </c>
      <c r="U213" s="90">
        <f t="shared" si="141"/>
        <v>0</v>
      </c>
      <c r="V213" s="90">
        <f t="shared" si="142"/>
        <v>0</v>
      </c>
      <c r="W213" s="90">
        <f t="shared" si="128"/>
        <v>0</v>
      </c>
      <c r="Y213" s="89">
        <f t="shared" si="143"/>
        <v>0</v>
      </c>
      <c r="Z213" s="90">
        <f t="shared" si="144"/>
        <v>0</v>
      </c>
      <c r="AA213" s="75">
        <f t="shared" si="145"/>
        <v>0</v>
      </c>
      <c r="AB213" s="89">
        <f t="shared" si="146"/>
        <v>0</v>
      </c>
      <c r="AC213" s="89">
        <f t="shared" si="147"/>
        <v>0</v>
      </c>
      <c r="AD213" s="90">
        <f t="shared" si="148"/>
        <v>7426.129928961187</v>
      </c>
      <c r="AE213" s="90">
        <f t="shared" si="149"/>
        <v>0</v>
      </c>
      <c r="AF213" s="1">
        <f t="shared" si="150"/>
        <v>-42573.870071038815</v>
      </c>
    </row>
    <row r="214" spans="1:32">
      <c r="A214" s="106">
        <v>2.1899999999999998E-4</v>
      </c>
      <c r="B214" s="4">
        <f t="shared" si="126"/>
        <v>7054.9689200954626</v>
      </c>
      <c r="C214" t="s">
        <v>1029</v>
      </c>
      <c r="D214" t="s">
        <v>182</v>
      </c>
      <c r="E214" s="57" t="s">
        <v>21</v>
      </c>
      <c r="F214" s="22">
        <f t="shared" si="129"/>
        <v>1</v>
      </c>
      <c r="G214" s="22">
        <f t="shared" si="130"/>
        <v>1</v>
      </c>
      <c r="H214" s="120" t="str">
        <f>IF(ISNA(VLOOKUP(C214,[1]Sheet1!$J$2:$J$2000,3,FALSE)),"No","Yes")</f>
        <v>Yes</v>
      </c>
      <c r="I214" s="89">
        <f t="shared" si="131"/>
        <v>0</v>
      </c>
      <c r="J214" s="89">
        <f t="shared" si="132"/>
        <v>0</v>
      </c>
      <c r="K214" s="89">
        <f t="shared" si="133"/>
        <v>0</v>
      </c>
      <c r="L214" s="89">
        <f t="shared" si="134"/>
        <v>0</v>
      </c>
      <c r="M214" s="89">
        <f t="shared" si="135"/>
        <v>0</v>
      </c>
      <c r="N214" s="89">
        <f t="shared" si="136"/>
        <v>0</v>
      </c>
      <c r="O214" s="89">
        <f t="shared" si="127"/>
        <v>0</v>
      </c>
      <c r="Q214" s="90">
        <f t="shared" si="137"/>
        <v>0</v>
      </c>
      <c r="R214" s="90">
        <f t="shared" si="138"/>
        <v>0</v>
      </c>
      <c r="S214" s="90">
        <f t="shared" si="139"/>
        <v>7054.9687010954631</v>
      </c>
      <c r="T214" s="90">
        <f t="shared" si="140"/>
        <v>0</v>
      </c>
      <c r="U214" s="90">
        <f t="shared" si="141"/>
        <v>0</v>
      </c>
      <c r="V214" s="90">
        <f t="shared" si="142"/>
        <v>0</v>
      </c>
      <c r="W214" s="90">
        <f t="shared" si="128"/>
        <v>0</v>
      </c>
      <c r="Y214" s="89">
        <f t="shared" si="143"/>
        <v>0</v>
      </c>
      <c r="Z214" s="90">
        <f t="shared" si="144"/>
        <v>0</v>
      </c>
      <c r="AA214" s="75">
        <f t="shared" si="145"/>
        <v>0</v>
      </c>
      <c r="AB214" s="89">
        <f t="shared" si="146"/>
        <v>0</v>
      </c>
      <c r="AC214" s="89">
        <f t="shared" si="147"/>
        <v>0</v>
      </c>
      <c r="AD214" s="90">
        <f t="shared" si="148"/>
        <v>7054.9687010954631</v>
      </c>
      <c r="AE214" s="90">
        <f t="shared" si="149"/>
        <v>0</v>
      </c>
      <c r="AF214" s="1">
        <f t="shared" si="150"/>
        <v>7054.9687010954631</v>
      </c>
    </row>
    <row r="215" spans="1:32">
      <c r="A215" s="106">
        <v>2.2199999999999998E-4</v>
      </c>
      <c r="B215" s="4">
        <f t="shared" si="126"/>
        <v>-43367.356099839075</v>
      </c>
      <c r="C215" t="s">
        <v>1030</v>
      </c>
      <c r="D215" t="s">
        <v>1031</v>
      </c>
      <c r="E215" s="57" t="s">
        <v>21</v>
      </c>
      <c r="F215" s="22">
        <f t="shared" si="129"/>
        <v>1</v>
      </c>
      <c r="G215" s="22">
        <f t="shared" si="130"/>
        <v>1</v>
      </c>
      <c r="H215" s="120" t="str">
        <f>IF(ISNA(VLOOKUP(C215,[1]Sheet1!$J$2:$J$2000,3,FALSE)),"No","Yes")</f>
        <v>No</v>
      </c>
      <c r="I215" s="89">
        <f t="shared" si="131"/>
        <v>0</v>
      </c>
      <c r="J215" s="89">
        <f t="shared" si="132"/>
        <v>0</v>
      </c>
      <c r="K215" s="89">
        <f t="shared" si="133"/>
        <v>0</v>
      </c>
      <c r="L215" s="89">
        <f t="shared" si="134"/>
        <v>0</v>
      </c>
      <c r="M215" s="89">
        <f t="shared" si="135"/>
        <v>0</v>
      </c>
      <c r="N215" s="89">
        <f t="shared" si="136"/>
        <v>0</v>
      </c>
      <c r="O215" s="89">
        <f t="shared" si="127"/>
        <v>0</v>
      </c>
      <c r="Q215" s="90">
        <f t="shared" si="137"/>
        <v>0</v>
      </c>
      <c r="R215" s="90">
        <f t="shared" si="138"/>
        <v>0</v>
      </c>
      <c r="S215" s="90">
        <f t="shared" si="139"/>
        <v>6632.64367816092</v>
      </c>
      <c r="T215" s="90">
        <f t="shared" si="140"/>
        <v>0</v>
      </c>
      <c r="U215" s="90">
        <f t="shared" si="141"/>
        <v>0</v>
      </c>
      <c r="V215" s="90">
        <f t="shared" si="142"/>
        <v>0</v>
      </c>
      <c r="W215" s="90">
        <f t="shared" si="128"/>
        <v>0</v>
      </c>
      <c r="Y215" s="89">
        <f t="shared" si="143"/>
        <v>0</v>
      </c>
      <c r="Z215" s="90">
        <f t="shared" si="144"/>
        <v>0</v>
      </c>
      <c r="AA215" s="75">
        <f t="shared" si="145"/>
        <v>0</v>
      </c>
      <c r="AB215" s="89">
        <f t="shared" si="146"/>
        <v>0</v>
      </c>
      <c r="AC215" s="89">
        <f t="shared" si="147"/>
        <v>0</v>
      </c>
      <c r="AD215" s="90">
        <f t="shared" si="148"/>
        <v>6632.64367816092</v>
      </c>
      <c r="AE215" s="90">
        <f t="shared" si="149"/>
        <v>0</v>
      </c>
      <c r="AF215" s="1">
        <f t="shared" si="150"/>
        <v>-43367.356321839077</v>
      </c>
    </row>
    <row r="216" spans="1:32">
      <c r="A216" s="106">
        <v>2.23E-4</v>
      </c>
      <c r="B216" s="4">
        <f t="shared" si="126"/>
        <v>-44017.582923719747</v>
      </c>
      <c r="C216" t="s">
        <v>1032</v>
      </c>
      <c r="D216" t="s">
        <v>965</v>
      </c>
      <c r="E216" s="57" t="s">
        <v>21</v>
      </c>
      <c r="F216" s="22">
        <f t="shared" si="129"/>
        <v>1</v>
      </c>
      <c r="G216" s="22">
        <f t="shared" si="130"/>
        <v>1</v>
      </c>
      <c r="H216" s="120" t="str">
        <f>IF(ISNA(VLOOKUP(C216,[1]Sheet1!$J$2:$J$2000,3,FALSE)),"No","Yes")</f>
        <v>No</v>
      </c>
      <c r="I216" s="89">
        <f t="shared" si="131"/>
        <v>0</v>
      </c>
      <c r="J216" s="89">
        <f t="shared" si="132"/>
        <v>0</v>
      </c>
      <c r="K216" s="89">
        <f t="shared" si="133"/>
        <v>0</v>
      </c>
      <c r="L216" s="89">
        <f t="shared" si="134"/>
        <v>0</v>
      </c>
      <c r="M216" s="89">
        <f t="shared" si="135"/>
        <v>0</v>
      </c>
      <c r="N216" s="89">
        <f t="shared" si="136"/>
        <v>0</v>
      </c>
      <c r="O216" s="89">
        <f t="shared" si="127"/>
        <v>0</v>
      </c>
      <c r="Q216" s="90">
        <f t="shared" si="137"/>
        <v>0</v>
      </c>
      <c r="R216" s="90">
        <f t="shared" si="138"/>
        <v>0</v>
      </c>
      <c r="S216" s="90">
        <f t="shared" si="139"/>
        <v>5982.4168532802523</v>
      </c>
      <c r="T216" s="90">
        <f t="shared" si="140"/>
        <v>0</v>
      </c>
      <c r="U216" s="90">
        <f t="shared" si="141"/>
        <v>0</v>
      </c>
      <c r="V216" s="90">
        <f t="shared" si="142"/>
        <v>0</v>
      </c>
      <c r="W216" s="90">
        <f t="shared" si="128"/>
        <v>0</v>
      </c>
      <c r="Y216" s="89">
        <f t="shared" si="143"/>
        <v>0</v>
      </c>
      <c r="Z216" s="90">
        <f t="shared" si="144"/>
        <v>0</v>
      </c>
      <c r="AA216" s="75">
        <f t="shared" si="145"/>
        <v>0</v>
      </c>
      <c r="AB216" s="89">
        <f t="shared" si="146"/>
        <v>0</v>
      </c>
      <c r="AC216" s="89">
        <f t="shared" si="147"/>
        <v>0</v>
      </c>
      <c r="AD216" s="90">
        <f t="shared" si="148"/>
        <v>5982.4168532802523</v>
      </c>
      <c r="AE216" s="90">
        <f t="shared" si="149"/>
        <v>0</v>
      </c>
      <c r="AF216" s="1">
        <f t="shared" si="150"/>
        <v>-44017.583146719749</v>
      </c>
    </row>
    <row r="217" spans="1:32">
      <c r="A217" s="106">
        <v>2.24E-4</v>
      </c>
      <c r="B217" s="4">
        <f t="shared" si="126"/>
        <v>-44152.411612238342</v>
      </c>
      <c r="C217" t="s">
        <v>1033</v>
      </c>
      <c r="D217" t="s">
        <v>965</v>
      </c>
      <c r="E217" s="57" t="s">
        <v>21</v>
      </c>
      <c r="F217" s="22">
        <f t="shared" si="129"/>
        <v>1</v>
      </c>
      <c r="G217" s="22">
        <f t="shared" si="130"/>
        <v>1</v>
      </c>
      <c r="H217" s="120" t="str">
        <f>IF(ISNA(VLOOKUP(C217,[1]Sheet1!$J$2:$J$2000,3,FALSE)),"No","Yes")</f>
        <v>No</v>
      </c>
      <c r="I217" s="89">
        <f t="shared" si="131"/>
        <v>0</v>
      </c>
      <c r="J217" s="89">
        <f t="shared" si="132"/>
        <v>0</v>
      </c>
      <c r="K217" s="89">
        <f t="shared" si="133"/>
        <v>0</v>
      </c>
      <c r="L217" s="89">
        <f t="shared" si="134"/>
        <v>0</v>
      </c>
      <c r="M217" s="89">
        <f t="shared" si="135"/>
        <v>0</v>
      </c>
      <c r="N217" s="89">
        <f t="shared" si="136"/>
        <v>0</v>
      </c>
      <c r="O217" s="89">
        <f t="shared" si="127"/>
        <v>0</v>
      </c>
      <c r="Q217" s="90">
        <f t="shared" si="137"/>
        <v>0</v>
      </c>
      <c r="R217" s="90">
        <f t="shared" si="138"/>
        <v>0</v>
      </c>
      <c r="S217" s="90">
        <f t="shared" si="139"/>
        <v>5847.588163761654</v>
      </c>
      <c r="T217" s="90">
        <f t="shared" si="140"/>
        <v>0</v>
      </c>
      <c r="U217" s="90">
        <f t="shared" si="141"/>
        <v>0</v>
      </c>
      <c r="V217" s="90">
        <f t="shared" si="142"/>
        <v>0</v>
      </c>
      <c r="W217" s="90">
        <f t="shared" si="128"/>
        <v>0</v>
      </c>
      <c r="Y217" s="89">
        <f t="shared" si="143"/>
        <v>0</v>
      </c>
      <c r="Z217" s="90">
        <f t="shared" si="144"/>
        <v>0</v>
      </c>
      <c r="AA217" s="75">
        <f t="shared" si="145"/>
        <v>0</v>
      </c>
      <c r="AB217" s="89">
        <f t="shared" si="146"/>
        <v>0</v>
      </c>
      <c r="AC217" s="89">
        <f t="shared" si="147"/>
        <v>0</v>
      </c>
      <c r="AD217" s="90">
        <f t="shared" si="148"/>
        <v>5847.588163761654</v>
      </c>
      <c r="AE217" s="90">
        <f t="shared" si="149"/>
        <v>0</v>
      </c>
      <c r="AF217" s="1">
        <f t="shared" si="150"/>
        <v>-44152.411836238345</v>
      </c>
    </row>
    <row r="218" spans="1:32">
      <c r="A218" s="106">
        <v>2.2499999999999999E-4</v>
      </c>
      <c r="B218" s="4">
        <f t="shared" si="126"/>
        <v>-40786.818014877375</v>
      </c>
      <c r="C218" t="s">
        <v>1034</v>
      </c>
      <c r="D218" t="s">
        <v>182</v>
      </c>
      <c r="E218" s="57" t="s">
        <v>21</v>
      </c>
      <c r="F218" s="22">
        <f t="shared" si="129"/>
        <v>1</v>
      </c>
      <c r="G218" s="22">
        <f t="shared" si="130"/>
        <v>1</v>
      </c>
      <c r="H218" s="120" t="str">
        <f>IF(ISNA(VLOOKUP(C218,[1]Sheet1!$J$2:$J$2000,3,FALSE)),"No","Yes")</f>
        <v>No</v>
      </c>
      <c r="I218" s="89">
        <f t="shared" si="131"/>
        <v>0</v>
      </c>
      <c r="J218" s="89">
        <f t="shared" si="132"/>
        <v>0</v>
      </c>
      <c r="K218" s="89">
        <f t="shared" si="133"/>
        <v>0</v>
      </c>
      <c r="L218" s="89">
        <f t="shared" si="134"/>
        <v>0</v>
      </c>
      <c r="M218" s="89">
        <f t="shared" si="135"/>
        <v>0</v>
      </c>
      <c r="N218" s="89">
        <f t="shared" si="136"/>
        <v>0</v>
      </c>
      <c r="O218" s="89">
        <f t="shared" si="127"/>
        <v>0</v>
      </c>
      <c r="Q218" s="90">
        <f t="shared" si="137"/>
        <v>0</v>
      </c>
      <c r="R218" s="90">
        <f t="shared" si="138"/>
        <v>0</v>
      </c>
      <c r="S218" s="90">
        <f t="shared" si="139"/>
        <v>9213.181760122623</v>
      </c>
      <c r="T218" s="90">
        <f t="shared" si="140"/>
        <v>0</v>
      </c>
      <c r="U218" s="90">
        <f t="shared" si="141"/>
        <v>0</v>
      </c>
      <c r="V218" s="90">
        <f t="shared" si="142"/>
        <v>0</v>
      </c>
      <c r="W218" s="90">
        <f t="shared" si="128"/>
        <v>0</v>
      </c>
      <c r="Y218" s="89">
        <f t="shared" si="143"/>
        <v>0</v>
      </c>
      <c r="Z218" s="90">
        <f t="shared" si="144"/>
        <v>0</v>
      </c>
      <c r="AA218" s="75">
        <f t="shared" si="145"/>
        <v>0</v>
      </c>
      <c r="AB218" s="89">
        <f t="shared" si="146"/>
        <v>0</v>
      </c>
      <c r="AC218" s="89">
        <f t="shared" si="147"/>
        <v>0</v>
      </c>
      <c r="AD218" s="90">
        <f t="shared" si="148"/>
        <v>9213.181760122623</v>
      </c>
      <c r="AE218" s="90">
        <f t="shared" si="149"/>
        <v>0</v>
      </c>
      <c r="AF218" s="1">
        <f t="shared" si="150"/>
        <v>-40786.818239877379</v>
      </c>
    </row>
    <row r="219" spans="1:32">
      <c r="A219" s="106">
        <v>2.2599999999999999E-4</v>
      </c>
      <c r="B219" s="4">
        <f t="shared" si="126"/>
        <v>-41226.127982247177</v>
      </c>
      <c r="C219" t="s">
        <v>1035</v>
      </c>
      <c r="D219" t="s">
        <v>965</v>
      </c>
      <c r="E219" s="57" t="s">
        <v>21</v>
      </c>
      <c r="F219" s="22">
        <f t="shared" si="129"/>
        <v>1</v>
      </c>
      <c r="G219" s="22">
        <f t="shared" si="130"/>
        <v>1</v>
      </c>
      <c r="H219" s="120" t="str">
        <f>IF(ISNA(VLOOKUP(C219,[1]Sheet1!$J$2:$J$2000,3,FALSE)),"No","Yes")</f>
        <v>No</v>
      </c>
      <c r="I219" s="89">
        <f t="shared" si="131"/>
        <v>0</v>
      </c>
      <c r="J219" s="89">
        <f t="shared" si="132"/>
        <v>0</v>
      </c>
      <c r="K219" s="89">
        <f t="shared" si="133"/>
        <v>0</v>
      </c>
      <c r="L219" s="89">
        <f t="shared" si="134"/>
        <v>0</v>
      </c>
      <c r="M219" s="89">
        <f t="shared" si="135"/>
        <v>0</v>
      </c>
      <c r="N219" s="89">
        <f t="shared" si="136"/>
        <v>0</v>
      </c>
      <c r="O219" s="89">
        <f t="shared" si="127"/>
        <v>0</v>
      </c>
      <c r="Q219" s="90">
        <f t="shared" si="137"/>
        <v>0</v>
      </c>
      <c r="R219" s="90">
        <f t="shared" si="138"/>
        <v>0</v>
      </c>
      <c r="S219" s="90">
        <f t="shared" si="139"/>
        <v>8773.8717917528302</v>
      </c>
      <c r="T219" s="90">
        <f t="shared" si="140"/>
        <v>0</v>
      </c>
      <c r="U219" s="90">
        <f t="shared" si="141"/>
        <v>0</v>
      </c>
      <c r="V219" s="90">
        <f t="shared" si="142"/>
        <v>0</v>
      </c>
      <c r="W219" s="90">
        <f t="shared" si="128"/>
        <v>0</v>
      </c>
      <c r="Y219" s="89">
        <f t="shared" si="143"/>
        <v>0</v>
      </c>
      <c r="Z219" s="90">
        <f t="shared" si="144"/>
        <v>0</v>
      </c>
      <c r="AA219" s="75">
        <f t="shared" si="145"/>
        <v>0</v>
      </c>
      <c r="AB219" s="89">
        <f t="shared" si="146"/>
        <v>0</v>
      </c>
      <c r="AC219" s="89">
        <f t="shared" si="147"/>
        <v>0</v>
      </c>
      <c r="AD219" s="90">
        <f t="shared" si="148"/>
        <v>8773.8717917528302</v>
      </c>
      <c r="AE219" s="90">
        <f t="shared" si="149"/>
        <v>0</v>
      </c>
      <c r="AF219" s="1">
        <f t="shared" si="150"/>
        <v>-41226.128208247173</v>
      </c>
    </row>
    <row r="220" spans="1:32">
      <c r="A220" s="106">
        <v>2.2699999999999999E-4</v>
      </c>
      <c r="B220" s="4">
        <f t="shared" si="126"/>
        <v>-41539.995081468216</v>
      </c>
      <c r="C220" t="s">
        <v>1036</v>
      </c>
      <c r="D220" t="s">
        <v>1037</v>
      </c>
      <c r="E220" s="57" t="s">
        <v>21</v>
      </c>
      <c r="F220" s="22">
        <f t="shared" si="129"/>
        <v>1</v>
      </c>
      <c r="G220" s="22">
        <f t="shared" si="130"/>
        <v>1</v>
      </c>
      <c r="H220" s="120" t="str">
        <f>IF(ISNA(VLOOKUP(C220,[1]Sheet1!$J$2:$J$2000,3,FALSE)),"No","Yes")</f>
        <v>No</v>
      </c>
      <c r="I220" s="89">
        <f t="shared" si="131"/>
        <v>0</v>
      </c>
      <c r="J220" s="89">
        <f t="shared" si="132"/>
        <v>0</v>
      </c>
      <c r="K220" s="89">
        <f t="shared" si="133"/>
        <v>0</v>
      </c>
      <c r="L220" s="89">
        <f t="shared" si="134"/>
        <v>0</v>
      </c>
      <c r="M220" s="89">
        <f t="shared" si="135"/>
        <v>0</v>
      </c>
      <c r="N220" s="89">
        <f t="shared" si="136"/>
        <v>0</v>
      </c>
      <c r="O220" s="89">
        <f t="shared" si="127"/>
        <v>0</v>
      </c>
      <c r="Q220" s="90">
        <f t="shared" si="137"/>
        <v>0</v>
      </c>
      <c r="R220" s="90">
        <f t="shared" si="138"/>
        <v>0</v>
      </c>
      <c r="S220" s="90">
        <f t="shared" si="139"/>
        <v>8460.0046915317853</v>
      </c>
      <c r="T220" s="90">
        <f t="shared" si="140"/>
        <v>0</v>
      </c>
      <c r="U220" s="90">
        <f t="shared" si="141"/>
        <v>0</v>
      </c>
      <c r="V220" s="90">
        <f t="shared" si="142"/>
        <v>0</v>
      </c>
      <c r="W220" s="90">
        <f t="shared" si="128"/>
        <v>0</v>
      </c>
      <c r="Y220" s="89">
        <f t="shared" si="143"/>
        <v>0</v>
      </c>
      <c r="Z220" s="90">
        <f t="shared" si="144"/>
        <v>0</v>
      </c>
      <c r="AA220" s="75">
        <f t="shared" si="145"/>
        <v>0</v>
      </c>
      <c r="AB220" s="89">
        <f t="shared" si="146"/>
        <v>0</v>
      </c>
      <c r="AC220" s="89">
        <f t="shared" si="147"/>
        <v>0</v>
      </c>
      <c r="AD220" s="90">
        <f t="shared" si="148"/>
        <v>8460.0046915317853</v>
      </c>
      <c r="AE220" s="90">
        <f t="shared" si="149"/>
        <v>0</v>
      </c>
      <c r="AF220" s="1">
        <f t="shared" si="150"/>
        <v>-41539.995308468213</v>
      </c>
    </row>
    <row r="221" spans="1:32">
      <c r="A221" s="106">
        <v>2.2799999999999999E-4</v>
      </c>
      <c r="B221" s="4">
        <f t="shared" si="126"/>
        <v>-41598.136056216659</v>
      </c>
      <c r="C221" t="s">
        <v>1038</v>
      </c>
      <c r="D221" t="s">
        <v>175</v>
      </c>
      <c r="E221" s="57" t="s">
        <v>21</v>
      </c>
      <c r="F221" s="22">
        <f t="shared" si="129"/>
        <v>1</v>
      </c>
      <c r="G221" s="22">
        <f t="shared" si="130"/>
        <v>1</v>
      </c>
      <c r="H221" s="120" t="str">
        <f>IF(ISNA(VLOOKUP(C221,[1]Sheet1!$J$2:$J$2000,3,FALSE)),"No","Yes")</f>
        <v>No</v>
      </c>
      <c r="I221" s="89">
        <f t="shared" si="131"/>
        <v>0</v>
      </c>
      <c r="J221" s="89">
        <f t="shared" si="132"/>
        <v>0</v>
      </c>
      <c r="K221" s="89">
        <f t="shared" si="133"/>
        <v>0</v>
      </c>
      <c r="L221" s="89">
        <f t="shared" si="134"/>
        <v>0</v>
      </c>
      <c r="M221" s="89">
        <f t="shared" si="135"/>
        <v>0</v>
      </c>
      <c r="N221" s="89">
        <f t="shared" si="136"/>
        <v>0</v>
      </c>
      <c r="O221" s="89">
        <f t="shared" si="127"/>
        <v>0</v>
      </c>
      <c r="Q221" s="90">
        <f t="shared" si="137"/>
        <v>0</v>
      </c>
      <c r="R221" s="90">
        <f t="shared" si="138"/>
        <v>0</v>
      </c>
      <c r="S221" s="90">
        <f t="shared" si="139"/>
        <v>8401.8637157833455</v>
      </c>
      <c r="T221" s="90">
        <f t="shared" si="140"/>
        <v>0</v>
      </c>
      <c r="U221" s="90">
        <f t="shared" si="141"/>
        <v>0</v>
      </c>
      <c r="V221" s="90">
        <f t="shared" si="142"/>
        <v>0</v>
      </c>
      <c r="W221" s="90">
        <f t="shared" si="128"/>
        <v>0</v>
      </c>
      <c r="Y221" s="89">
        <f t="shared" si="143"/>
        <v>0</v>
      </c>
      <c r="Z221" s="90">
        <f t="shared" si="144"/>
        <v>0</v>
      </c>
      <c r="AA221" s="75">
        <f t="shared" si="145"/>
        <v>0</v>
      </c>
      <c r="AB221" s="89">
        <f t="shared" si="146"/>
        <v>0</v>
      </c>
      <c r="AC221" s="89">
        <f t="shared" si="147"/>
        <v>0</v>
      </c>
      <c r="AD221" s="90">
        <f t="shared" si="148"/>
        <v>8401.8637157833455</v>
      </c>
      <c r="AE221" s="90">
        <f t="shared" si="149"/>
        <v>0</v>
      </c>
      <c r="AF221" s="1">
        <f t="shared" si="150"/>
        <v>-41598.136284216656</v>
      </c>
    </row>
    <row r="222" spans="1:32">
      <c r="A222" s="106">
        <v>2.2899999999999998E-4</v>
      </c>
      <c r="B222" s="4">
        <f t="shared" si="126"/>
        <v>-41655.483343420179</v>
      </c>
      <c r="C222" t="s">
        <v>1039</v>
      </c>
      <c r="D222" t="s">
        <v>182</v>
      </c>
      <c r="E222" s="57" t="s">
        <v>21</v>
      </c>
      <c r="F222" s="22">
        <f t="shared" si="129"/>
        <v>1</v>
      </c>
      <c r="G222" s="22">
        <f t="shared" si="130"/>
        <v>1</v>
      </c>
      <c r="H222" s="120" t="str">
        <f>IF(ISNA(VLOOKUP(C222,[1]Sheet1!$J$2:$J$2000,3,FALSE)),"No","Yes")</f>
        <v>No</v>
      </c>
      <c r="I222" s="89">
        <f t="shared" si="131"/>
        <v>0</v>
      </c>
      <c r="J222" s="89">
        <f t="shared" si="132"/>
        <v>0</v>
      </c>
      <c r="K222" s="89">
        <f t="shared" si="133"/>
        <v>0</v>
      </c>
      <c r="L222" s="89">
        <f t="shared" si="134"/>
        <v>0</v>
      </c>
      <c r="M222" s="89">
        <f t="shared" si="135"/>
        <v>0</v>
      </c>
      <c r="N222" s="89">
        <f t="shared" si="136"/>
        <v>0</v>
      </c>
      <c r="O222" s="89">
        <f t="shared" si="127"/>
        <v>0</v>
      </c>
      <c r="Q222" s="90">
        <f t="shared" si="137"/>
        <v>0</v>
      </c>
      <c r="R222" s="90">
        <f t="shared" si="138"/>
        <v>0</v>
      </c>
      <c r="S222" s="90">
        <f t="shared" si="139"/>
        <v>8344.5164275798252</v>
      </c>
      <c r="T222" s="90">
        <f t="shared" si="140"/>
        <v>0</v>
      </c>
      <c r="U222" s="90">
        <f t="shared" si="141"/>
        <v>0</v>
      </c>
      <c r="V222" s="90">
        <f t="shared" si="142"/>
        <v>0</v>
      </c>
      <c r="W222" s="90">
        <f t="shared" si="128"/>
        <v>0</v>
      </c>
      <c r="Y222" s="89">
        <f t="shared" si="143"/>
        <v>0</v>
      </c>
      <c r="Z222" s="90">
        <f t="shared" si="144"/>
        <v>0</v>
      </c>
      <c r="AA222" s="75">
        <f t="shared" si="145"/>
        <v>0</v>
      </c>
      <c r="AB222" s="89">
        <f t="shared" si="146"/>
        <v>0</v>
      </c>
      <c r="AC222" s="89">
        <f t="shared" si="147"/>
        <v>0</v>
      </c>
      <c r="AD222" s="90">
        <f t="shared" si="148"/>
        <v>8344.5164275798252</v>
      </c>
      <c r="AE222" s="90">
        <f t="shared" si="149"/>
        <v>0</v>
      </c>
      <c r="AF222" s="1">
        <f t="shared" si="150"/>
        <v>-41655.483572420177</v>
      </c>
    </row>
    <row r="223" spans="1:32">
      <c r="A223" s="106">
        <v>2.2999999999999998E-4</v>
      </c>
      <c r="B223" s="4">
        <f t="shared" si="126"/>
        <v>-33418.262278428861</v>
      </c>
      <c r="C223" t="s">
        <v>1040</v>
      </c>
      <c r="D223" t="s">
        <v>965</v>
      </c>
      <c r="E223" s="57" t="s">
        <v>21</v>
      </c>
      <c r="F223" s="22">
        <f t="shared" si="129"/>
        <v>2</v>
      </c>
      <c r="G223" s="22">
        <f t="shared" si="130"/>
        <v>2</v>
      </c>
      <c r="H223" s="120" t="str">
        <f>IF(ISNA(VLOOKUP(C223,[1]Sheet1!$J$2:$J$2000,3,FALSE)),"No","Yes")</f>
        <v>No</v>
      </c>
      <c r="I223" s="89">
        <f t="shared" si="131"/>
        <v>0</v>
      </c>
      <c r="J223" s="89">
        <f t="shared" si="132"/>
        <v>0</v>
      </c>
      <c r="K223" s="89">
        <f t="shared" si="133"/>
        <v>0</v>
      </c>
      <c r="L223" s="89">
        <f t="shared" si="134"/>
        <v>0</v>
      </c>
      <c r="M223" s="89">
        <f t="shared" si="135"/>
        <v>0</v>
      </c>
      <c r="N223" s="89">
        <f t="shared" si="136"/>
        <v>0</v>
      </c>
      <c r="O223" s="89">
        <f t="shared" si="127"/>
        <v>0</v>
      </c>
      <c r="Q223" s="90">
        <f t="shared" si="137"/>
        <v>0</v>
      </c>
      <c r="R223" s="90">
        <f t="shared" si="138"/>
        <v>0</v>
      </c>
      <c r="S223" s="90">
        <f t="shared" si="139"/>
        <v>8237.7798081315668</v>
      </c>
      <c r="T223" s="90">
        <f t="shared" si="140"/>
        <v>0</v>
      </c>
      <c r="U223" s="90">
        <f t="shared" si="141"/>
        <v>8343.9576834395757</v>
      </c>
      <c r="V223" s="90">
        <f t="shared" si="142"/>
        <v>0</v>
      </c>
      <c r="W223" s="90">
        <f t="shared" si="128"/>
        <v>0</v>
      </c>
      <c r="Y223" s="89">
        <f t="shared" si="143"/>
        <v>0</v>
      </c>
      <c r="Z223" s="90">
        <f t="shared" si="144"/>
        <v>0</v>
      </c>
      <c r="AA223" s="75">
        <f t="shared" si="145"/>
        <v>0</v>
      </c>
      <c r="AB223" s="89">
        <f t="shared" si="146"/>
        <v>0</v>
      </c>
      <c r="AC223" s="89">
        <f t="shared" si="147"/>
        <v>0</v>
      </c>
      <c r="AD223" s="90">
        <f t="shared" si="148"/>
        <v>8343.9576834395757</v>
      </c>
      <c r="AE223" s="90">
        <f t="shared" si="149"/>
        <v>8237.7798081315668</v>
      </c>
      <c r="AF223" s="1">
        <f t="shared" si="150"/>
        <v>-33418.262508428859</v>
      </c>
    </row>
    <row r="224" spans="1:32">
      <c r="A224" s="106">
        <v>2.3099999999999998E-4</v>
      </c>
      <c r="B224" s="4">
        <f t="shared" si="126"/>
        <v>8184.5004012031113</v>
      </c>
      <c r="C224" t="s">
        <v>1041</v>
      </c>
      <c r="D224" t="s">
        <v>182</v>
      </c>
      <c r="E224" s="57" t="s">
        <v>21</v>
      </c>
      <c r="F224" s="22">
        <f t="shared" si="129"/>
        <v>1</v>
      </c>
      <c r="G224" s="22">
        <f t="shared" si="130"/>
        <v>1</v>
      </c>
      <c r="H224" s="120" t="str">
        <f>IF(ISNA(VLOOKUP(C224,[1]Sheet1!$J$2:$J$2000,3,FALSE)),"No","Yes")</f>
        <v>Yes</v>
      </c>
      <c r="I224" s="89">
        <f t="shared" si="131"/>
        <v>0</v>
      </c>
      <c r="J224" s="89">
        <f t="shared" si="132"/>
        <v>0</v>
      </c>
      <c r="K224" s="89">
        <f t="shared" si="133"/>
        <v>0</v>
      </c>
      <c r="L224" s="89">
        <f t="shared" si="134"/>
        <v>0</v>
      </c>
      <c r="M224" s="89">
        <f t="shared" si="135"/>
        <v>0</v>
      </c>
      <c r="N224" s="89">
        <f t="shared" si="136"/>
        <v>0</v>
      </c>
      <c r="O224" s="89">
        <f t="shared" si="127"/>
        <v>0</v>
      </c>
      <c r="Q224" s="90">
        <f t="shared" si="137"/>
        <v>0</v>
      </c>
      <c r="R224" s="90">
        <f t="shared" si="138"/>
        <v>0</v>
      </c>
      <c r="S224" s="90">
        <f t="shared" si="139"/>
        <v>8184.5001702031113</v>
      </c>
      <c r="T224" s="90">
        <f t="shared" si="140"/>
        <v>0</v>
      </c>
      <c r="U224" s="90">
        <f t="shared" si="141"/>
        <v>0</v>
      </c>
      <c r="V224" s="90">
        <f t="shared" si="142"/>
        <v>0</v>
      </c>
      <c r="W224" s="90">
        <f t="shared" si="128"/>
        <v>0</v>
      </c>
      <c r="Y224" s="89">
        <f t="shared" si="143"/>
        <v>0</v>
      </c>
      <c r="Z224" s="90">
        <f t="shared" si="144"/>
        <v>0</v>
      </c>
      <c r="AA224" s="75">
        <f t="shared" si="145"/>
        <v>0</v>
      </c>
      <c r="AB224" s="89">
        <f t="shared" si="146"/>
        <v>0</v>
      </c>
      <c r="AC224" s="89">
        <f t="shared" si="147"/>
        <v>0</v>
      </c>
      <c r="AD224" s="90">
        <f t="shared" si="148"/>
        <v>8184.5001702031113</v>
      </c>
      <c r="AE224" s="90">
        <f t="shared" si="149"/>
        <v>0</v>
      </c>
      <c r="AF224" s="1">
        <f t="shared" si="150"/>
        <v>8184.5001702031113</v>
      </c>
    </row>
    <row r="225" spans="1:32">
      <c r="A225" s="106">
        <v>2.3199999999999997E-4</v>
      </c>
      <c r="B225" s="4">
        <f t="shared" si="126"/>
        <v>-41863.507946228994</v>
      </c>
      <c r="C225" t="s">
        <v>1042</v>
      </c>
      <c r="D225" t="s">
        <v>1043</v>
      </c>
      <c r="E225" s="57" t="s">
        <v>21</v>
      </c>
      <c r="F225" s="22">
        <f t="shared" si="129"/>
        <v>1</v>
      </c>
      <c r="G225" s="22">
        <f t="shared" si="130"/>
        <v>1</v>
      </c>
      <c r="H225" s="120" t="str">
        <f>IF(ISNA(VLOOKUP(C225,[1]Sheet1!$J$2:$J$2000,3,FALSE)),"No","Yes")</f>
        <v>No</v>
      </c>
      <c r="I225" s="89">
        <f t="shared" si="131"/>
        <v>0</v>
      </c>
      <c r="J225" s="89">
        <f t="shared" si="132"/>
        <v>0</v>
      </c>
      <c r="K225" s="89">
        <f t="shared" si="133"/>
        <v>0</v>
      </c>
      <c r="L225" s="89">
        <f t="shared" si="134"/>
        <v>0</v>
      </c>
      <c r="M225" s="89">
        <f t="shared" si="135"/>
        <v>0</v>
      </c>
      <c r="N225" s="89">
        <f t="shared" si="136"/>
        <v>0</v>
      </c>
      <c r="O225" s="89">
        <f t="shared" si="127"/>
        <v>0</v>
      </c>
      <c r="Q225" s="90">
        <f t="shared" si="137"/>
        <v>0</v>
      </c>
      <c r="R225" s="90">
        <f t="shared" si="138"/>
        <v>0</v>
      </c>
      <c r="S225" s="90">
        <f t="shared" si="139"/>
        <v>8136.491821771011</v>
      </c>
      <c r="T225" s="90">
        <f t="shared" si="140"/>
        <v>0</v>
      </c>
      <c r="U225" s="90">
        <f t="shared" si="141"/>
        <v>0</v>
      </c>
      <c r="V225" s="90">
        <f t="shared" si="142"/>
        <v>0</v>
      </c>
      <c r="W225" s="90">
        <f t="shared" si="128"/>
        <v>0</v>
      </c>
      <c r="Y225" s="89">
        <f t="shared" si="143"/>
        <v>0</v>
      </c>
      <c r="Z225" s="90">
        <f t="shared" si="144"/>
        <v>0</v>
      </c>
      <c r="AA225" s="75">
        <f t="shared" si="145"/>
        <v>0</v>
      </c>
      <c r="AB225" s="89">
        <f t="shared" si="146"/>
        <v>0</v>
      </c>
      <c r="AC225" s="89">
        <f t="shared" si="147"/>
        <v>0</v>
      </c>
      <c r="AD225" s="90">
        <f t="shared" si="148"/>
        <v>8136.491821771011</v>
      </c>
      <c r="AE225" s="90">
        <f t="shared" si="149"/>
        <v>0</v>
      </c>
      <c r="AF225" s="1">
        <f t="shared" si="150"/>
        <v>-41863.508178228993</v>
      </c>
    </row>
    <row r="226" spans="1:32">
      <c r="A226" s="106">
        <v>2.33E-4</v>
      </c>
      <c r="B226" s="4">
        <f t="shared" si="126"/>
        <v>-41960.543681400355</v>
      </c>
      <c r="C226" t="s">
        <v>1044</v>
      </c>
      <c r="D226" t="s">
        <v>182</v>
      </c>
      <c r="E226" s="57" t="s">
        <v>21</v>
      </c>
      <c r="F226" s="22">
        <f t="shared" si="129"/>
        <v>1</v>
      </c>
      <c r="G226" s="22">
        <f t="shared" si="130"/>
        <v>1</v>
      </c>
      <c r="H226" s="120" t="str">
        <f>IF(ISNA(VLOOKUP(C226,[1]Sheet1!$J$2:$J$2000,3,FALSE)),"No","Yes")</f>
        <v>No</v>
      </c>
      <c r="I226" s="89">
        <f t="shared" si="131"/>
        <v>0</v>
      </c>
      <c r="J226" s="89">
        <f t="shared" si="132"/>
        <v>0</v>
      </c>
      <c r="K226" s="89">
        <f t="shared" si="133"/>
        <v>0</v>
      </c>
      <c r="L226" s="89">
        <f t="shared" si="134"/>
        <v>0</v>
      </c>
      <c r="M226" s="89">
        <f t="shared" si="135"/>
        <v>0</v>
      </c>
      <c r="N226" s="89">
        <f t="shared" si="136"/>
        <v>0</v>
      </c>
      <c r="O226" s="89">
        <f t="shared" si="127"/>
        <v>0</v>
      </c>
      <c r="Q226" s="90">
        <f t="shared" si="137"/>
        <v>0</v>
      </c>
      <c r="R226" s="90">
        <f t="shared" si="138"/>
        <v>0</v>
      </c>
      <c r="S226" s="90">
        <f t="shared" si="139"/>
        <v>8039.4560855996442</v>
      </c>
      <c r="T226" s="90">
        <f t="shared" si="140"/>
        <v>0</v>
      </c>
      <c r="U226" s="90">
        <f t="shared" si="141"/>
        <v>0</v>
      </c>
      <c r="V226" s="90">
        <f t="shared" si="142"/>
        <v>0</v>
      </c>
      <c r="W226" s="90">
        <f t="shared" si="128"/>
        <v>0</v>
      </c>
      <c r="Y226" s="89">
        <f t="shared" si="143"/>
        <v>0</v>
      </c>
      <c r="Z226" s="90">
        <f t="shared" si="144"/>
        <v>0</v>
      </c>
      <c r="AA226" s="75">
        <f t="shared" si="145"/>
        <v>0</v>
      </c>
      <c r="AB226" s="89">
        <f t="shared" si="146"/>
        <v>0</v>
      </c>
      <c r="AC226" s="89">
        <f t="shared" si="147"/>
        <v>0</v>
      </c>
      <c r="AD226" s="90">
        <f t="shared" si="148"/>
        <v>8039.4560855996442</v>
      </c>
      <c r="AE226" s="90">
        <f t="shared" si="149"/>
        <v>0</v>
      </c>
      <c r="AF226" s="1">
        <f t="shared" si="150"/>
        <v>-41960.543914400354</v>
      </c>
    </row>
    <row r="227" spans="1:32">
      <c r="A227" s="106">
        <v>2.34E-4</v>
      </c>
      <c r="B227" s="4">
        <f t="shared" si="126"/>
        <v>16219.027314072213</v>
      </c>
      <c r="C227" t="s">
        <v>1045</v>
      </c>
      <c r="D227" t="s">
        <v>965</v>
      </c>
      <c r="E227" s="57" t="s">
        <v>21</v>
      </c>
      <c r="F227" s="22">
        <f t="shared" si="129"/>
        <v>2</v>
      </c>
      <c r="G227" s="22">
        <f t="shared" si="130"/>
        <v>2</v>
      </c>
      <c r="H227" s="120" t="str">
        <f>IF(ISNA(VLOOKUP(C227,[1]Sheet1!$J$2:$J$2000,3,FALSE)),"No","Yes")</f>
        <v>Yes</v>
      </c>
      <c r="I227" s="89">
        <f t="shared" si="131"/>
        <v>0</v>
      </c>
      <c r="J227" s="89">
        <f t="shared" si="132"/>
        <v>0</v>
      </c>
      <c r="K227" s="89">
        <f t="shared" si="133"/>
        <v>0</v>
      </c>
      <c r="L227" s="89">
        <f t="shared" si="134"/>
        <v>0</v>
      </c>
      <c r="M227" s="89">
        <f t="shared" si="135"/>
        <v>8212.5890736342044</v>
      </c>
      <c r="N227" s="89">
        <f t="shared" si="136"/>
        <v>0</v>
      </c>
      <c r="O227" s="89">
        <f t="shared" si="127"/>
        <v>0</v>
      </c>
      <c r="Q227" s="90">
        <f t="shared" si="137"/>
        <v>0</v>
      </c>
      <c r="R227" s="90">
        <f t="shared" si="138"/>
        <v>0</v>
      </c>
      <c r="S227" s="90">
        <f t="shared" si="139"/>
        <v>8006.4380064380084</v>
      </c>
      <c r="T227" s="90">
        <f t="shared" si="140"/>
        <v>0</v>
      </c>
      <c r="U227" s="90">
        <f t="shared" si="141"/>
        <v>0</v>
      </c>
      <c r="V227" s="90">
        <f t="shared" si="142"/>
        <v>0</v>
      </c>
      <c r="W227" s="90">
        <f t="shared" si="128"/>
        <v>0</v>
      </c>
      <c r="Y227" s="89">
        <f t="shared" si="143"/>
        <v>0</v>
      </c>
      <c r="Z227" s="90">
        <f t="shared" si="144"/>
        <v>0</v>
      </c>
      <c r="AA227" s="75">
        <f t="shared" si="145"/>
        <v>0</v>
      </c>
      <c r="AB227" s="89">
        <f t="shared" si="146"/>
        <v>8212.5890736342044</v>
      </c>
      <c r="AC227" s="89">
        <f t="shared" si="147"/>
        <v>0</v>
      </c>
      <c r="AD227" s="90">
        <f t="shared" si="148"/>
        <v>8006.4380064380084</v>
      </c>
      <c r="AE227" s="90">
        <f t="shared" si="149"/>
        <v>0</v>
      </c>
      <c r="AF227" s="1">
        <f t="shared" si="150"/>
        <v>16219.027080072214</v>
      </c>
    </row>
    <row r="228" spans="1:32">
      <c r="A228" s="106">
        <v>2.3499999999999999E-4</v>
      </c>
      <c r="B228" s="4">
        <f t="shared" si="126"/>
        <v>-42346.949367122012</v>
      </c>
      <c r="C228" t="s">
        <v>1046</v>
      </c>
      <c r="D228" t="s">
        <v>965</v>
      </c>
      <c r="E228" s="57" t="s">
        <v>21</v>
      </c>
      <c r="F228" s="22">
        <f t="shared" si="129"/>
        <v>1</v>
      </c>
      <c r="G228" s="22">
        <f t="shared" si="130"/>
        <v>1</v>
      </c>
      <c r="H228" s="120" t="str">
        <f>IF(ISNA(VLOOKUP(C228,[1]Sheet1!$J$2:$J$2000,3,FALSE)),"No","Yes")</f>
        <v>No</v>
      </c>
      <c r="I228" s="89">
        <f t="shared" si="131"/>
        <v>0</v>
      </c>
      <c r="J228" s="89">
        <f t="shared" si="132"/>
        <v>0</v>
      </c>
      <c r="K228" s="89">
        <f t="shared" si="133"/>
        <v>0</v>
      </c>
      <c r="L228" s="89">
        <f t="shared" si="134"/>
        <v>0</v>
      </c>
      <c r="M228" s="89">
        <f t="shared" si="135"/>
        <v>0</v>
      </c>
      <c r="N228" s="89">
        <f t="shared" si="136"/>
        <v>0</v>
      </c>
      <c r="O228" s="89">
        <f t="shared" si="127"/>
        <v>0</v>
      </c>
      <c r="Q228" s="90">
        <f t="shared" si="137"/>
        <v>0</v>
      </c>
      <c r="R228" s="90">
        <f t="shared" si="138"/>
        <v>0</v>
      </c>
      <c r="S228" s="90">
        <f t="shared" si="139"/>
        <v>7653.0503978779861</v>
      </c>
      <c r="T228" s="90">
        <f t="shared" si="140"/>
        <v>0</v>
      </c>
      <c r="U228" s="90">
        <f t="shared" si="141"/>
        <v>0</v>
      </c>
      <c r="V228" s="90">
        <f t="shared" si="142"/>
        <v>0</v>
      </c>
      <c r="W228" s="90">
        <f t="shared" si="128"/>
        <v>0</v>
      </c>
      <c r="Y228" s="89">
        <f t="shared" si="143"/>
        <v>0</v>
      </c>
      <c r="Z228" s="90">
        <f t="shared" si="144"/>
        <v>0</v>
      </c>
      <c r="AA228" s="75">
        <f t="shared" si="145"/>
        <v>0</v>
      </c>
      <c r="AB228" s="89">
        <f t="shared" si="146"/>
        <v>0</v>
      </c>
      <c r="AC228" s="89">
        <f t="shared" si="147"/>
        <v>0</v>
      </c>
      <c r="AD228" s="90">
        <f t="shared" si="148"/>
        <v>7653.0503978779861</v>
      </c>
      <c r="AE228" s="90">
        <f t="shared" si="149"/>
        <v>0</v>
      </c>
      <c r="AF228" s="1">
        <f t="shared" si="150"/>
        <v>-42346.949602122011</v>
      </c>
    </row>
    <row r="229" spans="1:32">
      <c r="A229" s="106">
        <v>2.3599999999999999E-4</v>
      </c>
      <c r="B229" s="4">
        <f t="shared" si="126"/>
        <v>-34571.975139212416</v>
      </c>
      <c r="C229" t="s">
        <v>1047</v>
      </c>
      <c r="D229" t="s">
        <v>965</v>
      </c>
      <c r="E229" s="57" t="s">
        <v>21</v>
      </c>
      <c r="F229" s="22">
        <f t="shared" si="129"/>
        <v>2</v>
      </c>
      <c r="G229" s="22">
        <f t="shared" si="130"/>
        <v>2</v>
      </c>
      <c r="H229" s="120" t="str">
        <f>IF(ISNA(VLOOKUP(C229,[1]Sheet1!$J$2:$J$2000,3,FALSE)),"No","Yes")</f>
        <v>No</v>
      </c>
      <c r="I229" s="89">
        <f t="shared" si="131"/>
        <v>0</v>
      </c>
      <c r="J229" s="89">
        <f t="shared" si="132"/>
        <v>0</v>
      </c>
      <c r="K229" s="89">
        <f t="shared" si="133"/>
        <v>0</v>
      </c>
      <c r="L229" s="89">
        <f t="shared" si="134"/>
        <v>0</v>
      </c>
      <c r="M229" s="89">
        <f t="shared" si="135"/>
        <v>0</v>
      </c>
      <c r="N229" s="89">
        <f t="shared" si="136"/>
        <v>8017.1543895055502</v>
      </c>
      <c r="O229" s="89">
        <f t="shared" si="127"/>
        <v>0</v>
      </c>
      <c r="Q229" s="90">
        <f t="shared" si="137"/>
        <v>0</v>
      </c>
      <c r="R229" s="90">
        <f t="shared" si="138"/>
        <v>0</v>
      </c>
      <c r="S229" s="90">
        <f t="shared" si="139"/>
        <v>7410.8702352820319</v>
      </c>
      <c r="T229" s="90">
        <f t="shared" si="140"/>
        <v>0</v>
      </c>
      <c r="U229" s="90">
        <f t="shared" si="141"/>
        <v>0</v>
      </c>
      <c r="V229" s="90">
        <f t="shared" si="142"/>
        <v>0</v>
      </c>
      <c r="W229" s="90">
        <f t="shared" si="128"/>
        <v>0</v>
      </c>
      <c r="Y229" s="89">
        <f t="shared" si="143"/>
        <v>0</v>
      </c>
      <c r="Z229" s="90">
        <f t="shared" si="144"/>
        <v>0</v>
      </c>
      <c r="AA229" s="75">
        <f t="shared" si="145"/>
        <v>0</v>
      </c>
      <c r="AB229" s="89">
        <f t="shared" si="146"/>
        <v>8017.1543895055502</v>
      </c>
      <c r="AC229" s="89">
        <f t="shared" si="147"/>
        <v>0</v>
      </c>
      <c r="AD229" s="90">
        <f t="shared" si="148"/>
        <v>7410.8702352820319</v>
      </c>
      <c r="AE229" s="90">
        <f t="shared" si="149"/>
        <v>0</v>
      </c>
      <c r="AF229" s="1">
        <f t="shared" si="150"/>
        <v>-34571.975375212416</v>
      </c>
    </row>
    <row r="230" spans="1:32">
      <c r="A230" s="106">
        <v>2.3699999999999999E-4</v>
      </c>
      <c r="B230" s="4">
        <f t="shared" si="126"/>
        <v>-42651.044082918488</v>
      </c>
      <c r="C230" t="s">
        <v>1048</v>
      </c>
      <c r="D230" t="s">
        <v>965</v>
      </c>
      <c r="E230" s="57" t="s">
        <v>21</v>
      </c>
      <c r="F230" s="22">
        <f t="shared" si="129"/>
        <v>1</v>
      </c>
      <c r="G230" s="22">
        <f t="shared" si="130"/>
        <v>1</v>
      </c>
      <c r="H230" s="120" t="str">
        <f>IF(ISNA(VLOOKUP(C230,[1]Sheet1!$J$2:$J$2000,3,FALSE)),"No","Yes")</f>
        <v>No</v>
      </c>
      <c r="I230" s="89">
        <f t="shared" si="131"/>
        <v>0</v>
      </c>
      <c r="J230" s="89">
        <f t="shared" si="132"/>
        <v>0</v>
      </c>
      <c r="K230" s="89">
        <f t="shared" si="133"/>
        <v>0</v>
      </c>
      <c r="L230" s="89">
        <f t="shared" si="134"/>
        <v>0</v>
      </c>
      <c r="M230" s="89">
        <f t="shared" si="135"/>
        <v>0</v>
      </c>
      <c r="N230" s="89">
        <f t="shared" si="136"/>
        <v>0</v>
      </c>
      <c r="O230" s="89">
        <f t="shared" si="127"/>
        <v>0</v>
      </c>
      <c r="Q230" s="90">
        <f t="shared" si="137"/>
        <v>0</v>
      </c>
      <c r="R230" s="90">
        <f t="shared" si="138"/>
        <v>0</v>
      </c>
      <c r="S230" s="90">
        <f t="shared" si="139"/>
        <v>7348.9556800815089</v>
      </c>
      <c r="T230" s="90">
        <f t="shared" si="140"/>
        <v>0</v>
      </c>
      <c r="U230" s="90">
        <f t="shared" si="141"/>
        <v>0</v>
      </c>
      <c r="V230" s="90">
        <f t="shared" si="142"/>
        <v>0</v>
      </c>
      <c r="W230" s="90">
        <f t="shared" si="128"/>
        <v>0</v>
      </c>
      <c r="Y230" s="89">
        <f t="shared" si="143"/>
        <v>0</v>
      </c>
      <c r="Z230" s="90">
        <f t="shared" si="144"/>
        <v>0</v>
      </c>
      <c r="AA230" s="75">
        <f t="shared" si="145"/>
        <v>0</v>
      </c>
      <c r="AB230" s="89">
        <f t="shared" si="146"/>
        <v>0</v>
      </c>
      <c r="AC230" s="89">
        <f t="shared" si="147"/>
        <v>0</v>
      </c>
      <c r="AD230" s="90">
        <f t="shared" si="148"/>
        <v>7348.9556800815089</v>
      </c>
      <c r="AE230" s="90">
        <f t="shared" si="149"/>
        <v>0</v>
      </c>
      <c r="AF230" s="1">
        <f t="shared" si="150"/>
        <v>-42651.044319918488</v>
      </c>
    </row>
    <row r="231" spans="1:32">
      <c r="A231" s="106">
        <v>2.3799999999999998E-4</v>
      </c>
      <c r="B231" s="4">
        <f t="shared" si="126"/>
        <v>-42973.209698678031</v>
      </c>
      <c r="C231" t="s">
        <v>1049</v>
      </c>
      <c r="D231" t="s">
        <v>965</v>
      </c>
      <c r="E231" s="57" t="s">
        <v>21</v>
      </c>
      <c r="F231" s="22">
        <f t="shared" si="129"/>
        <v>1</v>
      </c>
      <c r="G231" s="22">
        <f t="shared" si="130"/>
        <v>1</v>
      </c>
      <c r="H231" s="120" t="str">
        <f>IF(ISNA(VLOOKUP(C231,[1]Sheet1!$J$2:$J$2000,3,FALSE)),"No","Yes")</f>
        <v>No</v>
      </c>
      <c r="I231" s="89">
        <f t="shared" si="131"/>
        <v>0</v>
      </c>
      <c r="J231" s="89">
        <f t="shared" si="132"/>
        <v>0</v>
      </c>
      <c r="K231" s="89">
        <f t="shared" si="133"/>
        <v>0</v>
      </c>
      <c r="L231" s="89">
        <f t="shared" si="134"/>
        <v>0</v>
      </c>
      <c r="M231" s="89">
        <f t="shared" si="135"/>
        <v>0</v>
      </c>
      <c r="N231" s="89">
        <f t="shared" si="136"/>
        <v>0</v>
      </c>
      <c r="O231" s="89">
        <f t="shared" si="127"/>
        <v>0</v>
      </c>
      <c r="Q231" s="90">
        <f t="shared" si="137"/>
        <v>0</v>
      </c>
      <c r="R231" s="90">
        <f t="shared" si="138"/>
        <v>0</v>
      </c>
      <c r="S231" s="90">
        <f t="shared" si="139"/>
        <v>7026.7900633219688</v>
      </c>
      <c r="T231" s="90">
        <f t="shared" si="140"/>
        <v>0</v>
      </c>
      <c r="U231" s="90">
        <f t="shared" si="141"/>
        <v>0</v>
      </c>
      <c r="V231" s="90">
        <f t="shared" si="142"/>
        <v>0</v>
      </c>
      <c r="W231" s="90">
        <f t="shared" si="128"/>
        <v>0</v>
      </c>
      <c r="Y231" s="89">
        <f t="shared" si="143"/>
        <v>0</v>
      </c>
      <c r="Z231" s="90">
        <f t="shared" si="144"/>
        <v>0</v>
      </c>
      <c r="AA231" s="75">
        <f t="shared" si="145"/>
        <v>0</v>
      </c>
      <c r="AB231" s="89">
        <f t="shared" si="146"/>
        <v>0</v>
      </c>
      <c r="AC231" s="89">
        <f t="shared" si="147"/>
        <v>0</v>
      </c>
      <c r="AD231" s="90">
        <f t="shared" si="148"/>
        <v>7026.7900633219688</v>
      </c>
      <c r="AE231" s="90">
        <f t="shared" si="149"/>
        <v>0</v>
      </c>
      <c r="AF231" s="1">
        <f t="shared" si="150"/>
        <v>-42973.209936678031</v>
      </c>
    </row>
    <row r="232" spans="1:32">
      <c r="A232" s="106">
        <v>2.3899999999999998E-4</v>
      </c>
      <c r="B232" s="4">
        <f t="shared" si="126"/>
        <v>-43106.183455924969</v>
      </c>
      <c r="C232" t="s">
        <v>1050</v>
      </c>
      <c r="D232" t="s">
        <v>965</v>
      </c>
      <c r="E232" s="57" t="s">
        <v>21</v>
      </c>
      <c r="F232" s="22">
        <f t="shared" si="129"/>
        <v>1</v>
      </c>
      <c r="G232" s="22">
        <f t="shared" si="130"/>
        <v>1</v>
      </c>
      <c r="H232" s="120" t="str">
        <f>IF(ISNA(VLOOKUP(C232,[1]Sheet1!$J$2:$J$2000,3,FALSE)),"No","Yes")</f>
        <v>No</v>
      </c>
      <c r="I232" s="89">
        <f t="shared" si="131"/>
        <v>0</v>
      </c>
      <c r="J232" s="89">
        <f t="shared" si="132"/>
        <v>0</v>
      </c>
      <c r="K232" s="89">
        <f t="shared" si="133"/>
        <v>0</v>
      </c>
      <c r="L232" s="89">
        <f t="shared" si="134"/>
        <v>0</v>
      </c>
      <c r="M232" s="89">
        <f t="shared" si="135"/>
        <v>0</v>
      </c>
      <c r="N232" s="89">
        <f t="shared" si="136"/>
        <v>0</v>
      </c>
      <c r="O232" s="89">
        <f t="shared" si="127"/>
        <v>0</v>
      </c>
      <c r="Q232" s="90">
        <f t="shared" si="137"/>
        <v>0</v>
      </c>
      <c r="R232" s="90">
        <f t="shared" si="138"/>
        <v>0</v>
      </c>
      <c r="S232" s="90">
        <f t="shared" si="139"/>
        <v>6893.8163050750272</v>
      </c>
      <c r="T232" s="90">
        <f t="shared" si="140"/>
        <v>0</v>
      </c>
      <c r="U232" s="90">
        <f t="shared" si="141"/>
        <v>0</v>
      </c>
      <c r="V232" s="90">
        <f t="shared" si="142"/>
        <v>0</v>
      </c>
      <c r="W232" s="90">
        <f t="shared" si="128"/>
        <v>0</v>
      </c>
      <c r="Y232" s="89">
        <f t="shared" si="143"/>
        <v>0</v>
      </c>
      <c r="Z232" s="90">
        <f t="shared" si="144"/>
        <v>0</v>
      </c>
      <c r="AA232" s="75">
        <f t="shared" si="145"/>
        <v>0</v>
      </c>
      <c r="AB232" s="89">
        <f t="shared" si="146"/>
        <v>0</v>
      </c>
      <c r="AC232" s="89">
        <f t="shared" si="147"/>
        <v>0</v>
      </c>
      <c r="AD232" s="90">
        <f t="shared" si="148"/>
        <v>6893.8163050750272</v>
      </c>
      <c r="AE232" s="90">
        <f t="shared" si="149"/>
        <v>0</v>
      </c>
      <c r="AF232" s="1">
        <f t="shared" si="150"/>
        <v>-43106.18369492497</v>
      </c>
    </row>
    <row r="233" spans="1:32">
      <c r="A233" s="106">
        <v>2.3999999999999998E-4</v>
      </c>
      <c r="B233" s="4">
        <f t="shared" si="126"/>
        <v>-43361.251485724802</v>
      </c>
      <c r="C233" t="s">
        <v>1051</v>
      </c>
      <c r="D233" t="s">
        <v>965</v>
      </c>
      <c r="E233" s="57" t="s">
        <v>21</v>
      </c>
      <c r="F233" s="22">
        <f t="shared" si="129"/>
        <v>1</v>
      </c>
      <c r="G233" s="22">
        <f t="shared" si="130"/>
        <v>1</v>
      </c>
      <c r="H233" s="120" t="str">
        <f>IF(ISNA(VLOOKUP(C233,[1]Sheet1!$J$2:$J$2000,3,FALSE)),"No","Yes")</f>
        <v>No</v>
      </c>
      <c r="I233" s="89">
        <f t="shared" si="131"/>
        <v>0</v>
      </c>
      <c r="J233" s="89">
        <f t="shared" si="132"/>
        <v>0</v>
      </c>
      <c r="K233" s="89">
        <f t="shared" si="133"/>
        <v>0</v>
      </c>
      <c r="L233" s="89">
        <f t="shared" si="134"/>
        <v>0</v>
      </c>
      <c r="M233" s="89">
        <f t="shared" si="135"/>
        <v>0</v>
      </c>
      <c r="N233" s="89">
        <f t="shared" si="136"/>
        <v>0</v>
      </c>
      <c r="O233" s="89">
        <f t="shared" si="127"/>
        <v>0</v>
      </c>
      <c r="Q233" s="90">
        <f t="shared" si="137"/>
        <v>0</v>
      </c>
      <c r="R233" s="90">
        <f t="shared" si="138"/>
        <v>0</v>
      </c>
      <c r="S233" s="90">
        <f t="shared" si="139"/>
        <v>6638.7482742751954</v>
      </c>
      <c r="T233" s="90">
        <f t="shared" si="140"/>
        <v>0</v>
      </c>
      <c r="U233" s="90">
        <f t="shared" si="141"/>
        <v>0</v>
      </c>
      <c r="V233" s="90">
        <f t="shared" si="142"/>
        <v>0</v>
      </c>
      <c r="W233" s="90">
        <f t="shared" si="128"/>
        <v>0</v>
      </c>
      <c r="Y233" s="89">
        <f t="shared" si="143"/>
        <v>0</v>
      </c>
      <c r="Z233" s="90">
        <f t="shared" si="144"/>
        <v>0</v>
      </c>
      <c r="AA233" s="75">
        <f t="shared" si="145"/>
        <v>0</v>
      </c>
      <c r="AB233" s="89">
        <f t="shared" si="146"/>
        <v>0</v>
      </c>
      <c r="AC233" s="89">
        <f t="shared" si="147"/>
        <v>0</v>
      </c>
      <c r="AD233" s="90">
        <f t="shared" si="148"/>
        <v>6638.7482742751954</v>
      </c>
      <c r="AE233" s="90">
        <f t="shared" si="149"/>
        <v>0</v>
      </c>
      <c r="AF233" s="1">
        <f t="shared" si="150"/>
        <v>-43361.251725724804</v>
      </c>
    </row>
    <row r="234" spans="1:32">
      <c r="A234" s="106">
        <v>2.4099999999999998E-4</v>
      </c>
      <c r="B234" s="4">
        <f t="shared" si="126"/>
        <v>-43457.596130882084</v>
      </c>
      <c r="C234" t="s">
        <v>1052</v>
      </c>
      <c r="D234" t="s">
        <v>1053</v>
      </c>
      <c r="E234" s="57" t="s">
        <v>21</v>
      </c>
      <c r="F234" s="22">
        <f t="shared" si="129"/>
        <v>1</v>
      </c>
      <c r="G234" s="22">
        <f t="shared" si="130"/>
        <v>1</v>
      </c>
      <c r="H234" s="120" t="str">
        <f>IF(ISNA(VLOOKUP(C234,[1]Sheet1!$J$2:$J$2000,3,FALSE)),"No","Yes")</f>
        <v>No</v>
      </c>
      <c r="I234" s="89">
        <f t="shared" si="131"/>
        <v>0</v>
      </c>
      <c r="J234" s="89">
        <f t="shared" si="132"/>
        <v>0</v>
      </c>
      <c r="K234" s="89">
        <f t="shared" si="133"/>
        <v>0</v>
      </c>
      <c r="L234" s="89">
        <f t="shared" si="134"/>
        <v>0</v>
      </c>
      <c r="M234" s="89">
        <f t="shared" si="135"/>
        <v>0</v>
      </c>
      <c r="N234" s="89">
        <f t="shared" si="136"/>
        <v>0</v>
      </c>
      <c r="O234" s="89">
        <f t="shared" si="127"/>
        <v>0</v>
      </c>
      <c r="Q234" s="90">
        <f t="shared" si="137"/>
        <v>0</v>
      </c>
      <c r="R234" s="90">
        <f t="shared" si="138"/>
        <v>0</v>
      </c>
      <c r="S234" s="90">
        <f t="shared" si="139"/>
        <v>6542.4036281179151</v>
      </c>
      <c r="T234" s="90">
        <f t="shared" si="140"/>
        <v>0</v>
      </c>
      <c r="U234" s="90">
        <f t="shared" si="141"/>
        <v>0</v>
      </c>
      <c r="V234" s="90">
        <f t="shared" si="142"/>
        <v>0</v>
      </c>
      <c r="W234" s="90">
        <f t="shared" si="128"/>
        <v>0</v>
      </c>
      <c r="Y234" s="89">
        <f t="shared" si="143"/>
        <v>0</v>
      </c>
      <c r="Z234" s="90">
        <f t="shared" si="144"/>
        <v>0</v>
      </c>
      <c r="AA234" s="75">
        <f t="shared" si="145"/>
        <v>0</v>
      </c>
      <c r="AB234" s="89">
        <f t="shared" si="146"/>
        <v>0</v>
      </c>
      <c r="AC234" s="89">
        <f t="shared" si="147"/>
        <v>0</v>
      </c>
      <c r="AD234" s="90">
        <f t="shared" si="148"/>
        <v>6542.4036281179151</v>
      </c>
      <c r="AE234" s="90">
        <f t="shared" si="149"/>
        <v>0</v>
      </c>
      <c r="AF234" s="1">
        <f t="shared" si="150"/>
        <v>-43457.596371882086</v>
      </c>
    </row>
    <row r="235" spans="1:32">
      <c r="A235" s="106">
        <v>2.4199999999999997E-4</v>
      </c>
      <c r="B235" s="4">
        <f t="shared" si="126"/>
        <v>-43715.803905063949</v>
      </c>
      <c r="C235" t="s">
        <v>1054</v>
      </c>
      <c r="D235" t="s">
        <v>965</v>
      </c>
      <c r="E235" s="57" t="s">
        <v>21</v>
      </c>
      <c r="F235" s="22">
        <f t="shared" si="129"/>
        <v>1</v>
      </c>
      <c r="G235" s="22">
        <f t="shared" si="130"/>
        <v>1</v>
      </c>
      <c r="H235" s="120" t="str">
        <f>IF(ISNA(VLOOKUP(C235,[1]Sheet1!$J$2:$J$2000,3,FALSE)),"No","Yes")</f>
        <v>No</v>
      </c>
      <c r="I235" s="89">
        <f t="shared" si="131"/>
        <v>0</v>
      </c>
      <c r="J235" s="89">
        <f t="shared" si="132"/>
        <v>0</v>
      </c>
      <c r="K235" s="89">
        <f t="shared" si="133"/>
        <v>0</v>
      </c>
      <c r="L235" s="89">
        <f t="shared" si="134"/>
        <v>0</v>
      </c>
      <c r="M235" s="89">
        <f t="shared" si="135"/>
        <v>0</v>
      </c>
      <c r="N235" s="89">
        <f t="shared" si="136"/>
        <v>0</v>
      </c>
      <c r="O235" s="89">
        <f t="shared" si="127"/>
        <v>0</v>
      </c>
      <c r="Q235" s="90">
        <f t="shared" si="137"/>
        <v>0</v>
      </c>
      <c r="R235" s="90">
        <f t="shared" si="138"/>
        <v>0</v>
      </c>
      <c r="S235" s="90">
        <f t="shared" si="139"/>
        <v>6284.1958529360518</v>
      </c>
      <c r="T235" s="90">
        <f t="shared" si="140"/>
        <v>0</v>
      </c>
      <c r="U235" s="90">
        <f t="shared" si="141"/>
        <v>0</v>
      </c>
      <c r="V235" s="90">
        <f t="shared" si="142"/>
        <v>0</v>
      </c>
      <c r="W235" s="90">
        <f t="shared" si="128"/>
        <v>0</v>
      </c>
      <c r="Y235" s="89">
        <f t="shared" si="143"/>
        <v>0</v>
      </c>
      <c r="Z235" s="90">
        <f t="shared" si="144"/>
        <v>0</v>
      </c>
      <c r="AA235" s="75">
        <f t="shared" si="145"/>
        <v>0</v>
      </c>
      <c r="AB235" s="89">
        <f t="shared" si="146"/>
        <v>0</v>
      </c>
      <c r="AC235" s="89">
        <f t="shared" si="147"/>
        <v>0</v>
      </c>
      <c r="AD235" s="90">
        <f t="shared" si="148"/>
        <v>6284.1958529360518</v>
      </c>
      <c r="AE235" s="90">
        <f t="shared" si="149"/>
        <v>0</v>
      </c>
      <c r="AF235" s="1">
        <f t="shared" si="150"/>
        <v>-43715.804147063951</v>
      </c>
    </row>
    <row r="236" spans="1:32">
      <c r="A236" s="106">
        <v>2.43E-4</v>
      </c>
      <c r="B236" s="4">
        <f t="shared" si="126"/>
        <v>-40574.937689836792</v>
      </c>
      <c r="C236" t="s">
        <v>1055</v>
      </c>
      <c r="D236" t="s">
        <v>1056</v>
      </c>
      <c r="E236" s="57" t="s">
        <v>21</v>
      </c>
      <c r="F236" s="22">
        <f t="shared" si="129"/>
        <v>1</v>
      </c>
      <c r="G236" s="22">
        <f t="shared" si="130"/>
        <v>1</v>
      </c>
      <c r="H236" s="120" t="str">
        <f>IF(ISNA(VLOOKUP(C236,[1]Sheet1!$J$2:$J$2000,3,FALSE)),"No","Yes")</f>
        <v>No</v>
      </c>
      <c r="I236" s="89">
        <f t="shared" si="131"/>
        <v>0</v>
      </c>
      <c r="J236" s="89">
        <f t="shared" si="132"/>
        <v>0</v>
      </c>
      <c r="K236" s="89">
        <f t="shared" si="133"/>
        <v>0</v>
      </c>
      <c r="L236" s="89">
        <f t="shared" si="134"/>
        <v>0</v>
      </c>
      <c r="M236" s="89">
        <f t="shared" si="135"/>
        <v>0</v>
      </c>
      <c r="N236" s="89">
        <f t="shared" si="136"/>
        <v>0</v>
      </c>
      <c r="O236" s="89">
        <f t="shared" si="127"/>
        <v>0</v>
      </c>
      <c r="Q236" s="90">
        <f t="shared" si="137"/>
        <v>0</v>
      </c>
      <c r="R236" s="90">
        <f t="shared" si="138"/>
        <v>0</v>
      </c>
      <c r="S236" s="90">
        <f t="shared" si="139"/>
        <v>9425.0620671632041</v>
      </c>
      <c r="T236" s="90">
        <f t="shared" si="140"/>
        <v>0</v>
      </c>
      <c r="U236" s="90">
        <f t="shared" si="141"/>
        <v>0</v>
      </c>
      <c r="V236" s="90">
        <f t="shared" si="142"/>
        <v>0</v>
      </c>
      <c r="W236" s="90">
        <f t="shared" si="128"/>
        <v>0</v>
      </c>
      <c r="Y236" s="89">
        <f t="shared" si="143"/>
        <v>0</v>
      </c>
      <c r="Z236" s="90">
        <f t="shared" si="144"/>
        <v>0</v>
      </c>
      <c r="AA236" s="75">
        <f t="shared" si="145"/>
        <v>0</v>
      </c>
      <c r="AB236" s="89">
        <f t="shared" si="146"/>
        <v>0</v>
      </c>
      <c r="AC236" s="89">
        <f t="shared" si="147"/>
        <v>0</v>
      </c>
      <c r="AD236" s="90">
        <f t="shared" si="148"/>
        <v>9425.0620671632041</v>
      </c>
      <c r="AE236" s="90">
        <f t="shared" si="149"/>
        <v>0</v>
      </c>
      <c r="AF236" s="1">
        <f t="shared" si="150"/>
        <v>-40574.937932836794</v>
      </c>
    </row>
    <row r="237" spans="1:32">
      <c r="A237" s="106">
        <v>2.4399999999999999E-4</v>
      </c>
      <c r="B237" s="4">
        <f t="shared" si="126"/>
        <v>9079.8089046243731</v>
      </c>
      <c r="C237" t="s">
        <v>1057</v>
      </c>
      <c r="D237" t="s">
        <v>182</v>
      </c>
      <c r="E237" s="57" t="s">
        <v>21</v>
      </c>
      <c r="F237" s="22">
        <f t="shared" si="129"/>
        <v>1</v>
      </c>
      <c r="G237" s="22">
        <f t="shared" si="130"/>
        <v>1</v>
      </c>
      <c r="H237" s="120" t="str">
        <f>IF(ISNA(VLOOKUP(C237,[1]Sheet1!$J$2:$J$2000,3,FALSE)),"No","Yes")</f>
        <v>Yes</v>
      </c>
      <c r="I237" s="89">
        <f t="shared" si="131"/>
        <v>0</v>
      </c>
      <c r="J237" s="89">
        <f t="shared" si="132"/>
        <v>0</v>
      </c>
      <c r="K237" s="89">
        <f t="shared" si="133"/>
        <v>0</v>
      </c>
      <c r="L237" s="89">
        <f t="shared" si="134"/>
        <v>0</v>
      </c>
      <c r="M237" s="89">
        <f t="shared" si="135"/>
        <v>0</v>
      </c>
      <c r="N237" s="89">
        <f t="shared" si="136"/>
        <v>0</v>
      </c>
      <c r="O237" s="89">
        <f t="shared" si="127"/>
        <v>0</v>
      </c>
      <c r="Q237" s="90">
        <f t="shared" si="137"/>
        <v>0</v>
      </c>
      <c r="R237" s="90">
        <f t="shared" si="138"/>
        <v>0</v>
      </c>
      <c r="S237" s="90">
        <f t="shared" si="139"/>
        <v>9079.8086606243724</v>
      </c>
      <c r="T237" s="90">
        <f t="shared" si="140"/>
        <v>0</v>
      </c>
      <c r="U237" s="90">
        <f t="shared" si="141"/>
        <v>0</v>
      </c>
      <c r="V237" s="90">
        <f t="shared" si="142"/>
        <v>0</v>
      </c>
      <c r="W237" s="90">
        <f t="shared" si="128"/>
        <v>0</v>
      </c>
      <c r="Y237" s="89">
        <f t="shared" si="143"/>
        <v>0</v>
      </c>
      <c r="Z237" s="90">
        <f t="shared" si="144"/>
        <v>0</v>
      </c>
      <c r="AA237" s="75">
        <f t="shared" si="145"/>
        <v>0</v>
      </c>
      <c r="AB237" s="89">
        <f t="shared" si="146"/>
        <v>0</v>
      </c>
      <c r="AC237" s="89">
        <f t="shared" si="147"/>
        <v>0</v>
      </c>
      <c r="AD237" s="90">
        <f t="shared" si="148"/>
        <v>9079.8086606243724</v>
      </c>
      <c r="AE237" s="90">
        <f t="shared" si="149"/>
        <v>0</v>
      </c>
      <c r="AF237" s="1">
        <f t="shared" si="150"/>
        <v>9079.8086606243724</v>
      </c>
    </row>
    <row r="238" spans="1:32">
      <c r="A238" s="106">
        <v>2.4499999999999999E-4</v>
      </c>
      <c r="B238" s="4">
        <f t="shared" si="126"/>
        <v>17598.89220669417</v>
      </c>
      <c r="C238" t="s">
        <v>1058</v>
      </c>
      <c r="D238" t="s">
        <v>182</v>
      </c>
      <c r="E238" s="57" t="s">
        <v>21</v>
      </c>
      <c r="F238" s="22">
        <f t="shared" si="129"/>
        <v>2</v>
      </c>
      <c r="G238" s="22">
        <f t="shared" si="130"/>
        <v>2</v>
      </c>
      <c r="H238" s="120" t="str">
        <f>IF(ISNA(VLOOKUP(C238,[1]Sheet1!$J$2:$J$2000,3,FALSE)),"No","Yes")</f>
        <v>Yes</v>
      </c>
      <c r="I238" s="89">
        <f t="shared" si="131"/>
        <v>0</v>
      </c>
      <c r="J238" s="89">
        <f t="shared" si="132"/>
        <v>0</v>
      </c>
      <c r="K238" s="89">
        <f t="shared" si="133"/>
        <v>0</v>
      </c>
      <c r="L238" s="89">
        <f t="shared" si="134"/>
        <v>0</v>
      </c>
      <c r="M238" s="89">
        <f t="shared" si="135"/>
        <v>0</v>
      </c>
      <c r="N238" s="89">
        <f t="shared" si="136"/>
        <v>0</v>
      </c>
      <c r="O238" s="89">
        <f t="shared" si="127"/>
        <v>0</v>
      </c>
      <c r="Q238" s="90">
        <f t="shared" si="137"/>
        <v>0</v>
      </c>
      <c r="R238" s="90">
        <f t="shared" si="138"/>
        <v>0</v>
      </c>
      <c r="S238" s="90">
        <f t="shared" si="139"/>
        <v>8929.1903936618</v>
      </c>
      <c r="T238" s="90">
        <f t="shared" si="140"/>
        <v>0</v>
      </c>
      <c r="U238" s="90">
        <f t="shared" si="141"/>
        <v>0</v>
      </c>
      <c r="V238" s="90">
        <f t="shared" si="142"/>
        <v>0</v>
      </c>
      <c r="W238" s="90">
        <f t="shared" si="128"/>
        <v>8669.701568032373</v>
      </c>
      <c r="Y238" s="89">
        <f t="shared" si="143"/>
        <v>0</v>
      </c>
      <c r="Z238" s="90">
        <f t="shared" si="144"/>
        <v>0</v>
      </c>
      <c r="AA238" s="75">
        <f t="shared" si="145"/>
        <v>0</v>
      </c>
      <c r="AB238" s="89">
        <f t="shared" si="146"/>
        <v>0</v>
      </c>
      <c r="AC238" s="89">
        <f t="shared" si="147"/>
        <v>0</v>
      </c>
      <c r="AD238" s="90">
        <f t="shared" si="148"/>
        <v>8929.1903936618</v>
      </c>
      <c r="AE238" s="90">
        <f t="shared" si="149"/>
        <v>8669.701568032373</v>
      </c>
      <c r="AF238" s="1">
        <f t="shared" si="150"/>
        <v>17598.891961694171</v>
      </c>
    </row>
    <row r="239" spans="1:32">
      <c r="A239" s="106">
        <v>2.4800000000000001E-4</v>
      </c>
      <c r="B239" s="4">
        <f t="shared" si="126"/>
        <v>-41844.187902158301</v>
      </c>
      <c r="C239" t="s">
        <v>1059</v>
      </c>
      <c r="D239" t="s">
        <v>182</v>
      </c>
      <c r="E239" s="57" t="s">
        <v>21</v>
      </c>
      <c r="F239" s="22">
        <f t="shared" si="129"/>
        <v>1</v>
      </c>
      <c r="G239" s="22">
        <f t="shared" si="130"/>
        <v>1</v>
      </c>
      <c r="H239" s="120" t="str">
        <f>IF(ISNA(VLOOKUP(C239,[1]Sheet1!$J$2:$J$2000,3,FALSE)),"No","Yes")</f>
        <v>No</v>
      </c>
      <c r="I239" s="89">
        <f t="shared" si="131"/>
        <v>0</v>
      </c>
      <c r="J239" s="89">
        <f t="shared" si="132"/>
        <v>0</v>
      </c>
      <c r="K239" s="89">
        <f t="shared" si="133"/>
        <v>0</v>
      </c>
      <c r="L239" s="89">
        <f t="shared" si="134"/>
        <v>0</v>
      </c>
      <c r="M239" s="89">
        <f t="shared" si="135"/>
        <v>0</v>
      </c>
      <c r="N239" s="89">
        <f t="shared" si="136"/>
        <v>0</v>
      </c>
      <c r="O239" s="89">
        <f t="shared" si="127"/>
        <v>0</v>
      </c>
      <c r="Q239" s="90">
        <f t="shared" si="137"/>
        <v>0</v>
      </c>
      <c r="R239" s="90">
        <f t="shared" si="138"/>
        <v>0</v>
      </c>
      <c r="S239" s="90">
        <f t="shared" si="139"/>
        <v>8155.8118498417016</v>
      </c>
      <c r="T239" s="90">
        <f t="shared" si="140"/>
        <v>0</v>
      </c>
      <c r="U239" s="90">
        <f t="shared" si="141"/>
        <v>0</v>
      </c>
      <c r="V239" s="90">
        <f t="shared" si="142"/>
        <v>0</v>
      </c>
      <c r="W239" s="90">
        <f t="shared" si="128"/>
        <v>0</v>
      </c>
      <c r="Y239" s="89">
        <f t="shared" si="143"/>
        <v>0</v>
      </c>
      <c r="Z239" s="90">
        <f t="shared" si="144"/>
        <v>0</v>
      </c>
      <c r="AA239" s="75">
        <f t="shared" si="145"/>
        <v>0</v>
      </c>
      <c r="AB239" s="89">
        <f t="shared" si="146"/>
        <v>0</v>
      </c>
      <c r="AC239" s="89">
        <f t="shared" si="147"/>
        <v>0</v>
      </c>
      <c r="AD239" s="90">
        <f t="shared" si="148"/>
        <v>8155.8118498417016</v>
      </c>
      <c r="AE239" s="90">
        <f t="shared" si="149"/>
        <v>0</v>
      </c>
      <c r="AF239" s="1">
        <f t="shared" si="150"/>
        <v>-41844.188150158298</v>
      </c>
    </row>
    <row r="240" spans="1:32">
      <c r="A240" s="106">
        <v>2.4900000000000004E-4</v>
      </c>
      <c r="B240" s="4">
        <f t="shared" si="126"/>
        <v>-33085.015712119355</v>
      </c>
      <c r="C240" t="s">
        <v>1060</v>
      </c>
      <c r="D240" t="s">
        <v>384</v>
      </c>
      <c r="E240" s="57" t="s">
        <v>21</v>
      </c>
      <c r="F240" s="22">
        <f t="shared" si="129"/>
        <v>2</v>
      </c>
      <c r="G240" s="22">
        <f t="shared" si="130"/>
        <v>2</v>
      </c>
      <c r="H240" s="120" t="str">
        <f>IF(ISNA(VLOOKUP(C240,[1]Sheet1!$J$2:$J$2000,3,FALSE)),"No","Yes")</f>
        <v>No</v>
      </c>
      <c r="I240" s="89">
        <f t="shared" si="131"/>
        <v>0</v>
      </c>
      <c r="J240" s="89">
        <f t="shared" si="132"/>
        <v>0</v>
      </c>
      <c r="K240" s="89">
        <f t="shared" si="133"/>
        <v>8985.1247600767747</v>
      </c>
      <c r="L240" s="89">
        <f t="shared" si="134"/>
        <v>0</v>
      </c>
      <c r="M240" s="89">
        <f t="shared" si="135"/>
        <v>0</v>
      </c>
      <c r="N240" s="89">
        <f t="shared" si="136"/>
        <v>0</v>
      </c>
      <c r="O240" s="89">
        <f t="shared" si="127"/>
        <v>0</v>
      </c>
      <c r="Q240" s="90">
        <f t="shared" si="137"/>
        <v>0</v>
      </c>
      <c r="R240" s="90">
        <f t="shared" si="138"/>
        <v>0</v>
      </c>
      <c r="S240" s="90">
        <f t="shared" si="139"/>
        <v>7929.8592788038704</v>
      </c>
      <c r="T240" s="90">
        <f t="shared" si="140"/>
        <v>0</v>
      </c>
      <c r="U240" s="90">
        <f t="shared" si="141"/>
        <v>0</v>
      </c>
      <c r="V240" s="90">
        <f t="shared" si="142"/>
        <v>0</v>
      </c>
      <c r="W240" s="90">
        <f t="shared" si="128"/>
        <v>0</v>
      </c>
      <c r="Y240" s="89">
        <f t="shared" si="143"/>
        <v>0</v>
      </c>
      <c r="Z240" s="90">
        <f t="shared" si="144"/>
        <v>0</v>
      </c>
      <c r="AA240" s="75">
        <f t="shared" si="145"/>
        <v>0</v>
      </c>
      <c r="AB240" s="89">
        <f t="shared" si="146"/>
        <v>8985.1247600767747</v>
      </c>
      <c r="AC240" s="89">
        <f t="shared" si="147"/>
        <v>0</v>
      </c>
      <c r="AD240" s="90">
        <f t="shared" si="148"/>
        <v>7929.8592788038704</v>
      </c>
      <c r="AE240" s="90">
        <f t="shared" si="149"/>
        <v>0</v>
      </c>
      <c r="AF240" s="1">
        <f t="shared" si="150"/>
        <v>-33085.015961119352</v>
      </c>
    </row>
    <row r="241" spans="1:32">
      <c r="A241" s="106">
        <v>2.5100000000000003E-4</v>
      </c>
      <c r="B241" s="4">
        <f t="shared" si="126"/>
        <v>-34715.285478826998</v>
      </c>
      <c r="C241" t="s">
        <v>1061</v>
      </c>
      <c r="D241" t="s">
        <v>965</v>
      </c>
      <c r="E241" s="57" t="s">
        <v>21</v>
      </c>
      <c r="F241" s="22">
        <f t="shared" si="129"/>
        <v>2</v>
      </c>
      <c r="G241" s="22">
        <f t="shared" si="130"/>
        <v>2</v>
      </c>
      <c r="H241" s="120" t="str">
        <f>IF(ISNA(VLOOKUP(C241,[1]Sheet1!$J$2:$J$2000,3,FALSE)),"No","Yes")</f>
        <v>No</v>
      </c>
      <c r="I241" s="89">
        <f t="shared" si="131"/>
        <v>0</v>
      </c>
      <c r="J241" s="89">
        <f t="shared" si="132"/>
        <v>0</v>
      </c>
      <c r="K241" s="89">
        <f t="shared" si="133"/>
        <v>0</v>
      </c>
      <c r="L241" s="89">
        <f t="shared" si="134"/>
        <v>0</v>
      </c>
      <c r="M241" s="89">
        <f t="shared" si="135"/>
        <v>0</v>
      </c>
      <c r="N241" s="89">
        <f t="shared" si="136"/>
        <v>0</v>
      </c>
      <c r="O241" s="89">
        <f t="shared" si="127"/>
        <v>0</v>
      </c>
      <c r="Q241" s="90">
        <f t="shared" si="137"/>
        <v>0</v>
      </c>
      <c r="R241" s="90">
        <f t="shared" si="138"/>
        <v>0</v>
      </c>
      <c r="S241" s="90">
        <f t="shared" si="139"/>
        <v>7712.7887082976904</v>
      </c>
      <c r="T241" s="90">
        <f t="shared" si="140"/>
        <v>0</v>
      </c>
      <c r="U241" s="90">
        <f t="shared" si="141"/>
        <v>0</v>
      </c>
      <c r="V241" s="90">
        <f t="shared" si="142"/>
        <v>0</v>
      </c>
      <c r="W241" s="90">
        <f t="shared" si="128"/>
        <v>7571.9255618753104</v>
      </c>
      <c r="Y241" s="89">
        <f t="shared" si="143"/>
        <v>0</v>
      </c>
      <c r="Z241" s="90">
        <f t="shared" si="144"/>
        <v>0</v>
      </c>
      <c r="AA241" s="75">
        <f t="shared" si="145"/>
        <v>0</v>
      </c>
      <c r="AB241" s="89">
        <f t="shared" si="146"/>
        <v>0</v>
      </c>
      <c r="AC241" s="89">
        <f t="shared" si="147"/>
        <v>0</v>
      </c>
      <c r="AD241" s="90">
        <f t="shared" si="148"/>
        <v>7712.7887082976904</v>
      </c>
      <c r="AE241" s="90">
        <f t="shared" si="149"/>
        <v>7571.9255618753104</v>
      </c>
      <c r="AF241" s="1">
        <f t="shared" si="150"/>
        <v>-34715.285729826996</v>
      </c>
    </row>
    <row r="242" spans="1:32">
      <c r="A242" s="106">
        <v>2.52E-4</v>
      </c>
      <c r="B242" s="4">
        <f t="shared" si="126"/>
        <v>-42412.958620409801</v>
      </c>
      <c r="C242" t="s">
        <v>1062</v>
      </c>
      <c r="D242" t="s">
        <v>965</v>
      </c>
      <c r="E242" s="57" t="s">
        <v>21</v>
      </c>
      <c r="F242" s="22">
        <f t="shared" si="129"/>
        <v>1</v>
      </c>
      <c r="G242" s="22">
        <f t="shared" si="130"/>
        <v>1</v>
      </c>
      <c r="H242" s="120" t="str">
        <f>IF(ISNA(VLOOKUP(C242,[1]Sheet1!$J$2:$J$2000,3,FALSE)),"No","Yes")</f>
        <v>No</v>
      </c>
      <c r="I242" s="89">
        <f t="shared" si="131"/>
        <v>0</v>
      </c>
      <c r="J242" s="89">
        <f t="shared" si="132"/>
        <v>0</v>
      </c>
      <c r="K242" s="89">
        <f t="shared" si="133"/>
        <v>0</v>
      </c>
      <c r="L242" s="89">
        <f t="shared" si="134"/>
        <v>0</v>
      </c>
      <c r="M242" s="89">
        <f t="shared" si="135"/>
        <v>0</v>
      </c>
      <c r="N242" s="89">
        <f t="shared" si="136"/>
        <v>0</v>
      </c>
      <c r="O242" s="89">
        <f t="shared" si="127"/>
        <v>0</v>
      </c>
      <c r="Q242" s="90">
        <f t="shared" si="137"/>
        <v>0</v>
      </c>
      <c r="R242" s="90">
        <f t="shared" si="138"/>
        <v>0</v>
      </c>
      <c r="S242" s="90">
        <f t="shared" si="139"/>
        <v>7587.0411275901979</v>
      </c>
      <c r="T242" s="90">
        <f t="shared" si="140"/>
        <v>0</v>
      </c>
      <c r="U242" s="90">
        <f t="shared" si="141"/>
        <v>0</v>
      </c>
      <c r="V242" s="90">
        <f t="shared" si="142"/>
        <v>0</v>
      </c>
      <c r="W242" s="90">
        <f t="shared" si="128"/>
        <v>0</v>
      </c>
      <c r="Y242" s="89">
        <f t="shared" si="143"/>
        <v>0</v>
      </c>
      <c r="Z242" s="90">
        <f t="shared" si="144"/>
        <v>0</v>
      </c>
      <c r="AA242" s="75">
        <f t="shared" si="145"/>
        <v>0</v>
      </c>
      <c r="AB242" s="89">
        <f t="shared" si="146"/>
        <v>0</v>
      </c>
      <c r="AC242" s="89">
        <f t="shared" si="147"/>
        <v>0</v>
      </c>
      <c r="AD242" s="90">
        <f t="shared" si="148"/>
        <v>7587.0411275901979</v>
      </c>
      <c r="AE242" s="90">
        <f t="shared" si="149"/>
        <v>0</v>
      </c>
      <c r="AF242" s="1">
        <f t="shared" si="150"/>
        <v>-42412.958872409799</v>
      </c>
    </row>
    <row r="243" spans="1:32">
      <c r="A243" s="106">
        <v>2.5300000000000002E-4</v>
      </c>
      <c r="B243" s="4">
        <f t="shared" si="126"/>
        <v>-35703.90118801807</v>
      </c>
      <c r="C243" t="s">
        <v>1063</v>
      </c>
      <c r="D243" t="s">
        <v>1064</v>
      </c>
      <c r="E243" s="57" t="s">
        <v>21</v>
      </c>
      <c r="F243" s="22">
        <f t="shared" si="129"/>
        <v>2</v>
      </c>
      <c r="G243" s="22">
        <f t="shared" si="130"/>
        <v>2</v>
      </c>
      <c r="H243" s="120" t="str">
        <f>IF(ISNA(VLOOKUP(C243,[1]Sheet1!$J$2:$J$2000,3,FALSE)),"No","Yes")</f>
        <v>No</v>
      </c>
      <c r="I243" s="89">
        <f t="shared" si="131"/>
        <v>0</v>
      </c>
      <c r="J243" s="89">
        <f t="shared" si="132"/>
        <v>0</v>
      </c>
      <c r="K243" s="89">
        <f t="shared" si="133"/>
        <v>0</v>
      </c>
      <c r="L243" s="89">
        <f t="shared" si="134"/>
        <v>0</v>
      </c>
      <c r="M243" s="89">
        <f t="shared" si="135"/>
        <v>0</v>
      </c>
      <c r="N243" s="89">
        <f t="shared" si="136"/>
        <v>0</v>
      </c>
      <c r="O243" s="89">
        <f t="shared" si="127"/>
        <v>0</v>
      </c>
      <c r="Q243" s="90">
        <f t="shared" si="137"/>
        <v>0</v>
      </c>
      <c r="R243" s="90">
        <f t="shared" si="138"/>
        <v>0</v>
      </c>
      <c r="S243" s="90">
        <f t="shared" si="139"/>
        <v>7459.9234667494065</v>
      </c>
      <c r="T243" s="90">
        <f t="shared" si="140"/>
        <v>0</v>
      </c>
      <c r="U243" s="90">
        <f t="shared" si="141"/>
        <v>0</v>
      </c>
      <c r="V243" s="90">
        <f t="shared" si="142"/>
        <v>0</v>
      </c>
      <c r="W243" s="90">
        <f t="shared" si="128"/>
        <v>6836.1750922325264</v>
      </c>
      <c r="Y243" s="89">
        <f t="shared" si="143"/>
        <v>0</v>
      </c>
      <c r="Z243" s="90">
        <f t="shared" si="144"/>
        <v>0</v>
      </c>
      <c r="AA243" s="75">
        <f t="shared" si="145"/>
        <v>0</v>
      </c>
      <c r="AB243" s="89">
        <f t="shared" si="146"/>
        <v>0</v>
      </c>
      <c r="AC243" s="89">
        <f t="shared" si="147"/>
        <v>0</v>
      </c>
      <c r="AD243" s="90">
        <f t="shared" si="148"/>
        <v>7459.9234667494065</v>
      </c>
      <c r="AE243" s="90">
        <f t="shared" si="149"/>
        <v>6836.1750922325264</v>
      </c>
      <c r="AF243" s="1">
        <f t="shared" si="150"/>
        <v>-35703.901441018068</v>
      </c>
    </row>
    <row r="244" spans="1:32">
      <c r="A244" s="106">
        <v>2.5399999999999999E-4</v>
      </c>
      <c r="B244" s="4">
        <f t="shared" si="126"/>
        <v>-42615.683611683868</v>
      </c>
      <c r="C244" t="s">
        <v>1065</v>
      </c>
      <c r="D244" t="s">
        <v>965</v>
      </c>
      <c r="E244" s="57" t="s">
        <v>21</v>
      </c>
      <c r="F244" s="22">
        <f t="shared" si="129"/>
        <v>1</v>
      </c>
      <c r="G244" s="22">
        <f t="shared" si="130"/>
        <v>1</v>
      </c>
      <c r="H244" s="120" t="str">
        <f>IF(ISNA(VLOOKUP(C244,[1]Sheet1!$J$2:$J$2000,3,FALSE)),"No","Yes")</f>
        <v>No</v>
      </c>
      <c r="I244" s="89">
        <f t="shared" si="131"/>
        <v>0</v>
      </c>
      <c r="J244" s="89">
        <f t="shared" si="132"/>
        <v>0</v>
      </c>
      <c r="K244" s="89">
        <f t="shared" si="133"/>
        <v>0</v>
      </c>
      <c r="L244" s="89">
        <f t="shared" si="134"/>
        <v>0</v>
      </c>
      <c r="M244" s="89">
        <f t="shared" si="135"/>
        <v>0</v>
      </c>
      <c r="N244" s="89">
        <f t="shared" si="136"/>
        <v>0</v>
      </c>
      <c r="O244" s="89">
        <f t="shared" si="127"/>
        <v>0</v>
      </c>
      <c r="Q244" s="90">
        <f t="shared" si="137"/>
        <v>0</v>
      </c>
      <c r="R244" s="90">
        <f t="shared" si="138"/>
        <v>0</v>
      </c>
      <c r="S244" s="90">
        <f t="shared" si="139"/>
        <v>7384.3161343161346</v>
      </c>
      <c r="T244" s="90">
        <f t="shared" si="140"/>
        <v>0</v>
      </c>
      <c r="U244" s="90">
        <f t="shared" si="141"/>
        <v>0</v>
      </c>
      <c r="V244" s="90">
        <f t="shared" si="142"/>
        <v>0</v>
      </c>
      <c r="W244" s="90">
        <f t="shared" si="128"/>
        <v>0</v>
      </c>
      <c r="Y244" s="89">
        <f t="shared" si="143"/>
        <v>0</v>
      </c>
      <c r="Z244" s="90">
        <f t="shared" si="144"/>
        <v>0</v>
      </c>
      <c r="AA244" s="75">
        <f t="shared" si="145"/>
        <v>0</v>
      </c>
      <c r="AB244" s="89">
        <f t="shared" si="146"/>
        <v>0</v>
      </c>
      <c r="AC244" s="89">
        <f t="shared" si="147"/>
        <v>0</v>
      </c>
      <c r="AD244" s="90">
        <f t="shared" si="148"/>
        <v>7384.3161343161346</v>
      </c>
      <c r="AE244" s="90">
        <f t="shared" si="149"/>
        <v>0</v>
      </c>
      <c r="AF244" s="1">
        <f t="shared" si="150"/>
        <v>-42615.683865683866</v>
      </c>
    </row>
    <row r="245" spans="1:32">
      <c r="A245" s="106">
        <v>2.5500000000000002E-4</v>
      </c>
      <c r="B245" s="4">
        <f t="shared" si="126"/>
        <v>-19446.017164786965</v>
      </c>
      <c r="C245" t="s">
        <v>1066</v>
      </c>
      <c r="D245" t="s">
        <v>385</v>
      </c>
      <c r="E245" s="57" t="s">
        <v>21</v>
      </c>
      <c r="F245" s="22">
        <f t="shared" si="129"/>
        <v>4</v>
      </c>
      <c r="G245" s="22">
        <f t="shared" si="130"/>
        <v>4</v>
      </c>
      <c r="H245" s="120" t="str">
        <f>IF(ISNA(VLOOKUP(C245,[1]Sheet1!$J$2:$J$2000,3,FALSE)),"No","Yes")</f>
        <v>No</v>
      </c>
      <c r="I245" s="89">
        <f t="shared" si="131"/>
        <v>0</v>
      </c>
      <c r="J245" s="89">
        <f t="shared" si="132"/>
        <v>0</v>
      </c>
      <c r="K245" s="89">
        <f t="shared" si="133"/>
        <v>8045.1127819548874</v>
      </c>
      <c r="L245" s="89">
        <f t="shared" si="134"/>
        <v>0</v>
      </c>
      <c r="M245" s="89">
        <f t="shared" si="135"/>
        <v>0</v>
      </c>
      <c r="N245" s="89">
        <f t="shared" si="136"/>
        <v>0</v>
      </c>
      <c r="O245" s="89">
        <f t="shared" si="127"/>
        <v>0</v>
      </c>
      <c r="Q245" s="90">
        <f t="shared" si="137"/>
        <v>0</v>
      </c>
      <c r="R245" s="90">
        <f t="shared" si="138"/>
        <v>0</v>
      </c>
      <c r="S245" s="90">
        <f t="shared" si="139"/>
        <v>7257.2693429922538</v>
      </c>
      <c r="T245" s="90">
        <f t="shared" si="140"/>
        <v>0</v>
      </c>
      <c r="U245" s="90">
        <f t="shared" si="141"/>
        <v>8059.7406000262008</v>
      </c>
      <c r="V245" s="90">
        <f t="shared" si="142"/>
        <v>0</v>
      </c>
      <c r="W245" s="90">
        <f t="shared" si="128"/>
        <v>7191.8598552396934</v>
      </c>
      <c r="Y245" s="89">
        <f t="shared" si="143"/>
        <v>0</v>
      </c>
      <c r="Z245" s="90">
        <f t="shared" si="144"/>
        <v>7191.8598552396934</v>
      </c>
      <c r="AA245" s="75">
        <f t="shared" si="145"/>
        <v>7191.8598552396934</v>
      </c>
      <c r="AB245" s="89">
        <f t="shared" si="146"/>
        <v>8045.1127819548874</v>
      </c>
      <c r="AC245" s="89">
        <f t="shared" si="147"/>
        <v>0</v>
      </c>
      <c r="AD245" s="90">
        <f t="shared" si="148"/>
        <v>8059.7406000262008</v>
      </c>
      <c r="AE245" s="90">
        <f t="shared" si="149"/>
        <v>7257.2693429922538</v>
      </c>
      <c r="AF245" s="1">
        <f t="shared" si="150"/>
        <v>-19446.017419786964</v>
      </c>
    </row>
    <row r="246" spans="1:32">
      <c r="A246" s="106">
        <v>2.5599999999999999E-4</v>
      </c>
      <c r="B246" s="4">
        <f t="shared" si="126"/>
        <v>-42798.52210821725</v>
      </c>
      <c r="C246" t="s">
        <v>1067</v>
      </c>
      <c r="D246" t="s">
        <v>965</v>
      </c>
      <c r="E246" s="57" t="s">
        <v>21</v>
      </c>
      <c r="F246" s="22">
        <f t="shared" si="129"/>
        <v>1</v>
      </c>
      <c r="G246" s="22">
        <f t="shared" si="130"/>
        <v>1</v>
      </c>
      <c r="H246" s="120" t="str">
        <f>IF(ISNA(VLOOKUP(C246,[1]Sheet1!$J$2:$J$2000,3,FALSE)),"No","Yes")</f>
        <v>No</v>
      </c>
      <c r="I246" s="89">
        <f t="shared" si="131"/>
        <v>0</v>
      </c>
      <c r="J246" s="89">
        <f t="shared" si="132"/>
        <v>0</v>
      </c>
      <c r="K246" s="89">
        <f t="shared" si="133"/>
        <v>0</v>
      </c>
      <c r="L246" s="89">
        <f t="shared" si="134"/>
        <v>0</v>
      </c>
      <c r="M246" s="89">
        <f t="shared" si="135"/>
        <v>0</v>
      </c>
      <c r="N246" s="89">
        <f t="shared" si="136"/>
        <v>0</v>
      </c>
      <c r="O246" s="89">
        <f t="shared" si="127"/>
        <v>0</v>
      </c>
      <c r="Q246" s="90">
        <f t="shared" si="137"/>
        <v>0</v>
      </c>
      <c r="R246" s="90">
        <f t="shared" si="138"/>
        <v>0</v>
      </c>
      <c r="S246" s="90">
        <f t="shared" si="139"/>
        <v>7201.4776357827495</v>
      </c>
      <c r="T246" s="90">
        <f t="shared" si="140"/>
        <v>0</v>
      </c>
      <c r="U246" s="90">
        <f t="shared" si="141"/>
        <v>0</v>
      </c>
      <c r="V246" s="90">
        <f t="shared" si="142"/>
        <v>0</v>
      </c>
      <c r="W246" s="90">
        <f t="shared" si="128"/>
        <v>0</v>
      </c>
      <c r="Y246" s="89">
        <f t="shared" si="143"/>
        <v>0</v>
      </c>
      <c r="Z246" s="90">
        <f t="shared" si="144"/>
        <v>0</v>
      </c>
      <c r="AA246" s="75">
        <f t="shared" si="145"/>
        <v>0</v>
      </c>
      <c r="AB246" s="89">
        <f t="shared" si="146"/>
        <v>0</v>
      </c>
      <c r="AC246" s="89">
        <f t="shared" si="147"/>
        <v>0</v>
      </c>
      <c r="AD246" s="90">
        <f t="shared" si="148"/>
        <v>7201.4776357827495</v>
      </c>
      <c r="AE246" s="90">
        <f t="shared" si="149"/>
        <v>0</v>
      </c>
      <c r="AF246" s="1">
        <f t="shared" si="150"/>
        <v>-42798.52236421725</v>
      </c>
    </row>
    <row r="247" spans="1:32">
      <c r="A247" s="106">
        <v>2.5700000000000001E-4</v>
      </c>
      <c r="B247" s="4">
        <f t="shared" ref="B247:B308" si="151">AF247+A247</f>
        <v>-43069.753778357415</v>
      </c>
      <c r="C247" t="s">
        <v>1068</v>
      </c>
      <c r="D247" t="s">
        <v>965</v>
      </c>
      <c r="E247" s="57" t="s">
        <v>21</v>
      </c>
      <c r="F247" s="22">
        <f t="shared" si="129"/>
        <v>1</v>
      </c>
      <c r="G247" s="22">
        <f t="shared" si="130"/>
        <v>1</v>
      </c>
      <c r="H247" s="120" t="str">
        <f>IF(ISNA(VLOOKUP(C247,[1]Sheet1!$J$2:$J$2000,3,FALSE)),"No","Yes")</f>
        <v>No</v>
      </c>
      <c r="I247" s="89">
        <f t="shared" si="131"/>
        <v>0</v>
      </c>
      <c r="J247" s="89">
        <f t="shared" si="132"/>
        <v>0</v>
      </c>
      <c r="K247" s="89">
        <f t="shared" si="133"/>
        <v>0</v>
      </c>
      <c r="L247" s="89">
        <f t="shared" si="134"/>
        <v>0</v>
      </c>
      <c r="M247" s="89">
        <f t="shared" si="135"/>
        <v>0</v>
      </c>
      <c r="N247" s="89">
        <f t="shared" si="136"/>
        <v>0</v>
      </c>
      <c r="O247" s="89">
        <f t="shared" si="127"/>
        <v>0</v>
      </c>
      <c r="Q247" s="90">
        <f t="shared" si="137"/>
        <v>0</v>
      </c>
      <c r="R247" s="90">
        <f t="shared" si="138"/>
        <v>0</v>
      </c>
      <c r="S247" s="90">
        <f t="shared" si="139"/>
        <v>6930.2459646425841</v>
      </c>
      <c r="T247" s="90">
        <f t="shared" si="140"/>
        <v>0</v>
      </c>
      <c r="U247" s="90">
        <f t="shared" si="141"/>
        <v>0</v>
      </c>
      <c r="V247" s="90">
        <f t="shared" si="142"/>
        <v>0</v>
      </c>
      <c r="W247" s="90">
        <f t="shared" si="128"/>
        <v>0</v>
      </c>
      <c r="Y247" s="89">
        <f t="shared" si="143"/>
        <v>0</v>
      </c>
      <c r="Z247" s="90">
        <f t="shared" si="144"/>
        <v>0</v>
      </c>
      <c r="AA247" s="75">
        <f t="shared" si="145"/>
        <v>0</v>
      </c>
      <c r="AB247" s="89">
        <f t="shared" si="146"/>
        <v>0</v>
      </c>
      <c r="AC247" s="89">
        <f t="shared" si="147"/>
        <v>0</v>
      </c>
      <c r="AD247" s="90">
        <f t="shared" si="148"/>
        <v>6930.2459646425841</v>
      </c>
      <c r="AE247" s="90">
        <f t="shared" si="149"/>
        <v>0</v>
      </c>
      <c r="AF247" s="1">
        <f t="shared" si="150"/>
        <v>-43069.754035357415</v>
      </c>
    </row>
    <row r="248" spans="1:32">
      <c r="A248" s="106">
        <v>2.5800000000000004E-4</v>
      </c>
      <c r="B248" s="4">
        <f t="shared" si="151"/>
        <v>-43239.92476543018</v>
      </c>
      <c r="C248" t="s">
        <v>1069</v>
      </c>
      <c r="D248" t="s">
        <v>965</v>
      </c>
      <c r="E248" s="57" t="s">
        <v>21</v>
      </c>
      <c r="F248" s="22">
        <f t="shared" si="129"/>
        <v>1</v>
      </c>
      <c r="G248" s="22">
        <f t="shared" si="130"/>
        <v>1</v>
      </c>
      <c r="H248" s="120" t="str">
        <f>IF(ISNA(VLOOKUP(C248,[1]Sheet1!$J$2:$J$2000,3,FALSE)),"No","Yes")</f>
        <v>No</v>
      </c>
      <c r="I248" s="89">
        <f t="shared" si="131"/>
        <v>0</v>
      </c>
      <c r="J248" s="89">
        <f t="shared" si="132"/>
        <v>0</v>
      </c>
      <c r="K248" s="89">
        <f t="shared" si="133"/>
        <v>0</v>
      </c>
      <c r="L248" s="89">
        <f t="shared" si="134"/>
        <v>0</v>
      </c>
      <c r="M248" s="89">
        <f t="shared" si="135"/>
        <v>0</v>
      </c>
      <c r="N248" s="89">
        <f t="shared" si="136"/>
        <v>0</v>
      </c>
      <c r="O248" s="89">
        <f t="shared" si="127"/>
        <v>0</v>
      </c>
      <c r="Q248" s="90">
        <f t="shared" si="137"/>
        <v>0</v>
      </c>
      <c r="R248" s="90">
        <f t="shared" si="138"/>
        <v>0</v>
      </c>
      <c r="S248" s="90">
        <f t="shared" si="139"/>
        <v>6760.074976569822</v>
      </c>
      <c r="T248" s="90">
        <f t="shared" si="140"/>
        <v>0</v>
      </c>
      <c r="U248" s="90">
        <f t="shared" si="141"/>
        <v>0</v>
      </c>
      <c r="V248" s="90">
        <f t="shared" si="142"/>
        <v>0</v>
      </c>
      <c r="W248" s="90">
        <f t="shared" si="128"/>
        <v>0</v>
      </c>
      <c r="Y248" s="89">
        <f t="shared" si="143"/>
        <v>0</v>
      </c>
      <c r="Z248" s="90">
        <f t="shared" si="144"/>
        <v>0</v>
      </c>
      <c r="AA248" s="75">
        <f t="shared" si="145"/>
        <v>0</v>
      </c>
      <c r="AB248" s="89">
        <f t="shared" si="146"/>
        <v>0</v>
      </c>
      <c r="AC248" s="89">
        <f t="shared" si="147"/>
        <v>0</v>
      </c>
      <c r="AD248" s="90">
        <f t="shared" si="148"/>
        <v>6760.074976569822</v>
      </c>
      <c r="AE248" s="90">
        <f t="shared" si="149"/>
        <v>0</v>
      </c>
      <c r="AF248" s="1">
        <f t="shared" si="150"/>
        <v>-43239.92502343018</v>
      </c>
    </row>
    <row r="249" spans="1:32">
      <c r="A249" s="106">
        <v>2.5900000000000001E-4</v>
      </c>
      <c r="B249" s="4">
        <f t="shared" si="151"/>
        <v>-43391.662590289969</v>
      </c>
      <c r="C249" t="s">
        <v>1070</v>
      </c>
      <c r="D249" t="s">
        <v>182</v>
      </c>
      <c r="E249" s="57" t="s">
        <v>21</v>
      </c>
      <c r="F249" s="22">
        <f t="shared" si="129"/>
        <v>1</v>
      </c>
      <c r="G249" s="22">
        <f t="shared" si="130"/>
        <v>1</v>
      </c>
      <c r="H249" s="120" t="str">
        <f>IF(ISNA(VLOOKUP(C249,[1]Sheet1!$J$2:$J$2000,3,FALSE)),"No","Yes")</f>
        <v>No</v>
      </c>
      <c r="I249" s="89">
        <f t="shared" si="131"/>
        <v>0</v>
      </c>
      <c r="J249" s="89">
        <f t="shared" si="132"/>
        <v>0</v>
      </c>
      <c r="K249" s="89">
        <f t="shared" si="133"/>
        <v>0</v>
      </c>
      <c r="L249" s="89">
        <f t="shared" si="134"/>
        <v>0</v>
      </c>
      <c r="M249" s="89">
        <f t="shared" si="135"/>
        <v>0</v>
      </c>
      <c r="N249" s="89">
        <f t="shared" si="136"/>
        <v>0</v>
      </c>
      <c r="O249" s="89">
        <f t="shared" ref="O249:O310" si="152">IF(ISERROR(VLOOKUP($C249,Sprint7,5,FALSE)),0,(VLOOKUP($C249,Sprint7,5,FALSE)))</f>
        <v>0</v>
      </c>
      <c r="Q249" s="90">
        <f t="shared" si="137"/>
        <v>0</v>
      </c>
      <c r="R249" s="90">
        <f t="shared" si="138"/>
        <v>0</v>
      </c>
      <c r="S249" s="90">
        <f t="shared" si="139"/>
        <v>6608.3371507100328</v>
      </c>
      <c r="T249" s="90">
        <f t="shared" si="140"/>
        <v>0</v>
      </c>
      <c r="U249" s="90">
        <f t="shared" si="141"/>
        <v>0</v>
      </c>
      <c r="V249" s="90">
        <f t="shared" si="142"/>
        <v>0</v>
      </c>
      <c r="W249" s="90">
        <f t="shared" ref="W249:W310" si="153">IF(ISERROR(VLOOKUP($C249,_End7,5,FALSE)),0,(VLOOKUP($C249,_End7,5,FALSE)))</f>
        <v>0</v>
      </c>
      <c r="Y249" s="89">
        <f t="shared" si="143"/>
        <v>0</v>
      </c>
      <c r="Z249" s="90">
        <f t="shared" si="144"/>
        <v>0</v>
      </c>
      <c r="AA249" s="75">
        <f t="shared" si="145"/>
        <v>0</v>
      </c>
      <c r="AB249" s="89">
        <f t="shared" si="146"/>
        <v>0</v>
      </c>
      <c r="AC249" s="89">
        <f t="shared" si="147"/>
        <v>0</v>
      </c>
      <c r="AD249" s="90">
        <f t="shared" si="148"/>
        <v>6608.3371507100328</v>
      </c>
      <c r="AE249" s="90">
        <f t="shared" si="149"/>
        <v>0</v>
      </c>
      <c r="AF249" s="1">
        <f t="shared" si="150"/>
        <v>-43391.662849289969</v>
      </c>
    </row>
    <row r="250" spans="1:32">
      <c r="A250" s="106">
        <v>2.6000000000000003E-4</v>
      </c>
      <c r="B250" s="4">
        <f t="shared" si="151"/>
        <v>-43595.275889884564</v>
      </c>
      <c r="C250" t="s">
        <v>1071</v>
      </c>
      <c r="D250" t="s">
        <v>965</v>
      </c>
      <c r="E250" s="57" t="s">
        <v>21</v>
      </c>
      <c r="F250" s="22">
        <f t="shared" ref="F250:F311" si="154">COUNTIF(H250:X250,"&gt;1")</f>
        <v>1</v>
      </c>
      <c r="G250" s="22">
        <f t="shared" ref="G250:G311" si="155">COUNTIF(AA250:AE250,"&gt;1")</f>
        <v>1</v>
      </c>
      <c r="H250" s="120" t="str">
        <f>IF(ISNA(VLOOKUP(C250,[1]Sheet1!$J$2:$J$2000,3,FALSE)),"No","Yes")</f>
        <v>No</v>
      </c>
      <c r="I250" s="89">
        <f t="shared" ref="I250:I311" si="156">IF(ISERROR(VLOOKUP($C250,Sprint1,5,FALSE)),0,(VLOOKUP($C250,Sprint1,5,FALSE)))</f>
        <v>0</v>
      </c>
      <c r="J250" s="89">
        <f t="shared" ref="J250:J311" si="157">IF(ISERROR(VLOOKUP($C250,Sprint2,5,FALSE)),0,(VLOOKUP($C250,Sprint2,5,FALSE)))</f>
        <v>0</v>
      </c>
      <c r="K250" s="89">
        <f t="shared" ref="K250:K311" si="158">IF(ISERROR(VLOOKUP($C250,Sprint3,5,FALSE)),0,(VLOOKUP($C250,Sprint3,5,FALSE)))</f>
        <v>0</v>
      </c>
      <c r="L250" s="89">
        <f t="shared" ref="L250:L311" si="159">IF(ISERROR(VLOOKUP($C250,Sprint4,5,FALSE)),0,(VLOOKUP($C250,Sprint4,5,FALSE)))</f>
        <v>0</v>
      </c>
      <c r="M250" s="89">
        <f t="shared" ref="M250:M311" si="160">IF(ISERROR(VLOOKUP($C250,Sprint5,5,FALSE)),0,(VLOOKUP($C250,Sprint5,5,FALSE)))</f>
        <v>0</v>
      </c>
      <c r="N250" s="89">
        <f t="shared" ref="N250:N311" si="161">IF(ISERROR(VLOOKUP($C250,Sprint6,5,FALSE)),0,(VLOOKUP($C250,Sprint6,5,FALSE)))</f>
        <v>0</v>
      </c>
      <c r="O250" s="89">
        <f t="shared" si="152"/>
        <v>0</v>
      </c>
      <c r="Q250" s="90">
        <f t="shared" ref="Q250:Q311" si="162">IF(ISERROR(VLOOKUP($C250,_End1,5,FALSE)),0,(VLOOKUP($C250,_End1,5,FALSE)))</f>
        <v>0</v>
      </c>
      <c r="R250" s="90">
        <f t="shared" ref="R250:R311" si="163">IF(ISERROR(VLOOKUP($C250,_End2,5,FALSE)),0,(VLOOKUP($C250,_End2,5,FALSE)))</f>
        <v>0</v>
      </c>
      <c r="S250" s="90">
        <f t="shared" ref="S250:S311" si="164">IF(ISERROR(VLOOKUP($C250,_End3,5,FALSE)),0,(VLOOKUP($C250,_End3,5,FALSE)))</f>
        <v>6404.7238501154334</v>
      </c>
      <c r="T250" s="90">
        <f t="shared" ref="T250:T311" si="165">IF(ISERROR(VLOOKUP($C250,_End4,5,FALSE)),0,(VLOOKUP($C250,_End4,5,FALSE)))</f>
        <v>0</v>
      </c>
      <c r="U250" s="90">
        <f t="shared" ref="U250:U311" si="166">IF(ISERROR(VLOOKUP($C250,_End5,5,FALSE)),0,(VLOOKUP($C250,_End5,5,FALSE)))</f>
        <v>0</v>
      </c>
      <c r="V250" s="90">
        <f t="shared" ref="V250:V311" si="167">IF(ISERROR(VLOOKUP($C250,_End6,5,FALSE)),0,(VLOOKUP($C250,_End6,5,FALSE)))</f>
        <v>0</v>
      </c>
      <c r="W250" s="90">
        <f t="shared" si="153"/>
        <v>0</v>
      </c>
      <c r="Y250" s="89">
        <f t="shared" ref="Y250:Y311" si="168">LARGE(I250:O250,3)</f>
        <v>0</v>
      </c>
      <c r="Z250" s="90">
        <f t="shared" ref="Z250:Z311" si="169">LARGE(Q250:W250,3)</f>
        <v>0</v>
      </c>
      <c r="AA250" s="75">
        <f t="shared" ref="AA250:AA311" si="170">LARGE(Y250:Z250,1)</f>
        <v>0</v>
      </c>
      <c r="AB250" s="89">
        <f t="shared" ref="AB250:AB311" si="171">LARGE(I250:O250,1)</f>
        <v>0</v>
      </c>
      <c r="AC250" s="89">
        <f t="shared" ref="AC250:AC311" si="172">LARGE(I250:O250,2)</f>
        <v>0</v>
      </c>
      <c r="AD250" s="90">
        <f t="shared" ref="AD250:AD311" si="173">LARGE(Q250:W250,1)</f>
        <v>6404.7238501154334</v>
      </c>
      <c r="AE250" s="90">
        <f t="shared" ref="AE250:AE311" si="174">LARGE(Q250:W250,2)</f>
        <v>0</v>
      </c>
      <c r="AF250" s="1">
        <f t="shared" si="150"/>
        <v>-43595.276149884565</v>
      </c>
    </row>
    <row r="251" spans="1:32">
      <c r="A251" s="106">
        <v>2.61E-4</v>
      </c>
      <c r="B251" s="4">
        <f t="shared" si="151"/>
        <v>-43930.494521901383</v>
      </c>
      <c r="C251" t="s">
        <v>1072</v>
      </c>
      <c r="D251" t="s">
        <v>965</v>
      </c>
      <c r="E251" s="57" t="s">
        <v>21</v>
      </c>
      <c r="F251" s="22">
        <f t="shared" si="154"/>
        <v>1</v>
      </c>
      <c r="G251" s="22">
        <f t="shared" si="155"/>
        <v>1</v>
      </c>
      <c r="H251" s="120" t="str">
        <f>IF(ISNA(VLOOKUP(C251,[1]Sheet1!$J$2:$J$2000,3,FALSE)),"No","Yes")</f>
        <v>No</v>
      </c>
      <c r="I251" s="89">
        <f t="shared" si="156"/>
        <v>0</v>
      </c>
      <c r="J251" s="89">
        <f t="shared" si="157"/>
        <v>0</v>
      </c>
      <c r="K251" s="89">
        <f t="shared" si="158"/>
        <v>0</v>
      </c>
      <c r="L251" s="89">
        <f t="shared" si="159"/>
        <v>0</v>
      </c>
      <c r="M251" s="89">
        <f t="shared" si="160"/>
        <v>0</v>
      </c>
      <c r="N251" s="89">
        <f t="shared" si="161"/>
        <v>0</v>
      </c>
      <c r="O251" s="89">
        <f t="shared" si="152"/>
        <v>0</v>
      </c>
      <c r="Q251" s="90">
        <f t="shared" si="162"/>
        <v>0</v>
      </c>
      <c r="R251" s="90">
        <f t="shared" si="163"/>
        <v>0</v>
      </c>
      <c r="S251" s="90">
        <f t="shared" si="164"/>
        <v>6069.5052170986201</v>
      </c>
      <c r="T251" s="90">
        <f t="shared" si="165"/>
        <v>0</v>
      </c>
      <c r="U251" s="90">
        <f t="shared" si="166"/>
        <v>0</v>
      </c>
      <c r="V251" s="90">
        <f t="shared" si="167"/>
        <v>0</v>
      </c>
      <c r="W251" s="90">
        <f t="shared" si="153"/>
        <v>0</v>
      </c>
      <c r="Y251" s="89">
        <f t="shared" si="168"/>
        <v>0</v>
      </c>
      <c r="Z251" s="90">
        <f t="shared" si="169"/>
        <v>0</v>
      </c>
      <c r="AA251" s="75">
        <f t="shared" si="170"/>
        <v>0</v>
      </c>
      <c r="AB251" s="89">
        <f t="shared" si="171"/>
        <v>0</v>
      </c>
      <c r="AC251" s="89">
        <f t="shared" si="172"/>
        <v>0</v>
      </c>
      <c r="AD251" s="90">
        <f t="shared" si="173"/>
        <v>6069.5052170986201</v>
      </c>
      <c r="AE251" s="90">
        <f t="shared" si="174"/>
        <v>0</v>
      </c>
      <c r="AF251" s="1">
        <f t="shared" si="150"/>
        <v>-43930.494782901384</v>
      </c>
    </row>
    <row r="252" spans="1:32">
      <c r="A252" s="106">
        <v>2.6200000000000003E-4</v>
      </c>
      <c r="B252" s="4">
        <f t="shared" si="151"/>
        <v>-39999.999737999999</v>
      </c>
      <c r="C252" t="s">
        <v>1240</v>
      </c>
      <c r="D252"/>
      <c r="E252" s="57" t="s">
        <v>21</v>
      </c>
      <c r="F252" s="22">
        <f t="shared" si="154"/>
        <v>1</v>
      </c>
      <c r="G252" s="22">
        <f t="shared" si="155"/>
        <v>1</v>
      </c>
      <c r="H252" s="120" t="str">
        <f>IF(ISNA(VLOOKUP(C252,[1]Sheet1!$J$2:$J$2000,3,FALSE)),"No","Yes")</f>
        <v>No</v>
      </c>
      <c r="I252" s="89">
        <f t="shared" si="156"/>
        <v>0</v>
      </c>
      <c r="J252" s="89">
        <f t="shared" si="157"/>
        <v>0</v>
      </c>
      <c r="K252" s="89">
        <f t="shared" si="158"/>
        <v>0</v>
      </c>
      <c r="L252" s="89">
        <f t="shared" si="159"/>
        <v>0</v>
      </c>
      <c r="M252" s="89">
        <f t="shared" si="160"/>
        <v>0</v>
      </c>
      <c r="N252" s="89">
        <f t="shared" si="161"/>
        <v>0</v>
      </c>
      <c r="O252" s="89">
        <f t="shared" si="152"/>
        <v>0</v>
      </c>
      <c r="Q252" s="90">
        <f t="shared" si="162"/>
        <v>0</v>
      </c>
      <c r="R252" s="90">
        <f t="shared" si="163"/>
        <v>0</v>
      </c>
      <c r="S252" s="90">
        <f t="shared" si="164"/>
        <v>0</v>
      </c>
      <c r="T252" s="90">
        <f t="shared" si="165"/>
        <v>10000</v>
      </c>
      <c r="U252" s="90">
        <f t="shared" si="166"/>
        <v>0</v>
      </c>
      <c r="V252" s="90">
        <f t="shared" si="167"/>
        <v>0</v>
      </c>
      <c r="W252" s="90">
        <f t="shared" si="153"/>
        <v>0</v>
      </c>
      <c r="Y252" s="89">
        <f t="shared" si="168"/>
        <v>0</v>
      </c>
      <c r="Z252" s="90">
        <f t="shared" si="169"/>
        <v>0</v>
      </c>
      <c r="AA252" s="75">
        <f t="shared" si="170"/>
        <v>0</v>
      </c>
      <c r="AB252" s="89">
        <f t="shared" si="171"/>
        <v>0</v>
      </c>
      <c r="AC252" s="89">
        <f t="shared" si="172"/>
        <v>0</v>
      </c>
      <c r="AD252" s="90">
        <f t="shared" si="173"/>
        <v>10000</v>
      </c>
      <c r="AE252" s="90">
        <f t="shared" si="174"/>
        <v>0</v>
      </c>
      <c r="AF252" s="1">
        <f t="shared" si="150"/>
        <v>-40000</v>
      </c>
    </row>
    <row r="253" spans="1:32">
      <c r="A253" s="106">
        <v>2.63E-4</v>
      </c>
      <c r="B253" s="4">
        <f t="shared" si="151"/>
        <v>-40844.068763880212</v>
      </c>
      <c r="C253" t="s">
        <v>1244</v>
      </c>
      <c r="D253"/>
      <c r="E253" s="57" t="s">
        <v>21</v>
      </c>
      <c r="F253" s="22">
        <f t="shared" si="154"/>
        <v>1</v>
      </c>
      <c r="G253" s="22">
        <f t="shared" si="155"/>
        <v>1</v>
      </c>
      <c r="H253" s="120" t="str">
        <f>IF(ISNA(VLOOKUP(C253,[1]Sheet1!$J$2:$J$2000,3,FALSE)),"No","Yes")</f>
        <v>No</v>
      </c>
      <c r="I253" s="89">
        <f t="shared" si="156"/>
        <v>0</v>
      </c>
      <c r="J253" s="89">
        <f t="shared" si="157"/>
        <v>0</v>
      </c>
      <c r="K253" s="89">
        <f t="shared" si="158"/>
        <v>0</v>
      </c>
      <c r="L253" s="89">
        <f t="shared" si="159"/>
        <v>0</v>
      </c>
      <c r="M253" s="89">
        <f t="shared" si="160"/>
        <v>0</v>
      </c>
      <c r="N253" s="89">
        <f t="shared" si="161"/>
        <v>0</v>
      </c>
      <c r="O253" s="89">
        <f t="shared" si="152"/>
        <v>0</v>
      </c>
      <c r="Q253" s="90">
        <f t="shared" si="162"/>
        <v>0</v>
      </c>
      <c r="R253" s="90">
        <f t="shared" si="163"/>
        <v>0</v>
      </c>
      <c r="S253" s="90">
        <f t="shared" si="164"/>
        <v>0</v>
      </c>
      <c r="T253" s="90">
        <f t="shared" si="165"/>
        <v>9155.93097311979</v>
      </c>
      <c r="U253" s="90">
        <f t="shared" si="166"/>
        <v>0</v>
      </c>
      <c r="V253" s="90">
        <f t="shared" si="167"/>
        <v>0</v>
      </c>
      <c r="W253" s="90">
        <f t="shared" si="153"/>
        <v>0</v>
      </c>
      <c r="Y253" s="89">
        <f t="shared" si="168"/>
        <v>0</v>
      </c>
      <c r="Z253" s="90">
        <f t="shared" si="169"/>
        <v>0</v>
      </c>
      <c r="AA253" s="75">
        <f t="shared" si="170"/>
        <v>0</v>
      </c>
      <c r="AB253" s="89">
        <f t="shared" si="171"/>
        <v>0</v>
      </c>
      <c r="AC253" s="89">
        <f t="shared" si="172"/>
        <v>0</v>
      </c>
      <c r="AD253" s="90">
        <f t="shared" si="173"/>
        <v>9155.93097311979</v>
      </c>
      <c r="AE253" s="90">
        <f t="shared" si="174"/>
        <v>0</v>
      </c>
      <c r="AF253" s="1">
        <f t="shared" si="150"/>
        <v>-40844.069026880214</v>
      </c>
    </row>
    <row r="254" spans="1:32">
      <c r="A254" s="106">
        <v>2.6400000000000002E-4</v>
      </c>
      <c r="B254" s="4">
        <f t="shared" si="151"/>
        <v>-42756.844753305297</v>
      </c>
      <c r="C254" t="s">
        <v>1270</v>
      </c>
      <c r="D254"/>
      <c r="E254" s="57" t="s">
        <v>21</v>
      </c>
      <c r="F254" s="22">
        <f t="shared" si="154"/>
        <v>1</v>
      </c>
      <c r="G254" s="22">
        <f t="shared" si="155"/>
        <v>1</v>
      </c>
      <c r="H254" s="120" t="str">
        <f>IF(ISNA(VLOOKUP(C254,[1]Sheet1!$J$2:$J$2000,3,FALSE)),"No","Yes")</f>
        <v>No</v>
      </c>
      <c r="I254" s="89">
        <f t="shared" si="156"/>
        <v>0</v>
      </c>
      <c r="J254" s="89">
        <f t="shared" si="157"/>
        <v>0</v>
      </c>
      <c r="K254" s="89">
        <f t="shared" si="158"/>
        <v>0</v>
      </c>
      <c r="L254" s="89">
        <f t="shared" si="159"/>
        <v>0</v>
      </c>
      <c r="M254" s="89">
        <f t="shared" si="160"/>
        <v>0</v>
      </c>
      <c r="N254" s="89">
        <f t="shared" si="161"/>
        <v>0</v>
      </c>
      <c r="O254" s="89">
        <f t="shared" si="152"/>
        <v>0</v>
      </c>
      <c r="Q254" s="90">
        <f t="shared" si="162"/>
        <v>0</v>
      </c>
      <c r="R254" s="90">
        <f t="shared" si="163"/>
        <v>0</v>
      </c>
      <c r="S254" s="90">
        <f t="shared" si="164"/>
        <v>0</v>
      </c>
      <c r="T254" s="90">
        <f t="shared" si="165"/>
        <v>7243.1549826946984</v>
      </c>
      <c r="U254" s="90">
        <f t="shared" si="166"/>
        <v>0</v>
      </c>
      <c r="V254" s="90">
        <f t="shared" si="167"/>
        <v>0</v>
      </c>
      <c r="W254" s="90">
        <f t="shared" si="153"/>
        <v>0</v>
      </c>
      <c r="Y254" s="89">
        <f t="shared" si="168"/>
        <v>0</v>
      </c>
      <c r="Z254" s="90">
        <f t="shared" si="169"/>
        <v>0</v>
      </c>
      <c r="AA254" s="75">
        <f t="shared" si="170"/>
        <v>0</v>
      </c>
      <c r="AB254" s="89">
        <f t="shared" si="171"/>
        <v>0</v>
      </c>
      <c r="AC254" s="89">
        <f t="shared" si="172"/>
        <v>0</v>
      </c>
      <c r="AD254" s="90">
        <f t="shared" si="173"/>
        <v>7243.1549826946984</v>
      </c>
      <c r="AE254" s="90">
        <f t="shared" si="174"/>
        <v>0</v>
      </c>
      <c r="AF254" s="1">
        <f t="shared" si="150"/>
        <v>-42756.845017305299</v>
      </c>
    </row>
    <row r="255" spans="1:32">
      <c r="A255" s="106">
        <v>2.6499999999999999E-4</v>
      </c>
      <c r="B255" s="4">
        <f t="shared" si="151"/>
        <v>-42857.258714309639</v>
      </c>
      <c r="C255" t="s">
        <v>1274</v>
      </c>
      <c r="D255"/>
      <c r="E255" s="57" t="s">
        <v>21</v>
      </c>
      <c r="F255" s="22">
        <f t="shared" si="154"/>
        <v>1</v>
      </c>
      <c r="G255" s="22">
        <f t="shared" si="155"/>
        <v>1</v>
      </c>
      <c r="H255" s="120" t="str">
        <f>IF(ISNA(VLOOKUP(C255,[1]Sheet1!$J$2:$J$2000,3,FALSE)),"No","Yes")</f>
        <v>No</v>
      </c>
      <c r="I255" s="89">
        <f t="shared" si="156"/>
        <v>0</v>
      </c>
      <c r="J255" s="89">
        <f t="shared" si="157"/>
        <v>0</v>
      </c>
      <c r="K255" s="89">
        <f t="shared" si="158"/>
        <v>0</v>
      </c>
      <c r="L255" s="89">
        <f t="shared" si="159"/>
        <v>0</v>
      </c>
      <c r="M255" s="89">
        <f t="shared" si="160"/>
        <v>0</v>
      </c>
      <c r="N255" s="89">
        <f t="shared" si="161"/>
        <v>0</v>
      </c>
      <c r="O255" s="89">
        <f t="shared" si="152"/>
        <v>0</v>
      </c>
      <c r="Q255" s="90">
        <f t="shared" si="162"/>
        <v>0</v>
      </c>
      <c r="R255" s="90">
        <f t="shared" si="163"/>
        <v>0</v>
      </c>
      <c r="S255" s="90">
        <f t="shared" si="164"/>
        <v>0</v>
      </c>
      <c r="T255" s="90">
        <f t="shared" si="165"/>
        <v>7142.7410206903596</v>
      </c>
      <c r="U255" s="90">
        <f t="shared" si="166"/>
        <v>0</v>
      </c>
      <c r="V255" s="90">
        <f t="shared" si="167"/>
        <v>0</v>
      </c>
      <c r="W255" s="90">
        <f t="shared" si="153"/>
        <v>0</v>
      </c>
      <c r="Y255" s="89">
        <f t="shared" si="168"/>
        <v>0</v>
      </c>
      <c r="Z255" s="90">
        <f t="shared" si="169"/>
        <v>0</v>
      </c>
      <c r="AA255" s="75">
        <f t="shared" si="170"/>
        <v>0</v>
      </c>
      <c r="AB255" s="89">
        <f t="shared" si="171"/>
        <v>0</v>
      </c>
      <c r="AC255" s="89">
        <f t="shared" si="172"/>
        <v>0</v>
      </c>
      <c r="AD255" s="90">
        <f t="shared" si="173"/>
        <v>7142.7410206903596</v>
      </c>
      <c r="AE255" s="90">
        <f t="shared" si="174"/>
        <v>0</v>
      </c>
      <c r="AF255" s="1">
        <f t="shared" si="150"/>
        <v>-42857.258979309641</v>
      </c>
    </row>
    <row r="256" spans="1:32">
      <c r="A256" s="106">
        <v>2.6600000000000001E-4</v>
      </c>
      <c r="B256" s="4">
        <f t="shared" si="151"/>
        <v>-44183.216617080172</v>
      </c>
      <c r="C256" t="s">
        <v>1277</v>
      </c>
      <c r="D256"/>
      <c r="E256" s="57" t="s">
        <v>21</v>
      </c>
      <c r="F256" s="22">
        <f t="shared" si="154"/>
        <v>1</v>
      </c>
      <c r="G256" s="22">
        <f t="shared" si="155"/>
        <v>1</v>
      </c>
      <c r="H256" s="120" t="str">
        <f>IF(ISNA(VLOOKUP(C256,[1]Sheet1!$J$2:$J$2000,3,FALSE)),"No","Yes")</f>
        <v>No</v>
      </c>
      <c r="I256" s="89">
        <f t="shared" si="156"/>
        <v>0</v>
      </c>
      <c r="J256" s="89">
        <f t="shared" si="157"/>
        <v>0</v>
      </c>
      <c r="K256" s="89">
        <f t="shared" si="158"/>
        <v>0</v>
      </c>
      <c r="L256" s="89">
        <f t="shared" si="159"/>
        <v>0</v>
      </c>
      <c r="M256" s="89">
        <f t="shared" si="160"/>
        <v>0</v>
      </c>
      <c r="N256" s="89">
        <f t="shared" si="161"/>
        <v>0</v>
      </c>
      <c r="O256" s="89">
        <f t="shared" si="152"/>
        <v>0</v>
      </c>
      <c r="Q256" s="90">
        <f t="shared" si="162"/>
        <v>0</v>
      </c>
      <c r="R256" s="90">
        <f t="shared" si="163"/>
        <v>0</v>
      </c>
      <c r="S256" s="90">
        <f t="shared" si="164"/>
        <v>0</v>
      </c>
      <c r="T256" s="90">
        <f t="shared" si="165"/>
        <v>5816.7831169198225</v>
      </c>
      <c r="U256" s="90">
        <f t="shared" si="166"/>
        <v>0</v>
      </c>
      <c r="V256" s="90">
        <f t="shared" si="167"/>
        <v>0</v>
      </c>
      <c r="W256" s="90">
        <f t="shared" si="153"/>
        <v>0</v>
      </c>
      <c r="Y256" s="89">
        <f t="shared" si="168"/>
        <v>0</v>
      </c>
      <c r="Z256" s="90">
        <f t="shared" si="169"/>
        <v>0</v>
      </c>
      <c r="AA256" s="75">
        <f t="shared" si="170"/>
        <v>0</v>
      </c>
      <c r="AB256" s="89">
        <f t="shared" si="171"/>
        <v>0</v>
      </c>
      <c r="AC256" s="89">
        <f t="shared" si="172"/>
        <v>0</v>
      </c>
      <c r="AD256" s="90">
        <f t="shared" si="173"/>
        <v>5816.7831169198225</v>
      </c>
      <c r="AE256" s="90">
        <f t="shared" si="174"/>
        <v>0</v>
      </c>
      <c r="AF256" s="1">
        <f t="shared" si="150"/>
        <v>-44183.216883080175</v>
      </c>
    </row>
    <row r="257" spans="1:32">
      <c r="A257" s="106">
        <v>2.6700000000000004E-4</v>
      </c>
      <c r="B257" s="4">
        <f t="shared" si="151"/>
        <v>-42778.781402924571</v>
      </c>
      <c r="C257" t="s">
        <v>1272</v>
      </c>
      <c r="D257"/>
      <c r="E257" s="57" t="s">
        <v>21</v>
      </c>
      <c r="F257" s="22">
        <f t="shared" si="154"/>
        <v>1</v>
      </c>
      <c r="G257" s="22">
        <f t="shared" si="155"/>
        <v>1</v>
      </c>
      <c r="H257" s="120" t="str">
        <f>IF(ISNA(VLOOKUP(C257,[1]Sheet1!$J$2:$J$2000,3,FALSE)),"No","Yes")</f>
        <v>No</v>
      </c>
      <c r="I257" s="89">
        <f t="shared" si="156"/>
        <v>0</v>
      </c>
      <c r="J257" s="89">
        <f t="shared" si="157"/>
        <v>0</v>
      </c>
      <c r="K257" s="89">
        <f t="shared" si="158"/>
        <v>0</v>
      </c>
      <c r="L257" s="89">
        <f t="shared" si="159"/>
        <v>0</v>
      </c>
      <c r="M257" s="89">
        <f t="shared" si="160"/>
        <v>0</v>
      </c>
      <c r="N257" s="89">
        <f t="shared" si="161"/>
        <v>0</v>
      </c>
      <c r="O257" s="89">
        <f t="shared" si="152"/>
        <v>0</v>
      </c>
      <c r="Q257" s="90">
        <f t="shared" si="162"/>
        <v>0</v>
      </c>
      <c r="R257" s="90">
        <f t="shared" si="163"/>
        <v>0</v>
      </c>
      <c r="S257" s="90">
        <f t="shared" si="164"/>
        <v>0</v>
      </c>
      <c r="T257" s="90">
        <f t="shared" si="165"/>
        <v>7221.2183300754277</v>
      </c>
      <c r="U257" s="90">
        <f t="shared" si="166"/>
        <v>0</v>
      </c>
      <c r="V257" s="90">
        <f t="shared" si="167"/>
        <v>0</v>
      </c>
      <c r="W257" s="90">
        <f t="shared" si="153"/>
        <v>0</v>
      </c>
      <c r="Y257" s="89">
        <f t="shared" si="168"/>
        <v>0</v>
      </c>
      <c r="Z257" s="90">
        <f t="shared" si="169"/>
        <v>0</v>
      </c>
      <c r="AA257" s="75">
        <f t="shared" si="170"/>
        <v>0</v>
      </c>
      <c r="AB257" s="89">
        <f t="shared" si="171"/>
        <v>0</v>
      </c>
      <c r="AC257" s="89">
        <f t="shared" si="172"/>
        <v>0</v>
      </c>
      <c r="AD257" s="90">
        <f t="shared" si="173"/>
        <v>7221.2183300754277</v>
      </c>
      <c r="AE257" s="90">
        <f t="shared" si="174"/>
        <v>0</v>
      </c>
      <c r="AF257" s="1">
        <f t="shared" si="150"/>
        <v>-42778.781669924574</v>
      </c>
    </row>
    <row r="258" spans="1:32">
      <c r="A258" s="106">
        <v>2.6800000000000001E-4</v>
      </c>
      <c r="B258" s="4">
        <f t="shared" si="151"/>
        <v>-42084.262144890883</v>
      </c>
      <c r="C258" t="s">
        <v>1259</v>
      </c>
      <c r="D258"/>
      <c r="E258" s="57" t="s">
        <v>21</v>
      </c>
      <c r="F258" s="22">
        <f t="shared" si="154"/>
        <v>1</v>
      </c>
      <c r="G258" s="22">
        <f t="shared" si="155"/>
        <v>1</v>
      </c>
      <c r="H258" s="120" t="str">
        <f>IF(ISNA(VLOOKUP(C258,[1]Sheet1!$J$2:$J$2000,3,FALSE)),"No","Yes")</f>
        <v>No</v>
      </c>
      <c r="I258" s="89">
        <f t="shared" si="156"/>
        <v>0</v>
      </c>
      <c r="J258" s="89">
        <f t="shared" si="157"/>
        <v>0</v>
      </c>
      <c r="K258" s="89">
        <f t="shared" si="158"/>
        <v>0</v>
      </c>
      <c r="L258" s="89">
        <f t="shared" si="159"/>
        <v>0</v>
      </c>
      <c r="M258" s="89">
        <f t="shared" si="160"/>
        <v>0</v>
      </c>
      <c r="N258" s="89">
        <f t="shared" si="161"/>
        <v>0</v>
      </c>
      <c r="O258" s="89">
        <f t="shared" si="152"/>
        <v>0</v>
      </c>
      <c r="Q258" s="90">
        <f t="shared" si="162"/>
        <v>0</v>
      </c>
      <c r="R258" s="90">
        <f t="shared" si="163"/>
        <v>0</v>
      </c>
      <c r="S258" s="90">
        <f t="shared" si="164"/>
        <v>0</v>
      </c>
      <c r="T258" s="90">
        <f t="shared" si="165"/>
        <v>7915.7375871091162</v>
      </c>
      <c r="U258" s="90">
        <f t="shared" si="166"/>
        <v>0</v>
      </c>
      <c r="V258" s="90">
        <f t="shared" si="167"/>
        <v>0</v>
      </c>
      <c r="W258" s="90">
        <f t="shared" si="153"/>
        <v>0</v>
      </c>
      <c r="Y258" s="89">
        <f t="shared" si="168"/>
        <v>0</v>
      </c>
      <c r="Z258" s="90">
        <f t="shared" si="169"/>
        <v>0</v>
      </c>
      <c r="AA258" s="75">
        <f t="shared" si="170"/>
        <v>0</v>
      </c>
      <c r="AB258" s="89">
        <f t="shared" si="171"/>
        <v>0</v>
      </c>
      <c r="AC258" s="89">
        <f t="shared" si="172"/>
        <v>0</v>
      </c>
      <c r="AD258" s="90">
        <f t="shared" si="173"/>
        <v>7915.7375871091162</v>
      </c>
      <c r="AE258" s="90">
        <f t="shared" si="174"/>
        <v>0</v>
      </c>
      <c r="AF258" s="1">
        <f t="shared" si="150"/>
        <v>-42084.262412890886</v>
      </c>
    </row>
    <row r="259" spans="1:32">
      <c r="A259" s="106">
        <v>2.6900000000000003E-4</v>
      </c>
      <c r="B259" s="4">
        <f t="shared" si="151"/>
        <v>-36330.48543529099</v>
      </c>
      <c r="C259" t="s">
        <v>1275</v>
      </c>
      <c r="D259"/>
      <c r="E259" s="57" t="s">
        <v>21</v>
      </c>
      <c r="F259" s="22">
        <f t="shared" si="154"/>
        <v>2</v>
      </c>
      <c r="G259" s="22">
        <f t="shared" si="155"/>
        <v>2</v>
      </c>
      <c r="H259" s="120" t="str">
        <f>IF(ISNA(VLOOKUP(C259,[1]Sheet1!$J$2:$J$2000,3,FALSE)),"No","Yes")</f>
        <v>No</v>
      </c>
      <c r="I259" s="89">
        <f t="shared" si="156"/>
        <v>0</v>
      </c>
      <c r="J259" s="89">
        <f t="shared" si="157"/>
        <v>0</v>
      </c>
      <c r="K259" s="89">
        <f t="shared" si="158"/>
        <v>0</v>
      </c>
      <c r="L259" s="89">
        <f t="shared" si="159"/>
        <v>0</v>
      </c>
      <c r="M259" s="89">
        <f t="shared" si="160"/>
        <v>0</v>
      </c>
      <c r="N259" s="89">
        <f t="shared" si="161"/>
        <v>0</v>
      </c>
      <c r="O259" s="89">
        <f t="shared" si="152"/>
        <v>0</v>
      </c>
      <c r="Q259" s="90">
        <f t="shared" si="162"/>
        <v>0</v>
      </c>
      <c r="R259" s="90">
        <f t="shared" si="163"/>
        <v>6937.3013579890203</v>
      </c>
      <c r="S259" s="90">
        <f t="shared" si="164"/>
        <v>0</v>
      </c>
      <c r="T259" s="90">
        <f t="shared" si="165"/>
        <v>6732.2129377199954</v>
      </c>
      <c r="U259" s="90">
        <f t="shared" si="166"/>
        <v>0</v>
      </c>
      <c r="V259" s="90">
        <f t="shared" si="167"/>
        <v>0</v>
      </c>
      <c r="W259" s="90">
        <f t="shared" si="153"/>
        <v>0</v>
      </c>
      <c r="Y259" s="89">
        <f t="shared" si="168"/>
        <v>0</v>
      </c>
      <c r="Z259" s="90">
        <f t="shared" si="169"/>
        <v>0</v>
      </c>
      <c r="AA259" s="75">
        <f t="shared" si="170"/>
        <v>0</v>
      </c>
      <c r="AB259" s="89">
        <f t="shared" si="171"/>
        <v>0</v>
      </c>
      <c r="AC259" s="89">
        <f t="shared" si="172"/>
        <v>0</v>
      </c>
      <c r="AD259" s="90">
        <f t="shared" si="173"/>
        <v>6937.3013579890203</v>
      </c>
      <c r="AE259" s="90">
        <f t="shared" si="174"/>
        <v>6732.2129377199954</v>
      </c>
      <c r="AF259" s="1">
        <f t="shared" ref="AF259:AF322" si="175">IF(H259="NO",SUM(AA259:AE259)-50000,SUM(AA259:AE259))</f>
        <v>-36330.485704290986</v>
      </c>
    </row>
    <row r="260" spans="1:32">
      <c r="A260" s="106">
        <v>2.7E-4</v>
      </c>
      <c r="B260" s="4">
        <f t="shared" si="151"/>
        <v>-40364.267596559563</v>
      </c>
      <c r="C260" t="s">
        <v>1243</v>
      </c>
      <c r="D260"/>
      <c r="E260" s="57" t="s">
        <v>21</v>
      </c>
      <c r="F260" s="22">
        <f t="shared" si="154"/>
        <v>1</v>
      </c>
      <c r="G260" s="22">
        <f t="shared" si="155"/>
        <v>1</v>
      </c>
      <c r="H260" s="120" t="str">
        <f>IF(ISNA(VLOOKUP(C260,[1]Sheet1!$J$2:$J$2000,3,FALSE)),"No","Yes")</f>
        <v>No</v>
      </c>
      <c r="I260" s="89">
        <f t="shared" si="156"/>
        <v>0</v>
      </c>
      <c r="J260" s="89">
        <f t="shared" si="157"/>
        <v>0</v>
      </c>
      <c r="K260" s="89">
        <f t="shared" si="158"/>
        <v>0</v>
      </c>
      <c r="L260" s="89">
        <f t="shared" si="159"/>
        <v>0</v>
      </c>
      <c r="M260" s="89">
        <f t="shared" si="160"/>
        <v>0</v>
      </c>
      <c r="N260" s="89">
        <f t="shared" si="161"/>
        <v>0</v>
      </c>
      <c r="O260" s="89">
        <f t="shared" si="152"/>
        <v>0</v>
      </c>
      <c r="Q260" s="90">
        <f t="shared" si="162"/>
        <v>0</v>
      </c>
      <c r="R260" s="90">
        <f t="shared" si="163"/>
        <v>0</v>
      </c>
      <c r="S260" s="90">
        <f t="shared" si="164"/>
        <v>0</v>
      </c>
      <c r="T260" s="90">
        <f t="shared" si="165"/>
        <v>9635.7321334404423</v>
      </c>
      <c r="U260" s="90">
        <f t="shared" si="166"/>
        <v>0</v>
      </c>
      <c r="V260" s="90">
        <f t="shared" si="167"/>
        <v>0</v>
      </c>
      <c r="W260" s="90">
        <f t="shared" si="153"/>
        <v>0</v>
      </c>
      <c r="Y260" s="89">
        <f t="shared" si="168"/>
        <v>0</v>
      </c>
      <c r="Z260" s="90">
        <f t="shared" si="169"/>
        <v>0</v>
      </c>
      <c r="AA260" s="75">
        <f t="shared" si="170"/>
        <v>0</v>
      </c>
      <c r="AB260" s="89">
        <f t="shared" si="171"/>
        <v>0</v>
      </c>
      <c r="AC260" s="89">
        <f t="shared" si="172"/>
        <v>0</v>
      </c>
      <c r="AD260" s="90">
        <f t="shared" si="173"/>
        <v>9635.7321334404423</v>
      </c>
      <c r="AE260" s="90">
        <f t="shared" si="174"/>
        <v>0</v>
      </c>
      <c r="AF260" s="1">
        <f t="shared" si="175"/>
        <v>-40364.267866559559</v>
      </c>
    </row>
    <row r="261" spans="1:32">
      <c r="A261" s="106">
        <v>2.7100000000000003E-4</v>
      </c>
      <c r="B261" s="4">
        <f t="shared" si="151"/>
        <v>-33191.491326368268</v>
      </c>
      <c r="C261" t="s">
        <v>1246</v>
      </c>
      <c r="D261"/>
      <c r="E261" s="57" t="s">
        <v>21</v>
      </c>
      <c r="F261" s="22">
        <f t="shared" si="154"/>
        <v>2</v>
      </c>
      <c r="G261" s="22">
        <f t="shared" si="155"/>
        <v>2</v>
      </c>
      <c r="H261" s="120" t="str">
        <f>IF(ISNA(VLOOKUP(C261,[1]Sheet1!$J$2:$J$2000,3,FALSE)),"No","Yes")</f>
        <v>No</v>
      </c>
      <c r="I261" s="89">
        <f t="shared" si="156"/>
        <v>0</v>
      </c>
      <c r="J261" s="89">
        <f t="shared" si="157"/>
        <v>0</v>
      </c>
      <c r="K261" s="89">
        <f t="shared" si="158"/>
        <v>0</v>
      </c>
      <c r="L261" s="89">
        <f t="shared" si="159"/>
        <v>0</v>
      </c>
      <c r="M261" s="89">
        <f t="shared" si="160"/>
        <v>0</v>
      </c>
      <c r="N261" s="89">
        <f t="shared" si="161"/>
        <v>0</v>
      </c>
      <c r="O261" s="89">
        <f t="shared" si="152"/>
        <v>0</v>
      </c>
      <c r="Q261" s="90">
        <f t="shared" si="162"/>
        <v>0</v>
      </c>
      <c r="R261" s="90">
        <f t="shared" si="163"/>
        <v>0</v>
      </c>
      <c r="S261" s="90">
        <f t="shared" si="164"/>
        <v>0</v>
      </c>
      <c r="T261" s="90">
        <f t="shared" si="165"/>
        <v>8909.890891110992</v>
      </c>
      <c r="U261" s="90">
        <f t="shared" si="166"/>
        <v>0</v>
      </c>
      <c r="V261" s="90">
        <f t="shared" si="167"/>
        <v>0</v>
      </c>
      <c r="W261" s="90">
        <f t="shared" si="153"/>
        <v>7898.6175115207379</v>
      </c>
      <c r="Y261" s="89">
        <f t="shared" si="168"/>
        <v>0</v>
      </c>
      <c r="Z261" s="90">
        <f t="shared" si="169"/>
        <v>0</v>
      </c>
      <c r="AA261" s="75">
        <f t="shared" si="170"/>
        <v>0</v>
      </c>
      <c r="AB261" s="89">
        <f t="shared" si="171"/>
        <v>0</v>
      </c>
      <c r="AC261" s="89">
        <f t="shared" si="172"/>
        <v>0</v>
      </c>
      <c r="AD261" s="90">
        <f t="shared" si="173"/>
        <v>8909.890891110992</v>
      </c>
      <c r="AE261" s="90">
        <f t="shared" si="174"/>
        <v>7898.6175115207379</v>
      </c>
      <c r="AF261" s="1">
        <f t="shared" si="175"/>
        <v>-33191.491597368266</v>
      </c>
    </row>
    <row r="262" spans="1:32">
      <c r="A262" s="106">
        <v>2.72E-4</v>
      </c>
      <c r="B262" s="4">
        <f t="shared" si="151"/>
        <v>-32099.071043339671</v>
      </c>
      <c r="C262" t="s">
        <v>1242</v>
      </c>
      <c r="D262"/>
      <c r="E262" s="57" t="s">
        <v>21</v>
      </c>
      <c r="F262" s="22">
        <f t="shared" si="154"/>
        <v>2</v>
      </c>
      <c r="G262" s="22">
        <f t="shared" si="155"/>
        <v>2</v>
      </c>
      <c r="H262" s="120" t="str">
        <f>IF(ISNA(VLOOKUP(C262,[1]Sheet1!$J$2:$J$2000,3,FALSE)),"No","Yes")</f>
        <v>No</v>
      </c>
      <c r="I262" s="89">
        <f t="shared" si="156"/>
        <v>0</v>
      </c>
      <c r="J262" s="89">
        <f t="shared" si="157"/>
        <v>0</v>
      </c>
      <c r="K262" s="89">
        <f t="shared" si="158"/>
        <v>0</v>
      </c>
      <c r="L262" s="89">
        <f t="shared" si="159"/>
        <v>0</v>
      </c>
      <c r="M262" s="89">
        <f t="shared" si="160"/>
        <v>0</v>
      </c>
      <c r="N262" s="89">
        <f t="shared" si="161"/>
        <v>0</v>
      </c>
      <c r="O262" s="89">
        <f t="shared" si="152"/>
        <v>0</v>
      </c>
      <c r="Q262" s="90">
        <f t="shared" si="162"/>
        <v>0</v>
      </c>
      <c r="R262" s="90">
        <f t="shared" si="163"/>
        <v>0</v>
      </c>
      <c r="S262" s="90">
        <f t="shared" si="164"/>
        <v>0</v>
      </c>
      <c r="T262" s="90">
        <f t="shared" si="165"/>
        <v>9698.2620179936621</v>
      </c>
      <c r="U262" s="90">
        <f t="shared" si="166"/>
        <v>8202.6666666666642</v>
      </c>
      <c r="V262" s="90">
        <f t="shared" si="167"/>
        <v>0</v>
      </c>
      <c r="W262" s="90">
        <f t="shared" si="153"/>
        <v>0</v>
      </c>
      <c r="Y262" s="89">
        <f t="shared" si="168"/>
        <v>0</v>
      </c>
      <c r="Z262" s="90">
        <f t="shared" si="169"/>
        <v>0</v>
      </c>
      <c r="AA262" s="75">
        <f t="shared" si="170"/>
        <v>0</v>
      </c>
      <c r="AB262" s="89">
        <f t="shared" si="171"/>
        <v>0</v>
      </c>
      <c r="AC262" s="89">
        <f t="shared" si="172"/>
        <v>0</v>
      </c>
      <c r="AD262" s="90">
        <f t="shared" si="173"/>
        <v>9698.2620179936621</v>
      </c>
      <c r="AE262" s="90">
        <f t="shared" si="174"/>
        <v>8202.6666666666642</v>
      </c>
      <c r="AF262" s="1">
        <f t="shared" si="175"/>
        <v>-32099.071315339672</v>
      </c>
    </row>
    <row r="263" spans="1:32">
      <c r="A263" s="106">
        <v>2.7399999999999999E-4</v>
      </c>
      <c r="B263" s="4">
        <f t="shared" si="151"/>
        <v>-41527.981674038871</v>
      </c>
      <c r="C263" t="s">
        <v>1253</v>
      </c>
      <c r="D263"/>
      <c r="E263" s="57" t="s">
        <v>21</v>
      </c>
      <c r="F263" s="22">
        <f t="shared" si="154"/>
        <v>1</v>
      </c>
      <c r="G263" s="22">
        <f t="shared" si="155"/>
        <v>1</v>
      </c>
      <c r="H263" s="120" t="str">
        <f>IF(ISNA(VLOOKUP(C263,[1]Sheet1!$J$2:$J$2000,3,FALSE)),"No","Yes")</f>
        <v>No</v>
      </c>
      <c r="I263" s="89">
        <f t="shared" si="156"/>
        <v>0</v>
      </c>
      <c r="J263" s="89">
        <f t="shared" si="157"/>
        <v>0</v>
      </c>
      <c r="K263" s="89">
        <f t="shared" si="158"/>
        <v>0</v>
      </c>
      <c r="L263" s="89">
        <f t="shared" si="159"/>
        <v>0</v>
      </c>
      <c r="M263" s="89">
        <f t="shared" si="160"/>
        <v>0</v>
      </c>
      <c r="N263" s="89">
        <f t="shared" si="161"/>
        <v>0</v>
      </c>
      <c r="O263" s="89">
        <f t="shared" si="152"/>
        <v>0</v>
      </c>
      <c r="Q263" s="90">
        <f t="shared" si="162"/>
        <v>0</v>
      </c>
      <c r="R263" s="90">
        <f t="shared" si="163"/>
        <v>0</v>
      </c>
      <c r="S263" s="90">
        <f t="shared" si="164"/>
        <v>0</v>
      </c>
      <c r="T263" s="90">
        <f t="shared" si="165"/>
        <v>8472.0180519611331</v>
      </c>
      <c r="U263" s="90">
        <f t="shared" si="166"/>
        <v>0</v>
      </c>
      <c r="V263" s="90">
        <f t="shared" si="167"/>
        <v>0</v>
      </c>
      <c r="W263" s="90">
        <f t="shared" si="153"/>
        <v>0</v>
      </c>
      <c r="Y263" s="89">
        <f t="shared" si="168"/>
        <v>0</v>
      </c>
      <c r="Z263" s="90">
        <f t="shared" si="169"/>
        <v>0</v>
      </c>
      <c r="AA263" s="75">
        <f t="shared" si="170"/>
        <v>0</v>
      </c>
      <c r="AB263" s="89">
        <f t="shared" si="171"/>
        <v>0</v>
      </c>
      <c r="AC263" s="89">
        <f t="shared" si="172"/>
        <v>0</v>
      </c>
      <c r="AD263" s="90">
        <f t="shared" si="173"/>
        <v>8472.0180519611331</v>
      </c>
      <c r="AE263" s="90">
        <f t="shared" si="174"/>
        <v>0</v>
      </c>
      <c r="AF263" s="1">
        <f t="shared" si="175"/>
        <v>-41527.981948038869</v>
      </c>
    </row>
    <row r="264" spans="1:32">
      <c r="A264" s="106">
        <v>2.7500000000000002E-4</v>
      </c>
      <c r="B264" s="4">
        <f t="shared" si="151"/>
        <v>7762.5508714374555</v>
      </c>
      <c r="C264" t="s">
        <v>1260</v>
      </c>
      <c r="D264"/>
      <c r="E264" s="57" t="s">
        <v>21</v>
      </c>
      <c r="F264" s="22">
        <f t="shared" si="154"/>
        <v>1</v>
      </c>
      <c r="G264" s="22">
        <f t="shared" si="155"/>
        <v>1</v>
      </c>
      <c r="H264" s="120" t="str">
        <f>IF(ISNA(VLOOKUP(C264,[1]Sheet1!$J$2:$J$2000,3,FALSE)),"No","Yes")</f>
        <v>Yes</v>
      </c>
      <c r="I264" s="89">
        <f t="shared" si="156"/>
        <v>0</v>
      </c>
      <c r="J264" s="89">
        <f t="shared" si="157"/>
        <v>0</v>
      </c>
      <c r="K264" s="89">
        <f t="shared" si="158"/>
        <v>0</v>
      </c>
      <c r="L264" s="89">
        <f t="shared" si="159"/>
        <v>0</v>
      </c>
      <c r="M264" s="89">
        <f t="shared" si="160"/>
        <v>0</v>
      </c>
      <c r="N264" s="89">
        <f t="shared" si="161"/>
        <v>0</v>
      </c>
      <c r="O264" s="89">
        <f t="shared" si="152"/>
        <v>0</v>
      </c>
      <c r="Q264" s="90">
        <f t="shared" si="162"/>
        <v>0</v>
      </c>
      <c r="R264" s="90">
        <f t="shared" si="163"/>
        <v>0</v>
      </c>
      <c r="S264" s="90">
        <f t="shared" si="164"/>
        <v>0</v>
      </c>
      <c r="T264" s="90">
        <f t="shared" si="165"/>
        <v>7762.5505964374552</v>
      </c>
      <c r="U264" s="90">
        <f t="shared" si="166"/>
        <v>0</v>
      </c>
      <c r="V264" s="90">
        <f t="shared" si="167"/>
        <v>0</v>
      </c>
      <c r="W264" s="90">
        <f t="shared" si="153"/>
        <v>0</v>
      </c>
      <c r="Y264" s="89">
        <f t="shared" si="168"/>
        <v>0</v>
      </c>
      <c r="Z264" s="90">
        <f t="shared" si="169"/>
        <v>0</v>
      </c>
      <c r="AA264" s="75">
        <f t="shared" si="170"/>
        <v>0</v>
      </c>
      <c r="AB264" s="89">
        <f t="shared" si="171"/>
        <v>0</v>
      </c>
      <c r="AC264" s="89">
        <f t="shared" si="172"/>
        <v>0</v>
      </c>
      <c r="AD264" s="90">
        <f t="shared" si="173"/>
        <v>7762.5505964374552</v>
      </c>
      <c r="AE264" s="90">
        <f t="shared" si="174"/>
        <v>0</v>
      </c>
      <c r="AF264" s="1">
        <f t="shared" si="175"/>
        <v>7762.5505964374552</v>
      </c>
    </row>
    <row r="265" spans="1:32">
      <c r="A265" s="106">
        <v>2.7599999999999999E-4</v>
      </c>
      <c r="B265" s="4">
        <f t="shared" si="151"/>
        <v>-42430.261139640024</v>
      </c>
      <c r="C265" t="s">
        <v>1263</v>
      </c>
      <c r="D265"/>
      <c r="E265" s="57" t="s">
        <v>21</v>
      </c>
      <c r="F265" s="22">
        <f t="shared" si="154"/>
        <v>1</v>
      </c>
      <c r="G265" s="22">
        <f t="shared" si="155"/>
        <v>1</v>
      </c>
      <c r="H265" s="120" t="str">
        <f>IF(ISNA(VLOOKUP(C265,[1]Sheet1!$J$2:$J$2000,3,FALSE)),"No","Yes")</f>
        <v>No</v>
      </c>
      <c r="I265" s="89">
        <f t="shared" si="156"/>
        <v>0</v>
      </c>
      <c r="J265" s="89">
        <f t="shared" si="157"/>
        <v>0</v>
      </c>
      <c r="K265" s="89">
        <f t="shared" si="158"/>
        <v>0</v>
      </c>
      <c r="L265" s="89">
        <f t="shared" si="159"/>
        <v>0</v>
      </c>
      <c r="M265" s="89">
        <f t="shared" si="160"/>
        <v>0</v>
      </c>
      <c r="N265" s="89">
        <f t="shared" si="161"/>
        <v>0</v>
      </c>
      <c r="O265" s="89">
        <f t="shared" si="152"/>
        <v>0</v>
      </c>
      <c r="Q265" s="90">
        <f t="shared" si="162"/>
        <v>0</v>
      </c>
      <c r="R265" s="90">
        <f t="shared" si="163"/>
        <v>0</v>
      </c>
      <c r="S265" s="90">
        <f t="shared" si="164"/>
        <v>0</v>
      </c>
      <c r="T265" s="90">
        <f t="shared" si="165"/>
        <v>7569.7385843599732</v>
      </c>
      <c r="U265" s="90">
        <f t="shared" si="166"/>
        <v>0</v>
      </c>
      <c r="V265" s="90">
        <f t="shared" si="167"/>
        <v>0</v>
      </c>
      <c r="W265" s="90">
        <f t="shared" si="153"/>
        <v>0</v>
      </c>
      <c r="Y265" s="89">
        <f t="shared" si="168"/>
        <v>0</v>
      </c>
      <c r="Z265" s="90">
        <f t="shared" si="169"/>
        <v>0</v>
      </c>
      <c r="AA265" s="75">
        <f t="shared" si="170"/>
        <v>0</v>
      </c>
      <c r="AB265" s="89">
        <f t="shared" si="171"/>
        <v>0</v>
      </c>
      <c r="AC265" s="89">
        <f t="shared" si="172"/>
        <v>0</v>
      </c>
      <c r="AD265" s="90">
        <f t="shared" si="173"/>
        <v>7569.7385843599732</v>
      </c>
      <c r="AE265" s="90">
        <f t="shared" si="174"/>
        <v>0</v>
      </c>
      <c r="AF265" s="1">
        <f t="shared" si="175"/>
        <v>-42430.261415640023</v>
      </c>
    </row>
    <row r="266" spans="1:32">
      <c r="A266" s="106">
        <v>2.7700000000000001E-4</v>
      </c>
      <c r="B266" s="4">
        <f t="shared" si="151"/>
        <v>-42760.284474536697</v>
      </c>
      <c r="C266" t="s">
        <v>1271</v>
      </c>
      <c r="D266"/>
      <c r="E266" s="57" t="s">
        <v>21</v>
      </c>
      <c r="F266" s="22">
        <f t="shared" si="154"/>
        <v>1</v>
      </c>
      <c r="G266" s="22">
        <f t="shared" si="155"/>
        <v>1</v>
      </c>
      <c r="H266" s="120" t="str">
        <f>IF(ISNA(VLOOKUP(C266,[1]Sheet1!$J$2:$J$2000,3,FALSE)),"No","Yes")</f>
        <v>No</v>
      </c>
      <c r="I266" s="89">
        <f t="shared" si="156"/>
        <v>0</v>
      </c>
      <c r="J266" s="89">
        <f t="shared" si="157"/>
        <v>0</v>
      </c>
      <c r="K266" s="89">
        <f t="shared" si="158"/>
        <v>0</v>
      </c>
      <c r="L266" s="89">
        <f t="shared" si="159"/>
        <v>0</v>
      </c>
      <c r="M266" s="89">
        <f t="shared" si="160"/>
        <v>0</v>
      </c>
      <c r="N266" s="89">
        <f t="shared" si="161"/>
        <v>0</v>
      </c>
      <c r="O266" s="89">
        <f t="shared" si="152"/>
        <v>0</v>
      </c>
      <c r="Q266" s="90">
        <f t="shared" si="162"/>
        <v>0</v>
      </c>
      <c r="R266" s="90">
        <f t="shared" si="163"/>
        <v>0</v>
      </c>
      <c r="S266" s="90">
        <f t="shared" si="164"/>
        <v>0</v>
      </c>
      <c r="T266" s="90">
        <f t="shared" si="165"/>
        <v>7239.7152484633043</v>
      </c>
      <c r="U266" s="90">
        <f t="shared" si="166"/>
        <v>0</v>
      </c>
      <c r="V266" s="90">
        <f t="shared" si="167"/>
        <v>0</v>
      </c>
      <c r="W266" s="90">
        <f t="shared" si="153"/>
        <v>0</v>
      </c>
      <c r="Y266" s="89">
        <f t="shared" si="168"/>
        <v>0</v>
      </c>
      <c r="Z266" s="90">
        <f t="shared" si="169"/>
        <v>0</v>
      </c>
      <c r="AA266" s="75">
        <f t="shared" si="170"/>
        <v>0</v>
      </c>
      <c r="AB266" s="89">
        <f t="shared" si="171"/>
        <v>0</v>
      </c>
      <c r="AC266" s="89">
        <f t="shared" si="172"/>
        <v>0</v>
      </c>
      <c r="AD266" s="90">
        <f t="shared" si="173"/>
        <v>7239.7152484633043</v>
      </c>
      <c r="AE266" s="90">
        <f t="shared" si="174"/>
        <v>0</v>
      </c>
      <c r="AF266" s="1">
        <f t="shared" si="175"/>
        <v>-42760.284751536696</v>
      </c>
    </row>
    <row r="267" spans="1:32">
      <c r="A267" s="106">
        <v>2.7800000000000004E-4</v>
      </c>
      <c r="B267" s="4">
        <f t="shared" si="151"/>
        <v>-42782.979631323877</v>
      </c>
      <c r="C267" t="s">
        <v>1273</v>
      </c>
      <c r="D267"/>
      <c r="E267" s="57" t="s">
        <v>21</v>
      </c>
      <c r="F267" s="22">
        <f t="shared" si="154"/>
        <v>1</v>
      </c>
      <c r="G267" s="22">
        <f t="shared" si="155"/>
        <v>1</v>
      </c>
      <c r="H267" s="120" t="str">
        <f>IF(ISNA(VLOOKUP(C267,[1]Sheet1!$J$2:$J$2000,3,FALSE)),"No","Yes")</f>
        <v>No</v>
      </c>
      <c r="I267" s="89">
        <f t="shared" si="156"/>
        <v>0</v>
      </c>
      <c r="J267" s="89">
        <f t="shared" si="157"/>
        <v>0</v>
      </c>
      <c r="K267" s="89">
        <f t="shared" si="158"/>
        <v>0</v>
      </c>
      <c r="L267" s="89">
        <f t="shared" si="159"/>
        <v>0</v>
      </c>
      <c r="M267" s="89">
        <f t="shared" si="160"/>
        <v>0</v>
      </c>
      <c r="N267" s="89">
        <f t="shared" si="161"/>
        <v>0</v>
      </c>
      <c r="O267" s="89">
        <f t="shared" si="152"/>
        <v>0</v>
      </c>
      <c r="Q267" s="90">
        <f t="shared" si="162"/>
        <v>0</v>
      </c>
      <c r="R267" s="90">
        <f t="shared" si="163"/>
        <v>0</v>
      </c>
      <c r="S267" s="90">
        <f t="shared" si="164"/>
        <v>0</v>
      </c>
      <c r="T267" s="90">
        <f t="shared" si="165"/>
        <v>7217.020090676122</v>
      </c>
      <c r="U267" s="90">
        <f t="shared" si="166"/>
        <v>0</v>
      </c>
      <c r="V267" s="90">
        <f t="shared" si="167"/>
        <v>0</v>
      </c>
      <c r="W267" s="90">
        <f t="shared" si="153"/>
        <v>0</v>
      </c>
      <c r="Y267" s="89">
        <f t="shared" si="168"/>
        <v>0</v>
      </c>
      <c r="Z267" s="90">
        <f t="shared" si="169"/>
        <v>0</v>
      </c>
      <c r="AA267" s="75">
        <f t="shared" si="170"/>
        <v>0</v>
      </c>
      <c r="AB267" s="89">
        <f t="shared" si="171"/>
        <v>0</v>
      </c>
      <c r="AC267" s="89">
        <f t="shared" si="172"/>
        <v>0</v>
      </c>
      <c r="AD267" s="90">
        <f t="shared" si="173"/>
        <v>7217.020090676122</v>
      </c>
      <c r="AE267" s="90">
        <f t="shared" si="174"/>
        <v>0</v>
      </c>
      <c r="AF267" s="1">
        <f t="shared" si="175"/>
        <v>-42782.979909323876</v>
      </c>
    </row>
    <row r="268" spans="1:32">
      <c r="A268" s="106">
        <v>2.7900000000000001E-4</v>
      </c>
      <c r="B268" s="4">
        <f t="shared" si="151"/>
        <v>8824.1874359901794</v>
      </c>
      <c r="C268" t="s">
        <v>1248</v>
      </c>
      <c r="D268"/>
      <c r="E268" s="57" t="s">
        <v>21</v>
      </c>
      <c r="F268" s="22">
        <f t="shared" si="154"/>
        <v>1</v>
      </c>
      <c r="G268" s="22">
        <f t="shared" si="155"/>
        <v>1</v>
      </c>
      <c r="H268" s="120" t="str">
        <f>IF(ISNA(VLOOKUP(C268,[1]Sheet1!$J$2:$J$2000,3,FALSE)),"No","Yes")</f>
        <v>Yes</v>
      </c>
      <c r="I268" s="89">
        <f t="shared" si="156"/>
        <v>0</v>
      </c>
      <c r="J268" s="89">
        <f t="shared" si="157"/>
        <v>0</v>
      </c>
      <c r="K268" s="89">
        <f t="shared" si="158"/>
        <v>0</v>
      </c>
      <c r="L268" s="89">
        <f t="shared" si="159"/>
        <v>0</v>
      </c>
      <c r="M268" s="89">
        <f t="shared" si="160"/>
        <v>0</v>
      </c>
      <c r="N268" s="89">
        <f t="shared" si="161"/>
        <v>0</v>
      </c>
      <c r="O268" s="89">
        <f t="shared" si="152"/>
        <v>0</v>
      </c>
      <c r="Q268" s="90">
        <f t="shared" si="162"/>
        <v>0</v>
      </c>
      <c r="R268" s="90">
        <f t="shared" si="163"/>
        <v>0</v>
      </c>
      <c r="S268" s="90">
        <f t="shared" si="164"/>
        <v>0</v>
      </c>
      <c r="T268" s="90">
        <f t="shared" si="165"/>
        <v>8824.1871569901796</v>
      </c>
      <c r="U268" s="90">
        <f t="shared" si="166"/>
        <v>0</v>
      </c>
      <c r="V268" s="90">
        <f t="shared" si="167"/>
        <v>0</v>
      </c>
      <c r="W268" s="90">
        <f t="shared" si="153"/>
        <v>0</v>
      </c>
      <c r="Y268" s="89">
        <f t="shared" si="168"/>
        <v>0</v>
      </c>
      <c r="Z268" s="90">
        <f t="shared" si="169"/>
        <v>0</v>
      </c>
      <c r="AA268" s="75">
        <f t="shared" si="170"/>
        <v>0</v>
      </c>
      <c r="AB268" s="89">
        <f t="shared" si="171"/>
        <v>0</v>
      </c>
      <c r="AC268" s="89">
        <f t="shared" si="172"/>
        <v>0</v>
      </c>
      <c r="AD268" s="90">
        <f t="shared" si="173"/>
        <v>8824.1871569901796</v>
      </c>
      <c r="AE268" s="90">
        <f t="shared" si="174"/>
        <v>0</v>
      </c>
      <c r="AF268" s="1">
        <f t="shared" si="175"/>
        <v>8824.1871569901796</v>
      </c>
    </row>
    <row r="269" spans="1:32">
      <c r="A269" s="106">
        <v>2.8000000000000003E-4</v>
      </c>
      <c r="B269" s="4">
        <f t="shared" si="151"/>
        <v>-32028.473362410055</v>
      </c>
      <c r="C269" t="s">
        <v>1250</v>
      </c>
      <c r="D269"/>
      <c r="E269" s="57" t="s">
        <v>21</v>
      </c>
      <c r="F269" s="22">
        <f t="shared" si="154"/>
        <v>2</v>
      </c>
      <c r="G269" s="22">
        <f t="shared" si="155"/>
        <v>2</v>
      </c>
      <c r="H269" s="120" t="str">
        <f>IF(ISNA(VLOOKUP(C269,[1]Sheet1!$J$2:$J$2000,3,FALSE)),"No","Yes")</f>
        <v>No</v>
      </c>
      <c r="I269" s="89">
        <f t="shared" si="156"/>
        <v>0</v>
      </c>
      <c r="J269" s="89">
        <f t="shared" si="157"/>
        <v>0</v>
      </c>
      <c r="K269" s="89">
        <f t="shared" si="158"/>
        <v>9212.7921279212806</v>
      </c>
      <c r="L269" s="89">
        <f t="shared" si="159"/>
        <v>0</v>
      </c>
      <c r="M269" s="89">
        <f t="shared" si="160"/>
        <v>0</v>
      </c>
      <c r="N269" s="89">
        <f t="shared" si="161"/>
        <v>0</v>
      </c>
      <c r="O269" s="89">
        <f t="shared" si="152"/>
        <v>0</v>
      </c>
      <c r="Q269" s="90">
        <f t="shared" si="162"/>
        <v>0</v>
      </c>
      <c r="R269" s="90">
        <f t="shared" si="163"/>
        <v>0</v>
      </c>
      <c r="S269" s="90">
        <f t="shared" si="164"/>
        <v>0</v>
      </c>
      <c r="T269" s="90">
        <f t="shared" si="165"/>
        <v>8758.734229668662</v>
      </c>
      <c r="U269" s="90">
        <f t="shared" si="166"/>
        <v>0</v>
      </c>
      <c r="V269" s="90">
        <f t="shared" si="167"/>
        <v>0</v>
      </c>
      <c r="W269" s="90">
        <f t="shared" si="153"/>
        <v>0</v>
      </c>
      <c r="Y269" s="89">
        <f t="shared" si="168"/>
        <v>0</v>
      </c>
      <c r="Z269" s="90">
        <f t="shared" si="169"/>
        <v>0</v>
      </c>
      <c r="AA269" s="75">
        <f t="shared" si="170"/>
        <v>0</v>
      </c>
      <c r="AB269" s="89">
        <f t="shared" si="171"/>
        <v>9212.7921279212806</v>
      </c>
      <c r="AC269" s="89">
        <f t="shared" si="172"/>
        <v>0</v>
      </c>
      <c r="AD269" s="90">
        <f t="shared" si="173"/>
        <v>8758.734229668662</v>
      </c>
      <c r="AE269" s="90">
        <f t="shared" si="174"/>
        <v>0</v>
      </c>
      <c r="AF269" s="1">
        <f t="shared" si="175"/>
        <v>-32028.473642410056</v>
      </c>
    </row>
    <row r="270" spans="1:32">
      <c r="A270" s="106">
        <v>2.81E-4</v>
      </c>
      <c r="B270" s="4">
        <f t="shared" si="151"/>
        <v>-41784.102924202278</v>
      </c>
      <c r="C270" t="s">
        <v>1256</v>
      </c>
      <c r="D270"/>
      <c r="E270" s="57" t="s">
        <v>21</v>
      </c>
      <c r="F270" s="22">
        <f t="shared" si="154"/>
        <v>1</v>
      </c>
      <c r="G270" s="22">
        <f t="shared" si="155"/>
        <v>1</v>
      </c>
      <c r="H270" s="120" t="str">
        <f>IF(ISNA(VLOOKUP(C270,[1]Sheet1!$J$2:$J$2000,3,FALSE)),"No","Yes")</f>
        <v>No</v>
      </c>
      <c r="I270" s="89">
        <f t="shared" si="156"/>
        <v>0</v>
      </c>
      <c r="J270" s="89">
        <f t="shared" si="157"/>
        <v>0</v>
      </c>
      <c r="K270" s="89">
        <f t="shared" si="158"/>
        <v>0</v>
      </c>
      <c r="L270" s="89">
        <f t="shared" si="159"/>
        <v>0</v>
      </c>
      <c r="M270" s="89">
        <f t="shared" si="160"/>
        <v>0</v>
      </c>
      <c r="N270" s="89">
        <f t="shared" si="161"/>
        <v>0</v>
      </c>
      <c r="O270" s="89">
        <f t="shared" si="152"/>
        <v>0</v>
      </c>
      <c r="Q270" s="90">
        <f t="shared" si="162"/>
        <v>0</v>
      </c>
      <c r="R270" s="90">
        <f t="shared" si="163"/>
        <v>0</v>
      </c>
      <c r="S270" s="90">
        <f t="shared" si="164"/>
        <v>0</v>
      </c>
      <c r="T270" s="90">
        <f t="shared" si="165"/>
        <v>8215.896794797718</v>
      </c>
      <c r="U270" s="90">
        <f t="shared" si="166"/>
        <v>0</v>
      </c>
      <c r="V270" s="90">
        <f t="shared" si="167"/>
        <v>0</v>
      </c>
      <c r="W270" s="90">
        <f t="shared" si="153"/>
        <v>0</v>
      </c>
      <c r="Y270" s="89">
        <f t="shared" si="168"/>
        <v>0</v>
      </c>
      <c r="Z270" s="90">
        <f t="shared" si="169"/>
        <v>0</v>
      </c>
      <c r="AA270" s="75">
        <f t="shared" si="170"/>
        <v>0</v>
      </c>
      <c r="AB270" s="89">
        <f t="shared" si="171"/>
        <v>0</v>
      </c>
      <c r="AC270" s="89">
        <f t="shared" si="172"/>
        <v>0</v>
      </c>
      <c r="AD270" s="90">
        <f t="shared" si="173"/>
        <v>8215.896794797718</v>
      </c>
      <c r="AE270" s="90">
        <f t="shared" si="174"/>
        <v>0</v>
      </c>
      <c r="AF270" s="1">
        <f t="shared" si="175"/>
        <v>-41784.103205202278</v>
      </c>
    </row>
    <row r="271" spans="1:32">
      <c r="A271" s="106">
        <v>2.8200000000000002E-4</v>
      </c>
      <c r="B271" s="4">
        <f t="shared" si="151"/>
        <v>-42277.804539934798</v>
      </c>
      <c r="C271" t="s">
        <v>1261</v>
      </c>
      <c r="D271"/>
      <c r="E271" s="57" t="s">
        <v>21</v>
      </c>
      <c r="F271" s="22">
        <f t="shared" si="154"/>
        <v>1</v>
      </c>
      <c r="G271" s="22">
        <f t="shared" si="155"/>
        <v>1</v>
      </c>
      <c r="H271" s="120" t="str">
        <f>IF(ISNA(VLOOKUP(C271,[1]Sheet1!$J$2:$J$2000,3,FALSE)),"No","Yes")</f>
        <v>No</v>
      </c>
      <c r="I271" s="89">
        <f t="shared" si="156"/>
        <v>0</v>
      </c>
      <c r="J271" s="89">
        <f t="shared" si="157"/>
        <v>0</v>
      </c>
      <c r="K271" s="89">
        <f t="shared" si="158"/>
        <v>0</v>
      </c>
      <c r="L271" s="89">
        <f t="shared" si="159"/>
        <v>0</v>
      </c>
      <c r="M271" s="89">
        <f t="shared" si="160"/>
        <v>0</v>
      </c>
      <c r="N271" s="89">
        <f t="shared" si="161"/>
        <v>0</v>
      </c>
      <c r="O271" s="89">
        <f t="shared" si="152"/>
        <v>0</v>
      </c>
      <c r="Q271" s="90">
        <f t="shared" si="162"/>
        <v>0</v>
      </c>
      <c r="R271" s="90">
        <f t="shared" si="163"/>
        <v>0</v>
      </c>
      <c r="S271" s="90">
        <f t="shared" si="164"/>
        <v>0</v>
      </c>
      <c r="T271" s="90">
        <f t="shared" si="165"/>
        <v>7722.1951780652016</v>
      </c>
      <c r="U271" s="90">
        <f t="shared" si="166"/>
        <v>0</v>
      </c>
      <c r="V271" s="90">
        <f t="shared" si="167"/>
        <v>0</v>
      </c>
      <c r="W271" s="90">
        <f t="shared" si="153"/>
        <v>0</v>
      </c>
      <c r="Y271" s="89">
        <f t="shared" si="168"/>
        <v>0</v>
      </c>
      <c r="Z271" s="90">
        <f t="shared" si="169"/>
        <v>0</v>
      </c>
      <c r="AA271" s="75">
        <f t="shared" si="170"/>
        <v>0</v>
      </c>
      <c r="AB271" s="89">
        <f t="shared" si="171"/>
        <v>0</v>
      </c>
      <c r="AC271" s="89">
        <f t="shared" si="172"/>
        <v>0</v>
      </c>
      <c r="AD271" s="90">
        <f t="shared" si="173"/>
        <v>7722.1951780652016</v>
      </c>
      <c r="AE271" s="90">
        <f t="shared" si="174"/>
        <v>0</v>
      </c>
      <c r="AF271" s="1">
        <f t="shared" si="175"/>
        <v>-42277.804821934798</v>
      </c>
    </row>
    <row r="272" spans="1:32">
      <c r="A272" s="106">
        <v>2.8299999999999999E-4</v>
      </c>
      <c r="B272" s="4">
        <f t="shared" si="151"/>
        <v>-41630.238021949423</v>
      </c>
      <c r="C272" t="s">
        <v>1254</v>
      </c>
      <c r="D272"/>
      <c r="E272" s="57" t="s">
        <v>21</v>
      </c>
      <c r="F272" s="22">
        <f t="shared" si="154"/>
        <v>1</v>
      </c>
      <c r="G272" s="22">
        <f t="shared" si="155"/>
        <v>1</v>
      </c>
      <c r="H272" s="120" t="str">
        <f>IF(ISNA(VLOOKUP(C272,[1]Sheet1!$J$2:$J$2000,3,FALSE)),"No","Yes")</f>
        <v>No</v>
      </c>
      <c r="I272" s="89">
        <f t="shared" si="156"/>
        <v>0</v>
      </c>
      <c r="J272" s="89">
        <f t="shared" si="157"/>
        <v>0</v>
      </c>
      <c r="K272" s="89">
        <f t="shared" si="158"/>
        <v>0</v>
      </c>
      <c r="L272" s="89">
        <f t="shared" si="159"/>
        <v>0</v>
      </c>
      <c r="M272" s="89">
        <f t="shared" si="160"/>
        <v>0</v>
      </c>
      <c r="N272" s="89">
        <f t="shared" si="161"/>
        <v>0</v>
      </c>
      <c r="O272" s="89">
        <f t="shared" si="152"/>
        <v>0</v>
      </c>
      <c r="Q272" s="90">
        <f t="shared" si="162"/>
        <v>0</v>
      </c>
      <c r="R272" s="90">
        <f t="shared" si="163"/>
        <v>0</v>
      </c>
      <c r="S272" s="90">
        <f t="shared" si="164"/>
        <v>0</v>
      </c>
      <c r="T272" s="90">
        <f t="shared" si="165"/>
        <v>8369.7616950505744</v>
      </c>
      <c r="U272" s="90">
        <f t="shared" si="166"/>
        <v>0</v>
      </c>
      <c r="V272" s="90">
        <f t="shared" si="167"/>
        <v>0</v>
      </c>
      <c r="W272" s="90">
        <f t="shared" si="153"/>
        <v>0</v>
      </c>
      <c r="Y272" s="89">
        <f t="shared" si="168"/>
        <v>0</v>
      </c>
      <c r="Z272" s="90">
        <f t="shared" si="169"/>
        <v>0</v>
      </c>
      <c r="AA272" s="75">
        <f t="shared" si="170"/>
        <v>0</v>
      </c>
      <c r="AB272" s="89">
        <f t="shared" si="171"/>
        <v>0</v>
      </c>
      <c r="AC272" s="89">
        <f t="shared" si="172"/>
        <v>0</v>
      </c>
      <c r="AD272" s="90">
        <f t="shared" si="173"/>
        <v>8369.7616950505744</v>
      </c>
      <c r="AE272" s="90">
        <f t="shared" si="174"/>
        <v>0</v>
      </c>
      <c r="AF272" s="1">
        <f t="shared" si="175"/>
        <v>-41630.238304949424</v>
      </c>
    </row>
    <row r="273" spans="1:32">
      <c r="A273" s="106">
        <v>2.8400000000000002E-4</v>
      </c>
      <c r="B273" s="4">
        <f t="shared" si="151"/>
        <v>-42631.42444057222</v>
      </c>
      <c r="C273" t="s">
        <v>1268</v>
      </c>
      <c r="D273"/>
      <c r="E273" s="57" t="s">
        <v>21</v>
      </c>
      <c r="F273" s="22">
        <f t="shared" si="154"/>
        <v>1</v>
      </c>
      <c r="G273" s="22">
        <f t="shared" si="155"/>
        <v>1</v>
      </c>
      <c r="H273" s="120" t="str">
        <f>IF(ISNA(VLOOKUP(C273,[1]Sheet1!$J$2:$J$2000,3,FALSE)),"No","Yes")</f>
        <v>No</v>
      </c>
      <c r="I273" s="89">
        <f t="shared" si="156"/>
        <v>0</v>
      </c>
      <c r="J273" s="89">
        <f t="shared" si="157"/>
        <v>0</v>
      </c>
      <c r="K273" s="89">
        <f t="shared" si="158"/>
        <v>0</v>
      </c>
      <c r="L273" s="89">
        <f t="shared" si="159"/>
        <v>0</v>
      </c>
      <c r="M273" s="89">
        <f t="shared" si="160"/>
        <v>0</v>
      </c>
      <c r="N273" s="89">
        <f t="shared" si="161"/>
        <v>0</v>
      </c>
      <c r="O273" s="89">
        <f t="shared" si="152"/>
        <v>0</v>
      </c>
      <c r="Q273" s="90">
        <f t="shared" si="162"/>
        <v>0</v>
      </c>
      <c r="R273" s="90">
        <f t="shared" si="163"/>
        <v>0</v>
      </c>
      <c r="S273" s="90">
        <f t="shared" si="164"/>
        <v>0</v>
      </c>
      <c r="T273" s="90">
        <f t="shared" si="165"/>
        <v>7368.5752754277801</v>
      </c>
      <c r="U273" s="90">
        <f t="shared" si="166"/>
        <v>0</v>
      </c>
      <c r="V273" s="90">
        <f t="shared" si="167"/>
        <v>0</v>
      </c>
      <c r="W273" s="90">
        <f t="shared" si="153"/>
        <v>0</v>
      </c>
      <c r="Y273" s="89">
        <f t="shared" si="168"/>
        <v>0</v>
      </c>
      <c r="Z273" s="90">
        <f t="shared" si="169"/>
        <v>0</v>
      </c>
      <c r="AA273" s="75">
        <f t="shared" si="170"/>
        <v>0</v>
      </c>
      <c r="AB273" s="89">
        <f t="shared" si="171"/>
        <v>0</v>
      </c>
      <c r="AC273" s="89">
        <f t="shared" si="172"/>
        <v>0</v>
      </c>
      <c r="AD273" s="90">
        <f t="shared" si="173"/>
        <v>7368.5752754277801</v>
      </c>
      <c r="AE273" s="90">
        <f t="shared" si="174"/>
        <v>0</v>
      </c>
      <c r="AF273" s="1">
        <f t="shared" si="175"/>
        <v>-42631.424724572222</v>
      </c>
    </row>
    <row r="274" spans="1:32">
      <c r="A274" s="106">
        <v>2.8499999999999999E-4</v>
      </c>
      <c r="B274" s="4">
        <f t="shared" si="151"/>
        <v>-42747.703184879429</v>
      </c>
      <c r="C274" t="s">
        <v>1269</v>
      </c>
      <c r="D274"/>
      <c r="E274" s="57" t="s">
        <v>21</v>
      </c>
      <c r="F274" s="22">
        <f t="shared" si="154"/>
        <v>1</v>
      </c>
      <c r="G274" s="22">
        <f t="shared" si="155"/>
        <v>1</v>
      </c>
      <c r="H274" s="120" t="str">
        <f>IF(ISNA(VLOOKUP(C274,[1]Sheet1!$J$2:$J$2000,3,FALSE)),"No","Yes")</f>
        <v>No</v>
      </c>
      <c r="I274" s="89">
        <f t="shared" si="156"/>
        <v>0</v>
      </c>
      <c r="J274" s="89">
        <f t="shared" si="157"/>
        <v>0</v>
      </c>
      <c r="K274" s="89">
        <f t="shared" si="158"/>
        <v>0</v>
      </c>
      <c r="L274" s="89">
        <f t="shared" si="159"/>
        <v>0</v>
      </c>
      <c r="M274" s="89">
        <f t="shared" si="160"/>
        <v>0</v>
      </c>
      <c r="N274" s="89">
        <f t="shared" si="161"/>
        <v>0</v>
      </c>
      <c r="O274" s="89">
        <f t="shared" si="152"/>
        <v>0</v>
      </c>
      <c r="Q274" s="90">
        <f t="shared" si="162"/>
        <v>0</v>
      </c>
      <c r="R274" s="90">
        <f t="shared" si="163"/>
        <v>0</v>
      </c>
      <c r="S274" s="90">
        <f t="shared" si="164"/>
        <v>0</v>
      </c>
      <c r="T274" s="90">
        <f t="shared" si="165"/>
        <v>7252.2965301205713</v>
      </c>
      <c r="U274" s="90">
        <f t="shared" si="166"/>
        <v>0</v>
      </c>
      <c r="V274" s="90">
        <f t="shared" si="167"/>
        <v>0</v>
      </c>
      <c r="W274" s="90">
        <f t="shared" si="153"/>
        <v>0</v>
      </c>
      <c r="Y274" s="89">
        <f t="shared" si="168"/>
        <v>0</v>
      </c>
      <c r="Z274" s="90">
        <f t="shared" si="169"/>
        <v>0</v>
      </c>
      <c r="AA274" s="75">
        <f t="shared" si="170"/>
        <v>0</v>
      </c>
      <c r="AB274" s="89">
        <f t="shared" si="171"/>
        <v>0</v>
      </c>
      <c r="AC274" s="89">
        <f t="shared" si="172"/>
        <v>0</v>
      </c>
      <c r="AD274" s="90">
        <f t="shared" si="173"/>
        <v>7252.2965301205713</v>
      </c>
      <c r="AE274" s="90">
        <f t="shared" si="174"/>
        <v>0</v>
      </c>
      <c r="AF274" s="1">
        <f t="shared" si="175"/>
        <v>-42747.70346987943</v>
      </c>
    </row>
    <row r="275" spans="1:32">
      <c r="A275" s="106">
        <v>2.8600000000000001E-4</v>
      </c>
      <c r="B275" s="4">
        <f t="shared" si="151"/>
        <v>9124.2374177202691</v>
      </c>
      <c r="C275" t="s">
        <v>1245</v>
      </c>
      <c r="D275"/>
      <c r="E275" s="57" t="s">
        <v>21</v>
      </c>
      <c r="F275" s="22">
        <f t="shared" si="154"/>
        <v>1</v>
      </c>
      <c r="G275" s="22">
        <f t="shared" si="155"/>
        <v>1</v>
      </c>
      <c r="H275" s="120" t="str">
        <f>IF(ISNA(VLOOKUP(C275,[1]Sheet1!$J$2:$J$2000,3,FALSE)),"No","Yes")</f>
        <v>Yes</v>
      </c>
      <c r="I275" s="89">
        <f t="shared" si="156"/>
        <v>0</v>
      </c>
      <c r="J275" s="89">
        <f t="shared" si="157"/>
        <v>0</v>
      </c>
      <c r="K275" s="89">
        <f t="shared" si="158"/>
        <v>0</v>
      </c>
      <c r="L275" s="89">
        <f t="shared" si="159"/>
        <v>0</v>
      </c>
      <c r="M275" s="89">
        <f t="shared" si="160"/>
        <v>0</v>
      </c>
      <c r="N275" s="89">
        <f t="shared" si="161"/>
        <v>0</v>
      </c>
      <c r="O275" s="89">
        <f t="shared" si="152"/>
        <v>0</v>
      </c>
      <c r="Q275" s="90">
        <f t="shared" si="162"/>
        <v>0</v>
      </c>
      <c r="R275" s="90">
        <f t="shared" si="163"/>
        <v>0</v>
      </c>
      <c r="S275" s="90">
        <f t="shared" si="164"/>
        <v>0</v>
      </c>
      <c r="T275" s="90">
        <f t="shared" si="165"/>
        <v>9124.2371317202687</v>
      </c>
      <c r="U275" s="90">
        <f t="shared" si="166"/>
        <v>0</v>
      </c>
      <c r="V275" s="90">
        <f t="shared" si="167"/>
        <v>0</v>
      </c>
      <c r="W275" s="90">
        <f t="shared" si="153"/>
        <v>0</v>
      </c>
      <c r="Y275" s="89">
        <f t="shared" si="168"/>
        <v>0</v>
      </c>
      <c r="Z275" s="90">
        <f t="shared" si="169"/>
        <v>0</v>
      </c>
      <c r="AA275" s="75">
        <f t="shared" si="170"/>
        <v>0</v>
      </c>
      <c r="AB275" s="89">
        <f t="shared" si="171"/>
        <v>0</v>
      </c>
      <c r="AC275" s="89">
        <f t="shared" si="172"/>
        <v>0</v>
      </c>
      <c r="AD275" s="90">
        <f t="shared" si="173"/>
        <v>9124.2371317202687</v>
      </c>
      <c r="AE275" s="90">
        <f t="shared" si="174"/>
        <v>0</v>
      </c>
      <c r="AF275" s="1">
        <f t="shared" si="175"/>
        <v>9124.2371317202687</v>
      </c>
    </row>
    <row r="276" spans="1:32">
      <c r="A276" s="106">
        <v>2.8700000000000004E-4</v>
      </c>
      <c r="B276" s="4">
        <f t="shared" si="151"/>
        <v>-41750.781585168515</v>
      </c>
      <c r="C276" t="s">
        <v>1255</v>
      </c>
      <c r="D276"/>
      <c r="E276" s="57" t="s">
        <v>21</v>
      </c>
      <c r="F276" s="22">
        <f t="shared" si="154"/>
        <v>1</v>
      </c>
      <c r="G276" s="22">
        <f t="shared" si="155"/>
        <v>1</v>
      </c>
      <c r="H276" s="120" t="str">
        <f>IF(ISNA(VLOOKUP(C276,[1]Sheet1!$J$2:$J$2000,3,FALSE)),"No","Yes")</f>
        <v>No</v>
      </c>
      <c r="I276" s="89">
        <f t="shared" si="156"/>
        <v>0</v>
      </c>
      <c r="J276" s="89">
        <f t="shared" si="157"/>
        <v>0</v>
      </c>
      <c r="K276" s="89">
        <f t="shared" si="158"/>
        <v>0</v>
      </c>
      <c r="L276" s="89">
        <f t="shared" si="159"/>
        <v>0</v>
      </c>
      <c r="M276" s="89">
        <f t="shared" si="160"/>
        <v>0</v>
      </c>
      <c r="N276" s="89">
        <f t="shared" si="161"/>
        <v>0</v>
      </c>
      <c r="O276" s="89">
        <f t="shared" si="152"/>
        <v>0</v>
      </c>
      <c r="Q276" s="90">
        <f t="shared" si="162"/>
        <v>0</v>
      </c>
      <c r="R276" s="90">
        <f t="shared" si="163"/>
        <v>0</v>
      </c>
      <c r="S276" s="90">
        <f t="shared" si="164"/>
        <v>0</v>
      </c>
      <c r="T276" s="90">
        <f t="shared" si="165"/>
        <v>8249.2181278314838</v>
      </c>
      <c r="U276" s="90">
        <f t="shared" si="166"/>
        <v>0</v>
      </c>
      <c r="V276" s="90">
        <f t="shared" si="167"/>
        <v>0</v>
      </c>
      <c r="W276" s="90">
        <f t="shared" si="153"/>
        <v>0</v>
      </c>
      <c r="Y276" s="89">
        <f t="shared" si="168"/>
        <v>0</v>
      </c>
      <c r="Z276" s="90">
        <f t="shared" si="169"/>
        <v>0</v>
      </c>
      <c r="AA276" s="75">
        <f t="shared" si="170"/>
        <v>0</v>
      </c>
      <c r="AB276" s="89">
        <f t="shared" si="171"/>
        <v>0</v>
      </c>
      <c r="AC276" s="89">
        <f t="shared" si="172"/>
        <v>0</v>
      </c>
      <c r="AD276" s="90">
        <f t="shared" si="173"/>
        <v>8249.2181278314838</v>
      </c>
      <c r="AE276" s="90">
        <f t="shared" si="174"/>
        <v>0</v>
      </c>
      <c r="AF276" s="1">
        <f t="shared" si="175"/>
        <v>-41750.781872168518</v>
      </c>
    </row>
    <row r="277" spans="1:32">
      <c r="A277" s="106">
        <v>2.8800000000000001E-4</v>
      </c>
      <c r="B277" s="4">
        <f t="shared" si="151"/>
        <v>-42503.036121109515</v>
      </c>
      <c r="C277" t="s">
        <v>1265</v>
      </c>
      <c r="D277"/>
      <c r="E277" s="57" t="s">
        <v>21</v>
      </c>
      <c r="F277" s="22">
        <f t="shared" si="154"/>
        <v>1</v>
      </c>
      <c r="G277" s="22">
        <f t="shared" si="155"/>
        <v>1</v>
      </c>
      <c r="H277" s="120" t="str">
        <f>IF(ISNA(VLOOKUP(C277,[1]Sheet1!$J$2:$J$2000,3,FALSE)),"No","Yes")</f>
        <v>No</v>
      </c>
      <c r="I277" s="89">
        <f t="shared" si="156"/>
        <v>0</v>
      </c>
      <c r="J277" s="89">
        <f t="shared" si="157"/>
        <v>0</v>
      </c>
      <c r="K277" s="89">
        <f t="shared" si="158"/>
        <v>0</v>
      </c>
      <c r="L277" s="89">
        <f t="shared" si="159"/>
        <v>0</v>
      </c>
      <c r="M277" s="89">
        <f t="shared" si="160"/>
        <v>0</v>
      </c>
      <c r="N277" s="89">
        <f t="shared" si="161"/>
        <v>0</v>
      </c>
      <c r="O277" s="89">
        <f t="shared" si="152"/>
        <v>0</v>
      </c>
      <c r="Q277" s="90">
        <f t="shared" si="162"/>
        <v>0</v>
      </c>
      <c r="R277" s="90">
        <f t="shared" si="163"/>
        <v>0</v>
      </c>
      <c r="S277" s="90">
        <f t="shared" si="164"/>
        <v>0</v>
      </c>
      <c r="T277" s="90">
        <f t="shared" si="165"/>
        <v>7496.9635908904838</v>
      </c>
      <c r="U277" s="90">
        <f t="shared" si="166"/>
        <v>0</v>
      </c>
      <c r="V277" s="90">
        <f t="shared" si="167"/>
        <v>0</v>
      </c>
      <c r="W277" s="90">
        <f t="shared" si="153"/>
        <v>0</v>
      </c>
      <c r="Y277" s="89">
        <f t="shared" si="168"/>
        <v>0</v>
      </c>
      <c r="Z277" s="90">
        <f t="shared" si="169"/>
        <v>0</v>
      </c>
      <c r="AA277" s="75">
        <f t="shared" si="170"/>
        <v>0</v>
      </c>
      <c r="AB277" s="89">
        <f t="shared" si="171"/>
        <v>0</v>
      </c>
      <c r="AC277" s="89">
        <f t="shared" si="172"/>
        <v>0</v>
      </c>
      <c r="AD277" s="90">
        <f t="shared" si="173"/>
        <v>7496.9635908904838</v>
      </c>
      <c r="AE277" s="90">
        <f t="shared" si="174"/>
        <v>0</v>
      </c>
      <c r="AF277" s="1">
        <f t="shared" si="175"/>
        <v>-42503.036409109518</v>
      </c>
    </row>
    <row r="278" spans="1:32">
      <c r="A278" s="106">
        <v>2.8900000000000003E-4</v>
      </c>
      <c r="B278" s="4">
        <f t="shared" si="151"/>
        <v>-43962.367136967754</v>
      </c>
      <c r="C278" t="s">
        <v>1276</v>
      </c>
      <c r="D278"/>
      <c r="E278" s="57" t="s">
        <v>21</v>
      </c>
      <c r="F278" s="22">
        <f t="shared" si="154"/>
        <v>1</v>
      </c>
      <c r="G278" s="22">
        <f t="shared" si="155"/>
        <v>1</v>
      </c>
      <c r="H278" s="120" t="str">
        <f>IF(ISNA(VLOOKUP(C278,[1]Sheet1!$J$2:$J$2000,3,FALSE)),"No","Yes")</f>
        <v>No</v>
      </c>
      <c r="I278" s="89">
        <f t="shared" si="156"/>
        <v>0</v>
      </c>
      <c r="J278" s="89">
        <f t="shared" si="157"/>
        <v>0</v>
      </c>
      <c r="K278" s="89">
        <f t="shared" si="158"/>
        <v>0</v>
      </c>
      <c r="L278" s="89">
        <f t="shared" si="159"/>
        <v>0</v>
      </c>
      <c r="M278" s="89">
        <f t="shared" si="160"/>
        <v>0</v>
      </c>
      <c r="N278" s="89">
        <f t="shared" si="161"/>
        <v>0</v>
      </c>
      <c r="O278" s="89">
        <f t="shared" si="152"/>
        <v>0</v>
      </c>
      <c r="Q278" s="90">
        <f t="shared" si="162"/>
        <v>0</v>
      </c>
      <c r="R278" s="90">
        <f t="shared" si="163"/>
        <v>0</v>
      </c>
      <c r="S278" s="90">
        <f t="shared" si="164"/>
        <v>0</v>
      </c>
      <c r="T278" s="90">
        <f t="shared" si="165"/>
        <v>6037.6325740322418</v>
      </c>
      <c r="U278" s="90">
        <f t="shared" si="166"/>
        <v>0</v>
      </c>
      <c r="V278" s="90">
        <f t="shared" si="167"/>
        <v>0</v>
      </c>
      <c r="W278" s="90">
        <f t="shared" si="153"/>
        <v>0</v>
      </c>
      <c r="Y278" s="89">
        <f t="shared" si="168"/>
        <v>0</v>
      </c>
      <c r="Z278" s="90">
        <f t="shared" si="169"/>
        <v>0</v>
      </c>
      <c r="AA278" s="75">
        <f t="shared" si="170"/>
        <v>0</v>
      </c>
      <c r="AB278" s="89">
        <f t="shared" si="171"/>
        <v>0</v>
      </c>
      <c r="AC278" s="89">
        <f t="shared" si="172"/>
        <v>0</v>
      </c>
      <c r="AD278" s="90">
        <f t="shared" si="173"/>
        <v>6037.6325740322418</v>
      </c>
      <c r="AE278" s="90">
        <f t="shared" si="174"/>
        <v>0</v>
      </c>
      <c r="AF278" s="1">
        <f t="shared" si="175"/>
        <v>-43962.367425967757</v>
      </c>
    </row>
    <row r="279" spans="1:32">
      <c r="A279" s="106">
        <v>2.9100000000000003E-4</v>
      </c>
      <c r="B279" s="4">
        <f t="shared" si="151"/>
        <v>14967.261367620611</v>
      </c>
      <c r="C279" t="s">
        <v>1252</v>
      </c>
      <c r="D279"/>
      <c r="E279" s="57" t="s">
        <v>21</v>
      </c>
      <c r="F279" s="22">
        <f t="shared" si="154"/>
        <v>2</v>
      </c>
      <c r="G279" s="22">
        <f t="shared" si="155"/>
        <v>2</v>
      </c>
      <c r="H279" s="120" t="str">
        <f>IF(ISNA(VLOOKUP(C279,[1]Sheet1!$J$2:$J$2000,3,FALSE)),"No","Yes")</f>
        <v>Yes</v>
      </c>
      <c r="I279" s="89">
        <f t="shared" si="156"/>
        <v>0</v>
      </c>
      <c r="J279" s="89">
        <f t="shared" si="157"/>
        <v>0</v>
      </c>
      <c r="K279" s="89">
        <f t="shared" si="158"/>
        <v>0</v>
      </c>
      <c r="L279" s="89">
        <f t="shared" si="159"/>
        <v>6344.5841606000431</v>
      </c>
      <c r="M279" s="89">
        <f t="shared" si="160"/>
        <v>0</v>
      </c>
      <c r="N279" s="89">
        <f t="shared" si="161"/>
        <v>0</v>
      </c>
      <c r="O279" s="89">
        <f t="shared" si="152"/>
        <v>0</v>
      </c>
      <c r="Q279" s="90">
        <f t="shared" si="162"/>
        <v>0</v>
      </c>
      <c r="R279" s="90">
        <f t="shared" si="163"/>
        <v>0</v>
      </c>
      <c r="S279" s="90">
        <f t="shared" si="164"/>
        <v>0</v>
      </c>
      <c r="T279" s="90">
        <f t="shared" si="165"/>
        <v>8622.6769160205677</v>
      </c>
      <c r="U279" s="90">
        <f t="shared" si="166"/>
        <v>0</v>
      </c>
      <c r="V279" s="90">
        <f t="shared" si="167"/>
        <v>0</v>
      </c>
      <c r="W279" s="90">
        <f t="shared" si="153"/>
        <v>0</v>
      </c>
      <c r="Y279" s="89">
        <f t="shared" si="168"/>
        <v>0</v>
      </c>
      <c r="Z279" s="90">
        <f t="shared" si="169"/>
        <v>0</v>
      </c>
      <c r="AA279" s="75">
        <f t="shared" si="170"/>
        <v>0</v>
      </c>
      <c r="AB279" s="89">
        <f t="shared" si="171"/>
        <v>6344.5841606000431</v>
      </c>
      <c r="AC279" s="89">
        <f t="shared" si="172"/>
        <v>0</v>
      </c>
      <c r="AD279" s="90">
        <f t="shared" si="173"/>
        <v>8622.6769160205677</v>
      </c>
      <c r="AE279" s="90">
        <f t="shared" si="174"/>
        <v>0</v>
      </c>
      <c r="AF279" s="1">
        <f t="shared" si="175"/>
        <v>14967.261076620611</v>
      </c>
    </row>
    <row r="280" spans="1:32">
      <c r="A280" s="106">
        <v>2.92E-4</v>
      </c>
      <c r="B280" s="4">
        <f t="shared" si="151"/>
        <v>-41925.666070785075</v>
      </c>
      <c r="C280" t="s">
        <v>1257</v>
      </c>
      <c r="D280"/>
      <c r="E280" s="57" t="s">
        <v>21</v>
      </c>
      <c r="F280" s="22">
        <f t="shared" si="154"/>
        <v>1</v>
      </c>
      <c r="G280" s="22">
        <f t="shared" si="155"/>
        <v>1</v>
      </c>
      <c r="H280" s="120" t="str">
        <f>IF(ISNA(VLOOKUP(C280,[1]Sheet1!$J$2:$J$2000,3,FALSE)),"No","Yes")</f>
        <v>No</v>
      </c>
      <c r="I280" s="89">
        <f t="shared" si="156"/>
        <v>0</v>
      </c>
      <c r="J280" s="89">
        <f t="shared" si="157"/>
        <v>0</v>
      </c>
      <c r="K280" s="89">
        <f t="shared" si="158"/>
        <v>0</v>
      </c>
      <c r="L280" s="89">
        <f t="shared" si="159"/>
        <v>0</v>
      </c>
      <c r="M280" s="89">
        <f t="shared" si="160"/>
        <v>0</v>
      </c>
      <c r="N280" s="89">
        <f t="shared" si="161"/>
        <v>0</v>
      </c>
      <c r="O280" s="89">
        <f t="shared" si="152"/>
        <v>0</v>
      </c>
      <c r="Q280" s="90">
        <f t="shared" si="162"/>
        <v>0</v>
      </c>
      <c r="R280" s="90">
        <f t="shared" si="163"/>
        <v>0</v>
      </c>
      <c r="S280" s="90">
        <f t="shared" si="164"/>
        <v>0</v>
      </c>
      <c r="T280" s="90">
        <f t="shared" si="165"/>
        <v>8074.3336372149297</v>
      </c>
      <c r="U280" s="90">
        <f t="shared" si="166"/>
        <v>0</v>
      </c>
      <c r="V280" s="90">
        <f t="shared" si="167"/>
        <v>0</v>
      </c>
      <c r="W280" s="90">
        <f t="shared" si="153"/>
        <v>0</v>
      </c>
      <c r="Y280" s="89">
        <f t="shared" si="168"/>
        <v>0</v>
      </c>
      <c r="Z280" s="90">
        <f t="shared" si="169"/>
        <v>0</v>
      </c>
      <c r="AA280" s="75">
        <f t="shared" si="170"/>
        <v>0</v>
      </c>
      <c r="AB280" s="89">
        <f t="shared" si="171"/>
        <v>0</v>
      </c>
      <c r="AC280" s="89">
        <f t="shared" si="172"/>
        <v>0</v>
      </c>
      <c r="AD280" s="90">
        <f t="shared" si="173"/>
        <v>8074.3336372149297</v>
      </c>
      <c r="AE280" s="90">
        <f t="shared" si="174"/>
        <v>0</v>
      </c>
      <c r="AF280" s="1">
        <f t="shared" si="175"/>
        <v>-41925.666362785072</v>
      </c>
    </row>
    <row r="281" spans="1:32">
      <c r="A281" s="106">
        <v>2.9300000000000002E-4</v>
      </c>
      <c r="B281" s="4">
        <f t="shared" si="151"/>
        <v>7571.3877880504333</v>
      </c>
      <c r="C281" t="s">
        <v>1262</v>
      </c>
      <c r="D281"/>
      <c r="E281" s="57" t="s">
        <v>21</v>
      </c>
      <c r="F281" s="22">
        <f t="shared" si="154"/>
        <v>1</v>
      </c>
      <c r="G281" s="22">
        <f t="shared" si="155"/>
        <v>1</v>
      </c>
      <c r="H281" s="120" t="str">
        <f>IF(ISNA(VLOOKUP(C281,[1]Sheet1!$J$2:$J$2000,3,FALSE)),"No","Yes")</f>
        <v>Yes</v>
      </c>
      <c r="I281" s="89">
        <f t="shared" si="156"/>
        <v>0</v>
      </c>
      <c r="J281" s="89">
        <f t="shared" si="157"/>
        <v>0</v>
      </c>
      <c r="K281" s="89">
        <f t="shared" si="158"/>
        <v>0</v>
      </c>
      <c r="L281" s="89">
        <f t="shared" si="159"/>
        <v>0</v>
      </c>
      <c r="M281" s="89">
        <f t="shared" si="160"/>
        <v>0</v>
      </c>
      <c r="N281" s="89">
        <f t="shared" si="161"/>
        <v>0</v>
      </c>
      <c r="O281" s="89">
        <f t="shared" si="152"/>
        <v>0</v>
      </c>
      <c r="Q281" s="90">
        <f t="shared" si="162"/>
        <v>0</v>
      </c>
      <c r="R281" s="90">
        <f t="shared" si="163"/>
        <v>0</v>
      </c>
      <c r="S281" s="90">
        <f t="shared" si="164"/>
        <v>0</v>
      </c>
      <c r="T281" s="90">
        <f t="shared" si="165"/>
        <v>7571.3874950504332</v>
      </c>
      <c r="U281" s="90">
        <f t="shared" si="166"/>
        <v>0</v>
      </c>
      <c r="V281" s="90">
        <f t="shared" si="167"/>
        <v>0</v>
      </c>
      <c r="W281" s="90">
        <f t="shared" si="153"/>
        <v>0</v>
      </c>
      <c r="Y281" s="89">
        <f t="shared" si="168"/>
        <v>0</v>
      </c>
      <c r="Z281" s="90">
        <f t="shared" si="169"/>
        <v>0</v>
      </c>
      <c r="AA281" s="75">
        <f t="shared" si="170"/>
        <v>0</v>
      </c>
      <c r="AB281" s="89">
        <f t="shared" si="171"/>
        <v>0</v>
      </c>
      <c r="AC281" s="89">
        <f t="shared" si="172"/>
        <v>0</v>
      </c>
      <c r="AD281" s="90">
        <f t="shared" si="173"/>
        <v>7571.3874950504332</v>
      </c>
      <c r="AE281" s="90">
        <f t="shared" si="174"/>
        <v>0</v>
      </c>
      <c r="AF281" s="1">
        <f t="shared" si="175"/>
        <v>7571.3874950504332</v>
      </c>
    </row>
    <row r="282" spans="1:32">
      <c r="A282" s="106">
        <v>2.9399999999999999E-4</v>
      </c>
      <c r="B282" s="4">
        <f t="shared" si="151"/>
        <v>-42528.697893543234</v>
      </c>
      <c r="C282" t="s">
        <v>1266</v>
      </c>
      <c r="D282"/>
      <c r="E282" s="57" t="s">
        <v>21</v>
      </c>
      <c r="F282" s="22">
        <f t="shared" si="154"/>
        <v>1</v>
      </c>
      <c r="G282" s="22">
        <f t="shared" si="155"/>
        <v>1</v>
      </c>
      <c r="H282" s="120" t="str">
        <f>IF(ISNA(VLOOKUP(C282,[1]Sheet1!$J$2:$J$2000,3,FALSE)),"No","Yes")</f>
        <v>No</v>
      </c>
      <c r="I282" s="89">
        <f t="shared" si="156"/>
        <v>0</v>
      </c>
      <c r="J282" s="89">
        <f t="shared" si="157"/>
        <v>0</v>
      </c>
      <c r="K282" s="89">
        <f t="shared" si="158"/>
        <v>0</v>
      </c>
      <c r="L282" s="89">
        <f t="shared" si="159"/>
        <v>0</v>
      </c>
      <c r="M282" s="89">
        <f t="shared" si="160"/>
        <v>0</v>
      </c>
      <c r="N282" s="89">
        <f t="shared" si="161"/>
        <v>0</v>
      </c>
      <c r="O282" s="89">
        <f t="shared" si="152"/>
        <v>0</v>
      </c>
      <c r="Q282" s="90">
        <f t="shared" si="162"/>
        <v>0</v>
      </c>
      <c r="R282" s="90">
        <f t="shared" si="163"/>
        <v>0</v>
      </c>
      <c r="S282" s="90">
        <f t="shared" si="164"/>
        <v>0</v>
      </c>
      <c r="T282" s="90">
        <f t="shared" si="165"/>
        <v>7471.3018124567707</v>
      </c>
      <c r="U282" s="90">
        <f t="shared" si="166"/>
        <v>0</v>
      </c>
      <c r="V282" s="90">
        <f t="shared" si="167"/>
        <v>0</v>
      </c>
      <c r="W282" s="90">
        <f t="shared" si="153"/>
        <v>0</v>
      </c>
      <c r="Y282" s="89">
        <f t="shared" si="168"/>
        <v>0</v>
      </c>
      <c r="Z282" s="90">
        <f t="shared" si="169"/>
        <v>0</v>
      </c>
      <c r="AA282" s="75">
        <f t="shared" si="170"/>
        <v>0</v>
      </c>
      <c r="AB282" s="89">
        <f t="shared" si="171"/>
        <v>0</v>
      </c>
      <c r="AC282" s="89">
        <f t="shared" si="172"/>
        <v>0</v>
      </c>
      <c r="AD282" s="90">
        <f t="shared" si="173"/>
        <v>7471.3018124567707</v>
      </c>
      <c r="AE282" s="90">
        <f t="shared" si="174"/>
        <v>0</v>
      </c>
      <c r="AF282" s="1">
        <f t="shared" si="175"/>
        <v>-42528.698187543232</v>
      </c>
    </row>
    <row r="283" spans="1:32">
      <c r="A283" s="106">
        <v>2.9500000000000001E-4</v>
      </c>
      <c r="B283" s="4">
        <f t="shared" si="151"/>
        <v>-42613.14083175471</v>
      </c>
      <c r="C283" t="s">
        <v>1267</v>
      </c>
      <c r="D283"/>
      <c r="E283" s="57" t="s">
        <v>21</v>
      </c>
      <c r="F283" s="22">
        <f t="shared" si="154"/>
        <v>1</v>
      </c>
      <c r="G283" s="22">
        <f t="shared" si="155"/>
        <v>1</v>
      </c>
      <c r="H283" s="120" t="str">
        <f>IF(ISNA(VLOOKUP(C283,[1]Sheet1!$J$2:$J$2000,3,FALSE)),"No","Yes")</f>
        <v>No</v>
      </c>
      <c r="I283" s="89">
        <f t="shared" si="156"/>
        <v>0</v>
      </c>
      <c r="J283" s="89">
        <f t="shared" si="157"/>
        <v>0</v>
      </c>
      <c r="K283" s="89">
        <f t="shared" si="158"/>
        <v>0</v>
      </c>
      <c r="L283" s="89">
        <f t="shared" si="159"/>
        <v>0</v>
      </c>
      <c r="M283" s="89">
        <f t="shared" si="160"/>
        <v>0</v>
      </c>
      <c r="N283" s="89">
        <f t="shared" si="161"/>
        <v>0</v>
      </c>
      <c r="O283" s="89">
        <f t="shared" si="152"/>
        <v>0</v>
      </c>
      <c r="Q283" s="90">
        <f t="shared" si="162"/>
        <v>0</v>
      </c>
      <c r="R283" s="90">
        <f t="shared" si="163"/>
        <v>0</v>
      </c>
      <c r="S283" s="90">
        <f t="shared" si="164"/>
        <v>0</v>
      </c>
      <c r="T283" s="90">
        <f t="shared" si="165"/>
        <v>7386.8588732452899</v>
      </c>
      <c r="U283" s="90">
        <f t="shared" si="166"/>
        <v>0</v>
      </c>
      <c r="V283" s="90">
        <f t="shared" si="167"/>
        <v>0</v>
      </c>
      <c r="W283" s="90">
        <f t="shared" si="153"/>
        <v>0</v>
      </c>
      <c r="Y283" s="89">
        <f t="shared" si="168"/>
        <v>0</v>
      </c>
      <c r="Z283" s="90">
        <f t="shared" si="169"/>
        <v>0</v>
      </c>
      <c r="AA283" s="75">
        <f t="shared" si="170"/>
        <v>0</v>
      </c>
      <c r="AB283" s="89">
        <f t="shared" si="171"/>
        <v>0</v>
      </c>
      <c r="AC283" s="89">
        <f t="shared" si="172"/>
        <v>0</v>
      </c>
      <c r="AD283" s="90">
        <f t="shared" si="173"/>
        <v>7386.8588732452899</v>
      </c>
      <c r="AE283" s="90">
        <f t="shared" si="174"/>
        <v>0</v>
      </c>
      <c r="AF283" s="1">
        <f t="shared" si="175"/>
        <v>-42613.141126754708</v>
      </c>
    </row>
    <row r="284" spans="1:32">
      <c r="A284" s="106">
        <v>2.9599999999999998E-4</v>
      </c>
      <c r="B284" s="4">
        <f t="shared" si="151"/>
        <v>-41121.15327069271</v>
      </c>
      <c r="C284" t="s">
        <v>1247</v>
      </c>
      <c r="D284"/>
      <c r="E284" s="57" t="s">
        <v>21</v>
      </c>
      <c r="F284" s="22">
        <f t="shared" si="154"/>
        <v>1</v>
      </c>
      <c r="G284" s="22">
        <f t="shared" si="155"/>
        <v>1</v>
      </c>
      <c r="H284" s="120" t="str">
        <f>IF(ISNA(VLOOKUP(C284,[1]Sheet1!$J$2:$J$2000,3,FALSE)),"No","Yes")</f>
        <v>No</v>
      </c>
      <c r="I284" s="89">
        <f t="shared" si="156"/>
        <v>0</v>
      </c>
      <c r="J284" s="89">
        <f t="shared" si="157"/>
        <v>0</v>
      </c>
      <c r="K284" s="89">
        <f t="shared" si="158"/>
        <v>0</v>
      </c>
      <c r="L284" s="89">
        <f t="shared" si="159"/>
        <v>0</v>
      </c>
      <c r="M284" s="89">
        <f t="shared" si="160"/>
        <v>0</v>
      </c>
      <c r="N284" s="89">
        <f t="shared" si="161"/>
        <v>0</v>
      </c>
      <c r="O284" s="89">
        <f t="shared" si="152"/>
        <v>0</v>
      </c>
      <c r="Q284" s="90">
        <f t="shared" si="162"/>
        <v>0</v>
      </c>
      <c r="R284" s="90">
        <f t="shared" si="163"/>
        <v>0</v>
      </c>
      <c r="S284" s="90">
        <f t="shared" si="164"/>
        <v>0</v>
      </c>
      <c r="T284" s="90">
        <f t="shared" si="165"/>
        <v>8878.8464333072952</v>
      </c>
      <c r="U284" s="90">
        <f t="shared" si="166"/>
        <v>0</v>
      </c>
      <c r="V284" s="90">
        <f t="shared" si="167"/>
        <v>0</v>
      </c>
      <c r="W284" s="90">
        <f t="shared" si="153"/>
        <v>0</v>
      </c>
      <c r="Y284" s="89">
        <f t="shared" si="168"/>
        <v>0</v>
      </c>
      <c r="Z284" s="90">
        <f t="shared" si="169"/>
        <v>0</v>
      </c>
      <c r="AA284" s="75">
        <f t="shared" si="170"/>
        <v>0</v>
      </c>
      <c r="AB284" s="89">
        <f t="shared" si="171"/>
        <v>0</v>
      </c>
      <c r="AC284" s="89">
        <f t="shared" si="172"/>
        <v>0</v>
      </c>
      <c r="AD284" s="90">
        <f t="shared" si="173"/>
        <v>8878.8464333072952</v>
      </c>
      <c r="AE284" s="90">
        <f t="shared" si="174"/>
        <v>0</v>
      </c>
      <c r="AF284" s="1">
        <f t="shared" si="175"/>
        <v>-41121.153566692708</v>
      </c>
    </row>
    <row r="285" spans="1:32">
      <c r="A285" s="106">
        <v>2.9700000000000001E-4</v>
      </c>
      <c r="B285" s="4">
        <f t="shared" si="151"/>
        <v>-41239.214835756648</v>
      </c>
      <c r="C285" t="s">
        <v>1249</v>
      </c>
      <c r="D285"/>
      <c r="E285" s="57" t="s">
        <v>21</v>
      </c>
      <c r="F285" s="22">
        <f t="shared" si="154"/>
        <v>1</v>
      </c>
      <c r="G285" s="22">
        <f t="shared" si="155"/>
        <v>1</v>
      </c>
      <c r="H285" s="120" t="str">
        <f>IF(ISNA(VLOOKUP(C285,[1]Sheet1!$J$2:$J$2000,3,FALSE)),"No","Yes")</f>
        <v>No</v>
      </c>
      <c r="I285" s="89">
        <f t="shared" si="156"/>
        <v>0</v>
      </c>
      <c r="J285" s="89">
        <f t="shared" si="157"/>
        <v>0</v>
      </c>
      <c r="K285" s="89">
        <f t="shared" si="158"/>
        <v>0</v>
      </c>
      <c r="L285" s="89">
        <f t="shared" si="159"/>
        <v>0</v>
      </c>
      <c r="M285" s="89">
        <f t="shared" si="160"/>
        <v>0</v>
      </c>
      <c r="N285" s="89">
        <f t="shared" si="161"/>
        <v>0</v>
      </c>
      <c r="O285" s="89">
        <f t="shared" si="152"/>
        <v>0</v>
      </c>
      <c r="Q285" s="90">
        <f t="shared" si="162"/>
        <v>0</v>
      </c>
      <c r="R285" s="90">
        <f t="shared" si="163"/>
        <v>0</v>
      </c>
      <c r="S285" s="90">
        <f t="shared" si="164"/>
        <v>0</v>
      </c>
      <c r="T285" s="90">
        <f t="shared" si="165"/>
        <v>8760.784867243352</v>
      </c>
      <c r="U285" s="90">
        <f t="shared" si="166"/>
        <v>0</v>
      </c>
      <c r="V285" s="90">
        <f t="shared" si="167"/>
        <v>0</v>
      </c>
      <c r="W285" s="90">
        <f t="shared" si="153"/>
        <v>0</v>
      </c>
      <c r="Y285" s="89">
        <f t="shared" si="168"/>
        <v>0</v>
      </c>
      <c r="Z285" s="90">
        <f t="shared" si="169"/>
        <v>0</v>
      </c>
      <c r="AA285" s="75">
        <f t="shared" si="170"/>
        <v>0</v>
      </c>
      <c r="AB285" s="89">
        <f t="shared" si="171"/>
        <v>0</v>
      </c>
      <c r="AC285" s="89">
        <f t="shared" si="172"/>
        <v>0</v>
      </c>
      <c r="AD285" s="90">
        <f t="shared" si="173"/>
        <v>8760.784867243352</v>
      </c>
      <c r="AE285" s="90">
        <f t="shared" si="174"/>
        <v>0</v>
      </c>
      <c r="AF285" s="1">
        <f t="shared" si="175"/>
        <v>-41239.215132756646</v>
      </c>
    </row>
    <row r="286" spans="1:32">
      <c r="A286" s="106">
        <v>2.9800000000000003E-4</v>
      </c>
      <c r="B286" s="4">
        <f t="shared" si="151"/>
        <v>-41977.285555360293</v>
      </c>
      <c r="C286" t="s">
        <v>1258</v>
      </c>
      <c r="D286"/>
      <c r="E286" s="57" t="s">
        <v>21</v>
      </c>
      <c r="F286" s="22">
        <f t="shared" si="154"/>
        <v>1</v>
      </c>
      <c r="G286" s="22">
        <f t="shared" si="155"/>
        <v>1</v>
      </c>
      <c r="H286" s="120" t="str">
        <f>IF(ISNA(VLOOKUP(C286,[1]Sheet1!$J$2:$J$2000,3,FALSE)),"No","Yes")</f>
        <v>No</v>
      </c>
      <c r="I286" s="89">
        <f t="shared" si="156"/>
        <v>0</v>
      </c>
      <c r="J286" s="89">
        <f t="shared" si="157"/>
        <v>0</v>
      </c>
      <c r="K286" s="89">
        <f t="shared" si="158"/>
        <v>0</v>
      </c>
      <c r="L286" s="89">
        <f t="shared" si="159"/>
        <v>0</v>
      </c>
      <c r="M286" s="89">
        <f t="shared" si="160"/>
        <v>0</v>
      </c>
      <c r="N286" s="89">
        <f t="shared" si="161"/>
        <v>0</v>
      </c>
      <c r="O286" s="89">
        <f t="shared" si="152"/>
        <v>0</v>
      </c>
      <c r="Q286" s="90">
        <f t="shared" si="162"/>
        <v>0</v>
      </c>
      <c r="R286" s="90">
        <f t="shared" si="163"/>
        <v>0</v>
      </c>
      <c r="S286" s="90">
        <f t="shared" si="164"/>
        <v>0</v>
      </c>
      <c r="T286" s="90">
        <f t="shared" si="165"/>
        <v>8022.7141466397079</v>
      </c>
      <c r="U286" s="90">
        <f t="shared" si="166"/>
        <v>0</v>
      </c>
      <c r="V286" s="90">
        <f t="shared" si="167"/>
        <v>0</v>
      </c>
      <c r="W286" s="90">
        <f t="shared" si="153"/>
        <v>0</v>
      </c>
      <c r="Y286" s="89">
        <f t="shared" si="168"/>
        <v>0</v>
      </c>
      <c r="Z286" s="90">
        <f t="shared" si="169"/>
        <v>0</v>
      </c>
      <c r="AA286" s="75">
        <f t="shared" si="170"/>
        <v>0</v>
      </c>
      <c r="AB286" s="89">
        <f t="shared" si="171"/>
        <v>0</v>
      </c>
      <c r="AC286" s="89">
        <f t="shared" si="172"/>
        <v>0</v>
      </c>
      <c r="AD286" s="90">
        <f t="shared" si="173"/>
        <v>8022.7141466397079</v>
      </c>
      <c r="AE286" s="90">
        <f t="shared" si="174"/>
        <v>0</v>
      </c>
      <c r="AF286" s="1">
        <f t="shared" si="175"/>
        <v>-41977.285853360292</v>
      </c>
    </row>
    <row r="287" spans="1:32">
      <c r="A287" s="106">
        <v>2.99E-4</v>
      </c>
      <c r="B287" s="4">
        <f t="shared" si="151"/>
        <v>8021.9820407170982</v>
      </c>
      <c r="C287" t="s">
        <v>1198</v>
      </c>
      <c r="D287"/>
      <c r="E287" s="57" t="s">
        <v>21</v>
      </c>
      <c r="F287" s="22">
        <f t="shared" si="154"/>
        <v>1</v>
      </c>
      <c r="G287" s="22">
        <f t="shared" si="155"/>
        <v>1</v>
      </c>
      <c r="H287" s="120" t="str">
        <f>IF(ISNA(VLOOKUP(C287,[1]Sheet1!$J$2:$J$2000,3,FALSE)),"No","Yes")</f>
        <v>Yes</v>
      </c>
      <c r="I287" s="89">
        <f t="shared" si="156"/>
        <v>0</v>
      </c>
      <c r="J287" s="89">
        <f t="shared" si="157"/>
        <v>0</v>
      </c>
      <c r="K287" s="89">
        <f t="shared" si="158"/>
        <v>0</v>
      </c>
      <c r="L287" s="89">
        <f t="shared" si="159"/>
        <v>0</v>
      </c>
      <c r="M287" s="89">
        <f t="shared" si="160"/>
        <v>0</v>
      </c>
      <c r="N287" s="89">
        <f t="shared" si="161"/>
        <v>0</v>
      </c>
      <c r="O287" s="89">
        <f t="shared" si="152"/>
        <v>0</v>
      </c>
      <c r="Q287" s="90">
        <f t="shared" si="162"/>
        <v>0</v>
      </c>
      <c r="R287" s="90">
        <f t="shared" si="163"/>
        <v>0</v>
      </c>
      <c r="S287" s="90">
        <f t="shared" si="164"/>
        <v>0</v>
      </c>
      <c r="T287" s="90">
        <f t="shared" si="165"/>
        <v>8021.981741717098</v>
      </c>
      <c r="U287" s="90">
        <f t="shared" si="166"/>
        <v>0</v>
      </c>
      <c r="V287" s="90">
        <f t="shared" si="167"/>
        <v>0</v>
      </c>
      <c r="W287" s="90">
        <f t="shared" si="153"/>
        <v>0</v>
      </c>
      <c r="Y287" s="89">
        <f t="shared" si="168"/>
        <v>0</v>
      </c>
      <c r="Z287" s="90">
        <f t="shared" si="169"/>
        <v>0</v>
      </c>
      <c r="AA287" s="75">
        <f t="shared" si="170"/>
        <v>0</v>
      </c>
      <c r="AB287" s="89">
        <f t="shared" si="171"/>
        <v>0</v>
      </c>
      <c r="AC287" s="89">
        <f t="shared" si="172"/>
        <v>0</v>
      </c>
      <c r="AD287" s="90">
        <f t="shared" si="173"/>
        <v>8021.981741717098</v>
      </c>
      <c r="AE287" s="90">
        <f t="shared" si="174"/>
        <v>0</v>
      </c>
      <c r="AF287" s="1">
        <f t="shared" si="175"/>
        <v>8021.981741717098</v>
      </c>
    </row>
    <row r="288" spans="1:32">
      <c r="A288" s="106">
        <v>3.0000000000000003E-4</v>
      </c>
      <c r="B288" s="4">
        <f t="shared" si="151"/>
        <v>9886.2793259639275</v>
      </c>
      <c r="C288" t="s">
        <v>1241</v>
      </c>
      <c r="D288"/>
      <c r="E288" s="57" t="s">
        <v>21</v>
      </c>
      <c r="F288" s="22">
        <f t="shared" si="154"/>
        <v>1</v>
      </c>
      <c r="G288" s="22">
        <f t="shared" si="155"/>
        <v>1</v>
      </c>
      <c r="H288" s="120" t="str">
        <f>IF(ISNA(VLOOKUP(C288,[1]Sheet1!$J$2:$J$2000,3,FALSE)),"No","Yes")</f>
        <v>Yes</v>
      </c>
      <c r="I288" s="89">
        <f t="shared" si="156"/>
        <v>0</v>
      </c>
      <c r="J288" s="89">
        <f t="shared" si="157"/>
        <v>0</v>
      </c>
      <c r="K288" s="89">
        <f t="shared" si="158"/>
        <v>0</v>
      </c>
      <c r="L288" s="89">
        <f t="shared" si="159"/>
        <v>0</v>
      </c>
      <c r="M288" s="89">
        <f t="shared" si="160"/>
        <v>0</v>
      </c>
      <c r="N288" s="89">
        <f t="shared" si="161"/>
        <v>0</v>
      </c>
      <c r="O288" s="89">
        <f t="shared" si="152"/>
        <v>0</v>
      </c>
      <c r="Q288" s="90">
        <f t="shared" si="162"/>
        <v>0</v>
      </c>
      <c r="R288" s="90">
        <f t="shared" si="163"/>
        <v>0</v>
      </c>
      <c r="S288" s="90">
        <f t="shared" si="164"/>
        <v>0</v>
      </c>
      <c r="T288" s="90">
        <f t="shared" si="165"/>
        <v>9886.2790259639278</v>
      </c>
      <c r="U288" s="90">
        <f t="shared" si="166"/>
        <v>0</v>
      </c>
      <c r="V288" s="90">
        <f t="shared" si="167"/>
        <v>0</v>
      </c>
      <c r="W288" s="90">
        <f t="shared" si="153"/>
        <v>0</v>
      </c>
      <c r="Y288" s="89">
        <f t="shared" si="168"/>
        <v>0</v>
      </c>
      <c r="Z288" s="90">
        <f t="shared" si="169"/>
        <v>0</v>
      </c>
      <c r="AA288" s="75">
        <f t="shared" si="170"/>
        <v>0</v>
      </c>
      <c r="AB288" s="89">
        <f t="shared" si="171"/>
        <v>0</v>
      </c>
      <c r="AC288" s="89">
        <f t="shared" si="172"/>
        <v>0</v>
      </c>
      <c r="AD288" s="90">
        <f t="shared" si="173"/>
        <v>9886.2790259639278</v>
      </c>
      <c r="AE288" s="90">
        <f t="shared" si="174"/>
        <v>0</v>
      </c>
      <c r="AF288" s="1">
        <f t="shared" si="175"/>
        <v>9886.2790259639278</v>
      </c>
    </row>
    <row r="289" spans="1:32">
      <c r="A289" s="106">
        <v>3.01E-4</v>
      </c>
      <c r="B289" s="4">
        <f t="shared" si="151"/>
        <v>8755.4496253621455</v>
      </c>
      <c r="C289" t="s">
        <v>1251</v>
      </c>
      <c r="D289"/>
      <c r="E289" s="57" t="s">
        <v>21</v>
      </c>
      <c r="F289" s="22">
        <f t="shared" si="154"/>
        <v>1</v>
      </c>
      <c r="G289" s="22">
        <f t="shared" si="155"/>
        <v>1</v>
      </c>
      <c r="H289" s="120" t="str">
        <f>IF(ISNA(VLOOKUP(C289,[1]Sheet1!$J$2:$J$2000,3,FALSE)),"No","Yes")</f>
        <v>Yes</v>
      </c>
      <c r="I289" s="89">
        <f t="shared" si="156"/>
        <v>0</v>
      </c>
      <c r="J289" s="89">
        <f t="shared" si="157"/>
        <v>0</v>
      </c>
      <c r="K289" s="89">
        <f t="shared" si="158"/>
        <v>0</v>
      </c>
      <c r="L289" s="89">
        <f t="shared" si="159"/>
        <v>0</v>
      </c>
      <c r="M289" s="89">
        <f t="shared" si="160"/>
        <v>0</v>
      </c>
      <c r="N289" s="89">
        <f t="shared" si="161"/>
        <v>0</v>
      </c>
      <c r="O289" s="89">
        <f t="shared" si="152"/>
        <v>0</v>
      </c>
      <c r="Q289" s="90">
        <f t="shared" si="162"/>
        <v>0</v>
      </c>
      <c r="R289" s="90">
        <f t="shared" si="163"/>
        <v>0</v>
      </c>
      <c r="S289" s="90">
        <f t="shared" si="164"/>
        <v>0</v>
      </c>
      <c r="T289" s="90">
        <f t="shared" si="165"/>
        <v>8755.4493243621455</v>
      </c>
      <c r="U289" s="90">
        <f t="shared" si="166"/>
        <v>0</v>
      </c>
      <c r="V289" s="90">
        <f t="shared" si="167"/>
        <v>0</v>
      </c>
      <c r="W289" s="90">
        <f t="shared" si="153"/>
        <v>0</v>
      </c>
      <c r="Y289" s="89">
        <f t="shared" si="168"/>
        <v>0</v>
      </c>
      <c r="Z289" s="90">
        <f t="shared" si="169"/>
        <v>0</v>
      </c>
      <c r="AA289" s="75">
        <f t="shared" si="170"/>
        <v>0</v>
      </c>
      <c r="AB289" s="89">
        <f t="shared" si="171"/>
        <v>0</v>
      </c>
      <c r="AC289" s="89">
        <f t="shared" si="172"/>
        <v>0</v>
      </c>
      <c r="AD289" s="90">
        <f t="shared" si="173"/>
        <v>8755.4493243621455</v>
      </c>
      <c r="AE289" s="90">
        <f t="shared" si="174"/>
        <v>0</v>
      </c>
      <c r="AF289" s="1">
        <f t="shared" si="175"/>
        <v>8755.4493243621455</v>
      </c>
    </row>
    <row r="290" spans="1:32">
      <c r="A290" s="106">
        <v>3.0200000000000002E-4</v>
      </c>
      <c r="B290" s="4">
        <f t="shared" si="151"/>
        <v>-42478.478049399884</v>
      </c>
      <c r="C290" t="s">
        <v>1264</v>
      </c>
      <c r="D290"/>
      <c r="E290" s="57" t="s">
        <v>21</v>
      </c>
      <c r="F290" s="22">
        <f t="shared" si="154"/>
        <v>1</v>
      </c>
      <c r="G290" s="22">
        <f t="shared" si="155"/>
        <v>1</v>
      </c>
      <c r="H290" s="120" t="str">
        <f>IF(ISNA(VLOOKUP(C290,[1]Sheet1!$J$2:$J$2000,3,FALSE)),"No","Yes")</f>
        <v>No</v>
      </c>
      <c r="I290" s="89">
        <f t="shared" si="156"/>
        <v>0</v>
      </c>
      <c r="J290" s="89">
        <f t="shared" si="157"/>
        <v>0</v>
      </c>
      <c r="K290" s="89">
        <f t="shared" si="158"/>
        <v>0</v>
      </c>
      <c r="L290" s="89">
        <f t="shared" si="159"/>
        <v>0</v>
      </c>
      <c r="M290" s="89">
        <f t="shared" si="160"/>
        <v>0</v>
      </c>
      <c r="N290" s="89">
        <f t="shared" si="161"/>
        <v>0</v>
      </c>
      <c r="O290" s="89">
        <f t="shared" si="152"/>
        <v>0</v>
      </c>
      <c r="Q290" s="90">
        <f t="shared" si="162"/>
        <v>0</v>
      </c>
      <c r="R290" s="90">
        <f t="shared" si="163"/>
        <v>0</v>
      </c>
      <c r="S290" s="90">
        <f t="shared" si="164"/>
        <v>0</v>
      </c>
      <c r="T290" s="90">
        <f t="shared" si="165"/>
        <v>7521.5216486001191</v>
      </c>
      <c r="U290" s="90">
        <f t="shared" si="166"/>
        <v>0</v>
      </c>
      <c r="V290" s="90">
        <f t="shared" si="167"/>
        <v>0</v>
      </c>
      <c r="W290" s="90">
        <f t="shared" si="153"/>
        <v>0</v>
      </c>
      <c r="Y290" s="89">
        <f t="shared" si="168"/>
        <v>0</v>
      </c>
      <c r="Z290" s="90">
        <f t="shared" si="169"/>
        <v>0</v>
      </c>
      <c r="AA290" s="75">
        <f t="shared" si="170"/>
        <v>0</v>
      </c>
      <c r="AB290" s="89">
        <f t="shared" si="171"/>
        <v>0</v>
      </c>
      <c r="AC290" s="89">
        <f t="shared" si="172"/>
        <v>0</v>
      </c>
      <c r="AD290" s="90">
        <f t="shared" si="173"/>
        <v>7521.5216486001191</v>
      </c>
      <c r="AE290" s="90">
        <f t="shared" si="174"/>
        <v>0</v>
      </c>
      <c r="AF290" s="1">
        <f t="shared" si="175"/>
        <v>-42478.478351399885</v>
      </c>
    </row>
    <row r="291" spans="1:32">
      <c r="A291" s="106">
        <v>3.0299999999999999E-4</v>
      </c>
      <c r="B291" s="4">
        <f t="shared" si="151"/>
        <v>-41255.700517918209</v>
      </c>
      <c r="C291" t="s">
        <v>1297</v>
      </c>
      <c r="D291"/>
      <c r="E291" s="57" t="s">
        <v>21</v>
      </c>
      <c r="F291" s="22">
        <f t="shared" si="154"/>
        <v>1</v>
      </c>
      <c r="G291" s="22">
        <f t="shared" si="155"/>
        <v>1</v>
      </c>
      <c r="H291" s="120" t="str">
        <f>IF(ISNA(VLOOKUP(C291,[1]Sheet1!$J$2:$J$2000,3,FALSE)),"No","Yes")</f>
        <v>No</v>
      </c>
      <c r="I291" s="89">
        <f t="shared" si="156"/>
        <v>0</v>
      </c>
      <c r="J291" s="89">
        <f t="shared" si="157"/>
        <v>0</v>
      </c>
      <c r="K291" s="89">
        <f t="shared" si="158"/>
        <v>0</v>
      </c>
      <c r="L291" s="89">
        <f t="shared" si="159"/>
        <v>8744.2991790817887</v>
      </c>
      <c r="M291" s="89">
        <f t="shared" si="160"/>
        <v>0</v>
      </c>
      <c r="N291" s="89">
        <f t="shared" si="161"/>
        <v>0</v>
      </c>
      <c r="O291" s="89">
        <f t="shared" si="152"/>
        <v>0</v>
      </c>
      <c r="Q291" s="90">
        <f t="shared" si="162"/>
        <v>0</v>
      </c>
      <c r="R291" s="90">
        <f t="shared" si="163"/>
        <v>0</v>
      </c>
      <c r="S291" s="90">
        <f t="shared" si="164"/>
        <v>0</v>
      </c>
      <c r="T291" s="90">
        <f t="shared" si="165"/>
        <v>0</v>
      </c>
      <c r="U291" s="90">
        <f t="shared" si="166"/>
        <v>0</v>
      </c>
      <c r="V291" s="90">
        <f t="shared" si="167"/>
        <v>0</v>
      </c>
      <c r="W291" s="90">
        <f t="shared" si="153"/>
        <v>0</v>
      </c>
      <c r="Y291" s="89">
        <f t="shared" si="168"/>
        <v>0</v>
      </c>
      <c r="Z291" s="90">
        <f t="shared" si="169"/>
        <v>0</v>
      </c>
      <c r="AA291" s="75">
        <f t="shared" si="170"/>
        <v>0</v>
      </c>
      <c r="AB291" s="89">
        <f t="shared" si="171"/>
        <v>8744.2991790817887</v>
      </c>
      <c r="AC291" s="89">
        <f t="shared" si="172"/>
        <v>0</v>
      </c>
      <c r="AD291" s="90">
        <f t="shared" si="173"/>
        <v>0</v>
      </c>
      <c r="AE291" s="90">
        <f t="shared" si="174"/>
        <v>0</v>
      </c>
      <c r="AF291" s="1">
        <f t="shared" si="175"/>
        <v>-41255.70082091821</v>
      </c>
    </row>
    <row r="292" spans="1:32">
      <c r="A292" s="106">
        <v>3.0400000000000002E-4</v>
      </c>
      <c r="B292" s="4">
        <f t="shared" si="151"/>
        <v>-41735.631879908047</v>
      </c>
      <c r="C292" t="s">
        <v>1315</v>
      </c>
      <c r="D292"/>
      <c r="E292" s="57" t="s">
        <v>21</v>
      </c>
      <c r="F292" s="22">
        <f t="shared" si="154"/>
        <v>1</v>
      </c>
      <c r="G292" s="22">
        <f t="shared" si="155"/>
        <v>1</v>
      </c>
      <c r="H292" s="120" t="str">
        <f>IF(ISNA(VLOOKUP(C292,[1]Sheet1!$J$2:$J$2000,3,FALSE)),"No","Yes")</f>
        <v>No</v>
      </c>
      <c r="I292" s="89">
        <f t="shared" si="156"/>
        <v>0</v>
      </c>
      <c r="J292" s="89">
        <f t="shared" si="157"/>
        <v>0</v>
      </c>
      <c r="K292" s="89">
        <f t="shared" si="158"/>
        <v>0</v>
      </c>
      <c r="L292" s="89">
        <f t="shared" si="159"/>
        <v>8264.3678160919535</v>
      </c>
      <c r="M292" s="89">
        <f t="shared" si="160"/>
        <v>0</v>
      </c>
      <c r="N292" s="89">
        <f t="shared" si="161"/>
        <v>0</v>
      </c>
      <c r="O292" s="89">
        <f t="shared" si="152"/>
        <v>0</v>
      </c>
      <c r="Q292" s="90">
        <f t="shared" si="162"/>
        <v>0</v>
      </c>
      <c r="R292" s="90">
        <f t="shared" si="163"/>
        <v>0</v>
      </c>
      <c r="S292" s="90">
        <f t="shared" si="164"/>
        <v>0</v>
      </c>
      <c r="T292" s="90">
        <f t="shared" si="165"/>
        <v>0</v>
      </c>
      <c r="U292" s="90">
        <f t="shared" si="166"/>
        <v>0</v>
      </c>
      <c r="V292" s="90">
        <f t="shared" si="167"/>
        <v>0</v>
      </c>
      <c r="W292" s="90">
        <f t="shared" si="153"/>
        <v>0</v>
      </c>
      <c r="Y292" s="89">
        <f t="shared" si="168"/>
        <v>0</v>
      </c>
      <c r="Z292" s="90">
        <f t="shared" si="169"/>
        <v>0</v>
      </c>
      <c r="AA292" s="75">
        <f t="shared" si="170"/>
        <v>0</v>
      </c>
      <c r="AB292" s="89">
        <f t="shared" si="171"/>
        <v>8264.3678160919535</v>
      </c>
      <c r="AC292" s="89">
        <f t="shared" si="172"/>
        <v>0</v>
      </c>
      <c r="AD292" s="90">
        <f t="shared" si="173"/>
        <v>0</v>
      </c>
      <c r="AE292" s="90">
        <f t="shared" si="174"/>
        <v>0</v>
      </c>
      <c r="AF292" s="1">
        <f t="shared" si="175"/>
        <v>-41735.632183908048</v>
      </c>
    </row>
    <row r="293" spans="1:32">
      <c r="A293" s="106">
        <v>3.0499999999999999E-4</v>
      </c>
      <c r="B293" s="4">
        <f t="shared" si="151"/>
        <v>-42237.516564095815</v>
      </c>
      <c r="C293" t="s">
        <v>1346</v>
      </c>
      <c r="D293"/>
      <c r="E293" s="57" t="s">
        <v>21</v>
      </c>
      <c r="F293" s="22">
        <f t="shared" si="154"/>
        <v>1</v>
      </c>
      <c r="G293" s="22">
        <f t="shared" si="155"/>
        <v>1</v>
      </c>
      <c r="H293" s="120" t="str">
        <f>IF(ISNA(VLOOKUP(C293,[1]Sheet1!$J$2:$J$2000,3,FALSE)),"No","Yes")</f>
        <v>No</v>
      </c>
      <c r="I293" s="89">
        <f t="shared" si="156"/>
        <v>0</v>
      </c>
      <c r="J293" s="89">
        <f t="shared" si="157"/>
        <v>0</v>
      </c>
      <c r="K293" s="89">
        <f t="shared" si="158"/>
        <v>0</v>
      </c>
      <c r="L293" s="89">
        <f t="shared" si="159"/>
        <v>7762.4831309041856</v>
      </c>
      <c r="M293" s="89">
        <f t="shared" si="160"/>
        <v>0</v>
      </c>
      <c r="N293" s="89">
        <f t="shared" si="161"/>
        <v>0</v>
      </c>
      <c r="O293" s="89">
        <f t="shared" si="152"/>
        <v>0</v>
      </c>
      <c r="Q293" s="90">
        <f t="shared" si="162"/>
        <v>0</v>
      </c>
      <c r="R293" s="90">
        <f t="shared" si="163"/>
        <v>0</v>
      </c>
      <c r="S293" s="90">
        <f t="shared" si="164"/>
        <v>0</v>
      </c>
      <c r="T293" s="90">
        <f t="shared" si="165"/>
        <v>0</v>
      </c>
      <c r="U293" s="90">
        <f t="shared" si="166"/>
        <v>0</v>
      </c>
      <c r="V293" s="90">
        <f t="shared" si="167"/>
        <v>0</v>
      </c>
      <c r="W293" s="90">
        <f t="shared" si="153"/>
        <v>0</v>
      </c>
      <c r="Y293" s="89">
        <f t="shared" si="168"/>
        <v>0</v>
      </c>
      <c r="Z293" s="90">
        <f t="shared" si="169"/>
        <v>0</v>
      </c>
      <c r="AA293" s="75">
        <f t="shared" si="170"/>
        <v>0</v>
      </c>
      <c r="AB293" s="89">
        <f t="shared" si="171"/>
        <v>7762.4831309041856</v>
      </c>
      <c r="AC293" s="89">
        <f t="shared" si="172"/>
        <v>0</v>
      </c>
      <c r="AD293" s="90">
        <f t="shared" si="173"/>
        <v>0</v>
      </c>
      <c r="AE293" s="90">
        <f t="shared" si="174"/>
        <v>0</v>
      </c>
      <c r="AF293" s="1">
        <f t="shared" si="175"/>
        <v>-42237.516869095816</v>
      </c>
    </row>
    <row r="294" spans="1:32">
      <c r="A294" s="106">
        <v>3.0600000000000001E-4</v>
      </c>
      <c r="B294" s="4">
        <f t="shared" si="151"/>
        <v>-42477.111909537532</v>
      </c>
      <c r="C294" t="s">
        <v>1368</v>
      </c>
      <c r="D294"/>
      <c r="E294" s="57" t="s">
        <v>21</v>
      </c>
      <c r="F294" s="22">
        <f t="shared" si="154"/>
        <v>1</v>
      </c>
      <c r="G294" s="22">
        <f t="shared" si="155"/>
        <v>1</v>
      </c>
      <c r="H294" s="120" t="str">
        <f>IF(ISNA(VLOOKUP(C294,[1]Sheet1!$J$2:$J$2000,3,FALSE)),"No","Yes")</f>
        <v>No</v>
      </c>
      <c r="I294" s="89">
        <f t="shared" si="156"/>
        <v>0</v>
      </c>
      <c r="J294" s="89">
        <f t="shared" si="157"/>
        <v>0</v>
      </c>
      <c r="K294" s="89">
        <f t="shared" si="158"/>
        <v>0</v>
      </c>
      <c r="L294" s="89">
        <f t="shared" si="159"/>
        <v>7522.8877844624658</v>
      </c>
      <c r="M294" s="89">
        <f t="shared" si="160"/>
        <v>0</v>
      </c>
      <c r="N294" s="89">
        <f t="shared" si="161"/>
        <v>0</v>
      </c>
      <c r="O294" s="89">
        <f t="shared" si="152"/>
        <v>0</v>
      </c>
      <c r="Q294" s="90">
        <f t="shared" si="162"/>
        <v>0</v>
      </c>
      <c r="R294" s="90">
        <f t="shared" si="163"/>
        <v>0</v>
      </c>
      <c r="S294" s="90">
        <f t="shared" si="164"/>
        <v>0</v>
      </c>
      <c r="T294" s="90">
        <f t="shared" si="165"/>
        <v>0</v>
      </c>
      <c r="U294" s="90">
        <f t="shared" si="166"/>
        <v>0</v>
      </c>
      <c r="V294" s="90">
        <f t="shared" si="167"/>
        <v>0</v>
      </c>
      <c r="W294" s="90">
        <f t="shared" si="153"/>
        <v>0</v>
      </c>
      <c r="Y294" s="89">
        <f t="shared" si="168"/>
        <v>0</v>
      </c>
      <c r="Z294" s="90">
        <f t="shared" si="169"/>
        <v>0</v>
      </c>
      <c r="AA294" s="75">
        <f t="shared" si="170"/>
        <v>0</v>
      </c>
      <c r="AB294" s="89">
        <f t="shared" si="171"/>
        <v>7522.8877844624658</v>
      </c>
      <c r="AC294" s="89">
        <f t="shared" si="172"/>
        <v>0</v>
      </c>
      <c r="AD294" s="90">
        <f t="shared" si="173"/>
        <v>0</v>
      </c>
      <c r="AE294" s="90">
        <f t="shared" si="174"/>
        <v>0</v>
      </c>
      <c r="AF294" s="1">
        <f t="shared" si="175"/>
        <v>-42477.112215537534</v>
      </c>
    </row>
    <row r="295" spans="1:32">
      <c r="A295" s="106">
        <v>3.0700000000000004E-4</v>
      </c>
      <c r="B295" s="4">
        <f t="shared" si="151"/>
        <v>-42529.869822870125</v>
      </c>
      <c r="C295" t="s">
        <v>1375</v>
      </c>
      <c r="D295"/>
      <c r="E295" s="57" t="s">
        <v>21</v>
      </c>
      <c r="F295" s="22">
        <f t="shared" si="154"/>
        <v>1</v>
      </c>
      <c r="G295" s="22">
        <f t="shared" si="155"/>
        <v>1</v>
      </c>
      <c r="H295" s="120" t="str">
        <f>IF(ISNA(VLOOKUP(C295,[1]Sheet1!$J$2:$J$2000,3,FALSE)),"No","Yes")</f>
        <v>No</v>
      </c>
      <c r="I295" s="89">
        <f t="shared" si="156"/>
        <v>0</v>
      </c>
      <c r="J295" s="89">
        <f t="shared" si="157"/>
        <v>0</v>
      </c>
      <c r="K295" s="89">
        <f t="shared" si="158"/>
        <v>0</v>
      </c>
      <c r="L295" s="89">
        <f t="shared" si="159"/>
        <v>7470.129870129872</v>
      </c>
      <c r="M295" s="89">
        <f t="shared" si="160"/>
        <v>0</v>
      </c>
      <c r="N295" s="89">
        <f t="shared" si="161"/>
        <v>0</v>
      </c>
      <c r="O295" s="89">
        <f t="shared" si="152"/>
        <v>0</v>
      </c>
      <c r="Q295" s="90">
        <f t="shared" si="162"/>
        <v>0</v>
      </c>
      <c r="R295" s="90">
        <f t="shared" si="163"/>
        <v>0</v>
      </c>
      <c r="S295" s="90">
        <f t="shared" si="164"/>
        <v>0</v>
      </c>
      <c r="T295" s="90">
        <f t="shared" si="165"/>
        <v>0</v>
      </c>
      <c r="U295" s="90">
        <f t="shared" si="166"/>
        <v>0</v>
      </c>
      <c r="V295" s="90">
        <f t="shared" si="167"/>
        <v>0</v>
      </c>
      <c r="W295" s="90">
        <f t="shared" si="153"/>
        <v>0</v>
      </c>
      <c r="Y295" s="89">
        <f t="shared" si="168"/>
        <v>0</v>
      </c>
      <c r="Z295" s="90">
        <f t="shared" si="169"/>
        <v>0</v>
      </c>
      <c r="AA295" s="75">
        <f t="shared" si="170"/>
        <v>0</v>
      </c>
      <c r="AB295" s="89">
        <f t="shared" si="171"/>
        <v>7470.129870129872</v>
      </c>
      <c r="AC295" s="89">
        <f t="shared" si="172"/>
        <v>0</v>
      </c>
      <c r="AD295" s="90">
        <f t="shared" si="173"/>
        <v>0</v>
      </c>
      <c r="AE295" s="90">
        <f t="shared" si="174"/>
        <v>0</v>
      </c>
      <c r="AF295" s="1">
        <f t="shared" si="175"/>
        <v>-42529.870129870127</v>
      </c>
    </row>
    <row r="296" spans="1:32">
      <c r="A296" s="106">
        <v>3.0800000000000001E-4</v>
      </c>
      <c r="B296" s="4">
        <f t="shared" si="151"/>
        <v>-43064.865860314443</v>
      </c>
      <c r="C296" t="s">
        <v>1445</v>
      </c>
      <c r="D296"/>
      <c r="E296" s="57" t="s">
        <v>21</v>
      </c>
      <c r="F296" s="22">
        <f t="shared" si="154"/>
        <v>1</v>
      </c>
      <c r="G296" s="22">
        <f t="shared" si="155"/>
        <v>1</v>
      </c>
      <c r="H296" s="120" t="str">
        <f>IF(ISNA(VLOOKUP(C296,[1]Sheet1!$J$2:$J$2000,3,FALSE)),"No","Yes")</f>
        <v>No</v>
      </c>
      <c r="I296" s="89">
        <f t="shared" si="156"/>
        <v>0</v>
      </c>
      <c r="J296" s="89">
        <f t="shared" si="157"/>
        <v>0</v>
      </c>
      <c r="K296" s="89">
        <f t="shared" si="158"/>
        <v>0</v>
      </c>
      <c r="L296" s="89">
        <f t="shared" si="159"/>
        <v>6935.1338316855563</v>
      </c>
      <c r="M296" s="89">
        <f t="shared" si="160"/>
        <v>0</v>
      </c>
      <c r="N296" s="89">
        <f t="shared" si="161"/>
        <v>0</v>
      </c>
      <c r="O296" s="89">
        <f t="shared" si="152"/>
        <v>0</v>
      </c>
      <c r="Q296" s="90">
        <f t="shared" si="162"/>
        <v>0</v>
      </c>
      <c r="R296" s="90">
        <f t="shared" si="163"/>
        <v>0</v>
      </c>
      <c r="S296" s="90">
        <f t="shared" si="164"/>
        <v>0</v>
      </c>
      <c r="T296" s="90">
        <f t="shared" si="165"/>
        <v>0</v>
      </c>
      <c r="U296" s="90">
        <f t="shared" si="166"/>
        <v>0</v>
      </c>
      <c r="V296" s="90">
        <f t="shared" si="167"/>
        <v>0</v>
      </c>
      <c r="W296" s="90">
        <f t="shared" si="153"/>
        <v>0</v>
      </c>
      <c r="Y296" s="89">
        <f t="shared" si="168"/>
        <v>0</v>
      </c>
      <c r="Z296" s="90">
        <f t="shared" si="169"/>
        <v>0</v>
      </c>
      <c r="AA296" s="75">
        <f t="shared" si="170"/>
        <v>0</v>
      </c>
      <c r="AB296" s="89">
        <f t="shared" si="171"/>
        <v>6935.1338316855563</v>
      </c>
      <c r="AC296" s="89">
        <f t="shared" si="172"/>
        <v>0</v>
      </c>
      <c r="AD296" s="90">
        <f t="shared" si="173"/>
        <v>0</v>
      </c>
      <c r="AE296" s="90">
        <f t="shared" si="174"/>
        <v>0</v>
      </c>
      <c r="AF296" s="1">
        <f t="shared" si="175"/>
        <v>-43064.866168314446</v>
      </c>
    </row>
    <row r="297" spans="1:32">
      <c r="A297" s="106">
        <v>3.0900000000000003E-4</v>
      </c>
      <c r="B297" s="4">
        <f t="shared" si="151"/>
        <v>-43463.636054636365</v>
      </c>
      <c r="C297" t="s">
        <v>1476</v>
      </c>
      <c r="D297"/>
      <c r="E297" s="57" t="s">
        <v>21</v>
      </c>
      <c r="F297" s="22">
        <f t="shared" si="154"/>
        <v>1</v>
      </c>
      <c r="G297" s="22">
        <f t="shared" si="155"/>
        <v>1</v>
      </c>
      <c r="H297" s="120" t="str">
        <f>IF(ISNA(VLOOKUP(C297,[1]Sheet1!$J$2:$J$2000,3,FALSE)),"No","Yes")</f>
        <v>No</v>
      </c>
      <c r="I297" s="89">
        <f t="shared" si="156"/>
        <v>0</v>
      </c>
      <c r="J297" s="89">
        <f t="shared" si="157"/>
        <v>0</v>
      </c>
      <c r="K297" s="89">
        <f t="shared" si="158"/>
        <v>0</v>
      </c>
      <c r="L297" s="89">
        <f t="shared" si="159"/>
        <v>6536.363636363636</v>
      </c>
      <c r="M297" s="89">
        <f t="shared" si="160"/>
        <v>0</v>
      </c>
      <c r="N297" s="89">
        <f t="shared" si="161"/>
        <v>0</v>
      </c>
      <c r="O297" s="89">
        <f t="shared" si="152"/>
        <v>0</v>
      </c>
      <c r="Q297" s="90">
        <f t="shared" si="162"/>
        <v>0</v>
      </c>
      <c r="R297" s="90">
        <f t="shared" si="163"/>
        <v>0</v>
      </c>
      <c r="S297" s="90">
        <f t="shared" si="164"/>
        <v>0</v>
      </c>
      <c r="T297" s="90">
        <f t="shared" si="165"/>
        <v>0</v>
      </c>
      <c r="U297" s="90">
        <f t="shared" si="166"/>
        <v>0</v>
      </c>
      <c r="V297" s="90">
        <f t="shared" si="167"/>
        <v>0</v>
      </c>
      <c r="W297" s="90">
        <f t="shared" si="153"/>
        <v>0</v>
      </c>
      <c r="Y297" s="89">
        <f t="shared" si="168"/>
        <v>0</v>
      </c>
      <c r="Z297" s="90">
        <f t="shared" si="169"/>
        <v>0</v>
      </c>
      <c r="AA297" s="75">
        <f t="shared" si="170"/>
        <v>0</v>
      </c>
      <c r="AB297" s="89">
        <f t="shared" si="171"/>
        <v>6536.363636363636</v>
      </c>
      <c r="AC297" s="89">
        <f t="shared" si="172"/>
        <v>0</v>
      </c>
      <c r="AD297" s="90">
        <f t="shared" si="173"/>
        <v>0</v>
      </c>
      <c r="AE297" s="90">
        <f t="shared" si="174"/>
        <v>0</v>
      </c>
      <c r="AF297" s="1">
        <f t="shared" si="175"/>
        <v>-43463.636363636368</v>
      </c>
    </row>
    <row r="298" spans="1:32">
      <c r="A298" s="106">
        <v>3.1E-4</v>
      </c>
      <c r="B298" s="4">
        <f t="shared" si="151"/>
        <v>-43940.159824850401</v>
      </c>
      <c r="C298" t="s">
        <v>1511</v>
      </c>
      <c r="D298"/>
      <c r="E298" s="57" t="s">
        <v>21</v>
      </c>
      <c r="F298" s="22">
        <f t="shared" si="154"/>
        <v>1</v>
      </c>
      <c r="G298" s="22">
        <f t="shared" si="155"/>
        <v>1</v>
      </c>
      <c r="H298" s="120" t="str">
        <f>IF(ISNA(VLOOKUP(C298,[1]Sheet1!$J$2:$J$2000,3,FALSE)),"No","Yes")</f>
        <v>No</v>
      </c>
      <c r="I298" s="89">
        <f t="shared" si="156"/>
        <v>0</v>
      </c>
      <c r="J298" s="89">
        <f t="shared" si="157"/>
        <v>0</v>
      </c>
      <c r="K298" s="89">
        <f t="shared" si="158"/>
        <v>0</v>
      </c>
      <c r="L298" s="89">
        <f t="shared" si="159"/>
        <v>6059.8398651495991</v>
      </c>
      <c r="M298" s="89">
        <f t="shared" si="160"/>
        <v>0</v>
      </c>
      <c r="N298" s="89">
        <f t="shared" si="161"/>
        <v>0</v>
      </c>
      <c r="O298" s="89">
        <f t="shared" si="152"/>
        <v>0</v>
      </c>
      <c r="Q298" s="90">
        <f t="shared" si="162"/>
        <v>0</v>
      </c>
      <c r="R298" s="90">
        <f t="shared" si="163"/>
        <v>0</v>
      </c>
      <c r="S298" s="90">
        <f t="shared" si="164"/>
        <v>0</v>
      </c>
      <c r="T298" s="90">
        <f t="shared" si="165"/>
        <v>0</v>
      </c>
      <c r="U298" s="90">
        <f t="shared" si="166"/>
        <v>0</v>
      </c>
      <c r="V298" s="90">
        <f t="shared" si="167"/>
        <v>0</v>
      </c>
      <c r="W298" s="90">
        <f t="shared" si="153"/>
        <v>0</v>
      </c>
      <c r="Y298" s="89">
        <f t="shared" si="168"/>
        <v>0</v>
      </c>
      <c r="Z298" s="90">
        <f t="shared" si="169"/>
        <v>0</v>
      </c>
      <c r="AA298" s="75">
        <f t="shared" si="170"/>
        <v>0</v>
      </c>
      <c r="AB298" s="89">
        <f t="shared" si="171"/>
        <v>6059.8398651495991</v>
      </c>
      <c r="AC298" s="89">
        <f t="shared" si="172"/>
        <v>0</v>
      </c>
      <c r="AD298" s="90">
        <f t="shared" si="173"/>
        <v>0</v>
      </c>
      <c r="AE298" s="90">
        <f t="shared" si="174"/>
        <v>0</v>
      </c>
      <c r="AF298" s="1">
        <f t="shared" si="175"/>
        <v>-43940.160134850405</v>
      </c>
    </row>
    <row r="299" spans="1:32">
      <c r="A299" s="106">
        <v>3.1100000000000002E-4</v>
      </c>
      <c r="B299" s="4">
        <f t="shared" si="151"/>
        <v>-39999.999688999997</v>
      </c>
      <c r="C299" t="s">
        <v>1280</v>
      </c>
      <c r="D299"/>
      <c r="E299" s="57" t="s">
        <v>21</v>
      </c>
      <c r="F299" s="22">
        <f t="shared" si="154"/>
        <v>1</v>
      </c>
      <c r="G299" s="22">
        <f t="shared" si="155"/>
        <v>1</v>
      </c>
      <c r="H299" s="120" t="str">
        <f>IF(ISNA(VLOOKUP(C299,[1]Sheet1!$J$2:$J$2000,3,FALSE)),"No","Yes")</f>
        <v>No</v>
      </c>
      <c r="I299" s="89">
        <f t="shared" si="156"/>
        <v>0</v>
      </c>
      <c r="J299" s="89">
        <f t="shared" si="157"/>
        <v>0</v>
      </c>
      <c r="K299" s="89">
        <f t="shared" si="158"/>
        <v>0</v>
      </c>
      <c r="L299" s="89">
        <f t="shared" si="159"/>
        <v>10000</v>
      </c>
      <c r="M299" s="89">
        <f t="shared" si="160"/>
        <v>0</v>
      </c>
      <c r="N299" s="89">
        <f t="shared" si="161"/>
        <v>0</v>
      </c>
      <c r="O299" s="89">
        <f t="shared" si="152"/>
        <v>0</v>
      </c>
      <c r="Q299" s="90">
        <f t="shared" si="162"/>
        <v>0</v>
      </c>
      <c r="R299" s="90">
        <f t="shared" si="163"/>
        <v>0</v>
      </c>
      <c r="S299" s="90">
        <f t="shared" si="164"/>
        <v>0</v>
      </c>
      <c r="T299" s="90">
        <f t="shared" si="165"/>
        <v>0</v>
      </c>
      <c r="U299" s="90">
        <f t="shared" si="166"/>
        <v>0</v>
      </c>
      <c r="V299" s="90">
        <f t="shared" si="167"/>
        <v>0</v>
      </c>
      <c r="W299" s="90">
        <f t="shared" si="153"/>
        <v>0</v>
      </c>
      <c r="Y299" s="89">
        <f t="shared" si="168"/>
        <v>0</v>
      </c>
      <c r="Z299" s="90">
        <f t="shared" si="169"/>
        <v>0</v>
      </c>
      <c r="AA299" s="75">
        <f t="shared" si="170"/>
        <v>0</v>
      </c>
      <c r="AB299" s="89">
        <f t="shared" si="171"/>
        <v>10000</v>
      </c>
      <c r="AC299" s="89">
        <f t="shared" si="172"/>
        <v>0</v>
      </c>
      <c r="AD299" s="90">
        <f t="shared" si="173"/>
        <v>0</v>
      </c>
      <c r="AE299" s="90">
        <f t="shared" si="174"/>
        <v>0</v>
      </c>
      <c r="AF299" s="1">
        <f t="shared" si="175"/>
        <v>-40000</v>
      </c>
    </row>
    <row r="300" spans="1:32">
      <c r="A300" s="106">
        <v>3.1199999999999999E-4</v>
      </c>
      <c r="B300" s="4">
        <f t="shared" si="151"/>
        <v>-40358.698984010734</v>
      </c>
      <c r="C300" t="s">
        <v>1281</v>
      </c>
      <c r="D300"/>
      <c r="E300" s="57" t="s">
        <v>21</v>
      </c>
      <c r="F300" s="22">
        <f t="shared" si="154"/>
        <v>1</v>
      </c>
      <c r="G300" s="22">
        <f t="shared" si="155"/>
        <v>1</v>
      </c>
      <c r="H300" s="120" t="str">
        <f>IF(ISNA(VLOOKUP(C300,[1]Sheet1!$J$2:$J$2000,3,FALSE)),"No","Yes")</f>
        <v>No</v>
      </c>
      <c r="I300" s="89">
        <f t="shared" si="156"/>
        <v>0</v>
      </c>
      <c r="J300" s="89">
        <f t="shared" si="157"/>
        <v>0</v>
      </c>
      <c r="K300" s="89">
        <f t="shared" si="158"/>
        <v>0</v>
      </c>
      <c r="L300" s="89">
        <f t="shared" si="159"/>
        <v>9641.3007039892727</v>
      </c>
      <c r="M300" s="89">
        <f t="shared" si="160"/>
        <v>0</v>
      </c>
      <c r="N300" s="89">
        <f t="shared" si="161"/>
        <v>0</v>
      </c>
      <c r="O300" s="89">
        <f t="shared" si="152"/>
        <v>0</v>
      </c>
      <c r="Q300" s="90">
        <f t="shared" si="162"/>
        <v>0</v>
      </c>
      <c r="R300" s="90">
        <f t="shared" si="163"/>
        <v>0</v>
      </c>
      <c r="S300" s="90">
        <f t="shared" si="164"/>
        <v>0</v>
      </c>
      <c r="T300" s="90">
        <f t="shared" si="165"/>
        <v>0</v>
      </c>
      <c r="U300" s="90">
        <f t="shared" si="166"/>
        <v>0</v>
      </c>
      <c r="V300" s="90">
        <f t="shared" si="167"/>
        <v>0</v>
      </c>
      <c r="W300" s="90">
        <f t="shared" si="153"/>
        <v>0</v>
      </c>
      <c r="Y300" s="89">
        <f t="shared" si="168"/>
        <v>0</v>
      </c>
      <c r="Z300" s="90">
        <f t="shared" si="169"/>
        <v>0</v>
      </c>
      <c r="AA300" s="75">
        <f t="shared" si="170"/>
        <v>0</v>
      </c>
      <c r="AB300" s="89">
        <f t="shared" si="171"/>
        <v>9641.3007039892727</v>
      </c>
      <c r="AC300" s="89">
        <f t="shared" si="172"/>
        <v>0</v>
      </c>
      <c r="AD300" s="90">
        <f t="shared" si="173"/>
        <v>0</v>
      </c>
      <c r="AE300" s="90">
        <f t="shared" si="174"/>
        <v>0</v>
      </c>
      <c r="AF300" s="1">
        <f t="shared" si="175"/>
        <v>-40358.699296010731</v>
      </c>
    </row>
    <row r="301" spans="1:32">
      <c r="A301" s="106">
        <v>3.1300000000000002E-4</v>
      </c>
      <c r="B301" s="4">
        <f t="shared" si="151"/>
        <v>-42252.154859413793</v>
      </c>
      <c r="C301" t="s">
        <v>1348</v>
      </c>
      <c r="D301"/>
      <c r="E301" s="57" t="s">
        <v>21</v>
      </c>
      <c r="F301" s="22">
        <f t="shared" si="154"/>
        <v>1</v>
      </c>
      <c r="G301" s="22">
        <f t="shared" si="155"/>
        <v>1</v>
      </c>
      <c r="H301" s="120" t="str">
        <f>IF(ISNA(VLOOKUP(C301,[1]Sheet1!$J$2:$J$2000,3,FALSE)),"No","Yes")</f>
        <v>No</v>
      </c>
      <c r="I301" s="89">
        <f t="shared" si="156"/>
        <v>0</v>
      </c>
      <c r="J301" s="89">
        <f t="shared" si="157"/>
        <v>0</v>
      </c>
      <c r="K301" s="89">
        <f t="shared" si="158"/>
        <v>0</v>
      </c>
      <c r="L301" s="89">
        <f t="shared" si="159"/>
        <v>7747.8448275862074</v>
      </c>
      <c r="M301" s="89">
        <f t="shared" si="160"/>
        <v>0</v>
      </c>
      <c r="N301" s="89">
        <f t="shared" si="161"/>
        <v>0</v>
      </c>
      <c r="O301" s="89">
        <f t="shared" si="152"/>
        <v>0</v>
      </c>
      <c r="Q301" s="90">
        <f t="shared" si="162"/>
        <v>0</v>
      </c>
      <c r="R301" s="90">
        <f t="shared" si="163"/>
        <v>0</v>
      </c>
      <c r="S301" s="90">
        <f t="shared" si="164"/>
        <v>0</v>
      </c>
      <c r="T301" s="90">
        <f t="shared" si="165"/>
        <v>0</v>
      </c>
      <c r="U301" s="90">
        <f t="shared" si="166"/>
        <v>0</v>
      </c>
      <c r="V301" s="90">
        <f t="shared" si="167"/>
        <v>0</v>
      </c>
      <c r="W301" s="90">
        <f t="shared" si="153"/>
        <v>0</v>
      </c>
      <c r="Y301" s="89">
        <f t="shared" si="168"/>
        <v>0</v>
      </c>
      <c r="Z301" s="90">
        <f t="shared" si="169"/>
        <v>0</v>
      </c>
      <c r="AA301" s="75">
        <f t="shared" si="170"/>
        <v>0</v>
      </c>
      <c r="AB301" s="89">
        <f t="shared" si="171"/>
        <v>7747.8448275862074</v>
      </c>
      <c r="AC301" s="89">
        <f t="shared" si="172"/>
        <v>0</v>
      </c>
      <c r="AD301" s="90">
        <f t="shared" si="173"/>
        <v>0</v>
      </c>
      <c r="AE301" s="90">
        <f t="shared" si="174"/>
        <v>0</v>
      </c>
      <c r="AF301" s="1">
        <f t="shared" si="175"/>
        <v>-42252.15517241379</v>
      </c>
    </row>
    <row r="302" spans="1:32">
      <c r="A302" s="106">
        <v>3.1399999999999999E-4</v>
      </c>
      <c r="B302" s="4">
        <f t="shared" si="151"/>
        <v>-42306.045699911185</v>
      </c>
      <c r="C302" t="s">
        <v>1355</v>
      </c>
      <c r="D302"/>
      <c r="E302" s="57" t="s">
        <v>21</v>
      </c>
      <c r="F302" s="22">
        <f t="shared" si="154"/>
        <v>1</v>
      </c>
      <c r="G302" s="22">
        <f t="shared" si="155"/>
        <v>1</v>
      </c>
      <c r="H302" s="120" t="str">
        <f>IF(ISNA(VLOOKUP(C302,[1]Sheet1!$J$2:$J$2000,3,FALSE)),"No","Yes")</f>
        <v>No</v>
      </c>
      <c r="I302" s="89">
        <f t="shared" si="156"/>
        <v>0</v>
      </c>
      <c r="J302" s="89">
        <f t="shared" si="157"/>
        <v>0</v>
      </c>
      <c r="K302" s="89">
        <f t="shared" si="158"/>
        <v>0</v>
      </c>
      <c r="L302" s="89">
        <f t="shared" si="159"/>
        <v>7693.953986088819</v>
      </c>
      <c r="M302" s="89">
        <f t="shared" si="160"/>
        <v>0</v>
      </c>
      <c r="N302" s="89">
        <f t="shared" si="161"/>
        <v>0</v>
      </c>
      <c r="O302" s="89">
        <f t="shared" si="152"/>
        <v>0</v>
      </c>
      <c r="Q302" s="90">
        <f t="shared" si="162"/>
        <v>0</v>
      </c>
      <c r="R302" s="90">
        <f t="shared" si="163"/>
        <v>0</v>
      </c>
      <c r="S302" s="90">
        <f t="shared" si="164"/>
        <v>0</v>
      </c>
      <c r="T302" s="90">
        <f t="shared" si="165"/>
        <v>0</v>
      </c>
      <c r="U302" s="90">
        <f t="shared" si="166"/>
        <v>0</v>
      </c>
      <c r="V302" s="90">
        <f t="shared" si="167"/>
        <v>0</v>
      </c>
      <c r="W302" s="90">
        <f t="shared" si="153"/>
        <v>0</v>
      </c>
      <c r="Y302" s="89">
        <f t="shared" si="168"/>
        <v>0</v>
      </c>
      <c r="Z302" s="90">
        <f t="shared" si="169"/>
        <v>0</v>
      </c>
      <c r="AA302" s="75">
        <f t="shared" si="170"/>
        <v>0</v>
      </c>
      <c r="AB302" s="89">
        <f t="shared" si="171"/>
        <v>7693.953986088819</v>
      </c>
      <c r="AC302" s="89">
        <f t="shared" si="172"/>
        <v>0</v>
      </c>
      <c r="AD302" s="90">
        <f t="shared" si="173"/>
        <v>0</v>
      </c>
      <c r="AE302" s="90">
        <f t="shared" si="174"/>
        <v>0</v>
      </c>
      <c r="AF302" s="1">
        <f t="shared" si="175"/>
        <v>-42306.046013911182</v>
      </c>
    </row>
    <row r="303" spans="1:32">
      <c r="A303" s="106">
        <v>3.1500000000000001E-4</v>
      </c>
      <c r="B303" s="4">
        <f t="shared" si="151"/>
        <v>-42496.738531856252</v>
      </c>
      <c r="C303" t="s">
        <v>1370</v>
      </c>
      <c r="D303"/>
      <c r="E303" s="57" t="s">
        <v>21</v>
      </c>
      <c r="F303" s="22">
        <f t="shared" si="154"/>
        <v>1</v>
      </c>
      <c r="G303" s="22">
        <f t="shared" si="155"/>
        <v>1</v>
      </c>
      <c r="H303" s="120" t="str">
        <f>IF(ISNA(VLOOKUP(C303,[1]Sheet1!$J$2:$J$2000,3,FALSE)),"No","Yes")</f>
        <v>No</v>
      </c>
      <c r="I303" s="89">
        <f t="shared" si="156"/>
        <v>0</v>
      </c>
      <c r="J303" s="89">
        <f t="shared" si="157"/>
        <v>0</v>
      </c>
      <c r="K303" s="89">
        <f t="shared" si="158"/>
        <v>0</v>
      </c>
      <c r="L303" s="89">
        <f t="shared" si="159"/>
        <v>7503.2611531437524</v>
      </c>
      <c r="M303" s="89">
        <f t="shared" si="160"/>
        <v>0</v>
      </c>
      <c r="N303" s="89">
        <f t="shared" si="161"/>
        <v>0</v>
      </c>
      <c r="O303" s="89">
        <f t="shared" si="152"/>
        <v>0</v>
      </c>
      <c r="Q303" s="90">
        <f t="shared" si="162"/>
        <v>0</v>
      </c>
      <c r="R303" s="90">
        <f t="shared" si="163"/>
        <v>0</v>
      </c>
      <c r="S303" s="90">
        <f t="shared" si="164"/>
        <v>0</v>
      </c>
      <c r="T303" s="90">
        <f t="shared" si="165"/>
        <v>0</v>
      </c>
      <c r="U303" s="90">
        <f t="shared" si="166"/>
        <v>0</v>
      </c>
      <c r="V303" s="90">
        <f t="shared" si="167"/>
        <v>0</v>
      </c>
      <c r="W303" s="90">
        <f t="shared" si="153"/>
        <v>0</v>
      </c>
      <c r="Y303" s="89">
        <f t="shared" si="168"/>
        <v>0</v>
      </c>
      <c r="Z303" s="90">
        <f t="shared" si="169"/>
        <v>0</v>
      </c>
      <c r="AA303" s="75">
        <f t="shared" si="170"/>
        <v>0</v>
      </c>
      <c r="AB303" s="89">
        <f t="shared" si="171"/>
        <v>7503.2611531437524</v>
      </c>
      <c r="AC303" s="89">
        <f t="shared" si="172"/>
        <v>0</v>
      </c>
      <c r="AD303" s="90">
        <f t="shared" si="173"/>
        <v>0</v>
      </c>
      <c r="AE303" s="90">
        <f t="shared" si="174"/>
        <v>0</v>
      </c>
      <c r="AF303" s="1">
        <f t="shared" si="175"/>
        <v>-42496.738846856249</v>
      </c>
    </row>
    <row r="304" spans="1:32">
      <c r="A304" s="106">
        <v>3.1599999999999998E-4</v>
      </c>
      <c r="B304" s="4">
        <f t="shared" si="151"/>
        <v>-42987.076006848089</v>
      </c>
      <c r="C304" t="s">
        <v>1431</v>
      </c>
      <c r="D304"/>
      <c r="E304" s="57" t="s">
        <v>21</v>
      </c>
      <c r="F304" s="22">
        <f t="shared" si="154"/>
        <v>1</v>
      </c>
      <c r="G304" s="22">
        <f t="shared" si="155"/>
        <v>1</v>
      </c>
      <c r="H304" s="120" t="str">
        <f>IF(ISNA(VLOOKUP(C304,[1]Sheet1!$J$2:$J$2000,3,FALSE)),"No","Yes")</f>
        <v>No</v>
      </c>
      <c r="I304" s="89">
        <f t="shared" si="156"/>
        <v>0</v>
      </c>
      <c r="J304" s="89">
        <f t="shared" si="157"/>
        <v>0</v>
      </c>
      <c r="K304" s="89">
        <f t="shared" si="158"/>
        <v>0</v>
      </c>
      <c r="L304" s="89">
        <f t="shared" si="159"/>
        <v>7012.9236771519136</v>
      </c>
      <c r="M304" s="89">
        <f t="shared" si="160"/>
        <v>0</v>
      </c>
      <c r="N304" s="89">
        <f t="shared" si="161"/>
        <v>0</v>
      </c>
      <c r="O304" s="89">
        <f t="shared" si="152"/>
        <v>0</v>
      </c>
      <c r="Q304" s="90">
        <f t="shared" si="162"/>
        <v>0</v>
      </c>
      <c r="R304" s="90">
        <f t="shared" si="163"/>
        <v>0</v>
      </c>
      <c r="S304" s="90">
        <f t="shared" si="164"/>
        <v>0</v>
      </c>
      <c r="T304" s="90">
        <f t="shared" si="165"/>
        <v>0</v>
      </c>
      <c r="U304" s="90">
        <f t="shared" si="166"/>
        <v>0</v>
      </c>
      <c r="V304" s="90">
        <f t="shared" si="167"/>
        <v>0</v>
      </c>
      <c r="W304" s="90">
        <f t="shared" si="153"/>
        <v>0</v>
      </c>
      <c r="Y304" s="89">
        <f t="shared" si="168"/>
        <v>0</v>
      </c>
      <c r="Z304" s="90">
        <f t="shared" si="169"/>
        <v>0</v>
      </c>
      <c r="AA304" s="75">
        <f t="shared" si="170"/>
        <v>0</v>
      </c>
      <c r="AB304" s="89">
        <f t="shared" si="171"/>
        <v>7012.9236771519136</v>
      </c>
      <c r="AC304" s="89">
        <f t="shared" si="172"/>
        <v>0</v>
      </c>
      <c r="AD304" s="90">
        <f t="shared" si="173"/>
        <v>0</v>
      </c>
      <c r="AE304" s="90">
        <f t="shared" si="174"/>
        <v>0</v>
      </c>
      <c r="AF304" s="1">
        <f t="shared" si="175"/>
        <v>-42987.076322848086</v>
      </c>
    </row>
    <row r="305" spans="1:32">
      <c r="A305" s="106">
        <v>3.1700000000000001E-4</v>
      </c>
      <c r="B305" s="4">
        <f t="shared" si="151"/>
        <v>-43561.674184902848</v>
      </c>
      <c r="C305" t="s">
        <v>1487</v>
      </c>
      <c r="D305"/>
      <c r="E305" s="57" t="s">
        <v>21</v>
      </c>
      <c r="F305" s="22">
        <f t="shared" si="154"/>
        <v>1</v>
      </c>
      <c r="G305" s="22">
        <f t="shared" si="155"/>
        <v>1</v>
      </c>
      <c r="H305" s="120" t="str">
        <f>IF(ISNA(VLOOKUP(C305,[1]Sheet1!$J$2:$J$2000,3,FALSE)),"No","Yes")</f>
        <v>No</v>
      </c>
      <c r="I305" s="89">
        <f t="shared" si="156"/>
        <v>0</v>
      </c>
      <c r="J305" s="89">
        <f t="shared" si="157"/>
        <v>0</v>
      </c>
      <c r="K305" s="89">
        <f t="shared" si="158"/>
        <v>0</v>
      </c>
      <c r="L305" s="89">
        <f t="shared" si="159"/>
        <v>6438.3254980971578</v>
      </c>
      <c r="M305" s="89">
        <f t="shared" si="160"/>
        <v>0</v>
      </c>
      <c r="N305" s="89">
        <f t="shared" si="161"/>
        <v>0</v>
      </c>
      <c r="O305" s="89">
        <f t="shared" si="152"/>
        <v>0</v>
      </c>
      <c r="Q305" s="90">
        <f t="shared" si="162"/>
        <v>0</v>
      </c>
      <c r="R305" s="90">
        <f t="shared" si="163"/>
        <v>0</v>
      </c>
      <c r="S305" s="90">
        <f t="shared" si="164"/>
        <v>0</v>
      </c>
      <c r="T305" s="90">
        <f t="shared" si="165"/>
        <v>0</v>
      </c>
      <c r="U305" s="90">
        <f t="shared" si="166"/>
        <v>0</v>
      </c>
      <c r="V305" s="90">
        <f t="shared" si="167"/>
        <v>0</v>
      </c>
      <c r="W305" s="90">
        <f t="shared" si="153"/>
        <v>0</v>
      </c>
      <c r="Y305" s="89">
        <f t="shared" si="168"/>
        <v>0</v>
      </c>
      <c r="Z305" s="90">
        <f t="shared" si="169"/>
        <v>0</v>
      </c>
      <c r="AA305" s="75">
        <f t="shared" si="170"/>
        <v>0</v>
      </c>
      <c r="AB305" s="89">
        <f t="shared" si="171"/>
        <v>6438.3254980971578</v>
      </c>
      <c r="AC305" s="89">
        <f t="shared" si="172"/>
        <v>0</v>
      </c>
      <c r="AD305" s="90">
        <f t="shared" si="173"/>
        <v>0</v>
      </c>
      <c r="AE305" s="90">
        <f t="shared" si="174"/>
        <v>0</v>
      </c>
      <c r="AF305" s="1">
        <f t="shared" si="175"/>
        <v>-43561.674501902846</v>
      </c>
    </row>
    <row r="306" spans="1:32">
      <c r="A306" s="106">
        <v>3.1800000000000003E-4</v>
      </c>
      <c r="B306" s="4">
        <f t="shared" si="151"/>
        <v>9334.6319311126263</v>
      </c>
      <c r="C306" t="s">
        <v>1283</v>
      </c>
      <c r="D306"/>
      <c r="E306" s="57" t="s">
        <v>21</v>
      </c>
      <c r="F306" s="22">
        <f t="shared" si="154"/>
        <v>1</v>
      </c>
      <c r="G306" s="22">
        <f t="shared" si="155"/>
        <v>1</v>
      </c>
      <c r="H306" s="120" t="str">
        <f>IF(ISNA(VLOOKUP(C306,[1]Sheet1!$J$2:$J$2000,3,FALSE)),"No","Yes")</f>
        <v>Yes</v>
      </c>
      <c r="I306" s="89">
        <f t="shared" si="156"/>
        <v>0</v>
      </c>
      <c r="J306" s="89">
        <f t="shared" si="157"/>
        <v>0</v>
      </c>
      <c r="K306" s="89">
        <f t="shared" si="158"/>
        <v>0</v>
      </c>
      <c r="L306" s="89">
        <f t="shared" si="159"/>
        <v>9334.6316131126259</v>
      </c>
      <c r="M306" s="89">
        <f t="shared" si="160"/>
        <v>0</v>
      </c>
      <c r="N306" s="89">
        <f t="shared" si="161"/>
        <v>0</v>
      </c>
      <c r="O306" s="89">
        <f t="shared" si="152"/>
        <v>0</v>
      </c>
      <c r="Q306" s="90">
        <f t="shared" si="162"/>
        <v>0</v>
      </c>
      <c r="R306" s="90">
        <f t="shared" si="163"/>
        <v>0</v>
      </c>
      <c r="S306" s="90">
        <f t="shared" si="164"/>
        <v>0</v>
      </c>
      <c r="T306" s="90">
        <f t="shared" si="165"/>
        <v>0</v>
      </c>
      <c r="U306" s="90">
        <f t="shared" si="166"/>
        <v>0</v>
      </c>
      <c r="V306" s="90">
        <f t="shared" si="167"/>
        <v>0</v>
      </c>
      <c r="W306" s="90">
        <f t="shared" si="153"/>
        <v>0</v>
      </c>
      <c r="Y306" s="89">
        <f t="shared" si="168"/>
        <v>0</v>
      </c>
      <c r="Z306" s="90">
        <f t="shared" si="169"/>
        <v>0</v>
      </c>
      <c r="AA306" s="75">
        <f t="shared" si="170"/>
        <v>0</v>
      </c>
      <c r="AB306" s="89">
        <f t="shared" si="171"/>
        <v>9334.6316131126259</v>
      </c>
      <c r="AC306" s="89">
        <f t="shared" si="172"/>
        <v>0</v>
      </c>
      <c r="AD306" s="90">
        <f t="shared" si="173"/>
        <v>0</v>
      </c>
      <c r="AE306" s="90">
        <f t="shared" si="174"/>
        <v>0</v>
      </c>
      <c r="AF306" s="1">
        <f t="shared" si="175"/>
        <v>9334.6316131126259</v>
      </c>
    </row>
    <row r="307" spans="1:32">
      <c r="A307" s="106">
        <v>3.19E-4</v>
      </c>
      <c r="B307" s="4">
        <f t="shared" si="151"/>
        <v>-31542.061484992151</v>
      </c>
      <c r="C307" t="s">
        <v>1284</v>
      </c>
      <c r="D307"/>
      <c r="E307" s="57" t="s">
        <v>21</v>
      </c>
      <c r="F307" s="22">
        <f t="shared" si="154"/>
        <v>2</v>
      </c>
      <c r="G307" s="22">
        <f t="shared" si="155"/>
        <v>2</v>
      </c>
      <c r="H307" s="120" t="str">
        <f>IF(ISNA(VLOOKUP(C307,[1]Sheet1!$J$2:$J$2000,3,FALSE)),"No","Yes")</f>
        <v>No</v>
      </c>
      <c r="I307" s="89">
        <f t="shared" si="156"/>
        <v>0</v>
      </c>
      <c r="J307" s="89">
        <f t="shared" si="157"/>
        <v>0</v>
      </c>
      <c r="K307" s="89">
        <f t="shared" si="158"/>
        <v>0</v>
      </c>
      <c r="L307" s="89">
        <f t="shared" si="159"/>
        <v>9209.0938200448309</v>
      </c>
      <c r="M307" s="89">
        <f t="shared" si="160"/>
        <v>0</v>
      </c>
      <c r="N307" s="89">
        <f t="shared" si="161"/>
        <v>0</v>
      </c>
      <c r="O307" s="89">
        <f t="shared" si="152"/>
        <v>0</v>
      </c>
      <c r="Q307" s="90">
        <f t="shared" si="162"/>
        <v>0</v>
      </c>
      <c r="R307" s="90">
        <f t="shared" si="163"/>
        <v>9248.844375963019</v>
      </c>
      <c r="S307" s="90">
        <f t="shared" si="164"/>
        <v>0</v>
      </c>
      <c r="T307" s="90">
        <f t="shared" si="165"/>
        <v>0</v>
      </c>
      <c r="U307" s="90">
        <f t="shared" si="166"/>
        <v>0</v>
      </c>
      <c r="V307" s="90">
        <f t="shared" si="167"/>
        <v>0</v>
      </c>
      <c r="W307" s="90">
        <f t="shared" si="153"/>
        <v>0</v>
      </c>
      <c r="Y307" s="89">
        <f t="shared" si="168"/>
        <v>0</v>
      </c>
      <c r="Z307" s="90">
        <f t="shared" si="169"/>
        <v>0</v>
      </c>
      <c r="AA307" s="75">
        <f t="shared" si="170"/>
        <v>0</v>
      </c>
      <c r="AB307" s="89">
        <f t="shared" si="171"/>
        <v>9209.0938200448309</v>
      </c>
      <c r="AC307" s="89">
        <f t="shared" si="172"/>
        <v>0</v>
      </c>
      <c r="AD307" s="90">
        <f t="shared" si="173"/>
        <v>9248.844375963019</v>
      </c>
      <c r="AE307" s="90">
        <f t="shared" si="174"/>
        <v>0</v>
      </c>
      <c r="AF307" s="1">
        <f t="shared" si="175"/>
        <v>-31542.06180399215</v>
      </c>
    </row>
    <row r="308" spans="1:32">
      <c r="A308" s="106">
        <v>3.2000000000000003E-4</v>
      </c>
      <c r="B308" s="4">
        <f t="shared" si="151"/>
        <v>8832.9241529238334</v>
      </c>
      <c r="C308" t="s">
        <v>1293</v>
      </c>
      <c r="D308"/>
      <c r="E308" s="57" t="s">
        <v>21</v>
      </c>
      <c r="F308" s="22">
        <f t="shared" si="154"/>
        <v>1</v>
      </c>
      <c r="G308" s="22">
        <f t="shared" si="155"/>
        <v>1</v>
      </c>
      <c r="H308" s="120" t="str">
        <f>IF(ISNA(VLOOKUP(C308,[1]Sheet1!$J$2:$J$2000,3,FALSE)),"No","Yes")</f>
        <v>Yes</v>
      </c>
      <c r="I308" s="89">
        <f t="shared" si="156"/>
        <v>0</v>
      </c>
      <c r="J308" s="89">
        <f t="shared" si="157"/>
        <v>0</v>
      </c>
      <c r="K308" s="89">
        <f t="shared" si="158"/>
        <v>0</v>
      </c>
      <c r="L308" s="89">
        <f t="shared" si="159"/>
        <v>8832.9238329238342</v>
      </c>
      <c r="M308" s="89">
        <f t="shared" si="160"/>
        <v>0</v>
      </c>
      <c r="N308" s="89">
        <f t="shared" si="161"/>
        <v>0</v>
      </c>
      <c r="O308" s="89">
        <f t="shared" si="152"/>
        <v>0</v>
      </c>
      <c r="Q308" s="90">
        <f t="shared" si="162"/>
        <v>0</v>
      </c>
      <c r="R308" s="90">
        <f t="shared" si="163"/>
        <v>0</v>
      </c>
      <c r="S308" s="90">
        <f t="shared" si="164"/>
        <v>0</v>
      </c>
      <c r="T308" s="90">
        <f t="shared" si="165"/>
        <v>0</v>
      </c>
      <c r="U308" s="90">
        <f t="shared" si="166"/>
        <v>0</v>
      </c>
      <c r="V308" s="90">
        <f t="shared" si="167"/>
        <v>0</v>
      </c>
      <c r="W308" s="90">
        <f t="shared" si="153"/>
        <v>0</v>
      </c>
      <c r="Y308" s="89">
        <f t="shared" si="168"/>
        <v>0</v>
      </c>
      <c r="Z308" s="90">
        <f t="shared" si="169"/>
        <v>0</v>
      </c>
      <c r="AA308" s="75">
        <f t="shared" si="170"/>
        <v>0</v>
      </c>
      <c r="AB308" s="89">
        <f t="shared" si="171"/>
        <v>8832.9238329238342</v>
      </c>
      <c r="AC308" s="89">
        <f t="shared" si="172"/>
        <v>0</v>
      </c>
      <c r="AD308" s="90">
        <f t="shared" si="173"/>
        <v>0</v>
      </c>
      <c r="AE308" s="90">
        <f t="shared" si="174"/>
        <v>0</v>
      </c>
      <c r="AF308" s="1">
        <f t="shared" si="175"/>
        <v>8832.9238329238342</v>
      </c>
    </row>
    <row r="309" spans="1:32">
      <c r="A309" s="106">
        <v>3.21E-4</v>
      </c>
      <c r="B309" s="4">
        <f t="shared" ref="B309:B371" si="176">AF309+A309</f>
        <v>-41663.767794942032</v>
      </c>
      <c r="C309" t="s">
        <v>1310</v>
      </c>
      <c r="D309"/>
      <c r="E309" s="57" t="s">
        <v>21</v>
      </c>
      <c r="F309" s="22">
        <f t="shared" si="154"/>
        <v>1</v>
      </c>
      <c r="G309" s="22">
        <f t="shared" si="155"/>
        <v>1</v>
      </c>
      <c r="H309" s="120" t="str">
        <f>IF(ISNA(VLOOKUP(C309,[1]Sheet1!$J$2:$J$2000,3,FALSE)),"No","Yes")</f>
        <v>No</v>
      </c>
      <c r="I309" s="89">
        <f t="shared" si="156"/>
        <v>0</v>
      </c>
      <c r="J309" s="89">
        <f t="shared" si="157"/>
        <v>0</v>
      </c>
      <c r="K309" s="89">
        <f t="shared" si="158"/>
        <v>0</v>
      </c>
      <c r="L309" s="89">
        <f t="shared" si="159"/>
        <v>8336.2318840579701</v>
      </c>
      <c r="M309" s="89">
        <f t="shared" si="160"/>
        <v>0</v>
      </c>
      <c r="N309" s="89">
        <f t="shared" si="161"/>
        <v>0</v>
      </c>
      <c r="O309" s="89">
        <f t="shared" si="152"/>
        <v>0</v>
      </c>
      <c r="Q309" s="90">
        <f t="shared" si="162"/>
        <v>0</v>
      </c>
      <c r="R309" s="90">
        <f t="shared" si="163"/>
        <v>0</v>
      </c>
      <c r="S309" s="90">
        <f t="shared" si="164"/>
        <v>0</v>
      </c>
      <c r="T309" s="90">
        <f t="shared" si="165"/>
        <v>0</v>
      </c>
      <c r="U309" s="90">
        <f t="shared" si="166"/>
        <v>0</v>
      </c>
      <c r="V309" s="90">
        <f t="shared" si="167"/>
        <v>0</v>
      </c>
      <c r="W309" s="90">
        <f t="shared" si="153"/>
        <v>0</v>
      </c>
      <c r="Y309" s="89">
        <f t="shared" si="168"/>
        <v>0</v>
      </c>
      <c r="Z309" s="90">
        <f t="shared" si="169"/>
        <v>0</v>
      </c>
      <c r="AA309" s="75">
        <f t="shared" si="170"/>
        <v>0</v>
      </c>
      <c r="AB309" s="89">
        <f t="shared" si="171"/>
        <v>8336.2318840579701</v>
      </c>
      <c r="AC309" s="89">
        <f t="shared" si="172"/>
        <v>0</v>
      </c>
      <c r="AD309" s="90">
        <f t="shared" si="173"/>
        <v>0</v>
      </c>
      <c r="AE309" s="90">
        <f t="shared" si="174"/>
        <v>0</v>
      </c>
      <c r="AF309" s="1">
        <f t="shared" si="175"/>
        <v>-41663.768115942032</v>
      </c>
    </row>
    <row r="310" spans="1:32">
      <c r="A310" s="106">
        <v>3.2200000000000002E-4</v>
      </c>
      <c r="B310" s="4">
        <f t="shared" si="176"/>
        <v>-41932.678499879381</v>
      </c>
      <c r="C310" t="s">
        <v>1322</v>
      </c>
      <c r="D310"/>
      <c r="E310" s="57" t="s">
        <v>21</v>
      </c>
      <c r="F310" s="22">
        <f t="shared" si="154"/>
        <v>1</v>
      </c>
      <c r="G310" s="22">
        <f t="shared" si="155"/>
        <v>1</v>
      </c>
      <c r="H310" s="120" t="str">
        <f>IF(ISNA(VLOOKUP(C310,[1]Sheet1!$J$2:$J$2000,3,FALSE)),"No","Yes")</f>
        <v>No</v>
      </c>
      <c r="I310" s="89">
        <f t="shared" si="156"/>
        <v>0</v>
      </c>
      <c r="J310" s="89">
        <f t="shared" si="157"/>
        <v>0</v>
      </c>
      <c r="K310" s="89">
        <f t="shared" si="158"/>
        <v>0</v>
      </c>
      <c r="L310" s="89">
        <f t="shared" si="159"/>
        <v>8067.3211781206192</v>
      </c>
      <c r="M310" s="89">
        <f t="shared" si="160"/>
        <v>0</v>
      </c>
      <c r="N310" s="89">
        <f t="shared" si="161"/>
        <v>0</v>
      </c>
      <c r="O310" s="89">
        <f t="shared" si="152"/>
        <v>0</v>
      </c>
      <c r="Q310" s="90">
        <f t="shared" si="162"/>
        <v>0</v>
      </c>
      <c r="R310" s="90">
        <f t="shared" si="163"/>
        <v>0</v>
      </c>
      <c r="S310" s="90">
        <f t="shared" si="164"/>
        <v>0</v>
      </c>
      <c r="T310" s="90">
        <f t="shared" si="165"/>
        <v>0</v>
      </c>
      <c r="U310" s="90">
        <f t="shared" si="166"/>
        <v>0</v>
      </c>
      <c r="V310" s="90">
        <f t="shared" si="167"/>
        <v>0</v>
      </c>
      <c r="W310" s="90">
        <f t="shared" si="153"/>
        <v>0</v>
      </c>
      <c r="Y310" s="89">
        <f t="shared" si="168"/>
        <v>0</v>
      </c>
      <c r="Z310" s="90">
        <f t="shared" si="169"/>
        <v>0</v>
      </c>
      <c r="AA310" s="75">
        <f t="shared" si="170"/>
        <v>0</v>
      </c>
      <c r="AB310" s="89">
        <f t="shared" si="171"/>
        <v>8067.3211781206192</v>
      </c>
      <c r="AC310" s="89">
        <f t="shared" si="172"/>
        <v>0</v>
      </c>
      <c r="AD310" s="90">
        <f t="shared" si="173"/>
        <v>0</v>
      </c>
      <c r="AE310" s="90">
        <f t="shared" si="174"/>
        <v>0</v>
      </c>
      <c r="AF310" s="1">
        <f t="shared" si="175"/>
        <v>-41932.678821879381</v>
      </c>
    </row>
    <row r="311" spans="1:32">
      <c r="A311" s="106">
        <v>3.2299999999999999E-4</v>
      </c>
      <c r="B311" s="4">
        <f t="shared" si="176"/>
        <v>-41982.157469026759</v>
      </c>
      <c r="C311" t="s">
        <v>1326</v>
      </c>
      <c r="D311"/>
      <c r="E311" s="57" t="s">
        <v>21</v>
      </c>
      <c r="F311" s="22">
        <f t="shared" si="154"/>
        <v>1</v>
      </c>
      <c r="G311" s="22">
        <f t="shared" si="155"/>
        <v>1</v>
      </c>
      <c r="H311" s="120" t="str">
        <f>IF(ISNA(VLOOKUP(C311,[1]Sheet1!$J$2:$J$2000,3,FALSE)),"No","Yes")</f>
        <v>No</v>
      </c>
      <c r="I311" s="89">
        <f t="shared" si="156"/>
        <v>0</v>
      </c>
      <c r="J311" s="89">
        <f t="shared" si="157"/>
        <v>0</v>
      </c>
      <c r="K311" s="89">
        <f t="shared" si="158"/>
        <v>0</v>
      </c>
      <c r="L311" s="89">
        <f t="shared" si="159"/>
        <v>8017.8422079732372</v>
      </c>
      <c r="M311" s="89">
        <f t="shared" si="160"/>
        <v>0</v>
      </c>
      <c r="N311" s="89">
        <f t="shared" si="161"/>
        <v>0</v>
      </c>
      <c r="O311" s="89">
        <f t="shared" ref="O311:O373" si="177">IF(ISERROR(VLOOKUP($C311,Sprint7,5,FALSE)),0,(VLOOKUP($C311,Sprint7,5,FALSE)))</f>
        <v>0</v>
      </c>
      <c r="Q311" s="90">
        <f t="shared" si="162"/>
        <v>0</v>
      </c>
      <c r="R311" s="90">
        <f t="shared" si="163"/>
        <v>0</v>
      </c>
      <c r="S311" s="90">
        <f t="shared" si="164"/>
        <v>0</v>
      </c>
      <c r="T311" s="90">
        <f t="shared" si="165"/>
        <v>0</v>
      </c>
      <c r="U311" s="90">
        <f t="shared" si="166"/>
        <v>0</v>
      </c>
      <c r="V311" s="90">
        <f t="shared" si="167"/>
        <v>0</v>
      </c>
      <c r="W311" s="90">
        <f t="shared" ref="W311:W373" si="178">IF(ISERROR(VLOOKUP($C311,_End7,5,FALSE)),0,(VLOOKUP($C311,_End7,5,FALSE)))</f>
        <v>0</v>
      </c>
      <c r="Y311" s="89">
        <f t="shared" si="168"/>
        <v>0</v>
      </c>
      <c r="Z311" s="90">
        <f t="shared" si="169"/>
        <v>0</v>
      </c>
      <c r="AA311" s="75">
        <f t="shared" si="170"/>
        <v>0</v>
      </c>
      <c r="AB311" s="89">
        <f t="shared" si="171"/>
        <v>8017.8422079732372</v>
      </c>
      <c r="AC311" s="89">
        <f t="shared" si="172"/>
        <v>0</v>
      </c>
      <c r="AD311" s="90">
        <f t="shared" si="173"/>
        <v>0</v>
      </c>
      <c r="AE311" s="90">
        <f t="shared" si="174"/>
        <v>0</v>
      </c>
      <c r="AF311" s="1">
        <f t="shared" si="175"/>
        <v>-41982.157792026759</v>
      </c>
    </row>
    <row r="312" spans="1:32">
      <c r="A312" s="106">
        <v>3.2400000000000001E-4</v>
      </c>
      <c r="B312" s="4">
        <f t="shared" si="176"/>
        <v>-42035.446920530601</v>
      </c>
      <c r="C312" t="s">
        <v>1329</v>
      </c>
      <c r="D312"/>
      <c r="E312" s="57" t="s">
        <v>21</v>
      </c>
      <c r="F312" s="22">
        <f t="shared" ref="F312:F374" si="179">COUNTIF(H312:X312,"&gt;1")</f>
        <v>1</v>
      </c>
      <c r="G312" s="22">
        <f t="shared" ref="G312:G374" si="180">COUNTIF(AA312:AE312,"&gt;1")</f>
        <v>1</v>
      </c>
      <c r="H312" s="120" t="str">
        <f>IF(ISNA(VLOOKUP(C312,[1]Sheet1!$J$2:$J$2000,3,FALSE)),"No","Yes")</f>
        <v>No</v>
      </c>
      <c r="I312" s="89">
        <f t="shared" ref="I312:I374" si="181">IF(ISERROR(VLOOKUP($C312,Sprint1,5,FALSE)),0,(VLOOKUP($C312,Sprint1,5,FALSE)))</f>
        <v>0</v>
      </c>
      <c r="J312" s="89">
        <f t="shared" ref="J312:J374" si="182">IF(ISERROR(VLOOKUP($C312,Sprint2,5,FALSE)),0,(VLOOKUP($C312,Sprint2,5,FALSE)))</f>
        <v>0</v>
      </c>
      <c r="K312" s="89">
        <f t="shared" ref="K312:K374" si="183">IF(ISERROR(VLOOKUP($C312,Sprint3,5,FALSE)),0,(VLOOKUP($C312,Sprint3,5,FALSE)))</f>
        <v>0</v>
      </c>
      <c r="L312" s="89">
        <f t="shared" ref="L312:L374" si="184">IF(ISERROR(VLOOKUP($C312,Sprint4,5,FALSE)),0,(VLOOKUP($C312,Sprint4,5,FALSE)))</f>
        <v>7964.552755469399</v>
      </c>
      <c r="M312" s="89">
        <f t="shared" ref="M312:M374" si="185">IF(ISERROR(VLOOKUP($C312,Sprint5,5,FALSE)),0,(VLOOKUP($C312,Sprint5,5,FALSE)))</f>
        <v>0</v>
      </c>
      <c r="N312" s="89">
        <f t="shared" ref="N312:N374" si="186">IF(ISERROR(VLOOKUP($C312,Sprint6,5,FALSE)),0,(VLOOKUP($C312,Sprint6,5,FALSE)))</f>
        <v>0</v>
      </c>
      <c r="O312" s="89">
        <f t="shared" si="177"/>
        <v>0</v>
      </c>
      <c r="Q312" s="90">
        <f t="shared" ref="Q312:Q374" si="187">IF(ISERROR(VLOOKUP($C312,_End1,5,FALSE)),0,(VLOOKUP($C312,_End1,5,FALSE)))</f>
        <v>0</v>
      </c>
      <c r="R312" s="90">
        <f t="shared" ref="R312:R374" si="188">IF(ISERROR(VLOOKUP($C312,_End2,5,FALSE)),0,(VLOOKUP($C312,_End2,5,FALSE)))</f>
        <v>0</v>
      </c>
      <c r="S312" s="90">
        <f t="shared" ref="S312:S374" si="189">IF(ISERROR(VLOOKUP($C312,_End3,5,FALSE)),0,(VLOOKUP($C312,_End3,5,FALSE)))</f>
        <v>0</v>
      </c>
      <c r="T312" s="90">
        <f t="shared" ref="T312:T374" si="190">IF(ISERROR(VLOOKUP($C312,_End4,5,FALSE)),0,(VLOOKUP($C312,_End4,5,FALSE)))</f>
        <v>0</v>
      </c>
      <c r="U312" s="90">
        <f t="shared" ref="U312:U374" si="191">IF(ISERROR(VLOOKUP($C312,_End5,5,FALSE)),0,(VLOOKUP($C312,_End5,5,FALSE)))</f>
        <v>0</v>
      </c>
      <c r="V312" s="90">
        <f t="shared" ref="V312:V374" si="192">IF(ISERROR(VLOOKUP($C312,_End6,5,FALSE)),0,(VLOOKUP($C312,_End6,5,FALSE)))</f>
        <v>0</v>
      </c>
      <c r="W312" s="90">
        <f t="shared" si="178"/>
        <v>0</v>
      </c>
      <c r="Y312" s="89">
        <f t="shared" ref="Y312:Y374" si="193">LARGE(I312:O312,3)</f>
        <v>0</v>
      </c>
      <c r="Z312" s="90">
        <f t="shared" ref="Z312:Z374" si="194">LARGE(Q312:W312,3)</f>
        <v>0</v>
      </c>
      <c r="AA312" s="75">
        <f t="shared" ref="AA312:AA374" si="195">LARGE(Y312:Z312,1)</f>
        <v>0</v>
      </c>
      <c r="AB312" s="89">
        <f t="shared" ref="AB312:AB374" si="196">LARGE(I312:O312,1)</f>
        <v>7964.552755469399</v>
      </c>
      <c r="AC312" s="89">
        <f t="shared" ref="AC312:AC374" si="197">LARGE(I312:O312,2)</f>
        <v>0</v>
      </c>
      <c r="AD312" s="90">
        <f t="shared" ref="AD312:AD374" si="198">LARGE(Q312:W312,1)</f>
        <v>0</v>
      </c>
      <c r="AE312" s="90">
        <f t="shared" ref="AE312:AE374" si="199">LARGE(Q312:W312,2)</f>
        <v>0</v>
      </c>
      <c r="AF312" s="1">
        <f t="shared" si="175"/>
        <v>-42035.447244530602</v>
      </c>
    </row>
    <row r="313" spans="1:32">
      <c r="A313" s="106">
        <v>3.2499999999999999E-4</v>
      </c>
      <c r="B313" s="4">
        <f t="shared" si="176"/>
        <v>-42144.222564920783</v>
      </c>
      <c r="C313" t="s">
        <v>1341</v>
      </c>
      <c r="D313"/>
      <c r="E313" s="57" t="s">
        <v>21</v>
      </c>
      <c r="F313" s="22">
        <f t="shared" si="179"/>
        <v>1</v>
      </c>
      <c r="G313" s="22">
        <f t="shared" si="180"/>
        <v>1</v>
      </c>
      <c r="H313" s="120" t="str">
        <f>IF(ISNA(VLOOKUP(C313,[1]Sheet1!$J$2:$J$2000,3,FALSE)),"No","Yes")</f>
        <v>No</v>
      </c>
      <c r="I313" s="89">
        <f t="shared" si="181"/>
        <v>0</v>
      </c>
      <c r="J313" s="89">
        <f t="shared" si="182"/>
        <v>0</v>
      </c>
      <c r="K313" s="89">
        <f t="shared" si="183"/>
        <v>0</v>
      </c>
      <c r="L313" s="89">
        <f t="shared" si="184"/>
        <v>7855.7771100792143</v>
      </c>
      <c r="M313" s="89">
        <f t="shared" si="185"/>
        <v>0</v>
      </c>
      <c r="N313" s="89">
        <f t="shared" si="186"/>
        <v>0</v>
      </c>
      <c r="O313" s="89">
        <f t="shared" si="177"/>
        <v>0</v>
      </c>
      <c r="Q313" s="90">
        <f t="shared" si="187"/>
        <v>0</v>
      </c>
      <c r="R313" s="90">
        <f t="shared" si="188"/>
        <v>0</v>
      </c>
      <c r="S313" s="90">
        <f t="shared" si="189"/>
        <v>0</v>
      </c>
      <c r="T313" s="90">
        <f t="shared" si="190"/>
        <v>0</v>
      </c>
      <c r="U313" s="90">
        <f t="shared" si="191"/>
        <v>0</v>
      </c>
      <c r="V313" s="90">
        <f t="shared" si="192"/>
        <v>0</v>
      </c>
      <c r="W313" s="90">
        <f t="shared" si="178"/>
        <v>0</v>
      </c>
      <c r="Y313" s="89">
        <f t="shared" si="193"/>
        <v>0</v>
      </c>
      <c r="Z313" s="90">
        <f t="shared" si="194"/>
        <v>0</v>
      </c>
      <c r="AA313" s="75">
        <f t="shared" si="195"/>
        <v>0</v>
      </c>
      <c r="AB313" s="89">
        <f t="shared" si="196"/>
        <v>7855.7771100792143</v>
      </c>
      <c r="AC313" s="89">
        <f t="shared" si="197"/>
        <v>0</v>
      </c>
      <c r="AD313" s="90">
        <f t="shared" si="198"/>
        <v>0</v>
      </c>
      <c r="AE313" s="90">
        <f t="shared" si="199"/>
        <v>0</v>
      </c>
      <c r="AF313" s="1">
        <f t="shared" si="175"/>
        <v>-42144.222889920784</v>
      </c>
    </row>
    <row r="314" spans="1:32">
      <c r="A314" s="106">
        <v>3.2600000000000001E-4</v>
      </c>
      <c r="B314" s="4">
        <f t="shared" si="176"/>
        <v>-42477.111889537533</v>
      </c>
      <c r="C314" t="s">
        <v>1367</v>
      </c>
      <c r="D314"/>
      <c r="E314" s="57" t="s">
        <v>21</v>
      </c>
      <c r="F314" s="22">
        <f t="shared" si="179"/>
        <v>1</v>
      </c>
      <c r="G314" s="22">
        <f t="shared" si="180"/>
        <v>1</v>
      </c>
      <c r="H314" s="120" t="str">
        <f>IF(ISNA(VLOOKUP(C314,[1]Sheet1!$J$2:$J$2000,3,FALSE)),"No","Yes")</f>
        <v>No</v>
      </c>
      <c r="I314" s="89">
        <f t="shared" si="181"/>
        <v>0</v>
      </c>
      <c r="J314" s="89">
        <f t="shared" si="182"/>
        <v>0</v>
      </c>
      <c r="K314" s="89">
        <f t="shared" si="183"/>
        <v>0</v>
      </c>
      <c r="L314" s="89">
        <f t="shared" si="184"/>
        <v>7522.8877844624658</v>
      </c>
      <c r="M314" s="89">
        <f t="shared" si="185"/>
        <v>0</v>
      </c>
      <c r="N314" s="89">
        <f t="shared" si="186"/>
        <v>0</v>
      </c>
      <c r="O314" s="89">
        <f t="shared" si="177"/>
        <v>0</v>
      </c>
      <c r="Q314" s="90">
        <f t="shared" si="187"/>
        <v>0</v>
      </c>
      <c r="R314" s="90">
        <f t="shared" si="188"/>
        <v>0</v>
      </c>
      <c r="S314" s="90">
        <f t="shared" si="189"/>
        <v>0</v>
      </c>
      <c r="T314" s="90">
        <f t="shared" si="190"/>
        <v>0</v>
      </c>
      <c r="U314" s="90">
        <f t="shared" si="191"/>
        <v>0</v>
      </c>
      <c r="V314" s="90">
        <f t="shared" si="192"/>
        <v>0</v>
      </c>
      <c r="W314" s="90">
        <f t="shared" si="178"/>
        <v>0</v>
      </c>
      <c r="Y314" s="89">
        <f t="shared" si="193"/>
        <v>0</v>
      </c>
      <c r="Z314" s="90">
        <f t="shared" si="194"/>
        <v>0</v>
      </c>
      <c r="AA314" s="75">
        <f t="shared" si="195"/>
        <v>0</v>
      </c>
      <c r="AB314" s="89">
        <f t="shared" si="196"/>
        <v>7522.8877844624658</v>
      </c>
      <c r="AC314" s="89">
        <f t="shared" si="197"/>
        <v>0</v>
      </c>
      <c r="AD314" s="90">
        <f t="shared" si="198"/>
        <v>0</v>
      </c>
      <c r="AE314" s="90">
        <f t="shared" si="199"/>
        <v>0</v>
      </c>
      <c r="AF314" s="1">
        <f t="shared" si="175"/>
        <v>-42477.112215537534</v>
      </c>
    </row>
    <row r="315" spans="1:32">
      <c r="A315" s="106">
        <v>3.2700000000000003E-4</v>
      </c>
      <c r="B315" s="4">
        <f t="shared" si="176"/>
        <v>-42498.695551977566</v>
      </c>
      <c r="C315" t="s">
        <v>1371</v>
      </c>
      <c r="D315"/>
      <c r="E315" s="57" t="s">
        <v>21</v>
      </c>
      <c r="F315" s="22">
        <f t="shared" si="179"/>
        <v>1</v>
      </c>
      <c r="G315" s="22">
        <f t="shared" si="180"/>
        <v>1</v>
      </c>
      <c r="H315" s="120" t="str">
        <f>IF(ISNA(VLOOKUP(C315,[1]Sheet1!$J$2:$J$2000,3,FALSE)),"No","Yes")</f>
        <v>No</v>
      </c>
      <c r="I315" s="89">
        <f t="shared" si="181"/>
        <v>0</v>
      </c>
      <c r="J315" s="89">
        <f t="shared" si="182"/>
        <v>0</v>
      </c>
      <c r="K315" s="89">
        <f t="shared" si="183"/>
        <v>0</v>
      </c>
      <c r="L315" s="89">
        <f t="shared" si="184"/>
        <v>7501.3041210224319</v>
      </c>
      <c r="M315" s="89">
        <f t="shared" si="185"/>
        <v>0</v>
      </c>
      <c r="N315" s="89">
        <f t="shared" si="186"/>
        <v>0</v>
      </c>
      <c r="O315" s="89">
        <f t="shared" si="177"/>
        <v>0</v>
      </c>
      <c r="Q315" s="90">
        <f t="shared" si="187"/>
        <v>0</v>
      </c>
      <c r="R315" s="90">
        <f t="shared" si="188"/>
        <v>0</v>
      </c>
      <c r="S315" s="90">
        <f t="shared" si="189"/>
        <v>0</v>
      </c>
      <c r="T315" s="90">
        <f t="shared" si="190"/>
        <v>0</v>
      </c>
      <c r="U315" s="90">
        <f t="shared" si="191"/>
        <v>0</v>
      </c>
      <c r="V315" s="90">
        <f t="shared" si="192"/>
        <v>0</v>
      </c>
      <c r="W315" s="90">
        <f t="shared" si="178"/>
        <v>0</v>
      </c>
      <c r="Y315" s="89">
        <f t="shared" si="193"/>
        <v>0</v>
      </c>
      <c r="Z315" s="90">
        <f t="shared" si="194"/>
        <v>0</v>
      </c>
      <c r="AA315" s="75">
        <f t="shared" si="195"/>
        <v>0</v>
      </c>
      <c r="AB315" s="89">
        <f t="shared" si="196"/>
        <v>7501.3041210224319</v>
      </c>
      <c r="AC315" s="89">
        <f t="shared" si="197"/>
        <v>0</v>
      </c>
      <c r="AD315" s="90">
        <f t="shared" si="198"/>
        <v>0</v>
      </c>
      <c r="AE315" s="90">
        <f t="shared" si="199"/>
        <v>0</v>
      </c>
      <c r="AF315" s="1">
        <f t="shared" si="175"/>
        <v>-42498.695878977567</v>
      </c>
    </row>
    <row r="316" spans="1:32">
      <c r="A316" s="106">
        <v>3.28E-4</v>
      </c>
      <c r="B316" s="4">
        <f t="shared" si="176"/>
        <v>-42612.380869020293</v>
      </c>
      <c r="C316" t="s">
        <v>1387</v>
      </c>
      <c r="D316"/>
      <c r="E316" s="57" t="s">
        <v>21</v>
      </c>
      <c r="F316" s="22">
        <f t="shared" si="179"/>
        <v>1</v>
      </c>
      <c r="G316" s="22">
        <f t="shared" si="180"/>
        <v>1</v>
      </c>
      <c r="H316" s="120" t="str">
        <f>IF(ISNA(VLOOKUP(C316,[1]Sheet1!$J$2:$J$2000,3,FALSE)),"No","Yes")</f>
        <v>No</v>
      </c>
      <c r="I316" s="89">
        <f t="shared" si="181"/>
        <v>0</v>
      </c>
      <c r="J316" s="89">
        <f t="shared" si="182"/>
        <v>0</v>
      </c>
      <c r="K316" s="89">
        <f t="shared" si="183"/>
        <v>0</v>
      </c>
      <c r="L316" s="89">
        <f t="shared" si="184"/>
        <v>7387.6188029797077</v>
      </c>
      <c r="M316" s="89">
        <f t="shared" si="185"/>
        <v>0</v>
      </c>
      <c r="N316" s="89">
        <f t="shared" si="186"/>
        <v>0</v>
      </c>
      <c r="O316" s="89">
        <f t="shared" si="177"/>
        <v>0</v>
      </c>
      <c r="Q316" s="90">
        <f t="shared" si="187"/>
        <v>0</v>
      </c>
      <c r="R316" s="90">
        <f t="shared" si="188"/>
        <v>0</v>
      </c>
      <c r="S316" s="90">
        <f t="shared" si="189"/>
        <v>0</v>
      </c>
      <c r="T316" s="90">
        <f t="shared" si="190"/>
        <v>0</v>
      </c>
      <c r="U316" s="90">
        <f t="shared" si="191"/>
        <v>0</v>
      </c>
      <c r="V316" s="90">
        <f t="shared" si="192"/>
        <v>0</v>
      </c>
      <c r="W316" s="90">
        <f t="shared" si="178"/>
        <v>0</v>
      </c>
      <c r="Y316" s="89">
        <f t="shared" si="193"/>
        <v>0</v>
      </c>
      <c r="Z316" s="90">
        <f t="shared" si="194"/>
        <v>0</v>
      </c>
      <c r="AA316" s="75">
        <f t="shared" si="195"/>
        <v>0</v>
      </c>
      <c r="AB316" s="89">
        <f t="shared" si="196"/>
        <v>7387.6188029797077</v>
      </c>
      <c r="AC316" s="89">
        <f t="shared" si="197"/>
        <v>0</v>
      </c>
      <c r="AD316" s="90">
        <f t="shared" si="198"/>
        <v>0</v>
      </c>
      <c r="AE316" s="90">
        <f t="shared" si="199"/>
        <v>0</v>
      </c>
      <c r="AF316" s="1">
        <f t="shared" si="175"/>
        <v>-42612.381197020295</v>
      </c>
    </row>
    <row r="317" spans="1:32">
      <c r="A317" s="106">
        <v>3.2900000000000003E-4</v>
      </c>
      <c r="B317" s="4">
        <f t="shared" si="176"/>
        <v>-43113.026490923367</v>
      </c>
      <c r="C317" t="s">
        <v>1448</v>
      </c>
      <c r="D317"/>
      <c r="E317" s="57" t="s">
        <v>21</v>
      </c>
      <c r="F317" s="22">
        <f t="shared" si="179"/>
        <v>1</v>
      </c>
      <c r="G317" s="22">
        <f t="shared" si="180"/>
        <v>1</v>
      </c>
      <c r="H317" s="120" t="str">
        <f>IF(ISNA(VLOOKUP(C317,[1]Sheet1!$J$2:$J$2000,3,FALSE)),"No","Yes")</f>
        <v>No</v>
      </c>
      <c r="I317" s="89">
        <f t="shared" si="181"/>
        <v>0</v>
      </c>
      <c r="J317" s="89">
        <f t="shared" si="182"/>
        <v>0</v>
      </c>
      <c r="K317" s="89">
        <f t="shared" si="183"/>
        <v>0</v>
      </c>
      <c r="L317" s="89">
        <f t="shared" si="184"/>
        <v>6886.9731800766285</v>
      </c>
      <c r="M317" s="89">
        <f t="shared" si="185"/>
        <v>0</v>
      </c>
      <c r="N317" s="89">
        <f t="shared" si="186"/>
        <v>0</v>
      </c>
      <c r="O317" s="89">
        <f t="shared" si="177"/>
        <v>0</v>
      </c>
      <c r="Q317" s="90">
        <f t="shared" si="187"/>
        <v>0</v>
      </c>
      <c r="R317" s="90">
        <f t="shared" si="188"/>
        <v>0</v>
      </c>
      <c r="S317" s="90">
        <f t="shared" si="189"/>
        <v>0</v>
      </c>
      <c r="T317" s="90">
        <f t="shared" si="190"/>
        <v>0</v>
      </c>
      <c r="U317" s="90">
        <f t="shared" si="191"/>
        <v>0</v>
      </c>
      <c r="V317" s="90">
        <f t="shared" si="192"/>
        <v>0</v>
      </c>
      <c r="W317" s="90">
        <f t="shared" si="178"/>
        <v>0</v>
      </c>
      <c r="Y317" s="89">
        <f t="shared" si="193"/>
        <v>0</v>
      </c>
      <c r="Z317" s="90">
        <f t="shared" si="194"/>
        <v>0</v>
      </c>
      <c r="AA317" s="75">
        <f t="shared" si="195"/>
        <v>0</v>
      </c>
      <c r="AB317" s="89">
        <f t="shared" si="196"/>
        <v>6886.9731800766285</v>
      </c>
      <c r="AC317" s="89">
        <f t="shared" si="197"/>
        <v>0</v>
      </c>
      <c r="AD317" s="90">
        <f t="shared" si="198"/>
        <v>0</v>
      </c>
      <c r="AE317" s="90">
        <f t="shared" si="199"/>
        <v>0</v>
      </c>
      <c r="AF317" s="1">
        <f t="shared" si="175"/>
        <v>-43113.026819923369</v>
      </c>
    </row>
    <row r="318" spans="1:32">
      <c r="A318" s="106">
        <v>3.3E-4</v>
      </c>
      <c r="B318" s="4">
        <f t="shared" si="176"/>
        <v>-43158.89595924833</v>
      </c>
      <c r="C318" t="s">
        <v>1453</v>
      </c>
      <c r="D318"/>
      <c r="E318" s="57" t="s">
        <v>21</v>
      </c>
      <c r="F318" s="22">
        <f t="shared" si="179"/>
        <v>1</v>
      </c>
      <c r="G318" s="22">
        <f t="shared" si="180"/>
        <v>1</v>
      </c>
      <c r="H318" s="120" t="str">
        <f>IF(ISNA(VLOOKUP(C318,[1]Sheet1!$J$2:$J$2000,3,FALSE)),"No","Yes")</f>
        <v>No</v>
      </c>
      <c r="I318" s="89">
        <f t="shared" si="181"/>
        <v>0</v>
      </c>
      <c r="J318" s="89">
        <f t="shared" si="182"/>
        <v>0</v>
      </c>
      <c r="K318" s="89">
        <f t="shared" si="183"/>
        <v>0</v>
      </c>
      <c r="L318" s="89">
        <f t="shared" si="184"/>
        <v>6841.1037107516659</v>
      </c>
      <c r="M318" s="89">
        <f t="shared" si="185"/>
        <v>0</v>
      </c>
      <c r="N318" s="89">
        <f t="shared" si="186"/>
        <v>0</v>
      </c>
      <c r="O318" s="89">
        <f t="shared" si="177"/>
        <v>0</v>
      </c>
      <c r="Q318" s="90">
        <f t="shared" si="187"/>
        <v>0</v>
      </c>
      <c r="R318" s="90">
        <f t="shared" si="188"/>
        <v>0</v>
      </c>
      <c r="S318" s="90">
        <f t="shared" si="189"/>
        <v>0</v>
      </c>
      <c r="T318" s="90">
        <f t="shared" si="190"/>
        <v>0</v>
      </c>
      <c r="U318" s="90">
        <f t="shared" si="191"/>
        <v>0</v>
      </c>
      <c r="V318" s="90">
        <f t="shared" si="192"/>
        <v>0</v>
      </c>
      <c r="W318" s="90">
        <f t="shared" si="178"/>
        <v>0</v>
      </c>
      <c r="Y318" s="89">
        <f t="shared" si="193"/>
        <v>0</v>
      </c>
      <c r="Z318" s="90">
        <f t="shared" si="194"/>
        <v>0</v>
      </c>
      <c r="AA318" s="75">
        <f t="shared" si="195"/>
        <v>0</v>
      </c>
      <c r="AB318" s="89">
        <f t="shared" si="196"/>
        <v>6841.1037107516659</v>
      </c>
      <c r="AC318" s="89">
        <f t="shared" si="197"/>
        <v>0</v>
      </c>
      <c r="AD318" s="90">
        <f t="shared" si="198"/>
        <v>0</v>
      </c>
      <c r="AE318" s="90">
        <f t="shared" si="199"/>
        <v>0</v>
      </c>
      <c r="AF318" s="1">
        <f t="shared" si="175"/>
        <v>-43158.896289248332</v>
      </c>
    </row>
    <row r="319" spans="1:32">
      <c r="A319" s="106">
        <v>3.3100000000000002E-4</v>
      </c>
      <c r="B319" s="4">
        <f t="shared" si="176"/>
        <v>-43171.889507556501</v>
      </c>
      <c r="C319" t="s">
        <v>1457</v>
      </c>
      <c r="D319"/>
      <c r="E319" s="57" t="s">
        <v>21</v>
      </c>
      <c r="F319" s="22">
        <f t="shared" si="179"/>
        <v>1</v>
      </c>
      <c r="G319" s="22">
        <f t="shared" si="180"/>
        <v>1</v>
      </c>
      <c r="H319" s="120" t="str">
        <f>IF(ISNA(VLOOKUP(C319,[1]Sheet1!$J$2:$J$2000,3,FALSE)),"No","Yes")</f>
        <v>No</v>
      </c>
      <c r="I319" s="89">
        <f t="shared" si="181"/>
        <v>0</v>
      </c>
      <c r="J319" s="89">
        <f t="shared" si="182"/>
        <v>0</v>
      </c>
      <c r="K319" s="89">
        <f t="shared" si="183"/>
        <v>0</v>
      </c>
      <c r="L319" s="89">
        <f t="shared" si="184"/>
        <v>6828.1101614434965</v>
      </c>
      <c r="M319" s="89">
        <f t="shared" si="185"/>
        <v>0</v>
      </c>
      <c r="N319" s="89">
        <f t="shared" si="186"/>
        <v>0</v>
      </c>
      <c r="O319" s="89">
        <f t="shared" si="177"/>
        <v>0</v>
      </c>
      <c r="Q319" s="90">
        <f t="shared" si="187"/>
        <v>0</v>
      </c>
      <c r="R319" s="90">
        <f t="shared" si="188"/>
        <v>0</v>
      </c>
      <c r="S319" s="90">
        <f t="shared" si="189"/>
        <v>0</v>
      </c>
      <c r="T319" s="90">
        <f t="shared" si="190"/>
        <v>0</v>
      </c>
      <c r="U319" s="90">
        <f t="shared" si="191"/>
        <v>0</v>
      </c>
      <c r="V319" s="90">
        <f t="shared" si="192"/>
        <v>0</v>
      </c>
      <c r="W319" s="90">
        <f t="shared" si="178"/>
        <v>0</v>
      </c>
      <c r="Y319" s="89">
        <f t="shared" si="193"/>
        <v>0</v>
      </c>
      <c r="Z319" s="90">
        <f t="shared" si="194"/>
        <v>0</v>
      </c>
      <c r="AA319" s="75">
        <f t="shared" si="195"/>
        <v>0</v>
      </c>
      <c r="AB319" s="89">
        <f t="shared" si="196"/>
        <v>6828.1101614434965</v>
      </c>
      <c r="AC319" s="89">
        <f t="shared" si="197"/>
        <v>0</v>
      </c>
      <c r="AD319" s="90">
        <f t="shared" si="198"/>
        <v>0</v>
      </c>
      <c r="AE319" s="90">
        <f t="shared" si="199"/>
        <v>0</v>
      </c>
      <c r="AF319" s="1">
        <f t="shared" si="175"/>
        <v>-43171.889838556504</v>
      </c>
    </row>
    <row r="320" spans="1:32">
      <c r="A320" s="106">
        <v>3.3199999999999999E-4</v>
      </c>
      <c r="B320" s="4">
        <f t="shared" si="176"/>
        <v>-43606.046800058692</v>
      </c>
      <c r="C320" t="s">
        <v>1488</v>
      </c>
      <c r="D320"/>
      <c r="E320" s="57" t="s">
        <v>21</v>
      </c>
      <c r="F320" s="22">
        <f t="shared" si="179"/>
        <v>1</v>
      </c>
      <c r="G320" s="22">
        <f t="shared" si="180"/>
        <v>1</v>
      </c>
      <c r="H320" s="120" t="str">
        <f>IF(ISNA(VLOOKUP(C320,[1]Sheet1!$J$2:$J$2000,3,FALSE)),"No","Yes")</f>
        <v>No</v>
      </c>
      <c r="I320" s="89">
        <f t="shared" si="181"/>
        <v>0</v>
      </c>
      <c r="J320" s="89">
        <f t="shared" si="182"/>
        <v>0</v>
      </c>
      <c r="K320" s="89">
        <f t="shared" si="183"/>
        <v>0</v>
      </c>
      <c r="L320" s="89">
        <f t="shared" si="184"/>
        <v>6393.9528679413079</v>
      </c>
      <c r="M320" s="89">
        <f t="shared" si="185"/>
        <v>0</v>
      </c>
      <c r="N320" s="89">
        <f t="shared" si="186"/>
        <v>0</v>
      </c>
      <c r="O320" s="89">
        <f t="shared" si="177"/>
        <v>0</v>
      </c>
      <c r="Q320" s="90">
        <f t="shared" si="187"/>
        <v>0</v>
      </c>
      <c r="R320" s="90">
        <f t="shared" si="188"/>
        <v>0</v>
      </c>
      <c r="S320" s="90">
        <f t="shared" si="189"/>
        <v>0</v>
      </c>
      <c r="T320" s="90">
        <f t="shared" si="190"/>
        <v>0</v>
      </c>
      <c r="U320" s="90">
        <f t="shared" si="191"/>
        <v>0</v>
      </c>
      <c r="V320" s="90">
        <f t="shared" si="192"/>
        <v>0</v>
      </c>
      <c r="W320" s="90">
        <f t="shared" si="178"/>
        <v>0</v>
      </c>
      <c r="Y320" s="89">
        <f t="shared" si="193"/>
        <v>0</v>
      </c>
      <c r="Z320" s="90">
        <f t="shared" si="194"/>
        <v>0</v>
      </c>
      <c r="AA320" s="75">
        <f t="shared" si="195"/>
        <v>0</v>
      </c>
      <c r="AB320" s="89">
        <f t="shared" si="196"/>
        <v>6393.9528679413079</v>
      </c>
      <c r="AC320" s="89">
        <f t="shared" si="197"/>
        <v>0</v>
      </c>
      <c r="AD320" s="90">
        <f t="shared" si="198"/>
        <v>0</v>
      </c>
      <c r="AE320" s="90">
        <f t="shared" si="199"/>
        <v>0</v>
      </c>
      <c r="AF320" s="1">
        <f t="shared" si="175"/>
        <v>-43606.047132058695</v>
      </c>
    </row>
    <row r="321" spans="1:32">
      <c r="A321" s="106">
        <v>3.3300000000000002E-4</v>
      </c>
      <c r="B321" s="4">
        <f t="shared" si="176"/>
        <v>-40961.659000752355</v>
      </c>
      <c r="C321" t="s">
        <v>1288</v>
      </c>
      <c r="D321"/>
      <c r="E321" s="57" t="s">
        <v>21</v>
      </c>
      <c r="F321" s="22">
        <f t="shared" si="179"/>
        <v>1</v>
      </c>
      <c r="G321" s="22">
        <f t="shared" si="180"/>
        <v>1</v>
      </c>
      <c r="H321" s="120" t="str">
        <f>IF(ISNA(VLOOKUP(C321,[1]Sheet1!$J$2:$J$2000,3,FALSE)),"No","Yes")</f>
        <v>No</v>
      </c>
      <c r="I321" s="89">
        <f t="shared" si="181"/>
        <v>0</v>
      </c>
      <c r="J321" s="89">
        <f t="shared" si="182"/>
        <v>0</v>
      </c>
      <c r="K321" s="89">
        <f t="shared" si="183"/>
        <v>0</v>
      </c>
      <c r="L321" s="89">
        <f t="shared" si="184"/>
        <v>9038.3406662476427</v>
      </c>
      <c r="M321" s="89">
        <f t="shared" si="185"/>
        <v>0</v>
      </c>
      <c r="N321" s="89">
        <f t="shared" si="186"/>
        <v>0</v>
      </c>
      <c r="O321" s="89">
        <f t="shared" si="177"/>
        <v>0</v>
      </c>
      <c r="Q321" s="90">
        <f t="shared" si="187"/>
        <v>0</v>
      </c>
      <c r="R321" s="90">
        <f t="shared" si="188"/>
        <v>0</v>
      </c>
      <c r="S321" s="90">
        <f t="shared" si="189"/>
        <v>0</v>
      </c>
      <c r="T321" s="90">
        <f t="shared" si="190"/>
        <v>0</v>
      </c>
      <c r="U321" s="90">
        <f t="shared" si="191"/>
        <v>0</v>
      </c>
      <c r="V321" s="90">
        <f t="shared" si="192"/>
        <v>0</v>
      </c>
      <c r="W321" s="90">
        <f t="shared" si="178"/>
        <v>0</v>
      </c>
      <c r="Y321" s="89">
        <f t="shared" si="193"/>
        <v>0</v>
      </c>
      <c r="Z321" s="90">
        <f t="shared" si="194"/>
        <v>0</v>
      </c>
      <c r="AA321" s="75">
        <f t="shared" si="195"/>
        <v>0</v>
      </c>
      <c r="AB321" s="89">
        <f t="shared" si="196"/>
        <v>9038.3406662476427</v>
      </c>
      <c r="AC321" s="89">
        <f t="shared" si="197"/>
        <v>0</v>
      </c>
      <c r="AD321" s="90">
        <f t="shared" si="198"/>
        <v>0</v>
      </c>
      <c r="AE321" s="90">
        <f t="shared" si="199"/>
        <v>0</v>
      </c>
      <c r="AF321" s="1">
        <f t="shared" si="175"/>
        <v>-40961.659333752359</v>
      </c>
    </row>
    <row r="322" spans="1:32">
      <c r="A322" s="106">
        <v>3.3399999999999999E-4</v>
      </c>
      <c r="B322" s="4">
        <f t="shared" si="176"/>
        <v>-41440.475856476194</v>
      </c>
      <c r="C322" t="s">
        <v>1304</v>
      </c>
      <c r="D322"/>
      <c r="E322" s="57" t="s">
        <v>21</v>
      </c>
      <c r="F322" s="22">
        <f t="shared" si="179"/>
        <v>1</v>
      </c>
      <c r="G322" s="22">
        <f t="shared" si="180"/>
        <v>1</v>
      </c>
      <c r="H322" s="120" t="str">
        <f>IF(ISNA(VLOOKUP(C322,[1]Sheet1!$J$2:$J$2000,3,FALSE)),"No","Yes")</f>
        <v>No</v>
      </c>
      <c r="I322" s="89">
        <f t="shared" si="181"/>
        <v>0</v>
      </c>
      <c r="J322" s="89">
        <f t="shared" si="182"/>
        <v>0</v>
      </c>
      <c r="K322" s="89">
        <f t="shared" si="183"/>
        <v>0</v>
      </c>
      <c r="L322" s="89">
        <f t="shared" si="184"/>
        <v>8559.523809523811</v>
      </c>
      <c r="M322" s="89">
        <f t="shared" si="185"/>
        <v>0</v>
      </c>
      <c r="N322" s="89">
        <f t="shared" si="186"/>
        <v>0</v>
      </c>
      <c r="O322" s="89">
        <f t="shared" si="177"/>
        <v>0</v>
      </c>
      <c r="Q322" s="90">
        <f t="shared" si="187"/>
        <v>0</v>
      </c>
      <c r="R322" s="90">
        <f t="shared" si="188"/>
        <v>0</v>
      </c>
      <c r="S322" s="90">
        <f t="shared" si="189"/>
        <v>0</v>
      </c>
      <c r="T322" s="90">
        <f t="shared" si="190"/>
        <v>0</v>
      </c>
      <c r="U322" s="90">
        <f t="shared" si="191"/>
        <v>0</v>
      </c>
      <c r="V322" s="90">
        <f t="shared" si="192"/>
        <v>0</v>
      </c>
      <c r="W322" s="90">
        <f t="shared" si="178"/>
        <v>0</v>
      </c>
      <c r="Y322" s="89">
        <f t="shared" si="193"/>
        <v>0</v>
      </c>
      <c r="Z322" s="90">
        <f t="shared" si="194"/>
        <v>0</v>
      </c>
      <c r="AA322" s="75">
        <f t="shared" si="195"/>
        <v>0</v>
      </c>
      <c r="AB322" s="89">
        <f t="shared" si="196"/>
        <v>8559.523809523811</v>
      </c>
      <c r="AC322" s="89">
        <f t="shared" si="197"/>
        <v>0</v>
      </c>
      <c r="AD322" s="90">
        <f t="shared" si="198"/>
        <v>0</v>
      </c>
      <c r="AE322" s="90">
        <f t="shared" si="199"/>
        <v>0</v>
      </c>
      <c r="AF322" s="1">
        <f t="shared" si="175"/>
        <v>-41440.476190476191</v>
      </c>
    </row>
    <row r="323" spans="1:32">
      <c r="A323" s="106">
        <v>3.3500000000000001E-4</v>
      </c>
      <c r="B323" s="4">
        <f t="shared" si="176"/>
        <v>-41588.183344438432</v>
      </c>
      <c r="C323" t="s">
        <v>1306</v>
      </c>
      <c r="D323"/>
      <c r="E323" s="57" t="s">
        <v>21</v>
      </c>
      <c r="F323" s="22">
        <f t="shared" si="179"/>
        <v>1</v>
      </c>
      <c r="G323" s="22">
        <f t="shared" si="180"/>
        <v>1</v>
      </c>
      <c r="H323" s="120" t="str">
        <f>IF(ISNA(VLOOKUP(C323,[1]Sheet1!$J$2:$J$2000,3,FALSE)),"No","Yes")</f>
        <v>No</v>
      </c>
      <c r="I323" s="89">
        <f t="shared" si="181"/>
        <v>0</v>
      </c>
      <c r="J323" s="89">
        <f t="shared" si="182"/>
        <v>0</v>
      </c>
      <c r="K323" s="89">
        <f t="shared" si="183"/>
        <v>0</v>
      </c>
      <c r="L323" s="89">
        <f t="shared" si="184"/>
        <v>8411.8163205615692</v>
      </c>
      <c r="M323" s="89">
        <f t="shared" si="185"/>
        <v>0</v>
      </c>
      <c r="N323" s="89">
        <f t="shared" si="186"/>
        <v>0</v>
      </c>
      <c r="O323" s="89">
        <f t="shared" si="177"/>
        <v>0</v>
      </c>
      <c r="Q323" s="90">
        <f t="shared" si="187"/>
        <v>0</v>
      </c>
      <c r="R323" s="90">
        <f t="shared" si="188"/>
        <v>0</v>
      </c>
      <c r="S323" s="90">
        <f t="shared" si="189"/>
        <v>0</v>
      </c>
      <c r="T323" s="90">
        <f t="shared" si="190"/>
        <v>0</v>
      </c>
      <c r="U323" s="90">
        <f t="shared" si="191"/>
        <v>0</v>
      </c>
      <c r="V323" s="90">
        <f t="shared" si="192"/>
        <v>0</v>
      </c>
      <c r="W323" s="90">
        <f t="shared" si="178"/>
        <v>0</v>
      </c>
      <c r="Y323" s="89">
        <f t="shared" si="193"/>
        <v>0</v>
      </c>
      <c r="Z323" s="90">
        <f t="shared" si="194"/>
        <v>0</v>
      </c>
      <c r="AA323" s="75">
        <f t="shared" si="195"/>
        <v>0</v>
      </c>
      <c r="AB323" s="89">
        <f t="shared" si="196"/>
        <v>8411.8163205615692</v>
      </c>
      <c r="AC323" s="89">
        <f t="shared" si="197"/>
        <v>0</v>
      </c>
      <c r="AD323" s="90">
        <f t="shared" si="198"/>
        <v>0</v>
      </c>
      <c r="AE323" s="90">
        <f t="shared" si="199"/>
        <v>0</v>
      </c>
      <c r="AF323" s="1">
        <f t="shared" ref="AF323:AF386" si="200">IF(H323="NO",SUM(AA323:AE323)-50000,SUM(AA323:AE323))</f>
        <v>-41588.183679438429</v>
      </c>
    </row>
    <row r="324" spans="1:32">
      <c r="A324" s="106">
        <v>3.3600000000000004E-4</v>
      </c>
      <c r="B324" s="4">
        <f t="shared" si="176"/>
        <v>-41590.642938853802</v>
      </c>
      <c r="C324" t="s">
        <v>1307</v>
      </c>
      <c r="D324"/>
      <c r="E324" s="57" t="s">
        <v>21</v>
      </c>
      <c r="F324" s="22">
        <f t="shared" si="179"/>
        <v>1</v>
      </c>
      <c r="G324" s="22">
        <f t="shared" si="180"/>
        <v>1</v>
      </c>
      <c r="H324" s="120" t="str">
        <f>IF(ISNA(VLOOKUP(C324,[1]Sheet1!$J$2:$J$2000,3,FALSE)),"No","Yes")</f>
        <v>No</v>
      </c>
      <c r="I324" s="89">
        <f t="shared" si="181"/>
        <v>0</v>
      </c>
      <c r="J324" s="89">
        <f t="shared" si="182"/>
        <v>0</v>
      </c>
      <c r="K324" s="89">
        <f t="shared" si="183"/>
        <v>0</v>
      </c>
      <c r="L324" s="89">
        <f t="shared" si="184"/>
        <v>8409.3567251461991</v>
      </c>
      <c r="M324" s="89">
        <f t="shared" si="185"/>
        <v>0</v>
      </c>
      <c r="N324" s="89">
        <f t="shared" si="186"/>
        <v>0</v>
      </c>
      <c r="O324" s="89">
        <f t="shared" si="177"/>
        <v>0</v>
      </c>
      <c r="Q324" s="90">
        <f t="shared" si="187"/>
        <v>0</v>
      </c>
      <c r="R324" s="90">
        <f t="shared" si="188"/>
        <v>0</v>
      </c>
      <c r="S324" s="90">
        <f t="shared" si="189"/>
        <v>0</v>
      </c>
      <c r="T324" s="90">
        <f t="shared" si="190"/>
        <v>0</v>
      </c>
      <c r="U324" s="90">
        <f t="shared" si="191"/>
        <v>0</v>
      </c>
      <c r="V324" s="90">
        <f t="shared" si="192"/>
        <v>0</v>
      </c>
      <c r="W324" s="90">
        <f t="shared" si="178"/>
        <v>0</v>
      </c>
      <c r="Y324" s="89">
        <f t="shared" si="193"/>
        <v>0</v>
      </c>
      <c r="Z324" s="90">
        <f t="shared" si="194"/>
        <v>0</v>
      </c>
      <c r="AA324" s="75">
        <f t="shared" si="195"/>
        <v>0</v>
      </c>
      <c r="AB324" s="89">
        <f t="shared" si="196"/>
        <v>8409.3567251461991</v>
      </c>
      <c r="AC324" s="89">
        <f t="shared" si="197"/>
        <v>0</v>
      </c>
      <c r="AD324" s="90">
        <f t="shared" si="198"/>
        <v>0</v>
      </c>
      <c r="AE324" s="90">
        <f t="shared" si="199"/>
        <v>0</v>
      </c>
      <c r="AF324" s="1">
        <f t="shared" si="200"/>
        <v>-41590.643274853799</v>
      </c>
    </row>
    <row r="325" spans="1:32">
      <c r="A325" s="106">
        <v>3.3700000000000001E-4</v>
      </c>
      <c r="B325" s="4">
        <f t="shared" si="176"/>
        <v>-41707.035418478663</v>
      </c>
      <c r="C325" t="s">
        <v>1312</v>
      </c>
      <c r="D325"/>
      <c r="E325" s="57" t="s">
        <v>21</v>
      </c>
      <c r="F325" s="22">
        <f t="shared" si="179"/>
        <v>1</v>
      </c>
      <c r="G325" s="22">
        <f t="shared" si="180"/>
        <v>1</v>
      </c>
      <c r="H325" s="120" t="str">
        <f>IF(ISNA(VLOOKUP(C325,[1]Sheet1!$J$2:$J$2000,3,FALSE)),"No","Yes")</f>
        <v>No</v>
      </c>
      <c r="I325" s="89">
        <f t="shared" si="181"/>
        <v>0</v>
      </c>
      <c r="J325" s="89">
        <f t="shared" si="182"/>
        <v>0</v>
      </c>
      <c r="K325" s="89">
        <f t="shared" si="183"/>
        <v>0</v>
      </c>
      <c r="L325" s="89">
        <f t="shared" si="184"/>
        <v>8292.9642445213394</v>
      </c>
      <c r="M325" s="89">
        <f t="shared" si="185"/>
        <v>0</v>
      </c>
      <c r="N325" s="89">
        <f t="shared" si="186"/>
        <v>0</v>
      </c>
      <c r="O325" s="89">
        <f t="shared" si="177"/>
        <v>0</v>
      </c>
      <c r="Q325" s="90">
        <f t="shared" si="187"/>
        <v>0</v>
      </c>
      <c r="R325" s="90">
        <f t="shared" si="188"/>
        <v>0</v>
      </c>
      <c r="S325" s="90">
        <f t="shared" si="189"/>
        <v>0</v>
      </c>
      <c r="T325" s="90">
        <f t="shared" si="190"/>
        <v>0</v>
      </c>
      <c r="U325" s="90">
        <f t="shared" si="191"/>
        <v>0</v>
      </c>
      <c r="V325" s="90">
        <f t="shared" si="192"/>
        <v>0</v>
      </c>
      <c r="W325" s="90">
        <f t="shared" si="178"/>
        <v>0</v>
      </c>
      <c r="Y325" s="89">
        <f t="shared" si="193"/>
        <v>0</v>
      </c>
      <c r="Z325" s="90">
        <f t="shared" si="194"/>
        <v>0</v>
      </c>
      <c r="AA325" s="75">
        <f t="shared" si="195"/>
        <v>0</v>
      </c>
      <c r="AB325" s="89">
        <f t="shared" si="196"/>
        <v>8292.9642445213394</v>
      </c>
      <c r="AC325" s="89">
        <f t="shared" si="197"/>
        <v>0</v>
      </c>
      <c r="AD325" s="90">
        <f t="shared" si="198"/>
        <v>0</v>
      </c>
      <c r="AE325" s="90">
        <f t="shared" si="199"/>
        <v>0</v>
      </c>
      <c r="AF325" s="1">
        <f t="shared" si="200"/>
        <v>-41707.035755478661</v>
      </c>
    </row>
    <row r="326" spans="1:32">
      <c r="A326" s="106">
        <v>3.39E-4</v>
      </c>
      <c r="B326" s="4">
        <f t="shared" si="176"/>
        <v>16219.131935434782</v>
      </c>
      <c r="C326" t="s">
        <v>1325</v>
      </c>
      <c r="D326"/>
      <c r="E326" s="57" t="s">
        <v>21</v>
      </c>
      <c r="F326" s="22">
        <f t="shared" si="179"/>
        <v>2</v>
      </c>
      <c r="G326" s="22">
        <f t="shared" si="180"/>
        <v>2</v>
      </c>
      <c r="H326" s="120" t="str">
        <f>IF(ISNA(VLOOKUP(C326,[1]Sheet1!$J$2:$J$2000,3,FALSE)),"No","Yes")</f>
        <v>Yes</v>
      </c>
      <c r="I326" s="89">
        <f t="shared" si="181"/>
        <v>0</v>
      </c>
      <c r="J326" s="89">
        <f t="shared" si="182"/>
        <v>0</v>
      </c>
      <c r="K326" s="89">
        <f t="shared" si="183"/>
        <v>0</v>
      </c>
      <c r="L326" s="89">
        <f t="shared" si="184"/>
        <v>8035.7641799385292</v>
      </c>
      <c r="M326" s="89">
        <f t="shared" si="185"/>
        <v>0</v>
      </c>
      <c r="N326" s="89">
        <f t="shared" si="186"/>
        <v>0</v>
      </c>
      <c r="O326" s="89">
        <f t="shared" si="177"/>
        <v>0</v>
      </c>
      <c r="Q326" s="90">
        <f t="shared" si="187"/>
        <v>0</v>
      </c>
      <c r="R326" s="90">
        <f t="shared" si="188"/>
        <v>8183.3674164962522</v>
      </c>
      <c r="S326" s="90">
        <f t="shared" si="189"/>
        <v>0</v>
      </c>
      <c r="T326" s="90">
        <f t="shared" si="190"/>
        <v>0</v>
      </c>
      <c r="U326" s="90">
        <f t="shared" si="191"/>
        <v>0</v>
      </c>
      <c r="V326" s="90">
        <f t="shared" si="192"/>
        <v>0</v>
      </c>
      <c r="W326" s="90">
        <f t="shared" si="178"/>
        <v>0</v>
      </c>
      <c r="Y326" s="89">
        <f t="shared" si="193"/>
        <v>0</v>
      </c>
      <c r="Z326" s="90">
        <f t="shared" si="194"/>
        <v>0</v>
      </c>
      <c r="AA326" s="75">
        <f t="shared" si="195"/>
        <v>0</v>
      </c>
      <c r="AB326" s="89">
        <f t="shared" si="196"/>
        <v>8035.7641799385292</v>
      </c>
      <c r="AC326" s="89">
        <f t="shared" si="197"/>
        <v>0</v>
      </c>
      <c r="AD326" s="90">
        <f t="shared" si="198"/>
        <v>8183.3674164962522</v>
      </c>
      <c r="AE326" s="90">
        <f t="shared" si="199"/>
        <v>0</v>
      </c>
      <c r="AF326" s="1">
        <f t="shared" si="200"/>
        <v>16219.131596434781</v>
      </c>
    </row>
    <row r="327" spans="1:32">
      <c r="A327" s="106">
        <v>3.4000000000000002E-4</v>
      </c>
      <c r="B327" s="4">
        <f t="shared" si="176"/>
        <v>-42077.134646225895</v>
      </c>
      <c r="C327" t="s">
        <v>1335</v>
      </c>
      <c r="D327"/>
      <c r="E327" s="57" t="s">
        <v>21</v>
      </c>
      <c r="F327" s="22">
        <f t="shared" si="179"/>
        <v>1</v>
      </c>
      <c r="G327" s="22">
        <f t="shared" si="180"/>
        <v>1</v>
      </c>
      <c r="H327" s="120" t="str">
        <f>IF(ISNA(VLOOKUP(C327,[1]Sheet1!$J$2:$J$2000,3,FALSE)),"No","Yes")</f>
        <v>No</v>
      </c>
      <c r="I327" s="89">
        <f t="shared" si="181"/>
        <v>0</v>
      </c>
      <c r="J327" s="89">
        <f t="shared" si="182"/>
        <v>0</v>
      </c>
      <c r="K327" s="89">
        <f t="shared" si="183"/>
        <v>0</v>
      </c>
      <c r="L327" s="89">
        <f t="shared" si="184"/>
        <v>7922.8650137741051</v>
      </c>
      <c r="M327" s="89">
        <f t="shared" si="185"/>
        <v>0</v>
      </c>
      <c r="N327" s="89">
        <f t="shared" si="186"/>
        <v>0</v>
      </c>
      <c r="O327" s="89">
        <f t="shared" si="177"/>
        <v>0</v>
      </c>
      <c r="Q327" s="90">
        <f t="shared" si="187"/>
        <v>0</v>
      </c>
      <c r="R327" s="90">
        <f t="shared" si="188"/>
        <v>0</v>
      </c>
      <c r="S327" s="90">
        <f t="shared" si="189"/>
        <v>0</v>
      </c>
      <c r="T327" s="90">
        <f t="shared" si="190"/>
        <v>0</v>
      </c>
      <c r="U327" s="90">
        <f t="shared" si="191"/>
        <v>0</v>
      </c>
      <c r="V327" s="90">
        <f t="shared" si="192"/>
        <v>0</v>
      </c>
      <c r="W327" s="90">
        <f t="shared" si="178"/>
        <v>0</v>
      </c>
      <c r="Y327" s="89">
        <f t="shared" si="193"/>
        <v>0</v>
      </c>
      <c r="Z327" s="90">
        <f t="shared" si="194"/>
        <v>0</v>
      </c>
      <c r="AA327" s="75">
        <f t="shared" si="195"/>
        <v>0</v>
      </c>
      <c r="AB327" s="89">
        <f t="shared" si="196"/>
        <v>7922.8650137741051</v>
      </c>
      <c r="AC327" s="89">
        <f t="shared" si="197"/>
        <v>0</v>
      </c>
      <c r="AD327" s="90">
        <f t="shared" si="198"/>
        <v>0</v>
      </c>
      <c r="AE327" s="90">
        <f t="shared" si="199"/>
        <v>0</v>
      </c>
      <c r="AF327" s="1">
        <f t="shared" si="200"/>
        <v>-42077.134986225894</v>
      </c>
    </row>
    <row r="328" spans="1:32">
      <c r="A328" s="106">
        <v>3.4099999999999999E-4</v>
      </c>
      <c r="B328" s="4">
        <f t="shared" si="176"/>
        <v>-42214.401391539257</v>
      </c>
      <c r="C328" t="s">
        <v>1345</v>
      </c>
      <c r="D328"/>
      <c r="E328" s="57" t="s">
        <v>21</v>
      </c>
      <c r="F328" s="22">
        <f t="shared" si="179"/>
        <v>1</v>
      </c>
      <c r="G328" s="22">
        <f t="shared" si="180"/>
        <v>1</v>
      </c>
      <c r="H328" s="120" t="str">
        <f>IF(ISNA(VLOOKUP(C328,[1]Sheet1!$J$2:$J$2000,3,FALSE)),"No","Yes")</f>
        <v>No</v>
      </c>
      <c r="I328" s="89">
        <f t="shared" si="181"/>
        <v>0</v>
      </c>
      <c r="J328" s="89">
        <f t="shared" si="182"/>
        <v>0</v>
      </c>
      <c r="K328" s="89">
        <f t="shared" si="183"/>
        <v>0</v>
      </c>
      <c r="L328" s="89">
        <f t="shared" si="184"/>
        <v>7785.5982674607458</v>
      </c>
      <c r="M328" s="89">
        <f t="shared" si="185"/>
        <v>0</v>
      </c>
      <c r="N328" s="89">
        <f t="shared" si="186"/>
        <v>0</v>
      </c>
      <c r="O328" s="89">
        <f t="shared" si="177"/>
        <v>0</v>
      </c>
      <c r="Q328" s="90">
        <f t="shared" si="187"/>
        <v>0</v>
      </c>
      <c r="R328" s="90">
        <f t="shared" si="188"/>
        <v>0</v>
      </c>
      <c r="S328" s="90">
        <f t="shared" si="189"/>
        <v>0</v>
      </c>
      <c r="T328" s="90">
        <f t="shared" si="190"/>
        <v>0</v>
      </c>
      <c r="U328" s="90">
        <f t="shared" si="191"/>
        <v>0</v>
      </c>
      <c r="V328" s="90">
        <f t="shared" si="192"/>
        <v>0</v>
      </c>
      <c r="W328" s="90">
        <f t="shared" si="178"/>
        <v>0</v>
      </c>
      <c r="Y328" s="89">
        <f t="shared" si="193"/>
        <v>0</v>
      </c>
      <c r="Z328" s="90">
        <f t="shared" si="194"/>
        <v>0</v>
      </c>
      <c r="AA328" s="75">
        <f t="shared" si="195"/>
        <v>0</v>
      </c>
      <c r="AB328" s="89">
        <f t="shared" si="196"/>
        <v>7785.5982674607458</v>
      </c>
      <c r="AC328" s="89">
        <f t="shared" si="197"/>
        <v>0</v>
      </c>
      <c r="AD328" s="90">
        <f t="shared" si="198"/>
        <v>0</v>
      </c>
      <c r="AE328" s="90">
        <f t="shared" si="199"/>
        <v>0</v>
      </c>
      <c r="AF328" s="1">
        <f t="shared" si="200"/>
        <v>-42214.401732539256</v>
      </c>
    </row>
    <row r="329" spans="1:32">
      <c r="A329" s="106">
        <v>3.4200000000000002E-4</v>
      </c>
      <c r="B329" s="4">
        <f t="shared" si="176"/>
        <v>-42316.323462434942</v>
      </c>
      <c r="C329" t="s">
        <v>1356</v>
      </c>
      <c r="D329"/>
      <c r="E329" s="57" t="s">
        <v>21</v>
      </c>
      <c r="F329" s="22">
        <f t="shared" si="179"/>
        <v>1</v>
      </c>
      <c r="G329" s="22">
        <f t="shared" si="180"/>
        <v>1</v>
      </c>
      <c r="H329" s="120" t="str">
        <f>IF(ISNA(VLOOKUP(C329,[1]Sheet1!$J$2:$J$2000,3,FALSE)),"No","Yes")</f>
        <v>No</v>
      </c>
      <c r="I329" s="89">
        <f t="shared" si="181"/>
        <v>0</v>
      </c>
      <c r="J329" s="89">
        <f t="shared" si="182"/>
        <v>0</v>
      </c>
      <c r="K329" s="89">
        <f t="shared" si="183"/>
        <v>0</v>
      </c>
      <c r="L329" s="89">
        <f t="shared" si="184"/>
        <v>7683.6761955650545</v>
      </c>
      <c r="M329" s="89">
        <f t="shared" si="185"/>
        <v>0</v>
      </c>
      <c r="N329" s="89">
        <f t="shared" si="186"/>
        <v>0</v>
      </c>
      <c r="O329" s="89">
        <f t="shared" si="177"/>
        <v>0</v>
      </c>
      <c r="Q329" s="90">
        <f t="shared" si="187"/>
        <v>0</v>
      </c>
      <c r="R329" s="90">
        <f t="shared" si="188"/>
        <v>0</v>
      </c>
      <c r="S329" s="90">
        <f t="shared" si="189"/>
        <v>0</v>
      </c>
      <c r="T329" s="90">
        <f t="shared" si="190"/>
        <v>0</v>
      </c>
      <c r="U329" s="90">
        <f t="shared" si="191"/>
        <v>0</v>
      </c>
      <c r="V329" s="90">
        <f t="shared" si="192"/>
        <v>0</v>
      </c>
      <c r="W329" s="90">
        <f t="shared" si="178"/>
        <v>0</v>
      </c>
      <c r="Y329" s="89">
        <f t="shared" si="193"/>
        <v>0</v>
      </c>
      <c r="Z329" s="90">
        <f t="shared" si="194"/>
        <v>0</v>
      </c>
      <c r="AA329" s="75">
        <f t="shared" si="195"/>
        <v>0</v>
      </c>
      <c r="AB329" s="89">
        <f t="shared" si="196"/>
        <v>7683.6761955650545</v>
      </c>
      <c r="AC329" s="89">
        <f t="shared" si="197"/>
        <v>0</v>
      </c>
      <c r="AD329" s="90">
        <f t="shared" si="198"/>
        <v>0</v>
      </c>
      <c r="AE329" s="90">
        <f t="shared" si="199"/>
        <v>0</v>
      </c>
      <c r="AF329" s="1">
        <f t="shared" si="200"/>
        <v>-42316.323804434942</v>
      </c>
    </row>
    <row r="330" spans="1:32">
      <c r="A330" s="106">
        <v>3.4299999999999999E-4</v>
      </c>
      <c r="B330" s="4">
        <f t="shared" si="176"/>
        <v>-42531.80957650143</v>
      </c>
      <c r="C330" t="s">
        <v>1376</v>
      </c>
      <c r="D330"/>
      <c r="E330" s="57" t="s">
        <v>21</v>
      </c>
      <c r="F330" s="22">
        <f t="shared" si="179"/>
        <v>1</v>
      </c>
      <c r="G330" s="22">
        <f t="shared" si="180"/>
        <v>1</v>
      </c>
      <c r="H330" s="120" t="str">
        <f>IF(ISNA(VLOOKUP(C330,[1]Sheet1!$J$2:$J$2000,3,FALSE)),"No","Yes")</f>
        <v>No</v>
      </c>
      <c r="I330" s="89">
        <f t="shared" si="181"/>
        <v>0</v>
      </c>
      <c r="J330" s="89">
        <f t="shared" si="182"/>
        <v>0</v>
      </c>
      <c r="K330" s="89">
        <f t="shared" si="183"/>
        <v>0</v>
      </c>
      <c r="L330" s="89">
        <f t="shared" si="184"/>
        <v>7468.1900804985708</v>
      </c>
      <c r="M330" s="89">
        <f t="shared" si="185"/>
        <v>0</v>
      </c>
      <c r="N330" s="89">
        <f t="shared" si="186"/>
        <v>0</v>
      </c>
      <c r="O330" s="89">
        <f t="shared" si="177"/>
        <v>0</v>
      </c>
      <c r="Q330" s="90">
        <f t="shared" si="187"/>
        <v>0</v>
      </c>
      <c r="R330" s="90">
        <f t="shared" si="188"/>
        <v>0</v>
      </c>
      <c r="S330" s="90">
        <f t="shared" si="189"/>
        <v>0</v>
      </c>
      <c r="T330" s="90">
        <f t="shared" si="190"/>
        <v>0</v>
      </c>
      <c r="U330" s="90">
        <f t="shared" si="191"/>
        <v>0</v>
      </c>
      <c r="V330" s="90">
        <f t="shared" si="192"/>
        <v>0</v>
      </c>
      <c r="W330" s="90">
        <f t="shared" si="178"/>
        <v>0</v>
      </c>
      <c r="Y330" s="89">
        <f t="shared" si="193"/>
        <v>0</v>
      </c>
      <c r="Z330" s="90">
        <f t="shared" si="194"/>
        <v>0</v>
      </c>
      <c r="AA330" s="75">
        <f t="shared" si="195"/>
        <v>0</v>
      </c>
      <c r="AB330" s="89">
        <f t="shared" si="196"/>
        <v>7468.1900804985708</v>
      </c>
      <c r="AC330" s="89">
        <f t="shared" si="197"/>
        <v>0</v>
      </c>
      <c r="AD330" s="90">
        <f t="shared" si="198"/>
        <v>0</v>
      </c>
      <c r="AE330" s="90">
        <f t="shared" si="199"/>
        <v>0</v>
      </c>
      <c r="AF330" s="1">
        <f t="shared" si="200"/>
        <v>-42531.809919501429</v>
      </c>
    </row>
    <row r="331" spans="1:32">
      <c r="A331" s="106">
        <v>3.4400000000000001E-4</v>
      </c>
      <c r="B331" s="4">
        <f t="shared" si="176"/>
        <v>-42556.935473805381</v>
      </c>
      <c r="C331" t="s">
        <v>1381</v>
      </c>
      <c r="D331"/>
      <c r="E331" s="57" t="s">
        <v>21</v>
      </c>
      <c r="F331" s="22">
        <f t="shared" si="179"/>
        <v>1</v>
      </c>
      <c r="G331" s="22">
        <f t="shared" si="180"/>
        <v>1</v>
      </c>
      <c r="H331" s="120" t="str">
        <f>IF(ISNA(VLOOKUP(C331,[1]Sheet1!$J$2:$J$2000,3,FALSE)),"No","Yes")</f>
        <v>No</v>
      </c>
      <c r="I331" s="89">
        <f t="shared" si="181"/>
        <v>0</v>
      </c>
      <c r="J331" s="89">
        <f t="shared" si="182"/>
        <v>0</v>
      </c>
      <c r="K331" s="89">
        <f t="shared" si="183"/>
        <v>0</v>
      </c>
      <c r="L331" s="89">
        <f t="shared" si="184"/>
        <v>7443.0641821946174</v>
      </c>
      <c r="M331" s="89">
        <f t="shared" si="185"/>
        <v>0</v>
      </c>
      <c r="N331" s="89">
        <f t="shared" si="186"/>
        <v>0</v>
      </c>
      <c r="O331" s="89">
        <f t="shared" si="177"/>
        <v>0</v>
      </c>
      <c r="Q331" s="90">
        <f t="shared" si="187"/>
        <v>0</v>
      </c>
      <c r="R331" s="90">
        <f t="shared" si="188"/>
        <v>0</v>
      </c>
      <c r="S331" s="90">
        <f t="shared" si="189"/>
        <v>0</v>
      </c>
      <c r="T331" s="90">
        <f t="shared" si="190"/>
        <v>0</v>
      </c>
      <c r="U331" s="90">
        <f t="shared" si="191"/>
        <v>0</v>
      </c>
      <c r="V331" s="90">
        <f t="shared" si="192"/>
        <v>0</v>
      </c>
      <c r="W331" s="90">
        <f t="shared" si="178"/>
        <v>0</v>
      </c>
      <c r="Y331" s="89">
        <f t="shared" si="193"/>
        <v>0</v>
      </c>
      <c r="Z331" s="90">
        <f t="shared" si="194"/>
        <v>0</v>
      </c>
      <c r="AA331" s="75">
        <f t="shared" si="195"/>
        <v>0</v>
      </c>
      <c r="AB331" s="89">
        <f t="shared" si="196"/>
        <v>7443.0641821946174</v>
      </c>
      <c r="AC331" s="89">
        <f t="shared" si="197"/>
        <v>0</v>
      </c>
      <c r="AD331" s="90">
        <f t="shared" si="198"/>
        <v>0</v>
      </c>
      <c r="AE331" s="90">
        <f t="shared" si="199"/>
        <v>0</v>
      </c>
      <c r="AF331" s="1">
        <f t="shared" si="200"/>
        <v>-42556.935817805381</v>
      </c>
    </row>
    <row r="332" spans="1:32">
      <c r="A332" s="106">
        <v>3.4499999999999998E-4</v>
      </c>
      <c r="B332" s="4">
        <f t="shared" si="176"/>
        <v>-42566.554320288189</v>
      </c>
      <c r="C332" t="s">
        <v>1383</v>
      </c>
      <c r="D332"/>
      <c r="E332" s="57" t="s">
        <v>21</v>
      </c>
      <c r="F332" s="22">
        <f t="shared" si="179"/>
        <v>1</v>
      </c>
      <c r="G332" s="22">
        <f t="shared" si="180"/>
        <v>1</v>
      </c>
      <c r="H332" s="120" t="str">
        <f>IF(ISNA(VLOOKUP(C332,[1]Sheet1!$J$2:$J$2000,3,FALSE)),"No","Yes")</f>
        <v>No</v>
      </c>
      <c r="I332" s="89">
        <f t="shared" si="181"/>
        <v>0</v>
      </c>
      <c r="J332" s="89">
        <f t="shared" si="182"/>
        <v>0</v>
      </c>
      <c r="K332" s="89">
        <f t="shared" si="183"/>
        <v>0</v>
      </c>
      <c r="L332" s="89">
        <f t="shared" si="184"/>
        <v>7433.4453347118124</v>
      </c>
      <c r="M332" s="89">
        <f t="shared" si="185"/>
        <v>0</v>
      </c>
      <c r="N332" s="89">
        <f t="shared" si="186"/>
        <v>0</v>
      </c>
      <c r="O332" s="89">
        <f t="shared" si="177"/>
        <v>0</v>
      </c>
      <c r="Q332" s="90">
        <f t="shared" si="187"/>
        <v>0</v>
      </c>
      <c r="R332" s="90">
        <f t="shared" si="188"/>
        <v>0</v>
      </c>
      <c r="S332" s="90">
        <f t="shared" si="189"/>
        <v>0</v>
      </c>
      <c r="T332" s="90">
        <f t="shared" si="190"/>
        <v>0</v>
      </c>
      <c r="U332" s="90">
        <f t="shared" si="191"/>
        <v>0</v>
      </c>
      <c r="V332" s="90">
        <f t="shared" si="192"/>
        <v>0</v>
      </c>
      <c r="W332" s="90">
        <f t="shared" si="178"/>
        <v>0</v>
      </c>
      <c r="Y332" s="89">
        <f t="shared" si="193"/>
        <v>0</v>
      </c>
      <c r="Z332" s="90">
        <f t="shared" si="194"/>
        <v>0</v>
      </c>
      <c r="AA332" s="75">
        <f t="shared" si="195"/>
        <v>0</v>
      </c>
      <c r="AB332" s="89">
        <f t="shared" si="196"/>
        <v>7433.4453347118124</v>
      </c>
      <c r="AC332" s="89">
        <f t="shared" si="197"/>
        <v>0</v>
      </c>
      <c r="AD332" s="90">
        <f t="shared" si="198"/>
        <v>0</v>
      </c>
      <c r="AE332" s="90">
        <f t="shared" si="199"/>
        <v>0</v>
      </c>
      <c r="AF332" s="1">
        <f t="shared" si="200"/>
        <v>-42566.554665288189</v>
      </c>
    </row>
    <row r="333" spans="1:32">
      <c r="A333" s="106">
        <v>3.4600000000000001E-4</v>
      </c>
      <c r="B333" s="4">
        <f t="shared" si="176"/>
        <v>-42587.628519979378</v>
      </c>
      <c r="C333" t="s">
        <v>1384</v>
      </c>
      <c r="D333"/>
      <c r="E333" s="57" t="s">
        <v>21</v>
      </c>
      <c r="F333" s="22">
        <f t="shared" si="179"/>
        <v>1</v>
      </c>
      <c r="G333" s="22">
        <f t="shared" si="180"/>
        <v>1</v>
      </c>
      <c r="H333" s="120" t="str">
        <f>IF(ISNA(VLOOKUP(C333,[1]Sheet1!$J$2:$J$2000,3,FALSE)),"No","Yes")</f>
        <v>No</v>
      </c>
      <c r="I333" s="89">
        <f t="shared" si="181"/>
        <v>0</v>
      </c>
      <c r="J333" s="89">
        <f t="shared" si="182"/>
        <v>0</v>
      </c>
      <c r="K333" s="89">
        <f t="shared" si="183"/>
        <v>0</v>
      </c>
      <c r="L333" s="89">
        <f t="shared" si="184"/>
        <v>7412.3711340206191</v>
      </c>
      <c r="M333" s="89">
        <f t="shared" si="185"/>
        <v>0</v>
      </c>
      <c r="N333" s="89">
        <f t="shared" si="186"/>
        <v>0</v>
      </c>
      <c r="O333" s="89">
        <f t="shared" si="177"/>
        <v>0</v>
      </c>
      <c r="Q333" s="90">
        <f t="shared" si="187"/>
        <v>0</v>
      </c>
      <c r="R333" s="90">
        <f t="shared" si="188"/>
        <v>0</v>
      </c>
      <c r="S333" s="90">
        <f t="shared" si="189"/>
        <v>0</v>
      </c>
      <c r="T333" s="90">
        <f t="shared" si="190"/>
        <v>0</v>
      </c>
      <c r="U333" s="90">
        <f t="shared" si="191"/>
        <v>0</v>
      </c>
      <c r="V333" s="90">
        <f t="shared" si="192"/>
        <v>0</v>
      </c>
      <c r="W333" s="90">
        <f t="shared" si="178"/>
        <v>0</v>
      </c>
      <c r="Y333" s="89">
        <f t="shared" si="193"/>
        <v>0</v>
      </c>
      <c r="Z333" s="90">
        <f t="shared" si="194"/>
        <v>0</v>
      </c>
      <c r="AA333" s="75">
        <f t="shared" si="195"/>
        <v>0</v>
      </c>
      <c r="AB333" s="89">
        <f t="shared" si="196"/>
        <v>7412.3711340206191</v>
      </c>
      <c r="AC333" s="89">
        <f t="shared" si="197"/>
        <v>0</v>
      </c>
      <c r="AD333" s="90">
        <f t="shared" si="198"/>
        <v>0</v>
      </c>
      <c r="AE333" s="90">
        <f t="shared" si="199"/>
        <v>0</v>
      </c>
      <c r="AF333" s="1">
        <f t="shared" si="200"/>
        <v>-42587.628865979379</v>
      </c>
    </row>
    <row r="334" spans="1:32">
      <c r="A334" s="106">
        <v>3.4700000000000003E-4</v>
      </c>
      <c r="B334" s="4">
        <f t="shared" si="176"/>
        <v>-42687.515544177215</v>
      </c>
      <c r="C334" t="s">
        <v>1391</v>
      </c>
      <c r="D334"/>
      <c r="E334" s="57" t="s">
        <v>21</v>
      </c>
      <c r="F334" s="22">
        <f t="shared" si="179"/>
        <v>1</v>
      </c>
      <c r="G334" s="22">
        <f t="shared" si="180"/>
        <v>1</v>
      </c>
      <c r="H334" s="120" t="str">
        <f>IF(ISNA(VLOOKUP(C334,[1]Sheet1!$J$2:$J$2000,3,FALSE)),"No","Yes")</f>
        <v>No</v>
      </c>
      <c r="I334" s="89">
        <f t="shared" si="181"/>
        <v>0</v>
      </c>
      <c r="J334" s="89">
        <f t="shared" si="182"/>
        <v>0</v>
      </c>
      <c r="K334" s="89">
        <f t="shared" si="183"/>
        <v>0</v>
      </c>
      <c r="L334" s="89">
        <f t="shared" si="184"/>
        <v>7312.4841088227822</v>
      </c>
      <c r="M334" s="89">
        <f t="shared" si="185"/>
        <v>0</v>
      </c>
      <c r="N334" s="89">
        <f t="shared" si="186"/>
        <v>0</v>
      </c>
      <c r="O334" s="89">
        <f t="shared" si="177"/>
        <v>0</v>
      </c>
      <c r="Q334" s="90">
        <f t="shared" si="187"/>
        <v>0</v>
      </c>
      <c r="R334" s="90">
        <f t="shared" si="188"/>
        <v>0</v>
      </c>
      <c r="S334" s="90">
        <f t="shared" si="189"/>
        <v>0</v>
      </c>
      <c r="T334" s="90">
        <f t="shared" si="190"/>
        <v>0</v>
      </c>
      <c r="U334" s="90">
        <f t="shared" si="191"/>
        <v>0</v>
      </c>
      <c r="V334" s="90">
        <f t="shared" si="192"/>
        <v>0</v>
      </c>
      <c r="W334" s="90">
        <f t="shared" si="178"/>
        <v>0</v>
      </c>
      <c r="Y334" s="89">
        <f t="shared" si="193"/>
        <v>0</v>
      </c>
      <c r="Z334" s="90">
        <f t="shared" si="194"/>
        <v>0</v>
      </c>
      <c r="AA334" s="75">
        <f t="shared" si="195"/>
        <v>0</v>
      </c>
      <c r="AB334" s="89">
        <f t="shared" si="196"/>
        <v>7312.4841088227822</v>
      </c>
      <c r="AC334" s="89">
        <f t="shared" si="197"/>
        <v>0</v>
      </c>
      <c r="AD334" s="90">
        <f t="shared" si="198"/>
        <v>0</v>
      </c>
      <c r="AE334" s="90">
        <f t="shared" si="199"/>
        <v>0</v>
      </c>
      <c r="AF334" s="1">
        <f t="shared" si="200"/>
        <v>-42687.515891177216</v>
      </c>
    </row>
    <row r="335" spans="1:32">
      <c r="A335" s="106">
        <v>3.48E-4</v>
      </c>
      <c r="B335" s="4">
        <f t="shared" si="176"/>
        <v>-42781.124149991963</v>
      </c>
      <c r="C335" t="s">
        <v>1402</v>
      </c>
      <c r="D335"/>
      <c r="E335" s="57" t="s">
        <v>21</v>
      </c>
      <c r="F335" s="22">
        <f t="shared" si="179"/>
        <v>1</v>
      </c>
      <c r="G335" s="22">
        <f t="shared" si="180"/>
        <v>1</v>
      </c>
      <c r="H335" s="120" t="str">
        <f>IF(ISNA(VLOOKUP(C335,[1]Sheet1!$J$2:$J$2000,3,FALSE)),"No","Yes")</f>
        <v>No</v>
      </c>
      <c r="I335" s="89">
        <f t="shared" si="181"/>
        <v>0</v>
      </c>
      <c r="J335" s="89">
        <f t="shared" si="182"/>
        <v>0</v>
      </c>
      <c r="K335" s="89">
        <f t="shared" si="183"/>
        <v>0</v>
      </c>
      <c r="L335" s="89">
        <f t="shared" si="184"/>
        <v>7218.8755020080325</v>
      </c>
      <c r="M335" s="89">
        <f t="shared" si="185"/>
        <v>0</v>
      </c>
      <c r="N335" s="89">
        <f t="shared" si="186"/>
        <v>0</v>
      </c>
      <c r="O335" s="89">
        <f t="shared" si="177"/>
        <v>0</v>
      </c>
      <c r="Q335" s="90">
        <f t="shared" si="187"/>
        <v>0</v>
      </c>
      <c r="R335" s="90">
        <f t="shared" si="188"/>
        <v>0</v>
      </c>
      <c r="S335" s="90">
        <f t="shared" si="189"/>
        <v>0</v>
      </c>
      <c r="T335" s="90">
        <f t="shared" si="190"/>
        <v>0</v>
      </c>
      <c r="U335" s="90">
        <f t="shared" si="191"/>
        <v>0</v>
      </c>
      <c r="V335" s="90">
        <f t="shared" si="192"/>
        <v>0</v>
      </c>
      <c r="W335" s="90">
        <f t="shared" si="178"/>
        <v>0</v>
      </c>
      <c r="Y335" s="89">
        <f t="shared" si="193"/>
        <v>0</v>
      </c>
      <c r="Z335" s="90">
        <f t="shared" si="194"/>
        <v>0</v>
      </c>
      <c r="AA335" s="75">
        <f t="shared" si="195"/>
        <v>0</v>
      </c>
      <c r="AB335" s="89">
        <f t="shared" si="196"/>
        <v>7218.8755020080325</v>
      </c>
      <c r="AC335" s="89">
        <f t="shared" si="197"/>
        <v>0</v>
      </c>
      <c r="AD335" s="90">
        <f t="shared" si="198"/>
        <v>0</v>
      </c>
      <c r="AE335" s="90">
        <f t="shared" si="199"/>
        <v>0</v>
      </c>
      <c r="AF335" s="1">
        <f t="shared" si="200"/>
        <v>-42781.124497991965</v>
      </c>
    </row>
    <row r="336" spans="1:32">
      <c r="A336" s="106">
        <v>3.4900000000000003E-4</v>
      </c>
      <c r="B336" s="4">
        <f t="shared" si="176"/>
        <v>-42898.765083098762</v>
      </c>
      <c r="C336" t="s">
        <v>1416</v>
      </c>
      <c r="D336"/>
      <c r="E336" s="57" t="s">
        <v>21</v>
      </c>
      <c r="F336" s="22">
        <f t="shared" si="179"/>
        <v>1</v>
      </c>
      <c r="G336" s="22">
        <f t="shared" si="180"/>
        <v>1</v>
      </c>
      <c r="H336" s="120" t="str">
        <f>IF(ISNA(VLOOKUP(C336,[1]Sheet1!$J$2:$J$2000,3,FALSE)),"No","Yes")</f>
        <v>No</v>
      </c>
      <c r="I336" s="89">
        <f t="shared" si="181"/>
        <v>0</v>
      </c>
      <c r="J336" s="89">
        <f t="shared" si="182"/>
        <v>0</v>
      </c>
      <c r="K336" s="89">
        <f t="shared" si="183"/>
        <v>0</v>
      </c>
      <c r="L336" s="89">
        <f t="shared" si="184"/>
        <v>7101.2345679012351</v>
      </c>
      <c r="M336" s="89">
        <f t="shared" si="185"/>
        <v>0</v>
      </c>
      <c r="N336" s="89">
        <f t="shared" si="186"/>
        <v>0</v>
      </c>
      <c r="O336" s="89">
        <f t="shared" si="177"/>
        <v>0</v>
      </c>
      <c r="Q336" s="90">
        <f t="shared" si="187"/>
        <v>0</v>
      </c>
      <c r="R336" s="90">
        <f t="shared" si="188"/>
        <v>0</v>
      </c>
      <c r="S336" s="90">
        <f t="shared" si="189"/>
        <v>0</v>
      </c>
      <c r="T336" s="90">
        <f t="shared" si="190"/>
        <v>0</v>
      </c>
      <c r="U336" s="90">
        <f t="shared" si="191"/>
        <v>0</v>
      </c>
      <c r="V336" s="90">
        <f t="shared" si="192"/>
        <v>0</v>
      </c>
      <c r="W336" s="90">
        <f t="shared" si="178"/>
        <v>0</v>
      </c>
      <c r="Y336" s="89">
        <f t="shared" si="193"/>
        <v>0</v>
      </c>
      <c r="Z336" s="90">
        <f t="shared" si="194"/>
        <v>0</v>
      </c>
      <c r="AA336" s="75">
        <f t="shared" si="195"/>
        <v>0</v>
      </c>
      <c r="AB336" s="89">
        <f t="shared" si="196"/>
        <v>7101.2345679012351</v>
      </c>
      <c r="AC336" s="89">
        <f t="shared" si="197"/>
        <v>0</v>
      </c>
      <c r="AD336" s="90">
        <f t="shared" si="198"/>
        <v>0</v>
      </c>
      <c r="AE336" s="90">
        <f t="shared" si="199"/>
        <v>0</v>
      </c>
      <c r="AF336" s="1">
        <f t="shared" si="200"/>
        <v>-42898.765432098764</v>
      </c>
    </row>
    <row r="337" spans="1:32">
      <c r="A337" s="106">
        <v>3.5E-4</v>
      </c>
      <c r="B337" s="4">
        <f t="shared" si="176"/>
        <v>-42902.270133711747</v>
      </c>
      <c r="C337" t="s">
        <v>1418</v>
      </c>
      <c r="D337"/>
      <c r="E337" s="57" t="s">
        <v>21</v>
      </c>
      <c r="F337" s="22">
        <f t="shared" si="179"/>
        <v>1</v>
      </c>
      <c r="G337" s="22">
        <f t="shared" si="180"/>
        <v>1</v>
      </c>
      <c r="H337" s="120" t="str">
        <f>IF(ISNA(VLOOKUP(C337,[1]Sheet1!$J$2:$J$2000,3,FALSE)),"No","Yes")</f>
        <v>No</v>
      </c>
      <c r="I337" s="89">
        <f t="shared" si="181"/>
        <v>0</v>
      </c>
      <c r="J337" s="89">
        <f t="shared" si="182"/>
        <v>0</v>
      </c>
      <c r="K337" s="89">
        <f t="shared" si="183"/>
        <v>0</v>
      </c>
      <c r="L337" s="89">
        <f t="shared" si="184"/>
        <v>7097.7295162882519</v>
      </c>
      <c r="M337" s="89">
        <f t="shared" si="185"/>
        <v>0</v>
      </c>
      <c r="N337" s="89">
        <f t="shared" si="186"/>
        <v>0</v>
      </c>
      <c r="O337" s="89">
        <f t="shared" si="177"/>
        <v>0</v>
      </c>
      <c r="Q337" s="90">
        <f t="shared" si="187"/>
        <v>0</v>
      </c>
      <c r="R337" s="90">
        <f t="shared" si="188"/>
        <v>0</v>
      </c>
      <c r="S337" s="90">
        <f t="shared" si="189"/>
        <v>0</v>
      </c>
      <c r="T337" s="90">
        <f t="shared" si="190"/>
        <v>0</v>
      </c>
      <c r="U337" s="90">
        <f t="shared" si="191"/>
        <v>0</v>
      </c>
      <c r="V337" s="90">
        <f t="shared" si="192"/>
        <v>0</v>
      </c>
      <c r="W337" s="90">
        <f t="shared" si="178"/>
        <v>0</v>
      </c>
      <c r="Y337" s="89">
        <f t="shared" si="193"/>
        <v>0</v>
      </c>
      <c r="Z337" s="90">
        <f t="shared" si="194"/>
        <v>0</v>
      </c>
      <c r="AA337" s="75">
        <f t="shared" si="195"/>
        <v>0</v>
      </c>
      <c r="AB337" s="89">
        <f t="shared" si="196"/>
        <v>7097.7295162882519</v>
      </c>
      <c r="AC337" s="89">
        <f t="shared" si="197"/>
        <v>0</v>
      </c>
      <c r="AD337" s="90">
        <f t="shared" si="198"/>
        <v>0</v>
      </c>
      <c r="AE337" s="90">
        <f t="shared" si="199"/>
        <v>0</v>
      </c>
      <c r="AF337" s="1">
        <f t="shared" si="200"/>
        <v>-42902.270483711749</v>
      </c>
    </row>
    <row r="338" spans="1:32">
      <c r="A338" s="106">
        <v>3.5100000000000002E-4</v>
      </c>
      <c r="B338" s="4">
        <f t="shared" si="176"/>
        <v>-42980.22908517281</v>
      </c>
      <c r="C338" t="s">
        <v>1427</v>
      </c>
      <c r="D338"/>
      <c r="E338" s="57" t="s">
        <v>21</v>
      </c>
      <c r="F338" s="22">
        <f t="shared" si="179"/>
        <v>1</v>
      </c>
      <c r="G338" s="22">
        <f t="shared" si="180"/>
        <v>1</v>
      </c>
      <c r="H338" s="120" t="str">
        <f>IF(ISNA(VLOOKUP(C338,[1]Sheet1!$J$2:$J$2000,3,FALSE)),"No","Yes")</f>
        <v>No</v>
      </c>
      <c r="I338" s="89">
        <f t="shared" si="181"/>
        <v>0</v>
      </c>
      <c r="J338" s="89">
        <f t="shared" si="182"/>
        <v>0</v>
      </c>
      <c r="K338" s="89">
        <f t="shared" si="183"/>
        <v>0</v>
      </c>
      <c r="L338" s="89">
        <f t="shared" si="184"/>
        <v>7019.77056382719</v>
      </c>
      <c r="M338" s="89">
        <f t="shared" si="185"/>
        <v>0</v>
      </c>
      <c r="N338" s="89">
        <f t="shared" si="186"/>
        <v>0</v>
      </c>
      <c r="O338" s="89">
        <f t="shared" si="177"/>
        <v>0</v>
      </c>
      <c r="Q338" s="90">
        <f t="shared" si="187"/>
        <v>0</v>
      </c>
      <c r="R338" s="90">
        <f t="shared" si="188"/>
        <v>0</v>
      </c>
      <c r="S338" s="90">
        <f t="shared" si="189"/>
        <v>0</v>
      </c>
      <c r="T338" s="90">
        <f t="shared" si="190"/>
        <v>0</v>
      </c>
      <c r="U338" s="90">
        <f t="shared" si="191"/>
        <v>0</v>
      </c>
      <c r="V338" s="90">
        <f t="shared" si="192"/>
        <v>0</v>
      </c>
      <c r="W338" s="90">
        <f t="shared" si="178"/>
        <v>0</v>
      </c>
      <c r="Y338" s="89">
        <f t="shared" si="193"/>
        <v>0</v>
      </c>
      <c r="Z338" s="90">
        <f t="shared" si="194"/>
        <v>0</v>
      </c>
      <c r="AA338" s="75">
        <f t="shared" si="195"/>
        <v>0</v>
      </c>
      <c r="AB338" s="89">
        <f t="shared" si="196"/>
        <v>7019.77056382719</v>
      </c>
      <c r="AC338" s="89">
        <f t="shared" si="197"/>
        <v>0</v>
      </c>
      <c r="AD338" s="90">
        <f t="shared" si="198"/>
        <v>0</v>
      </c>
      <c r="AE338" s="90">
        <f t="shared" si="199"/>
        <v>0</v>
      </c>
      <c r="AF338" s="1">
        <f t="shared" si="200"/>
        <v>-42980.229436172813</v>
      </c>
    </row>
    <row r="339" spans="1:32">
      <c r="A339" s="106">
        <v>3.5199999999999999E-4</v>
      </c>
      <c r="B339" s="4">
        <f t="shared" si="176"/>
        <v>-42995.615819456405</v>
      </c>
      <c r="C339" t="s">
        <v>1432</v>
      </c>
      <c r="D339"/>
      <c r="E339" s="57" t="s">
        <v>21</v>
      </c>
      <c r="F339" s="22">
        <f t="shared" si="179"/>
        <v>1</v>
      </c>
      <c r="G339" s="22">
        <f t="shared" si="180"/>
        <v>1</v>
      </c>
      <c r="H339" s="120" t="str">
        <f>IF(ISNA(VLOOKUP(C339,[1]Sheet1!$J$2:$J$2000,3,FALSE)),"No","Yes")</f>
        <v>No</v>
      </c>
      <c r="I339" s="89">
        <f t="shared" si="181"/>
        <v>0</v>
      </c>
      <c r="J339" s="89">
        <f t="shared" si="182"/>
        <v>0</v>
      </c>
      <c r="K339" s="89">
        <f t="shared" si="183"/>
        <v>0</v>
      </c>
      <c r="L339" s="89">
        <f t="shared" si="184"/>
        <v>7004.383828543595</v>
      </c>
      <c r="M339" s="89">
        <f t="shared" si="185"/>
        <v>0</v>
      </c>
      <c r="N339" s="89">
        <f t="shared" si="186"/>
        <v>0</v>
      </c>
      <c r="O339" s="89">
        <f t="shared" si="177"/>
        <v>0</v>
      </c>
      <c r="Q339" s="90">
        <f t="shared" si="187"/>
        <v>0</v>
      </c>
      <c r="R339" s="90">
        <f t="shared" si="188"/>
        <v>0</v>
      </c>
      <c r="S339" s="90">
        <f t="shared" si="189"/>
        <v>0</v>
      </c>
      <c r="T339" s="90">
        <f t="shared" si="190"/>
        <v>0</v>
      </c>
      <c r="U339" s="90">
        <f t="shared" si="191"/>
        <v>0</v>
      </c>
      <c r="V339" s="90">
        <f t="shared" si="192"/>
        <v>0</v>
      </c>
      <c r="W339" s="90">
        <f t="shared" si="178"/>
        <v>0</v>
      </c>
      <c r="Y339" s="89">
        <f t="shared" si="193"/>
        <v>0</v>
      </c>
      <c r="Z339" s="90">
        <f t="shared" si="194"/>
        <v>0</v>
      </c>
      <c r="AA339" s="75">
        <f t="shared" si="195"/>
        <v>0</v>
      </c>
      <c r="AB339" s="89">
        <f t="shared" si="196"/>
        <v>7004.383828543595</v>
      </c>
      <c r="AC339" s="89">
        <f t="shared" si="197"/>
        <v>0</v>
      </c>
      <c r="AD339" s="90">
        <f t="shared" si="198"/>
        <v>0</v>
      </c>
      <c r="AE339" s="90">
        <f t="shared" si="199"/>
        <v>0</v>
      </c>
      <c r="AF339" s="1">
        <f t="shared" si="200"/>
        <v>-42995.616171456408</v>
      </c>
    </row>
    <row r="340" spans="1:32">
      <c r="A340" s="106">
        <v>3.5300000000000002E-4</v>
      </c>
      <c r="B340" s="4">
        <f t="shared" si="176"/>
        <v>-43064.865815314442</v>
      </c>
      <c r="C340" t="s">
        <v>1444</v>
      </c>
      <c r="D340"/>
      <c r="E340" s="57" t="s">
        <v>21</v>
      </c>
      <c r="F340" s="22">
        <f t="shared" si="179"/>
        <v>1</v>
      </c>
      <c r="G340" s="22">
        <f t="shared" si="180"/>
        <v>1</v>
      </c>
      <c r="H340" s="120" t="str">
        <f>IF(ISNA(VLOOKUP(C340,[1]Sheet1!$J$2:$J$2000,3,FALSE)),"No","Yes")</f>
        <v>No</v>
      </c>
      <c r="I340" s="89">
        <f t="shared" si="181"/>
        <v>0</v>
      </c>
      <c r="J340" s="89">
        <f t="shared" si="182"/>
        <v>0</v>
      </c>
      <c r="K340" s="89">
        <f t="shared" si="183"/>
        <v>0</v>
      </c>
      <c r="L340" s="89">
        <f t="shared" si="184"/>
        <v>6935.1338316855563</v>
      </c>
      <c r="M340" s="89">
        <f t="shared" si="185"/>
        <v>0</v>
      </c>
      <c r="N340" s="89">
        <f t="shared" si="186"/>
        <v>0</v>
      </c>
      <c r="O340" s="89">
        <f t="shared" si="177"/>
        <v>0</v>
      </c>
      <c r="Q340" s="90">
        <f t="shared" si="187"/>
        <v>0</v>
      </c>
      <c r="R340" s="90">
        <f t="shared" si="188"/>
        <v>0</v>
      </c>
      <c r="S340" s="90">
        <f t="shared" si="189"/>
        <v>0</v>
      </c>
      <c r="T340" s="90">
        <f t="shared" si="190"/>
        <v>0</v>
      </c>
      <c r="U340" s="90">
        <f t="shared" si="191"/>
        <v>0</v>
      </c>
      <c r="V340" s="90">
        <f t="shared" si="192"/>
        <v>0</v>
      </c>
      <c r="W340" s="90">
        <f t="shared" si="178"/>
        <v>0</v>
      </c>
      <c r="Y340" s="89">
        <f t="shared" si="193"/>
        <v>0</v>
      </c>
      <c r="Z340" s="90">
        <f t="shared" si="194"/>
        <v>0</v>
      </c>
      <c r="AA340" s="75">
        <f t="shared" si="195"/>
        <v>0</v>
      </c>
      <c r="AB340" s="89">
        <f t="shared" si="196"/>
        <v>6935.1338316855563</v>
      </c>
      <c r="AC340" s="89">
        <f t="shared" si="197"/>
        <v>0</v>
      </c>
      <c r="AD340" s="90">
        <f t="shared" si="198"/>
        <v>0</v>
      </c>
      <c r="AE340" s="90">
        <f t="shared" si="199"/>
        <v>0</v>
      </c>
      <c r="AF340" s="1">
        <f t="shared" si="200"/>
        <v>-43064.866168314446</v>
      </c>
    </row>
    <row r="341" spans="1:32">
      <c r="A341" s="106">
        <v>3.5399999999999999E-4</v>
      </c>
      <c r="B341" s="4">
        <f t="shared" si="176"/>
        <v>-43173.510208544503</v>
      </c>
      <c r="C341" t="s">
        <v>1458</v>
      </c>
      <c r="D341"/>
      <c r="E341" s="57" t="s">
        <v>21</v>
      </c>
      <c r="F341" s="22">
        <f t="shared" si="179"/>
        <v>1</v>
      </c>
      <c r="G341" s="22">
        <f t="shared" si="180"/>
        <v>1</v>
      </c>
      <c r="H341" s="120" t="str">
        <f>IF(ISNA(VLOOKUP(C341,[1]Sheet1!$J$2:$J$2000,3,FALSE)),"No","Yes")</f>
        <v>No</v>
      </c>
      <c r="I341" s="89">
        <f t="shared" si="181"/>
        <v>0</v>
      </c>
      <c r="J341" s="89">
        <f t="shared" si="182"/>
        <v>0</v>
      </c>
      <c r="K341" s="89">
        <f t="shared" si="183"/>
        <v>0</v>
      </c>
      <c r="L341" s="89">
        <f t="shared" si="184"/>
        <v>6826.4894374554951</v>
      </c>
      <c r="M341" s="89">
        <f t="shared" si="185"/>
        <v>0</v>
      </c>
      <c r="N341" s="89">
        <f t="shared" si="186"/>
        <v>0</v>
      </c>
      <c r="O341" s="89">
        <f t="shared" si="177"/>
        <v>0</v>
      </c>
      <c r="Q341" s="90">
        <f t="shared" si="187"/>
        <v>0</v>
      </c>
      <c r="R341" s="90">
        <f t="shared" si="188"/>
        <v>0</v>
      </c>
      <c r="S341" s="90">
        <f t="shared" si="189"/>
        <v>0</v>
      </c>
      <c r="T341" s="90">
        <f t="shared" si="190"/>
        <v>0</v>
      </c>
      <c r="U341" s="90">
        <f t="shared" si="191"/>
        <v>0</v>
      </c>
      <c r="V341" s="90">
        <f t="shared" si="192"/>
        <v>0</v>
      </c>
      <c r="W341" s="90">
        <f t="shared" si="178"/>
        <v>0</v>
      </c>
      <c r="Y341" s="89">
        <f t="shared" si="193"/>
        <v>0</v>
      </c>
      <c r="Z341" s="90">
        <f t="shared" si="194"/>
        <v>0</v>
      </c>
      <c r="AA341" s="75">
        <f t="shared" si="195"/>
        <v>0</v>
      </c>
      <c r="AB341" s="89">
        <f t="shared" si="196"/>
        <v>6826.4894374554951</v>
      </c>
      <c r="AC341" s="89">
        <f t="shared" si="197"/>
        <v>0</v>
      </c>
      <c r="AD341" s="90">
        <f t="shared" si="198"/>
        <v>0</v>
      </c>
      <c r="AE341" s="90">
        <f t="shared" si="199"/>
        <v>0</v>
      </c>
      <c r="AF341" s="1">
        <f t="shared" si="200"/>
        <v>-43173.510562544507</v>
      </c>
    </row>
    <row r="342" spans="1:32">
      <c r="A342" s="106">
        <v>3.5500000000000001E-4</v>
      </c>
      <c r="B342" s="4">
        <f t="shared" si="176"/>
        <v>6733.7863535951765</v>
      </c>
      <c r="C342" t="s">
        <v>1468</v>
      </c>
      <c r="D342"/>
      <c r="E342" s="57" t="s">
        <v>21</v>
      </c>
      <c r="F342" s="22">
        <f t="shared" si="179"/>
        <v>1</v>
      </c>
      <c r="G342" s="22">
        <f t="shared" si="180"/>
        <v>1</v>
      </c>
      <c r="H342" s="120" t="str">
        <f>IF(ISNA(VLOOKUP(C342,[1]Sheet1!$J$2:$J$2000,3,FALSE)),"No","Yes")</f>
        <v>Yes</v>
      </c>
      <c r="I342" s="89">
        <f t="shared" si="181"/>
        <v>0</v>
      </c>
      <c r="J342" s="89">
        <f t="shared" si="182"/>
        <v>0</v>
      </c>
      <c r="K342" s="89">
        <f t="shared" si="183"/>
        <v>0</v>
      </c>
      <c r="L342" s="89">
        <f t="shared" si="184"/>
        <v>6733.7859985951764</v>
      </c>
      <c r="M342" s="89">
        <f t="shared" si="185"/>
        <v>0</v>
      </c>
      <c r="N342" s="89">
        <f t="shared" si="186"/>
        <v>0</v>
      </c>
      <c r="O342" s="89">
        <f t="shared" si="177"/>
        <v>0</v>
      </c>
      <c r="Q342" s="90">
        <f t="shared" si="187"/>
        <v>0</v>
      </c>
      <c r="R342" s="90">
        <f t="shared" si="188"/>
        <v>0</v>
      </c>
      <c r="S342" s="90">
        <f t="shared" si="189"/>
        <v>0</v>
      </c>
      <c r="T342" s="90">
        <f t="shared" si="190"/>
        <v>0</v>
      </c>
      <c r="U342" s="90">
        <f t="shared" si="191"/>
        <v>0</v>
      </c>
      <c r="V342" s="90">
        <f t="shared" si="192"/>
        <v>0</v>
      </c>
      <c r="W342" s="90">
        <f t="shared" si="178"/>
        <v>0</v>
      </c>
      <c r="Y342" s="89">
        <f t="shared" si="193"/>
        <v>0</v>
      </c>
      <c r="Z342" s="90">
        <f t="shared" si="194"/>
        <v>0</v>
      </c>
      <c r="AA342" s="75">
        <f t="shared" si="195"/>
        <v>0</v>
      </c>
      <c r="AB342" s="89">
        <f t="shared" si="196"/>
        <v>6733.7859985951764</v>
      </c>
      <c r="AC342" s="89">
        <f t="shared" si="197"/>
        <v>0</v>
      </c>
      <c r="AD342" s="90">
        <f t="shared" si="198"/>
        <v>0</v>
      </c>
      <c r="AE342" s="90">
        <f t="shared" si="199"/>
        <v>0</v>
      </c>
      <c r="AF342" s="1">
        <f t="shared" si="200"/>
        <v>6733.7859985951764</v>
      </c>
    </row>
    <row r="343" spans="1:32">
      <c r="A343" s="106">
        <v>3.5600000000000003E-4</v>
      </c>
      <c r="B343" s="4">
        <f t="shared" si="176"/>
        <v>-43534.172305870503</v>
      </c>
      <c r="C343" t="s">
        <v>1485</v>
      </c>
      <c r="D343"/>
      <c r="E343" s="57" t="s">
        <v>21</v>
      </c>
      <c r="F343" s="22">
        <f t="shared" si="179"/>
        <v>1</v>
      </c>
      <c r="G343" s="22">
        <f t="shared" si="180"/>
        <v>1</v>
      </c>
      <c r="H343" s="120" t="str">
        <f>IF(ISNA(VLOOKUP(C343,[1]Sheet1!$J$2:$J$2000,3,FALSE)),"No","Yes")</f>
        <v>No</v>
      </c>
      <c r="I343" s="89">
        <f t="shared" si="181"/>
        <v>0</v>
      </c>
      <c r="J343" s="89">
        <f t="shared" si="182"/>
        <v>0</v>
      </c>
      <c r="K343" s="89">
        <f t="shared" si="183"/>
        <v>0</v>
      </c>
      <c r="L343" s="89">
        <f t="shared" si="184"/>
        <v>6465.8273381294966</v>
      </c>
      <c r="M343" s="89">
        <f t="shared" si="185"/>
        <v>0</v>
      </c>
      <c r="N343" s="89">
        <f t="shared" si="186"/>
        <v>0</v>
      </c>
      <c r="O343" s="89">
        <f t="shared" si="177"/>
        <v>0</v>
      </c>
      <c r="Q343" s="90">
        <f t="shared" si="187"/>
        <v>0</v>
      </c>
      <c r="R343" s="90">
        <f t="shared" si="188"/>
        <v>0</v>
      </c>
      <c r="S343" s="90">
        <f t="shared" si="189"/>
        <v>0</v>
      </c>
      <c r="T343" s="90">
        <f t="shared" si="190"/>
        <v>0</v>
      </c>
      <c r="U343" s="90">
        <f t="shared" si="191"/>
        <v>0</v>
      </c>
      <c r="V343" s="90">
        <f t="shared" si="192"/>
        <v>0</v>
      </c>
      <c r="W343" s="90">
        <f t="shared" si="178"/>
        <v>0</v>
      </c>
      <c r="Y343" s="89">
        <f t="shared" si="193"/>
        <v>0</v>
      </c>
      <c r="Z343" s="90">
        <f t="shared" si="194"/>
        <v>0</v>
      </c>
      <c r="AA343" s="75">
        <f t="shared" si="195"/>
        <v>0</v>
      </c>
      <c r="AB343" s="89">
        <f t="shared" si="196"/>
        <v>6465.8273381294966</v>
      </c>
      <c r="AC343" s="89">
        <f t="shared" si="197"/>
        <v>0</v>
      </c>
      <c r="AD343" s="90">
        <f t="shared" si="198"/>
        <v>0</v>
      </c>
      <c r="AE343" s="90">
        <f t="shared" si="199"/>
        <v>0</v>
      </c>
      <c r="AF343" s="1">
        <f t="shared" si="200"/>
        <v>-43534.1726618705</v>
      </c>
    </row>
    <row r="344" spans="1:32">
      <c r="A344" s="106">
        <v>3.57E-4</v>
      </c>
      <c r="B344" s="4">
        <f t="shared" si="176"/>
        <v>-43691.598677876071</v>
      </c>
      <c r="C344" t="s">
        <v>1496</v>
      </c>
      <c r="D344"/>
      <c r="E344" s="57" t="s">
        <v>21</v>
      </c>
      <c r="F344" s="22">
        <f t="shared" si="179"/>
        <v>1</v>
      </c>
      <c r="G344" s="22">
        <f t="shared" si="180"/>
        <v>1</v>
      </c>
      <c r="H344" s="120" t="str">
        <f>IF(ISNA(VLOOKUP(C344,[1]Sheet1!$J$2:$J$2000,3,FALSE)),"No","Yes")</f>
        <v>No</v>
      </c>
      <c r="I344" s="89">
        <f t="shared" si="181"/>
        <v>0</v>
      </c>
      <c r="J344" s="89">
        <f t="shared" si="182"/>
        <v>0</v>
      </c>
      <c r="K344" s="89">
        <f t="shared" si="183"/>
        <v>0</v>
      </c>
      <c r="L344" s="89">
        <f t="shared" si="184"/>
        <v>6308.4009651239312</v>
      </c>
      <c r="M344" s="89">
        <f t="shared" si="185"/>
        <v>0</v>
      </c>
      <c r="N344" s="89">
        <f t="shared" si="186"/>
        <v>0</v>
      </c>
      <c r="O344" s="89">
        <f t="shared" si="177"/>
        <v>0</v>
      </c>
      <c r="Q344" s="90">
        <f t="shared" si="187"/>
        <v>0</v>
      </c>
      <c r="R344" s="90">
        <f t="shared" si="188"/>
        <v>0</v>
      </c>
      <c r="S344" s="90">
        <f t="shared" si="189"/>
        <v>0</v>
      </c>
      <c r="T344" s="90">
        <f t="shared" si="190"/>
        <v>0</v>
      </c>
      <c r="U344" s="90">
        <f t="shared" si="191"/>
        <v>0</v>
      </c>
      <c r="V344" s="90">
        <f t="shared" si="192"/>
        <v>0</v>
      </c>
      <c r="W344" s="90">
        <f t="shared" si="178"/>
        <v>0</v>
      </c>
      <c r="Y344" s="89">
        <f t="shared" si="193"/>
        <v>0</v>
      </c>
      <c r="Z344" s="90">
        <f t="shared" si="194"/>
        <v>0</v>
      </c>
      <c r="AA344" s="75">
        <f t="shared" si="195"/>
        <v>0</v>
      </c>
      <c r="AB344" s="89">
        <f t="shared" si="196"/>
        <v>6308.4009651239312</v>
      </c>
      <c r="AC344" s="89">
        <f t="shared" si="197"/>
        <v>0</v>
      </c>
      <c r="AD344" s="90">
        <f t="shared" si="198"/>
        <v>0</v>
      </c>
      <c r="AE344" s="90">
        <f t="shared" si="199"/>
        <v>0</v>
      </c>
      <c r="AF344" s="1">
        <f t="shared" si="200"/>
        <v>-43691.599034876068</v>
      </c>
    </row>
    <row r="345" spans="1:32">
      <c r="A345" s="106">
        <v>3.5800000000000003E-4</v>
      </c>
      <c r="B345" s="4">
        <f t="shared" si="176"/>
        <v>-44096.879773362889</v>
      </c>
      <c r="C345" t="s">
        <v>1519</v>
      </c>
      <c r="D345"/>
      <c r="E345" s="57" t="s">
        <v>21</v>
      </c>
      <c r="F345" s="22">
        <f t="shared" si="179"/>
        <v>1</v>
      </c>
      <c r="G345" s="22">
        <f t="shared" si="180"/>
        <v>1</v>
      </c>
      <c r="H345" s="120" t="str">
        <f>IF(ISNA(VLOOKUP(C345,[1]Sheet1!$J$2:$J$2000,3,FALSE)),"No","Yes")</f>
        <v>No</v>
      </c>
      <c r="I345" s="89">
        <f t="shared" si="181"/>
        <v>0</v>
      </c>
      <c r="J345" s="89">
        <f t="shared" si="182"/>
        <v>0</v>
      </c>
      <c r="K345" s="89">
        <f t="shared" si="183"/>
        <v>0</v>
      </c>
      <c r="L345" s="89">
        <f t="shared" si="184"/>
        <v>5903.1198686371108</v>
      </c>
      <c r="M345" s="89">
        <f t="shared" si="185"/>
        <v>0</v>
      </c>
      <c r="N345" s="89">
        <f t="shared" si="186"/>
        <v>0</v>
      </c>
      <c r="O345" s="89">
        <f t="shared" si="177"/>
        <v>0</v>
      </c>
      <c r="Q345" s="90">
        <f t="shared" si="187"/>
        <v>0</v>
      </c>
      <c r="R345" s="90">
        <f t="shared" si="188"/>
        <v>0</v>
      </c>
      <c r="S345" s="90">
        <f t="shared" si="189"/>
        <v>0</v>
      </c>
      <c r="T345" s="90">
        <f t="shared" si="190"/>
        <v>0</v>
      </c>
      <c r="U345" s="90">
        <f t="shared" si="191"/>
        <v>0</v>
      </c>
      <c r="V345" s="90">
        <f t="shared" si="192"/>
        <v>0</v>
      </c>
      <c r="W345" s="90">
        <f t="shared" si="178"/>
        <v>0</v>
      </c>
      <c r="Y345" s="89">
        <f t="shared" si="193"/>
        <v>0</v>
      </c>
      <c r="Z345" s="90">
        <f t="shared" si="194"/>
        <v>0</v>
      </c>
      <c r="AA345" s="75">
        <f t="shared" si="195"/>
        <v>0</v>
      </c>
      <c r="AB345" s="89">
        <f t="shared" si="196"/>
        <v>5903.1198686371108</v>
      </c>
      <c r="AC345" s="89">
        <f t="shared" si="197"/>
        <v>0</v>
      </c>
      <c r="AD345" s="90">
        <f t="shared" si="198"/>
        <v>0</v>
      </c>
      <c r="AE345" s="90">
        <f t="shared" si="199"/>
        <v>0</v>
      </c>
      <c r="AF345" s="1">
        <f t="shared" si="200"/>
        <v>-44096.880131362886</v>
      </c>
    </row>
    <row r="346" spans="1:32">
      <c r="A346" s="106">
        <v>3.59E-4</v>
      </c>
      <c r="B346" s="4">
        <f t="shared" si="176"/>
        <v>8906.7826445373175</v>
      </c>
      <c r="C346" t="s">
        <v>1291</v>
      </c>
      <c r="D346"/>
      <c r="E346" s="57" t="s">
        <v>21</v>
      </c>
      <c r="F346" s="22">
        <f t="shared" si="179"/>
        <v>1</v>
      </c>
      <c r="G346" s="22">
        <f t="shared" si="180"/>
        <v>1</v>
      </c>
      <c r="H346" s="120" t="str">
        <f>IF(ISNA(VLOOKUP(C346,[1]Sheet1!$J$2:$J$2000,3,FALSE)),"No","Yes")</f>
        <v>Yes</v>
      </c>
      <c r="I346" s="89">
        <f t="shared" si="181"/>
        <v>0</v>
      </c>
      <c r="J346" s="89">
        <f t="shared" si="182"/>
        <v>0</v>
      </c>
      <c r="K346" s="89">
        <f t="shared" si="183"/>
        <v>0</v>
      </c>
      <c r="L346" s="89">
        <f t="shared" si="184"/>
        <v>8906.7822855373179</v>
      </c>
      <c r="M346" s="89">
        <f t="shared" si="185"/>
        <v>0</v>
      </c>
      <c r="N346" s="89">
        <f t="shared" si="186"/>
        <v>0</v>
      </c>
      <c r="O346" s="89">
        <f t="shared" si="177"/>
        <v>0</v>
      </c>
      <c r="Q346" s="90">
        <f t="shared" si="187"/>
        <v>0</v>
      </c>
      <c r="R346" s="90">
        <f t="shared" si="188"/>
        <v>0</v>
      </c>
      <c r="S346" s="90">
        <f t="shared" si="189"/>
        <v>0</v>
      </c>
      <c r="T346" s="90">
        <f t="shared" si="190"/>
        <v>0</v>
      </c>
      <c r="U346" s="90">
        <f t="shared" si="191"/>
        <v>0</v>
      </c>
      <c r="V346" s="90">
        <f t="shared" si="192"/>
        <v>0</v>
      </c>
      <c r="W346" s="90">
        <f t="shared" si="178"/>
        <v>0</v>
      </c>
      <c r="Y346" s="89">
        <f t="shared" si="193"/>
        <v>0</v>
      </c>
      <c r="Z346" s="90">
        <f t="shared" si="194"/>
        <v>0</v>
      </c>
      <c r="AA346" s="75">
        <f t="shared" si="195"/>
        <v>0</v>
      </c>
      <c r="AB346" s="89">
        <f t="shared" si="196"/>
        <v>8906.7822855373179</v>
      </c>
      <c r="AC346" s="89">
        <f t="shared" si="197"/>
        <v>0</v>
      </c>
      <c r="AD346" s="90">
        <f t="shared" si="198"/>
        <v>0</v>
      </c>
      <c r="AE346" s="90">
        <f t="shared" si="199"/>
        <v>0</v>
      </c>
      <c r="AF346" s="1">
        <f t="shared" si="200"/>
        <v>8906.7822855373179</v>
      </c>
    </row>
    <row r="347" spans="1:32">
      <c r="A347" s="106">
        <v>3.6000000000000002E-4</v>
      </c>
      <c r="B347" s="4">
        <f t="shared" si="176"/>
        <v>-41412.361539074351</v>
      </c>
      <c r="C347" t="s">
        <v>1301</v>
      </c>
      <c r="D347"/>
      <c r="E347" s="57" t="s">
        <v>21</v>
      </c>
      <c r="F347" s="22">
        <f t="shared" si="179"/>
        <v>1</v>
      </c>
      <c r="G347" s="22">
        <f t="shared" si="180"/>
        <v>1</v>
      </c>
      <c r="H347" s="120" t="str">
        <f>IF(ISNA(VLOOKUP(C347,[1]Sheet1!$J$2:$J$2000,3,FALSE)),"No","Yes")</f>
        <v>No</v>
      </c>
      <c r="I347" s="89">
        <f t="shared" si="181"/>
        <v>0</v>
      </c>
      <c r="J347" s="89">
        <f t="shared" si="182"/>
        <v>0</v>
      </c>
      <c r="K347" s="89">
        <f t="shared" si="183"/>
        <v>0</v>
      </c>
      <c r="L347" s="89">
        <f t="shared" si="184"/>
        <v>8587.6381009256493</v>
      </c>
      <c r="M347" s="89">
        <f t="shared" si="185"/>
        <v>0</v>
      </c>
      <c r="N347" s="89">
        <f t="shared" si="186"/>
        <v>0</v>
      </c>
      <c r="O347" s="89">
        <f t="shared" si="177"/>
        <v>0</v>
      </c>
      <c r="Q347" s="90">
        <f t="shared" si="187"/>
        <v>0</v>
      </c>
      <c r="R347" s="90">
        <f t="shared" si="188"/>
        <v>0</v>
      </c>
      <c r="S347" s="90">
        <f t="shared" si="189"/>
        <v>0</v>
      </c>
      <c r="T347" s="90">
        <f t="shared" si="190"/>
        <v>0</v>
      </c>
      <c r="U347" s="90">
        <f t="shared" si="191"/>
        <v>0</v>
      </c>
      <c r="V347" s="90">
        <f t="shared" si="192"/>
        <v>0</v>
      </c>
      <c r="W347" s="90">
        <f t="shared" si="178"/>
        <v>0</v>
      </c>
      <c r="Y347" s="89">
        <f t="shared" si="193"/>
        <v>0</v>
      </c>
      <c r="Z347" s="90">
        <f t="shared" si="194"/>
        <v>0</v>
      </c>
      <c r="AA347" s="75">
        <f t="shared" si="195"/>
        <v>0</v>
      </c>
      <c r="AB347" s="89">
        <f t="shared" si="196"/>
        <v>8587.6381009256493</v>
      </c>
      <c r="AC347" s="89">
        <f t="shared" si="197"/>
        <v>0</v>
      </c>
      <c r="AD347" s="90">
        <f t="shared" si="198"/>
        <v>0</v>
      </c>
      <c r="AE347" s="90">
        <f t="shared" si="199"/>
        <v>0</v>
      </c>
      <c r="AF347" s="1">
        <f t="shared" si="200"/>
        <v>-41412.361899074349</v>
      </c>
    </row>
    <row r="348" spans="1:32">
      <c r="A348" s="106">
        <v>3.6099999999999999E-4</v>
      </c>
      <c r="B348" s="4">
        <f t="shared" si="176"/>
        <v>-41543.6632673446</v>
      </c>
      <c r="C348" t="s">
        <v>1305</v>
      </c>
      <c r="D348"/>
      <c r="E348" s="57" t="s">
        <v>21</v>
      </c>
      <c r="F348" s="22">
        <f t="shared" si="179"/>
        <v>1</v>
      </c>
      <c r="G348" s="22">
        <f t="shared" si="180"/>
        <v>1</v>
      </c>
      <c r="H348" s="120" t="str">
        <f>IF(ISNA(VLOOKUP(C348,[1]Sheet1!$J$2:$J$2000,3,FALSE)),"No","Yes")</f>
        <v>No</v>
      </c>
      <c r="I348" s="89">
        <f t="shared" si="181"/>
        <v>0</v>
      </c>
      <c r="J348" s="89">
        <f t="shared" si="182"/>
        <v>0</v>
      </c>
      <c r="K348" s="89">
        <f t="shared" si="183"/>
        <v>0</v>
      </c>
      <c r="L348" s="89">
        <f t="shared" si="184"/>
        <v>8456.3363716553977</v>
      </c>
      <c r="M348" s="89">
        <f t="shared" si="185"/>
        <v>0</v>
      </c>
      <c r="N348" s="89">
        <f t="shared" si="186"/>
        <v>0</v>
      </c>
      <c r="O348" s="89">
        <f t="shared" si="177"/>
        <v>0</v>
      </c>
      <c r="Q348" s="90">
        <f t="shared" si="187"/>
        <v>0</v>
      </c>
      <c r="R348" s="90">
        <f t="shared" si="188"/>
        <v>0</v>
      </c>
      <c r="S348" s="90">
        <f t="shared" si="189"/>
        <v>0</v>
      </c>
      <c r="T348" s="90">
        <f t="shared" si="190"/>
        <v>0</v>
      </c>
      <c r="U348" s="90">
        <f t="shared" si="191"/>
        <v>0</v>
      </c>
      <c r="V348" s="90">
        <f t="shared" si="192"/>
        <v>0</v>
      </c>
      <c r="W348" s="90">
        <f t="shared" si="178"/>
        <v>0</v>
      </c>
      <c r="Y348" s="89">
        <f t="shared" si="193"/>
        <v>0</v>
      </c>
      <c r="Z348" s="90">
        <f t="shared" si="194"/>
        <v>0</v>
      </c>
      <c r="AA348" s="75">
        <f t="shared" si="195"/>
        <v>0</v>
      </c>
      <c r="AB348" s="89">
        <f t="shared" si="196"/>
        <v>8456.3363716553977</v>
      </c>
      <c r="AC348" s="89">
        <f t="shared" si="197"/>
        <v>0</v>
      </c>
      <c r="AD348" s="90">
        <f t="shared" si="198"/>
        <v>0</v>
      </c>
      <c r="AE348" s="90">
        <f t="shared" si="199"/>
        <v>0</v>
      </c>
      <c r="AF348" s="1">
        <f t="shared" si="200"/>
        <v>-41543.663628344599</v>
      </c>
    </row>
    <row r="349" spans="1:32">
      <c r="A349" s="106">
        <v>3.6200000000000002E-4</v>
      </c>
      <c r="B349" s="4">
        <f t="shared" si="176"/>
        <v>-41778.158585970268</v>
      </c>
      <c r="C349" t="s">
        <v>1318</v>
      </c>
      <c r="D349"/>
      <c r="E349" s="57" t="s">
        <v>21</v>
      </c>
      <c r="F349" s="22">
        <f t="shared" si="179"/>
        <v>1</v>
      </c>
      <c r="G349" s="22">
        <f t="shared" si="180"/>
        <v>1</v>
      </c>
      <c r="H349" s="120" t="str">
        <f>IF(ISNA(VLOOKUP(C349,[1]Sheet1!$J$2:$J$2000,3,FALSE)),"No","Yes")</f>
        <v>No</v>
      </c>
      <c r="I349" s="89">
        <f t="shared" si="181"/>
        <v>0</v>
      </c>
      <c r="J349" s="89">
        <f t="shared" si="182"/>
        <v>0</v>
      </c>
      <c r="K349" s="89">
        <f t="shared" si="183"/>
        <v>0</v>
      </c>
      <c r="L349" s="89">
        <f t="shared" si="184"/>
        <v>8221.841052029733</v>
      </c>
      <c r="M349" s="89">
        <f t="shared" si="185"/>
        <v>0</v>
      </c>
      <c r="N349" s="89">
        <f t="shared" si="186"/>
        <v>0</v>
      </c>
      <c r="O349" s="89">
        <f t="shared" si="177"/>
        <v>0</v>
      </c>
      <c r="Q349" s="90">
        <f t="shared" si="187"/>
        <v>0</v>
      </c>
      <c r="R349" s="90">
        <f t="shared" si="188"/>
        <v>0</v>
      </c>
      <c r="S349" s="90">
        <f t="shared" si="189"/>
        <v>0</v>
      </c>
      <c r="T349" s="90">
        <f t="shared" si="190"/>
        <v>0</v>
      </c>
      <c r="U349" s="90">
        <f t="shared" si="191"/>
        <v>0</v>
      </c>
      <c r="V349" s="90">
        <f t="shared" si="192"/>
        <v>0</v>
      </c>
      <c r="W349" s="90">
        <f t="shared" si="178"/>
        <v>0</v>
      </c>
      <c r="Y349" s="89">
        <f t="shared" si="193"/>
        <v>0</v>
      </c>
      <c r="Z349" s="90">
        <f t="shared" si="194"/>
        <v>0</v>
      </c>
      <c r="AA349" s="75">
        <f t="shared" si="195"/>
        <v>0</v>
      </c>
      <c r="AB349" s="89">
        <f t="shared" si="196"/>
        <v>8221.841052029733</v>
      </c>
      <c r="AC349" s="89">
        <f t="shared" si="197"/>
        <v>0</v>
      </c>
      <c r="AD349" s="90">
        <f t="shared" si="198"/>
        <v>0</v>
      </c>
      <c r="AE349" s="90">
        <f t="shared" si="199"/>
        <v>0</v>
      </c>
      <c r="AF349" s="1">
        <f t="shared" si="200"/>
        <v>-41778.158947970267</v>
      </c>
    </row>
    <row r="350" spans="1:32">
      <c r="A350" s="106">
        <v>3.6299999999999999E-4</v>
      </c>
      <c r="B350" s="4">
        <f t="shared" si="176"/>
        <v>-41868.815017265762</v>
      </c>
      <c r="C350" t="s">
        <v>1320</v>
      </c>
      <c r="D350"/>
      <c r="E350" s="57" t="s">
        <v>21</v>
      </c>
      <c r="F350" s="22">
        <f t="shared" si="179"/>
        <v>1</v>
      </c>
      <c r="G350" s="22">
        <f t="shared" si="180"/>
        <v>1</v>
      </c>
      <c r="H350" s="120" t="str">
        <f>IF(ISNA(VLOOKUP(C350,[1]Sheet1!$J$2:$J$2000,3,FALSE)),"No","Yes")</f>
        <v>No</v>
      </c>
      <c r="I350" s="89">
        <f t="shared" si="181"/>
        <v>0</v>
      </c>
      <c r="J350" s="89">
        <f t="shared" si="182"/>
        <v>0</v>
      </c>
      <c r="K350" s="89">
        <f t="shared" si="183"/>
        <v>0</v>
      </c>
      <c r="L350" s="89">
        <f t="shared" si="184"/>
        <v>8131.1846197342375</v>
      </c>
      <c r="M350" s="89">
        <f t="shared" si="185"/>
        <v>0</v>
      </c>
      <c r="N350" s="89">
        <f t="shared" si="186"/>
        <v>0</v>
      </c>
      <c r="O350" s="89">
        <f t="shared" si="177"/>
        <v>0</v>
      </c>
      <c r="Q350" s="90">
        <f t="shared" si="187"/>
        <v>0</v>
      </c>
      <c r="R350" s="90">
        <f t="shared" si="188"/>
        <v>0</v>
      </c>
      <c r="S350" s="90">
        <f t="shared" si="189"/>
        <v>0</v>
      </c>
      <c r="T350" s="90">
        <f t="shared" si="190"/>
        <v>0</v>
      </c>
      <c r="U350" s="90">
        <f t="shared" si="191"/>
        <v>0</v>
      </c>
      <c r="V350" s="90">
        <f t="shared" si="192"/>
        <v>0</v>
      </c>
      <c r="W350" s="90">
        <f t="shared" si="178"/>
        <v>0</v>
      </c>
      <c r="Y350" s="89">
        <f t="shared" si="193"/>
        <v>0</v>
      </c>
      <c r="Z350" s="90">
        <f t="shared" si="194"/>
        <v>0</v>
      </c>
      <c r="AA350" s="75">
        <f t="shared" si="195"/>
        <v>0</v>
      </c>
      <c r="AB350" s="89">
        <f t="shared" si="196"/>
        <v>8131.1846197342375</v>
      </c>
      <c r="AC350" s="89">
        <f t="shared" si="197"/>
        <v>0</v>
      </c>
      <c r="AD350" s="90">
        <f t="shared" si="198"/>
        <v>0</v>
      </c>
      <c r="AE350" s="90">
        <f t="shared" si="199"/>
        <v>0</v>
      </c>
      <c r="AF350" s="1">
        <f t="shared" si="200"/>
        <v>-41868.815380265762</v>
      </c>
    </row>
    <row r="351" spans="1:32">
      <c r="A351" s="106">
        <v>3.6400000000000001E-4</v>
      </c>
      <c r="B351" s="4">
        <f t="shared" si="176"/>
        <v>-42017.762611298363</v>
      </c>
      <c r="C351" t="s">
        <v>1327</v>
      </c>
      <c r="D351"/>
      <c r="E351" s="57" t="s">
        <v>21</v>
      </c>
      <c r="F351" s="22">
        <f t="shared" si="179"/>
        <v>1</v>
      </c>
      <c r="G351" s="22">
        <f t="shared" si="180"/>
        <v>1</v>
      </c>
      <c r="H351" s="120" t="str">
        <f>IF(ISNA(VLOOKUP(C351,[1]Sheet1!$J$2:$J$2000,3,FALSE)),"No","Yes")</f>
        <v>No</v>
      </c>
      <c r="I351" s="89">
        <f t="shared" si="181"/>
        <v>0</v>
      </c>
      <c r="J351" s="89">
        <f t="shared" si="182"/>
        <v>0</v>
      </c>
      <c r="K351" s="89">
        <f t="shared" si="183"/>
        <v>0</v>
      </c>
      <c r="L351" s="89">
        <f t="shared" si="184"/>
        <v>7982.2370247016379</v>
      </c>
      <c r="M351" s="89">
        <f t="shared" si="185"/>
        <v>0</v>
      </c>
      <c r="N351" s="89">
        <f t="shared" si="186"/>
        <v>0</v>
      </c>
      <c r="O351" s="89">
        <f t="shared" si="177"/>
        <v>0</v>
      </c>
      <c r="Q351" s="90">
        <f t="shared" si="187"/>
        <v>0</v>
      </c>
      <c r="R351" s="90">
        <f t="shared" si="188"/>
        <v>0</v>
      </c>
      <c r="S351" s="90">
        <f t="shared" si="189"/>
        <v>0</v>
      </c>
      <c r="T351" s="90">
        <f t="shared" si="190"/>
        <v>0</v>
      </c>
      <c r="U351" s="90">
        <f t="shared" si="191"/>
        <v>0</v>
      </c>
      <c r="V351" s="90">
        <f t="shared" si="192"/>
        <v>0</v>
      </c>
      <c r="W351" s="90">
        <f t="shared" si="178"/>
        <v>0</v>
      </c>
      <c r="Y351" s="89">
        <f t="shared" si="193"/>
        <v>0</v>
      </c>
      <c r="Z351" s="90">
        <f t="shared" si="194"/>
        <v>0</v>
      </c>
      <c r="AA351" s="75">
        <f t="shared" si="195"/>
        <v>0</v>
      </c>
      <c r="AB351" s="89">
        <f t="shared" si="196"/>
        <v>7982.2370247016379</v>
      </c>
      <c r="AC351" s="89">
        <f t="shared" si="197"/>
        <v>0</v>
      </c>
      <c r="AD351" s="90">
        <f t="shared" si="198"/>
        <v>0</v>
      </c>
      <c r="AE351" s="90">
        <f t="shared" si="199"/>
        <v>0</v>
      </c>
      <c r="AF351" s="1">
        <f t="shared" si="200"/>
        <v>-42017.762975298363</v>
      </c>
    </row>
    <row r="352" spans="1:32">
      <c r="A352" s="106">
        <v>3.6499999999999998E-4</v>
      </c>
      <c r="B352" s="4">
        <f t="shared" si="176"/>
        <v>-27672.02935397438</v>
      </c>
      <c r="C352" t="s">
        <v>1331</v>
      </c>
      <c r="D352"/>
      <c r="E352" s="57" t="s">
        <v>21</v>
      </c>
      <c r="F352" s="22">
        <f t="shared" si="179"/>
        <v>3</v>
      </c>
      <c r="G352" s="22">
        <f t="shared" si="180"/>
        <v>3</v>
      </c>
      <c r="H352" s="120" t="str">
        <f>IF(ISNA(VLOOKUP(C352,[1]Sheet1!$J$2:$J$2000,3,FALSE)),"No","Yes")</f>
        <v>No</v>
      </c>
      <c r="I352" s="89">
        <f t="shared" si="181"/>
        <v>0</v>
      </c>
      <c r="J352" s="89">
        <f t="shared" si="182"/>
        <v>0</v>
      </c>
      <c r="K352" s="89">
        <f t="shared" si="183"/>
        <v>0</v>
      </c>
      <c r="L352" s="89">
        <f t="shared" si="184"/>
        <v>7942.5573046119862</v>
      </c>
      <c r="M352" s="89">
        <f t="shared" si="185"/>
        <v>0</v>
      </c>
      <c r="N352" s="89">
        <f t="shared" si="186"/>
        <v>0</v>
      </c>
      <c r="O352" s="89">
        <f t="shared" si="177"/>
        <v>0</v>
      </c>
      <c r="Q352" s="90">
        <f t="shared" si="187"/>
        <v>0</v>
      </c>
      <c r="R352" s="90">
        <f t="shared" si="188"/>
        <v>7584.5003685374331</v>
      </c>
      <c r="S352" s="90">
        <f t="shared" si="189"/>
        <v>0</v>
      </c>
      <c r="T352" s="90">
        <f t="shared" si="190"/>
        <v>0</v>
      </c>
      <c r="U352" s="90">
        <f t="shared" si="191"/>
        <v>0</v>
      </c>
      <c r="V352" s="90">
        <f t="shared" si="192"/>
        <v>0</v>
      </c>
      <c r="W352" s="90">
        <f t="shared" si="178"/>
        <v>6800.9126078762029</v>
      </c>
      <c r="Y352" s="89">
        <f t="shared" si="193"/>
        <v>0</v>
      </c>
      <c r="Z352" s="90">
        <f t="shared" si="194"/>
        <v>0</v>
      </c>
      <c r="AA352" s="75">
        <f t="shared" si="195"/>
        <v>0</v>
      </c>
      <c r="AB352" s="89">
        <f t="shared" si="196"/>
        <v>7942.5573046119862</v>
      </c>
      <c r="AC352" s="89">
        <f t="shared" si="197"/>
        <v>0</v>
      </c>
      <c r="AD352" s="90">
        <f t="shared" si="198"/>
        <v>7584.5003685374331</v>
      </c>
      <c r="AE352" s="90">
        <f t="shared" si="199"/>
        <v>6800.9126078762029</v>
      </c>
      <c r="AF352" s="1">
        <f t="shared" si="200"/>
        <v>-27672.02971897438</v>
      </c>
    </row>
    <row r="353" spans="1:32">
      <c r="A353" s="106">
        <v>3.6600000000000001E-4</v>
      </c>
      <c r="B353" s="4">
        <f t="shared" si="176"/>
        <v>-42059.63519446383</v>
      </c>
      <c r="C353" t="s">
        <v>1332</v>
      </c>
      <c r="D353"/>
      <c r="E353" s="57" t="s">
        <v>21</v>
      </c>
      <c r="F353" s="22">
        <f t="shared" si="179"/>
        <v>1</v>
      </c>
      <c r="G353" s="22">
        <f t="shared" si="180"/>
        <v>1</v>
      </c>
      <c r="H353" s="120" t="str">
        <f>IF(ISNA(VLOOKUP(C353,[1]Sheet1!$J$2:$J$2000,3,FALSE)),"No","Yes")</f>
        <v>No</v>
      </c>
      <c r="I353" s="89">
        <f t="shared" si="181"/>
        <v>0</v>
      </c>
      <c r="J353" s="89">
        <f t="shared" si="182"/>
        <v>0</v>
      </c>
      <c r="K353" s="89">
        <f t="shared" si="183"/>
        <v>0</v>
      </c>
      <c r="L353" s="89">
        <f t="shared" si="184"/>
        <v>7940.364439536168</v>
      </c>
      <c r="M353" s="89">
        <f t="shared" si="185"/>
        <v>0</v>
      </c>
      <c r="N353" s="89">
        <f t="shared" si="186"/>
        <v>0</v>
      </c>
      <c r="O353" s="89">
        <f t="shared" si="177"/>
        <v>0</v>
      </c>
      <c r="Q353" s="90">
        <f t="shared" si="187"/>
        <v>0</v>
      </c>
      <c r="R353" s="90">
        <f t="shared" si="188"/>
        <v>0</v>
      </c>
      <c r="S353" s="90">
        <f t="shared" si="189"/>
        <v>0</v>
      </c>
      <c r="T353" s="90">
        <f t="shared" si="190"/>
        <v>0</v>
      </c>
      <c r="U353" s="90">
        <f t="shared" si="191"/>
        <v>0</v>
      </c>
      <c r="V353" s="90">
        <f t="shared" si="192"/>
        <v>0</v>
      </c>
      <c r="W353" s="90">
        <f t="shared" si="178"/>
        <v>0</v>
      </c>
      <c r="Y353" s="89">
        <f t="shared" si="193"/>
        <v>0</v>
      </c>
      <c r="Z353" s="90">
        <f t="shared" si="194"/>
        <v>0</v>
      </c>
      <c r="AA353" s="75">
        <f t="shared" si="195"/>
        <v>0</v>
      </c>
      <c r="AB353" s="89">
        <f t="shared" si="196"/>
        <v>7940.364439536168</v>
      </c>
      <c r="AC353" s="89">
        <f t="shared" si="197"/>
        <v>0</v>
      </c>
      <c r="AD353" s="90">
        <f t="shared" si="198"/>
        <v>0</v>
      </c>
      <c r="AE353" s="90">
        <f t="shared" si="199"/>
        <v>0</v>
      </c>
      <c r="AF353" s="1">
        <f t="shared" si="200"/>
        <v>-42059.63556046383</v>
      </c>
    </row>
    <row r="354" spans="1:32">
      <c r="A354" s="106">
        <v>3.6700000000000003E-4</v>
      </c>
      <c r="B354" s="4">
        <f t="shared" si="176"/>
        <v>-42085.855439274077</v>
      </c>
      <c r="C354" t="s">
        <v>1336</v>
      </c>
      <c r="D354"/>
      <c r="E354" s="57" t="s">
        <v>21</v>
      </c>
      <c r="F354" s="22">
        <f t="shared" si="179"/>
        <v>1</v>
      </c>
      <c r="G354" s="22">
        <f t="shared" si="180"/>
        <v>1</v>
      </c>
      <c r="H354" s="120" t="str">
        <f>IF(ISNA(VLOOKUP(C354,[1]Sheet1!$J$2:$J$2000,3,FALSE)),"No","Yes")</f>
        <v>No</v>
      </c>
      <c r="I354" s="89">
        <f t="shared" si="181"/>
        <v>0</v>
      </c>
      <c r="J354" s="89">
        <f t="shared" si="182"/>
        <v>0</v>
      </c>
      <c r="K354" s="89">
        <f t="shared" si="183"/>
        <v>0</v>
      </c>
      <c r="L354" s="89">
        <f t="shared" si="184"/>
        <v>7914.1441937259242</v>
      </c>
      <c r="M354" s="89">
        <f t="shared" si="185"/>
        <v>0</v>
      </c>
      <c r="N354" s="89">
        <f t="shared" si="186"/>
        <v>0</v>
      </c>
      <c r="O354" s="89">
        <f t="shared" si="177"/>
        <v>0</v>
      </c>
      <c r="Q354" s="90">
        <f t="shared" si="187"/>
        <v>0</v>
      </c>
      <c r="R354" s="90">
        <f t="shared" si="188"/>
        <v>0</v>
      </c>
      <c r="S354" s="90">
        <f t="shared" si="189"/>
        <v>0</v>
      </c>
      <c r="T354" s="90">
        <f t="shared" si="190"/>
        <v>0</v>
      </c>
      <c r="U354" s="90">
        <f t="shared" si="191"/>
        <v>0</v>
      </c>
      <c r="V354" s="90">
        <f t="shared" si="192"/>
        <v>0</v>
      </c>
      <c r="W354" s="90">
        <f t="shared" si="178"/>
        <v>0</v>
      </c>
      <c r="Y354" s="89">
        <f t="shared" si="193"/>
        <v>0</v>
      </c>
      <c r="Z354" s="90">
        <f t="shared" si="194"/>
        <v>0</v>
      </c>
      <c r="AA354" s="75">
        <f t="shared" si="195"/>
        <v>0</v>
      </c>
      <c r="AB354" s="89">
        <f t="shared" si="196"/>
        <v>7914.1441937259242</v>
      </c>
      <c r="AC354" s="89">
        <f t="shared" si="197"/>
        <v>0</v>
      </c>
      <c r="AD354" s="90">
        <f t="shared" si="198"/>
        <v>0</v>
      </c>
      <c r="AE354" s="90">
        <f t="shared" si="199"/>
        <v>0</v>
      </c>
      <c r="AF354" s="1">
        <f t="shared" si="200"/>
        <v>-42085.855806274078</v>
      </c>
    </row>
    <row r="355" spans="1:32">
      <c r="A355" s="106">
        <v>3.68E-4</v>
      </c>
      <c r="B355" s="4">
        <f t="shared" si="176"/>
        <v>-42094.557081147883</v>
      </c>
      <c r="C355" t="s">
        <v>1337</v>
      </c>
      <c r="D355"/>
      <c r="E355" s="57" t="s">
        <v>21</v>
      </c>
      <c r="F355" s="22">
        <f t="shared" si="179"/>
        <v>1</v>
      </c>
      <c r="G355" s="22">
        <f t="shared" si="180"/>
        <v>1</v>
      </c>
      <c r="H355" s="120" t="str">
        <f>IF(ISNA(VLOOKUP(C355,[1]Sheet1!$J$2:$J$2000,3,FALSE)),"No","Yes")</f>
        <v>No</v>
      </c>
      <c r="I355" s="89">
        <f t="shared" si="181"/>
        <v>0</v>
      </c>
      <c r="J355" s="89">
        <f t="shared" si="182"/>
        <v>0</v>
      </c>
      <c r="K355" s="89">
        <f t="shared" si="183"/>
        <v>0</v>
      </c>
      <c r="L355" s="89">
        <f t="shared" si="184"/>
        <v>7905.4425508521153</v>
      </c>
      <c r="M355" s="89">
        <f t="shared" si="185"/>
        <v>0</v>
      </c>
      <c r="N355" s="89">
        <f t="shared" si="186"/>
        <v>0</v>
      </c>
      <c r="O355" s="89">
        <f t="shared" si="177"/>
        <v>0</v>
      </c>
      <c r="Q355" s="90">
        <f t="shared" si="187"/>
        <v>0</v>
      </c>
      <c r="R355" s="90">
        <f t="shared" si="188"/>
        <v>0</v>
      </c>
      <c r="S355" s="90">
        <f t="shared" si="189"/>
        <v>0</v>
      </c>
      <c r="T355" s="90">
        <f t="shared" si="190"/>
        <v>0</v>
      </c>
      <c r="U355" s="90">
        <f t="shared" si="191"/>
        <v>0</v>
      </c>
      <c r="V355" s="90">
        <f t="shared" si="192"/>
        <v>0</v>
      </c>
      <c r="W355" s="90">
        <f t="shared" si="178"/>
        <v>0</v>
      </c>
      <c r="Y355" s="89">
        <f t="shared" si="193"/>
        <v>0</v>
      </c>
      <c r="Z355" s="90">
        <f t="shared" si="194"/>
        <v>0</v>
      </c>
      <c r="AA355" s="75">
        <f t="shared" si="195"/>
        <v>0</v>
      </c>
      <c r="AB355" s="89">
        <f t="shared" si="196"/>
        <v>7905.4425508521153</v>
      </c>
      <c r="AC355" s="89">
        <f t="shared" si="197"/>
        <v>0</v>
      </c>
      <c r="AD355" s="90">
        <f t="shared" si="198"/>
        <v>0</v>
      </c>
      <c r="AE355" s="90">
        <f t="shared" si="199"/>
        <v>0</v>
      </c>
      <c r="AF355" s="1">
        <f t="shared" si="200"/>
        <v>-42094.557449147884</v>
      </c>
    </row>
    <row r="356" spans="1:32">
      <c r="A356" s="106">
        <v>3.6900000000000002E-4</v>
      </c>
      <c r="B356" s="4">
        <f t="shared" si="176"/>
        <v>-42279.194261872479</v>
      </c>
      <c r="C356" t="s">
        <v>1352</v>
      </c>
      <c r="D356"/>
      <c r="E356" s="57" t="s">
        <v>21</v>
      </c>
      <c r="F356" s="22">
        <f t="shared" si="179"/>
        <v>1</v>
      </c>
      <c r="G356" s="22">
        <f t="shared" si="180"/>
        <v>1</v>
      </c>
      <c r="H356" s="120" t="str">
        <f>IF(ISNA(VLOOKUP(C356,[1]Sheet1!$J$2:$J$2000,3,FALSE)),"No","Yes")</f>
        <v>No</v>
      </c>
      <c r="I356" s="89">
        <f t="shared" si="181"/>
        <v>0</v>
      </c>
      <c r="J356" s="89">
        <f t="shared" si="182"/>
        <v>0</v>
      </c>
      <c r="K356" s="89">
        <f t="shared" si="183"/>
        <v>0</v>
      </c>
      <c r="L356" s="89">
        <f t="shared" si="184"/>
        <v>7720.8053691275172</v>
      </c>
      <c r="M356" s="89">
        <f t="shared" si="185"/>
        <v>0</v>
      </c>
      <c r="N356" s="89">
        <f t="shared" si="186"/>
        <v>0</v>
      </c>
      <c r="O356" s="89">
        <f t="shared" si="177"/>
        <v>0</v>
      </c>
      <c r="Q356" s="90">
        <f t="shared" si="187"/>
        <v>0</v>
      </c>
      <c r="R356" s="90">
        <f t="shared" si="188"/>
        <v>0</v>
      </c>
      <c r="S356" s="90">
        <f t="shared" si="189"/>
        <v>0</v>
      </c>
      <c r="T356" s="90">
        <f t="shared" si="190"/>
        <v>0</v>
      </c>
      <c r="U356" s="90">
        <f t="shared" si="191"/>
        <v>0</v>
      </c>
      <c r="V356" s="90">
        <f t="shared" si="192"/>
        <v>0</v>
      </c>
      <c r="W356" s="90">
        <f t="shared" si="178"/>
        <v>0</v>
      </c>
      <c r="Y356" s="89">
        <f t="shared" si="193"/>
        <v>0</v>
      </c>
      <c r="Z356" s="90">
        <f t="shared" si="194"/>
        <v>0</v>
      </c>
      <c r="AA356" s="75">
        <f t="shared" si="195"/>
        <v>0</v>
      </c>
      <c r="AB356" s="89">
        <f t="shared" si="196"/>
        <v>7720.8053691275172</v>
      </c>
      <c r="AC356" s="89">
        <f t="shared" si="197"/>
        <v>0</v>
      </c>
      <c r="AD356" s="90">
        <f t="shared" si="198"/>
        <v>0</v>
      </c>
      <c r="AE356" s="90">
        <f t="shared" si="199"/>
        <v>0</v>
      </c>
      <c r="AF356" s="1">
        <f t="shared" si="200"/>
        <v>-42279.19463087248</v>
      </c>
    </row>
    <row r="357" spans="1:32">
      <c r="A357" s="106">
        <v>3.6999999999999999E-4</v>
      </c>
      <c r="B357" s="4">
        <f t="shared" si="176"/>
        <v>-42506.513439275659</v>
      </c>
      <c r="C357" t="s">
        <v>1372</v>
      </c>
      <c r="D357"/>
      <c r="E357" s="57" t="s">
        <v>21</v>
      </c>
      <c r="F357" s="22">
        <f t="shared" si="179"/>
        <v>1</v>
      </c>
      <c r="G357" s="22">
        <f t="shared" si="180"/>
        <v>1</v>
      </c>
      <c r="H357" s="120" t="str">
        <f>IF(ISNA(VLOOKUP(C357,[1]Sheet1!$J$2:$J$2000,3,FALSE)),"No","Yes")</f>
        <v>No</v>
      </c>
      <c r="I357" s="89">
        <f t="shared" si="181"/>
        <v>0</v>
      </c>
      <c r="J357" s="89">
        <f t="shared" si="182"/>
        <v>0</v>
      </c>
      <c r="K357" s="89">
        <f t="shared" si="183"/>
        <v>0</v>
      </c>
      <c r="L357" s="89">
        <f t="shared" si="184"/>
        <v>7493.4861907243367</v>
      </c>
      <c r="M357" s="89">
        <f t="shared" si="185"/>
        <v>0</v>
      </c>
      <c r="N357" s="89">
        <f t="shared" si="186"/>
        <v>0</v>
      </c>
      <c r="O357" s="89">
        <f t="shared" si="177"/>
        <v>0</v>
      </c>
      <c r="Q357" s="90">
        <f t="shared" si="187"/>
        <v>0</v>
      </c>
      <c r="R357" s="90">
        <f t="shared" si="188"/>
        <v>0</v>
      </c>
      <c r="S357" s="90">
        <f t="shared" si="189"/>
        <v>0</v>
      </c>
      <c r="T357" s="90">
        <f t="shared" si="190"/>
        <v>0</v>
      </c>
      <c r="U357" s="90">
        <f t="shared" si="191"/>
        <v>0</v>
      </c>
      <c r="V357" s="90">
        <f t="shared" si="192"/>
        <v>0</v>
      </c>
      <c r="W357" s="90">
        <f t="shared" si="178"/>
        <v>0</v>
      </c>
      <c r="Y357" s="89">
        <f t="shared" si="193"/>
        <v>0</v>
      </c>
      <c r="Z357" s="90">
        <f t="shared" si="194"/>
        <v>0</v>
      </c>
      <c r="AA357" s="75">
        <f t="shared" si="195"/>
        <v>0</v>
      </c>
      <c r="AB357" s="89">
        <f t="shared" si="196"/>
        <v>7493.4861907243367</v>
      </c>
      <c r="AC357" s="89">
        <f t="shared" si="197"/>
        <v>0</v>
      </c>
      <c r="AD357" s="90">
        <f t="shared" si="198"/>
        <v>0</v>
      </c>
      <c r="AE357" s="90">
        <f t="shared" si="199"/>
        <v>0</v>
      </c>
      <c r="AF357" s="1">
        <f t="shared" si="200"/>
        <v>-42506.513809275661</v>
      </c>
    </row>
    <row r="358" spans="1:32">
      <c r="A358" s="106">
        <v>3.7100000000000002E-4</v>
      </c>
      <c r="B358" s="4">
        <f t="shared" si="176"/>
        <v>-42545.359919305854</v>
      </c>
      <c r="C358" t="s">
        <v>1379</v>
      </c>
      <c r="D358"/>
      <c r="E358" s="57" t="s">
        <v>21</v>
      </c>
      <c r="F358" s="22">
        <f t="shared" si="179"/>
        <v>1</v>
      </c>
      <c r="G358" s="22">
        <f t="shared" si="180"/>
        <v>1</v>
      </c>
      <c r="H358" s="120" t="str">
        <f>IF(ISNA(VLOOKUP(C358,[1]Sheet1!$J$2:$J$2000,3,FALSE)),"No","Yes")</f>
        <v>No</v>
      </c>
      <c r="I358" s="89">
        <f t="shared" si="181"/>
        <v>0</v>
      </c>
      <c r="J358" s="89">
        <f t="shared" si="182"/>
        <v>0</v>
      </c>
      <c r="K358" s="89">
        <f t="shared" si="183"/>
        <v>0</v>
      </c>
      <c r="L358" s="89">
        <f t="shared" si="184"/>
        <v>7454.6397096941419</v>
      </c>
      <c r="M358" s="89">
        <f t="shared" si="185"/>
        <v>0</v>
      </c>
      <c r="N358" s="89">
        <f t="shared" si="186"/>
        <v>0</v>
      </c>
      <c r="O358" s="89">
        <f t="shared" si="177"/>
        <v>0</v>
      </c>
      <c r="Q358" s="90">
        <f t="shared" si="187"/>
        <v>0</v>
      </c>
      <c r="R358" s="90">
        <f t="shared" si="188"/>
        <v>0</v>
      </c>
      <c r="S358" s="90">
        <f t="shared" si="189"/>
        <v>0</v>
      </c>
      <c r="T358" s="90">
        <f t="shared" si="190"/>
        <v>0</v>
      </c>
      <c r="U358" s="90">
        <f t="shared" si="191"/>
        <v>0</v>
      </c>
      <c r="V358" s="90">
        <f t="shared" si="192"/>
        <v>0</v>
      </c>
      <c r="W358" s="90">
        <f t="shared" si="178"/>
        <v>0</v>
      </c>
      <c r="Y358" s="89">
        <f t="shared" si="193"/>
        <v>0</v>
      </c>
      <c r="Z358" s="90">
        <f t="shared" si="194"/>
        <v>0</v>
      </c>
      <c r="AA358" s="75">
        <f t="shared" si="195"/>
        <v>0</v>
      </c>
      <c r="AB358" s="89">
        <f t="shared" si="196"/>
        <v>7454.6397096941419</v>
      </c>
      <c r="AC358" s="89">
        <f t="shared" si="197"/>
        <v>0</v>
      </c>
      <c r="AD358" s="90">
        <f t="shared" si="198"/>
        <v>0</v>
      </c>
      <c r="AE358" s="90">
        <f t="shared" si="199"/>
        <v>0</v>
      </c>
      <c r="AF358" s="1">
        <f t="shared" si="200"/>
        <v>-42545.360290305856</v>
      </c>
    </row>
    <row r="359" spans="1:32">
      <c r="A359" s="106">
        <v>3.7199999999999999E-4</v>
      </c>
      <c r="B359" s="4">
        <f t="shared" si="176"/>
        <v>-42564.632513211996</v>
      </c>
      <c r="C359" t="s">
        <v>1382</v>
      </c>
      <c r="D359"/>
      <c r="E359" s="57" t="s">
        <v>21</v>
      </c>
      <c r="F359" s="22">
        <f t="shared" si="179"/>
        <v>1</v>
      </c>
      <c r="G359" s="22">
        <f t="shared" si="180"/>
        <v>1</v>
      </c>
      <c r="H359" s="120" t="str">
        <f>IF(ISNA(VLOOKUP(C359,[1]Sheet1!$J$2:$J$2000,3,FALSE)),"No","Yes")</f>
        <v>No</v>
      </c>
      <c r="I359" s="89">
        <f t="shared" si="181"/>
        <v>0</v>
      </c>
      <c r="J359" s="89">
        <f t="shared" si="182"/>
        <v>0</v>
      </c>
      <c r="K359" s="89">
        <f t="shared" si="183"/>
        <v>0</v>
      </c>
      <c r="L359" s="89">
        <f t="shared" si="184"/>
        <v>7435.3671147880041</v>
      </c>
      <c r="M359" s="89">
        <f t="shared" si="185"/>
        <v>0</v>
      </c>
      <c r="N359" s="89">
        <f t="shared" si="186"/>
        <v>0</v>
      </c>
      <c r="O359" s="89">
        <f t="shared" si="177"/>
        <v>0</v>
      </c>
      <c r="Q359" s="90">
        <f t="shared" si="187"/>
        <v>0</v>
      </c>
      <c r="R359" s="90">
        <f t="shared" si="188"/>
        <v>0</v>
      </c>
      <c r="S359" s="90">
        <f t="shared" si="189"/>
        <v>0</v>
      </c>
      <c r="T359" s="90">
        <f t="shared" si="190"/>
        <v>0</v>
      </c>
      <c r="U359" s="90">
        <f t="shared" si="191"/>
        <v>0</v>
      </c>
      <c r="V359" s="90">
        <f t="shared" si="192"/>
        <v>0</v>
      </c>
      <c r="W359" s="90">
        <f t="shared" si="178"/>
        <v>0</v>
      </c>
      <c r="Y359" s="89">
        <f t="shared" si="193"/>
        <v>0</v>
      </c>
      <c r="Z359" s="90">
        <f t="shared" si="194"/>
        <v>0</v>
      </c>
      <c r="AA359" s="75">
        <f t="shared" si="195"/>
        <v>0</v>
      </c>
      <c r="AB359" s="89">
        <f t="shared" si="196"/>
        <v>7435.3671147880041</v>
      </c>
      <c r="AC359" s="89">
        <f t="shared" si="197"/>
        <v>0</v>
      </c>
      <c r="AD359" s="90">
        <f t="shared" si="198"/>
        <v>0</v>
      </c>
      <c r="AE359" s="90">
        <f t="shared" si="199"/>
        <v>0</v>
      </c>
      <c r="AF359" s="1">
        <f t="shared" si="200"/>
        <v>-42564.632885211999</v>
      </c>
    </row>
    <row r="360" spans="1:32">
      <c r="A360" s="106">
        <v>3.7300000000000001E-4</v>
      </c>
      <c r="B360" s="4">
        <f t="shared" si="176"/>
        <v>-42595.262242859935</v>
      </c>
      <c r="C360" t="s">
        <v>1386</v>
      </c>
      <c r="D360"/>
      <c r="E360" s="57" t="s">
        <v>21</v>
      </c>
      <c r="F360" s="22">
        <f t="shared" si="179"/>
        <v>1</v>
      </c>
      <c r="G360" s="22">
        <f t="shared" si="180"/>
        <v>1</v>
      </c>
      <c r="H360" s="120" t="str">
        <f>IF(ISNA(VLOOKUP(C360,[1]Sheet1!$J$2:$J$2000,3,FALSE)),"No","Yes")</f>
        <v>No</v>
      </c>
      <c r="I360" s="89">
        <f t="shared" si="181"/>
        <v>0</v>
      </c>
      <c r="J360" s="89">
        <f t="shared" si="182"/>
        <v>0</v>
      </c>
      <c r="K360" s="89">
        <f t="shared" si="183"/>
        <v>0</v>
      </c>
      <c r="L360" s="89">
        <f t="shared" si="184"/>
        <v>7404.737384140064</v>
      </c>
      <c r="M360" s="89">
        <f t="shared" si="185"/>
        <v>0</v>
      </c>
      <c r="N360" s="89">
        <f t="shared" si="186"/>
        <v>0</v>
      </c>
      <c r="O360" s="89">
        <f t="shared" si="177"/>
        <v>0</v>
      </c>
      <c r="Q360" s="90">
        <f t="shared" si="187"/>
        <v>0</v>
      </c>
      <c r="R360" s="90">
        <f t="shared" si="188"/>
        <v>0</v>
      </c>
      <c r="S360" s="90">
        <f t="shared" si="189"/>
        <v>0</v>
      </c>
      <c r="T360" s="90">
        <f t="shared" si="190"/>
        <v>0</v>
      </c>
      <c r="U360" s="90">
        <f t="shared" si="191"/>
        <v>0</v>
      </c>
      <c r="V360" s="90">
        <f t="shared" si="192"/>
        <v>0</v>
      </c>
      <c r="W360" s="90">
        <f t="shared" si="178"/>
        <v>0</v>
      </c>
      <c r="Y360" s="89">
        <f t="shared" si="193"/>
        <v>0</v>
      </c>
      <c r="Z360" s="90">
        <f t="shared" si="194"/>
        <v>0</v>
      </c>
      <c r="AA360" s="75">
        <f t="shared" si="195"/>
        <v>0</v>
      </c>
      <c r="AB360" s="89">
        <f t="shared" si="196"/>
        <v>7404.737384140064</v>
      </c>
      <c r="AC360" s="89">
        <f t="shared" si="197"/>
        <v>0</v>
      </c>
      <c r="AD360" s="90">
        <f t="shared" si="198"/>
        <v>0</v>
      </c>
      <c r="AE360" s="90">
        <f t="shared" si="199"/>
        <v>0</v>
      </c>
      <c r="AF360" s="1">
        <f t="shared" si="200"/>
        <v>-42595.262615859938</v>
      </c>
    </row>
    <row r="361" spans="1:32">
      <c r="A361" s="106">
        <v>3.7399999999999998E-4</v>
      </c>
      <c r="B361" s="4">
        <f t="shared" si="176"/>
        <v>-42722.671690777323</v>
      </c>
      <c r="C361" t="s">
        <v>1393</v>
      </c>
      <c r="D361"/>
      <c r="E361" s="57" t="s">
        <v>21</v>
      </c>
      <c r="F361" s="22">
        <f t="shared" si="179"/>
        <v>1</v>
      </c>
      <c r="G361" s="22">
        <f t="shared" si="180"/>
        <v>1</v>
      </c>
      <c r="H361" s="120" t="str">
        <f>IF(ISNA(VLOOKUP(C361,[1]Sheet1!$J$2:$J$2000,3,FALSE)),"No","Yes")</f>
        <v>No</v>
      </c>
      <c r="I361" s="89">
        <f t="shared" si="181"/>
        <v>0</v>
      </c>
      <c r="J361" s="89">
        <f t="shared" si="182"/>
        <v>0</v>
      </c>
      <c r="K361" s="89">
        <f t="shared" si="183"/>
        <v>0</v>
      </c>
      <c r="L361" s="89">
        <f t="shared" si="184"/>
        <v>7277.3279352226718</v>
      </c>
      <c r="M361" s="89">
        <f t="shared" si="185"/>
        <v>0</v>
      </c>
      <c r="N361" s="89">
        <f t="shared" si="186"/>
        <v>0</v>
      </c>
      <c r="O361" s="89">
        <f t="shared" si="177"/>
        <v>0</v>
      </c>
      <c r="Q361" s="90">
        <f t="shared" si="187"/>
        <v>0</v>
      </c>
      <c r="R361" s="90">
        <f t="shared" si="188"/>
        <v>0</v>
      </c>
      <c r="S361" s="90">
        <f t="shared" si="189"/>
        <v>0</v>
      </c>
      <c r="T361" s="90">
        <f t="shared" si="190"/>
        <v>0</v>
      </c>
      <c r="U361" s="90">
        <f t="shared" si="191"/>
        <v>0</v>
      </c>
      <c r="V361" s="90">
        <f t="shared" si="192"/>
        <v>0</v>
      </c>
      <c r="W361" s="90">
        <f t="shared" si="178"/>
        <v>0</v>
      </c>
      <c r="Y361" s="89">
        <f t="shared" si="193"/>
        <v>0</v>
      </c>
      <c r="Z361" s="90">
        <f t="shared" si="194"/>
        <v>0</v>
      </c>
      <c r="AA361" s="75">
        <f t="shared" si="195"/>
        <v>0</v>
      </c>
      <c r="AB361" s="89">
        <f t="shared" si="196"/>
        <v>7277.3279352226718</v>
      </c>
      <c r="AC361" s="89">
        <f t="shared" si="197"/>
        <v>0</v>
      </c>
      <c r="AD361" s="90">
        <f t="shared" si="198"/>
        <v>0</v>
      </c>
      <c r="AE361" s="90">
        <f t="shared" si="199"/>
        <v>0</v>
      </c>
      <c r="AF361" s="1">
        <f t="shared" si="200"/>
        <v>-42722.672064777325</v>
      </c>
    </row>
    <row r="362" spans="1:32">
      <c r="A362" s="106">
        <v>3.7500000000000001E-4</v>
      </c>
      <c r="B362" s="4">
        <f t="shared" si="176"/>
        <v>-42766.599222585508</v>
      </c>
      <c r="C362" t="s">
        <v>1400</v>
      </c>
      <c r="D362"/>
      <c r="E362" s="57" t="s">
        <v>21</v>
      </c>
      <c r="F362" s="22">
        <f t="shared" si="179"/>
        <v>1</v>
      </c>
      <c r="G362" s="22">
        <f t="shared" si="180"/>
        <v>1</v>
      </c>
      <c r="H362" s="120" t="str">
        <f>IF(ISNA(VLOOKUP(C362,[1]Sheet1!$J$2:$J$2000,3,FALSE)),"No","Yes")</f>
        <v>No</v>
      </c>
      <c r="I362" s="89">
        <f t="shared" si="181"/>
        <v>0</v>
      </c>
      <c r="J362" s="89">
        <f t="shared" si="182"/>
        <v>0</v>
      </c>
      <c r="K362" s="89">
        <f t="shared" si="183"/>
        <v>0</v>
      </c>
      <c r="L362" s="89">
        <f t="shared" si="184"/>
        <v>7233.4004024144879</v>
      </c>
      <c r="M362" s="89">
        <f t="shared" si="185"/>
        <v>0</v>
      </c>
      <c r="N362" s="89">
        <f t="shared" si="186"/>
        <v>0</v>
      </c>
      <c r="O362" s="89">
        <f t="shared" si="177"/>
        <v>0</v>
      </c>
      <c r="Q362" s="90">
        <f t="shared" si="187"/>
        <v>0</v>
      </c>
      <c r="R362" s="90">
        <f t="shared" si="188"/>
        <v>0</v>
      </c>
      <c r="S362" s="90">
        <f t="shared" si="189"/>
        <v>0</v>
      </c>
      <c r="T362" s="90">
        <f t="shared" si="190"/>
        <v>0</v>
      </c>
      <c r="U362" s="90">
        <f t="shared" si="191"/>
        <v>0</v>
      </c>
      <c r="V362" s="90">
        <f t="shared" si="192"/>
        <v>0</v>
      </c>
      <c r="W362" s="90">
        <f t="shared" si="178"/>
        <v>0</v>
      </c>
      <c r="Y362" s="89">
        <f t="shared" si="193"/>
        <v>0</v>
      </c>
      <c r="Z362" s="90">
        <f t="shared" si="194"/>
        <v>0</v>
      </c>
      <c r="AA362" s="75">
        <f t="shared" si="195"/>
        <v>0</v>
      </c>
      <c r="AB362" s="89">
        <f t="shared" si="196"/>
        <v>7233.4004024144879</v>
      </c>
      <c r="AC362" s="89">
        <f t="shared" si="197"/>
        <v>0</v>
      </c>
      <c r="AD362" s="90">
        <f t="shared" si="198"/>
        <v>0</v>
      </c>
      <c r="AE362" s="90">
        <f t="shared" si="199"/>
        <v>0</v>
      </c>
      <c r="AF362" s="1">
        <f t="shared" si="200"/>
        <v>-42766.599597585511</v>
      </c>
    </row>
    <row r="363" spans="1:32">
      <c r="A363" s="106">
        <v>3.7600000000000003E-4</v>
      </c>
      <c r="B363" s="4">
        <f t="shared" si="176"/>
        <v>-42815.388082656005</v>
      </c>
      <c r="C363" t="s">
        <v>1406</v>
      </c>
      <c r="D363"/>
      <c r="E363" s="57" t="s">
        <v>21</v>
      </c>
      <c r="F363" s="22">
        <f t="shared" si="179"/>
        <v>1</v>
      </c>
      <c r="G363" s="22">
        <f t="shared" si="180"/>
        <v>1</v>
      </c>
      <c r="H363" s="120" t="str">
        <f>IF(ISNA(VLOOKUP(C363,[1]Sheet1!$J$2:$J$2000,3,FALSE)),"No","Yes")</f>
        <v>No</v>
      </c>
      <c r="I363" s="89">
        <f t="shared" si="181"/>
        <v>0</v>
      </c>
      <c r="J363" s="89">
        <f t="shared" si="182"/>
        <v>0</v>
      </c>
      <c r="K363" s="89">
        <f t="shared" si="183"/>
        <v>0</v>
      </c>
      <c r="L363" s="89">
        <f t="shared" si="184"/>
        <v>7184.6115413439929</v>
      </c>
      <c r="M363" s="89">
        <f t="shared" si="185"/>
        <v>0</v>
      </c>
      <c r="N363" s="89">
        <f t="shared" si="186"/>
        <v>0</v>
      </c>
      <c r="O363" s="89">
        <f t="shared" si="177"/>
        <v>0</v>
      </c>
      <c r="Q363" s="90">
        <f t="shared" si="187"/>
        <v>0</v>
      </c>
      <c r="R363" s="90">
        <f t="shared" si="188"/>
        <v>0</v>
      </c>
      <c r="S363" s="90">
        <f t="shared" si="189"/>
        <v>0</v>
      </c>
      <c r="T363" s="90">
        <f t="shared" si="190"/>
        <v>0</v>
      </c>
      <c r="U363" s="90">
        <f t="shared" si="191"/>
        <v>0</v>
      </c>
      <c r="V363" s="90">
        <f t="shared" si="192"/>
        <v>0</v>
      </c>
      <c r="W363" s="90">
        <f t="shared" si="178"/>
        <v>0</v>
      </c>
      <c r="Y363" s="89">
        <f t="shared" si="193"/>
        <v>0</v>
      </c>
      <c r="Z363" s="90">
        <f t="shared" si="194"/>
        <v>0</v>
      </c>
      <c r="AA363" s="75">
        <f t="shared" si="195"/>
        <v>0</v>
      </c>
      <c r="AB363" s="89">
        <f t="shared" si="196"/>
        <v>7184.6115413439929</v>
      </c>
      <c r="AC363" s="89">
        <f t="shared" si="197"/>
        <v>0</v>
      </c>
      <c r="AD363" s="90">
        <f t="shared" si="198"/>
        <v>0</v>
      </c>
      <c r="AE363" s="90">
        <f t="shared" si="199"/>
        <v>0</v>
      </c>
      <c r="AF363" s="1">
        <f t="shared" si="200"/>
        <v>-42815.388458656009</v>
      </c>
    </row>
    <row r="364" spans="1:32">
      <c r="A364" s="106">
        <v>3.77E-4</v>
      </c>
      <c r="B364" s="4">
        <f t="shared" si="176"/>
        <v>-42852.88232677734</v>
      </c>
      <c r="C364" t="s">
        <v>1410</v>
      </c>
      <c r="D364"/>
      <c r="E364" s="57" t="s">
        <v>21</v>
      </c>
      <c r="F364" s="22">
        <f t="shared" si="179"/>
        <v>1</v>
      </c>
      <c r="G364" s="22">
        <f t="shared" si="180"/>
        <v>1</v>
      </c>
      <c r="H364" s="120" t="str">
        <f>IF(ISNA(VLOOKUP(C364,[1]Sheet1!$J$2:$J$2000,3,FALSE)),"No","Yes")</f>
        <v>No</v>
      </c>
      <c r="I364" s="89">
        <f t="shared" si="181"/>
        <v>0</v>
      </c>
      <c r="J364" s="89">
        <f t="shared" si="182"/>
        <v>0</v>
      </c>
      <c r="K364" s="89">
        <f t="shared" si="183"/>
        <v>0</v>
      </c>
      <c r="L364" s="89">
        <f t="shared" si="184"/>
        <v>7147.1172962226638</v>
      </c>
      <c r="M364" s="89">
        <f t="shared" si="185"/>
        <v>0</v>
      </c>
      <c r="N364" s="89">
        <f t="shared" si="186"/>
        <v>0</v>
      </c>
      <c r="O364" s="89">
        <f t="shared" si="177"/>
        <v>0</v>
      </c>
      <c r="Q364" s="90">
        <f t="shared" si="187"/>
        <v>0</v>
      </c>
      <c r="R364" s="90">
        <f t="shared" si="188"/>
        <v>0</v>
      </c>
      <c r="S364" s="90">
        <f t="shared" si="189"/>
        <v>0</v>
      </c>
      <c r="T364" s="90">
        <f t="shared" si="190"/>
        <v>0</v>
      </c>
      <c r="U364" s="90">
        <f t="shared" si="191"/>
        <v>0</v>
      </c>
      <c r="V364" s="90">
        <f t="shared" si="192"/>
        <v>0</v>
      </c>
      <c r="W364" s="90">
        <f t="shared" si="178"/>
        <v>0</v>
      </c>
      <c r="Y364" s="89">
        <f t="shared" si="193"/>
        <v>0</v>
      </c>
      <c r="Z364" s="90">
        <f t="shared" si="194"/>
        <v>0</v>
      </c>
      <c r="AA364" s="75">
        <f t="shared" si="195"/>
        <v>0</v>
      </c>
      <c r="AB364" s="89">
        <f t="shared" si="196"/>
        <v>7147.1172962226638</v>
      </c>
      <c r="AC364" s="89">
        <f t="shared" si="197"/>
        <v>0</v>
      </c>
      <c r="AD364" s="90">
        <f t="shared" si="198"/>
        <v>0</v>
      </c>
      <c r="AE364" s="90">
        <f t="shared" si="199"/>
        <v>0</v>
      </c>
      <c r="AF364" s="1">
        <f t="shared" si="200"/>
        <v>-42852.882703777337</v>
      </c>
    </row>
    <row r="365" spans="1:32">
      <c r="A365" s="106">
        <v>3.7800000000000003E-4</v>
      </c>
      <c r="B365" s="4">
        <f t="shared" si="176"/>
        <v>-42886.470064740541</v>
      </c>
      <c r="C365" t="s">
        <v>1415</v>
      </c>
      <c r="D365"/>
      <c r="E365" s="57" t="s">
        <v>21</v>
      </c>
      <c r="F365" s="22">
        <f t="shared" si="179"/>
        <v>1</v>
      </c>
      <c r="G365" s="22">
        <f t="shared" si="180"/>
        <v>1</v>
      </c>
      <c r="H365" s="120" t="str">
        <f>IF(ISNA(VLOOKUP(C365,[1]Sheet1!$J$2:$J$2000,3,FALSE)),"No","Yes")</f>
        <v>No</v>
      </c>
      <c r="I365" s="89">
        <f t="shared" si="181"/>
        <v>0</v>
      </c>
      <c r="J365" s="89">
        <f t="shared" si="182"/>
        <v>0</v>
      </c>
      <c r="K365" s="89">
        <f t="shared" si="183"/>
        <v>0</v>
      </c>
      <c r="L365" s="89">
        <f t="shared" si="184"/>
        <v>7113.5295572594614</v>
      </c>
      <c r="M365" s="89">
        <f t="shared" si="185"/>
        <v>0</v>
      </c>
      <c r="N365" s="89">
        <f t="shared" si="186"/>
        <v>0</v>
      </c>
      <c r="O365" s="89">
        <f t="shared" si="177"/>
        <v>0</v>
      </c>
      <c r="Q365" s="90">
        <f t="shared" si="187"/>
        <v>0</v>
      </c>
      <c r="R365" s="90">
        <f t="shared" si="188"/>
        <v>0</v>
      </c>
      <c r="S365" s="90">
        <f t="shared" si="189"/>
        <v>0</v>
      </c>
      <c r="T365" s="90">
        <f t="shared" si="190"/>
        <v>0</v>
      </c>
      <c r="U365" s="90">
        <f t="shared" si="191"/>
        <v>0</v>
      </c>
      <c r="V365" s="90">
        <f t="shared" si="192"/>
        <v>0</v>
      </c>
      <c r="W365" s="90">
        <f t="shared" si="178"/>
        <v>0</v>
      </c>
      <c r="Y365" s="89">
        <f t="shared" si="193"/>
        <v>0</v>
      </c>
      <c r="Z365" s="90">
        <f t="shared" si="194"/>
        <v>0</v>
      </c>
      <c r="AA365" s="75">
        <f t="shared" si="195"/>
        <v>0</v>
      </c>
      <c r="AB365" s="89">
        <f t="shared" si="196"/>
        <v>7113.5295572594614</v>
      </c>
      <c r="AC365" s="89">
        <f t="shared" si="197"/>
        <v>0</v>
      </c>
      <c r="AD365" s="90">
        <f t="shared" si="198"/>
        <v>0</v>
      </c>
      <c r="AE365" s="90">
        <f t="shared" si="199"/>
        <v>0</v>
      </c>
      <c r="AF365" s="1">
        <f t="shared" si="200"/>
        <v>-42886.470442740538</v>
      </c>
    </row>
    <row r="366" spans="1:32">
      <c r="A366" s="106">
        <v>3.79E-4</v>
      </c>
      <c r="B366" s="4">
        <f t="shared" si="176"/>
        <v>-42900.518011520864</v>
      </c>
      <c r="C366" t="s">
        <v>1417</v>
      </c>
      <c r="D366"/>
      <c r="E366" s="57" t="s">
        <v>21</v>
      </c>
      <c r="F366" s="22">
        <f t="shared" si="179"/>
        <v>1</v>
      </c>
      <c r="G366" s="22">
        <f t="shared" si="180"/>
        <v>1</v>
      </c>
      <c r="H366" s="120" t="str">
        <f>IF(ISNA(VLOOKUP(C366,[1]Sheet1!$J$2:$J$2000,3,FALSE)),"No","Yes")</f>
        <v>No</v>
      </c>
      <c r="I366" s="89">
        <f t="shared" si="181"/>
        <v>0</v>
      </c>
      <c r="J366" s="89">
        <f t="shared" si="182"/>
        <v>0</v>
      </c>
      <c r="K366" s="89">
        <f t="shared" si="183"/>
        <v>0</v>
      </c>
      <c r="L366" s="89">
        <f t="shared" si="184"/>
        <v>7099.4816094791413</v>
      </c>
      <c r="M366" s="89">
        <f t="shared" si="185"/>
        <v>0</v>
      </c>
      <c r="N366" s="89">
        <f t="shared" si="186"/>
        <v>0</v>
      </c>
      <c r="O366" s="89">
        <f t="shared" si="177"/>
        <v>0</v>
      </c>
      <c r="Q366" s="90">
        <f t="shared" si="187"/>
        <v>0</v>
      </c>
      <c r="R366" s="90">
        <f t="shared" si="188"/>
        <v>0</v>
      </c>
      <c r="S366" s="90">
        <f t="shared" si="189"/>
        <v>0</v>
      </c>
      <c r="T366" s="90">
        <f t="shared" si="190"/>
        <v>0</v>
      </c>
      <c r="U366" s="90">
        <f t="shared" si="191"/>
        <v>0</v>
      </c>
      <c r="V366" s="90">
        <f t="shared" si="192"/>
        <v>0</v>
      </c>
      <c r="W366" s="90">
        <f t="shared" si="178"/>
        <v>0</v>
      </c>
      <c r="Y366" s="89">
        <f t="shared" si="193"/>
        <v>0</v>
      </c>
      <c r="Z366" s="90">
        <f t="shared" si="194"/>
        <v>0</v>
      </c>
      <c r="AA366" s="75">
        <f t="shared" si="195"/>
        <v>0</v>
      </c>
      <c r="AB366" s="89">
        <f t="shared" si="196"/>
        <v>7099.4816094791413</v>
      </c>
      <c r="AC366" s="89">
        <f t="shared" si="197"/>
        <v>0</v>
      </c>
      <c r="AD366" s="90">
        <f t="shared" si="198"/>
        <v>0</v>
      </c>
      <c r="AE366" s="90">
        <f t="shared" si="199"/>
        <v>0</v>
      </c>
      <c r="AF366" s="1">
        <f t="shared" si="200"/>
        <v>-42900.518390520861</v>
      </c>
    </row>
    <row r="367" spans="1:32">
      <c r="A367" s="106">
        <v>3.8000000000000002E-4</v>
      </c>
      <c r="B367" s="4">
        <f t="shared" si="176"/>
        <v>-42945.793095594803</v>
      </c>
      <c r="C367" t="s">
        <v>1421</v>
      </c>
      <c r="D367"/>
      <c r="E367" s="57" t="s">
        <v>21</v>
      </c>
      <c r="F367" s="22">
        <f t="shared" si="179"/>
        <v>1</v>
      </c>
      <c r="G367" s="22">
        <f t="shared" si="180"/>
        <v>1</v>
      </c>
      <c r="H367" s="120" t="str">
        <f>IF(ISNA(VLOOKUP(C367,[1]Sheet1!$J$2:$J$2000,3,FALSE)),"No","Yes")</f>
        <v>No</v>
      </c>
      <c r="I367" s="89">
        <f t="shared" si="181"/>
        <v>0</v>
      </c>
      <c r="J367" s="89">
        <f t="shared" si="182"/>
        <v>0</v>
      </c>
      <c r="K367" s="89">
        <f t="shared" si="183"/>
        <v>0</v>
      </c>
      <c r="L367" s="89">
        <f t="shared" si="184"/>
        <v>7054.2065244052001</v>
      </c>
      <c r="M367" s="89">
        <f t="shared" si="185"/>
        <v>0</v>
      </c>
      <c r="N367" s="89">
        <f t="shared" si="186"/>
        <v>0</v>
      </c>
      <c r="O367" s="89">
        <f t="shared" si="177"/>
        <v>0</v>
      </c>
      <c r="Q367" s="90">
        <f t="shared" si="187"/>
        <v>0</v>
      </c>
      <c r="R367" s="90">
        <f t="shared" si="188"/>
        <v>0</v>
      </c>
      <c r="S367" s="90">
        <f t="shared" si="189"/>
        <v>0</v>
      </c>
      <c r="T367" s="90">
        <f t="shared" si="190"/>
        <v>0</v>
      </c>
      <c r="U367" s="90">
        <f t="shared" si="191"/>
        <v>0</v>
      </c>
      <c r="V367" s="90">
        <f t="shared" si="192"/>
        <v>0</v>
      </c>
      <c r="W367" s="90">
        <f t="shared" si="178"/>
        <v>0</v>
      </c>
      <c r="Y367" s="89">
        <f t="shared" si="193"/>
        <v>0</v>
      </c>
      <c r="Z367" s="90">
        <f t="shared" si="194"/>
        <v>0</v>
      </c>
      <c r="AA367" s="75">
        <f t="shared" si="195"/>
        <v>0</v>
      </c>
      <c r="AB367" s="89">
        <f t="shared" si="196"/>
        <v>7054.2065244052001</v>
      </c>
      <c r="AC367" s="89">
        <f t="shared" si="197"/>
        <v>0</v>
      </c>
      <c r="AD367" s="90">
        <f t="shared" si="198"/>
        <v>0</v>
      </c>
      <c r="AE367" s="90">
        <f t="shared" si="199"/>
        <v>0</v>
      </c>
      <c r="AF367" s="1">
        <f t="shared" si="200"/>
        <v>-42945.793475594801</v>
      </c>
    </row>
    <row r="368" spans="1:32">
      <c r="A368" s="106">
        <v>3.8099999999999999E-4</v>
      </c>
      <c r="B368" s="4">
        <f t="shared" si="176"/>
        <v>-43038.004944587025</v>
      </c>
      <c r="C368" t="s">
        <v>1440</v>
      </c>
      <c r="D368"/>
      <c r="E368" s="57" t="s">
        <v>21</v>
      </c>
      <c r="F368" s="22">
        <f t="shared" si="179"/>
        <v>1</v>
      </c>
      <c r="G368" s="22">
        <f t="shared" si="180"/>
        <v>1</v>
      </c>
      <c r="H368" s="120" t="str">
        <f>IF(ISNA(VLOOKUP(C368,[1]Sheet1!$J$2:$J$2000,3,FALSE)),"No","Yes")</f>
        <v>No</v>
      </c>
      <c r="I368" s="89">
        <f t="shared" si="181"/>
        <v>0</v>
      </c>
      <c r="J368" s="89">
        <f t="shared" si="182"/>
        <v>0</v>
      </c>
      <c r="K368" s="89">
        <f t="shared" si="183"/>
        <v>0</v>
      </c>
      <c r="L368" s="89">
        <f t="shared" si="184"/>
        <v>6961.9946744129747</v>
      </c>
      <c r="M368" s="89">
        <f t="shared" si="185"/>
        <v>0</v>
      </c>
      <c r="N368" s="89">
        <f t="shared" si="186"/>
        <v>0</v>
      </c>
      <c r="O368" s="89">
        <f t="shared" si="177"/>
        <v>0</v>
      </c>
      <c r="Q368" s="90">
        <f t="shared" si="187"/>
        <v>0</v>
      </c>
      <c r="R368" s="90">
        <f t="shared" si="188"/>
        <v>0</v>
      </c>
      <c r="S368" s="90">
        <f t="shared" si="189"/>
        <v>0</v>
      </c>
      <c r="T368" s="90">
        <f t="shared" si="190"/>
        <v>0</v>
      </c>
      <c r="U368" s="90">
        <f t="shared" si="191"/>
        <v>0</v>
      </c>
      <c r="V368" s="90">
        <f t="shared" si="192"/>
        <v>0</v>
      </c>
      <c r="W368" s="90">
        <f t="shared" si="178"/>
        <v>0</v>
      </c>
      <c r="Y368" s="89">
        <f t="shared" si="193"/>
        <v>0</v>
      </c>
      <c r="Z368" s="90">
        <f t="shared" si="194"/>
        <v>0</v>
      </c>
      <c r="AA368" s="75">
        <f t="shared" si="195"/>
        <v>0</v>
      </c>
      <c r="AB368" s="89">
        <f t="shared" si="196"/>
        <v>6961.9946744129747</v>
      </c>
      <c r="AC368" s="89">
        <f t="shared" si="197"/>
        <v>0</v>
      </c>
      <c r="AD368" s="90">
        <f t="shared" si="198"/>
        <v>0</v>
      </c>
      <c r="AE368" s="90">
        <f t="shared" si="199"/>
        <v>0</v>
      </c>
      <c r="AF368" s="1">
        <f t="shared" si="200"/>
        <v>-43038.005325587023</v>
      </c>
    </row>
    <row r="369" spans="1:32">
      <c r="A369" s="106">
        <v>3.8200000000000002E-4</v>
      </c>
      <c r="B369" s="4">
        <f t="shared" si="176"/>
        <v>6955.2603578162043</v>
      </c>
      <c r="C369" t="s">
        <v>1441</v>
      </c>
      <c r="D369"/>
      <c r="E369" s="57" t="s">
        <v>21</v>
      </c>
      <c r="F369" s="22">
        <f t="shared" si="179"/>
        <v>1</v>
      </c>
      <c r="G369" s="22">
        <f t="shared" si="180"/>
        <v>1</v>
      </c>
      <c r="H369" s="120" t="str">
        <f>IF(ISNA(VLOOKUP(C369,[1]Sheet1!$J$2:$J$2000,3,FALSE)),"No","Yes")</f>
        <v>Yes</v>
      </c>
      <c r="I369" s="89">
        <f t="shared" si="181"/>
        <v>0</v>
      </c>
      <c r="J369" s="89">
        <f t="shared" si="182"/>
        <v>0</v>
      </c>
      <c r="K369" s="89">
        <f t="shared" si="183"/>
        <v>0</v>
      </c>
      <c r="L369" s="89">
        <f t="shared" si="184"/>
        <v>6955.2599758162041</v>
      </c>
      <c r="M369" s="89">
        <f t="shared" si="185"/>
        <v>0</v>
      </c>
      <c r="N369" s="89">
        <f t="shared" si="186"/>
        <v>0</v>
      </c>
      <c r="O369" s="89">
        <f t="shared" si="177"/>
        <v>0</v>
      </c>
      <c r="Q369" s="90">
        <f t="shared" si="187"/>
        <v>0</v>
      </c>
      <c r="R369" s="90">
        <f t="shared" si="188"/>
        <v>0</v>
      </c>
      <c r="S369" s="90">
        <f t="shared" si="189"/>
        <v>0</v>
      </c>
      <c r="T369" s="90">
        <f t="shared" si="190"/>
        <v>0</v>
      </c>
      <c r="U369" s="90">
        <f t="shared" si="191"/>
        <v>0</v>
      </c>
      <c r="V369" s="90">
        <f t="shared" si="192"/>
        <v>0</v>
      </c>
      <c r="W369" s="90">
        <f t="shared" si="178"/>
        <v>0</v>
      </c>
      <c r="Y369" s="89">
        <f t="shared" si="193"/>
        <v>0</v>
      </c>
      <c r="Z369" s="90">
        <f t="shared" si="194"/>
        <v>0</v>
      </c>
      <c r="AA369" s="75">
        <f t="shared" si="195"/>
        <v>0</v>
      </c>
      <c r="AB369" s="89">
        <f t="shared" si="196"/>
        <v>6955.2599758162041</v>
      </c>
      <c r="AC369" s="89">
        <f t="shared" si="197"/>
        <v>0</v>
      </c>
      <c r="AD369" s="90">
        <f t="shared" si="198"/>
        <v>0</v>
      </c>
      <c r="AE369" s="90">
        <f t="shared" si="199"/>
        <v>0</v>
      </c>
      <c r="AF369" s="1">
        <f t="shared" si="200"/>
        <v>6955.2599758162041</v>
      </c>
    </row>
    <row r="370" spans="1:32">
      <c r="A370" s="106">
        <v>3.8299999999999999E-4</v>
      </c>
      <c r="B370" s="4">
        <f t="shared" si="176"/>
        <v>-43229.75479590772</v>
      </c>
      <c r="C370" t="s">
        <v>1465</v>
      </c>
      <c r="D370"/>
      <c r="E370" s="57" t="s">
        <v>21</v>
      </c>
      <c r="F370" s="22">
        <f t="shared" si="179"/>
        <v>1</v>
      </c>
      <c r="G370" s="22">
        <f t="shared" si="180"/>
        <v>1</v>
      </c>
      <c r="H370" s="120" t="str">
        <f>IF(ISNA(VLOOKUP(C370,[1]Sheet1!$J$2:$J$2000,3,FALSE)),"No","Yes")</f>
        <v>No</v>
      </c>
      <c r="I370" s="89">
        <f t="shared" si="181"/>
        <v>0</v>
      </c>
      <c r="J370" s="89">
        <f t="shared" si="182"/>
        <v>0</v>
      </c>
      <c r="K370" s="89">
        <f t="shared" si="183"/>
        <v>0</v>
      </c>
      <c r="L370" s="89">
        <f t="shared" si="184"/>
        <v>6770.2448210922794</v>
      </c>
      <c r="M370" s="89">
        <f t="shared" si="185"/>
        <v>0</v>
      </c>
      <c r="N370" s="89">
        <f t="shared" si="186"/>
        <v>0</v>
      </c>
      <c r="O370" s="89">
        <f t="shared" si="177"/>
        <v>0</v>
      </c>
      <c r="Q370" s="90">
        <f t="shared" si="187"/>
        <v>0</v>
      </c>
      <c r="R370" s="90">
        <f t="shared" si="188"/>
        <v>0</v>
      </c>
      <c r="S370" s="90">
        <f t="shared" si="189"/>
        <v>0</v>
      </c>
      <c r="T370" s="90">
        <f t="shared" si="190"/>
        <v>0</v>
      </c>
      <c r="U370" s="90">
        <f t="shared" si="191"/>
        <v>0</v>
      </c>
      <c r="V370" s="90">
        <f t="shared" si="192"/>
        <v>0</v>
      </c>
      <c r="W370" s="90">
        <f t="shared" si="178"/>
        <v>0</v>
      </c>
      <c r="Y370" s="89">
        <f t="shared" si="193"/>
        <v>0</v>
      </c>
      <c r="Z370" s="90">
        <f t="shared" si="194"/>
        <v>0</v>
      </c>
      <c r="AA370" s="75">
        <f t="shared" si="195"/>
        <v>0</v>
      </c>
      <c r="AB370" s="89">
        <f t="shared" si="196"/>
        <v>6770.2448210922794</v>
      </c>
      <c r="AC370" s="89">
        <f t="shared" si="197"/>
        <v>0</v>
      </c>
      <c r="AD370" s="90">
        <f t="shared" si="198"/>
        <v>0</v>
      </c>
      <c r="AE370" s="90">
        <f t="shared" si="199"/>
        <v>0</v>
      </c>
      <c r="AF370" s="1">
        <f t="shared" si="200"/>
        <v>-43229.755178907719</v>
      </c>
    </row>
    <row r="371" spans="1:32">
      <c r="A371" s="106">
        <v>3.8400000000000001E-4</v>
      </c>
      <c r="B371" s="4">
        <f t="shared" si="176"/>
        <v>-43232.940792470588</v>
      </c>
      <c r="C371" t="s">
        <v>1466</v>
      </c>
      <c r="D371"/>
      <c r="E371" s="57" t="s">
        <v>21</v>
      </c>
      <c r="F371" s="22">
        <f t="shared" si="179"/>
        <v>1</v>
      </c>
      <c r="G371" s="22">
        <f t="shared" si="180"/>
        <v>1</v>
      </c>
      <c r="H371" s="120" t="str">
        <f>IF(ISNA(VLOOKUP(C371,[1]Sheet1!$J$2:$J$2000,3,FALSE)),"No","Yes")</f>
        <v>No</v>
      </c>
      <c r="I371" s="89">
        <f t="shared" si="181"/>
        <v>0</v>
      </c>
      <c r="J371" s="89">
        <f t="shared" si="182"/>
        <v>0</v>
      </c>
      <c r="K371" s="89">
        <f t="shared" si="183"/>
        <v>0</v>
      </c>
      <c r="L371" s="89">
        <f t="shared" si="184"/>
        <v>6767.0588235294108</v>
      </c>
      <c r="M371" s="89">
        <f t="shared" si="185"/>
        <v>0</v>
      </c>
      <c r="N371" s="89">
        <f t="shared" si="186"/>
        <v>0</v>
      </c>
      <c r="O371" s="89">
        <f t="shared" si="177"/>
        <v>0</v>
      </c>
      <c r="Q371" s="90">
        <f t="shared" si="187"/>
        <v>0</v>
      </c>
      <c r="R371" s="90">
        <f t="shared" si="188"/>
        <v>0</v>
      </c>
      <c r="S371" s="90">
        <f t="shared" si="189"/>
        <v>0</v>
      </c>
      <c r="T371" s="90">
        <f t="shared" si="190"/>
        <v>0</v>
      </c>
      <c r="U371" s="90">
        <f t="shared" si="191"/>
        <v>0</v>
      </c>
      <c r="V371" s="90">
        <f t="shared" si="192"/>
        <v>0</v>
      </c>
      <c r="W371" s="90">
        <f t="shared" si="178"/>
        <v>0</v>
      </c>
      <c r="Y371" s="89">
        <f t="shared" si="193"/>
        <v>0</v>
      </c>
      <c r="Z371" s="90">
        <f t="shared" si="194"/>
        <v>0</v>
      </c>
      <c r="AA371" s="75">
        <f t="shared" si="195"/>
        <v>0</v>
      </c>
      <c r="AB371" s="89">
        <f t="shared" si="196"/>
        <v>6767.0588235294108</v>
      </c>
      <c r="AC371" s="89">
        <f t="shared" si="197"/>
        <v>0</v>
      </c>
      <c r="AD371" s="90">
        <f t="shared" si="198"/>
        <v>0</v>
      </c>
      <c r="AE371" s="90">
        <f t="shared" si="199"/>
        <v>0</v>
      </c>
      <c r="AF371" s="1">
        <f t="shared" si="200"/>
        <v>-43232.941176470587</v>
      </c>
    </row>
    <row r="372" spans="1:32">
      <c r="A372" s="106">
        <v>3.8500000000000003E-4</v>
      </c>
      <c r="B372" s="4">
        <f t="shared" ref="B372:B428" si="201">AF372+A372</f>
        <v>-43493.212284683257</v>
      </c>
      <c r="C372" t="s">
        <v>1479</v>
      </c>
      <c r="D372"/>
      <c r="E372" s="57" t="s">
        <v>21</v>
      </c>
      <c r="F372" s="22">
        <f t="shared" si="179"/>
        <v>1</v>
      </c>
      <c r="G372" s="22">
        <f t="shared" si="180"/>
        <v>1</v>
      </c>
      <c r="H372" s="120" t="str">
        <f>IF(ISNA(VLOOKUP(C372,[1]Sheet1!$J$2:$J$2000,3,FALSE)),"No","Yes")</f>
        <v>No</v>
      </c>
      <c r="I372" s="89">
        <f t="shared" si="181"/>
        <v>0</v>
      </c>
      <c r="J372" s="89">
        <f t="shared" si="182"/>
        <v>0</v>
      </c>
      <c r="K372" s="89">
        <f t="shared" si="183"/>
        <v>0</v>
      </c>
      <c r="L372" s="89">
        <f t="shared" si="184"/>
        <v>6506.7873303167426</v>
      </c>
      <c r="M372" s="89">
        <f t="shared" si="185"/>
        <v>0</v>
      </c>
      <c r="N372" s="89">
        <f t="shared" si="186"/>
        <v>0</v>
      </c>
      <c r="O372" s="89">
        <f t="shared" si="177"/>
        <v>0</v>
      </c>
      <c r="Q372" s="90">
        <f t="shared" si="187"/>
        <v>0</v>
      </c>
      <c r="R372" s="90">
        <f t="shared" si="188"/>
        <v>0</v>
      </c>
      <c r="S372" s="90">
        <f t="shared" si="189"/>
        <v>0</v>
      </c>
      <c r="T372" s="90">
        <f t="shared" si="190"/>
        <v>0</v>
      </c>
      <c r="U372" s="90">
        <f t="shared" si="191"/>
        <v>0</v>
      </c>
      <c r="V372" s="90">
        <f t="shared" si="192"/>
        <v>0</v>
      </c>
      <c r="W372" s="90">
        <f t="shared" si="178"/>
        <v>0</v>
      </c>
      <c r="Y372" s="89">
        <f t="shared" si="193"/>
        <v>0</v>
      </c>
      <c r="Z372" s="90">
        <f t="shared" si="194"/>
        <v>0</v>
      </c>
      <c r="AA372" s="75">
        <f t="shared" si="195"/>
        <v>0</v>
      </c>
      <c r="AB372" s="89">
        <f t="shared" si="196"/>
        <v>6506.7873303167426</v>
      </c>
      <c r="AC372" s="89">
        <f t="shared" si="197"/>
        <v>0</v>
      </c>
      <c r="AD372" s="90">
        <f t="shared" si="198"/>
        <v>0</v>
      </c>
      <c r="AE372" s="90">
        <f t="shared" si="199"/>
        <v>0</v>
      </c>
      <c r="AF372" s="1">
        <f t="shared" si="200"/>
        <v>-43493.212669683257</v>
      </c>
    </row>
    <row r="373" spans="1:32">
      <c r="A373" s="106">
        <v>3.86E-4</v>
      </c>
      <c r="B373" s="4">
        <f t="shared" si="201"/>
        <v>-43529.808387903264</v>
      </c>
      <c r="C373" t="s">
        <v>1484</v>
      </c>
      <c r="D373"/>
      <c r="E373" s="57" t="s">
        <v>21</v>
      </c>
      <c r="F373" s="22">
        <f t="shared" si="179"/>
        <v>1</v>
      </c>
      <c r="G373" s="22">
        <f t="shared" si="180"/>
        <v>1</v>
      </c>
      <c r="H373" s="120" t="str">
        <f>IF(ISNA(VLOOKUP(C373,[1]Sheet1!$J$2:$J$2000,3,FALSE)),"No","Yes")</f>
        <v>No</v>
      </c>
      <c r="I373" s="89">
        <f t="shared" si="181"/>
        <v>0</v>
      </c>
      <c r="J373" s="89">
        <f t="shared" si="182"/>
        <v>0</v>
      </c>
      <c r="K373" s="89">
        <f t="shared" si="183"/>
        <v>0</v>
      </c>
      <c r="L373" s="89">
        <f t="shared" si="184"/>
        <v>6470.1912260967374</v>
      </c>
      <c r="M373" s="89">
        <f t="shared" si="185"/>
        <v>0</v>
      </c>
      <c r="N373" s="89">
        <f t="shared" si="186"/>
        <v>0</v>
      </c>
      <c r="O373" s="89">
        <f t="shared" si="177"/>
        <v>0</v>
      </c>
      <c r="Q373" s="90">
        <f t="shared" si="187"/>
        <v>0</v>
      </c>
      <c r="R373" s="90">
        <f t="shared" si="188"/>
        <v>0</v>
      </c>
      <c r="S373" s="90">
        <f t="shared" si="189"/>
        <v>0</v>
      </c>
      <c r="T373" s="90">
        <f t="shared" si="190"/>
        <v>0</v>
      </c>
      <c r="U373" s="90">
        <f t="shared" si="191"/>
        <v>0</v>
      </c>
      <c r="V373" s="90">
        <f t="shared" si="192"/>
        <v>0</v>
      </c>
      <c r="W373" s="90">
        <f t="shared" si="178"/>
        <v>0</v>
      </c>
      <c r="Y373" s="89">
        <f t="shared" si="193"/>
        <v>0</v>
      </c>
      <c r="Z373" s="90">
        <f t="shared" si="194"/>
        <v>0</v>
      </c>
      <c r="AA373" s="75">
        <f t="shared" si="195"/>
        <v>0</v>
      </c>
      <c r="AB373" s="89">
        <f t="shared" si="196"/>
        <v>6470.1912260967374</v>
      </c>
      <c r="AC373" s="89">
        <f t="shared" si="197"/>
        <v>0</v>
      </c>
      <c r="AD373" s="90">
        <f t="shared" si="198"/>
        <v>0</v>
      </c>
      <c r="AE373" s="90">
        <f t="shared" si="199"/>
        <v>0</v>
      </c>
      <c r="AF373" s="1">
        <f t="shared" si="200"/>
        <v>-43529.808773903263</v>
      </c>
    </row>
    <row r="374" spans="1:32">
      <c r="A374" s="106">
        <v>3.8700000000000003E-4</v>
      </c>
      <c r="B374" s="4">
        <f t="shared" si="201"/>
        <v>-43732.83901156178</v>
      </c>
      <c r="C374" t="s">
        <v>1499</v>
      </c>
      <c r="D374"/>
      <c r="E374" s="57" t="s">
        <v>21</v>
      </c>
      <c r="F374" s="22">
        <f t="shared" si="179"/>
        <v>1</v>
      </c>
      <c r="G374" s="22">
        <f t="shared" si="180"/>
        <v>1</v>
      </c>
      <c r="H374" s="120" t="str">
        <f>IF(ISNA(VLOOKUP(C374,[1]Sheet1!$J$2:$J$2000,3,FALSE)),"No","Yes")</f>
        <v>No</v>
      </c>
      <c r="I374" s="89">
        <f t="shared" si="181"/>
        <v>0</v>
      </c>
      <c r="J374" s="89">
        <f t="shared" si="182"/>
        <v>0</v>
      </c>
      <c r="K374" s="89">
        <f t="shared" si="183"/>
        <v>0</v>
      </c>
      <c r="L374" s="89">
        <f t="shared" si="184"/>
        <v>6267.1606014382214</v>
      </c>
      <c r="M374" s="89">
        <f t="shared" si="185"/>
        <v>0</v>
      </c>
      <c r="N374" s="89">
        <f t="shared" si="186"/>
        <v>0</v>
      </c>
      <c r="O374" s="89">
        <f t="shared" ref="O374:O430" si="202">IF(ISERROR(VLOOKUP($C374,Sprint7,5,FALSE)),0,(VLOOKUP($C374,Sprint7,5,FALSE)))</f>
        <v>0</v>
      </c>
      <c r="Q374" s="90">
        <f t="shared" si="187"/>
        <v>0</v>
      </c>
      <c r="R374" s="90">
        <f t="shared" si="188"/>
        <v>0</v>
      </c>
      <c r="S374" s="90">
        <f t="shared" si="189"/>
        <v>0</v>
      </c>
      <c r="T374" s="90">
        <f t="shared" si="190"/>
        <v>0</v>
      </c>
      <c r="U374" s="90">
        <f t="shared" si="191"/>
        <v>0</v>
      </c>
      <c r="V374" s="90">
        <f t="shared" si="192"/>
        <v>0</v>
      </c>
      <c r="W374" s="90">
        <f t="shared" ref="W374:W430" si="203">IF(ISERROR(VLOOKUP($C374,_End7,5,FALSE)),0,(VLOOKUP($C374,_End7,5,FALSE)))</f>
        <v>0</v>
      </c>
      <c r="Y374" s="89">
        <f t="shared" si="193"/>
        <v>0</v>
      </c>
      <c r="Z374" s="90">
        <f t="shared" si="194"/>
        <v>0</v>
      </c>
      <c r="AA374" s="75">
        <f t="shared" si="195"/>
        <v>0</v>
      </c>
      <c r="AB374" s="89">
        <f t="shared" si="196"/>
        <v>6267.1606014382214</v>
      </c>
      <c r="AC374" s="89">
        <f t="shared" si="197"/>
        <v>0</v>
      </c>
      <c r="AD374" s="90">
        <f t="shared" si="198"/>
        <v>0</v>
      </c>
      <c r="AE374" s="90">
        <f t="shared" si="199"/>
        <v>0</v>
      </c>
      <c r="AF374" s="1">
        <f t="shared" si="200"/>
        <v>-43732.83939856178</v>
      </c>
    </row>
    <row r="375" spans="1:32">
      <c r="A375" s="106">
        <v>3.88E-4</v>
      </c>
      <c r="B375" s="4">
        <f t="shared" si="201"/>
        <v>-43827.001114468338</v>
      </c>
      <c r="C375" t="s">
        <v>1503</v>
      </c>
      <c r="D375"/>
      <c r="E375" s="57" t="s">
        <v>21</v>
      </c>
      <c r="F375" s="22">
        <f t="shared" ref="F375:F431" si="204">COUNTIF(H375:X375,"&gt;1")</f>
        <v>1</v>
      </c>
      <c r="G375" s="22">
        <f t="shared" ref="G375:G431" si="205">COUNTIF(AA375:AE375,"&gt;1")</f>
        <v>1</v>
      </c>
      <c r="H375" s="120" t="str">
        <f>IF(ISNA(VLOOKUP(C375,[1]Sheet1!$J$2:$J$2000,3,FALSE)),"No","Yes")</f>
        <v>No</v>
      </c>
      <c r="I375" s="89">
        <f t="shared" ref="I375:I431" si="206">IF(ISERROR(VLOOKUP($C375,Sprint1,5,FALSE)),0,(VLOOKUP($C375,Sprint1,5,FALSE)))</f>
        <v>0</v>
      </c>
      <c r="J375" s="89">
        <f t="shared" ref="J375:J431" si="207">IF(ISERROR(VLOOKUP($C375,Sprint2,5,FALSE)),0,(VLOOKUP($C375,Sprint2,5,FALSE)))</f>
        <v>0</v>
      </c>
      <c r="K375" s="89">
        <f t="shared" ref="K375:K431" si="208">IF(ISERROR(VLOOKUP($C375,Sprint3,5,FALSE)),0,(VLOOKUP($C375,Sprint3,5,FALSE)))</f>
        <v>0</v>
      </c>
      <c r="L375" s="89">
        <f t="shared" ref="L375:L431" si="209">IF(ISERROR(VLOOKUP($C375,Sprint4,5,FALSE)),0,(VLOOKUP($C375,Sprint4,5,FALSE)))</f>
        <v>6172.9984975316602</v>
      </c>
      <c r="M375" s="89">
        <f t="shared" ref="M375:M431" si="210">IF(ISERROR(VLOOKUP($C375,Sprint5,5,FALSE)),0,(VLOOKUP($C375,Sprint5,5,FALSE)))</f>
        <v>0</v>
      </c>
      <c r="N375" s="89">
        <f t="shared" ref="N375:N431" si="211">IF(ISERROR(VLOOKUP($C375,Sprint6,5,FALSE)),0,(VLOOKUP($C375,Sprint6,5,FALSE)))</f>
        <v>0</v>
      </c>
      <c r="O375" s="89">
        <f t="shared" si="202"/>
        <v>0</v>
      </c>
      <c r="Q375" s="90">
        <f t="shared" ref="Q375:Q431" si="212">IF(ISERROR(VLOOKUP($C375,_End1,5,FALSE)),0,(VLOOKUP($C375,_End1,5,FALSE)))</f>
        <v>0</v>
      </c>
      <c r="R375" s="90">
        <f t="shared" ref="R375:R431" si="213">IF(ISERROR(VLOOKUP($C375,_End2,5,FALSE)),0,(VLOOKUP($C375,_End2,5,FALSE)))</f>
        <v>0</v>
      </c>
      <c r="S375" s="90">
        <f t="shared" ref="S375:S431" si="214">IF(ISERROR(VLOOKUP($C375,_End3,5,FALSE)),0,(VLOOKUP($C375,_End3,5,FALSE)))</f>
        <v>0</v>
      </c>
      <c r="T375" s="90">
        <f t="shared" ref="T375:T431" si="215">IF(ISERROR(VLOOKUP($C375,_End4,5,FALSE)),0,(VLOOKUP($C375,_End4,5,FALSE)))</f>
        <v>0</v>
      </c>
      <c r="U375" s="90">
        <f t="shared" ref="U375:U431" si="216">IF(ISERROR(VLOOKUP($C375,_End5,5,FALSE)),0,(VLOOKUP($C375,_End5,5,FALSE)))</f>
        <v>0</v>
      </c>
      <c r="V375" s="90">
        <f t="shared" ref="V375:V431" si="217">IF(ISERROR(VLOOKUP($C375,_End6,5,FALSE)),0,(VLOOKUP($C375,_End6,5,FALSE)))</f>
        <v>0</v>
      </c>
      <c r="W375" s="90">
        <f t="shared" si="203"/>
        <v>0</v>
      </c>
      <c r="Y375" s="89">
        <f t="shared" ref="Y375:Y431" si="218">LARGE(I375:O375,3)</f>
        <v>0</v>
      </c>
      <c r="Z375" s="90">
        <f t="shared" ref="Z375:Z431" si="219">LARGE(Q375:W375,3)</f>
        <v>0</v>
      </c>
      <c r="AA375" s="75">
        <f t="shared" ref="AA375:AA431" si="220">LARGE(Y375:Z375,1)</f>
        <v>0</v>
      </c>
      <c r="AB375" s="89">
        <f t="shared" ref="AB375:AB431" si="221">LARGE(I375:O375,1)</f>
        <v>6172.9984975316602</v>
      </c>
      <c r="AC375" s="89">
        <f t="shared" ref="AC375:AC431" si="222">LARGE(I375:O375,2)</f>
        <v>0</v>
      </c>
      <c r="AD375" s="90">
        <f t="shared" ref="AD375:AD431" si="223">LARGE(Q375:W375,1)</f>
        <v>0</v>
      </c>
      <c r="AE375" s="90">
        <f t="shared" ref="AE375:AE431" si="224">LARGE(Q375:W375,2)</f>
        <v>0</v>
      </c>
      <c r="AF375" s="1">
        <f t="shared" si="200"/>
        <v>-43827.001502468338</v>
      </c>
    </row>
    <row r="376" spans="1:32">
      <c r="A376" s="106">
        <v>3.8900000000000002E-4</v>
      </c>
      <c r="B376" s="4">
        <f t="shared" si="201"/>
        <v>-44026.998572578399</v>
      </c>
      <c r="C376" t="s">
        <v>1514</v>
      </c>
      <c r="D376"/>
      <c r="E376" s="57" t="s">
        <v>21</v>
      </c>
      <c r="F376" s="22">
        <f t="shared" si="204"/>
        <v>1</v>
      </c>
      <c r="G376" s="22">
        <f t="shared" si="205"/>
        <v>1</v>
      </c>
      <c r="H376" s="120" t="str">
        <f>IF(ISNA(VLOOKUP(C376,[1]Sheet1!$J$2:$J$2000,3,FALSE)),"No","Yes")</f>
        <v>No</v>
      </c>
      <c r="I376" s="89">
        <f t="shared" si="206"/>
        <v>0</v>
      </c>
      <c r="J376" s="89">
        <f t="shared" si="207"/>
        <v>0</v>
      </c>
      <c r="K376" s="89">
        <f t="shared" si="208"/>
        <v>0</v>
      </c>
      <c r="L376" s="89">
        <f t="shared" si="209"/>
        <v>5973.0010384216002</v>
      </c>
      <c r="M376" s="89">
        <f t="shared" si="210"/>
        <v>0</v>
      </c>
      <c r="N376" s="89">
        <f t="shared" si="211"/>
        <v>0</v>
      </c>
      <c r="O376" s="89">
        <f t="shared" si="202"/>
        <v>0</v>
      </c>
      <c r="Q376" s="90">
        <f t="shared" si="212"/>
        <v>0</v>
      </c>
      <c r="R376" s="90">
        <f t="shared" si="213"/>
        <v>0</v>
      </c>
      <c r="S376" s="90">
        <f t="shared" si="214"/>
        <v>0</v>
      </c>
      <c r="T376" s="90">
        <f t="shared" si="215"/>
        <v>0</v>
      </c>
      <c r="U376" s="90">
        <f t="shared" si="216"/>
        <v>0</v>
      </c>
      <c r="V376" s="90">
        <f t="shared" si="217"/>
        <v>0</v>
      </c>
      <c r="W376" s="90">
        <f t="shared" si="203"/>
        <v>0</v>
      </c>
      <c r="Y376" s="89">
        <f t="shared" si="218"/>
        <v>0</v>
      </c>
      <c r="Z376" s="90">
        <f t="shared" si="219"/>
        <v>0</v>
      </c>
      <c r="AA376" s="75">
        <f t="shared" si="220"/>
        <v>0</v>
      </c>
      <c r="AB376" s="89">
        <f t="shared" si="221"/>
        <v>5973.0010384216002</v>
      </c>
      <c r="AC376" s="89">
        <f t="shared" si="222"/>
        <v>0</v>
      </c>
      <c r="AD376" s="90">
        <f t="shared" si="223"/>
        <v>0</v>
      </c>
      <c r="AE376" s="90">
        <f t="shared" si="224"/>
        <v>0</v>
      </c>
      <c r="AF376" s="1">
        <f t="shared" si="200"/>
        <v>-44026.9989615784</v>
      </c>
    </row>
    <row r="377" spans="1:32">
      <c r="A377" s="106">
        <v>3.8999999999999999E-4</v>
      </c>
      <c r="B377" s="4">
        <f t="shared" si="201"/>
        <v>-45001.73753144595</v>
      </c>
      <c r="C377" t="s">
        <v>1547</v>
      </c>
      <c r="D377"/>
      <c r="E377" s="57" t="s">
        <v>21</v>
      </c>
      <c r="F377" s="22">
        <f t="shared" si="204"/>
        <v>1</v>
      </c>
      <c r="G377" s="22">
        <f t="shared" si="205"/>
        <v>1</v>
      </c>
      <c r="H377" s="120" t="str">
        <f>IF(ISNA(VLOOKUP(C377,[1]Sheet1!$J$2:$J$2000,3,FALSE)),"No","Yes")</f>
        <v>No</v>
      </c>
      <c r="I377" s="89">
        <f t="shared" si="206"/>
        <v>0</v>
      </c>
      <c r="J377" s="89">
        <f t="shared" si="207"/>
        <v>0</v>
      </c>
      <c r="K377" s="89">
        <f t="shared" si="208"/>
        <v>0</v>
      </c>
      <c r="L377" s="89">
        <f t="shared" si="209"/>
        <v>4998.2620785540503</v>
      </c>
      <c r="M377" s="89">
        <f t="shared" si="210"/>
        <v>0</v>
      </c>
      <c r="N377" s="89">
        <f t="shared" si="211"/>
        <v>0</v>
      </c>
      <c r="O377" s="89">
        <f t="shared" si="202"/>
        <v>0</v>
      </c>
      <c r="Q377" s="90">
        <f t="shared" si="212"/>
        <v>0</v>
      </c>
      <c r="R377" s="90">
        <f t="shared" si="213"/>
        <v>0</v>
      </c>
      <c r="S377" s="90">
        <f t="shared" si="214"/>
        <v>0</v>
      </c>
      <c r="T377" s="90">
        <f t="shared" si="215"/>
        <v>0</v>
      </c>
      <c r="U377" s="90">
        <f t="shared" si="216"/>
        <v>0</v>
      </c>
      <c r="V377" s="90">
        <f t="shared" si="217"/>
        <v>0</v>
      </c>
      <c r="W377" s="90">
        <f t="shared" si="203"/>
        <v>0</v>
      </c>
      <c r="Y377" s="89">
        <f t="shared" si="218"/>
        <v>0</v>
      </c>
      <c r="Z377" s="90">
        <f t="shared" si="219"/>
        <v>0</v>
      </c>
      <c r="AA377" s="75">
        <f t="shared" si="220"/>
        <v>0</v>
      </c>
      <c r="AB377" s="89">
        <f t="shared" si="221"/>
        <v>4998.2620785540503</v>
      </c>
      <c r="AC377" s="89">
        <f t="shared" si="222"/>
        <v>0</v>
      </c>
      <c r="AD377" s="90">
        <f t="shared" si="223"/>
        <v>0</v>
      </c>
      <c r="AE377" s="90">
        <f t="shared" si="224"/>
        <v>0</v>
      </c>
      <c r="AF377" s="1">
        <f t="shared" si="200"/>
        <v>-45001.737921445951</v>
      </c>
    </row>
    <row r="378" spans="1:32">
      <c r="A378" s="106">
        <v>3.9100000000000002E-4</v>
      </c>
      <c r="B378" s="4">
        <f t="shared" si="201"/>
        <v>8728.7177576288286</v>
      </c>
      <c r="C378" t="s">
        <v>1750</v>
      </c>
      <c r="D378"/>
      <c r="E378" s="57" t="s">
        <v>21</v>
      </c>
      <c r="F378" s="22">
        <f t="shared" si="204"/>
        <v>1</v>
      </c>
      <c r="G378" s="22">
        <f t="shared" si="205"/>
        <v>1</v>
      </c>
      <c r="H378" s="120" t="str">
        <f>IF(ISNA(VLOOKUP(C378,[1]Sheet1!$J$2:$J$2000,3,FALSE)),"No","Yes")</f>
        <v>Yes</v>
      </c>
      <c r="I378" s="89">
        <f t="shared" si="206"/>
        <v>0</v>
      </c>
      <c r="J378" s="89">
        <f t="shared" si="207"/>
        <v>0</v>
      </c>
      <c r="K378" s="89">
        <f t="shared" si="208"/>
        <v>0</v>
      </c>
      <c r="L378" s="89">
        <f t="shared" si="209"/>
        <v>0</v>
      </c>
      <c r="M378" s="89">
        <f t="shared" si="210"/>
        <v>0</v>
      </c>
      <c r="N378" s="89">
        <f t="shared" si="211"/>
        <v>0</v>
      </c>
      <c r="O378" s="89">
        <f t="shared" si="202"/>
        <v>0</v>
      </c>
      <c r="Q378" s="90">
        <f t="shared" si="212"/>
        <v>0</v>
      </c>
      <c r="R378" s="90">
        <f t="shared" si="213"/>
        <v>0</v>
      </c>
      <c r="S378" s="90">
        <f t="shared" si="214"/>
        <v>0</v>
      </c>
      <c r="T378" s="90">
        <f t="shared" si="215"/>
        <v>0</v>
      </c>
      <c r="U378" s="90">
        <f t="shared" si="216"/>
        <v>8728.717366628829</v>
      </c>
      <c r="V378" s="90">
        <f t="shared" si="217"/>
        <v>0</v>
      </c>
      <c r="W378" s="90">
        <f t="shared" si="203"/>
        <v>0</v>
      </c>
      <c r="Y378" s="89">
        <f t="shared" si="218"/>
        <v>0</v>
      </c>
      <c r="Z378" s="90">
        <f t="shared" si="219"/>
        <v>0</v>
      </c>
      <c r="AA378" s="75">
        <f t="shared" si="220"/>
        <v>0</v>
      </c>
      <c r="AB378" s="89">
        <f t="shared" si="221"/>
        <v>0</v>
      </c>
      <c r="AC378" s="89">
        <f t="shared" si="222"/>
        <v>0</v>
      </c>
      <c r="AD378" s="90">
        <f t="shared" si="223"/>
        <v>8728.717366628829</v>
      </c>
      <c r="AE378" s="90">
        <f t="shared" si="224"/>
        <v>0</v>
      </c>
      <c r="AF378" s="1">
        <f t="shared" si="200"/>
        <v>8728.717366628829</v>
      </c>
    </row>
    <row r="379" spans="1:32">
      <c r="A379" s="106">
        <v>3.9199999999999999E-4</v>
      </c>
      <c r="B379" s="4">
        <f t="shared" si="201"/>
        <v>-41821.323723926616</v>
      </c>
      <c r="C379" t="s">
        <v>1774</v>
      </c>
      <c r="D379"/>
      <c r="E379" s="57" t="s">
        <v>21</v>
      </c>
      <c r="F379" s="22">
        <f t="shared" si="204"/>
        <v>1</v>
      </c>
      <c r="G379" s="22">
        <f t="shared" si="205"/>
        <v>1</v>
      </c>
      <c r="H379" s="120" t="str">
        <f>IF(ISNA(VLOOKUP(C379,[1]Sheet1!$J$2:$J$2000,3,FALSE)),"No","Yes")</f>
        <v>No</v>
      </c>
      <c r="I379" s="89">
        <f t="shared" si="206"/>
        <v>0</v>
      </c>
      <c r="J379" s="89">
        <f t="shared" si="207"/>
        <v>0</v>
      </c>
      <c r="K379" s="89">
        <f t="shared" si="208"/>
        <v>0</v>
      </c>
      <c r="L379" s="89">
        <f t="shared" si="209"/>
        <v>0</v>
      </c>
      <c r="M379" s="89">
        <f t="shared" si="210"/>
        <v>0</v>
      </c>
      <c r="N379" s="89">
        <f t="shared" si="211"/>
        <v>0</v>
      </c>
      <c r="O379" s="89">
        <f t="shared" si="202"/>
        <v>0</v>
      </c>
      <c r="Q379" s="90">
        <f t="shared" si="212"/>
        <v>0</v>
      </c>
      <c r="R379" s="90">
        <f t="shared" si="213"/>
        <v>0</v>
      </c>
      <c r="S379" s="90">
        <f t="shared" si="214"/>
        <v>0</v>
      </c>
      <c r="T379" s="90">
        <f t="shared" si="215"/>
        <v>0</v>
      </c>
      <c r="U379" s="90">
        <f t="shared" si="216"/>
        <v>8178.6758840733855</v>
      </c>
      <c r="V379" s="90">
        <f t="shared" si="217"/>
        <v>0</v>
      </c>
      <c r="W379" s="90">
        <f t="shared" si="203"/>
        <v>0</v>
      </c>
      <c r="Y379" s="89">
        <f t="shared" si="218"/>
        <v>0</v>
      </c>
      <c r="Z379" s="90">
        <f t="shared" si="219"/>
        <v>0</v>
      </c>
      <c r="AA379" s="75">
        <f t="shared" si="220"/>
        <v>0</v>
      </c>
      <c r="AB379" s="89">
        <f t="shared" si="221"/>
        <v>0</v>
      </c>
      <c r="AC379" s="89">
        <f t="shared" si="222"/>
        <v>0</v>
      </c>
      <c r="AD379" s="90">
        <f t="shared" si="223"/>
        <v>8178.6758840733855</v>
      </c>
      <c r="AE379" s="90">
        <f t="shared" si="224"/>
        <v>0</v>
      </c>
      <c r="AF379" s="1">
        <f t="shared" si="200"/>
        <v>-41821.324115926618</v>
      </c>
    </row>
    <row r="380" spans="1:32">
      <c r="A380" s="106">
        <v>3.9300000000000001E-4</v>
      </c>
      <c r="B380" s="4">
        <f t="shared" si="201"/>
        <v>-42665.712530223653</v>
      </c>
      <c r="C380" t="s">
        <v>1827</v>
      </c>
      <c r="D380"/>
      <c r="E380" s="57" t="s">
        <v>21</v>
      </c>
      <c r="F380" s="22">
        <f t="shared" si="204"/>
        <v>1</v>
      </c>
      <c r="G380" s="22">
        <f t="shared" si="205"/>
        <v>1</v>
      </c>
      <c r="H380" s="120" t="str">
        <f>IF(ISNA(VLOOKUP(C380,[1]Sheet1!$J$2:$J$2000,3,FALSE)),"No","Yes")</f>
        <v>No</v>
      </c>
      <c r="I380" s="89">
        <f t="shared" si="206"/>
        <v>0</v>
      </c>
      <c r="J380" s="89">
        <f t="shared" si="207"/>
        <v>0</v>
      </c>
      <c r="K380" s="89">
        <f t="shared" si="208"/>
        <v>0</v>
      </c>
      <c r="L380" s="89">
        <f t="shared" si="209"/>
        <v>0</v>
      </c>
      <c r="M380" s="89">
        <f t="shared" si="210"/>
        <v>0</v>
      </c>
      <c r="N380" s="89">
        <f t="shared" si="211"/>
        <v>0</v>
      </c>
      <c r="O380" s="89">
        <f t="shared" si="202"/>
        <v>0</v>
      </c>
      <c r="Q380" s="90">
        <f t="shared" si="212"/>
        <v>0</v>
      </c>
      <c r="R380" s="90">
        <f t="shared" si="213"/>
        <v>0</v>
      </c>
      <c r="S380" s="90">
        <f t="shared" si="214"/>
        <v>0</v>
      </c>
      <c r="T380" s="90">
        <f t="shared" si="215"/>
        <v>0</v>
      </c>
      <c r="U380" s="90">
        <f t="shared" si="216"/>
        <v>7334.287076776347</v>
      </c>
      <c r="V380" s="90">
        <f t="shared" si="217"/>
        <v>0</v>
      </c>
      <c r="W380" s="90">
        <f t="shared" si="203"/>
        <v>0</v>
      </c>
      <c r="Y380" s="89">
        <f t="shared" si="218"/>
        <v>0</v>
      </c>
      <c r="Z380" s="90">
        <f t="shared" si="219"/>
        <v>0</v>
      </c>
      <c r="AA380" s="75">
        <f t="shared" si="220"/>
        <v>0</v>
      </c>
      <c r="AB380" s="89">
        <f t="shared" si="221"/>
        <v>0</v>
      </c>
      <c r="AC380" s="89">
        <f t="shared" si="222"/>
        <v>0</v>
      </c>
      <c r="AD380" s="90">
        <f t="shared" si="223"/>
        <v>7334.287076776347</v>
      </c>
      <c r="AE380" s="90">
        <f t="shared" si="224"/>
        <v>0</v>
      </c>
      <c r="AF380" s="1">
        <f t="shared" si="200"/>
        <v>-42665.712923223655</v>
      </c>
    </row>
    <row r="381" spans="1:32">
      <c r="A381" s="106">
        <v>3.9399999999999998E-4</v>
      </c>
      <c r="B381" s="4">
        <f t="shared" si="201"/>
        <v>-43131.628499602768</v>
      </c>
      <c r="C381" t="s">
        <v>1854</v>
      </c>
      <c r="D381"/>
      <c r="E381" s="57" t="s">
        <v>21</v>
      </c>
      <c r="F381" s="22">
        <f t="shared" si="204"/>
        <v>1</v>
      </c>
      <c r="G381" s="22">
        <f t="shared" si="205"/>
        <v>1</v>
      </c>
      <c r="H381" s="120" t="str">
        <f>IF(ISNA(VLOOKUP(C381,[1]Sheet1!$J$2:$J$2000,3,FALSE)),"No","Yes")</f>
        <v>No</v>
      </c>
      <c r="I381" s="89">
        <f t="shared" si="206"/>
        <v>0</v>
      </c>
      <c r="J381" s="89">
        <f t="shared" si="207"/>
        <v>0</v>
      </c>
      <c r="K381" s="89">
        <f t="shared" si="208"/>
        <v>0</v>
      </c>
      <c r="L381" s="89">
        <f t="shared" si="209"/>
        <v>0</v>
      </c>
      <c r="M381" s="89">
        <f t="shared" si="210"/>
        <v>0</v>
      </c>
      <c r="N381" s="89">
        <f t="shared" si="211"/>
        <v>0</v>
      </c>
      <c r="O381" s="89">
        <f t="shared" si="202"/>
        <v>0</v>
      </c>
      <c r="Q381" s="90">
        <f t="shared" si="212"/>
        <v>0</v>
      </c>
      <c r="R381" s="90">
        <f t="shared" si="213"/>
        <v>0</v>
      </c>
      <c r="S381" s="90">
        <f t="shared" si="214"/>
        <v>0</v>
      </c>
      <c r="T381" s="90">
        <f t="shared" si="215"/>
        <v>0</v>
      </c>
      <c r="U381" s="90">
        <f t="shared" si="216"/>
        <v>6868.3711063972305</v>
      </c>
      <c r="V381" s="90">
        <f t="shared" si="217"/>
        <v>0</v>
      </c>
      <c r="W381" s="90">
        <f t="shared" si="203"/>
        <v>0</v>
      </c>
      <c r="Y381" s="89">
        <f t="shared" si="218"/>
        <v>0</v>
      </c>
      <c r="Z381" s="90">
        <f t="shared" si="219"/>
        <v>0</v>
      </c>
      <c r="AA381" s="75">
        <f t="shared" si="220"/>
        <v>0</v>
      </c>
      <c r="AB381" s="89">
        <f t="shared" si="221"/>
        <v>0</v>
      </c>
      <c r="AC381" s="89">
        <f t="shared" si="222"/>
        <v>0</v>
      </c>
      <c r="AD381" s="90">
        <f t="shared" si="223"/>
        <v>6868.3711063972305</v>
      </c>
      <c r="AE381" s="90">
        <f t="shared" si="224"/>
        <v>0</v>
      </c>
      <c r="AF381" s="1">
        <f t="shared" si="200"/>
        <v>-43131.62889360277</v>
      </c>
    </row>
    <row r="382" spans="1:32">
      <c r="A382" s="106">
        <v>3.9500000000000001E-4</v>
      </c>
      <c r="B382" s="4">
        <f t="shared" si="201"/>
        <v>-40393.503664962525</v>
      </c>
      <c r="C382" t="s">
        <v>1743</v>
      </c>
      <c r="D382"/>
      <c r="E382" s="57" t="s">
        <v>21</v>
      </c>
      <c r="F382" s="22">
        <f t="shared" si="204"/>
        <v>1</v>
      </c>
      <c r="G382" s="22">
        <f t="shared" si="205"/>
        <v>1</v>
      </c>
      <c r="H382" s="120" t="str">
        <f>IF(ISNA(VLOOKUP(C382,[1]Sheet1!$J$2:$J$2000,3,FALSE)),"No","Yes")</f>
        <v>No</v>
      </c>
      <c r="I382" s="89">
        <f t="shared" si="206"/>
        <v>0</v>
      </c>
      <c r="J382" s="89">
        <f t="shared" si="207"/>
        <v>0</v>
      </c>
      <c r="K382" s="89">
        <f t="shared" si="208"/>
        <v>0</v>
      </c>
      <c r="L382" s="89">
        <f t="shared" si="209"/>
        <v>0</v>
      </c>
      <c r="M382" s="89">
        <f t="shared" si="210"/>
        <v>0</v>
      </c>
      <c r="N382" s="89">
        <f t="shared" si="211"/>
        <v>0</v>
      </c>
      <c r="O382" s="89">
        <f t="shared" si="202"/>
        <v>0</v>
      </c>
      <c r="Q382" s="90">
        <f t="shared" si="212"/>
        <v>0</v>
      </c>
      <c r="R382" s="90">
        <f t="shared" si="213"/>
        <v>0</v>
      </c>
      <c r="S382" s="90">
        <f t="shared" si="214"/>
        <v>0</v>
      </c>
      <c r="T382" s="90">
        <f t="shared" si="215"/>
        <v>0</v>
      </c>
      <c r="U382" s="90">
        <f t="shared" si="216"/>
        <v>9606.4959400374737</v>
      </c>
      <c r="V382" s="90">
        <f t="shared" si="217"/>
        <v>0</v>
      </c>
      <c r="W382" s="90">
        <f t="shared" si="203"/>
        <v>0</v>
      </c>
      <c r="Y382" s="89">
        <f t="shared" si="218"/>
        <v>0</v>
      </c>
      <c r="Z382" s="90">
        <f t="shared" si="219"/>
        <v>0</v>
      </c>
      <c r="AA382" s="75">
        <f t="shared" si="220"/>
        <v>0</v>
      </c>
      <c r="AB382" s="89">
        <f t="shared" si="221"/>
        <v>0</v>
      </c>
      <c r="AC382" s="89">
        <f t="shared" si="222"/>
        <v>0</v>
      </c>
      <c r="AD382" s="90">
        <f t="shared" si="223"/>
        <v>9606.4959400374737</v>
      </c>
      <c r="AE382" s="90">
        <f t="shared" si="224"/>
        <v>0</v>
      </c>
      <c r="AF382" s="1">
        <f t="shared" si="200"/>
        <v>-40393.504059962528</v>
      </c>
    </row>
    <row r="383" spans="1:32">
      <c r="A383" s="106">
        <v>3.9600000000000003E-4</v>
      </c>
      <c r="B383" s="4">
        <f t="shared" si="201"/>
        <v>-41042.515620307509</v>
      </c>
      <c r="C383" t="s">
        <v>1748</v>
      </c>
      <c r="D383"/>
      <c r="E383" s="57" t="s">
        <v>21</v>
      </c>
      <c r="F383" s="22">
        <f t="shared" si="204"/>
        <v>1</v>
      </c>
      <c r="G383" s="22">
        <f t="shared" si="205"/>
        <v>1</v>
      </c>
      <c r="H383" s="120" t="str">
        <f>IF(ISNA(VLOOKUP(C383,[1]Sheet1!$J$2:$J$2000,3,FALSE)),"No","Yes")</f>
        <v>No</v>
      </c>
      <c r="I383" s="89">
        <f t="shared" si="206"/>
        <v>0</v>
      </c>
      <c r="J383" s="89">
        <f t="shared" si="207"/>
        <v>0</v>
      </c>
      <c r="K383" s="89">
        <f t="shared" si="208"/>
        <v>0</v>
      </c>
      <c r="L383" s="89">
        <f t="shared" si="209"/>
        <v>0</v>
      </c>
      <c r="M383" s="89">
        <f t="shared" si="210"/>
        <v>0</v>
      </c>
      <c r="N383" s="89">
        <f t="shared" si="211"/>
        <v>0</v>
      </c>
      <c r="O383" s="89">
        <f t="shared" si="202"/>
        <v>0</v>
      </c>
      <c r="Q383" s="90">
        <f t="shared" si="212"/>
        <v>0</v>
      </c>
      <c r="R383" s="90">
        <f t="shared" si="213"/>
        <v>0</v>
      </c>
      <c r="S383" s="90">
        <f t="shared" si="214"/>
        <v>0</v>
      </c>
      <c r="T383" s="90">
        <f t="shared" si="215"/>
        <v>0</v>
      </c>
      <c r="U383" s="90">
        <f t="shared" si="216"/>
        <v>8957.4839836924875</v>
      </c>
      <c r="V383" s="90">
        <f t="shared" si="217"/>
        <v>0</v>
      </c>
      <c r="W383" s="90">
        <f t="shared" si="203"/>
        <v>0</v>
      </c>
      <c r="Y383" s="89">
        <f t="shared" si="218"/>
        <v>0</v>
      </c>
      <c r="Z383" s="90">
        <f t="shared" si="219"/>
        <v>0</v>
      </c>
      <c r="AA383" s="75">
        <f t="shared" si="220"/>
        <v>0</v>
      </c>
      <c r="AB383" s="89">
        <f t="shared" si="221"/>
        <v>0</v>
      </c>
      <c r="AC383" s="89">
        <f t="shared" si="222"/>
        <v>0</v>
      </c>
      <c r="AD383" s="90">
        <f t="shared" si="223"/>
        <v>8957.4839836924875</v>
      </c>
      <c r="AE383" s="90">
        <f t="shared" si="224"/>
        <v>0</v>
      </c>
      <c r="AF383" s="1">
        <f t="shared" si="200"/>
        <v>-41042.516016307512</v>
      </c>
    </row>
    <row r="384" spans="1:32">
      <c r="A384" s="106">
        <v>3.97E-4</v>
      </c>
      <c r="B384" s="4">
        <f t="shared" si="201"/>
        <v>8606.6036426631199</v>
      </c>
      <c r="C384" t="s">
        <v>1754</v>
      </c>
      <c r="D384"/>
      <c r="E384" s="57" t="s">
        <v>21</v>
      </c>
      <c r="F384" s="22">
        <f t="shared" si="204"/>
        <v>1</v>
      </c>
      <c r="G384" s="22">
        <f t="shared" si="205"/>
        <v>1</v>
      </c>
      <c r="H384" s="120" t="str">
        <f>IF(ISNA(VLOOKUP(C384,[1]Sheet1!$J$2:$J$2000,3,FALSE)),"No","Yes")</f>
        <v>Yes</v>
      </c>
      <c r="I384" s="89">
        <f t="shared" si="206"/>
        <v>0</v>
      </c>
      <c r="J384" s="89">
        <f t="shared" si="207"/>
        <v>0</v>
      </c>
      <c r="K384" s="89">
        <f t="shared" si="208"/>
        <v>0</v>
      </c>
      <c r="L384" s="89">
        <f t="shared" si="209"/>
        <v>0</v>
      </c>
      <c r="M384" s="89">
        <f t="shared" si="210"/>
        <v>0</v>
      </c>
      <c r="N384" s="89">
        <f t="shared" si="211"/>
        <v>0</v>
      </c>
      <c r="O384" s="89">
        <f t="shared" si="202"/>
        <v>0</v>
      </c>
      <c r="Q384" s="90">
        <f t="shared" si="212"/>
        <v>0</v>
      </c>
      <c r="R384" s="90">
        <f t="shared" si="213"/>
        <v>0</v>
      </c>
      <c r="S384" s="90">
        <f t="shared" si="214"/>
        <v>0</v>
      </c>
      <c r="T384" s="90">
        <f t="shared" si="215"/>
        <v>0</v>
      </c>
      <c r="U384" s="90">
        <f t="shared" si="216"/>
        <v>8606.6032456631201</v>
      </c>
      <c r="V384" s="90">
        <f t="shared" si="217"/>
        <v>0</v>
      </c>
      <c r="W384" s="90">
        <f t="shared" si="203"/>
        <v>0</v>
      </c>
      <c r="Y384" s="89">
        <f t="shared" si="218"/>
        <v>0</v>
      </c>
      <c r="Z384" s="90">
        <f t="shared" si="219"/>
        <v>0</v>
      </c>
      <c r="AA384" s="75">
        <f t="shared" si="220"/>
        <v>0</v>
      </c>
      <c r="AB384" s="89">
        <f t="shared" si="221"/>
        <v>0</v>
      </c>
      <c r="AC384" s="89">
        <f t="shared" si="222"/>
        <v>0</v>
      </c>
      <c r="AD384" s="90">
        <f t="shared" si="223"/>
        <v>8606.6032456631201</v>
      </c>
      <c r="AE384" s="90">
        <f t="shared" si="224"/>
        <v>0</v>
      </c>
      <c r="AF384" s="1">
        <f t="shared" si="200"/>
        <v>8606.6032456631201</v>
      </c>
    </row>
    <row r="385" spans="1:32">
      <c r="A385" s="106">
        <v>3.9800000000000002E-4</v>
      </c>
      <c r="B385" s="4">
        <f t="shared" si="201"/>
        <v>-41946.589469783743</v>
      </c>
      <c r="C385" t="s">
        <v>1782</v>
      </c>
      <c r="D385"/>
      <c r="E385" s="57" t="s">
        <v>21</v>
      </c>
      <c r="F385" s="22">
        <f t="shared" si="204"/>
        <v>1</v>
      </c>
      <c r="G385" s="22">
        <f t="shared" si="205"/>
        <v>1</v>
      </c>
      <c r="H385" s="120" t="str">
        <f>IF(ISNA(VLOOKUP(C385,[1]Sheet1!$J$2:$J$2000,3,FALSE)),"No","Yes")</f>
        <v>No</v>
      </c>
      <c r="I385" s="89">
        <f t="shared" si="206"/>
        <v>0</v>
      </c>
      <c r="J385" s="89">
        <f t="shared" si="207"/>
        <v>0</v>
      </c>
      <c r="K385" s="89">
        <f t="shared" si="208"/>
        <v>0</v>
      </c>
      <c r="L385" s="89">
        <f t="shared" si="209"/>
        <v>0</v>
      </c>
      <c r="M385" s="89">
        <f t="shared" si="210"/>
        <v>0</v>
      </c>
      <c r="N385" s="89">
        <f t="shared" si="211"/>
        <v>0</v>
      </c>
      <c r="O385" s="89">
        <f t="shared" si="202"/>
        <v>0</v>
      </c>
      <c r="Q385" s="90">
        <f t="shared" si="212"/>
        <v>0</v>
      </c>
      <c r="R385" s="90">
        <f t="shared" si="213"/>
        <v>0</v>
      </c>
      <c r="S385" s="90">
        <f t="shared" si="214"/>
        <v>0</v>
      </c>
      <c r="T385" s="90">
        <f t="shared" si="215"/>
        <v>0</v>
      </c>
      <c r="U385" s="90">
        <f t="shared" si="216"/>
        <v>8053.4101322162578</v>
      </c>
      <c r="V385" s="90">
        <f t="shared" si="217"/>
        <v>0</v>
      </c>
      <c r="W385" s="90">
        <f t="shared" si="203"/>
        <v>0</v>
      </c>
      <c r="Y385" s="89">
        <f t="shared" si="218"/>
        <v>0</v>
      </c>
      <c r="Z385" s="90">
        <f t="shared" si="219"/>
        <v>0</v>
      </c>
      <c r="AA385" s="75">
        <f t="shared" si="220"/>
        <v>0</v>
      </c>
      <c r="AB385" s="89">
        <f t="shared" si="221"/>
        <v>0</v>
      </c>
      <c r="AC385" s="89">
        <f t="shared" si="222"/>
        <v>0</v>
      </c>
      <c r="AD385" s="90">
        <f t="shared" si="223"/>
        <v>8053.4101322162578</v>
      </c>
      <c r="AE385" s="90">
        <f t="shared" si="224"/>
        <v>0</v>
      </c>
      <c r="AF385" s="1">
        <f t="shared" si="200"/>
        <v>-41946.589867783739</v>
      </c>
    </row>
    <row r="386" spans="1:32">
      <c r="A386" s="106">
        <v>3.9899999999999999E-4</v>
      </c>
      <c r="B386" s="4">
        <f t="shared" si="201"/>
        <v>-42124.935596903742</v>
      </c>
      <c r="C386" t="s">
        <v>1787</v>
      </c>
      <c r="D386"/>
      <c r="E386" s="57" t="s">
        <v>21</v>
      </c>
      <c r="F386" s="22">
        <f t="shared" si="204"/>
        <v>1</v>
      </c>
      <c r="G386" s="22">
        <f t="shared" si="205"/>
        <v>1</v>
      </c>
      <c r="H386" s="120" t="str">
        <f>IF(ISNA(VLOOKUP(C386,[1]Sheet1!$J$2:$J$2000,3,FALSE)),"No","Yes")</f>
        <v>No</v>
      </c>
      <c r="I386" s="89">
        <f t="shared" si="206"/>
        <v>0</v>
      </c>
      <c r="J386" s="89">
        <f t="shared" si="207"/>
        <v>0</v>
      </c>
      <c r="K386" s="89">
        <f t="shared" si="208"/>
        <v>0</v>
      </c>
      <c r="L386" s="89">
        <f t="shared" si="209"/>
        <v>0</v>
      </c>
      <c r="M386" s="89">
        <f t="shared" si="210"/>
        <v>0</v>
      </c>
      <c r="N386" s="89">
        <f t="shared" si="211"/>
        <v>0</v>
      </c>
      <c r="O386" s="89">
        <f t="shared" si="202"/>
        <v>0</v>
      </c>
      <c r="Q386" s="90">
        <f t="shared" si="212"/>
        <v>0</v>
      </c>
      <c r="R386" s="90">
        <f t="shared" si="213"/>
        <v>0</v>
      </c>
      <c r="S386" s="90">
        <f t="shared" si="214"/>
        <v>0</v>
      </c>
      <c r="T386" s="90">
        <f t="shared" si="215"/>
        <v>0</v>
      </c>
      <c r="U386" s="90">
        <f t="shared" si="216"/>
        <v>7875.0640040962635</v>
      </c>
      <c r="V386" s="90">
        <f t="shared" si="217"/>
        <v>0</v>
      </c>
      <c r="W386" s="90">
        <f t="shared" si="203"/>
        <v>0</v>
      </c>
      <c r="Y386" s="89">
        <f t="shared" si="218"/>
        <v>0</v>
      </c>
      <c r="Z386" s="90">
        <f t="shared" si="219"/>
        <v>0</v>
      </c>
      <c r="AA386" s="75">
        <f t="shared" si="220"/>
        <v>0</v>
      </c>
      <c r="AB386" s="89">
        <f t="shared" si="221"/>
        <v>0</v>
      </c>
      <c r="AC386" s="89">
        <f t="shared" si="222"/>
        <v>0</v>
      </c>
      <c r="AD386" s="90">
        <f t="shared" si="223"/>
        <v>7875.0640040962635</v>
      </c>
      <c r="AE386" s="90">
        <f t="shared" si="224"/>
        <v>0</v>
      </c>
      <c r="AF386" s="1">
        <f t="shared" si="200"/>
        <v>-42124.935995903739</v>
      </c>
    </row>
    <row r="387" spans="1:32">
      <c r="A387" s="106">
        <v>4.0000000000000002E-4</v>
      </c>
      <c r="B387" s="4">
        <f t="shared" si="201"/>
        <v>-42127.958653103007</v>
      </c>
      <c r="C387" t="s">
        <v>1788</v>
      </c>
      <c r="D387"/>
      <c r="E387" s="57" t="s">
        <v>21</v>
      </c>
      <c r="F387" s="22">
        <f t="shared" si="204"/>
        <v>1</v>
      </c>
      <c r="G387" s="22">
        <f t="shared" si="205"/>
        <v>1</v>
      </c>
      <c r="H387" s="120" t="str">
        <f>IF(ISNA(VLOOKUP(C387,[1]Sheet1!$J$2:$J$2000,3,FALSE)),"No","Yes")</f>
        <v>No</v>
      </c>
      <c r="I387" s="89">
        <f t="shared" si="206"/>
        <v>0</v>
      </c>
      <c r="J387" s="89">
        <f t="shared" si="207"/>
        <v>0</v>
      </c>
      <c r="K387" s="89">
        <f t="shared" si="208"/>
        <v>0</v>
      </c>
      <c r="L387" s="89">
        <f t="shared" si="209"/>
        <v>0</v>
      </c>
      <c r="M387" s="89">
        <f t="shared" si="210"/>
        <v>0</v>
      </c>
      <c r="N387" s="89">
        <f t="shared" si="211"/>
        <v>0</v>
      </c>
      <c r="O387" s="89">
        <f t="shared" si="202"/>
        <v>0</v>
      </c>
      <c r="Q387" s="90">
        <f t="shared" si="212"/>
        <v>0</v>
      </c>
      <c r="R387" s="90">
        <f t="shared" si="213"/>
        <v>0</v>
      </c>
      <c r="S387" s="90">
        <f t="shared" si="214"/>
        <v>0</v>
      </c>
      <c r="T387" s="90">
        <f t="shared" si="215"/>
        <v>0</v>
      </c>
      <c r="U387" s="90">
        <f t="shared" si="216"/>
        <v>7872.0409468969929</v>
      </c>
      <c r="V387" s="90">
        <f t="shared" si="217"/>
        <v>0</v>
      </c>
      <c r="W387" s="90">
        <f t="shared" si="203"/>
        <v>0</v>
      </c>
      <c r="Y387" s="89">
        <f t="shared" si="218"/>
        <v>0</v>
      </c>
      <c r="Z387" s="90">
        <f t="shared" si="219"/>
        <v>0</v>
      </c>
      <c r="AA387" s="75">
        <f t="shared" si="220"/>
        <v>0</v>
      </c>
      <c r="AB387" s="89">
        <f t="shared" si="221"/>
        <v>0</v>
      </c>
      <c r="AC387" s="89">
        <f t="shared" si="222"/>
        <v>0</v>
      </c>
      <c r="AD387" s="90">
        <f t="shared" si="223"/>
        <v>7872.0409468969929</v>
      </c>
      <c r="AE387" s="90">
        <f t="shared" si="224"/>
        <v>0</v>
      </c>
      <c r="AF387" s="1">
        <f t="shared" ref="AF387:AF450" si="225">IF(H387="NO",SUM(AA387:AE387)-50000,SUM(AA387:AE387))</f>
        <v>-42127.959053103004</v>
      </c>
    </row>
    <row r="388" spans="1:32">
      <c r="A388" s="106">
        <v>4.0099999999999999E-4</v>
      </c>
      <c r="B388" s="4">
        <f t="shared" si="201"/>
        <v>-34610.912982874885</v>
      </c>
      <c r="C388" t="s">
        <v>1793</v>
      </c>
      <c r="D388"/>
      <c r="E388" s="57" t="s">
        <v>21</v>
      </c>
      <c r="F388" s="22">
        <f t="shared" si="204"/>
        <v>2</v>
      </c>
      <c r="G388" s="22">
        <f t="shared" si="205"/>
        <v>2</v>
      </c>
      <c r="H388" s="120" t="str">
        <f>IF(ISNA(VLOOKUP(C388,[1]Sheet1!$J$2:$J$2000,3,FALSE)),"No","Yes")</f>
        <v>No</v>
      </c>
      <c r="I388" s="89">
        <f t="shared" si="206"/>
        <v>0</v>
      </c>
      <c r="J388" s="89">
        <f t="shared" si="207"/>
        <v>0</v>
      </c>
      <c r="K388" s="89">
        <f t="shared" si="208"/>
        <v>0</v>
      </c>
      <c r="L388" s="89">
        <f t="shared" si="209"/>
        <v>0</v>
      </c>
      <c r="M388" s="89">
        <f t="shared" si="210"/>
        <v>0</v>
      </c>
      <c r="N388" s="89">
        <f t="shared" si="211"/>
        <v>0</v>
      </c>
      <c r="O388" s="89">
        <f t="shared" si="202"/>
        <v>0</v>
      </c>
      <c r="Q388" s="90">
        <f t="shared" si="212"/>
        <v>0</v>
      </c>
      <c r="R388" s="90">
        <f t="shared" si="213"/>
        <v>7603.7158239206165</v>
      </c>
      <c r="S388" s="90">
        <f t="shared" si="214"/>
        <v>0</v>
      </c>
      <c r="T388" s="90">
        <f t="shared" si="215"/>
        <v>0</v>
      </c>
      <c r="U388" s="90">
        <f t="shared" si="216"/>
        <v>7785.370792204506</v>
      </c>
      <c r="V388" s="90">
        <f t="shared" si="217"/>
        <v>0</v>
      </c>
      <c r="W388" s="90">
        <f t="shared" si="203"/>
        <v>0</v>
      </c>
      <c r="Y388" s="89">
        <f t="shared" si="218"/>
        <v>0</v>
      </c>
      <c r="Z388" s="90">
        <f t="shared" si="219"/>
        <v>0</v>
      </c>
      <c r="AA388" s="75">
        <f t="shared" si="220"/>
        <v>0</v>
      </c>
      <c r="AB388" s="89">
        <f t="shared" si="221"/>
        <v>0</v>
      </c>
      <c r="AC388" s="89">
        <f t="shared" si="222"/>
        <v>0</v>
      </c>
      <c r="AD388" s="90">
        <f t="shared" si="223"/>
        <v>7785.370792204506</v>
      </c>
      <c r="AE388" s="90">
        <f t="shared" si="224"/>
        <v>7603.7158239206165</v>
      </c>
      <c r="AF388" s="1">
        <f t="shared" si="225"/>
        <v>-34610.913383874882</v>
      </c>
    </row>
    <row r="389" spans="1:32">
      <c r="A389" s="106">
        <v>4.0200000000000001E-4</v>
      </c>
      <c r="B389" s="4">
        <f t="shared" si="201"/>
        <v>-42225.451386196641</v>
      </c>
      <c r="C389" t="s">
        <v>1795</v>
      </c>
      <c r="D389"/>
      <c r="E389" s="57" t="s">
        <v>21</v>
      </c>
      <c r="F389" s="22">
        <f t="shared" si="204"/>
        <v>1</v>
      </c>
      <c r="G389" s="22">
        <f t="shared" si="205"/>
        <v>1</v>
      </c>
      <c r="H389" s="120" t="str">
        <f>IF(ISNA(VLOOKUP(C389,[1]Sheet1!$J$2:$J$2000,3,FALSE)),"No","Yes")</f>
        <v>No</v>
      </c>
      <c r="I389" s="89">
        <f t="shared" si="206"/>
        <v>0</v>
      </c>
      <c r="J389" s="89">
        <f t="shared" si="207"/>
        <v>0</v>
      </c>
      <c r="K389" s="89">
        <f t="shared" si="208"/>
        <v>0</v>
      </c>
      <c r="L389" s="89">
        <f t="shared" si="209"/>
        <v>0</v>
      </c>
      <c r="M389" s="89">
        <f t="shared" si="210"/>
        <v>0</v>
      </c>
      <c r="N389" s="89">
        <f t="shared" si="211"/>
        <v>0</v>
      </c>
      <c r="O389" s="89">
        <f t="shared" si="202"/>
        <v>0</v>
      </c>
      <c r="Q389" s="90">
        <f t="shared" si="212"/>
        <v>0</v>
      </c>
      <c r="R389" s="90">
        <f t="shared" si="213"/>
        <v>0</v>
      </c>
      <c r="S389" s="90">
        <f t="shared" si="214"/>
        <v>0</v>
      </c>
      <c r="T389" s="90">
        <f t="shared" si="215"/>
        <v>0</v>
      </c>
      <c r="U389" s="90">
        <f t="shared" si="216"/>
        <v>7774.5482118033624</v>
      </c>
      <c r="V389" s="90">
        <f t="shared" si="217"/>
        <v>0</v>
      </c>
      <c r="W389" s="90">
        <f t="shared" si="203"/>
        <v>0</v>
      </c>
      <c r="Y389" s="89">
        <f t="shared" si="218"/>
        <v>0</v>
      </c>
      <c r="Z389" s="90">
        <f t="shared" si="219"/>
        <v>0</v>
      </c>
      <c r="AA389" s="75">
        <f t="shared" si="220"/>
        <v>0</v>
      </c>
      <c r="AB389" s="89">
        <f t="shared" si="221"/>
        <v>0</v>
      </c>
      <c r="AC389" s="89">
        <f t="shared" si="222"/>
        <v>0</v>
      </c>
      <c r="AD389" s="90">
        <f t="shared" si="223"/>
        <v>7774.5482118033624</v>
      </c>
      <c r="AE389" s="90">
        <f t="shared" si="224"/>
        <v>0</v>
      </c>
      <c r="AF389" s="1">
        <f t="shared" si="225"/>
        <v>-42225.451788196639</v>
      </c>
    </row>
    <row r="390" spans="1:32">
      <c r="A390" s="106">
        <v>4.0299999999999998E-4</v>
      </c>
      <c r="B390" s="4">
        <f t="shared" si="201"/>
        <v>-42294.588775356715</v>
      </c>
      <c r="C390" t="s">
        <v>1804</v>
      </c>
      <c r="D390"/>
      <c r="E390" s="57" t="s">
        <v>21</v>
      </c>
      <c r="F390" s="22">
        <f t="shared" si="204"/>
        <v>1</v>
      </c>
      <c r="G390" s="22">
        <f t="shared" si="205"/>
        <v>1</v>
      </c>
      <c r="H390" s="120" t="str">
        <f>IF(ISNA(VLOOKUP(C390,[1]Sheet1!$J$2:$J$2000,3,FALSE)),"No","Yes")</f>
        <v>No</v>
      </c>
      <c r="I390" s="89">
        <f t="shared" si="206"/>
        <v>0</v>
      </c>
      <c r="J390" s="89">
        <f t="shared" si="207"/>
        <v>0</v>
      </c>
      <c r="K390" s="89">
        <f t="shared" si="208"/>
        <v>0</v>
      </c>
      <c r="L390" s="89">
        <f t="shared" si="209"/>
        <v>0</v>
      </c>
      <c r="M390" s="89">
        <f t="shared" si="210"/>
        <v>0</v>
      </c>
      <c r="N390" s="89">
        <f t="shared" si="211"/>
        <v>0</v>
      </c>
      <c r="O390" s="89">
        <f t="shared" si="202"/>
        <v>0</v>
      </c>
      <c r="Q390" s="90">
        <f t="shared" si="212"/>
        <v>0</v>
      </c>
      <c r="R390" s="90">
        <f t="shared" si="213"/>
        <v>0</v>
      </c>
      <c r="S390" s="90">
        <f t="shared" si="214"/>
        <v>0</v>
      </c>
      <c r="T390" s="90">
        <f t="shared" si="215"/>
        <v>0</v>
      </c>
      <c r="U390" s="90">
        <f t="shared" si="216"/>
        <v>7705.4108216432869</v>
      </c>
      <c r="V390" s="90">
        <f t="shared" si="217"/>
        <v>0</v>
      </c>
      <c r="W390" s="90">
        <f t="shared" si="203"/>
        <v>0</v>
      </c>
      <c r="Y390" s="89">
        <f t="shared" si="218"/>
        <v>0</v>
      </c>
      <c r="Z390" s="90">
        <f t="shared" si="219"/>
        <v>0</v>
      </c>
      <c r="AA390" s="75">
        <f t="shared" si="220"/>
        <v>0</v>
      </c>
      <c r="AB390" s="89">
        <f t="shared" si="221"/>
        <v>0</v>
      </c>
      <c r="AC390" s="89">
        <f t="shared" si="222"/>
        <v>0</v>
      </c>
      <c r="AD390" s="90">
        <f t="shared" si="223"/>
        <v>7705.4108216432869</v>
      </c>
      <c r="AE390" s="90">
        <f t="shared" si="224"/>
        <v>0</v>
      </c>
      <c r="AF390" s="1">
        <f t="shared" si="225"/>
        <v>-42294.589178356713</v>
      </c>
    </row>
    <row r="391" spans="1:32">
      <c r="A391" s="106">
        <v>4.0400000000000001E-4</v>
      </c>
      <c r="B391" s="4">
        <f t="shared" si="201"/>
        <v>7639.389451559915</v>
      </c>
      <c r="C391" t="s">
        <v>1810</v>
      </c>
      <c r="D391"/>
      <c r="E391" s="57" t="s">
        <v>21</v>
      </c>
      <c r="F391" s="22">
        <f t="shared" si="204"/>
        <v>1</v>
      </c>
      <c r="G391" s="22">
        <f t="shared" si="205"/>
        <v>1</v>
      </c>
      <c r="H391" s="120" t="str">
        <f>IF(ISNA(VLOOKUP(C391,[1]Sheet1!$J$2:$J$2000,3,FALSE)),"No","Yes")</f>
        <v>Yes</v>
      </c>
      <c r="I391" s="89">
        <f t="shared" si="206"/>
        <v>0</v>
      </c>
      <c r="J391" s="89">
        <f t="shared" si="207"/>
        <v>0</v>
      </c>
      <c r="K391" s="89">
        <f t="shared" si="208"/>
        <v>0</v>
      </c>
      <c r="L391" s="89">
        <f t="shared" si="209"/>
        <v>0</v>
      </c>
      <c r="M391" s="89">
        <f t="shared" si="210"/>
        <v>0</v>
      </c>
      <c r="N391" s="89">
        <f t="shared" si="211"/>
        <v>0</v>
      </c>
      <c r="O391" s="89">
        <f t="shared" si="202"/>
        <v>0</v>
      </c>
      <c r="Q391" s="90">
        <f t="shared" si="212"/>
        <v>0</v>
      </c>
      <c r="R391" s="90">
        <f t="shared" si="213"/>
        <v>0</v>
      </c>
      <c r="S391" s="90">
        <f t="shared" si="214"/>
        <v>0</v>
      </c>
      <c r="T391" s="90">
        <f t="shared" si="215"/>
        <v>0</v>
      </c>
      <c r="U391" s="90">
        <f t="shared" si="216"/>
        <v>7639.3890475599146</v>
      </c>
      <c r="V391" s="90">
        <f t="shared" si="217"/>
        <v>0</v>
      </c>
      <c r="W391" s="90">
        <f t="shared" si="203"/>
        <v>0</v>
      </c>
      <c r="Y391" s="89">
        <f t="shared" si="218"/>
        <v>0</v>
      </c>
      <c r="Z391" s="90">
        <f t="shared" si="219"/>
        <v>0</v>
      </c>
      <c r="AA391" s="75">
        <f t="shared" si="220"/>
        <v>0</v>
      </c>
      <c r="AB391" s="89">
        <f t="shared" si="221"/>
        <v>0</v>
      </c>
      <c r="AC391" s="89">
        <f t="shared" si="222"/>
        <v>0</v>
      </c>
      <c r="AD391" s="90">
        <f t="shared" si="223"/>
        <v>7639.3890475599146</v>
      </c>
      <c r="AE391" s="90">
        <f t="shared" si="224"/>
        <v>0</v>
      </c>
      <c r="AF391" s="1">
        <f t="shared" si="225"/>
        <v>7639.3890475599146</v>
      </c>
    </row>
    <row r="392" spans="1:32">
      <c r="A392" s="106">
        <v>4.0500000000000003E-4</v>
      </c>
      <c r="B392" s="4">
        <f t="shared" si="201"/>
        <v>-42507.611335348316</v>
      </c>
      <c r="C392" t="s">
        <v>1818</v>
      </c>
      <c r="D392"/>
      <c r="E392" s="57" t="s">
        <v>21</v>
      </c>
      <c r="F392" s="22">
        <f t="shared" si="204"/>
        <v>1</v>
      </c>
      <c r="G392" s="22">
        <f t="shared" si="205"/>
        <v>1</v>
      </c>
      <c r="H392" s="120" t="str">
        <f>IF(ISNA(VLOOKUP(C392,[1]Sheet1!$J$2:$J$2000,3,FALSE)),"No","Yes")</f>
        <v>No</v>
      </c>
      <c r="I392" s="89">
        <f t="shared" si="206"/>
        <v>0</v>
      </c>
      <c r="J392" s="89">
        <f t="shared" si="207"/>
        <v>0</v>
      </c>
      <c r="K392" s="89">
        <f t="shared" si="208"/>
        <v>0</v>
      </c>
      <c r="L392" s="89">
        <f t="shared" si="209"/>
        <v>0</v>
      </c>
      <c r="M392" s="89">
        <f t="shared" si="210"/>
        <v>0</v>
      </c>
      <c r="N392" s="89">
        <f t="shared" si="211"/>
        <v>0</v>
      </c>
      <c r="O392" s="89">
        <f t="shared" si="202"/>
        <v>0</v>
      </c>
      <c r="Q392" s="90">
        <f t="shared" si="212"/>
        <v>0</v>
      </c>
      <c r="R392" s="90">
        <f t="shared" si="213"/>
        <v>0</v>
      </c>
      <c r="S392" s="90">
        <f t="shared" si="214"/>
        <v>0</v>
      </c>
      <c r="T392" s="90">
        <f t="shared" si="215"/>
        <v>0</v>
      </c>
      <c r="U392" s="90">
        <f t="shared" si="216"/>
        <v>7492.3882596516878</v>
      </c>
      <c r="V392" s="90">
        <f t="shared" si="217"/>
        <v>0</v>
      </c>
      <c r="W392" s="90">
        <f t="shared" si="203"/>
        <v>0</v>
      </c>
      <c r="Y392" s="89">
        <f t="shared" si="218"/>
        <v>0</v>
      </c>
      <c r="Z392" s="90">
        <f t="shared" si="219"/>
        <v>0</v>
      </c>
      <c r="AA392" s="75">
        <f t="shared" si="220"/>
        <v>0</v>
      </c>
      <c r="AB392" s="89">
        <f t="shared" si="221"/>
        <v>0</v>
      </c>
      <c r="AC392" s="89">
        <f t="shared" si="222"/>
        <v>0</v>
      </c>
      <c r="AD392" s="90">
        <f t="shared" si="223"/>
        <v>7492.3882596516878</v>
      </c>
      <c r="AE392" s="90">
        <f t="shared" si="224"/>
        <v>0</v>
      </c>
      <c r="AF392" s="1">
        <f t="shared" si="225"/>
        <v>-42507.611740348315</v>
      </c>
    </row>
    <row r="393" spans="1:32">
      <c r="A393" s="106">
        <v>4.06E-4</v>
      </c>
      <c r="B393" s="4">
        <f t="shared" si="201"/>
        <v>-42533.980176524274</v>
      </c>
      <c r="C393" t="s">
        <v>1819</v>
      </c>
      <c r="D393"/>
      <c r="E393" s="57" t="s">
        <v>21</v>
      </c>
      <c r="F393" s="22">
        <f t="shared" si="204"/>
        <v>1</v>
      </c>
      <c r="G393" s="22">
        <f t="shared" si="205"/>
        <v>1</v>
      </c>
      <c r="H393" s="120" t="str">
        <f>IF(ISNA(VLOOKUP(C393,[1]Sheet1!$J$2:$J$2000,3,FALSE)),"No","Yes")</f>
        <v>No</v>
      </c>
      <c r="I393" s="89">
        <f t="shared" si="206"/>
        <v>0</v>
      </c>
      <c r="J393" s="89">
        <f t="shared" si="207"/>
        <v>0</v>
      </c>
      <c r="K393" s="89">
        <f t="shared" si="208"/>
        <v>0</v>
      </c>
      <c r="L393" s="89">
        <f t="shared" si="209"/>
        <v>0</v>
      </c>
      <c r="M393" s="89">
        <f t="shared" si="210"/>
        <v>0</v>
      </c>
      <c r="N393" s="89">
        <f t="shared" si="211"/>
        <v>0</v>
      </c>
      <c r="O393" s="89">
        <f t="shared" si="202"/>
        <v>0</v>
      </c>
      <c r="Q393" s="90">
        <f t="shared" si="212"/>
        <v>0</v>
      </c>
      <c r="R393" s="90">
        <f t="shared" si="213"/>
        <v>0</v>
      </c>
      <c r="S393" s="90">
        <f t="shared" si="214"/>
        <v>0</v>
      </c>
      <c r="T393" s="90">
        <f t="shared" si="215"/>
        <v>0</v>
      </c>
      <c r="U393" s="90">
        <f t="shared" si="216"/>
        <v>7466.0194174757271</v>
      </c>
      <c r="V393" s="90">
        <f t="shared" si="217"/>
        <v>0</v>
      </c>
      <c r="W393" s="90">
        <f t="shared" si="203"/>
        <v>0</v>
      </c>
      <c r="Y393" s="89">
        <f t="shared" si="218"/>
        <v>0</v>
      </c>
      <c r="Z393" s="90">
        <f t="shared" si="219"/>
        <v>0</v>
      </c>
      <c r="AA393" s="75">
        <f t="shared" si="220"/>
        <v>0</v>
      </c>
      <c r="AB393" s="89">
        <f t="shared" si="221"/>
        <v>0</v>
      </c>
      <c r="AC393" s="89">
        <f t="shared" si="222"/>
        <v>0</v>
      </c>
      <c r="AD393" s="90">
        <f t="shared" si="223"/>
        <v>7466.0194174757271</v>
      </c>
      <c r="AE393" s="90">
        <f t="shared" si="224"/>
        <v>0</v>
      </c>
      <c r="AF393" s="1">
        <f t="shared" si="225"/>
        <v>-42533.980582524273</v>
      </c>
    </row>
    <row r="394" spans="1:32">
      <c r="A394" s="106">
        <v>4.0700000000000003E-4</v>
      </c>
      <c r="B394" s="4">
        <f t="shared" si="201"/>
        <v>-43363.537888577135</v>
      </c>
      <c r="C394" t="s">
        <v>1863</v>
      </c>
      <c r="D394"/>
      <c r="E394" s="57" t="s">
        <v>21</v>
      </c>
      <c r="F394" s="22">
        <f t="shared" si="204"/>
        <v>1</v>
      </c>
      <c r="G394" s="22">
        <f t="shared" si="205"/>
        <v>1</v>
      </c>
      <c r="H394" s="120" t="str">
        <f>IF(ISNA(VLOOKUP(C394,[1]Sheet1!$J$2:$J$2000,3,FALSE)),"No","Yes")</f>
        <v>No</v>
      </c>
      <c r="I394" s="89">
        <f t="shared" si="206"/>
        <v>0</v>
      </c>
      <c r="J394" s="89">
        <f t="shared" si="207"/>
        <v>0</v>
      </c>
      <c r="K394" s="89">
        <f t="shared" si="208"/>
        <v>0</v>
      </c>
      <c r="L394" s="89">
        <f t="shared" si="209"/>
        <v>0</v>
      </c>
      <c r="M394" s="89">
        <f t="shared" si="210"/>
        <v>0</v>
      </c>
      <c r="N394" s="89">
        <f t="shared" si="211"/>
        <v>0</v>
      </c>
      <c r="O394" s="89">
        <f t="shared" si="202"/>
        <v>0</v>
      </c>
      <c r="Q394" s="90">
        <f t="shared" si="212"/>
        <v>0</v>
      </c>
      <c r="R394" s="90">
        <f t="shared" si="213"/>
        <v>0</v>
      </c>
      <c r="S394" s="90">
        <f t="shared" si="214"/>
        <v>0</v>
      </c>
      <c r="T394" s="90">
        <f t="shared" si="215"/>
        <v>0</v>
      </c>
      <c r="U394" s="90">
        <f t="shared" si="216"/>
        <v>6636.4617044228689</v>
      </c>
      <c r="V394" s="90">
        <f t="shared" si="217"/>
        <v>0</v>
      </c>
      <c r="W394" s="90">
        <f t="shared" si="203"/>
        <v>0</v>
      </c>
      <c r="Y394" s="89">
        <f t="shared" si="218"/>
        <v>0</v>
      </c>
      <c r="Z394" s="90">
        <f t="shared" si="219"/>
        <v>0</v>
      </c>
      <c r="AA394" s="75">
        <f t="shared" si="220"/>
        <v>0</v>
      </c>
      <c r="AB394" s="89">
        <f t="shared" si="221"/>
        <v>0</v>
      </c>
      <c r="AC394" s="89">
        <f t="shared" si="222"/>
        <v>0</v>
      </c>
      <c r="AD394" s="90">
        <f t="shared" si="223"/>
        <v>6636.4617044228689</v>
      </c>
      <c r="AE394" s="90">
        <f t="shared" si="224"/>
        <v>0</v>
      </c>
      <c r="AF394" s="1">
        <f t="shared" si="225"/>
        <v>-43363.538295577135</v>
      </c>
    </row>
    <row r="395" spans="1:32">
      <c r="A395" s="106">
        <v>4.08E-4</v>
      </c>
      <c r="B395" s="4">
        <f t="shared" si="201"/>
        <v>-43489.257714552652</v>
      </c>
      <c r="C395" t="s">
        <v>1868</v>
      </c>
      <c r="D395"/>
      <c r="E395" s="57" t="s">
        <v>21</v>
      </c>
      <c r="F395" s="22">
        <f t="shared" si="204"/>
        <v>1</v>
      </c>
      <c r="G395" s="22">
        <f t="shared" si="205"/>
        <v>1</v>
      </c>
      <c r="H395" s="120" t="str">
        <f>IF(ISNA(VLOOKUP(C395,[1]Sheet1!$J$2:$J$2000,3,FALSE)),"No","Yes")</f>
        <v>No</v>
      </c>
      <c r="I395" s="89">
        <f t="shared" si="206"/>
        <v>0</v>
      </c>
      <c r="J395" s="89">
        <f t="shared" si="207"/>
        <v>0</v>
      </c>
      <c r="K395" s="89">
        <f t="shared" si="208"/>
        <v>0</v>
      </c>
      <c r="L395" s="89">
        <f t="shared" si="209"/>
        <v>0</v>
      </c>
      <c r="M395" s="89">
        <f t="shared" si="210"/>
        <v>0</v>
      </c>
      <c r="N395" s="89">
        <f t="shared" si="211"/>
        <v>0</v>
      </c>
      <c r="O395" s="89">
        <f t="shared" si="202"/>
        <v>0</v>
      </c>
      <c r="Q395" s="90">
        <f t="shared" si="212"/>
        <v>0</v>
      </c>
      <c r="R395" s="90">
        <f t="shared" si="213"/>
        <v>0</v>
      </c>
      <c r="S395" s="90">
        <f t="shared" si="214"/>
        <v>0</v>
      </c>
      <c r="T395" s="90">
        <f t="shared" si="215"/>
        <v>0</v>
      </c>
      <c r="U395" s="90">
        <f t="shared" si="216"/>
        <v>6510.741877447349</v>
      </c>
      <c r="V395" s="90">
        <f t="shared" si="217"/>
        <v>0</v>
      </c>
      <c r="W395" s="90">
        <f t="shared" si="203"/>
        <v>0</v>
      </c>
      <c r="Y395" s="89">
        <f t="shared" si="218"/>
        <v>0</v>
      </c>
      <c r="Z395" s="90">
        <f t="shared" si="219"/>
        <v>0</v>
      </c>
      <c r="AA395" s="75">
        <f t="shared" si="220"/>
        <v>0</v>
      </c>
      <c r="AB395" s="89">
        <f t="shared" si="221"/>
        <v>0</v>
      </c>
      <c r="AC395" s="89">
        <f t="shared" si="222"/>
        <v>0</v>
      </c>
      <c r="AD395" s="90">
        <f t="shared" si="223"/>
        <v>6510.741877447349</v>
      </c>
      <c r="AE395" s="90">
        <f t="shared" si="224"/>
        <v>0</v>
      </c>
      <c r="AF395" s="1">
        <f t="shared" si="225"/>
        <v>-43489.258122552652</v>
      </c>
    </row>
    <row r="396" spans="1:32">
      <c r="A396" s="106">
        <v>4.0900000000000002E-4</v>
      </c>
      <c r="B396" s="4">
        <f t="shared" si="201"/>
        <v>-40583.192611052044</v>
      </c>
      <c r="C396" t="s">
        <v>1744</v>
      </c>
      <c r="D396"/>
      <c r="E396" s="57" t="s">
        <v>21</v>
      </c>
      <c r="F396" s="22">
        <f t="shared" si="204"/>
        <v>1</v>
      </c>
      <c r="G396" s="22">
        <f t="shared" si="205"/>
        <v>1</v>
      </c>
      <c r="H396" s="120" t="str">
        <f>IF(ISNA(VLOOKUP(C396,[1]Sheet1!$J$2:$J$2000,3,FALSE)),"No","Yes")</f>
        <v>No</v>
      </c>
      <c r="I396" s="89">
        <f t="shared" si="206"/>
        <v>0</v>
      </c>
      <c r="J396" s="89">
        <f t="shared" si="207"/>
        <v>0</v>
      </c>
      <c r="K396" s="89">
        <f t="shared" si="208"/>
        <v>0</v>
      </c>
      <c r="L396" s="89">
        <f t="shared" si="209"/>
        <v>0</v>
      </c>
      <c r="M396" s="89">
        <f t="shared" si="210"/>
        <v>0</v>
      </c>
      <c r="N396" s="89">
        <f t="shared" si="211"/>
        <v>0</v>
      </c>
      <c r="O396" s="89">
        <f t="shared" si="202"/>
        <v>0</v>
      </c>
      <c r="Q396" s="90">
        <f t="shared" si="212"/>
        <v>0</v>
      </c>
      <c r="R396" s="90">
        <f t="shared" si="213"/>
        <v>0</v>
      </c>
      <c r="S396" s="90">
        <f t="shared" si="214"/>
        <v>0</v>
      </c>
      <c r="T396" s="90">
        <f t="shared" si="215"/>
        <v>0</v>
      </c>
      <c r="U396" s="90">
        <f t="shared" si="216"/>
        <v>9416.8069799479563</v>
      </c>
      <c r="V396" s="90">
        <f t="shared" si="217"/>
        <v>0</v>
      </c>
      <c r="W396" s="90">
        <f t="shared" si="203"/>
        <v>0</v>
      </c>
      <c r="Y396" s="89">
        <f t="shared" si="218"/>
        <v>0</v>
      </c>
      <c r="Z396" s="90">
        <f t="shared" si="219"/>
        <v>0</v>
      </c>
      <c r="AA396" s="75">
        <f t="shared" si="220"/>
        <v>0</v>
      </c>
      <c r="AB396" s="89">
        <f t="shared" si="221"/>
        <v>0</v>
      </c>
      <c r="AC396" s="89">
        <f t="shared" si="222"/>
        <v>0</v>
      </c>
      <c r="AD396" s="90">
        <f t="shared" si="223"/>
        <v>9416.8069799479563</v>
      </c>
      <c r="AE396" s="90">
        <f t="shared" si="224"/>
        <v>0</v>
      </c>
      <c r="AF396" s="1">
        <f t="shared" si="225"/>
        <v>-40583.193020052044</v>
      </c>
    </row>
    <row r="397" spans="1:32">
      <c r="A397" s="106">
        <v>4.0999999999999999E-4</v>
      </c>
      <c r="B397" s="4">
        <f t="shared" si="201"/>
        <v>-40706.948230483387</v>
      </c>
      <c r="C397" t="s">
        <v>1738</v>
      </c>
      <c r="D397"/>
      <c r="E397" s="57" t="s">
        <v>21</v>
      </c>
      <c r="F397" s="22">
        <f t="shared" si="204"/>
        <v>1</v>
      </c>
      <c r="G397" s="22">
        <f t="shared" si="205"/>
        <v>1</v>
      </c>
      <c r="H397" s="120" t="str">
        <f>IF(ISNA(VLOOKUP(C397,[1]Sheet1!$J$2:$J$2000,3,FALSE)),"No","Yes")</f>
        <v>No</v>
      </c>
      <c r="I397" s="89">
        <f t="shared" si="206"/>
        <v>0</v>
      </c>
      <c r="J397" s="89">
        <f t="shared" si="207"/>
        <v>0</v>
      </c>
      <c r="K397" s="89">
        <f t="shared" si="208"/>
        <v>0</v>
      </c>
      <c r="L397" s="89">
        <f t="shared" si="209"/>
        <v>0</v>
      </c>
      <c r="M397" s="89">
        <f t="shared" si="210"/>
        <v>0</v>
      </c>
      <c r="N397" s="89">
        <f t="shared" si="211"/>
        <v>0</v>
      </c>
      <c r="O397" s="89">
        <f t="shared" si="202"/>
        <v>0</v>
      </c>
      <c r="Q397" s="90">
        <f t="shared" si="212"/>
        <v>0</v>
      </c>
      <c r="R397" s="90">
        <f t="shared" si="213"/>
        <v>0</v>
      </c>
      <c r="S397" s="90">
        <f t="shared" si="214"/>
        <v>0</v>
      </c>
      <c r="T397" s="90">
        <f t="shared" si="215"/>
        <v>0</v>
      </c>
      <c r="U397" s="90">
        <f t="shared" si="216"/>
        <v>9293.0513595166158</v>
      </c>
      <c r="V397" s="90">
        <f t="shared" si="217"/>
        <v>0</v>
      </c>
      <c r="W397" s="90">
        <f t="shared" si="203"/>
        <v>0</v>
      </c>
      <c r="Y397" s="89">
        <f t="shared" si="218"/>
        <v>0</v>
      </c>
      <c r="Z397" s="90">
        <f t="shared" si="219"/>
        <v>0</v>
      </c>
      <c r="AA397" s="75">
        <f t="shared" si="220"/>
        <v>0</v>
      </c>
      <c r="AB397" s="89">
        <f t="shared" si="221"/>
        <v>0</v>
      </c>
      <c r="AC397" s="89">
        <f t="shared" si="222"/>
        <v>0</v>
      </c>
      <c r="AD397" s="90">
        <f t="shared" si="223"/>
        <v>9293.0513595166158</v>
      </c>
      <c r="AE397" s="90">
        <f t="shared" si="224"/>
        <v>0</v>
      </c>
      <c r="AF397" s="1">
        <f t="shared" si="225"/>
        <v>-40706.948640483388</v>
      </c>
    </row>
    <row r="398" spans="1:32">
      <c r="A398" s="106">
        <v>4.1100000000000002E-4</v>
      </c>
      <c r="B398" s="4">
        <f t="shared" si="201"/>
        <v>-40746.088638338144</v>
      </c>
      <c r="C398" t="s">
        <v>1746</v>
      </c>
      <c r="D398"/>
      <c r="E398" s="57" t="s">
        <v>21</v>
      </c>
      <c r="F398" s="22">
        <f t="shared" si="204"/>
        <v>1</v>
      </c>
      <c r="G398" s="22">
        <f t="shared" si="205"/>
        <v>1</v>
      </c>
      <c r="H398" s="120" t="str">
        <f>IF(ISNA(VLOOKUP(C398,[1]Sheet1!$J$2:$J$2000,3,FALSE)),"No","Yes")</f>
        <v>No</v>
      </c>
      <c r="I398" s="89">
        <f t="shared" si="206"/>
        <v>0</v>
      </c>
      <c r="J398" s="89">
        <f t="shared" si="207"/>
        <v>0</v>
      </c>
      <c r="K398" s="89">
        <f t="shared" si="208"/>
        <v>0</v>
      </c>
      <c r="L398" s="89">
        <f t="shared" si="209"/>
        <v>0</v>
      </c>
      <c r="M398" s="89">
        <f t="shared" si="210"/>
        <v>0</v>
      </c>
      <c r="N398" s="89">
        <f t="shared" si="211"/>
        <v>0</v>
      </c>
      <c r="O398" s="89">
        <f t="shared" si="202"/>
        <v>0</v>
      </c>
      <c r="Q398" s="90">
        <f t="shared" si="212"/>
        <v>0</v>
      </c>
      <c r="R398" s="90">
        <f t="shared" si="213"/>
        <v>0</v>
      </c>
      <c r="S398" s="90">
        <f t="shared" si="214"/>
        <v>0</v>
      </c>
      <c r="T398" s="90">
        <f t="shared" si="215"/>
        <v>0</v>
      </c>
      <c r="U398" s="90">
        <f t="shared" si="216"/>
        <v>9253.9109506618533</v>
      </c>
      <c r="V398" s="90">
        <f t="shared" si="217"/>
        <v>0</v>
      </c>
      <c r="W398" s="90">
        <f t="shared" si="203"/>
        <v>0</v>
      </c>
      <c r="Y398" s="89">
        <f t="shared" si="218"/>
        <v>0</v>
      </c>
      <c r="Z398" s="90">
        <f t="shared" si="219"/>
        <v>0</v>
      </c>
      <c r="AA398" s="75">
        <f t="shared" si="220"/>
        <v>0</v>
      </c>
      <c r="AB398" s="89">
        <f t="shared" si="221"/>
        <v>0</v>
      </c>
      <c r="AC398" s="89">
        <f t="shared" si="222"/>
        <v>0</v>
      </c>
      <c r="AD398" s="90">
        <f t="shared" si="223"/>
        <v>9253.9109506618533</v>
      </c>
      <c r="AE398" s="90">
        <f t="shared" si="224"/>
        <v>0</v>
      </c>
      <c r="AF398" s="1">
        <f t="shared" si="225"/>
        <v>-40746.089049338145</v>
      </c>
    </row>
    <row r="399" spans="1:32">
      <c r="A399" s="106">
        <v>4.1199999999999999E-4</v>
      </c>
      <c r="B399" s="4">
        <f t="shared" si="201"/>
        <v>-41011.104205182935</v>
      </c>
      <c r="C399" t="s">
        <v>1747</v>
      </c>
      <c r="D399"/>
      <c r="E399" s="57" t="s">
        <v>21</v>
      </c>
      <c r="F399" s="22">
        <f t="shared" si="204"/>
        <v>1</v>
      </c>
      <c r="G399" s="22">
        <f t="shared" si="205"/>
        <v>1</v>
      </c>
      <c r="H399" s="120" t="str">
        <f>IF(ISNA(VLOOKUP(C399,[1]Sheet1!$J$2:$J$2000,3,FALSE)),"No","Yes")</f>
        <v>No</v>
      </c>
      <c r="I399" s="89">
        <f t="shared" si="206"/>
        <v>0</v>
      </c>
      <c r="J399" s="89">
        <f t="shared" si="207"/>
        <v>0</v>
      </c>
      <c r="K399" s="89">
        <f t="shared" si="208"/>
        <v>0</v>
      </c>
      <c r="L399" s="89">
        <f t="shared" si="209"/>
        <v>0</v>
      </c>
      <c r="M399" s="89">
        <f t="shared" si="210"/>
        <v>0</v>
      </c>
      <c r="N399" s="89">
        <f t="shared" si="211"/>
        <v>0</v>
      </c>
      <c r="O399" s="89">
        <f t="shared" si="202"/>
        <v>0</v>
      </c>
      <c r="Q399" s="90">
        <f t="shared" si="212"/>
        <v>0</v>
      </c>
      <c r="R399" s="90">
        <f t="shared" si="213"/>
        <v>0</v>
      </c>
      <c r="S399" s="90">
        <f t="shared" si="214"/>
        <v>0</v>
      </c>
      <c r="T399" s="90">
        <f t="shared" si="215"/>
        <v>0</v>
      </c>
      <c r="U399" s="90">
        <f t="shared" si="216"/>
        <v>8988.8953828170652</v>
      </c>
      <c r="V399" s="90">
        <f t="shared" si="217"/>
        <v>0</v>
      </c>
      <c r="W399" s="90">
        <f t="shared" si="203"/>
        <v>0</v>
      </c>
      <c r="Y399" s="89">
        <f t="shared" si="218"/>
        <v>0</v>
      </c>
      <c r="Z399" s="90">
        <f t="shared" si="219"/>
        <v>0</v>
      </c>
      <c r="AA399" s="75">
        <f t="shared" si="220"/>
        <v>0</v>
      </c>
      <c r="AB399" s="89">
        <f t="shared" si="221"/>
        <v>0</v>
      </c>
      <c r="AC399" s="89">
        <f t="shared" si="222"/>
        <v>0</v>
      </c>
      <c r="AD399" s="90">
        <f t="shared" si="223"/>
        <v>8988.8953828170652</v>
      </c>
      <c r="AE399" s="90">
        <f t="shared" si="224"/>
        <v>0</v>
      </c>
      <c r="AF399" s="1">
        <f t="shared" si="225"/>
        <v>-41011.104617182937</v>
      </c>
    </row>
    <row r="400" spans="1:32">
      <c r="A400" s="106">
        <v>4.1300000000000001E-4</v>
      </c>
      <c r="B400" s="4">
        <f t="shared" si="201"/>
        <v>-41080.179375313761</v>
      </c>
      <c r="C400" t="s">
        <v>1749</v>
      </c>
      <c r="D400"/>
      <c r="E400" s="57" t="s">
        <v>21</v>
      </c>
      <c r="F400" s="22">
        <f t="shared" si="204"/>
        <v>1</v>
      </c>
      <c r="G400" s="22">
        <f t="shared" si="205"/>
        <v>1</v>
      </c>
      <c r="H400" s="120" t="str">
        <f>IF(ISNA(VLOOKUP(C400,[1]Sheet1!$J$2:$J$2000,3,FALSE)),"No","Yes")</f>
        <v>No</v>
      </c>
      <c r="I400" s="89">
        <f t="shared" si="206"/>
        <v>0</v>
      </c>
      <c r="J400" s="89">
        <f t="shared" si="207"/>
        <v>0</v>
      </c>
      <c r="K400" s="89">
        <f t="shared" si="208"/>
        <v>0</v>
      </c>
      <c r="L400" s="89">
        <f t="shared" si="209"/>
        <v>0</v>
      </c>
      <c r="M400" s="89">
        <f t="shared" si="210"/>
        <v>0</v>
      </c>
      <c r="N400" s="89">
        <f t="shared" si="211"/>
        <v>0</v>
      </c>
      <c r="O400" s="89">
        <f t="shared" si="202"/>
        <v>0</v>
      </c>
      <c r="Q400" s="90">
        <f t="shared" si="212"/>
        <v>0</v>
      </c>
      <c r="R400" s="90">
        <f t="shared" si="213"/>
        <v>0</v>
      </c>
      <c r="S400" s="90">
        <f t="shared" si="214"/>
        <v>0</v>
      </c>
      <c r="T400" s="90">
        <f t="shared" si="215"/>
        <v>0</v>
      </c>
      <c r="U400" s="90">
        <f t="shared" si="216"/>
        <v>8919.8202116862412</v>
      </c>
      <c r="V400" s="90">
        <f t="shared" si="217"/>
        <v>0</v>
      </c>
      <c r="W400" s="90">
        <f t="shared" si="203"/>
        <v>0</v>
      </c>
      <c r="Y400" s="89">
        <f t="shared" si="218"/>
        <v>0</v>
      </c>
      <c r="Z400" s="90">
        <f t="shared" si="219"/>
        <v>0</v>
      </c>
      <c r="AA400" s="75">
        <f t="shared" si="220"/>
        <v>0</v>
      </c>
      <c r="AB400" s="89">
        <f t="shared" si="221"/>
        <v>0</v>
      </c>
      <c r="AC400" s="89">
        <f t="shared" si="222"/>
        <v>0</v>
      </c>
      <c r="AD400" s="90">
        <f t="shared" si="223"/>
        <v>8919.8202116862412</v>
      </c>
      <c r="AE400" s="90">
        <f t="shared" si="224"/>
        <v>0</v>
      </c>
      <c r="AF400" s="1">
        <f t="shared" si="225"/>
        <v>-41080.179788313762</v>
      </c>
    </row>
    <row r="401" spans="1:32">
      <c r="A401" s="106">
        <v>4.1399999999999998E-4</v>
      </c>
      <c r="B401" s="4">
        <f t="shared" si="201"/>
        <v>-41295.981476209396</v>
      </c>
      <c r="C401" t="s">
        <v>1751</v>
      </c>
      <c r="D401"/>
      <c r="E401" s="57" t="s">
        <v>21</v>
      </c>
      <c r="F401" s="22">
        <f t="shared" si="204"/>
        <v>1</v>
      </c>
      <c r="G401" s="22">
        <f t="shared" si="205"/>
        <v>1</v>
      </c>
      <c r="H401" s="120" t="str">
        <f>IF(ISNA(VLOOKUP(C401,[1]Sheet1!$J$2:$J$2000,3,FALSE)),"No","Yes")</f>
        <v>No</v>
      </c>
      <c r="I401" s="89">
        <f t="shared" si="206"/>
        <v>0</v>
      </c>
      <c r="J401" s="89">
        <f t="shared" si="207"/>
        <v>0</v>
      </c>
      <c r="K401" s="89">
        <f t="shared" si="208"/>
        <v>0</v>
      </c>
      <c r="L401" s="89">
        <f t="shared" si="209"/>
        <v>0</v>
      </c>
      <c r="M401" s="89">
        <f t="shared" si="210"/>
        <v>0</v>
      </c>
      <c r="N401" s="89">
        <f t="shared" si="211"/>
        <v>0</v>
      </c>
      <c r="O401" s="89">
        <f t="shared" si="202"/>
        <v>0</v>
      </c>
      <c r="Q401" s="90">
        <f t="shared" si="212"/>
        <v>0</v>
      </c>
      <c r="R401" s="90">
        <f t="shared" si="213"/>
        <v>0</v>
      </c>
      <c r="S401" s="90">
        <f t="shared" si="214"/>
        <v>0</v>
      </c>
      <c r="T401" s="90">
        <f t="shared" si="215"/>
        <v>0</v>
      </c>
      <c r="U401" s="90">
        <f t="shared" si="216"/>
        <v>8704.0181097906043</v>
      </c>
      <c r="V401" s="90">
        <f t="shared" si="217"/>
        <v>0</v>
      </c>
      <c r="W401" s="90">
        <f t="shared" si="203"/>
        <v>0</v>
      </c>
      <c r="Y401" s="89">
        <f t="shared" si="218"/>
        <v>0</v>
      </c>
      <c r="Z401" s="90">
        <f t="shared" si="219"/>
        <v>0</v>
      </c>
      <c r="AA401" s="75">
        <f t="shared" si="220"/>
        <v>0</v>
      </c>
      <c r="AB401" s="89">
        <f t="shared" si="221"/>
        <v>0</v>
      </c>
      <c r="AC401" s="89">
        <f t="shared" si="222"/>
        <v>0</v>
      </c>
      <c r="AD401" s="90">
        <f t="shared" si="223"/>
        <v>8704.0181097906043</v>
      </c>
      <c r="AE401" s="90">
        <f t="shared" si="224"/>
        <v>0</v>
      </c>
      <c r="AF401" s="1">
        <f t="shared" si="225"/>
        <v>-41295.981890209398</v>
      </c>
    </row>
    <row r="402" spans="1:32">
      <c r="A402" s="106">
        <v>4.15E-4</v>
      </c>
      <c r="B402" s="4">
        <f t="shared" si="201"/>
        <v>8589.7798062314996</v>
      </c>
      <c r="C402" t="s">
        <v>1757</v>
      </c>
      <c r="D402"/>
      <c r="E402" s="57" t="s">
        <v>21</v>
      </c>
      <c r="F402" s="22">
        <f t="shared" si="204"/>
        <v>1</v>
      </c>
      <c r="G402" s="22">
        <f t="shared" si="205"/>
        <v>1</v>
      </c>
      <c r="H402" s="120" t="str">
        <f>IF(ISNA(VLOOKUP(C402,[1]Sheet1!$J$2:$J$2000,3,FALSE)),"No","Yes")</f>
        <v>Yes</v>
      </c>
      <c r="I402" s="89">
        <f t="shared" si="206"/>
        <v>0</v>
      </c>
      <c r="J402" s="89">
        <f t="shared" si="207"/>
        <v>0</v>
      </c>
      <c r="K402" s="89">
        <f t="shared" si="208"/>
        <v>0</v>
      </c>
      <c r="L402" s="89">
        <f t="shared" si="209"/>
        <v>0</v>
      </c>
      <c r="M402" s="89">
        <f t="shared" si="210"/>
        <v>0</v>
      </c>
      <c r="N402" s="89">
        <f t="shared" si="211"/>
        <v>0</v>
      </c>
      <c r="O402" s="89">
        <f t="shared" si="202"/>
        <v>0</v>
      </c>
      <c r="Q402" s="90">
        <f t="shared" si="212"/>
        <v>0</v>
      </c>
      <c r="R402" s="90">
        <f t="shared" si="213"/>
        <v>0</v>
      </c>
      <c r="S402" s="90">
        <f t="shared" si="214"/>
        <v>0</v>
      </c>
      <c r="T402" s="90">
        <f t="shared" si="215"/>
        <v>0</v>
      </c>
      <c r="U402" s="90">
        <f t="shared" si="216"/>
        <v>8589.7793912314992</v>
      </c>
      <c r="V402" s="90">
        <f t="shared" si="217"/>
        <v>0</v>
      </c>
      <c r="W402" s="90">
        <f t="shared" si="203"/>
        <v>0</v>
      </c>
      <c r="Y402" s="89">
        <f t="shared" si="218"/>
        <v>0</v>
      </c>
      <c r="Z402" s="90">
        <f t="shared" si="219"/>
        <v>0</v>
      </c>
      <c r="AA402" s="75">
        <f t="shared" si="220"/>
        <v>0</v>
      </c>
      <c r="AB402" s="89">
        <f t="shared" si="221"/>
        <v>0</v>
      </c>
      <c r="AC402" s="89">
        <f t="shared" si="222"/>
        <v>0</v>
      </c>
      <c r="AD402" s="90">
        <f t="shared" si="223"/>
        <v>8589.7793912314992</v>
      </c>
      <c r="AE402" s="90">
        <f t="shared" si="224"/>
        <v>0</v>
      </c>
      <c r="AF402" s="1">
        <f t="shared" si="225"/>
        <v>8589.7793912314992</v>
      </c>
    </row>
    <row r="403" spans="1:32">
      <c r="A403" s="106">
        <v>4.1600000000000003E-4</v>
      </c>
      <c r="B403" s="4">
        <f t="shared" si="201"/>
        <v>-41441.29062462326</v>
      </c>
      <c r="C403" t="s">
        <v>1758</v>
      </c>
      <c r="D403"/>
      <c r="E403" s="57" t="s">
        <v>21</v>
      </c>
      <c r="F403" s="22">
        <f t="shared" si="204"/>
        <v>1</v>
      </c>
      <c r="G403" s="22">
        <f t="shared" si="205"/>
        <v>1</v>
      </c>
      <c r="H403" s="120" t="str">
        <f>IF(ISNA(VLOOKUP(C403,[1]Sheet1!$J$2:$J$2000,3,FALSE)),"No","Yes")</f>
        <v>No</v>
      </c>
      <c r="I403" s="89">
        <f t="shared" si="206"/>
        <v>0</v>
      </c>
      <c r="J403" s="89">
        <f t="shared" si="207"/>
        <v>0</v>
      </c>
      <c r="K403" s="89">
        <f t="shared" si="208"/>
        <v>0</v>
      </c>
      <c r="L403" s="89">
        <f t="shared" si="209"/>
        <v>0</v>
      </c>
      <c r="M403" s="89">
        <f t="shared" si="210"/>
        <v>0</v>
      </c>
      <c r="N403" s="89">
        <f t="shared" si="211"/>
        <v>0</v>
      </c>
      <c r="O403" s="89">
        <f t="shared" si="202"/>
        <v>0</v>
      </c>
      <c r="Q403" s="90">
        <f t="shared" si="212"/>
        <v>0</v>
      </c>
      <c r="R403" s="90">
        <f t="shared" si="213"/>
        <v>0</v>
      </c>
      <c r="S403" s="90">
        <f t="shared" si="214"/>
        <v>0</v>
      </c>
      <c r="T403" s="90">
        <f t="shared" si="215"/>
        <v>0</v>
      </c>
      <c r="U403" s="90">
        <f t="shared" si="216"/>
        <v>8558.7089593767378</v>
      </c>
      <c r="V403" s="90">
        <f t="shared" si="217"/>
        <v>0</v>
      </c>
      <c r="W403" s="90">
        <f t="shared" si="203"/>
        <v>0</v>
      </c>
      <c r="Y403" s="89">
        <f t="shared" si="218"/>
        <v>0</v>
      </c>
      <c r="Z403" s="90">
        <f t="shared" si="219"/>
        <v>0</v>
      </c>
      <c r="AA403" s="75">
        <f t="shared" si="220"/>
        <v>0</v>
      </c>
      <c r="AB403" s="89">
        <f t="shared" si="221"/>
        <v>0</v>
      </c>
      <c r="AC403" s="89">
        <f t="shared" si="222"/>
        <v>0</v>
      </c>
      <c r="AD403" s="90">
        <f t="shared" si="223"/>
        <v>8558.7089593767378</v>
      </c>
      <c r="AE403" s="90">
        <f t="shared" si="224"/>
        <v>0</v>
      </c>
      <c r="AF403" s="1">
        <f t="shared" si="225"/>
        <v>-41441.291040623262</v>
      </c>
    </row>
    <row r="404" spans="1:32">
      <c r="A404" s="106">
        <v>4.17E-4</v>
      </c>
      <c r="B404" s="4">
        <f t="shared" si="201"/>
        <v>-41559.884340854296</v>
      </c>
      <c r="C404" t="s">
        <v>1762</v>
      </c>
      <c r="D404"/>
      <c r="E404" s="57" t="s">
        <v>21</v>
      </c>
      <c r="F404" s="22">
        <f t="shared" si="204"/>
        <v>1</v>
      </c>
      <c r="G404" s="22">
        <f t="shared" si="205"/>
        <v>1</v>
      </c>
      <c r="H404" s="120" t="str">
        <f>IF(ISNA(VLOOKUP(C404,[1]Sheet1!$J$2:$J$2000,3,FALSE)),"No","Yes")</f>
        <v>No</v>
      </c>
      <c r="I404" s="89">
        <f t="shared" si="206"/>
        <v>0</v>
      </c>
      <c r="J404" s="89">
        <f t="shared" si="207"/>
        <v>0</v>
      </c>
      <c r="K404" s="89">
        <f t="shared" si="208"/>
        <v>0</v>
      </c>
      <c r="L404" s="89">
        <f t="shared" si="209"/>
        <v>0</v>
      </c>
      <c r="M404" s="89">
        <f t="shared" si="210"/>
        <v>0</v>
      </c>
      <c r="N404" s="89">
        <f t="shared" si="211"/>
        <v>0</v>
      </c>
      <c r="O404" s="89">
        <f t="shared" si="202"/>
        <v>0</v>
      </c>
      <c r="Q404" s="90">
        <f t="shared" si="212"/>
        <v>0</v>
      </c>
      <c r="R404" s="90">
        <f t="shared" si="213"/>
        <v>0</v>
      </c>
      <c r="S404" s="90">
        <f t="shared" si="214"/>
        <v>0</v>
      </c>
      <c r="T404" s="90">
        <f t="shared" si="215"/>
        <v>0</v>
      </c>
      <c r="U404" s="90">
        <f t="shared" si="216"/>
        <v>8440.1152421456991</v>
      </c>
      <c r="V404" s="90">
        <f t="shared" si="217"/>
        <v>0</v>
      </c>
      <c r="W404" s="90">
        <f t="shared" si="203"/>
        <v>0</v>
      </c>
      <c r="Y404" s="89">
        <f t="shared" si="218"/>
        <v>0</v>
      </c>
      <c r="Z404" s="90">
        <f t="shared" si="219"/>
        <v>0</v>
      </c>
      <c r="AA404" s="75">
        <f t="shared" si="220"/>
        <v>0</v>
      </c>
      <c r="AB404" s="89">
        <f t="shared" si="221"/>
        <v>0</v>
      </c>
      <c r="AC404" s="89">
        <f t="shared" si="222"/>
        <v>0</v>
      </c>
      <c r="AD404" s="90">
        <f t="shared" si="223"/>
        <v>8440.1152421456991</v>
      </c>
      <c r="AE404" s="90">
        <f t="shared" si="224"/>
        <v>0</v>
      </c>
      <c r="AF404" s="1">
        <f t="shared" si="225"/>
        <v>-41559.884757854299</v>
      </c>
    </row>
    <row r="405" spans="1:32">
      <c r="A405" s="106">
        <v>4.1800000000000002E-4</v>
      </c>
      <c r="B405" s="4">
        <f t="shared" si="201"/>
        <v>-41599.071000817421</v>
      </c>
      <c r="C405" t="s">
        <v>1765</v>
      </c>
      <c r="D405"/>
      <c r="E405" s="57" t="s">
        <v>21</v>
      </c>
      <c r="F405" s="22">
        <f t="shared" si="204"/>
        <v>1</v>
      </c>
      <c r="G405" s="22">
        <f t="shared" si="205"/>
        <v>1</v>
      </c>
      <c r="H405" s="120" t="str">
        <f>IF(ISNA(VLOOKUP(C405,[1]Sheet1!$J$2:$J$2000,3,FALSE)),"No","Yes")</f>
        <v>No</v>
      </c>
      <c r="I405" s="89">
        <f t="shared" si="206"/>
        <v>0</v>
      </c>
      <c r="J405" s="89">
        <f t="shared" si="207"/>
        <v>0</v>
      </c>
      <c r="K405" s="89">
        <f t="shared" si="208"/>
        <v>0</v>
      </c>
      <c r="L405" s="89">
        <f t="shared" si="209"/>
        <v>0</v>
      </c>
      <c r="M405" s="89">
        <f t="shared" si="210"/>
        <v>0</v>
      </c>
      <c r="N405" s="89">
        <f t="shared" si="211"/>
        <v>0</v>
      </c>
      <c r="O405" s="89">
        <f t="shared" si="202"/>
        <v>0</v>
      </c>
      <c r="Q405" s="90">
        <f t="shared" si="212"/>
        <v>0</v>
      </c>
      <c r="R405" s="90">
        <f t="shared" si="213"/>
        <v>0</v>
      </c>
      <c r="S405" s="90">
        <f t="shared" si="214"/>
        <v>0</v>
      </c>
      <c r="T405" s="90">
        <f t="shared" si="215"/>
        <v>0</v>
      </c>
      <c r="U405" s="90">
        <f t="shared" si="216"/>
        <v>8400.9285811825739</v>
      </c>
      <c r="V405" s="90">
        <f t="shared" si="217"/>
        <v>0</v>
      </c>
      <c r="W405" s="90">
        <f t="shared" si="203"/>
        <v>0</v>
      </c>
      <c r="Y405" s="89">
        <f t="shared" si="218"/>
        <v>0</v>
      </c>
      <c r="Z405" s="90">
        <f t="shared" si="219"/>
        <v>0</v>
      </c>
      <c r="AA405" s="75">
        <f t="shared" si="220"/>
        <v>0</v>
      </c>
      <c r="AB405" s="89">
        <f t="shared" si="221"/>
        <v>0</v>
      </c>
      <c r="AC405" s="89">
        <f t="shared" si="222"/>
        <v>0</v>
      </c>
      <c r="AD405" s="90">
        <f t="shared" si="223"/>
        <v>8400.9285811825739</v>
      </c>
      <c r="AE405" s="90">
        <f t="shared" si="224"/>
        <v>0</v>
      </c>
      <c r="AF405" s="1">
        <f t="shared" si="225"/>
        <v>-41599.071418817424</v>
      </c>
    </row>
    <row r="406" spans="1:32">
      <c r="A406" s="106">
        <v>4.1899999999999999E-4</v>
      </c>
      <c r="B406" s="4">
        <f t="shared" si="201"/>
        <v>8354.1557693530685</v>
      </c>
      <c r="C406" t="s">
        <v>1767</v>
      </c>
      <c r="D406"/>
      <c r="E406" s="57" t="s">
        <v>21</v>
      </c>
      <c r="F406" s="22">
        <f t="shared" si="204"/>
        <v>1</v>
      </c>
      <c r="G406" s="22">
        <f t="shared" si="205"/>
        <v>1</v>
      </c>
      <c r="H406" s="120" t="str">
        <f>IF(ISNA(VLOOKUP(C406,[1]Sheet1!$J$2:$J$2000,3,FALSE)),"No","Yes")</f>
        <v>Yes</v>
      </c>
      <c r="I406" s="89">
        <f t="shared" si="206"/>
        <v>0</v>
      </c>
      <c r="J406" s="89">
        <f t="shared" si="207"/>
        <v>0</v>
      </c>
      <c r="K406" s="89">
        <f t="shared" si="208"/>
        <v>0</v>
      </c>
      <c r="L406" s="89">
        <f t="shared" si="209"/>
        <v>0</v>
      </c>
      <c r="M406" s="89">
        <f t="shared" si="210"/>
        <v>0</v>
      </c>
      <c r="N406" s="89">
        <f t="shared" si="211"/>
        <v>0</v>
      </c>
      <c r="O406" s="89">
        <f t="shared" si="202"/>
        <v>0</v>
      </c>
      <c r="Q406" s="90">
        <f t="shared" si="212"/>
        <v>0</v>
      </c>
      <c r="R406" s="90">
        <f t="shared" si="213"/>
        <v>0</v>
      </c>
      <c r="S406" s="90">
        <f t="shared" si="214"/>
        <v>0</v>
      </c>
      <c r="T406" s="90">
        <f t="shared" si="215"/>
        <v>0</v>
      </c>
      <c r="U406" s="90">
        <f t="shared" si="216"/>
        <v>8354.1553503530686</v>
      </c>
      <c r="V406" s="90">
        <f t="shared" si="217"/>
        <v>0</v>
      </c>
      <c r="W406" s="90">
        <f t="shared" si="203"/>
        <v>0</v>
      </c>
      <c r="Y406" s="89">
        <f t="shared" si="218"/>
        <v>0</v>
      </c>
      <c r="Z406" s="90">
        <f t="shared" si="219"/>
        <v>0</v>
      </c>
      <c r="AA406" s="75">
        <f t="shared" si="220"/>
        <v>0</v>
      </c>
      <c r="AB406" s="89">
        <f t="shared" si="221"/>
        <v>0</v>
      </c>
      <c r="AC406" s="89">
        <f t="shared" si="222"/>
        <v>0</v>
      </c>
      <c r="AD406" s="90">
        <f t="shared" si="223"/>
        <v>8354.1553503530686</v>
      </c>
      <c r="AE406" s="90">
        <f t="shared" si="224"/>
        <v>0</v>
      </c>
      <c r="AF406" s="1">
        <f t="shared" si="225"/>
        <v>8354.1553503530686</v>
      </c>
    </row>
    <row r="407" spans="1:32">
      <c r="A407" s="106">
        <v>4.2099999999999999E-4</v>
      </c>
      <c r="B407" s="4">
        <f t="shared" si="201"/>
        <v>-41713.361647965525</v>
      </c>
      <c r="C407" t="s">
        <v>1771</v>
      </c>
      <c r="D407"/>
      <c r="E407" s="57" t="s">
        <v>21</v>
      </c>
      <c r="F407" s="22">
        <f t="shared" si="204"/>
        <v>1</v>
      </c>
      <c r="G407" s="22">
        <f t="shared" si="205"/>
        <v>1</v>
      </c>
      <c r="H407" s="120" t="str">
        <f>IF(ISNA(VLOOKUP(C407,[1]Sheet1!$J$2:$J$2000,3,FALSE)),"No","Yes")</f>
        <v>No</v>
      </c>
      <c r="I407" s="89">
        <f t="shared" si="206"/>
        <v>0</v>
      </c>
      <c r="J407" s="89">
        <f t="shared" si="207"/>
        <v>0</v>
      </c>
      <c r="K407" s="89">
        <f t="shared" si="208"/>
        <v>0</v>
      </c>
      <c r="L407" s="89">
        <f t="shared" si="209"/>
        <v>0</v>
      </c>
      <c r="M407" s="89">
        <f t="shared" si="210"/>
        <v>0</v>
      </c>
      <c r="N407" s="89">
        <f t="shared" si="211"/>
        <v>0</v>
      </c>
      <c r="O407" s="89">
        <f t="shared" si="202"/>
        <v>0</v>
      </c>
      <c r="Q407" s="90">
        <f t="shared" si="212"/>
        <v>0</v>
      </c>
      <c r="R407" s="90">
        <f t="shared" si="213"/>
        <v>0</v>
      </c>
      <c r="S407" s="90">
        <f t="shared" si="214"/>
        <v>0</v>
      </c>
      <c r="T407" s="90">
        <f t="shared" si="215"/>
        <v>0</v>
      </c>
      <c r="U407" s="90">
        <f t="shared" si="216"/>
        <v>8286.6379310344819</v>
      </c>
      <c r="V407" s="90">
        <f t="shared" si="217"/>
        <v>0</v>
      </c>
      <c r="W407" s="90">
        <f t="shared" si="203"/>
        <v>0</v>
      </c>
      <c r="Y407" s="89">
        <f t="shared" si="218"/>
        <v>0</v>
      </c>
      <c r="Z407" s="90">
        <f t="shared" si="219"/>
        <v>0</v>
      </c>
      <c r="AA407" s="75">
        <f t="shared" si="220"/>
        <v>0</v>
      </c>
      <c r="AB407" s="89">
        <f t="shared" si="221"/>
        <v>0</v>
      </c>
      <c r="AC407" s="89">
        <f t="shared" si="222"/>
        <v>0</v>
      </c>
      <c r="AD407" s="90">
        <f t="shared" si="223"/>
        <v>8286.6379310344819</v>
      </c>
      <c r="AE407" s="90">
        <f t="shared" si="224"/>
        <v>0</v>
      </c>
      <c r="AF407" s="1">
        <f t="shared" si="225"/>
        <v>-41713.362068965522</v>
      </c>
    </row>
    <row r="408" spans="1:32">
      <c r="A408" s="106">
        <v>4.2299999999999998E-4</v>
      </c>
      <c r="B408" s="4">
        <f t="shared" si="201"/>
        <v>-42227.415875168037</v>
      </c>
      <c r="C408" t="s">
        <v>1796</v>
      </c>
      <c r="D408"/>
      <c r="E408" s="57" t="s">
        <v>21</v>
      </c>
      <c r="F408" s="22">
        <f t="shared" si="204"/>
        <v>1</v>
      </c>
      <c r="G408" s="22">
        <f t="shared" si="205"/>
        <v>1</v>
      </c>
      <c r="H408" s="120" t="str">
        <f>IF(ISNA(VLOOKUP(C408,[1]Sheet1!$J$2:$J$2000,3,FALSE)),"No","Yes")</f>
        <v>No</v>
      </c>
      <c r="I408" s="89">
        <f t="shared" si="206"/>
        <v>0</v>
      </c>
      <c r="J408" s="89">
        <f t="shared" si="207"/>
        <v>0</v>
      </c>
      <c r="K408" s="89">
        <f t="shared" si="208"/>
        <v>0</v>
      </c>
      <c r="L408" s="89">
        <f t="shared" si="209"/>
        <v>0</v>
      </c>
      <c r="M408" s="89">
        <f t="shared" si="210"/>
        <v>0</v>
      </c>
      <c r="N408" s="89">
        <f t="shared" si="211"/>
        <v>0</v>
      </c>
      <c r="O408" s="89">
        <f t="shared" si="202"/>
        <v>0</v>
      </c>
      <c r="Q408" s="90">
        <f t="shared" si="212"/>
        <v>0</v>
      </c>
      <c r="R408" s="90">
        <f t="shared" si="213"/>
        <v>0</v>
      </c>
      <c r="S408" s="90">
        <f t="shared" si="214"/>
        <v>0</v>
      </c>
      <c r="T408" s="90">
        <f t="shared" si="215"/>
        <v>0</v>
      </c>
      <c r="U408" s="90">
        <f t="shared" si="216"/>
        <v>7772.5837018319635</v>
      </c>
      <c r="V408" s="90">
        <f t="shared" si="217"/>
        <v>0</v>
      </c>
      <c r="W408" s="90">
        <f t="shared" si="203"/>
        <v>0</v>
      </c>
      <c r="Y408" s="89">
        <f t="shared" si="218"/>
        <v>0</v>
      </c>
      <c r="Z408" s="90">
        <f t="shared" si="219"/>
        <v>0</v>
      </c>
      <c r="AA408" s="75">
        <f t="shared" si="220"/>
        <v>0</v>
      </c>
      <c r="AB408" s="89">
        <f t="shared" si="221"/>
        <v>0</v>
      </c>
      <c r="AC408" s="89">
        <f t="shared" si="222"/>
        <v>0</v>
      </c>
      <c r="AD408" s="90">
        <f t="shared" si="223"/>
        <v>7772.5837018319635</v>
      </c>
      <c r="AE408" s="90">
        <f t="shared" si="224"/>
        <v>0</v>
      </c>
      <c r="AF408" s="1">
        <f t="shared" si="225"/>
        <v>-42227.416298168035</v>
      </c>
    </row>
    <row r="409" spans="1:32">
      <c r="A409" s="106">
        <v>4.2400000000000001E-4</v>
      </c>
      <c r="B409" s="4">
        <f t="shared" si="201"/>
        <v>-42262.608052921147</v>
      </c>
      <c r="C409" t="s">
        <v>1800</v>
      </c>
      <c r="D409"/>
      <c r="E409" s="57" t="s">
        <v>21</v>
      </c>
      <c r="F409" s="22">
        <f t="shared" si="204"/>
        <v>1</v>
      </c>
      <c r="G409" s="22">
        <f t="shared" si="205"/>
        <v>1</v>
      </c>
      <c r="H409" s="120" t="str">
        <f>IF(ISNA(VLOOKUP(C409,[1]Sheet1!$J$2:$J$2000,3,FALSE)),"No","Yes")</f>
        <v>No</v>
      </c>
      <c r="I409" s="89">
        <f t="shared" si="206"/>
        <v>0</v>
      </c>
      <c r="J409" s="89">
        <f t="shared" si="207"/>
        <v>0</v>
      </c>
      <c r="K409" s="89">
        <f t="shared" si="208"/>
        <v>0</v>
      </c>
      <c r="L409" s="89">
        <f t="shared" si="209"/>
        <v>0</v>
      </c>
      <c r="M409" s="89">
        <f t="shared" si="210"/>
        <v>0</v>
      </c>
      <c r="N409" s="89">
        <f t="shared" si="211"/>
        <v>0</v>
      </c>
      <c r="O409" s="89">
        <f t="shared" si="202"/>
        <v>0</v>
      </c>
      <c r="Q409" s="90">
        <f t="shared" si="212"/>
        <v>0</v>
      </c>
      <c r="R409" s="90">
        <f t="shared" si="213"/>
        <v>0</v>
      </c>
      <c r="S409" s="90">
        <f t="shared" si="214"/>
        <v>0</v>
      </c>
      <c r="T409" s="90">
        <f t="shared" si="215"/>
        <v>0</v>
      </c>
      <c r="U409" s="90">
        <f t="shared" si="216"/>
        <v>7737.3915230788571</v>
      </c>
      <c r="V409" s="90">
        <f t="shared" si="217"/>
        <v>0</v>
      </c>
      <c r="W409" s="90">
        <f t="shared" si="203"/>
        <v>0</v>
      </c>
      <c r="Y409" s="89">
        <f t="shared" si="218"/>
        <v>0</v>
      </c>
      <c r="Z409" s="90">
        <f t="shared" si="219"/>
        <v>0</v>
      </c>
      <c r="AA409" s="75">
        <f t="shared" si="220"/>
        <v>0</v>
      </c>
      <c r="AB409" s="89">
        <f t="shared" si="221"/>
        <v>0</v>
      </c>
      <c r="AC409" s="89">
        <f t="shared" si="222"/>
        <v>0</v>
      </c>
      <c r="AD409" s="90">
        <f t="shared" si="223"/>
        <v>7737.3915230788571</v>
      </c>
      <c r="AE409" s="90">
        <f t="shared" si="224"/>
        <v>0</v>
      </c>
      <c r="AF409" s="1">
        <f t="shared" si="225"/>
        <v>-42262.608476921145</v>
      </c>
    </row>
    <row r="410" spans="1:32">
      <c r="A410" s="106">
        <v>4.2500000000000003E-4</v>
      </c>
      <c r="B410" s="4">
        <f t="shared" si="201"/>
        <v>-42290.726392042612</v>
      </c>
      <c r="C410" t="s">
        <v>1803</v>
      </c>
      <c r="D410"/>
      <c r="E410" s="57" t="s">
        <v>21</v>
      </c>
      <c r="F410" s="22">
        <f t="shared" si="204"/>
        <v>1</v>
      </c>
      <c r="G410" s="22">
        <f t="shared" si="205"/>
        <v>1</v>
      </c>
      <c r="H410" s="120" t="str">
        <f>IF(ISNA(VLOOKUP(C410,[1]Sheet1!$J$2:$J$2000,3,FALSE)),"No","Yes")</f>
        <v>No</v>
      </c>
      <c r="I410" s="89">
        <f t="shared" si="206"/>
        <v>0</v>
      </c>
      <c r="J410" s="89">
        <f t="shared" si="207"/>
        <v>0</v>
      </c>
      <c r="K410" s="89">
        <f t="shared" si="208"/>
        <v>0</v>
      </c>
      <c r="L410" s="89">
        <f t="shared" si="209"/>
        <v>0</v>
      </c>
      <c r="M410" s="89">
        <f t="shared" si="210"/>
        <v>0</v>
      </c>
      <c r="N410" s="89">
        <f t="shared" si="211"/>
        <v>0</v>
      </c>
      <c r="O410" s="89">
        <f t="shared" si="202"/>
        <v>0</v>
      </c>
      <c r="Q410" s="90">
        <f t="shared" si="212"/>
        <v>0</v>
      </c>
      <c r="R410" s="90">
        <f t="shared" si="213"/>
        <v>0</v>
      </c>
      <c r="S410" s="90">
        <f t="shared" si="214"/>
        <v>0</v>
      </c>
      <c r="T410" s="90">
        <f t="shared" si="215"/>
        <v>0</v>
      </c>
      <c r="U410" s="90">
        <f t="shared" si="216"/>
        <v>7709.2731829573922</v>
      </c>
      <c r="V410" s="90">
        <f t="shared" si="217"/>
        <v>0</v>
      </c>
      <c r="W410" s="90">
        <f t="shared" si="203"/>
        <v>0</v>
      </c>
      <c r="Y410" s="89">
        <f t="shared" si="218"/>
        <v>0</v>
      </c>
      <c r="Z410" s="90">
        <f t="shared" si="219"/>
        <v>0</v>
      </c>
      <c r="AA410" s="75">
        <f t="shared" si="220"/>
        <v>0</v>
      </c>
      <c r="AB410" s="89">
        <f t="shared" si="221"/>
        <v>0</v>
      </c>
      <c r="AC410" s="89">
        <f t="shared" si="222"/>
        <v>0</v>
      </c>
      <c r="AD410" s="90">
        <f t="shared" si="223"/>
        <v>7709.2731829573922</v>
      </c>
      <c r="AE410" s="90">
        <f t="shared" si="224"/>
        <v>0</v>
      </c>
      <c r="AF410" s="1">
        <f t="shared" si="225"/>
        <v>-42290.72681704261</v>
      </c>
    </row>
    <row r="411" spans="1:32">
      <c r="A411" s="106">
        <v>4.26E-4</v>
      </c>
      <c r="B411" s="4">
        <f t="shared" si="201"/>
        <v>-42322.475550538125</v>
      </c>
      <c r="C411" t="s">
        <v>1806</v>
      </c>
      <c r="D411"/>
      <c r="E411" s="57" t="s">
        <v>21</v>
      </c>
      <c r="F411" s="22">
        <f t="shared" si="204"/>
        <v>1</v>
      </c>
      <c r="G411" s="22">
        <f t="shared" si="205"/>
        <v>1</v>
      </c>
      <c r="H411" s="120" t="str">
        <f>IF(ISNA(VLOOKUP(C411,[1]Sheet1!$J$2:$J$2000,3,FALSE)),"No","Yes")</f>
        <v>No</v>
      </c>
      <c r="I411" s="89">
        <f t="shared" si="206"/>
        <v>0</v>
      </c>
      <c r="J411" s="89">
        <f t="shared" si="207"/>
        <v>0</v>
      </c>
      <c r="K411" s="89">
        <f t="shared" si="208"/>
        <v>0</v>
      </c>
      <c r="L411" s="89">
        <f t="shared" si="209"/>
        <v>0</v>
      </c>
      <c r="M411" s="89">
        <f t="shared" si="210"/>
        <v>0</v>
      </c>
      <c r="N411" s="89">
        <f t="shared" si="211"/>
        <v>0</v>
      </c>
      <c r="O411" s="89">
        <f t="shared" si="202"/>
        <v>0</v>
      </c>
      <c r="Q411" s="90">
        <f t="shared" si="212"/>
        <v>0</v>
      </c>
      <c r="R411" s="90">
        <f t="shared" si="213"/>
        <v>0</v>
      </c>
      <c r="S411" s="90">
        <f t="shared" si="214"/>
        <v>0</v>
      </c>
      <c r="T411" s="90">
        <f t="shared" si="215"/>
        <v>0</v>
      </c>
      <c r="U411" s="90">
        <f t="shared" si="216"/>
        <v>7677.5240234618732</v>
      </c>
      <c r="V411" s="90">
        <f t="shared" si="217"/>
        <v>0</v>
      </c>
      <c r="W411" s="90">
        <f t="shared" si="203"/>
        <v>0</v>
      </c>
      <c r="Y411" s="89">
        <f t="shared" si="218"/>
        <v>0</v>
      </c>
      <c r="Z411" s="90">
        <f t="shared" si="219"/>
        <v>0</v>
      </c>
      <c r="AA411" s="75">
        <f t="shared" si="220"/>
        <v>0</v>
      </c>
      <c r="AB411" s="89">
        <f t="shared" si="221"/>
        <v>0</v>
      </c>
      <c r="AC411" s="89">
        <f t="shared" si="222"/>
        <v>0</v>
      </c>
      <c r="AD411" s="90">
        <f t="shared" si="223"/>
        <v>7677.5240234618732</v>
      </c>
      <c r="AE411" s="90">
        <f t="shared" si="224"/>
        <v>0</v>
      </c>
      <c r="AF411" s="1">
        <f t="shared" si="225"/>
        <v>-42322.475976538124</v>
      </c>
    </row>
    <row r="412" spans="1:32">
      <c r="A412" s="106">
        <v>4.2700000000000002E-4</v>
      </c>
      <c r="B412" s="4">
        <f t="shared" si="201"/>
        <v>-42654.327931208958</v>
      </c>
      <c r="C412" t="s">
        <v>1825</v>
      </c>
      <c r="D412"/>
      <c r="E412" s="57" t="s">
        <v>21</v>
      </c>
      <c r="F412" s="22">
        <f t="shared" si="204"/>
        <v>1</v>
      </c>
      <c r="G412" s="22">
        <f t="shared" si="205"/>
        <v>1</v>
      </c>
      <c r="H412" s="120" t="str">
        <f>IF(ISNA(VLOOKUP(C412,[1]Sheet1!$J$2:$J$2000,3,FALSE)),"No","Yes")</f>
        <v>No</v>
      </c>
      <c r="I412" s="89">
        <f t="shared" si="206"/>
        <v>0</v>
      </c>
      <c r="J412" s="89">
        <f t="shared" si="207"/>
        <v>0</v>
      </c>
      <c r="K412" s="89">
        <f t="shared" si="208"/>
        <v>0</v>
      </c>
      <c r="L412" s="89">
        <f t="shared" si="209"/>
        <v>0</v>
      </c>
      <c r="M412" s="89">
        <f t="shared" si="210"/>
        <v>0</v>
      </c>
      <c r="N412" s="89">
        <f t="shared" si="211"/>
        <v>0</v>
      </c>
      <c r="O412" s="89">
        <f t="shared" si="202"/>
        <v>0</v>
      </c>
      <c r="Q412" s="90">
        <f t="shared" si="212"/>
        <v>0</v>
      </c>
      <c r="R412" s="90">
        <f t="shared" si="213"/>
        <v>0</v>
      </c>
      <c r="S412" s="90">
        <f t="shared" si="214"/>
        <v>0</v>
      </c>
      <c r="T412" s="90">
        <f t="shared" si="215"/>
        <v>0</v>
      </c>
      <c r="U412" s="90">
        <f t="shared" si="216"/>
        <v>7345.6716417910447</v>
      </c>
      <c r="V412" s="90">
        <f t="shared" si="217"/>
        <v>0</v>
      </c>
      <c r="W412" s="90">
        <f t="shared" si="203"/>
        <v>0</v>
      </c>
      <c r="Y412" s="89">
        <f t="shared" si="218"/>
        <v>0</v>
      </c>
      <c r="Z412" s="90">
        <f t="shared" si="219"/>
        <v>0</v>
      </c>
      <c r="AA412" s="75">
        <f t="shared" si="220"/>
        <v>0</v>
      </c>
      <c r="AB412" s="89">
        <f t="shared" si="221"/>
        <v>0</v>
      </c>
      <c r="AC412" s="89">
        <f t="shared" si="222"/>
        <v>0</v>
      </c>
      <c r="AD412" s="90">
        <f t="shared" si="223"/>
        <v>7345.6716417910447</v>
      </c>
      <c r="AE412" s="90">
        <f t="shared" si="224"/>
        <v>0</v>
      </c>
      <c r="AF412" s="1">
        <f t="shared" si="225"/>
        <v>-42654.328358208957</v>
      </c>
    </row>
    <row r="413" spans="1:32">
      <c r="A413" s="106">
        <v>4.28E-4</v>
      </c>
      <c r="B413" s="4">
        <f t="shared" si="201"/>
        <v>-42708.308212512035</v>
      </c>
      <c r="C413" t="s">
        <v>1829</v>
      </c>
      <c r="D413"/>
      <c r="E413" s="57" t="s">
        <v>21</v>
      </c>
      <c r="F413" s="22">
        <f t="shared" si="204"/>
        <v>1</v>
      </c>
      <c r="G413" s="22">
        <f t="shared" si="205"/>
        <v>1</v>
      </c>
      <c r="H413" s="120" t="str">
        <f>IF(ISNA(VLOOKUP(C413,[1]Sheet1!$J$2:$J$2000,3,FALSE)),"No","Yes")</f>
        <v>No</v>
      </c>
      <c r="I413" s="89">
        <f t="shared" si="206"/>
        <v>0</v>
      </c>
      <c r="J413" s="89">
        <f t="shared" si="207"/>
        <v>0</v>
      </c>
      <c r="K413" s="89">
        <f t="shared" si="208"/>
        <v>0</v>
      </c>
      <c r="L413" s="89">
        <f t="shared" si="209"/>
        <v>0</v>
      </c>
      <c r="M413" s="89">
        <f t="shared" si="210"/>
        <v>0</v>
      </c>
      <c r="N413" s="89">
        <f t="shared" si="211"/>
        <v>0</v>
      </c>
      <c r="O413" s="89">
        <f t="shared" si="202"/>
        <v>0</v>
      </c>
      <c r="Q413" s="90">
        <f t="shared" si="212"/>
        <v>0</v>
      </c>
      <c r="R413" s="90">
        <f t="shared" si="213"/>
        <v>0</v>
      </c>
      <c r="S413" s="90">
        <f t="shared" si="214"/>
        <v>0</v>
      </c>
      <c r="T413" s="90">
        <f t="shared" si="215"/>
        <v>0</v>
      </c>
      <c r="U413" s="90">
        <f t="shared" si="216"/>
        <v>7291.6913594879688</v>
      </c>
      <c r="V413" s="90">
        <f t="shared" si="217"/>
        <v>0</v>
      </c>
      <c r="W413" s="90">
        <f t="shared" si="203"/>
        <v>0</v>
      </c>
      <c r="Y413" s="89">
        <f t="shared" si="218"/>
        <v>0</v>
      </c>
      <c r="Z413" s="90">
        <f t="shared" si="219"/>
        <v>0</v>
      </c>
      <c r="AA413" s="75">
        <f t="shared" si="220"/>
        <v>0</v>
      </c>
      <c r="AB413" s="89">
        <f t="shared" si="221"/>
        <v>0</v>
      </c>
      <c r="AC413" s="89">
        <f t="shared" si="222"/>
        <v>0</v>
      </c>
      <c r="AD413" s="90">
        <f t="shared" si="223"/>
        <v>7291.6913594879688</v>
      </c>
      <c r="AE413" s="90">
        <f t="shared" si="224"/>
        <v>0</v>
      </c>
      <c r="AF413" s="1">
        <f t="shared" si="225"/>
        <v>-42708.308640512034</v>
      </c>
    </row>
    <row r="414" spans="1:32">
      <c r="A414" s="106">
        <v>4.2900000000000002E-4</v>
      </c>
      <c r="B414" s="4">
        <f t="shared" si="201"/>
        <v>-43065.04297084218</v>
      </c>
      <c r="C414" t="s">
        <v>1851</v>
      </c>
      <c r="D414"/>
      <c r="E414" s="57" t="s">
        <v>21</v>
      </c>
      <c r="F414" s="22">
        <f t="shared" si="204"/>
        <v>1</v>
      </c>
      <c r="G414" s="22">
        <f t="shared" si="205"/>
        <v>1</v>
      </c>
      <c r="H414" s="120" t="str">
        <f>IF(ISNA(VLOOKUP(C414,[1]Sheet1!$J$2:$J$2000,3,FALSE)),"No","Yes")</f>
        <v>No</v>
      </c>
      <c r="I414" s="89">
        <f t="shared" si="206"/>
        <v>0</v>
      </c>
      <c r="J414" s="89">
        <f t="shared" si="207"/>
        <v>0</v>
      </c>
      <c r="K414" s="89">
        <f t="shared" si="208"/>
        <v>0</v>
      </c>
      <c r="L414" s="89">
        <f t="shared" si="209"/>
        <v>0</v>
      </c>
      <c r="M414" s="89">
        <f t="shared" si="210"/>
        <v>0</v>
      </c>
      <c r="N414" s="89">
        <f t="shared" si="211"/>
        <v>0</v>
      </c>
      <c r="O414" s="89">
        <f t="shared" si="202"/>
        <v>0</v>
      </c>
      <c r="Q414" s="90">
        <f t="shared" si="212"/>
        <v>0</v>
      </c>
      <c r="R414" s="90">
        <f t="shared" si="213"/>
        <v>0</v>
      </c>
      <c r="S414" s="90">
        <f t="shared" si="214"/>
        <v>0</v>
      </c>
      <c r="T414" s="90">
        <f t="shared" si="215"/>
        <v>0</v>
      </c>
      <c r="U414" s="90">
        <f t="shared" si="216"/>
        <v>6934.9566001578169</v>
      </c>
      <c r="V414" s="90">
        <f t="shared" si="217"/>
        <v>0</v>
      </c>
      <c r="W414" s="90">
        <f t="shared" si="203"/>
        <v>0</v>
      </c>
      <c r="Y414" s="89">
        <f t="shared" si="218"/>
        <v>0</v>
      </c>
      <c r="Z414" s="90">
        <f t="shared" si="219"/>
        <v>0</v>
      </c>
      <c r="AA414" s="75">
        <f t="shared" si="220"/>
        <v>0</v>
      </c>
      <c r="AB414" s="89">
        <f t="shared" si="221"/>
        <v>0</v>
      </c>
      <c r="AC414" s="89">
        <f t="shared" si="222"/>
        <v>0</v>
      </c>
      <c r="AD414" s="90">
        <f t="shared" si="223"/>
        <v>6934.9566001578169</v>
      </c>
      <c r="AE414" s="90">
        <f t="shared" si="224"/>
        <v>0</v>
      </c>
      <c r="AF414" s="1">
        <f t="shared" si="225"/>
        <v>-43065.043399842179</v>
      </c>
    </row>
    <row r="415" spans="1:32">
      <c r="A415" s="106">
        <v>4.2999999999999999E-4</v>
      </c>
      <c r="B415" s="4">
        <f t="shared" si="201"/>
        <v>-43137.757517573904</v>
      </c>
      <c r="C415" t="s">
        <v>1855</v>
      </c>
      <c r="D415"/>
      <c r="E415" s="57" t="s">
        <v>21</v>
      </c>
      <c r="F415" s="22">
        <f t="shared" si="204"/>
        <v>1</v>
      </c>
      <c r="G415" s="22">
        <f t="shared" si="205"/>
        <v>1</v>
      </c>
      <c r="H415" s="120" t="str">
        <f>IF(ISNA(VLOOKUP(C415,[1]Sheet1!$J$2:$J$2000,3,FALSE)),"No","Yes")</f>
        <v>No</v>
      </c>
      <c r="I415" s="89">
        <f t="shared" si="206"/>
        <v>0</v>
      </c>
      <c r="J415" s="89">
        <f t="shared" si="207"/>
        <v>0</v>
      </c>
      <c r="K415" s="89">
        <f t="shared" si="208"/>
        <v>0</v>
      </c>
      <c r="L415" s="89">
        <f t="shared" si="209"/>
        <v>0</v>
      </c>
      <c r="M415" s="89">
        <f t="shared" si="210"/>
        <v>0</v>
      </c>
      <c r="N415" s="89">
        <f t="shared" si="211"/>
        <v>0</v>
      </c>
      <c r="O415" s="89">
        <f t="shared" si="202"/>
        <v>0</v>
      </c>
      <c r="Q415" s="90">
        <f t="shared" si="212"/>
        <v>0</v>
      </c>
      <c r="R415" s="90">
        <f t="shared" si="213"/>
        <v>0</v>
      </c>
      <c r="S415" s="90">
        <f t="shared" si="214"/>
        <v>0</v>
      </c>
      <c r="T415" s="90">
        <f t="shared" si="215"/>
        <v>0</v>
      </c>
      <c r="U415" s="90">
        <f t="shared" si="216"/>
        <v>6862.2420524260997</v>
      </c>
      <c r="V415" s="90">
        <f t="shared" si="217"/>
        <v>0</v>
      </c>
      <c r="W415" s="90">
        <f t="shared" si="203"/>
        <v>0</v>
      </c>
      <c r="Y415" s="89">
        <f t="shared" si="218"/>
        <v>0</v>
      </c>
      <c r="Z415" s="90">
        <f t="shared" si="219"/>
        <v>0</v>
      </c>
      <c r="AA415" s="75">
        <f t="shared" si="220"/>
        <v>0</v>
      </c>
      <c r="AB415" s="89">
        <f t="shared" si="221"/>
        <v>0</v>
      </c>
      <c r="AC415" s="89">
        <f t="shared" si="222"/>
        <v>0</v>
      </c>
      <c r="AD415" s="90">
        <f t="shared" si="223"/>
        <v>6862.2420524260997</v>
      </c>
      <c r="AE415" s="90">
        <f t="shared" si="224"/>
        <v>0</v>
      </c>
      <c r="AF415" s="1">
        <f t="shared" si="225"/>
        <v>-43137.757947573904</v>
      </c>
    </row>
    <row r="416" spans="1:32">
      <c r="A416" s="106">
        <v>4.3100000000000001E-4</v>
      </c>
      <c r="B416" s="4">
        <f t="shared" si="201"/>
        <v>-43152.270272472837</v>
      </c>
      <c r="C416" t="s">
        <v>1857</v>
      </c>
      <c r="D416"/>
      <c r="E416" s="57" t="s">
        <v>21</v>
      </c>
      <c r="F416" s="22">
        <f t="shared" si="204"/>
        <v>1</v>
      </c>
      <c r="G416" s="22">
        <f t="shared" si="205"/>
        <v>1</v>
      </c>
      <c r="H416" s="120" t="str">
        <f>IF(ISNA(VLOOKUP(C416,[1]Sheet1!$J$2:$J$2000,3,FALSE)),"No","Yes")</f>
        <v>No</v>
      </c>
      <c r="I416" s="89">
        <f t="shared" si="206"/>
        <v>0</v>
      </c>
      <c r="J416" s="89">
        <f t="shared" si="207"/>
        <v>0</v>
      </c>
      <c r="K416" s="89">
        <f t="shared" si="208"/>
        <v>0</v>
      </c>
      <c r="L416" s="89">
        <f t="shared" si="209"/>
        <v>0</v>
      </c>
      <c r="M416" s="89">
        <f t="shared" si="210"/>
        <v>0</v>
      </c>
      <c r="N416" s="89">
        <f t="shared" si="211"/>
        <v>0</v>
      </c>
      <c r="O416" s="89">
        <f t="shared" si="202"/>
        <v>0</v>
      </c>
      <c r="Q416" s="90">
        <f t="shared" si="212"/>
        <v>0</v>
      </c>
      <c r="R416" s="90">
        <f t="shared" si="213"/>
        <v>0</v>
      </c>
      <c r="S416" s="90">
        <f t="shared" si="214"/>
        <v>0</v>
      </c>
      <c r="T416" s="90">
        <f t="shared" si="215"/>
        <v>0</v>
      </c>
      <c r="U416" s="90">
        <f t="shared" si="216"/>
        <v>6847.729296527159</v>
      </c>
      <c r="V416" s="90">
        <f t="shared" si="217"/>
        <v>0</v>
      </c>
      <c r="W416" s="90">
        <f t="shared" si="203"/>
        <v>0</v>
      </c>
      <c r="Y416" s="89">
        <f t="shared" si="218"/>
        <v>0</v>
      </c>
      <c r="Z416" s="90">
        <f t="shared" si="219"/>
        <v>0</v>
      </c>
      <c r="AA416" s="75">
        <f t="shared" si="220"/>
        <v>0</v>
      </c>
      <c r="AB416" s="89">
        <f t="shared" si="221"/>
        <v>0</v>
      </c>
      <c r="AC416" s="89">
        <f t="shared" si="222"/>
        <v>0</v>
      </c>
      <c r="AD416" s="90">
        <f t="shared" si="223"/>
        <v>6847.729296527159</v>
      </c>
      <c r="AE416" s="90">
        <f t="shared" si="224"/>
        <v>0</v>
      </c>
      <c r="AF416" s="1">
        <f t="shared" si="225"/>
        <v>-43152.270703472837</v>
      </c>
    </row>
    <row r="417" spans="1:32">
      <c r="A417" s="106">
        <v>4.3199999999999998E-4</v>
      </c>
      <c r="B417" s="4">
        <f t="shared" si="201"/>
        <v>6820.3995450820403</v>
      </c>
      <c r="C417" t="s">
        <v>1859</v>
      </c>
      <c r="D417"/>
      <c r="E417" s="57" t="s">
        <v>21</v>
      </c>
      <c r="F417" s="22">
        <f t="shared" si="204"/>
        <v>1</v>
      </c>
      <c r="G417" s="22">
        <f t="shared" si="205"/>
        <v>1</v>
      </c>
      <c r="H417" s="120" t="str">
        <f>IF(ISNA(VLOOKUP(C417,[1]Sheet1!$J$2:$J$2000,3,FALSE)),"No","Yes")</f>
        <v>Yes</v>
      </c>
      <c r="I417" s="89">
        <f t="shared" si="206"/>
        <v>0</v>
      </c>
      <c r="J417" s="89">
        <f t="shared" si="207"/>
        <v>0</v>
      </c>
      <c r="K417" s="89">
        <f t="shared" si="208"/>
        <v>0</v>
      </c>
      <c r="L417" s="89">
        <f t="shared" si="209"/>
        <v>0</v>
      </c>
      <c r="M417" s="89">
        <f t="shared" si="210"/>
        <v>0</v>
      </c>
      <c r="N417" s="89">
        <f t="shared" si="211"/>
        <v>0</v>
      </c>
      <c r="O417" s="89">
        <f t="shared" si="202"/>
        <v>0</v>
      </c>
      <c r="Q417" s="90">
        <f t="shared" si="212"/>
        <v>0</v>
      </c>
      <c r="R417" s="90">
        <f t="shared" si="213"/>
        <v>0</v>
      </c>
      <c r="S417" s="90">
        <f t="shared" si="214"/>
        <v>0</v>
      </c>
      <c r="T417" s="90">
        <f t="shared" si="215"/>
        <v>0</v>
      </c>
      <c r="U417" s="90">
        <f t="shared" si="216"/>
        <v>6820.3991130820405</v>
      </c>
      <c r="V417" s="90">
        <f t="shared" si="217"/>
        <v>0</v>
      </c>
      <c r="W417" s="90">
        <f t="shared" si="203"/>
        <v>0</v>
      </c>
      <c r="Y417" s="89">
        <f t="shared" si="218"/>
        <v>0</v>
      </c>
      <c r="Z417" s="90">
        <f t="shared" si="219"/>
        <v>0</v>
      </c>
      <c r="AA417" s="75">
        <f t="shared" si="220"/>
        <v>0</v>
      </c>
      <c r="AB417" s="89">
        <f t="shared" si="221"/>
        <v>0</v>
      </c>
      <c r="AC417" s="89">
        <f t="shared" si="222"/>
        <v>0</v>
      </c>
      <c r="AD417" s="90">
        <f t="shared" si="223"/>
        <v>6820.3991130820405</v>
      </c>
      <c r="AE417" s="90">
        <f t="shared" si="224"/>
        <v>0</v>
      </c>
      <c r="AF417" s="1">
        <f t="shared" si="225"/>
        <v>6820.3991130820405</v>
      </c>
    </row>
    <row r="418" spans="1:32">
      <c r="A418" s="106">
        <v>4.3300000000000001E-4</v>
      </c>
      <c r="B418" s="4">
        <f t="shared" si="201"/>
        <v>-43234.355665097435</v>
      </c>
      <c r="C418" t="s">
        <v>1860</v>
      </c>
      <c r="D418"/>
      <c r="E418" s="57" t="s">
        <v>21</v>
      </c>
      <c r="F418" s="22">
        <f t="shared" si="204"/>
        <v>1</v>
      </c>
      <c r="G418" s="22">
        <f t="shared" si="205"/>
        <v>1</v>
      </c>
      <c r="H418" s="120" t="str">
        <f>IF(ISNA(VLOOKUP(C418,[1]Sheet1!$J$2:$J$2000,3,FALSE)),"No","Yes")</f>
        <v>No</v>
      </c>
      <c r="I418" s="89">
        <f t="shared" si="206"/>
        <v>0</v>
      </c>
      <c r="J418" s="89">
        <f t="shared" si="207"/>
        <v>0</v>
      </c>
      <c r="K418" s="89">
        <f t="shared" si="208"/>
        <v>0</v>
      </c>
      <c r="L418" s="89">
        <f t="shared" si="209"/>
        <v>0</v>
      </c>
      <c r="M418" s="89">
        <f t="shared" si="210"/>
        <v>0</v>
      </c>
      <c r="N418" s="89">
        <f t="shared" si="211"/>
        <v>0</v>
      </c>
      <c r="O418" s="89">
        <f t="shared" si="202"/>
        <v>0</v>
      </c>
      <c r="Q418" s="90">
        <f t="shared" si="212"/>
        <v>0</v>
      </c>
      <c r="R418" s="90">
        <f t="shared" si="213"/>
        <v>0</v>
      </c>
      <c r="S418" s="90">
        <f t="shared" si="214"/>
        <v>0</v>
      </c>
      <c r="T418" s="90">
        <f t="shared" si="215"/>
        <v>0</v>
      </c>
      <c r="U418" s="90">
        <f t="shared" si="216"/>
        <v>6765.6439019025611</v>
      </c>
      <c r="V418" s="90">
        <f t="shared" si="217"/>
        <v>0</v>
      </c>
      <c r="W418" s="90">
        <f t="shared" si="203"/>
        <v>0</v>
      </c>
      <c r="Y418" s="89">
        <f t="shared" si="218"/>
        <v>0</v>
      </c>
      <c r="Z418" s="90">
        <f t="shared" si="219"/>
        <v>0</v>
      </c>
      <c r="AA418" s="75">
        <f t="shared" si="220"/>
        <v>0</v>
      </c>
      <c r="AB418" s="89">
        <f t="shared" si="221"/>
        <v>0</v>
      </c>
      <c r="AC418" s="89">
        <f t="shared" si="222"/>
        <v>0</v>
      </c>
      <c r="AD418" s="90">
        <f t="shared" si="223"/>
        <v>6765.6439019025611</v>
      </c>
      <c r="AE418" s="90">
        <f t="shared" si="224"/>
        <v>0</v>
      </c>
      <c r="AF418" s="1">
        <f t="shared" si="225"/>
        <v>-43234.356098097436</v>
      </c>
    </row>
    <row r="419" spans="1:32">
      <c r="A419" s="106">
        <v>4.3399999999999998E-4</v>
      </c>
      <c r="B419" s="4">
        <f t="shared" si="201"/>
        <v>-38075.709939430126</v>
      </c>
      <c r="C419" t="s">
        <v>1886</v>
      </c>
      <c r="D419"/>
      <c r="E419" s="57" t="s">
        <v>21</v>
      </c>
      <c r="F419" s="22">
        <f t="shared" si="204"/>
        <v>2</v>
      </c>
      <c r="G419" s="22">
        <f t="shared" si="205"/>
        <v>2</v>
      </c>
      <c r="H419" s="120" t="str">
        <f>IF(ISNA(VLOOKUP(C419,[1]Sheet1!$J$2:$J$2000,3,FALSE)),"No","Yes")</f>
        <v>No</v>
      </c>
      <c r="I419" s="89">
        <f t="shared" si="206"/>
        <v>0</v>
      </c>
      <c r="J419" s="89">
        <f t="shared" si="207"/>
        <v>0</v>
      </c>
      <c r="K419" s="89">
        <f t="shared" si="208"/>
        <v>0</v>
      </c>
      <c r="L419" s="89">
        <f t="shared" si="209"/>
        <v>0</v>
      </c>
      <c r="M419" s="89">
        <f t="shared" si="210"/>
        <v>0</v>
      </c>
      <c r="N419" s="89">
        <f t="shared" si="211"/>
        <v>0</v>
      </c>
      <c r="O419" s="89">
        <f t="shared" si="202"/>
        <v>0</v>
      </c>
      <c r="Q419" s="90">
        <f t="shared" si="212"/>
        <v>0</v>
      </c>
      <c r="R419" s="90">
        <f t="shared" si="213"/>
        <v>0</v>
      </c>
      <c r="S419" s="90">
        <f t="shared" si="214"/>
        <v>0</v>
      </c>
      <c r="T419" s="90">
        <f t="shared" si="215"/>
        <v>0</v>
      </c>
      <c r="U419" s="90">
        <f t="shared" si="216"/>
        <v>5847.352913221177</v>
      </c>
      <c r="V419" s="90">
        <f t="shared" si="217"/>
        <v>0</v>
      </c>
      <c r="W419" s="90">
        <f t="shared" si="203"/>
        <v>6076.9367133486976</v>
      </c>
      <c r="Y419" s="89">
        <f t="shared" si="218"/>
        <v>0</v>
      </c>
      <c r="Z419" s="90">
        <f t="shared" si="219"/>
        <v>0</v>
      </c>
      <c r="AA419" s="75">
        <f t="shared" si="220"/>
        <v>0</v>
      </c>
      <c r="AB419" s="89">
        <f t="shared" si="221"/>
        <v>0</v>
      </c>
      <c r="AC419" s="89">
        <f t="shared" si="222"/>
        <v>0</v>
      </c>
      <c r="AD419" s="90">
        <f t="shared" si="223"/>
        <v>6076.9367133486976</v>
      </c>
      <c r="AE419" s="90">
        <f t="shared" si="224"/>
        <v>5847.352913221177</v>
      </c>
      <c r="AF419" s="1">
        <f t="shared" si="225"/>
        <v>-38075.710373430127</v>
      </c>
    </row>
    <row r="420" spans="1:32">
      <c r="A420" s="106">
        <v>4.35E-4</v>
      </c>
      <c r="B420" s="4">
        <f t="shared" si="201"/>
        <v>-39999.999564999998</v>
      </c>
      <c r="C420" t="s">
        <v>1742</v>
      </c>
      <c r="D420"/>
      <c r="E420" s="57" t="s">
        <v>21</v>
      </c>
      <c r="F420" s="22">
        <f t="shared" si="204"/>
        <v>1</v>
      </c>
      <c r="G420" s="22">
        <f t="shared" si="205"/>
        <v>1</v>
      </c>
      <c r="H420" s="120" t="str">
        <f>IF(ISNA(VLOOKUP(C420,[1]Sheet1!$J$2:$J$2000,3,FALSE)),"No","Yes")</f>
        <v>No</v>
      </c>
      <c r="I420" s="89">
        <f t="shared" si="206"/>
        <v>0</v>
      </c>
      <c r="J420" s="89">
        <f t="shared" si="207"/>
        <v>0</v>
      </c>
      <c r="K420" s="89">
        <f t="shared" si="208"/>
        <v>0</v>
      </c>
      <c r="L420" s="89">
        <f t="shared" si="209"/>
        <v>0</v>
      </c>
      <c r="M420" s="89">
        <f t="shared" si="210"/>
        <v>0</v>
      </c>
      <c r="N420" s="89">
        <f t="shared" si="211"/>
        <v>0</v>
      </c>
      <c r="O420" s="89">
        <f t="shared" si="202"/>
        <v>0</v>
      </c>
      <c r="Q420" s="90">
        <f t="shared" si="212"/>
        <v>0</v>
      </c>
      <c r="R420" s="90">
        <f t="shared" si="213"/>
        <v>0</v>
      </c>
      <c r="S420" s="90">
        <f t="shared" si="214"/>
        <v>0</v>
      </c>
      <c r="T420" s="90">
        <f t="shared" si="215"/>
        <v>0</v>
      </c>
      <c r="U420" s="90">
        <f t="shared" si="216"/>
        <v>10000</v>
      </c>
      <c r="V420" s="90">
        <f t="shared" si="217"/>
        <v>0</v>
      </c>
      <c r="W420" s="90">
        <f t="shared" si="203"/>
        <v>0</v>
      </c>
      <c r="Y420" s="89">
        <f t="shared" si="218"/>
        <v>0</v>
      </c>
      <c r="Z420" s="90">
        <f t="shared" si="219"/>
        <v>0</v>
      </c>
      <c r="AA420" s="75">
        <f t="shared" si="220"/>
        <v>0</v>
      </c>
      <c r="AB420" s="89">
        <f t="shared" si="221"/>
        <v>0</v>
      </c>
      <c r="AC420" s="89">
        <f t="shared" si="222"/>
        <v>0</v>
      </c>
      <c r="AD420" s="90">
        <f t="shared" si="223"/>
        <v>10000</v>
      </c>
      <c r="AE420" s="90">
        <f t="shared" si="224"/>
        <v>0</v>
      </c>
      <c r="AF420" s="1">
        <f t="shared" si="225"/>
        <v>-40000</v>
      </c>
    </row>
    <row r="421" spans="1:32">
      <c r="A421" s="106">
        <v>4.3600000000000003E-4</v>
      </c>
      <c r="B421" s="4">
        <f t="shared" si="201"/>
        <v>-40616.228972175712</v>
      </c>
      <c r="C421" t="s">
        <v>1745</v>
      </c>
      <c r="D421"/>
      <c r="E421" s="57" t="s">
        <v>21</v>
      </c>
      <c r="F421" s="22">
        <f t="shared" si="204"/>
        <v>1</v>
      </c>
      <c r="G421" s="22">
        <f t="shared" si="205"/>
        <v>1</v>
      </c>
      <c r="H421" s="120" t="str">
        <f>IF(ISNA(VLOOKUP(C421,[1]Sheet1!$J$2:$J$2000,3,FALSE)),"No","Yes")</f>
        <v>No</v>
      </c>
      <c r="I421" s="89">
        <f t="shared" si="206"/>
        <v>0</v>
      </c>
      <c r="J421" s="89">
        <f t="shared" si="207"/>
        <v>0</v>
      </c>
      <c r="K421" s="89">
        <f t="shared" si="208"/>
        <v>0</v>
      </c>
      <c r="L421" s="89">
        <f t="shared" si="209"/>
        <v>0</v>
      </c>
      <c r="M421" s="89">
        <f t="shared" si="210"/>
        <v>0</v>
      </c>
      <c r="N421" s="89">
        <f t="shared" si="211"/>
        <v>0</v>
      </c>
      <c r="O421" s="89">
        <f t="shared" si="202"/>
        <v>0</v>
      </c>
      <c r="Q421" s="90">
        <f t="shared" si="212"/>
        <v>0</v>
      </c>
      <c r="R421" s="90">
        <f t="shared" si="213"/>
        <v>0</v>
      </c>
      <c r="S421" s="90">
        <f t="shared" si="214"/>
        <v>0</v>
      </c>
      <c r="T421" s="90">
        <f t="shared" si="215"/>
        <v>0</v>
      </c>
      <c r="U421" s="90">
        <f t="shared" si="216"/>
        <v>9383.7705918242827</v>
      </c>
      <c r="V421" s="90">
        <f t="shared" si="217"/>
        <v>0</v>
      </c>
      <c r="W421" s="90">
        <f t="shared" si="203"/>
        <v>0</v>
      </c>
      <c r="Y421" s="89">
        <f t="shared" si="218"/>
        <v>0</v>
      </c>
      <c r="Z421" s="90">
        <f t="shared" si="219"/>
        <v>0</v>
      </c>
      <c r="AA421" s="75">
        <f t="shared" si="220"/>
        <v>0</v>
      </c>
      <c r="AB421" s="89">
        <f t="shared" si="221"/>
        <v>0</v>
      </c>
      <c r="AC421" s="89">
        <f t="shared" si="222"/>
        <v>0</v>
      </c>
      <c r="AD421" s="90">
        <f t="shared" si="223"/>
        <v>9383.7705918242827</v>
      </c>
      <c r="AE421" s="90">
        <f t="shared" si="224"/>
        <v>0</v>
      </c>
      <c r="AF421" s="1">
        <f t="shared" si="225"/>
        <v>-40616.229408175714</v>
      </c>
    </row>
    <row r="422" spans="1:32">
      <c r="A422" s="106">
        <v>4.3800000000000002E-4</v>
      </c>
      <c r="B422" s="4">
        <f t="shared" si="201"/>
        <v>-41295.981452209395</v>
      </c>
      <c r="C422" t="s">
        <v>1752</v>
      </c>
      <c r="D422"/>
      <c r="E422" s="57" t="s">
        <v>21</v>
      </c>
      <c r="F422" s="22">
        <f t="shared" si="204"/>
        <v>1</v>
      </c>
      <c r="G422" s="22">
        <f t="shared" si="205"/>
        <v>1</v>
      </c>
      <c r="H422" s="120" t="str">
        <f>IF(ISNA(VLOOKUP(C422,[1]Sheet1!$J$2:$J$2000,3,FALSE)),"No","Yes")</f>
        <v>No</v>
      </c>
      <c r="I422" s="89">
        <f t="shared" si="206"/>
        <v>0</v>
      </c>
      <c r="J422" s="89">
        <f t="shared" si="207"/>
        <v>0</v>
      </c>
      <c r="K422" s="89">
        <f t="shared" si="208"/>
        <v>0</v>
      </c>
      <c r="L422" s="89">
        <f t="shared" si="209"/>
        <v>0</v>
      </c>
      <c r="M422" s="89">
        <f t="shared" si="210"/>
        <v>0</v>
      </c>
      <c r="N422" s="89">
        <f t="shared" si="211"/>
        <v>0</v>
      </c>
      <c r="O422" s="89">
        <f t="shared" si="202"/>
        <v>0</v>
      </c>
      <c r="Q422" s="90">
        <f t="shared" si="212"/>
        <v>0</v>
      </c>
      <c r="R422" s="90">
        <f t="shared" si="213"/>
        <v>0</v>
      </c>
      <c r="S422" s="90">
        <f t="shared" si="214"/>
        <v>0</v>
      </c>
      <c r="T422" s="90">
        <f t="shared" si="215"/>
        <v>0</v>
      </c>
      <c r="U422" s="90">
        <f t="shared" si="216"/>
        <v>8704.0181097906043</v>
      </c>
      <c r="V422" s="90">
        <f t="shared" si="217"/>
        <v>0</v>
      </c>
      <c r="W422" s="90">
        <f t="shared" si="203"/>
        <v>0</v>
      </c>
      <c r="Y422" s="89">
        <f t="shared" si="218"/>
        <v>0</v>
      </c>
      <c r="Z422" s="90">
        <f t="shared" si="219"/>
        <v>0</v>
      </c>
      <c r="AA422" s="75">
        <f t="shared" si="220"/>
        <v>0</v>
      </c>
      <c r="AB422" s="89">
        <f t="shared" si="221"/>
        <v>0</v>
      </c>
      <c r="AC422" s="89">
        <f t="shared" si="222"/>
        <v>0</v>
      </c>
      <c r="AD422" s="90">
        <f t="shared" si="223"/>
        <v>8704.0181097906043</v>
      </c>
      <c r="AE422" s="90">
        <f t="shared" si="224"/>
        <v>0</v>
      </c>
      <c r="AF422" s="1">
        <f t="shared" si="225"/>
        <v>-41295.981890209398</v>
      </c>
    </row>
    <row r="423" spans="1:32">
      <c r="A423" s="106">
        <v>4.4200000000000001E-4</v>
      </c>
      <c r="B423" s="4">
        <f t="shared" si="201"/>
        <v>-41822.410830098896</v>
      </c>
      <c r="C423" t="s">
        <v>1775</v>
      </c>
      <c r="D423"/>
      <c r="E423" s="57" t="s">
        <v>21</v>
      </c>
      <c r="F423" s="22">
        <f t="shared" si="204"/>
        <v>1</v>
      </c>
      <c r="G423" s="22">
        <f t="shared" si="205"/>
        <v>1</v>
      </c>
      <c r="H423" s="120" t="str">
        <f>IF(ISNA(VLOOKUP(C423,[1]Sheet1!$J$2:$J$2000,3,FALSE)),"No","Yes")</f>
        <v>No</v>
      </c>
      <c r="I423" s="89">
        <f t="shared" si="206"/>
        <v>0</v>
      </c>
      <c r="J423" s="89">
        <f t="shared" si="207"/>
        <v>0</v>
      </c>
      <c r="K423" s="89">
        <f t="shared" si="208"/>
        <v>0</v>
      </c>
      <c r="L423" s="89">
        <f t="shared" si="209"/>
        <v>0</v>
      </c>
      <c r="M423" s="89">
        <f t="shared" si="210"/>
        <v>0</v>
      </c>
      <c r="N423" s="89">
        <f t="shared" si="211"/>
        <v>0</v>
      </c>
      <c r="O423" s="89">
        <f t="shared" si="202"/>
        <v>0</v>
      </c>
      <c r="Q423" s="90">
        <f t="shared" si="212"/>
        <v>0</v>
      </c>
      <c r="R423" s="90">
        <f t="shared" si="213"/>
        <v>0</v>
      </c>
      <c r="S423" s="90">
        <f t="shared" si="214"/>
        <v>0</v>
      </c>
      <c r="T423" s="90">
        <f t="shared" si="215"/>
        <v>0</v>
      </c>
      <c r="U423" s="90">
        <f t="shared" si="216"/>
        <v>8177.588727901104</v>
      </c>
      <c r="V423" s="90">
        <f t="shared" si="217"/>
        <v>0</v>
      </c>
      <c r="W423" s="90">
        <f t="shared" si="203"/>
        <v>0</v>
      </c>
      <c r="Y423" s="89">
        <f t="shared" si="218"/>
        <v>0</v>
      </c>
      <c r="Z423" s="90">
        <f t="shared" si="219"/>
        <v>0</v>
      </c>
      <c r="AA423" s="75">
        <f t="shared" si="220"/>
        <v>0</v>
      </c>
      <c r="AB423" s="89">
        <f t="shared" si="221"/>
        <v>0</v>
      </c>
      <c r="AC423" s="89">
        <f t="shared" si="222"/>
        <v>0</v>
      </c>
      <c r="AD423" s="90">
        <f t="shared" si="223"/>
        <v>8177.588727901104</v>
      </c>
      <c r="AE423" s="90">
        <f t="shared" si="224"/>
        <v>0</v>
      </c>
      <c r="AF423" s="1">
        <f t="shared" si="225"/>
        <v>-41822.411272098892</v>
      </c>
    </row>
    <row r="424" spans="1:32">
      <c r="A424" s="106">
        <v>4.4299999999999998E-4</v>
      </c>
      <c r="B424" s="4">
        <f t="shared" si="201"/>
        <v>8118.2374448474529</v>
      </c>
      <c r="C424" t="s">
        <v>1778</v>
      </c>
      <c r="D424"/>
      <c r="E424" s="57" t="s">
        <v>21</v>
      </c>
      <c r="F424" s="22">
        <f t="shared" si="204"/>
        <v>1</v>
      </c>
      <c r="G424" s="22">
        <f t="shared" si="205"/>
        <v>1</v>
      </c>
      <c r="H424" s="120" t="str">
        <f>IF(ISNA(VLOOKUP(C424,[1]Sheet1!$J$2:$J$2000,3,FALSE)),"No","Yes")</f>
        <v>Yes</v>
      </c>
      <c r="I424" s="89">
        <f t="shared" si="206"/>
        <v>0</v>
      </c>
      <c r="J424" s="89">
        <f t="shared" si="207"/>
        <v>0</v>
      </c>
      <c r="K424" s="89">
        <f t="shared" si="208"/>
        <v>0</v>
      </c>
      <c r="L424" s="89">
        <f t="shared" si="209"/>
        <v>0</v>
      </c>
      <c r="M424" s="89">
        <f t="shared" si="210"/>
        <v>0</v>
      </c>
      <c r="N424" s="89">
        <f t="shared" si="211"/>
        <v>0</v>
      </c>
      <c r="O424" s="89">
        <f t="shared" si="202"/>
        <v>0</v>
      </c>
      <c r="Q424" s="90">
        <f t="shared" si="212"/>
        <v>0</v>
      </c>
      <c r="R424" s="90">
        <f t="shared" si="213"/>
        <v>0</v>
      </c>
      <c r="S424" s="90">
        <f t="shared" si="214"/>
        <v>0</v>
      </c>
      <c r="T424" s="90">
        <f t="shared" si="215"/>
        <v>0</v>
      </c>
      <c r="U424" s="90">
        <f t="shared" si="216"/>
        <v>8118.237001847453</v>
      </c>
      <c r="V424" s="90">
        <f t="shared" si="217"/>
        <v>0</v>
      </c>
      <c r="W424" s="90">
        <f t="shared" si="203"/>
        <v>0</v>
      </c>
      <c r="Y424" s="89">
        <f t="shared" si="218"/>
        <v>0</v>
      </c>
      <c r="Z424" s="90">
        <f t="shared" si="219"/>
        <v>0</v>
      </c>
      <c r="AA424" s="75">
        <f t="shared" si="220"/>
        <v>0</v>
      </c>
      <c r="AB424" s="89">
        <f t="shared" si="221"/>
        <v>0</v>
      </c>
      <c r="AC424" s="89">
        <f t="shared" si="222"/>
        <v>0</v>
      </c>
      <c r="AD424" s="90">
        <f t="shared" si="223"/>
        <v>8118.237001847453</v>
      </c>
      <c r="AE424" s="90">
        <f t="shared" si="224"/>
        <v>0</v>
      </c>
      <c r="AF424" s="1">
        <f t="shared" si="225"/>
        <v>8118.237001847453</v>
      </c>
    </row>
    <row r="425" spans="1:32">
      <c r="A425" s="106">
        <v>4.44E-4</v>
      </c>
      <c r="B425" s="4">
        <f t="shared" si="201"/>
        <v>-41890.323837571319</v>
      </c>
      <c r="C425" t="s">
        <v>1779</v>
      </c>
      <c r="D425"/>
      <c r="E425" s="57" t="s">
        <v>21</v>
      </c>
      <c r="F425" s="22">
        <f t="shared" si="204"/>
        <v>1</v>
      </c>
      <c r="G425" s="22">
        <f t="shared" si="205"/>
        <v>1</v>
      </c>
      <c r="H425" s="120" t="str">
        <f>IF(ISNA(VLOOKUP(C425,[1]Sheet1!$J$2:$J$2000,3,FALSE)),"No","Yes")</f>
        <v>No</v>
      </c>
      <c r="I425" s="89">
        <f t="shared" si="206"/>
        <v>0</v>
      </c>
      <c r="J425" s="89">
        <f t="shared" si="207"/>
        <v>0</v>
      </c>
      <c r="K425" s="89">
        <f t="shared" si="208"/>
        <v>0</v>
      </c>
      <c r="L425" s="89">
        <f t="shared" si="209"/>
        <v>0</v>
      </c>
      <c r="M425" s="89">
        <f t="shared" si="210"/>
        <v>0</v>
      </c>
      <c r="N425" s="89">
        <f t="shared" si="211"/>
        <v>0</v>
      </c>
      <c r="O425" s="89">
        <f t="shared" si="202"/>
        <v>0</v>
      </c>
      <c r="Q425" s="90">
        <f t="shared" si="212"/>
        <v>0</v>
      </c>
      <c r="R425" s="90">
        <f t="shared" si="213"/>
        <v>0</v>
      </c>
      <c r="S425" s="90">
        <f t="shared" si="214"/>
        <v>0</v>
      </c>
      <c r="T425" s="90">
        <f t="shared" si="215"/>
        <v>0</v>
      </c>
      <c r="U425" s="90">
        <f t="shared" si="216"/>
        <v>8109.6757184286844</v>
      </c>
      <c r="V425" s="90">
        <f t="shared" si="217"/>
        <v>0</v>
      </c>
      <c r="W425" s="90">
        <f t="shared" si="203"/>
        <v>0</v>
      </c>
      <c r="Y425" s="89">
        <f t="shared" si="218"/>
        <v>0</v>
      </c>
      <c r="Z425" s="90">
        <f t="shared" si="219"/>
        <v>0</v>
      </c>
      <c r="AA425" s="75">
        <f t="shared" si="220"/>
        <v>0</v>
      </c>
      <c r="AB425" s="89">
        <f t="shared" si="221"/>
        <v>0</v>
      </c>
      <c r="AC425" s="89">
        <f t="shared" si="222"/>
        <v>0</v>
      </c>
      <c r="AD425" s="90">
        <f t="shared" si="223"/>
        <v>8109.6757184286844</v>
      </c>
      <c r="AE425" s="90">
        <f t="shared" si="224"/>
        <v>0</v>
      </c>
      <c r="AF425" s="1">
        <f t="shared" si="225"/>
        <v>-41890.324281571317</v>
      </c>
    </row>
    <row r="426" spans="1:32">
      <c r="A426" s="106">
        <v>4.4500000000000003E-4</v>
      </c>
      <c r="B426" s="4">
        <f t="shared" si="201"/>
        <v>-41895.665475168622</v>
      </c>
      <c r="C426" t="s">
        <v>1781</v>
      </c>
      <c r="D426"/>
      <c r="E426" s="57" t="s">
        <v>21</v>
      </c>
      <c r="F426" s="22">
        <f t="shared" si="204"/>
        <v>1</v>
      </c>
      <c r="G426" s="22">
        <f t="shared" si="205"/>
        <v>1</v>
      </c>
      <c r="H426" s="120" t="str">
        <f>IF(ISNA(VLOOKUP(C426,[1]Sheet1!$J$2:$J$2000,3,FALSE)),"No","Yes")</f>
        <v>No</v>
      </c>
      <c r="I426" s="89">
        <f t="shared" si="206"/>
        <v>0</v>
      </c>
      <c r="J426" s="89">
        <f t="shared" si="207"/>
        <v>0</v>
      </c>
      <c r="K426" s="89">
        <f t="shared" si="208"/>
        <v>0</v>
      </c>
      <c r="L426" s="89">
        <f t="shared" si="209"/>
        <v>0</v>
      </c>
      <c r="M426" s="89">
        <f t="shared" si="210"/>
        <v>0</v>
      </c>
      <c r="N426" s="89">
        <f t="shared" si="211"/>
        <v>0</v>
      </c>
      <c r="O426" s="89">
        <f t="shared" si="202"/>
        <v>0</v>
      </c>
      <c r="Q426" s="90">
        <f t="shared" si="212"/>
        <v>0</v>
      </c>
      <c r="R426" s="90">
        <f t="shared" si="213"/>
        <v>0</v>
      </c>
      <c r="S426" s="90">
        <f t="shared" si="214"/>
        <v>0</v>
      </c>
      <c r="T426" s="90">
        <f t="shared" si="215"/>
        <v>0</v>
      </c>
      <c r="U426" s="90">
        <f t="shared" si="216"/>
        <v>8104.3340798313784</v>
      </c>
      <c r="V426" s="90">
        <f t="shared" si="217"/>
        <v>0</v>
      </c>
      <c r="W426" s="90">
        <f t="shared" si="203"/>
        <v>0</v>
      </c>
      <c r="Y426" s="89">
        <f t="shared" si="218"/>
        <v>0</v>
      </c>
      <c r="Z426" s="90">
        <f t="shared" si="219"/>
        <v>0</v>
      </c>
      <c r="AA426" s="75">
        <f t="shared" si="220"/>
        <v>0</v>
      </c>
      <c r="AB426" s="89">
        <f t="shared" si="221"/>
        <v>0</v>
      </c>
      <c r="AC426" s="89">
        <f t="shared" si="222"/>
        <v>0</v>
      </c>
      <c r="AD426" s="90">
        <f t="shared" si="223"/>
        <v>8104.3340798313784</v>
      </c>
      <c r="AE426" s="90">
        <f t="shared" si="224"/>
        <v>0</v>
      </c>
      <c r="AF426" s="1">
        <f t="shared" si="225"/>
        <v>-41895.66592016862</v>
      </c>
    </row>
    <row r="427" spans="1:32">
      <c r="A427" s="106">
        <v>4.4700000000000002E-4</v>
      </c>
      <c r="B427" s="4">
        <f t="shared" si="201"/>
        <v>-42045.512870817431</v>
      </c>
      <c r="C427" t="s">
        <v>1785</v>
      </c>
      <c r="D427"/>
      <c r="E427" s="57" t="s">
        <v>21</v>
      </c>
      <c r="F427" s="22">
        <f t="shared" si="204"/>
        <v>1</v>
      </c>
      <c r="G427" s="22">
        <f t="shared" si="205"/>
        <v>1</v>
      </c>
      <c r="H427" s="120" t="str">
        <f>IF(ISNA(VLOOKUP(C427,[1]Sheet1!$J$2:$J$2000,3,FALSE)),"No","Yes")</f>
        <v>No</v>
      </c>
      <c r="I427" s="89">
        <f t="shared" si="206"/>
        <v>0</v>
      </c>
      <c r="J427" s="89">
        <f t="shared" si="207"/>
        <v>0</v>
      </c>
      <c r="K427" s="89">
        <f t="shared" si="208"/>
        <v>0</v>
      </c>
      <c r="L427" s="89">
        <f t="shared" si="209"/>
        <v>0</v>
      </c>
      <c r="M427" s="89">
        <f t="shared" si="210"/>
        <v>0</v>
      </c>
      <c r="N427" s="89">
        <f t="shared" si="211"/>
        <v>0</v>
      </c>
      <c r="O427" s="89">
        <f t="shared" si="202"/>
        <v>0</v>
      </c>
      <c r="Q427" s="90">
        <f t="shared" si="212"/>
        <v>0</v>
      </c>
      <c r="R427" s="90">
        <f t="shared" si="213"/>
        <v>0</v>
      </c>
      <c r="S427" s="90">
        <f t="shared" si="214"/>
        <v>0</v>
      </c>
      <c r="T427" s="90">
        <f t="shared" si="215"/>
        <v>0</v>
      </c>
      <c r="U427" s="90">
        <f t="shared" si="216"/>
        <v>7954.486682182569</v>
      </c>
      <c r="V427" s="90">
        <f t="shared" si="217"/>
        <v>0</v>
      </c>
      <c r="W427" s="90">
        <f t="shared" si="203"/>
        <v>0</v>
      </c>
      <c r="Y427" s="89">
        <f t="shared" si="218"/>
        <v>0</v>
      </c>
      <c r="Z427" s="90">
        <f t="shared" si="219"/>
        <v>0</v>
      </c>
      <c r="AA427" s="75">
        <f t="shared" si="220"/>
        <v>0</v>
      </c>
      <c r="AB427" s="89">
        <f t="shared" si="221"/>
        <v>0</v>
      </c>
      <c r="AC427" s="89">
        <f t="shared" si="222"/>
        <v>0</v>
      </c>
      <c r="AD427" s="90">
        <f t="shared" si="223"/>
        <v>7954.486682182569</v>
      </c>
      <c r="AE427" s="90">
        <f t="shared" si="224"/>
        <v>0</v>
      </c>
      <c r="AF427" s="1">
        <f t="shared" si="225"/>
        <v>-42045.513317817429</v>
      </c>
    </row>
    <row r="428" spans="1:32">
      <c r="A428" s="106">
        <v>4.4799999999999999E-4</v>
      </c>
      <c r="B428" s="4">
        <f t="shared" si="201"/>
        <v>-42154.061533890068</v>
      </c>
      <c r="C428" t="s">
        <v>1790</v>
      </c>
      <c r="D428"/>
      <c r="E428" s="57" t="s">
        <v>21</v>
      </c>
      <c r="F428" s="22">
        <f t="shared" si="204"/>
        <v>1</v>
      </c>
      <c r="G428" s="22">
        <f t="shared" si="205"/>
        <v>1</v>
      </c>
      <c r="H428" s="120" t="str">
        <f>IF(ISNA(VLOOKUP(C428,[1]Sheet1!$J$2:$J$2000,3,FALSE)),"No","Yes")</f>
        <v>No</v>
      </c>
      <c r="I428" s="89">
        <f t="shared" si="206"/>
        <v>0</v>
      </c>
      <c r="J428" s="89">
        <f t="shared" si="207"/>
        <v>0</v>
      </c>
      <c r="K428" s="89">
        <f t="shared" si="208"/>
        <v>0</v>
      </c>
      <c r="L428" s="89">
        <f t="shared" si="209"/>
        <v>0</v>
      </c>
      <c r="M428" s="89">
        <f t="shared" si="210"/>
        <v>0</v>
      </c>
      <c r="N428" s="89">
        <f t="shared" si="211"/>
        <v>0</v>
      </c>
      <c r="O428" s="89">
        <f t="shared" si="202"/>
        <v>0</v>
      </c>
      <c r="Q428" s="90">
        <f t="shared" si="212"/>
        <v>0</v>
      </c>
      <c r="R428" s="90">
        <f t="shared" si="213"/>
        <v>0</v>
      </c>
      <c r="S428" s="90">
        <f t="shared" si="214"/>
        <v>0</v>
      </c>
      <c r="T428" s="90">
        <f t="shared" si="215"/>
        <v>0</v>
      </c>
      <c r="U428" s="90">
        <f t="shared" si="216"/>
        <v>7845.9380181099341</v>
      </c>
      <c r="V428" s="90">
        <f t="shared" si="217"/>
        <v>0</v>
      </c>
      <c r="W428" s="90">
        <f t="shared" si="203"/>
        <v>0</v>
      </c>
      <c r="Y428" s="89">
        <f t="shared" si="218"/>
        <v>0</v>
      </c>
      <c r="Z428" s="90">
        <f t="shared" si="219"/>
        <v>0</v>
      </c>
      <c r="AA428" s="75">
        <f t="shared" si="220"/>
        <v>0</v>
      </c>
      <c r="AB428" s="89">
        <f t="shared" si="221"/>
        <v>0</v>
      </c>
      <c r="AC428" s="89">
        <f t="shared" si="222"/>
        <v>0</v>
      </c>
      <c r="AD428" s="90">
        <f t="shared" si="223"/>
        <v>7845.9380181099341</v>
      </c>
      <c r="AE428" s="90">
        <f t="shared" si="224"/>
        <v>0</v>
      </c>
      <c r="AF428" s="1">
        <f t="shared" si="225"/>
        <v>-42154.061981890067</v>
      </c>
    </row>
    <row r="429" spans="1:32">
      <c r="A429" s="106">
        <v>4.4900000000000002E-4</v>
      </c>
      <c r="B429" s="4">
        <f t="shared" ref="B429:B486" si="226">AF429+A429</f>
        <v>7808.0979232987675</v>
      </c>
      <c r="C429" t="s">
        <v>1792</v>
      </c>
      <c r="D429"/>
      <c r="E429" s="57" t="s">
        <v>21</v>
      </c>
      <c r="F429" s="22">
        <f t="shared" si="204"/>
        <v>1</v>
      </c>
      <c r="G429" s="22">
        <f t="shared" si="205"/>
        <v>1</v>
      </c>
      <c r="H429" s="120" t="str">
        <f>IF(ISNA(VLOOKUP(C429,[1]Sheet1!$J$2:$J$2000,3,FALSE)),"No","Yes")</f>
        <v>Yes</v>
      </c>
      <c r="I429" s="89">
        <f t="shared" si="206"/>
        <v>0</v>
      </c>
      <c r="J429" s="89">
        <f t="shared" si="207"/>
        <v>0</v>
      </c>
      <c r="K429" s="89">
        <f t="shared" si="208"/>
        <v>0</v>
      </c>
      <c r="L429" s="89">
        <f t="shared" si="209"/>
        <v>0</v>
      </c>
      <c r="M429" s="89">
        <f t="shared" si="210"/>
        <v>0</v>
      </c>
      <c r="N429" s="89">
        <f t="shared" si="211"/>
        <v>0</v>
      </c>
      <c r="O429" s="89">
        <f t="shared" si="202"/>
        <v>0</v>
      </c>
      <c r="Q429" s="90">
        <f t="shared" si="212"/>
        <v>0</v>
      </c>
      <c r="R429" s="90">
        <f t="shared" si="213"/>
        <v>0</v>
      </c>
      <c r="S429" s="90">
        <f t="shared" si="214"/>
        <v>0</v>
      </c>
      <c r="T429" s="90">
        <f t="shared" si="215"/>
        <v>0</v>
      </c>
      <c r="U429" s="90">
        <f t="shared" si="216"/>
        <v>7808.0974742987673</v>
      </c>
      <c r="V429" s="90">
        <f t="shared" si="217"/>
        <v>0</v>
      </c>
      <c r="W429" s="90">
        <f t="shared" si="203"/>
        <v>0</v>
      </c>
      <c r="Y429" s="89">
        <f t="shared" si="218"/>
        <v>0</v>
      </c>
      <c r="Z429" s="90">
        <f t="shared" si="219"/>
        <v>0</v>
      </c>
      <c r="AA429" s="75">
        <f t="shared" si="220"/>
        <v>0</v>
      </c>
      <c r="AB429" s="89">
        <f t="shared" si="221"/>
        <v>0</v>
      </c>
      <c r="AC429" s="89">
        <f t="shared" si="222"/>
        <v>0</v>
      </c>
      <c r="AD429" s="90">
        <f t="shared" si="223"/>
        <v>7808.0974742987673</v>
      </c>
      <c r="AE429" s="90">
        <f t="shared" si="224"/>
        <v>0</v>
      </c>
      <c r="AF429" s="1">
        <f t="shared" si="225"/>
        <v>7808.0974742987673</v>
      </c>
    </row>
    <row r="430" spans="1:32">
      <c r="A430" s="106">
        <v>4.4999999999999999E-4</v>
      </c>
      <c r="B430" s="4">
        <f t="shared" si="226"/>
        <v>-42221.51933758377</v>
      </c>
      <c r="C430" t="s">
        <v>1794</v>
      </c>
      <c r="D430"/>
      <c r="E430" s="57" t="s">
        <v>21</v>
      </c>
      <c r="F430" s="22">
        <f t="shared" si="204"/>
        <v>1</v>
      </c>
      <c r="G430" s="22">
        <f t="shared" si="205"/>
        <v>1</v>
      </c>
      <c r="H430" s="120" t="str">
        <f>IF(ISNA(VLOOKUP(C430,[1]Sheet1!$J$2:$J$2000,3,FALSE)),"No","Yes")</f>
        <v>No</v>
      </c>
      <c r="I430" s="89">
        <f t="shared" si="206"/>
        <v>0</v>
      </c>
      <c r="J430" s="89">
        <f t="shared" si="207"/>
        <v>0</v>
      </c>
      <c r="K430" s="89">
        <f t="shared" si="208"/>
        <v>0</v>
      </c>
      <c r="L430" s="89">
        <f t="shared" si="209"/>
        <v>0</v>
      </c>
      <c r="M430" s="89">
        <f t="shared" si="210"/>
        <v>0</v>
      </c>
      <c r="N430" s="89">
        <f t="shared" si="211"/>
        <v>0</v>
      </c>
      <c r="O430" s="89">
        <f t="shared" si="202"/>
        <v>0</v>
      </c>
      <c r="Q430" s="90">
        <f t="shared" si="212"/>
        <v>0</v>
      </c>
      <c r="R430" s="90">
        <f t="shared" si="213"/>
        <v>0</v>
      </c>
      <c r="S430" s="90">
        <f t="shared" si="214"/>
        <v>0</v>
      </c>
      <c r="T430" s="90">
        <f t="shared" si="215"/>
        <v>0</v>
      </c>
      <c r="U430" s="90">
        <f t="shared" si="216"/>
        <v>7778.4802124162334</v>
      </c>
      <c r="V430" s="90">
        <f t="shared" si="217"/>
        <v>0</v>
      </c>
      <c r="W430" s="90">
        <f t="shared" si="203"/>
        <v>0</v>
      </c>
      <c r="Y430" s="89">
        <f t="shared" si="218"/>
        <v>0</v>
      </c>
      <c r="Z430" s="90">
        <f t="shared" si="219"/>
        <v>0</v>
      </c>
      <c r="AA430" s="75">
        <f t="shared" si="220"/>
        <v>0</v>
      </c>
      <c r="AB430" s="89">
        <f t="shared" si="221"/>
        <v>0</v>
      </c>
      <c r="AC430" s="89">
        <f t="shared" si="222"/>
        <v>0</v>
      </c>
      <c r="AD430" s="90">
        <f t="shared" si="223"/>
        <v>7778.4802124162334</v>
      </c>
      <c r="AE430" s="90">
        <f t="shared" si="224"/>
        <v>0</v>
      </c>
      <c r="AF430" s="1">
        <f t="shared" si="225"/>
        <v>-42221.519787583769</v>
      </c>
    </row>
    <row r="431" spans="1:32">
      <c r="A431" s="106">
        <v>4.5100000000000001E-4</v>
      </c>
      <c r="B431" s="4">
        <f t="shared" si="226"/>
        <v>-42278.146906851136</v>
      </c>
      <c r="C431" t="s">
        <v>1802</v>
      </c>
      <c r="D431"/>
      <c r="E431" s="57" t="s">
        <v>21</v>
      </c>
      <c r="F431" s="22">
        <f t="shared" si="204"/>
        <v>1</v>
      </c>
      <c r="G431" s="22">
        <f t="shared" si="205"/>
        <v>1</v>
      </c>
      <c r="H431" s="120" t="str">
        <f>IF(ISNA(VLOOKUP(C431,[1]Sheet1!$J$2:$J$2000,3,FALSE)),"No","Yes")</f>
        <v>No</v>
      </c>
      <c r="I431" s="89">
        <f t="shared" si="206"/>
        <v>0</v>
      </c>
      <c r="J431" s="89">
        <f t="shared" si="207"/>
        <v>0</v>
      </c>
      <c r="K431" s="89">
        <f t="shared" si="208"/>
        <v>0</v>
      </c>
      <c r="L431" s="89">
        <f t="shared" si="209"/>
        <v>0</v>
      </c>
      <c r="M431" s="89">
        <f t="shared" si="210"/>
        <v>0</v>
      </c>
      <c r="N431" s="89">
        <f t="shared" si="211"/>
        <v>0</v>
      </c>
      <c r="O431" s="89">
        <f t="shared" ref="O431:O488" si="227">IF(ISERROR(VLOOKUP($C431,Sprint7,5,FALSE)),0,(VLOOKUP($C431,Sprint7,5,FALSE)))</f>
        <v>0</v>
      </c>
      <c r="Q431" s="90">
        <f t="shared" si="212"/>
        <v>0</v>
      </c>
      <c r="R431" s="90">
        <f t="shared" si="213"/>
        <v>0</v>
      </c>
      <c r="S431" s="90">
        <f t="shared" si="214"/>
        <v>0</v>
      </c>
      <c r="T431" s="90">
        <f t="shared" si="215"/>
        <v>0</v>
      </c>
      <c r="U431" s="90">
        <f t="shared" si="216"/>
        <v>7721.8526421488641</v>
      </c>
      <c r="V431" s="90">
        <f t="shared" si="217"/>
        <v>0</v>
      </c>
      <c r="W431" s="90">
        <f t="shared" ref="W431:W488" si="228">IF(ISERROR(VLOOKUP($C431,_End7,5,FALSE)),0,(VLOOKUP($C431,_End7,5,FALSE)))</f>
        <v>0</v>
      </c>
      <c r="Y431" s="89">
        <f t="shared" si="218"/>
        <v>0</v>
      </c>
      <c r="Z431" s="90">
        <f t="shared" si="219"/>
        <v>0</v>
      </c>
      <c r="AA431" s="75">
        <f t="shared" si="220"/>
        <v>0</v>
      </c>
      <c r="AB431" s="89">
        <f t="shared" si="221"/>
        <v>0</v>
      </c>
      <c r="AC431" s="89">
        <f t="shared" si="222"/>
        <v>0</v>
      </c>
      <c r="AD431" s="90">
        <f t="shared" si="223"/>
        <v>7721.8526421488641</v>
      </c>
      <c r="AE431" s="90">
        <f t="shared" si="224"/>
        <v>0</v>
      </c>
      <c r="AF431" s="1">
        <f t="shared" si="225"/>
        <v>-42278.147357851136</v>
      </c>
    </row>
    <row r="432" spans="1:32">
      <c r="A432" s="106">
        <v>4.5199999999999998E-4</v>
      </c>
      <c r="B432" s="4">
        <f t="shared" si="226"/>
        <v>-42384.253076101013</v>
      </c>
      <c r="C432" t="s">
        <v>1811</v>
      </c>
      <c r="D432"/>
      <c r="E432" s="57" t="s">
        <v>21</v>
      </c>
      <c r="F432" s="22">
        <f t="shared" ref="F432:F489" si="229">COUNTIF(H432:X432,"&gt;1")</f>
        <v>1</v>
      </c>
      <c r="G432" s="22">
        <f t="shared" ref="G432:G489" si="230">COUNTIF(AA432:AE432,"&gt;1")</f>
        <v>1</v>
      </c>
      <c r="H432" s="120" t="str">
        <f>IF(ISNA(VLOOKUP(C432,[1]Sheet1!$J$2:$J$2000,3,FALSE)),"No","Yes")</f>
        <v>No</v>
      </c>
      <c r="I432" s="89">
        <f t="shared" ref="I432:I489" si="231">IF(ISERROR(VLOOKUP($C432,Sprint1,5,FALSE)),0,(VLOOKUP($C432,Sprint1,5,FALSE)))</f>
        <v>0</v>
      </c>
      <c r="J432" s="89">
        <f t="shared" ref="J432:J489" si="232">IF(ISERROR(VLOOKUP($C432,Sprint2,5,FALSE)),0,(VLOOKUP($C432,Sprint2,5,FALSE)))</f>
        <v>0</v>
      </c>
      <c r="K432" s="89">
        <f t="shared" ref="K432:K489" si="233">IF(ISERROR(VLOOKUP($C432,Sprint3,5,FALSE)),0,(VLOOKUP($C432,Sprint3,5,FALSE)))</f>
        <v>0</v>
      </c>
      <c r="L432" s="89">
        <f t="shared" ref="L432:L489" si="234">IF(ISERROR(VLOOKUP($C432,Sprint4,5,FALSE)),0,(VLOOKUP($C432,Sprint4,5,FALSE)))</f>
        <v>0</v>
      </c>
      <c r="M432" s="89">
        <f t="shared" ref="M432:M489" si="235">IF(ISERROR(VLOOKUP($C432,Sprint5,5,FALSE)),0,(VLOOKUP($C432,Sprint5,5,FALSE)))</f>
        <v>0</v>
      </c>
      <c r="N432" s="89">
        <f t="shared" ref="N432:N489" si="236">IF(ISERROR(VLOOKUP($C432,Sprint6,5,FALSE)),0,(VLOOKUP($C432,Sprint6,5,FALSE)))</f>
        <v>0</v>
      </c>
      <c r="O432" s="89">
        <f t="shared" si="227"/>
        <v>0</v>
      </c>
      <c r="Q432" s="90">
        <f t="shared" ref="Q432:Q489" si="237">IF(ISERROR(VLOOKUP($C432,_End1,5,FALSE)),0,(VLOOKUP($C432,_End1,5,FALSE)))</f>
        <v>0</v>
      </c>
      <c r="R432" s="90">
        <f t="shared" ref="R432:R489" si="238">IF(ISERROR(VLOOKUP($C432,_End2,5,FALSE)),0,(VLOOKUP($C432,_End2,5,FALSE)))</f>
        <v>0</v>
      </c>
      <c r="S432" s="90">
        <f t="shared" ref="S432:S489" si="239">IF(ISERROR(VLOOKUP($C432,_End3,5,FALSE)),0,(VLOOKUP($C432,_End3,5,FALSE)))</f>
        <v>0</v>
      </c>
      <c r="T432" s="90">
        <f t="shared" ref="T432:T489" si="240">IF(ISERROR(VLOOKUP($C432,_End4,5,FALSE)),0,(VLOOKUP($C432,_End4,5,FALSE)))</f>
        <v>0</v>
      </c>
      <c r="U432" s="90">
        <f t="shared" ref="U432:U489" si="241">IF(ISERROR(VLOOKUP($C432,_End5,5,FALSE)),0,(VLOOKUP($C432,_End5,5,FALSE)))</f>
        <v>7615.746471898985</v>
      </c>
      <c r="V432" s="90">
        <f t="shared" ref="V432:V489" si="242">IF(ISERROR(VLOOKUP($C432,_End6,5,FALSE)),0,(VLOOKUP($C432,_End6,5,FALSE)))</f>
        <v>0</v>
      </c>
      <c r="W432" s="90">
        <f t="shared" si="228"/>
        <v>0</v>
      </c>
      <c r="Y432" s="89">
        <f t="shared" ref="Y432:Y489" si="243">LARGE(I432:O432,3)</f>
        <v>0</v>
      </c>
      <c r="Z432" s="90">
        <f t="shared" ref="Z432:Z489" si="244">LARGE(Q432:W432,3)</f>
        <v>0</v>
      </c>
      <c r="AA432" s="75">
        <f t="shared" ref="AA432:AA489" si="245">LARGE(Y432:Z432,1)</f>
        <v>0</v>
      </c>
      <c r="AB432" s="89">
        <f t="shared" ref="AB432:AB489" si="246">LARGE(I432:O432,1)</f>
        <v>0</v>
      </c>
      <c r="AC432" s="89">
        <f t="shared" ref="AC432:AC489" si="247">LARGE(I432:O432,2)</f>
        <v>0</v>
      </c>
      <c r="AD432" s="90">
        <f t="shared" ref="AD432:AD489" si="248">LARGE(Q432:W432,1)</f>
        <v>7615.746471898985</v>
      </c>
      <c r="AE432" s="90">
        <f t="shared" ref="AE432:AE489" si="249">LARGE(Q432:W432,2)</f>
        <v>0</v>
      </c>
      <c r="AF432" s="1">
        <f t="shared" si="225"/>
        <v>-42384.253528101013</v>
      </c>
    </row>
    <row r="433" spans="1:32">
      <c r="A433" s="106">
        <v>4.5300000000000001E-4</v>
      </c>
      <c r="B433" s="4">
        <f t="shared" si="226"/>
        <v>-42389.905534135083</v>
      </c>
      <c r="C433" t="s">
        <v>1812</v>
      </c>
      <c r="D433"/>
      <c r="E433" s="57" t="s">
        <v>21</v>
      </c>
      <c r="F433" s="22">
        <f t="shared" si="229"/>
        <v>1</v>
      </c>
      <c r="G433" s="22">
        <f t="shared" si="230"/>
        <v>1</v>
      </c>
      <c r="H433" s="120" t="str">
        <f>IF(ISNA(VLOOKUP(C433,[1]Sheet1!$J$2:$J$2000,3,FALSE)),"No","Yes")</f>
        <v>No</v>
      </c>
      <c r="I433" s="89">
        <f t="shared" si="231"/>
        <v>0</v>
      </c>
      <c r="J433" s="89">
        <f t="shared" si="232"/>
        <v>0</v>
      </c>
      <c r="K433" s="89">
        <f t="shared" si="233"/>
        <v>0</v>
      </c>
      <c r="L433" s="89">
        <f t="shared" si="234"/>
        <v>0</v>
      </c>
      <c r="M433" s="89">
        <f t="shared" si="235"/>
        <v>0</v>
      </c>
      <c r="N433" s="89">
        <f t="shared" si="236"/>
        <v>0</v>
      </c>
      <c r="O433" s="89">
        <f t="shared" si="227"/>
        <v>0</v>
      </c>
      <c r="Q433" s="90">
        <f t="shared" si="237"/>
        <v>0</v>
      </c>
      <c r="R433" s="90">
        <f t="shared" si="238"/>
        <v>0</v>
      </c>
      <c r="S433" s="90">
        <f t="shared" si="239"/>
        <v>0</v>
      </c>
      <c r="T433" s="90">
        <f t="shared" si="240"/>
        <v>0</v>
      </c>
      <c r="U433" s="90">
        <f t="shared" si="241"/>
        <v>7610.0940128649181</v>
      </c>
      <c r="V433" s="90">
        <f t="shared" si="242"/>
        <v>0</v>
      </c>
      <c r="W433" s="90">
        <f t="shared" si="228"/>
        <v>0</v>
      </c>
      <c r="Y433" s="89">
        <f t="shared" si="243"/>
        <v>0</v>
      </c>
      <c r="Z433" s="90">
        <f t="shared" si="244"/>
        <v>0</v>
      </c>
      <c r="AA433" s="75">
        <f t="shared" si="245"/>
        <v>0</v>
      </c>
      <c r="AB433" s="89">
        <f t="shared" si="246"/>
        <v>0</v>
      </c>
      <c r="AC433" s="89">
        <f t="shared" si="247"/>
        <v>0</v>
      </c>
      <c r="AD433" s="90">
        <f t="shared" si="248"/>
        <v>7610.0940128649181</v>
      </c>
      <c r="AE433" s="90">
        <f t="shared" si="249"/>
        <v>0</v>
      </c>
      <c r="AF433" s="1">
        <f t="shared" si="225"/>
        <v>-42389.905987135084</v>
      </c>
    </row>
    <row r="434" spans="1:32">
      <c r="A434" s="106">
        <v>4.5400000000000003E-4</v>
      </c>
      <c r="B434" s="4">
        <f t="shared" si="226"/>
        <v>-42494.814722284005</v>
      </c>
      <c r="C434" t="s">
        <v>1816</v>
      </c>
      <c r="D434"/>
      <c r="E434" s="57" t="s">
        <v>21</v>
      </c>
      <c r="F434" s="22">
        <f t="shared" si="229"/>
        <v>1</v>
      </c>
      <c r="G434" s="22">
        <f t="shared" si="230"/>
        <v>1</v>
      </c>
      <c r="H434" s="120" t="str">
        <f>IF(ISNA(VLOOKUP(C434,[1]Sheet1!$J$2:$J$2000,3,FALSE)),"No","Yes")</f>
        <v>No</v>
      </c>
      <c r="I434" s="89">
        <f t="shared" si="231"/>
        <v>0</v>
      </c>
      <c r="J434" s="89">
        <f t="shared" si="232"/>
        <v>0</v>
      </c>
      <c r="K434" s="89">
        <f t="shared" si="233"/>
        <v>0</v>
      </c>
      <c r="L434" s="89">
        <f t="shared" si="234"/>
        <v>0</v>
      </c>
      <c r="M434" s="89">
        <f t="shared" si="235"/>
        <v>0</v>
      </c>
      <c r="N434" s="89">
        <f t="shared" si="236"/>
        <v>0</v>
      </c>
      <c r="O434" s="89">
        <f t="shared" si="227"/>
        <v>0</v>
      </c>
      <c r="Q434" s="90">
        <f t="shared" si="237"/>
        <v>0</v>
      </c>
      <c r="R434" s="90">
        <f t="shared" si="238"/>
        <v>0</v>
      </c>
      <c r="S434" s="90">
        <f t="shared" si="239"/>
        <v>0</v>
      </c>
      <c r="T434" s="90">
        <f t="shared" si="240"/>
        <v>0</v>
      </c>
      <c r="U434" s="90">
        <f t="shared" si="241"/>
        <v>7505.1848237159938</v>
      </c>
      <c r="V434" s="90">
        <f t="shared" si="242"/>
        <v>0</v>
      </c>
      <c r="W434" s="90">
        <f t="shared" si="228"/>
        <v>0</v>
      </c>
      <c r="Y434" s="89">
        <f t="shared" si="243"/>
        <v>0</v>
      </c>
      <c r="Z434" s="90">
        <f t="shared" si="244"/>
        <v>0</v>
      </c>
      <c r="AA434" s="75">
        <f t="shared" si="245"/>
        <v>0</v>
      </c>
      <c r="AB434" s="89">
        <f t="shared" si="246"/>
        <v>0</v>
      </c>
      <c r="AC434" s="89">
        <f t="shared" si="247"/>
        <v>0</v>
      </c>
      <c r="AD434" s="90">
        <f t="shared" si="248"/>
        <v>7505.1848237159938</v>
      </c>
      <c r="AE434" s="90">
        <f t="shared" si="249"/>
        <v>0</v>
      </c>
      <c r="AF434" s="1">
        <f t="shared" si="225"/>
        <v>-42494.815176284006</v>
      </c>
    </row>
    <row r="435" spans="1:32">
      <c r="A435" s="106">
        <v>4.55E-4</v>
      </c>
      <c r="B435" s="4">
        <f t="shared" si="226"/>
        <v>7447.0407648898436</v>
      </c>
      <c r="C435" t="s">
        <v>1820</v>
      </c>
      <c r="D435"/>
      <c r="E435" s="57" t="s">
        <v>21</v>
      </c>
      <c r="F435" s="22">
        <f t="shared" si="229"/>
        <v>1</v>
      </c>
      <c r="G435" s="22">
        <f t="shared" si="230"/>
        <v>1</v>
      </c>
      <c r="H435" s="120" t="str">
        <f>IF(ISNA(VLOOKUP(C435,[1]Sheet1!$J$2:$J$2000,3,FALSE)),"No","Yes")</f>
        <v>Yes</v>
      </c>
      <c r="I435" s="89">
        <f t="shared" si="231"/>
        <v>0</v>
      </c>
      <c r="J435" s="89">
        <f t="shared" si="232"/>
        <v>0</v>
      </c>
      <c r="K435" s="89">
        <f t="shared" si="233"/>
        <v>0</v>
      </c>
      <c r="L435" s="89">
        <f t="shared" si="234"/>
        <v>0</v>
      </c>
      <c r="M435" s="89">
        <f t="shared" si="235"/>
        <v>0</v>
      </c>
      <c r="N435" s="89">
        <f t="shared" si="236"/>
        <v>0</v>
      </c>
      <c r="O435" s="89">
        <f t="shared" si="227"/>
        <v>0</v>
      </c>
      <c r="Q435" s="90">
        <f t="shared" si="237"/>
        <v>0</v>
      </c>
      <c r="R435" s="90">
        <f t="shared" si="238"/>
        <v>0</v>
      </c>
      <c r="S435" s="90">
        <f t="shared" si="239"/>
        <v>0</v>
      </c>
      <c r="T435" s="90">
        <f t="shared" si="240"/>
        <v>0</v>
      </c>
      <c r="U435" s="90">
        <f t="shared" si="241"/>
        <v>7447.0403098898432</v>
      </c>
      <c r="V435" s="90">
        <f t="shared" si="242"/>
        <v>0</v>
      </c>
      <c r="W435" s="90">
        <f t="shared" si="228"/>
        <v>0</v>
      </c>
      <c r="Y435" s="89">
        <f t="shared" si="243"/>
        <v>0</v>
      </c>
      <c r="Z435" s="90">
        <f t="shared" si="244"/>
        <v>0</v>
      </c>
      <c r="AA435" s="75">
        <f t="shared" si="245"/>
        <v>0</v>
      </c>
      <c r="AB435" s="89">
        <f t="shared" si="246"/>
        <v>0</v>
      </c>
      <c r="AC435" s="89">
        <f t="shared" si="247"/>
        <v>0</v>
      </c>
      <c r="AD435" s="90">
        <f t="shared" si="248"/>
        <v>7447.0403098898432</v>
      </c>
      <c r="AE435" s="90">
        <f t="shared" si="249"/>
        <v>0</v>
      </c>
      <c r="AF435" s="1">
        <f t="shared" si="225"/>
        <v>7447.0403098898432</v>
      </c>
    </row>
    <row r="436" spans="1:32">
      <c r="A436" s="106">
        <v>4.5600000000000003E-4</v>
      </c>
      <c r="B436" s="4">
        <f t="shared" si="226"/>
        <v>-42871.378454776357</v>
      </c>
      <c r="C436" t="s">
        <v>1837</v>
      </c>
      <c r="D436"/>
      <c r="E436" s="57" t="s">
        <v>21</v>
      </c>
      <c r="F436" s="22">
        <f t="shared" si="229"/>
        <v>1</v>
      </c>
      <c r="G436" s="22">
        <f t="shared" si="230"/>
        <v>1</v>
      </c>
      <c r="H436" s="120" t="str">
        <f>IF(ISNA(VLOOKUP(C436,[1]Sheet1!$J$2:$J$2000,3,FALSE)),"No","Yes")</f>
        <v>No</v>
      </c>
      <c r="I436" s="89">
        <f t="shared" si="231"/>
        <v>0</v>
      </c>
      <c r="J436" s="89">
        <f t="shared" si="232"/>
        <v>0</v>
      </c>
      <c r="K436" s="89">
        <f t="shared" si="233"/>
        <v>0</v>
      </c>
      <c r="L436" s="89">
        <f t="shared" si="234"/>
        <v>0</v>
      </c>
      <c r="M436" s="89">
        <f t="shared" si="235"/>
        <v>0</v>
      </c>
      <c r="N436" s="89">
        <f t="shared" si="236"/>
        <v>0</v>
      </c>
      <c r="O436" s="89">
        <f t="shared" si="227"/>
        <v>0</v>
      </c>
      <c r="Q436" s="90">
        <f t="shared" si="237"/>
        <v>0</v>
      </c>
      <c r="R436" s="90">
        <f t="shared" si="238"/>
        <v>0</v>
      </c>
      <c r="S436" s="90">
        <f t="shared" si="239"/>
        <v>0</v>
      </c>
      <c r="T436" s="90">
        <f t="shared" si="240"/>
        <v>0</v>
      </c>
      <c r="U436" s="90">
        <f t="shared" si="241"/>
        <v>7128.6210892236386</v>
      </c>
      <c r="V436" s="90">
        <f t="shared" si="242"/>
        <v>0</v>
      </c>
      <c r="W436" s="90">
        <f t="shared" si="228"/>
        <v>0</v>
      </c>
      <c r="Y436" s="89">
        <f t="shared" si="243"/>
        <v>0</v>
      </c>
      <c r="Z436" s="90">
        <f t="shared" si="244"/>
        <v>0</v>
      </c>
      <c r="AA436" s="75">
        <f t="shared" si="245"/>
        <v>0</v>
      </c>
      <c r="AB436" s="89">
        <f t="shared" si="246"/>
        <v>0</v>
      </c>
      <c r="AC436" s="89">
        <f t="shared" si="247"/>
        <v>0</v>
      </c>
      <c r="AD436" s="90">
        <f t="shared" si="248"/>
        <v>7128.6210892236386</v>
      </c>
      <c r="AE436" s="90">
        <f t="shared" si="249"/>
        <v>0</v>
      </c>
      <c r="AF436" s="1">
        <f t="shared" si="225"/>
        <v>-42871.378910776359</v>
      </c>
    </row>
    <row r="437" spans="1:32">
      <c r="A437" s="106">
        <v>4.57E-4</v>
      </c>
      <c r="B437" s="4">
        <f t="shared" si="226"/>
        <v>-43001.137199427758</v>
      </c>
      <c r="C437" t="s">
        <v>1848</v>
      </c>
      <c r="D437"/>
      <c r="E437" s="57" t="s">
        <v>21</v>
      </c>
      <c r="F437" s="22">
        <f t="shared" si="229"/>
        <v>1</v>
      </c>
      <c r="G437" s="22">
        <f t="shared" si="230"/>
        <v>1</v>
      </c>
      <c r="H437" s="120" t="str">
        <f>IF(ISNA(VLOOKUP(C437,[1]Sheet1!$J$2:$J$2000,3,FALSE)),"No","Yes")</f>
        <v>No</v>
      </c>
      <c r="I437" s="89">
        <f t="shared" si="231"/>
        <v>0</v>
      </c>
      <c r="J437" s="89">
        <f t="shared" si="232"/>
        <v>0</v>
      </c>
      <c r="K437" s="89">
        <f t="shared" si="233"/>
        <v>0</v>
      </c>
      <c r="L437" s="89">
        <f t="shared" si="234"/>
        <v>0</v>
      </c>
      <c r="M437" s="89">
        <f t="shared" si="235"/>
        <v>0</v>
      </c>
      <c r="N437" s="89">
        <f t="shared" si="236"/>
        <v>0</v>
      </c>
      <c r="O437" s="89">
        <f t="shared" si="227"/>
        <v>0</v>
      </c>
      <c r="Q437" s="90">
        <f t="shared" si="237"/>
        <v>0</v>
      </c>
      <c r="R437" s="90">
        <f t="shared" si="238"/>
        <v>0</v>
      </c>
      <c r="S437" s="90">
        <f t="shared" si="239"/>
        <v>0</v>
      </c>
      <c r="T437" s="90">
        <f t="shared" si="240"/>
        <v>0</v>
      </c>
      <c r="U437" s="90">
        <f t="shared" si="241"/>
        <v>6998.862343572242</v>
      </c>
      <c r="V437" s="90">
        <f t="shared" si="242"/>
        <v>0</v>
      </c>
      <c r="W437" s="90">
        <f t="shared" si="228"/>
        <v>0</v>
      </c>
      <c r="Y437" s="89">
        <f t="shared" si="243"/>
        <v>0</v>
      </c>
      <c r="Z437" s="90">
        <f t="shared" si="244"/>
        <v>0</v>
      </c>
      <c r="AA437" s="75">
        <f t="shared" si="245"/>
        <v>0</v>
      </c>
      <c r="AB437" s="89">
        <f t="shared" si="246"/>
        <v>0</v>
      </c>
      <c r="AC437" s="89">
        <f t="shared" si="247"/>
        <v>0</v>
      </c>
      <c r="AD437" s="90">
        <f t="shared" si="248"/>
        <v>6998.862343572242</v>
      </c>
      <c r="AE437" s="90">
        <f t="shared" si="249"/>
        <v>0</v>
      </c>
      <c r="AF437" s="1">
        <f t="shared" si="225"/>
        <v>-43001.13765642776</v>
      </c>
    </row>
    <row r="438" spans="1:32">
      <c r="A438" s="106">
        <v>4.5800000000000002E-4</v>
      </c>
      <c r="B438" s="4">
        <f t="shared" si="226"/>
        <v>-43330.441866371206</v>
      </c>
      <c r="C438" t="s">
        <v>1862</v>
      </c>
      <c r="D438"/>
      <c r="E438" s="57" t="s">
        <v>21</v>
      </c>
      <c r="F438" s="22">
        <f t="shared" si="229"/>
        <v>1</v>
      </c>
      <c r="G438" s="22">
        <f t="shared" si="230"/>
        <v>1</v>
      </c>
      <c r="H438" s="120" t="str">
        <f>IF(ISNA(VLOOKUP(C438,[1]Sheet1!$J$2:$J$2000,3,FALSE)),"No","Yes")</f>
        <v>No</v>
      </c>
      <c r="I438" s="89">
        <f t="shared" si="231"/>
        <v>0</v>
      </c>
      <c r="J438" s="89">
        <f t="shared" si="232"/>
        <v>0</v>
      </c>
      <c r="K438" s="89">
        <f t="shared" si="233"/>
        <v>0</v>
      </c>
      <c r="L438" s="89">
        <f t="shared" si="234"/>
        <v>0</v>
      </c>
      <c r="M438" s="89">
        <f t="shared" si="235"/>
        <v>0</v>
      </c>
      <c r="N438" s="89">
        <f t="shared" si="236"/>
        <v>0</v>
      </c>
      <c r="O438" s="89">
        <f t="shared" si="227"/>
        <v>0</v>
      </c>
      <c r="Q438" s="90">
        <f t="shared" si="237"/>
        <v>0</v>
      </c>
      <c r="R438" s="90">
        <f t="shared" si="238"/>
        <v>0</v>
      </c>
      <c r="S438" s="90">
        <f t="shared" si="239"/>
        <v>0</v>
      </c>
      <c r="T438" s="90">
        <f t="shared" si="240"/>
        <v>0</v>
      </c>
      <c r="U438" s="90">
        <f t="shared" si="241"/>
        <v>6669.5576756287937</v>
      </c>
      <c r="V438" s="90">
        <f t="shared" si="242"/>
        <v>0</v>
      </c>
      <c r="W438" s="90">
        <f t="shared" si="228"/>
        <v>0</v>
      </c>
      <c r="Y438" s="89">
        <f t="shared" si="243"/>
        <v>0</v>
      </c>
      <c r="Z438" s="90">
        <f t="shared" si="244"/>
        <v>0</v>
      </c>
      <c r="AA438" s="75">
        <f t="shared" si="245"/>
        <v>0</v>
      </c>
      <c r="AB438" s="89">
        <f t="shared" si="246"/>
        <v>0</v>
      </c>
      <c r="AC438" s="89">
        <f t="shared" si="247"/>
        <v>0</v>
      </c>
      <c r="AD438" s="90">
        <f t="shared" si="248"/>
        <v>6669.5576756287937</v>
      </c>
      <c r="AE438" s="90">
        <f t="shared" si="249"/>
        <v>0</v>
      </c>
      <c r="AF438" s="1">
        <f t="shared" si="225"/>
        <v>-43330.442324371208</v>
      </c>
    </row>
    <row r="439" spans="1:32">
      <c r="A439" s="106">
        <v>4.5899999999999999E-4</v>
      </c>
      <c r="B439" s="4">
        <f t="shared" si="226"/>
        <v>-43598.334608637873</v>
      </c>
      <c r="C439" t="s">
        <v>1873</v>
      </c>
      <c r="D439"/>
      <c r="E439" s="57" t="s">
        <v>21</v>
      </c>
      <c r="F439" s="22">
        <f t="shared" si="229"/>
        <v>1</v>
      </c>
      <c r="G439" s="22">
        <f t="shared" si="230"/>
        <v>1</v>
      </c>
      <c r="H439" s="120" t="str">
        <f>IF(ISNA(VLOOKUP(C439,[1]Sheet1!$J$2:$J$2000,3,FALSE)),"No","Yes")</f>
        <v>No</v>
      </c>
      <c r="I439" s="89">
        <f t="shared" si="231"/>
        <v>0</v>
      </c>
      <c r="J439" s="89">
        <f t="shared" si="232"/>
        <v>0</v>
      </c>
      <c r="K439" s="89">
        <f t="shared" si="233"/>
        <v>0</v>
      </c>
      <c r="L439" s="89">
        <f t="shared" si="234"/>
        <v>0</v>
      </c>
      <c r="M439" s="89">
        <f t="shared" si="235"/>
        <v>0</v>
      </c>
      <c r="N439" s="89">
        <f t="shared" si="236"/>
        <v>0</v>
      </c>
      <c r="O439" s="89">
        <f t="shared" si="227"/>
        <v>0</v>
      </c>
      <c r="Q439" s="90">
        <f t="shared" si="237"/>
        <v>0</v>
      </c>
      <c r="R439" s="90">
        <f t="shared" si="238"/>
        <v>0</v>
      </c>
      <c r="S439" s="90">
        <f t="shared" si="239"/>
        <v>0</v>
      </c>
      <c r="T439" s="90">
        <f t="shared" si="240"/>
        <v>0</v>
      </c>
      <c r="U439" s="90">
        <f t="shared" si="241"/>
        <v>6401.6649323621232</v>
      </c>
      <c r="V439" s="90">
        <f t="shared" si="242"/>
        <v>0</v>
      </c>
      <c r="W439" s="90">
        <f t="shared" si="228"/>
        <v>0</v>
      </c>
      <c r="Y439" s="89">
        <f t="shared" si="243"/>
        <v>0</v>
      </c>
      <c r="Z439" s="90">
        <f t="shared" si="244"/>
        <v>0</v>
      </c>
      <c r="AA439" s="75">
        <f t="shared" si="245"/>
        <v>0</v>
      </c>
      <c r="AB439" s="89">
        <f t="shared" si="246"/>
        <v>0</v>
      </c>
      <c r="AC439" s="89">
        <f t="shared" si="247"/>
        <v>0</v>
      </c>
      <c r="AD439" s="90">
        <f t="shared" si="248"/>
        <v>6401.6649323621232</v>
      </c>
      <c r="AE439" s="90">
        <f t="shared" si="249"/>
        <v>0</v>
      </c>
      <c r="AF439" s="1">
        <f t="shared" si="225"/>
        <v>-43598.335067637876</v>
      </c>
    </row>
    <row r="440" spans="1:32">
      <c r="A440" s="106">
        <v>4.6000000000000001E-4</v>
      </c>
      <c r="B440" s="4">
        <f t="shared" si="226"/>
        <v>-41379.353243005149</v>
      </c>
      <c r="C440" s="100" t="s">
        <v>1905</v>
      </c>
      <c r="D440" t="s">
        <v>2156</v>
      </c>
      <c r="E440" s="57" t="s">
        <v>21</v>
      </c>
      <c r="F440" s="22">
        <f t="shared" si="229"/>
        <v>1</v>
      </c>
      <c r="G440" s="22">
        <f t="shared" si="230"/>
        <v>1</v>
      </c>
      <c r="H440" s="120" t="str">
        <f>IF(ISNA(VLOOKUP(C440,[1]Sheet1!$J$2:$J$2000,3,FALSE)),"No","Yes")</f>
        <v>No</v>
      </c>
      <c r="I440" s="89">
        <f t="shared" si="231"/>
        <v>0</v>
      </c>
      <c r="J440" s="89">
        <f t="shared" si="232"/>
        <v>0</v>
      </c>
      <c r="K440" s="89">
        <f t="shared" si="233"/>
        <v>0</v>
      </c>
      <c r="L440" s="89">
        <f t="shared" si="234"/>
        <v>0</v>
      </c>
      <c r="M440" s="89">
        <f t="shared" si="235"/>
        <v>0</v>
      </c>
      <c r="N440" s="89">
        <f t="shared" si="236"/>
        <v>0</v>
      </c>
      <c r="O440" s="89">
        <f t="shared" si="227"/>
        <v>0</v>
      </c>
      <c r="Q440" s="90">
        <f t="shared" si="237"/>
        <v>0</v>
      </c>
      <c r="R440" s="90">
        <f t="shared" si="238"/>
        <v>0</v>
      </c>
      <c r="S440" s="90">
        <f t="shared" si="239"/>
        <v>0</v>
      </c>
      <c r="T440" s="90">
        <f t="shared" si="240"/>
        <v>0</v>
      </c>
      <c r="U440" s="90">
        <f t="shared" si="241"/>
        <v>0</v>
      </c>
      <c r="V440" s="90">
        <f t="shared" si="242"/>
        <v>0</v>
      </c>
      <c r="W440" s="90">
        <f t="shared" si="228"/>
        <v>8620.6462969948443</v>
      </c>
      <c r="Y440" s="89">
        <f t="shared" si="243"/>
        <v>0</v>
      </c>
      <c r="Z440" s="90">
        <f t="shared" si="244"/>
        <v>0</v>
      </c>
      <c r="AA440" s="75">
        <f t="shared" si="245"/>
        <v>0</v>
      </c>
      <c r="AB440" s="89">
        <f t="shared" si="246"/>
        <v>0</v>
      </c>
      <c r="AC440" s="89">
        <f t="shared" si="247"/>
        <v>0</v>
      </c>
      <c r="AD440" s="90">
        <f t="shared" si="248"/>
        <v>8620.6462969948443</v>
      </c>
      <c r="AE440" s="90">
        <f t="shared" si="249"/>
        <v>0</v>
      </c>
      <c r="AF440" s="1">
        <f t="shared" si="225"/>
        <v>-41379.353703005152</v>
      </c>
    </row>
    <row r="441" spans="1:32">
      <c r="A441" s="106">
        <v>4.6099999999999998E-4</v>
      </c>
      <c r="B441" s="4">
        <f t="shared" si="226"/>
        <v>-42530.776312068956</v>
      </c>
      <c r="C441" t="s">
        <v>1970</v>
      </c>
      <c r="D441"/>
      <c r="E441" s="57" t="s">
        <v>21</v>
      </c>
      <c r="F441" s="22">
        <f t="shared" si="229"/>
        <v>1</v>
      </c>
      <c r="G441" s="22">
        <f t="shared" si="230"/>
        <v>1</v>
      </c>
      <c r="H441" s="120" t="str">
        <f>IF(ISNA(VLOOKUP(C441,[1]Sheet1!$J$2:$J$2000,3,FALSE)),"No","Yes")</f>
        <v>No</v>
      </c>
      <c r="I441" s="89">
        <f t="shared" si="231"/>
        <v>0</v>
      </c>
      <c r="J441" s="89">
        <f t="shared" si="232"/>
        <v>0</v>
      </c>
      <c r="K441" s="89">
        <f t="shared" si="233"/>
        <v>0</v>
      </c>
      <c r="L441" s="89">
        <f t="shared" si="234"/>
        <v>0</v>
      </c>
      <c r="M441" s="89">
        <f t="shared" si="235"/>
        <v>0</v>
      </c>
      <c r="N441" s="89">
        <f t="shared" si="236"/>
        <v>0</v>
      </c>
      <c r="O441" s="89">
        <f t="shared" si="227"/>
        <v>0</v>
      </c>
      <c r="Q441" s="90">
        <f t="shared" si="237"/>
        <v>0</v>
      </c>
      <c r="R441" s="90">
        <f t="shared" si="238"/>
        <v>0</v>
      </c>
      <c r="S441" s="90">
        <f t="shared" si="239"/>
        <v>0</v>
      </c>
      <c r="T441" s="90">
        <f t="shared" si="240"/>
        <v>0</v>
      </c>
      <c r="U441" s="90">
        <f t="shared" si="241"/>
        <v>0</v>
      </c>
      <c r="V441" s="90">
        <f t="shared" si="242"/>
        <v>0</v>
      </c>
      <c r="W441" s="90">
        <f t="shared" si="228"/>
        <v>7469.2232269310398</v>
      </c>
      <c r="Y441" s="89">
        <f t="shared" si="243"/>
        <v>0</v>
      </c>
      <c r="Z441" s="90">
        <f t="shared" si="244"/>
        <v>0</v>
      </c>
      <c r="AA441" s="75">
        <f t="shared" si="245"/>
        <v>0</v>
      </c>
      <c r="AB441" s="89">
        <f t="shared" si="246"/>
        <v>0</v>
      </c>
      <c r="AC441" s="89">
        <f t="shared" si="247"/>
        <v>0</v>
      </c>
      <c r="AD441" s="90">
        <f t="shared" si="248"/>
        <v>7469.2232269310398</v>
      </c>
      <c r="AE441" s="90">
        <f t="shared" si="249"/>
        <v>0</v>
      </c>
      <c r="AF441" s="1">
        <f t="shared" si="225"/>
        <v>-42530.776773068959</v>
      </c>
    </row>
    <row r="442" spans="1:32">
      <c r="A442" s="106">
        <v>4.6200000000000001E-4</v>
      </c>
      <c r="B442" s="4">
        <f t="shared" si="226"/>
        <v>-41626.770422220805</v>
      </c>
      <c r="C442" t="s">
        <v>1912</v>
      </c>
      <c r="D442"/>
      <c r="E442" s="57" t="s">
        <v>21</v>
      </c>
      <c r="F442" s="22">
        <f t="shared" si="229"/>
        <v>1</v>
      </c>
      <c r="G442" s="22">
        <f t="shared" si="230"/>
        <v>1</v>
      </c>
      <c r="H442" s="120" t="str">
        <f>IF(ISNA(VLOOKUP(C442,[1]Sheet1!$J$2:$J$2000,3,FALSE)),"No","Yes")</f>
        <v>No</v>
      </c>
      <c r="I442" s="89">
        <f t="shared" si="231"/>
        <v>0</v>
      </c>
      <c r="J442" s="89">
        <f t="shared" si="232"/>
        <v>0</v>
      </c>
      <c r="K442" s="89">
        <f t="shared" si="233"/>
        <v>0</v>
      </c>
      <c r="L442" s="89">
        <f t="shared" si="234"/>
        <v>0</v>
      </c>
      <c r="M442" s="89">
        <f t="shared" si="235"/>
        <v>0</v>
      </c>
      <c r="N442" s="89">
        <f t="shared" si="236"/>
        <v>0</v>
      </c>
      <c r="O442" s="89">
        <f t="shared" si="227"/>
        <v>0</v>
      </c>
      <c r="Q442" s="90">
        <f t="shared" si="237"/>
        <v>0</v>
      </c>
      <c r="R442" s="90">
        <f t="shared" si="238"/>
        <v>0</v>
      </c>
      <c r="S442" s="90">
        <f t="shared" si="239"/>
        <v>0</v>
      </c>
      <c r="T442" s="90">
        <f t="shared" si="240"/>
        <v>0</v>
      </c>
      <c r="U442" s="90">
        <f t="shared" si="241"/>
        <v>0</v>
      </c>
      <c r="V442" s="90">
        <f t="shared" si="242"/>
        <v>0</v>
      </c>
      <c r="W442" s="90">
        <f t="shared" si="228"/>
        <v>8373.2291157791897</v>
      </c>
      <c r="Y442" s="89">
        <f t="shared" si="243"/>
        <v>0</v>
      </c>
      <c r="Z442" s="90">
        <f t="shared" si="244"/>
        <v>0</v>
      </c>
      <c r="AA442" s="75">
        <f t="shared" si="245"/>
        <v>0</v>
      </c>
      <c r="AB442" s="89">
        <f t="shared" si="246"/>
        <v>0</v>
      </c>
      <c r="AC442" s="89">
        <f t="shared" si="247"/>
        <v>0</v>
      </c>
      <c r="AD442" s="90">
        <f t="shared" si="248"/>
        <v>8373.2291157791897</v>
      </c>
      <c r="AE442" s="90">
        <f t="shared" si="249"/>
        <v>0</v>
      </c>
      <c r="AF442" s="1">
        <f t="shared" si="225"/>
        <v>-41626.770884220809</v>
      </c>
    </row>
    <row r="443" spans="1:32">
      <c r="A443" s="106">
        <v>4.6299999999999998E-4</v>
      </c>
      <c r="B443" s="4">
        <f t="shared" si="226"/>
        <v>-41867.623046874862</v>
      </c>
      <c r="C443" t="s">
        <v>1922</v>
      </c>
      <c r="D443"/>
      <c r="E443" s="57" t="s">
        <v>21</v>
      </c>
      <c r="F443" s="22">
        <f t="shared" si="229"/>
        <v>1</v>
      </c>
      <c r="G443" s="22">
        <f t="shared" si="230"/>
        <v>1</v>
      </c>
      <c r="H443" s="120" t="str">
        <f>IF(ISNA(VLOOKUP(C443,[1]Sheet1!$J$2:$J$2000,3,FALSE)),"No","Yes")</f>
        <v>No</v>
      </c>
      <c r="I443" s="89">
        <f t="shared" si="231"/>
        <v>0</v>
      </c>
      <c r="J443" s="89">
        <f t="shared" si="232"/>
        <v>0</v>
      </c>
      <c r="K443" s="89">
        <f t="shared" si="233"/>
        <v>0</v>
      </c>
      <c r="L443" s="89">
        <f t="shared" si="234"/>
        <v>0</v>
      </c>
      <c r="M443" s="89">
        <f t="shared" si="235"/>
        <v>0</v>
      </c>
      <c r="N443" s="89">
        <f t="shared" si="236"/>
        <v>0</v>
      </c>
      <c r="O443" s="89">
        <f t="shared" si="227"/>
        <v>0</v>
      </c>
      <c r="Q443" s="90">
        <f t="shared" si="237"/>
        <v>0</v>
      </c>
      <c r="R443" s="90">
        <f t="shared" si="238"/>
        <v>0</v>
      </c>
      <c r="S443" s="90">
        <f t="shared" si="239"/>
        <v>0</v>
      </c>
      <c r="T443" s="90">
        <f t="shared" si="240"/>
        <v>0</v>
      </c>
      <c r="U443" s="90">
        <f t="shared" si="241"/>
        <v>0</v>
      </c>
      <c r="V443" s="90">
        <f t="shared" si="242"/>
        <v>0</v>
      </c>
      <c r="W443" s="90">
        <f t="shared" si="228"/>
        <v>8132.3764901251407</v>
      </c>
      <c r="Y443" s="89">
        <f t="shared" si="243"/>
        <v>0</v>
      </c>
      <c r="Z443" s="90">
        <f t="shared" si="244"/>
        <v>0</v>
      </c>
      <c r="AA443" s="75">
        <f t="shared" si="245"/>
        <v>0</v>
      </c>
      <c r="AB443" s="89">
        <f t="shared" si="246"/>
        <v>0</v>
      </c>
      <c r="AC443" s="89">
        <f t="shared" si="247"/>
        <v>0</v>
      </c>
      <c r="AD443" s="90">
        <f t="shared" si="248"/>
        <v>8132.3764901251407</v>
      </c>
      <c r="AE443" s="90">
        <f t="shared" si="249"/>
        <v>0</v>
      </c>
      <c r="AF443" s="1">
        <f t="shared" si="225"/>
        <v>-41867.623509874858</v>
      </c>
    </row>
    <row r="444" spans="1:32">
      <c r="A444" s="106">
        <v>4.64E-4</v>
      </c>
      <c r="B444" s="4">
        <f t="shared" si="226"/>
        <v>-41888.309995062948</v>
      </c>
      <c r="C444" t="s">
        <v>1925</v>
      </c>
      <c r="D444" t="s">
        <v>2134</v>
      </c>
      <c r="E444" s="57" t="s">
        <v>21</v>
      </c>
      <c r="F444" s="22">
        <f t="shared" si="229"/>
        <v>1</v>
      </c>
      <c r="G444" s="22">
        <f t="shared" si="230"/>
        <v>1</v>
      </c>
      <c r="H444" s="120" t="str">
        <f>IF(ISNA(VLOOKUP(C444,[1]Sheet1!$J$2:$J$2000,3,FALSE)),"No","Yes")</f>
        <v>No</v>
      </c>
      <c r="I444" s="89">
        <f t="shared" si="231"/>
        <v>0</v>
      </c>
      <c r="J444" s="89">
        <f t="shared" si="232"/>
        <v>0</v>
      </c>
      <c r="K444" s="89">
        <f t="shared" si="233"/>
        <v>0</v>
      </c>
      <c r="L444" s="89">
        <f t="shared" si="234"/>
        <v>0</v>
      </c>
      <c r="M444" s="89">
        <f t="shared" si="235"/>
        <v>0</v>
      </c>
      <c r="N444" s="89">
        <f t="shared" si="236"/>
        <v>0</v>
      </c>
      <c r="O444" s="89">
        <f t="shared" si="227"/>
        <v>0</v>
      </c>
      <c r="Q444" s="90">
        <f t="shared" si="237"/>
        <v>0</v>
      </c>
      <c r="R444" s="90">
        <f t="shared" si="238"/>
        <v>0</v>
      </c>
      <c r="S444" s="90">
        <f t="shared" si="239"/>
        <v>0</v>
      </c>
      <c r="T444" s="90">
        <f t="shared" si="240"/>
        <v>0</v>
      </c>
      <c r="U444" s="90">
        <f t="shared" si="241"/>
        <v>0</v>
      </c>
      <c r="V444" s="90">
        <f t="shared" si="242"/>
        <v>0</v>
      </c>
      <c r="W444" s="90">
        <f t="shared" si="228"/>
        <v>8111.6895409370554</v>
      </c>
      <c r="Y444" s="89">
        <f t="shared" si="243"/>
        <v>0</v>
      </c>
      <c r="Z444" s="90">
        <f t="shared" si="244"/>
        <v>0</v>
      </c>
      <c r="AA444" s="75">
        <f t="shared" si="245"/>
        <v>0</v>
      </c>
      <c r="AB444" s="89">
        <f t="shared" si="246"/>
        <v>0</v>
      </c>
      <c r="AC444" s="89">
        <f t="shared" si="247"/>
        <v>0</v>
      </c>
      <c r="AD444" s="90">
        <f t="shared" si="248"/>
        <v>8111.6895409370554</v>
      </c>
      <c r="AE444" s="90">
        <f t="shared" si="249"/>
        <v>0</v>
      </c>
      <c r="AF444" s="1">
        <f t="shared" si="225"/>
        <v>-41888.310459062945</v>
      </c>
    </row>
    <row r="445" spans="1:32">
      <c r="A445" s="106">
        <v>4.6500000000000003E-4</v>
      </c>
      <c r="B445" s="4">
        <f t="shared" si="226"/>
        <v>-41950.689291383918</v>
      </c>
      <c r="C445" t="s">
        <v>1928</v>
      </c>
      <c r="D445" t="s">
        <v>2157</v>
      </c>
      <c r="E445" s="57" t="s">
        <v>21</v>
      </c>
      <c r="F445" s="22">
        <f t="shared" si="229"/>
        <v>1</v>
      </c>
      <c r="G445" s="22">
        <f t="shared" si="230"/>
        <v>1</v>
      </c>
      <c r="H445" s="120" t="str">
        <f>IF(ISNA(VLOOKUP(C445,[1]Sheet1!$J$2:$J$2000,3,FALSE)),"No","Yes")</f>
        <v>No</v>
      </c>
      <c r="I445" s="89">
        <f t="shared" si="231"/>
        <v>0</v>
      </c>
      <c r="J445" s="89">
        <f t="shared" si="232"/>
        <v>0</v>
      </c>
      <c r="K445" s="89">
        <f t="shared" si="233"/>
        <v>0</v>
      </c>
      <c r="L445" s="89">
        <f t="shared" si="234"/>
        <v>0</v>
      </c>
      <c r="M445" s="89">
        <f t="shared" si="235"/>
        <v>0</v>
      </c>
      <c r="N445" s="89">
        <f t="shared" si="236"/>
        <v>0</v>
      </c>
      <c r="O445" s="89">
        <f t="shared" si="227"/>
        <v>0</v>
      </c>
      <c r="Q445" s="90">
        <f t="shared" si="237"/>
        <v>0</v>
      </c>
      <c r="R445" s="90">
        <f t="shared" si="238"/>
        <v>0</v>
      </c>
      <c r="S445" s="90">
        <f t="shared" si="239"/>
        <v>0</v>
      </c>
      <c r="T445" s="90">
        <f t="shared" si="240"/>
        <v>0</v>
      </c>
      <c r="U445" s="90">
        <f t="shared" si="241"/>
        <v>0</v>
      </c>
      <c r="V445" s="90">
        <f t="shared" si="242"/>
        <v>0</v>
      </c>
      <c r="W445" s="90">
        <f t="shared" si="228"/>
        <v>8049.3102436160843</v>
      </c>
      <c r="Y445" s="89">
        <f t="shared" si="243"/>
        <v>0</v>
      </c>
      <c r="Z445" s="90">
        <f t="shared" si="244"/>
        <v>0</v>
      </c>
      <c r="AA445" s="75">
        <f t="shared" si="245"/>
        <v>0</v>
      </c>
      <c r="AB445" s="89">
        <f t="shared" si="246"/>
        <v>0</v>
      </c>
      <c r="AC445" s="89">
        <f t="shared" si="247"/>
        <v>0</v>
      </c>
      <c r="AD445" s="90">
        <f t="shared" si="248"/>
        <v>8049.3102436160843</v>
      </c>
      <c r="AE445" s="90">
        <f t="shared" si="249"/>
        <v>0</v>
      </c>
      <c r="AF445" s="1">
        <f t="shared" si="225"/>
        <v>-41950.689756383916</v>
      </c>
    </row>
    <row r="446" spans="1:32">
      <c r="A446" s="106">
        <v>4.66E-4</v>
      </c>
      <c r="B446" s="4">
        <f t="shared" si="226"/>
        <v>-42223.67105898157</v>
      </c>
      <c r="C446" t="s">
        <v>1948</v>
      </c>
      <c r="D446"/>
      <c r="E446" s="57" t="s">
        <v>21</v>
      </c>
      <c r="F446" s="22">
        <f t="shared" si="229"/>
        <v>1</v>
      </c>
      <c r="G446" s="22">
        <f t="shared" si="230"/>
        <v>1</v>
      </c>
      <c r="H446" s="120" t="str">
        <f>IF(ISNA(VLOOKUP(C446,[1]Sheet1!$J$2:$J$2000,3,FALSE)),"No","Yes")</f>
        <v>No</v>
      </c>
      <c r="I446" s="89">
        <f t="shared" si="231"/>
        <v>0</v>
      </c>
      <c r="J446" s="89">
        <f t="shared" si="232"/>
        <v>0</v>
      </c>
      <c r="K446" s="89">
        <f t="shared" si="233"/>
        <v>0</v>
      </c>
      <c r="L446" s="89">
        <f t="shared" si="234"/>
        <v>0</v>
      </c>
      <c r="M446" s="89">
        <f t="shared" si="235"/>
        <v>0</v>
      </c>
      <c r="N446" s="89">
        <f t="shared" si="236"/>
        <v>0</v>
      </c>
      <c r="O446" s="89">
        <f t="shared" si="227"/>
        <v>0</v>
      </c>
      <c r="Q446" s="90">
        <f t="shared" si="237"/>
        <v>0</v>
      </c>
      <c r="R446" s="90">
        <f t="shared" si="238"/>
        <v>0</v>
      </c>
      <c r="S446" s="90">
        <f t="shared" si="239"/>
        <v>0</v>
      </c>
      <c r="T446" s="90">
        <f t="shared" si="240"/>
        <v>0</v>
      </c>
      <c r="U446" s="90">
        <f t="shared" si="241"/>
        <v>0</v>
      </c>
      <c r="V446" s="90">
        <f t="shared" si="242"/>
        <v>0</v>
      </c>
      <c r="W446" s="90">
        <f t="shared" si="228"/>
        <v>7776.3284750184321</v>
      </c>
      <c r="Y446" s="89">
        <f t="shared" si="243"/>
        <v>0</v>
      </c>
      <c r="Z446" s="90">
        <f t="shared" si="244"/>
        <v>0</v>
      </c>
      <c r="AA446" s="75">
        <f t="shared" si="245"/>
        <v>0</v>
      </c>
      <c r="AB446" s="89">
        <f t="shared" si="246"/>
        <v>0</v>
      </c>
      <c r="AC446" s="89">
        <f t="shared" si="247"/>
        <v>0</v>
      </c>
      <c r="AD446" s="90">
        <f t="shared" si="248"/>
        <v>7776.3284750184321</v>
      </c>
      <c r="AE446" s="90">
        <f t="shared" si="249"/>
        <v>0</v>
      </c>
      <c r="AF446" s="1">
        <f t="shared" si="225"/>
        <v>-42223.671524981568</v>
      </c>
    </row>
    <row r="447" spans="1:32">
      <c r="A447" s="106">
        <v>4.6700000000000002E-4</v>
      </c>
      <c r="B447" s="4">
        <f t="shared" si="226"/>
        <v>-42570.839864581518</v>
      </c>
      <c r="C447" t="s">
        <v>1975</v>
      </c>
      <c r="D447" t="s">
        <v>2158</v>
      </c>
      <c r="E447" s="57" t="s">
        <v>21</v>
      </c>
      <c r="F447" s="22">
        <f t="shared" si="229"/>
        <v>1</v>
      </c>
      <c r="G447" s="22">
        <f t="shared" si="230"/>
        <v>1</v>
      </c>
      <c r="H447" s="120" t="str">
        <f>IF(ISNA(VLOOKUP(C447,[1]Sheet1!$J$2:$J$2000,3,FALSE)),"No","Yes")</f>
        <v>No</v>
      </c>
      <c r="I447" s="89">
        <f t="shared" si="231"/>
        <v>0</v>
      </c>
      <c r="J447" s="89">
        <f t="shared" si="232"/>
        <v>0</v>
      </c>
      <c r="K447" s="89">
        <f t="shared" si="233"/>
        <v>0</v>
      </c>
      <c r="L447" s="89">
        <f t="shared" si="234"/>
        <v>0</v>
      </c>
      <c r="M447" s="89">
        <f t="shared" si="235"/>
        <v>0</v>
      </c>
      <c r="N447" s="89">
        <f t="shared" si="236"/>
        <v>0</v>
      </c>
      <c r="O447" s="89">
        <f t="shared" si="227"/>
        <v>0</v>
      </c>
      <c r="Q447" s="90">
        <f t="shared" si="237"/>
        <v>0</v>
      </c>
      <c r="R447" s="90">
        <f t="shared" si="238"/>
        <v>0</v>
      </c>
      <c r="S447" s="90">
        <f t="shared" si="239"/>
        <v>0</v>
      </c>
      <c r="T447" s="90">
        <f t="shared" si="240"/>
        <v>0</v>
      </c>
      <c r="U447" s="90">
        <f t="shared" si="241"/>
        <v>0</v>
      </c>
      <c r="V447" s="90">
        <f t="shared" si="242"/>
        <v>0</v>
      </c>
      <c r="W447" s="90">
        <f t="shared" si="228"/>
        <v>7429.159668418486</v>
      </c>
      <c r="Y447" s="89">
        <f t="shared" si="243"/>
        <v>0</v>
      </c>
      <c r="Z447" s="90">
        <f t="shared" si="244"/>
        <v>0</v>
      </c>
      <c r="AA447" s="75">
        <f t="shared" si="245"/>
        <v>0</v>
      </c>
      <c r="AB447" s="89">
        <f t="shared" si="246"/>
        <v>0</v>
      </c>
      <c r="AC447" s="89">
        <f t="shared" si="247"/>
        <v>0</v>
      </c>
      <c r="AD447" s="90">
        <f t="shared" si="248"/>
        <v>7429.159668418486</v>
      </c>
      <c r="AE447" s="90">
        <f t="shared" si="249"/>
        <v>0</v>
      </c>
      <c r="AF447" s="1">
        <f t="shared" si="225"/>
        <v>-42570.840331581516</v>
      </c>
    </row>
    <row r="448" spans="1:32">
      <c r="A448" s="106">
        <v>4.6799999999999999E-4</v>
      </c>
      <c r="B448" s="4">
        <f t="shared" si="226"/>
        <v>-42610.475927774954</v>
      </c>
      <c r="C448" t="s">
        <v>1978</v>
      </c>
      <c r="D448"/>
      <c r="E448" s="57" t="s">
        <v>21</v>
      </c>
      <c r="F448" s="22">
        <f t="shared" si="229"/>
        <v>1</v>
      </c>
      <c r="G448" s="22">
        <f t="shared" si="230"/>
        <v>1</v>
      </c>
      <c r="H448" s="120" t="str">
        <f>IF(ISNA(VLOOKUP(C448,[1]Sheet1!$J$2:$J$2000,3,FALSE)),"No","Yes")</f>
        <v>No</v>
      </c>
      <c r="I448" s="89">
        <f t="shared" si="231"/>
        <v>0</v>
      </c>
      <c r="J448" s="89">
        <f t="shared" si="232"/>
        <v>0</v>
      </c>
      <c r="K448" s="89">
        <f t="shared" si="233"/>
        <v>0</v>
      </c>
      <c r="L448" s="89">
        <f t="shared" si="234"/>
        <v>0</v>
      </c>
      <c r="M448" s="89">
        <f t="shared" si="235"/>
        <v>0</v>
      </c>
      <c r="N448" s="89">
        <f t="shared" si="236"/>
        <v>0</v>
      </c>
      <c r="O448" s="89">
        <f t="shared" si="227"/>
        <v>0</v>
      </c>
      <c r="Q448" s="90">
        <f t="shared" si="237"/>
        <v>0</v>
      </c>
      <c r="R448" s="90">
        <f t="shared" si="238"/>
        <v>0</v>
      </c>
      <c r="S448" s="90">
        <f t="shared" si="239"/>
        <v>0</v>
      </c>
      <c r="T448" s="90">
        <f t="shared" si="240"/>
        <v>0</v>
      </c>
      <c r="U448" s="90">
        <f t="shared" si="241"/>
        <v>0</v>
      </c>
      <c r="V448" s="90">
        <f t="shared" si="242"/>
        <v>0</v>
      </c>
      <c r="W448" s="90">
        <f t="shared" si="228"/>
        <v>7389.5236042250481</v>
      </c>
      <c r="Y448" s="89">
        <f t="shared" si="243"/>
        <v>0</v>
      </c>
      <c r="Z448" s="90">
        <f t="shared" si="244"/>
        <v>0</v>
      </c>
      <c r="AA448" s="75">
        <f t="shared" si="245"/>
        <v>0</v>
      </c>
      <c r="AB448" s="89">
        <f t="shared" si="246"/>
        <v>0</v>
      </c>
      <c r="AC448" s="89">
        <f t="shared" si="247"/>
        <v>0</v>
      </c>
      <c r="AD448" s="90">
        <f t="shared" si="248"/>
        <v>7389.5236042250481</v>
      </c>
      <c r="AE448" s="90">
        <f t="shared" si="249"/>
        <v>0</v>
      </c>
      <c r="AF448" s="1">
        <f t="shared" si="225"/>
        <v>-42610.476395774953</v>
      </c>
    </row>
    <row r="449" spans="1:32">
      <c r="A449" s="106">
        <v>4.6900000000000002E-4</v>
      </c>
      <c r="B449" s="4">
        <f t="shared" si="226"/>
        <v>-43061.079435863117</v>
      </c>
      <c r="C449" t="s">
        <v>2027</v>
      </c>
      <c r="D449"/>
      <c r="E449" s="57" t="s">
        <v>21</v>
      </c>
      <c r="F449" s="22">
        <f t="shared" si="229"/>
        <v>1</v>
      </c>
      <c r="G449" s="22">
        <f t="shared" si="230"/>
        <v>1</v>
      </c>
      <c r="H449" s="120" t="str">
        <f>IF(ISNA(VLOOKUP(C449,[1]Sheet1!$J$2:$J$2000,3,FALSE)),"No","Yes")</f>
        <v>No</v>
      </c>
      <c r="I449" s="89">
        <f t="shared" si="231"/>
        <v>0</v>
      </c>
      <c r="J449" s="89">
        <f t="shared" si="232"/>
        <v>0</v>
      </c>
      <c r="K449" s="89">
        <f t="shared" si="233"/>
        <v>0</v>
      </c>
      <c r="L449" s="89">
        <f t="shared" si="234"/>
        <v>0</v>
      </c>
      <c r="M449" s="89">
        <f t="shared" si="235"/>
        <v>0</v>
      </c>
      <c r="N449" s="89">
        <f t="shared" si="236"/>
        <v>0</v>
      </c>
      <c r="O449" s="89">
        <f t="shared" si="227"/>
        <v>0</v>
      </c>
      <c r="Q449" s="90">
        <f t="shared" si="237"/>
        <v>0</v>
      </c>
      <c r="R449" s="90">
        <f t="shared" si="238"/>
        <v>0</v>
      </c>
      <c r="S449" s="90">
        <f t="shared" si="239"/>
        <v>0</v>
      </c>
      <c r="T449" s="90">
        <f t="shared" si="240"/>
        <v>0</v>
      </c>
      <c r="U449" s="90">
        <f t="shared" si="241"/>
        <v>0</v>
      </c>
      <c r="V449" s="90">
        <f t="shared" si="242"/>
        <v>0</v>
      </c>
      <c r="W449" s="90">
        <f t="shared" si="228"/>
        <v>6938.9200951368857</v>
      </c>
      <c r="Y449" s="89">
        <f t="shared" si="243"/>
        <v>0</v>
      </c>
      <c r="Z449" s="90">
        <f t="shared" si="244"/>
        <v>0</v>
      </c>
      <c r="AA449" s="75">
        <f t="shared" si="245"/>
        <v>0</v>
      </c>
      <c r="AB449" s="89">
        <f t="shared" si="246"/>
        <v>0</v>
      </c>
      <c r="AC449" s="89">
        <f t="shared" si="247"/>
        <v>0</v>
      </c>
      <c r="AD449" s="90">
        <f t="shared" si="248"/>
        <v>6938.9200951368857</v>
      </c>
      <c r="AE449" s="90">
        <f t="shared" si="249"/>
        <v>0</v>
      </c>
      <c r="AF449" s="1">
        <f t="shared" si="225"/>
        <v>-43061.079904863116</v>
      </c>
    </row>
    <row r="450" spans="1:32">
      <c r="A450" s="106">
        <v>4.6999999999999999E-4</v>
      </c>
      <c r="B450" s="4">
        <f t="shared" si="226"/>
        <v>-43283.698589561129</v>
      </c>
      <c r="C450" t="s">
        <v>2056</v>
      </c>
      <c r="D450"/>
      <c r="E450" s="57" t="s">
        <v>21</v>
      </c>
      <c r="F450" s="22">
        <f t="shared" si="229"/>
        <v>1</v>
      </c>
      <c r="G450" s="22">
        <f t="shared" si="230"/>
        <v>1</v>
      </c>
      <c r="H450" s="120" t="str">
        <f>IF(ISNA(VLOOKUP(C450,[1]Sheet1!$J$2:$J$2000,3,FALSE)),"No","Yes")</f>
        <v>No</v>
      </c>
      <c r="I450" s="89">
        <f t="shared" si="231"/>
        <v>0</v>
      </c>
      <c r="J450" s="89">
        <f t="shared" si="232"/>
        <v>0</v>
      </c>
      <c r="K450" s="89">
        <f t="shared" si="233"/>
        <v>0</v>
      </c>
      <c r="L450" s="89">
        <f t="shared" si="234"/>
        <v>0</v>
      </c>
      <c r="M450" s="89">
        <f t="shared" si="235"/>
        <v>0</v>
      </c>
      <c r="N450" s="89">
        <f t="shared" si="236"/>
        <v>0</v>
      </c>
      <c r="O450" s="89">
        <f t="shared" si="227"/>
        <v>0</v>
      </c>
      <c r="Q450" s="90">
        <f t="shared" si="237"/>
        <v>0</v>
      </c>
      <c r="R450" s="90">
        <f t="shared" si="238"/>
        <v>0</v>
      </c>
      <c r="S450" s="90">
        <f t="shared" si="239"/>
        <v>0</v>
      </c>
      <c r="T450" s="90">
        <f t="shared" si="240"/>
        <v>0</v>
      </c>
      <c r="U450" s="90">
        <f t="shared" si="241"/>
        <v>0</v>
      </c>
      <c r="V450" s="90">
        <f t="shared" si="242"/>
        <v>0</v>
      </c>
      <c r="W450" s="90">
        <f t="shared" si="228"/>
        <v>6716.3009404388713</v>
      </c>
      <c r="Y450" s="89">
        <f t="shared" si="243"/>
        <v>0</v>
      </c>
      <c r="Z450" s="90">
        <f t="shared" si="244"/>
        <v>0</v>
      </c>
      <c r="AA450" s="75">
        <f t="shared" si="245"/>
        <v>0</v>
      </c>
      <c r="AB450" s="89">
        <f t="shared" si="246"/>
        <v>0</v>
      </c>
      <c r="AC450" s="89">
        <f t="shared" si="247"/>
        <v>0</v>
      </c>
      <c r="AD450" s="90">
        <f t="shared" si="248"/>
        <v>6716.3009404388713</v>
      </c>
      <c r="AE450" s="90">
        <f t="shared" si="249"/>
        <v>0</v>
      </c>
      <c r="AF450" s="1">
        <f t="shared" si="225"/>
        <v>-43283.699059561128</v>
      </c>
    </row>
    <row r="451" spans="1:32">
      <c r="A451" s="106">
        <v>4.7100000000000001E-4</v>
      </c>
      <c r="B451" s="4">
        <f t="shared" si="226"/>
        <v>-43451.140994278445</v>
      </c>
      <c r="C451" t="s">
        <v>2073</v>
      </c>
      <c r="D451"/>
      <c r="E451" s="57" t="s">
        <v>21</v>
      </c>
      <c r="F451" s="22">
        <f t="shared" si="229"/>
        <v>1</v>
      </c>
      <c r="G451" s="22">
        <f t="shared" si="230"/>
        <v>1</v>
      </c>
      <c r="H451" s="120" t="str">
        <f>IF(ISNA(VLOOKUP(C451,[1]Sheet1!$J$2:$J$2000,3,FALSE)),"No","Yes")</f>
        <v>No</v>
      </c>
      <c r="I451" s="89">
        <f t="shared" si="231"/>
        <v>0</v>
      </c>
      <c r="J451" s="89">
        <f t="shared" si="232"/>
        <v>0</v>
      </c>
      <c r="K451" s="89">
        <f t="shared" si="233"/>
        <v>0</v>
      </c>
      <c r="L451" s="89">
        <f t="shared" si="234"/>
        <v>0</v>
      </c>
      <c r="M451" s="89">
        <f t="shared" si="235"/>
        <v>0</v>
      </c>
      <c r="N451" s="89">
        <f t="shared" si="236"/>
        <v>0</v>
      </c>
      <c r="O451" s="89">
        <f t="shared" si="227"/>
        <v>0</v>
      </c>
      <c r="Q451" s="90">
        <f t="shared" si="237"/>
        <v>0</v>
      </c>
      <c r="R451" s="90">
        <f t="shared" si="238"/>
        <v>0</v>
      </c>
      <c r="S451" s="90">
        <f t="shared" si="239"/>
        <v>0</v>
      </c>
      <c r="T451" s="90">
        <f t="shared" si="240"/>
        <v>0</v>
      </c>
      <c r="U451" s="90">
        <f t="shared" si="241"/>
        <v>0</v>
      </c>
      <c r="V451" s="90">
        <f t="shared" si="242"/>
        <v>0</v>
      </c>
      <c r="W451" s="90">
        <f t="shared" si="228"/>
        <v>6548.8585347215594</v>
      </c>
      <c r="Y451" s="89">
        <f t="shared" si="243"/>
        <v>0</v>
      </c>
      <c r="Z451" s="90">
        <f t="shared" si="244"/>
        <v>0</v>
      </c>
      <c r="AA451" s="75">
        <f t="shared" si="245"/>
        <v>0</v>
      </c>
      <c r="AB451" s="89">
        <f t="shared" si="246"/>
        <v>0</v>
      </c>
      <c r="AC451" s="89">
        <f t="shared" si="247"/>
        <v>0</v>
      </c>
      <c r="AD451" s="90">
        <f t="shared" si="248"/>
        <v>6548.8585347215594</v>
      </c>
      <c r="AE451" s="90">
        <f t="shared" si="249"/>
        <v>0</v>
      </c>
      <c r="AF451" s="1">
        <f t="shared" ref="AF451:AF514" si="250">IF(H451="NO",SUM(AA451:AE451)-50000,SUM(AA451:AE451))</f>
        <v>-43451.141465278444</v>
      </c>
    </row>
    <row r="452" spans="1:32">
      <c r="A452" s="106">
        <v>4.7199999999999998E-4</v>
      </c>
      <c r="B452" s="4">
        <f t="shared" si="226"/>
        <v>6431.82185198968</v>
      </c>
      <c r="C452" t="s">
        <v>2084</v>
      </c>
      <c r="D452" t="s">
        <v>2159</v>
      </c>
      <c r="E452" s="57" t="s">
        <v>21</v>
      </c>
      <c r="F452" s="22">
        <f t="shared" si="229"/>
        <v>1</v>
      </c>
      <c r="G452" s="22">
        <f t="shared" si="230"/>
        <v>1</v>
      </c>
      <c r="H452" s="120" t="str">
        <f>IF(ISNA(VLOOKUP(C452,[1]Sheet1!$J$2:$J$2000,3,FALSE)),"No","Yes")</f>
        <v>Yes</v>
      </c>
      <c r="I452" s="89">
        <f t="shared" si="231"/>
        <v>0</v>
      </c>
      <c r="J452" s="89">
        <f t="shared" si="232"/>
        <v>0</v>
      </c>
      <c r="K452" s="89">
        <f t="shared" si="233"/>
        <v>0</v>
      </c>
      <c r="L452" s="89">
        <f t="shared" si="234"/>
        <v>0</v>
      </c>
      <c r="M452" s="89">
        <f t="shared" si="235"/>
        <v>0</v>
      </c>
      <c r="N452" s="89">
        <f t="shared" si="236"/>
        <v>0</v>
      </c>
      <c r="O452" s="89">
        <f t="shared" si="227"/>
        <v>0</v>
      </c>
      <c r="Q452" s="90">
        <f t="shared" si="237"/>
        <v>0</v>
      </c>
      <c r="R452" s="90">
        <f t="shared" si="238"/>
        <v>0</v>
      </c>
      <c r="S452" s="90">
        <f t="shared" si="239"/>
        <v>0</v>
      </c>
      <c r="T452" s="90">
        <f t="shared" si="240"/>
        <v>0</v>
      </c>
      <c r="U452" s="90">
        <f t="shared" si="241"/>
        <v>0</v>
      </c>
      <c r="V452" s="90">
        <f t="shared" si="242"/>
        <v>0</v>
      </c>
      <c r="W452" s="90">
        <f t="shared" si="228"/>
        <v>6431.8213799896803</v>
      </c>
      <c r="Y452" s="89">
        <f t="shared" si="243"/>
        <v>0</v>
      </c>
      <c r="Z452" s="90">
        <f t="shared" si="244"/>
        <v>0</v>
      </c>
      <c r="AA452" s="75">
        <f t="shared" si="245"/>
        <v>0</v>
      </c>
      <c r="AB452" s="89">
        <f t="shared" si="246"/>
        <v>0</v>
      </c>
      <c r="AC452" s="89">
        <f t="shared" si="247"/>
        <v>0</v>
      </c>
      <c r="AD452" s="90">
        <f t="shared" si="248"/>
        <v>6431.8213799896803</v>
      </c>
      <c r="AE452" s="90">
        <f t="shared" si="249"/>
        <v>0</v>
      </c>
      <c r="AF452" s="1">
        <f t="shared" si="250"/>
        <v>6431.8213799896803</v>
      </c>
    </row>
    <row r="453" spans="1:32">
      <c r="A453" s="106">
        <v>4.73E-4</v>
      </c>
      <c r="B453" s="4">
        <f t="shared" si="226"/>
        <v>-40665.123088849003</v>
      </c>
      <c r="C453" t="s">
        <v>1891</v>
      </c>
      <c r="D453" t="s">
        <v>2160</v>
      </c>
      <c r="E453" s="57" t="s">
        <v>21</v>
      </c>
      <c r="F453" s="22">
        <f t="shared" si="229"/>
        <v>1</v>
      </c>
      <c r="G453" s="22">
        <f t="shared" si="230"/>
        <v>1</v>
      </c>
      <c r="H453" s="120" t="str">
        <f>IF(ISNA(VLOOKUP(C453,[1]Sheet1!$J$2:$J$2000,3,FALSE)),"No","Yes")</f>
        <v>No</v>
      </c>
      <c r="I453" s="89">
        <f t="shared" si="231"/>
        <v>0</v>
      </c>
      <c r="J453" s="89">
        <f t="shared" si="232"/>
        <v>0</v>
      </c>
      <c r="K453" s="89">
        <f t="shared" si="233"/>
        <v>0</v>
      </c>
      <c r="L453" s="89">
        <f t="shared" si="234"/>
        <v>0</v>
      </c>
      <c r="M453" s="89">
        <f t="shared" si="235"/>
        <v>0</v>
      </c>
      <c r="N453" s="89">
        <f t="shared" si="236"/>
        <v>0</v>
      </c>
      <c r="O453" s="89">
        <f t="shared" si="227"/>
        <v>0</v>
      </c>
      <c r="Q453" s="90">
        <f t="shared" si="237"/>
        <v>0</v>
      </c>
      <c r="R453" s="90">
        <f t="shared" si="238"/>
        <v>0</v>
      </c>
      <c r="S453" s="90">
        <f t="shared" si="239"/>
        <v>0</v>
      </c>
      <c r="T453" s="90">
        <f t="shared" si="240"/>
        <v>0</v>
      </c>
      <c r="U453" s="90">
        <f t="shared" si="241"/>
        <v>0</v>
      </c>
      <c r="V453" s="90">
        <f t="shared" si="242"/>
        <v>0</v>
      </c>
      <c r="W453" s="90">
        <f t="shared" si="228"/>
        <v>9334.8764381509973</v>
      </c>
      <c r="Y453" s="89">
        <f t="shared" si="243"/>
        <v>0</v>
      </c>
      <c r="Z453" s="90">
        <f t="shared" si="244"/>
        <v>0</v>
      </c>
      <c r="AA453" s="75">
        <f t="shared" si="245"/>
        <v>0</v>
      </c>
      <c r="AB453" s="89">
        <f t="shared" si="246"/>
        <v>0</v>
      </c>
      <c r="AC453" s="89">
        <f t="shared" si="247"/>
        <v>0</v>
      </c>
      <c r="AD453" s="90">
        <f t="shared" si="248"/>
        <v>9334.8764381509973</v>
      </c>
      <c r="AE453" s="90">
        <f t="shared" si="249"/>
        <v>0</v>
      </c>
      <c r="AF453" s="1">
        <f t="shared" si="250"/>
        <v>-40665.123561849003</v>
      </c>
    </row>
    <row r="454" spans="1:32">
      <c r="A454" s="106">
        <v>4.7400000000000003E-4</v>
      </c>
      <c r="B454" s="4">
        <f t="shared" si="226"/>
        <v>-40866.581821344036</v>
      </c>
      <c r="C454" s="100" t="s">
        <v>2132</v>
      </c>
      <c r="D454" t="s">
        <v>2161</v>
      </c>
      <c r="E454" s="57" t="s">
        <v>21</v>
      </c>
      <c r="F454" s="22">
        <f t="shared" si="229"/>
        <v>1</v>
      </c>
      <c r="G454" s="22">
        <f t="shared" si="230"/>
        <v>1</v>
      </c>
      <c r="H454" s="120" t="str">
        <f>IF(ISNA(VLOOKUP(C454,[1]Sheet1!$J$2:$J$2000,3,FALSE)),"No","Yes")</f>
        <v>No</v>
      </c>
      <c r="I454" s="89">
        <f t="shared" si="231"/>
        <v>0</v>
      </c>
      <c r="J454" s="89">
        <f t="shared" si="232"/>
        <v>0</v>
      </c>
      <c r="K454" s="89">
        <f t="shared" si="233"/>
        <v>0</v>
      </c>
      <c r="L454" s="89">
        <f t="shared" si="234"/>
        <v>0</v>
      </c>
      <c r="M454" s="89">
        <f t="shared" si="235"/>
        <v>0</v>
      </c>
      <c r="N454" s="89">
        <f t="shared" si="236"/>
        <v>0</v>
      </c>
      <c r="O454" s="89">
        <f t="shared" si="227"/>
        <v>0</v>
      </c>
      <c r="Q454" s="90">
        <f t="shared" si="237"/>
        <v>0</v>
      </c>
      <c r="R454" s="90">
        <f t="shared" si="238"/>
        <v>0</v>
      </c>
      <c r="S454" s="90">
        <f t="shared" si="239"/>
        <v>0</v>
      </c>
      <c r="T454" s="90">
        <f t="shared" si="240"/>
        <v>0</v>
      </c>
      <c r="U454" s="90">
        <f t="shared" si="241"/>
        <v>0</v>
      </c>
      <c r="V454" s="90">
        <f t="shared" si="242"/>
        <v>0</v>
      </c>
      <c r="W454" s="90">
        <f t="shared" si="228"/>
        <v>9133.4177046559653</v>
      </c>
      <c r="Y454" s="89">
        <f t="shared" si="243"/>
        <v>0</v>
      </c>
      <c r="Z454" s="90">
        <f t="shared" si="244"/>
        <v>0</v>
      </c>
      <c r="AA454" s="75">
        <f t="shared" si="245"/>
        <v>0</v>
      </c>
      <c r="AB454" s="89">
        <f t="shared" si="246"/>
        <v>0</v>
      </c>
      <c r="AC454" s="89">
        <f t="shared" si="247"/>
        <v>0</v>
      </c>
      <c r="AD454" s="90">
        <f t="shared" si="248"/>
        <v>9133.4177046559653</v>
      </c>
      <c r="AE454" s="90">
        <f t="shared" si="249"/>
        <v>0</v>
      </c>
      <c r="AF454" s="1">
        <f t="shared" si="250"/>
        <v>-40866.582295344037</v>
      </c>
    </row>
    <row r="455" spans="1:32">
      <c r="A455" s="106">
        <v>4.75E-4</v>
      </c>
      <c r="B455" s="4">
        <f t="shared" si="226"/>
        <v>9053.215845394825</v>
      </c>
      <c r="C455" t="s">
        <v>1893</v>
      </c>
      <c r="D455"/>
      <c r="E455" s="57" t="s">
        <v>21</v>
      </c>
      <c r="F455" s="22">
        <f t="shared" si="229"/>
        <v>1</v>
      </c>
      <c r="G455" s="22">
        <f t="shared" si="230"/>
        <v>1</v>
      </c>
      <c r="H455" s="120" t="str">
        <f>IF(ISNA(VLOOKUP(C455,[1]Sheet1!$J$2:$J$2000,3,FALSE)),"No","Yes")</f>
        <v>Yes</v>
      </c>
      <c r="I455" s="89">
        <f t="shared" si="231"/>
        <v>0</v>
      </c>
      <c r="J455" s="89">
        <f t="shared" si="232"/>
        <v>0</v>
      </c>
      <c r="K455" s="89">
        <f t="shared" si="233"/>
        <v>0</v>
      </c>
      <c r="L455" s="89">
        <f t="shared" si="234"/>
        <v>0</v>
      </c>
      <c r="M455" s="89">
        <f t="shared" si="235"/>
        <v>0</v>
      </c>
      <c r="N455" s="89">
        <f t="shared" si="236"/>
        <v>0</v>
      </c>
      <c r="O455" s="89">
        <f t="shared" si="227"/>
        <v>0</v>
      </c>
      <c r="Q455" s="90">
        <f t="shared" si="237"/>
        <v>0</v>
      </c>
      <c r="R455" s="90">
        <f t="shared" si="238"/>
        <v>0</v>
      </c>
      <c r="S455" s="90">
        <f t="shared" si="239"/>
        <v>0</v>
      </c>
      <c r="T455" s="90">
        <f t="shared" si="240"/>
        <v>0</v>
      </c>
      <c r="U455" s="90">
        <f t="shared" si="241"/>
        <v>0</v>
      </c>
      <c r="V455" s="90">
        <f t="shared" si="242"/>
        <v>0</v>
      </c>
      <c r="W455" s="90">
        <f t="shared" si="228"/>
        <v>9053.2153703948243</v>
      </c>
      <c r="Y455" s="89">
        <f t="shared" si="243"/>
        <v>0</v>
      </c>
      <c r="Z455" s="90">
        <f t="shared" si="244"/>
        <v>0</v>
      </c>
      <c r="AA455" s="75">
        <f t="shared" si="245"/>
        <v>0</v>
      </c>
      <c r="AB455" s="89">
        <f t="shared" si="246"/>
        <v>0</v>
      </c>
      <c r="AC455" s="89">
        <f t="shared" si="247"/>
        <v>0</v>
      </c>
      <c r="AD455" s="90">
        <f t="shared" si="248"/>
        <v>9053.2153703948243</v>
      </c>
      <c r="AE455" s="90">
        <f t="shared" si="249"/>
        <v>0</v>
      </c>
      <c r="AF455" s="1">
        <f t="shared" si="250"/>
        <v>9053.2153703948243</v>
      </c>
    </row>
    <row r="456" spans="1:32">
      <c r="A456" s="106">
        <v>4.7600000000000002E-4</v>
      </c>
      <c r="B456" s="4">
        <f t="shared" si="226"/>
        <v>-41183.693988090527</v>
      </c>
      <c r="C456" t="s">
        <v>1896</v>
      </c>
      <c r="D456" t="s">
        <v>2162</v>
      </c>
      <c r="E456" s="57" t="s">
        <v>21</v>
      </c>
      <c r="F456" s="22">
        <f t="shared" si="229"/>
        <v>1</v>
      </c>
      <c r="G456" s="22">
        <f t="shared" si="230"/>
        <v>1</v>
      </c>
      <c r="H456" s="120" t="str">
        <f>IF(ISNA(VLOOKUP(C456,[1]Sheet1!$J$2:$J$2000,3,FALSE)),"No","Yes")</f>
        <v>No</v>
      </c>
      <c r="I456" s="89">
        <f t="shared" si="231"/>
        <v>0</v>
      </c>
      <c r="J456" s="89">
        <f t="shared" si="232"/>
        <v>0</v>
      </c>
      <c r="K456" s="89">
        <f t="shared" si="233"/>
        <v>0</v>
      </c>
      <c r="L456" s="89">
        <f t="shared" si="234"/>
        <v>0</v>
      </c>
      <c r="M456" s="89">
        <f t="shared" si="235"/>
        <v>0</v>
      </c>
      <c r="N456" s="89">
        <f t="shared" si="236"/>
        <v>0</v>
      </c>
      <c r="O456" s="89">
        <f t="shared" si="227"/>
        <v>0</v>
      </c>
      <c r="Q456" s="90">
        <f t="shared" si="237"/>
        <v>0</v>
      </c>
      <c r="R456" s="90">
        <f t="shared" si="238"/>
        <v>0</v>
      </c>
      <c r="S456" s="90">
        <f t="shared" si="239"/>
        <v>0</v>
      </c>
      <c r="T456" s="90">
        <f t="shared" si="240"/>
        <v>0</v>
      </c>
      <c r="U456" s="90">
        <f t="shared" si="241"/>
        <v>0</v>
      </c>
      <c r="V456" s="90">
        <f t="shared" si="242"/>
        <v>0</v>
      </c>
      <c r="W456" s="90">
        <f t="shared" si="228"/>
        <v>8816.3055359094706</v>
      </c>
      <c r="Y456" s="89">
        <f t="shared" si="243"/>
        <v>0</v>
      </c>
      <c r="Z456" s="90">
        <f t="shared" si="244"/>
        <v>0</v>
      </c>
      <c r="AA456" s="75">
        <f t="shared" si="245"/>
        <v>0</v>
      </c>
      <c r="AB456" s="89">
        <f t="shared" si="246"/>
        <v>0</v>
      </c>
      <c r="AC456" s="89">
        <f t="shared" si="247"/>
        <v>0</v>
      </c>
      <c r="AD456" s="90">
        <f t="shared" si="248"/>
        <v>8816.3055359094706</v>
      </c>
      <c r="AE456" s="90">
        <f t="shared" si="249"/>
        <v>0</v>
      </c>
      <c r="AF456" s="1">
        <f t="shared" si="250"/>
        <v>-41183.694464090528</v>
      </c>
    </row>
    <row r="457" spans="1:32">
      <c r="A457" s="106">
        <v>4.7699999999999999E-4</v>
      </c>
      <c r="B457" s="4">
        <f t="shared" si="226"/>
        <v>-41210.819342242357</v>
      </c>
      <c r="C457" t="s">
        <v>1897</v>
      </c>
      <c r="D457"/>
      <c r="E457" s="57" t="s">
        <v>21</v>
      </c>
      <c r="F457" s="22">
        <f t="shared" si="229"/>
        <v>1</v>
      </c>
      <c r="G457" s="22">
        <f t="shared" si="230"/>
        <v>1</v>
      </c>
      <c r="H457" s="120" t="str">
        <f>IF(ISNA(VLOOKUP(C457,[1]Sheet1!$J$2:$J$2000,3,FALSE)),"No","Yes")</f>
        <v>No</v>
      </c>
      <c r="I457" s="89">
        <f t="shared" si="231"/>
        <v>0</v>
      </c>
      <c r="J457" s="89">
        <f t="shared" si="232"/>
        <v>0</v>
      </c>
      <c r="K457" s="89">
        <f t="shared" si="233"/>
        <v>0</v>
      </c>
      <c r="L457" s="89">
        <f t="shared" si="234"/>
        <v>0</v>
      </c>
      <c r="M457" s="89">
        <f t="shared" si="235"/>
        <v>0</v>
      </c>
      <c r="N457" s="89">
        <f t="shared" si="236"/>
        <v>0</v>
      </c>
      <c r="O457" s="89">
        <f t="shared" si="227"/>
        <v>0</v>
      </c>
      <c r="Q457" s="90">
        <f t="shared" si="237"/>
        <v>0</v>
      </c>
      <c r="R457" s="90">
        <f t="shared" si="238"/>
        <v>0</v>
      </c>
      <c r="S457" s="90">
        <f t="shared" si="239"/>
        <v>0</v>
      </c>
      <c r="T457" s="90">
        <f t="shared" si="240"/>
        <v>0</v>
      </c>
      <c r="U457" s="90">
        <f t="shared" si="241"/>
        <v>0</v>
      </c>
      <c r="V457" s="90">
        <f t="shared" si="242"/>
        <v>0</v>
      </c>
      <c r="W457" s="90">
        <f t="shared" si="228"/>
        <v>8789.1801807576448</v>
      </c>
      <c r="Y457" s="89">
        <f t="shared" si="243"/>
        <v>0</v>
      </c>
      <c r="Z457" s="90">
        <f t="shared" si="244"/>
        <v>0</v>
      </c>
      <c r="AA457" s="75">
        <f t="shared" si="245"/>
        <v>0</v>
      </c>
      <c r="AB457" s="89">
        <f t="shared" si="246"/>
        <v>0</v>
      </c>
      <c r="AC457" s="89">
        <f t="shared" si="247"/>
        <v>0</v>
      </c>
      <c r="AD457" s="90">
        <f t="shared" si="248"/>
        <v>8789.1801807576448</v>
      </c>
      <c r="AE457" s="90">
        <f t="shared" si="249"/>
        <v>0</v>
      </c>
      <c r="AF457" s="1">
        <f t="shared" si="250"/>
        <v>-41210.819819242359</v>
      </c>
    </row>
    <row r="458" spans="1:32">
      <c r="A458" s="106">
        <v>4.7800000000000002E-4</v>
      </c>
      <c r="B458" s="4">
        <f t="shared" si="226"/>
        <v>-41785.285886725615</v>
      </c>
      <c r="C458" t="s">
        <v>1917</v>
      </c>
      <c r="D458" t="s">
        <v>2163</v>
      </c>
      <c r="E458" s="57" t="s">
        <v>21</v>
      </c>
      <c r="F458" s="22">
        <f t="shared" si="229"/>
        <v>1</v>
      </c>
      <c r="G458" s="22">
        <f t="shared" si="230"/>
        <v>1</v>
      </c>
      <c r="H458" s="120" t="str">
        <f>IF(ISNA(VLOOKUP(C458,[1]Sheet1!$J$2:$J$2000,3,FALSE)),"No","Yes")</f>
        <v>No</v>
      </c>
      <c r="I458" s="89">
        <f t="shared" si="231"/>
        <v>0</v>
      </c>
      <c r="J458" s="89">
        <f t="shared" si="232"/>
        <v>0</v>
      </c>
      <c r="K458" s="89">
        <f t="shared" si="233"/>
        <v>0</v>
      </c>
      <c r="L458" s="89">
        <f t="shared" si="234"/>
        <v>0</v>
      </c>
      <c r="M458" s="89">
        <f t="shared" si="235"/>
        <v>0</v>
      </c>
      <c r="N458" s="89">
        <f t="shared" si="236"/>
        <v>0</v>
      </c>
      <c r="O458" s="89">
        <f t="shared" si="227"/>
        <v>0</v>
      </c>
      <c r="Q458" s="90">
        <f t="shared" si="237"/>
        <v>0</v>
      </c>
      <c r="R458" s="90">
        <f t="shared" si="238"/>
        <v>0</v>
      </c>
      <c r="S458" s="90">
        <f t="shared" si="239"/>
        <v>0</v>
      </c>
      <c r="T458" s="90">
        <f t="shared" si="240"/>
        <v>0</v>
      </c>
      <c r="U458" s="90">
        <f t="shared" si="241"/>
        <v>0</v>
      </c>
      <c r="V458" s="90">
        <f t="shared" si="242"/>
        <v>0</v>
      </c>
      <c r="W458" s="90">
        <f t="shared" si="228"/>
        <v>8214.7136352743819</v>
      </c>
      <c r="Y458" s="89">
        <f t="shared" si="243"/>
        <v>0</v>
      </c>
      <c r="Z458" s="90">
        <f t="shared" si="244"/>
        <v>0</v>
      </c>
      <c r="AA458" s="75">
        <f t="shared" si="245"/>
        <v>0</v>
      </c>
      <c r="AB458" s="89">
        <f t="shared" si="246"/>
        <v>0</v>
      </c>
      <c r="AC458" s="89">
        <f t="shared" si="247"/>
        <v>0</v>
      </c>
      <c r="AD458" s="90">
        <f t="shared" si="248"/>
        <v>8214.7136352743819</v>
      </c>
      <c r="AE458" s="90">
        <f t="shared" si="249"/>
        <v>0</v>
      </c>
      <c r="AF458" s="1">
        <f t="shared" si="250"/>
        <v>-41785.286364725616</v>
      </c>
    </row>
    <row r="459" spans="1:32">
      <c r="A459" s="106">
        <v>4.7899999999999999E-4</v>
      </c>
      <c r="B459" s="4">
        <f t="shared" si="226"/>
        <v>-41975.654951711607</v>
      </c>
      <c r="C459" t="s">
        <v>1933</v>
      </c>
      <c r="D459" t="s">
        <v>2164</v>
      </c>
      <c r="E459" s="57" t="s">
        <v>21</v>
      </c>
      <c r="F459" s="22">
        <f t="shared" si="229"/>
        <v>1</v>
      </c>
      <c r="G459" s="22">
        <f t="shared" si="230"/>
        <v>1</v>
      </c>
      <c r="H459" s="120" t="str">
        <f>IF(ISNA(VLOOKUP(C459,[1]Sheet1!$J$2:$J$2000,3,FALSE)),"No","Yes")</f>
        <v>No</v>
      </c>
      <c r="I459" s="89">
        <f t="shared" si="231"/>
        <v>0</v>
      </c>
      <c r="J459" s="89">
        <f t="shared" si="232"/>
        <v>0</v>
      </c>
      <c r="K459" s="89">
        <f t="shared" si="233"/>
        <v>0</v>
      </c>
      <c r="L459" s="89">
        <f t="shared" si="234"/>
        <v>0</v>
      </c>
      <c r="M459" s="89">
        <f t="shared" si="235"/>
        <v>0</v>
      </c>
      <c r="N459" s="89">
        <f t="shared" si="236"/>
        <v>0</v>
      </c>
      <c r="O459" s="89">
        <f t="shared" si="227"/>
        <v>0</v>
      </c>
      <c r="Q459" s="90">
        <f t="shared" si="237"/>
        <v>0</v>
      </c>
      <c r="R459" s="90">
        <f t="shared" si="238"/>
        <v>0</v>
      </c>
      <c r="S459" s="90">
        <f t="shared" si="239"/>
        <v>0</v>
      </c>
      <c r="T459" s="90">
        <f t="shared" si="240"/>
        <v>0</v>
      </c>
      <c r="U459" s="90">
        <f t="shared" si="241"/>
        <v>0</v>
      </c>
      <c r="V459" s="90">
        <f t="shared" si="242"/>
        <v>0</v>
      </c>
      <c r="W459" s="90">
        <f t="shared" si="228"/>
        <v>8024.3445692883915</v>
      </c>
      <c r="Y459" s="89">
        <f t="shared" si="243"/>
        <v>0</v>
      </c>
      <c r="Z459" s="90">
        <f t="shared" si="244"/>
        <v>0</v>
      </c>
      <c r="AA459" s="75">
        <f t="shared" si="245"/>
        <v>0</v>
      </c>
      <c r="AB459" s="89">
        <f t="shared" si="246"/>
        <v>0</v>
      </c>
      <c r="AC459" s="89">
        <f t="shared" si="247"/>
        <v>0</v>
      </c>
      <c r="AD459" s="90">
        <f t="shared" si="248"/>
        <v>8024.3445692883915</v>
      </c>
      <c r="AE459" s="90">
        <f t="shared" si="249"/>
        <v>0</v>
      </c>
      <c r="AF459" s="1">
        <f t="shared" si="250"/>
        <v>-41975.655430711609</v>
      </c>
    </row>
    <row r="460" spans="1:32">
      <c r="A460" s="106">
        <v>4.8000000000000001E-4</v>
      </c>
      <c r="B460" s="4">
        <f t="shared" si="226"/>
        <v>-42158.746017398065</v>
      </c>
      <c r="C460" t="s">
        <v>1942</v>
      </c>
      <c r="D460" t="s">
        <v>2165</v>
      </c>
      <c r="E460" s="57" t="s">
        <v>21</v>
      </c>
      <c r="F460" s="22">
        <f t="shared" si="229"/>
        <v>1</v>
      </c>
      <c r="G460" s="22">
        <f t="shared" si="230"/>
        <v>1</v>
      </c>
      <c r="H460" s="120" t="str">
        <f>IF(ISNA(VLOOKUP(C460,[1]Sheet1!$J$2:$J$2000,3,FALSE)),"No","Yes")</f>
        <v>No</v>
      </c>
      <c r="I460" s="89">
        <f t="shared" si="231"/>
        <v>0</v>
      </c>
      <c r="J460" s="89">
        <f t="shared" si="232"/>
        <v>0</v>
      </c>
      <c r="K460" s="89">
        <f t="shared" si="233"/>
        <v>0</v>
      </c>
      <c r="L460" s="89">
        <f t="shared" si="234"/>
        <v>0</v>
      </c>
      <c r="M460" s="89">
        <f t="shared" si="235"/>
        <v>0</v>
      </c>
      <c r="N460" s="89">
        <f t="shared" si="236"/>
        <v>0</v>
      </c>
      <c r="O460" s="89">
        <f t="shared" si="227"/>
        <v>0</v>
      </c>
      <c r="Q460" s="90">
        <f t="shared" si="237"/>
        <v>0</v>
      </c>
      <c r="R460" s="90">
        <f t="shared" si="238"/>
        <v>0</v>
      </c>
      <c r="S460" s="90">
        <f t="shared" si="239"/>
        <v>0</v>
      </c>
      <c r="T460" s="90">
        <f t="shared" si="240"/>
        <v>0</v>
      </c>
      <c r="U460" s="90">
        <f t="shared" si="241"/>
        <v>0</v>
      </c>
      <c r="V460" s="90">
        <f t="shared" si="242"/>
        <v>0</v>
      </c>
      <c r="W460" s="90">
        <f t="shared" si="228"/>
        <v>7841.2535026019341</v>
      </c>
      <c r="Y460" s="89">
        <f t="shared" si="243"/>
        <v>0</v>
      </c>
      <c r="Z460" s="90">
        <f t="shared" si="244"/>
        <v>0</v>
      </c>
      <c r="AA460" s="75">
        <f t="shared" si="245"/>
        <v>0</v>
      </c>
      <c r="AB460" s="89">
        <f t="shared" si="246"/>
        <v>0</v>
      </c>
      <c r="AC460" s="89">
        <f t="shared" si="247"/>
        <v>0</v>
      </c>
      <c r="AD460" s="90">
        <f t="shared" si="248"/>
        <v>7841.2535026019341</v>
      </c>
      <c r="AE460" s="90">
        <f t="shared" si="249"/>
        <v>0</v>
      </c>
      <c r="AF460" s="1">
        <f t="shared" si="250"/>
        <v>-42158.746497398068</v>
      </c>
    </row>
    <row r="461" spans="1:32">
      <c r="A461" s="106">
        <v>4.8299999999999998E-4</v>
      </c>
      <c r="B461" s="4">
        <f t="shared" si="226"/>
        <v>-42709.484842393445</v>
      </c>
      <c r="C461" t="s">
        <v>1995</v>
      </c>
      <c r="D461" t="s">
        <v>2166</v>
      </c>
      <c r="E461" s="57" t="s">
        <v>21</v>
      </c>
      <c r="F461" s="22">
        <f t="shared" si="229"/>
        <v>1</v>
      </c>
      <c r="G461" s="22">
        <f t="shared" si="230"/>
        <v>1</v>
      </c>
      <c r="H461" s="120" t="str">
        <f>IF(ISNA(VLOOKUP(C461,[1]Sheet1!$J$2:$J$2000,3,FALSE)),"No","Yes")</f>
        <v>No</v>
      </c>
      <c r="I461" s="89">
        <f t="shared" si="231"/>
        <v>0</v>
      </c>
      <c r="J461" s="89">
        <f t="shared" si="232"/>
        <v>0</v>
      </c>
      <c r="K461" s="89">
        <f t="shared" si="233"/>
        <v>0</v>
      </c>
      <c r="L461" s="89">
        <f t="shared" si="234"/>
        <v>0</v>
      </c>
      <c r="M461" s="89">
        <f t="shared" si="235"/>
        <v>0</v>
      </c>
      <c r="N461" s="89">
        <f t="shared" si="236"/>
        <v>0</v>
      </c>
      <c r="O461" s="89">
        <f t="shared" si="227"/>
        <v>0</v>
      </c>
      <c r="Q461" s="90">
        <f t="shared" si="237"/>
        <v>0</v>
      </c>
      <c r="R461" s="90">
        <f t="shared" si="238"/>
        <v>0</v>
      </c>
      <c r="S461" s="90">
        <f t="shared" si="239"/>
        <v>0</v>
      </c>
      <c r="T461" s="90">
        <f t="shared" si="240"/>
        <v>0</v>
      </c>
      <c r="U461" s="90">
        <f t="shared" si="241"/>
        <v>0</v>
      </c>
      <c r="V461" s="90">
        <f t="shared" si="242"/>
        <v>0</v>
      </c>
      <c r="W461" s="90">
        <f t="shared" si="228"/>
        <v>7290.5146746065511</v>
      </c>
      <c r="Y461" s="89">
        <f t="shared" si="243"/>
        <v>0</v>
      </c>
      <c r="Z461" s="90">
        <f t="shared" si="244"/>
        <v>0</v>
      </c>
      <c r="AA461" s="75">
        <f t="shared" si="245"/>
        <v>0</v>
      </c>
      <c r="AB461" s="89">
        <f t="shared" si="246"/>
        <v>0</v>
      </c>
      <c r="AC461" s="89">
        <f t="shared" si="247"/>
        <v>0</v>
      </c>
      <c r="AD461" s="90">
        <f t="shared" si="248"/>
        <v>7290.5146746065511</v>
      </c>
      <c r="AE461" s="90">
        <f t="shared" si="249"/>
        <v>0</v>
      </c>
      <c r="AF461" s="1">
        <f t="shared" si="250"/>
        <v>-42709.485325393449</v>
      </c>
    </row>
    <row r="462" spans="1:32">
      <c r="A462" s="106">
        <v>4.84E-4</v>
      </c>
      <c r="B462" s="4">
        <f t="shared" si="226"/>
        <v>-42734.978852653599</v>
      </c>
      <c r="C462" t="s">
        <v>1996</v>
      </c>
      <c r="D462"/>
      <c r="E462" s="57" t="s">
        <v>21</v>
      </c>
      <c r="F462" s="22">
        <f t="shared" si="229"/>
        <v>1</v>
      </c>
      <c r="G462" s="22">
        <f t="shared" si="230"/>
        <v>1</v>
      </c>
      <c r="H462" s="120" t="str">
        <f>IF(ISNA(VLOOKUP(C462,[1]Sheet1!$J$2:$J$2000,3,FALSE)),"No","Yes")</f>
        <v>No</v>
      </c>
      <c r="I462" s="89">
        <f t="shared" si="231"/>
        <v>0</v>
      </c>
      <c r="J462" s="89">
        <f t="shared" si="232"/>
        <v>0</v>
      </c>
      <c r="K462" s="89">
        <f t="shared" si="233"/>
        <v>0</v>
      </c>
      <c r="L462" s="89">
        <f t="shared" si="234"/>
        <v>0</v>
      </c>
      <c r="M462" s="89">
        <f t="shared" si="235"/>
        <v>0</v>
      </c>
      <c r="N462" s="89">
        <f t="shared" si="236"/>
        <v>0</v>
      </c>
      <c r="O462" s="89">
        <f t="shared" si="227"/>
        <v>0</v>
      </c>
      <c r="Q462" s="90">
        <f t="shared" si="237"/>
        <v>0</v>
      </c>
      <c r="R462" s="90">
        <f t="shared" si="238"/>
        <v>0</v>
      </c>
      <c r="S462" s="90">
        <f t="shared" si="239"/>
        <v>0</v>
      </c>
      <c r="T462" s="90">
        <f t="shared" si="240"/>
        <v>0</v>
      </c>
      <c r="U462" s="90">
        <f t="shared" si="241"/>
        <v>0</v>
      </c>
      <c r="V462" s="90">
        <f t="shared" si="242"/>
        <v>0</v>
      </c>
      <c r="W462" s="90">
        <f t="shared" si="228"/>
        <v>7265.0206633464022</v>
      </c>
      <c r="Y462" s="89">
        <f t="shared" si="243"/>
        <v>0</v>
      </c>
      <c r="Z462" s="90">
        <f t="shared" si="244"/>
        <v>0</v>
      </c>
      <c r="AA462" s="75">
        <f t="shared" si="245"/>
        <v>0</v>
      </c>
      <c r="AB462" s="89">
        <f t="shared" si="246"/>
        <v>0</v>
      </c>
      <c r="AC462" s="89">
        <f t="shared" si="247"/>
        <v>0</v>
      </c>
      <c r="AD462" s="90">
        <f t="shared" si="248"/>
        <v>7265.0206633464022</v>
      </c>
      <c r="AE462" s="90">
        <f t="shared" si="249"/>
        <v>0</v>
      </c>
      <c r="AF462" s="1">
        <f t="shared" si="250"/>
        <v>-42734.979336653596</v>
      </c>
    </row>
    <row r="463" spans="1:32">
      <c r="A463" s="106">
        <v>4.8500000000000003E-4</v>
      </c>
      <c r="B463" s="4">
        <f t="shared" si="226"/>
        <v>-42753.408245578168</v>
      </c>
      <c r="C463" t="s">
        <v>1998</v>
      </c>
      <c r="D463"/>
      <c r="E463" s="57" t="s">
        <v>21</v>
      </c>
      <c r="F463" s="22">
        <f t="shared" si="229"/>
        <v>1</v>
      </c>
      <c r="G463" s="22">
        <f t="shared" si="230"/>
        <v>1</v>
      </c>
      <c r="H463" s="120" t="str">
        <f>IF(ISNA(VLOOKUP(C463,[1]Sheet1!$J$2:$J$2000,3,FALSE)),"No","Yes")</f>
        <v>No</v>
      </c>
      <c r="I463" s="89">
        <f t="shared" si="231"/>
        <v>0</v>
      </c>
      <c r="J463" s="89">
        <f t="shared" si="232"/>
        <v>0</v>
      </c>
      <c r="K463" s="89">
        <f t="shared" si="233"/>
        <v>0</v>
      </c>
      <c r="L463" s="89">
        <f t="shared" si="234"/>
        <v>0</v>
      </c>
      <c r="M463" s="89">
        <f t="shared" si="235"/>
        <v>0</v>
      </c>
      <c r="N463" s="89">
        <f t="shared" si="236"/>
        <v>0</v>
      </c>
      <c r="O463" s="89">
        <f t="shared" si="227"/>
        <v>0</v>
      </c>
      <c r="Q463" s="90">
        <f t="shared" si="237"/>
        <v>0</v>
      </c>
      <c r="R463" s="90">
        <f t="shared" si="238"/>
        <v>0</v>
      </c>
      <c r="S463" s="90">
        <f t="shared" si="239"/>
        <v>0</v>
      </c>
      <c r="T463" s="90">
        <f t="shared" si="240"/>
        <v>0</v>
      </c>
      <c r="U463" s="90">
        <f t="shared" si="241"/>
        <v>0</v>
      </c>
      <c r="V463" s="90">
        <f t="shared" si="242"/>
        <v>0</v>
      </c>
      <c r="W463" s="90">
        <f t="shared" si="228"/>
        <v>7246.5912694218368</v>
      </c>
      <c r="Y463" s="89">
        <f t="shared" si="243"/>
        <v>0</v>
      </c>
      <c r="Z463" s="90">
        <f t="shared" si="244"/>
        <v>0</v>
      </c>
      <c r="AA463" s="75">
        <f t="shared" si="245"/>
        <v>0</v>
      </c>
      <c r="AB463" s="89">
        <f t="shared" si="246"/>
        <v>0</v>
      </c>
      <c r="AC463" s="89">
        <f t="shared" si="247"/>
        <v>0</v>
      </c>
      <c r="AD463" s="90">
        <f t="shared" si="248"/>
        <v>7246.5912694218368</v>
      </c>
      <c r="AE463" s="90">
        <f t="shared" si="249"/>
        <v>0</v>
      </c>
      <c r="AF463" s="1">
        <f t="shared" si="250"/>
        <v>-42753.408730578165</v>
      </c>
    </row>
    <row r="464" spans="1:32">
      <c r="A464" s="106">
        <v>4.86E-4</v>
      </c>
      <c r="B464" s="4">
        <f t="shared" si="226"/>
        <v>-42794.534458823968</v>
      </c>
      <c r="C464" t="s">
        <v>2005</v>
      </c>
      <c r="D464" t="s">
        <v>2138</v>
      </c>
      <c r="E464" s="57" t="s">
        <v>21</v>
      </c>
      <c r="F464" s="22">
        <f t="shared" si="229"/>
        <v>1</v>
      </c>
      <c r="G464" s="22">
        <f t="shared" si="230"/>
        <v>1</v>
      </c>
      <c r="H464" s="120" t="str">
        <f>IF(ISNA(VLOOKUP(C464,[1]Sheet1!$J$2:$J$2000,3,FALSE)),"No","Yes")</f>
        <v>No</v>
      </c>
      <c r="I464" s="89">
        <f t="shared" si="231"/>
        <v>0</v>
      </c>
      <c r="J464" s="89">
        <f t="shared" si="232"/>
        <v>0</v>
      </c>
      <c r="K464" s="89">
        <f t="shared" si="233"/>
        <v>0</v>
      </c>
      <c r="L464" s="89">
        <f t="shared" si="234"/>
        <v>0</v>
      </c>
      <c r="M464" s="89">
        <f t="shared" si="235"/>
        <v>0</v>
      </c>
      <c r="N464" s="89">
        <f t="shared" si="236"/>
        <v>0</v>
      </c>
      <c r="O464" s="89">
        <f t="shared" si="227"/>
        <v>0</v>
      </c>
      <c r="Q464" s="90">
        <f t="shared" si="237"/>
        <v>0</v>
      </c>
      <c r="R464" s="90">
        <f t="shared" si="238"/>
        <v>0</v>
      </c>
      <c r="S464" s="90">
        <f t="shared" si="239"/>
        <v>0</v>
      </c>
      <c r="T464" s="90">
        <f t="shared" si="240"/>
        <v>0</v>
      </c>
      <c r="U464" s="90">
        <f t="shared" si="241"/>
        <v>0</v>
      </c>
      <c r="V464" s="90">
        <f t="shared" si="242"/>
        <v>0</v>
      </c>
      <c r="W464" s="90">
        <f t="shared" si="228"/>
        <v>7205.4650551760378</v>
      </c>
      <c r="Y464" s="89">
        <f t="shared" si="243"/>
        <v>0</v>
      </c>
      <c r="Z464" s="90">
        <f t="shared" si="244"/>
        <v>0</v>
      </c>
      <c r="AA464" s="75">
        <f t="shared" si="245"/>
        <v>0</v>
      </c>
      <c r="AB464" s="89">
        <f t="shared" si="246"/>
        <v>0</v>
      </c>
      <c r="AC464" s="89">
        <f t="shared" si="247"/>
        <v>0</v>
      </c>
      <c r="AD464" s="90">
        <f t="shared" si="248"/>
        <v>7205.4650551760378</v>
      </c>
      <c r="AE464" s="90">
        <f t="shared" si="249"/>
        <v>0</v>
      </c>
      <c r="AF464" s="1">
        <f t="shared" si="250"/>
        <v>-42794.534944823965</v>
      </c>
    </row>
    <row r="465" spans="1:32">
      <c r="A465" s="106">
        <v>4.8700000000000002E-4</v>
      </c>
      <c r="B465" s="4">
        <f t="shared" si="226"/>
        <v>-42808.516846613049</v>
      </c>
      <c r="C465" t="s">
        <v>2006</v>
      </c>
      <c r="D465"/>
      <c r="E465" s="57" t="s">
        <v>21</v>
      </c>
      <c r="F465" s="22">
        <f t="shared" si="229"/>
        <v>1</v>
      </c>
      <c r="G465" s="22">
        <f t="shared" si="230"/>
        <v>1</v>
      </c>
      <c r="H465" s="120" t="str">
        <f>IF(ISNA(VLOOKUP(C465,[1]Sheet1!$J$2:$J$2000,3,FALSE)),"No","Yes")</f>
        <v>No</v>
      </c>
      <c r="I465" s="89">
        <f t="shared" si="231"/>
        <v>0</v>
      </c>
      <c r="J465" s="89">
        <f t="shared" si="232"/>
        <v>0</v>
      </c>
      <c r="K465" s="89">
        <f t="shared" si="233"/>
        <v>0</v>
      </c>
      <c r="L465" s="89">
        <f t="shared" si="234"/>
        <v>0</v>
      </c>
      <c r="M465" s="89">
        <f t="shared" si="235"/>
        <v>0</v>
      </c>
      <c r="N465" s="89">
        <f t="shared" si="236"/>
        <v>0</v>
      </c>
      <c r="O465" s="89">
        <f t="shared" si="227"/>
        <v>0</v>
      </c>
      <c r="Q465" s="90">
        <f t="shared" si="237"/>
        <v>0</v>
      </c>
      <c r="R465" s="90">
        <f t="shared" si="238"/>
        <v>0</v>
      </c>
      <c r="S465" s="90">
        <f t="shared" si="239"/>
        <v>0</v>
      </c>
      <c r="T465" s="90">
        <f t="shared" si="240"/>
        <v>0</v>
      </c>
      <c r="U465" s="90">
        <f t="shared" si="241"/>
        <v>0</v>
      </c>
      <c r="V465" s="90">
        <f t="shared" si="242"/>
        <v>0</v>
      </c>
      <c r="W465" s="90">
        <f t="shared" si="228"/>
        <v>7191.4826663869508</v>
      </c>
      <c r="Y465" s="89">
        <f t="shared" si="243"/>
        <v>0</v>
      </c>
      <c r="Z465" s="90">
        <f t="shared" si="244"/>
        <v>0</v>
      </c>
      <c r="AA465" s="75">
        <f t="shared" si="245"/>
        <v>0</v>
      </c>
      <c r="AB465" s="89">
        <f t="shared" si="246"/>
        <v>0</v>
      </c>
      <c r="AC465" s="89">
        <f t="shared" si="247"/>
        <v>0</v>
      </c>
      <c r="AD465" s="90">
        <f t="shared" si="248"/>
        <v>7191.4826663869508</v>
      </c>
      <c r="AE465" s="90">
        <f t="shared" si="249"/>
        <v>0</v>
      </c>
      <c r="AF465" s="1">
        <f t="shared" si="250"/>
        <v>-42808.517333613047</v>
      </c>
    </row>
    <row r="466" spans="1:32">
      <c r="A466" s="106">
        <v>4.8799999999999999E-4</v>
      </c>
      <c r="B466" s="4">
        <f t="shared" si="226"/>
        <v>-42819.062093827706</v>
      </c>
      <c r="C466" t="s">
        <v>2009</v>
      </c>
      <c r="D466" t="s">
        <v>2009</v>
      </c>
      <c r="E466" s="57" t="s">
        <v>21</v>
      </c>
      <c r="F466" s="22">
        <f t="shared" si="229"/>
        <v>1</v>
      </c>
      <c r="G466" s="22">
        <f t="shared" si="230"/>
        <v>1</v>
      </c>
      <c r="H466" s="120" t="str">
        <f>IF(ISNA(VLOOKUP(C466,[1]Sheet1!$J$2:$J$2000,3,FALSE)),"No","Yes")</f>
        <v>No</v>
      </c>
      <c r="I466" s="89">
        <f t="shared" si="231"/>
        <v>0</v>
      </c>
      <c r="J466" s="89">
        <f t="shared" si="232"/>
        <v>0</v>
      </c>
      <c r="K466" s="89">
        <f t="shared" si="233"/>
        <v>0</v>
      </c>
      <c r="L466" s="89">
        <f t="shared" si="234"/>
        <v>0</v>
      </c>
      <c r="M466" s="89">
        <f t="shared" si="235"/>
        <v>0</v>
      </c>
      <c r="N466" s="89">
        <f t="shared" si="236"/>
        <v>0</v>
      </c>
      <c r="O466" s="89">
        <f t="shared" si="227"/>
        <v>0</v>
      </c>
      <c r="Q466" s="90">
        <f t="shared" si="237"/>
        <v>0</v>
      </c>
      <c r="R466" s="90">
        <f t="shared" si="238"/>
        <v>0</v>
      </c>
      <c r="S466" s="90">
        <f t="shared" si="239"/>
        <v>0</v>
      </c>
      <c r="T466" s="90">
        <f t="shared" si="240"/>
        <v>0</v>
      </c>
      <c r="U466" s="90">
        <f t="shared" si="241"/>
        <v>0</v>
      </c>
      <c r="V466" s="90">
        <f t="shared" si="242"/>
        <v>0</v>
      </c>
      <c r="W466" s="90">
        <f t="shared" si="228"/>
        <v>7180.9374181722969</v>
      </c>
      <c r="Y466" s="89">
        <f t="shared" si="243"/>
        <v>0</v>
      </c>
      <c r="Z466" s="90">
        <f t="shared" si="244"/>
        <v>0</v>
      </c>
      <c r="AA466" s="75">
        <f t="shared" si="245"/>
        <v>0</v>
      </c>
      <c r="AB466" s="89">
        <f t="shared" si="246"/>
        <v>0</v>
      </c>
      <c r="AC466" s="89">
        <f t="shared" si="247"/>
        <v>0</v>
      </c>
      <c r="AD466" s="90">
        <f t="shared" si="248"/>
        <v>7180.9374181722969</v>
      </c>
      <c r="AE466" s="90">
        <f t="shared" si="249"/>
        <v>0</v>
      </c>
      <c r="AF466" s="1">
        <f t="shared" si="250"/>
        <v>-42819.062581827704</v>
      </c>
    </row>
    <row r="467" spans="1:32">
      <c r="A467" s="106">
        <v>4.8899999999999996E-4</v>
      </c>
      <c r="B467" s="4">
        <f t="shared" si="226"/>
        <v>-42934.143590150779</v>
      </c>
      <c r="C467" t="s">
        <v>2018</v>
      </c>
      <c r="D467"/>
      <c r="E467" s="57" t="s">
        <v>21</v>
      </c>
      <c r="F467" s="22">
        <f t="shared" si="229"/>
        <v>1</v>
      </c>
      <c r="G467" s="22">
        <f t="shared" si="230"/>
        <v>1</v>
      </c>
      <c r="H467" s="120" t="str">
        <f>IF(ISNA(VLOOKUP(C467,[1]Sheet1!$J$2:$J$2000,3,FALSE)),"No","Yes")</f>
        <v>No</v>
      </c>
      <c r="I467" s="89">
        <f t="shared" si="231"/>
        <v>0</v>
      </c>
      <c r="J467" s="89">
        <f t="shared" si="232"/>
        <v>0</v>
      </c>
      <c r="K467" s="89">
        <f t="shared" si="233"/>
        <v>0</v>
      </c>
      <c r="L467" s="89">
        <f t="shared" si="234"/>
        <v>0</v>
      </c>
      <c r="M467" s="89">
        <f t="shared" si="235"/>
        <v>0</v>
      </c>
      <c r="N467" s="89">
        <f t="shared" si="236"/>
        <v>0</v>
      </c>
      <c r="O467" s="89">
        <f t="shared" si="227"/>
        <v>0</v>
      </c>
      <c r="Q467" s="90">
        <f t="shared" si="237"/>
        <v>0</v>
      </c>
      <c r="R467" s="90">
        <f t="shared" si="238"/>
        <v>0</v>
      </c>
      <c r="S467" s="90">
        <f t="shared" si="239"/>
        <v>0</v>
      </c>
      <c r="T467" s="90">
        <f t="shared" si="240"/>
        <v>0</v>
      </c>
      <c r="U467" s="90">
        <f t="shared" si="241"/>
        <v>0</v>
      </c>
      <c r="V467" s="90">
        <f t="shared" si="242"/>
        <v>0</v>
      </c>
      <c r="W467" s="90">
        <f t="shared" si="228"/>
        <v>7065.8559208492225</v>
      </c>
      <c r="Y467" s="89">
        <f t="shared" si="243"/>
        <v>0</v>
      </c>
      <c r="Z467" s="90">
        <f t="shared" si="244"/>
        <v>0</v>
      </c>
      <c r="AA467" s="75">
        <f t="shared" si="245"/>
        <v>0</v>
      </c>
      <c r="AB467" s="89">
        <f t="shared" si="246"/>
        <v>0</v>
      </c>
      <c r="AC467" s="89">
        <f t="shared" si="247"/>
        <v>0</v>
      </c>
      <c r="AD467" s="90">
        <f t="shared" si="248"/>
        <v>7065.8559208492225</v>
      </c>
      <c r="AE467" s="90">
        <f t="shared" si="249"/>
        <v>0</v>
      </c>
      <c r="AF467" s="1">
        <f t="shared" si="250"/>
        <v>-42934.144079150778</v>
      </c>
    </row>
    <row r="468" spans="1:32">
      <c r="A468" s="106">
        <v>4.8999999999999998E-4</v>
      </c>
      <c r="B468" s="4">
        <f t="shared" si="226"/>
        <v>-43207.17279841772</v>
      </c>
      <c r="C468" t="s">
        <v>2047</v>
      </c>
      <c r="D468" t="s">
        <v>2144</v>
      </c>
      <c r="E468" s="57" t="s">
        <v>21</v>
      </c>
      <c r="F468" s="22">
        <f t="shared" si="229"/>
        <v>1</v>
      </c>
      <c r="G468" s="22">
        <f t="shared" si="230"/>
        <v>1</v>
      </c>
      <c r="H468" s="120" t="str">
        <f>IF(ISNA(VLOOKUP(C468,[1]Sheet1!$J$2:$J$2000,3,FALSE)),"No","Yes")</f>
        <v>No</v>
      </c>
      <c r="I468" s="89">
        <f t="shared" si="231"/>
        <v>0</v>
      </c>
      <c r="J468" s="89">
        <f t="shared" si="232"/>
        <v>0</v>
      </c>
      <c r="K468" s="89">
        <f t="shared" si="233"/>
        <v>0</v>
      </c>
      <c r="L468" s="89">
        <f t="shared" si="234"/>
        <v>0</v>
      </c>
      <c r="M468" s="89">
        <f t="shared" si="235"/>
        <v>0</v>
      </c>
      <c r="N468" s="89">
        <f t="shared" si="236"/>
        <v>0</v>
      </c>
      <c r="O468" s="89">
        <f t="shared" si="227"/>
        <v>0</v>
      </c>
      <c r="Q468" s="90">
        <f t="shared" si="237"/>
        <v>0</v>
      </c>
      <c r="R468" s="90">
        <f t="shared" si="238"/>
        <v>0</v>
      </c>
      <c r="S468" s="90">
        <f t="shared" si="239"/>
        <v>0</v>
      </c>
      <c r="T468" s="90">
        <f t="shared" si="240"/>
        <v>0</v>
      </c>
      <c r="U468" s="90">
        <f t="shared" si="241"/>
        <v>0</v>
      </c>
      <c r="V468" s="90">
        <f t="shared" si="242"/>
        <v>0</v>
      </c>
      <c r="W468" s="90">
        <f t="shared" si="228"/>
        <v>6792.8267115822846</v>
      </c>
      <c r="Y468" s="89">
        <f t="shared" si="243"/>
        <v>0</v>
      </c>
      <c r="Z468" s="90">
        <f t="shared" si="244"/>
        <v>0</v>
      </c>
      <c r="AA468" s="75">
        <f t="shared" si="245"/>
        <v>0</v>
      </c>
      <c r="AB468" s="89">
        <f t="shared" si="246"/>
        <v>0</v>
      </c>
      <c r="AC468" s="89">
        <f t="shared" si="247"/>
        <v>0</v>
      </c>
      <c r="AD468" s="90">
        <f t="shared" si="248"/>
        <v>6792.8267115822846</v>
      </c>
      <c r="AE468" s="90">
        <f t="shared" si="249"/>
        <v>0</v>
      </c>
      <c r="AF468" s="1">
        <f t="shared" si="250"/>
        <v>-43207.173288417718</v>
      </c>
    </row>
    <row r="469" spans="1:32">
      <c r="A469" s="106">
        <v>4.9100000000000001E-4</v>
      </c>
      <c r="B469" s="4">
        <f t="shared" si="226"/>
        <v>-43338.19122060667</v>
      </c>
      <c r="C469" t="s">
        <v>2060</v>
      </c>
      <c r="D469"/>
      <c r="E469" s="57" t="s">
        <v>21</v>
      </c>
      <c r="F469" s="22">
        <f t="shared" si="229"/>
        <v>1</v>
      </c>
      <c r="G469" s="22">
        <f t="shared" si="230"/>
        <v>1</v>
      </c>
      <c r="H469" s="120" t="str">
        <f>IF(ISNA(VLOOKUP(C469,[1]Sheet1!$J$2:$J$2000,3,FALSE)),"No","Yes")</f>
        <v>No</v>
      </c>
      <c r="I469" s="89">
        <f t="shared" si="231"/>
        <v>0</v>
      </c>
      <c r="J469" s="89">
        <f t="shared" si="232"/>
        <v>0</v>
      </c>
      <c r="K469" s="89">
        <f t="shared" si="233"/>
        <v>0</v>
      </c>
      <c r="L469" s="89">
        <f t="shared" si="234"/>
        <v>0</v>
      </c>
      <c r="M469" s="89">
        <f t="shared" si="235"/>
        <v>0</v>
      </c>
      <c r="N469" s="89">
        <f t="shared" si="236"/>
        <v>0</v>
      </c>
      <c r="O469" s="89">
        <f t="shared" si="227"/>
        <v>0</v>
      </c>
      <c r="Q469" s="90">
        <f t="shared" si="237"/>
        <v>0</v>
      </c>
      <c r="R469" s="90">
        <f t="shared" si="238"/>
        <v>0</v>
      </c>
      <c r="S469" s="90">
        <f t="shared" si="239"/>
        <v>0</v>
      </c>
      <c r="T469" s="90">
        <f t="shared" si="240"/>
        <v>0</v>
      </c>
      <c r="U469" s="90">
        <f t="shared" si="241"/>
        <v>0</v>
      </c>
      <c r="V469" s="90">
        <f t="shared" si="242"/>
        <v>0</v>
      </c>
      <c r="W469" s="90">
        <f t="shared" si="228"/>
        <v>6661.8082883933339</v>
      </c>
      <c r="Y469" s="89">
        <f t="shared" si="243"/>
        <v>0</v>
      </c>
      <c r="Z469" s="90">
        <f t="shared" si="244"/>
        <v>0</v>
      </c>
      <c r="AA469" s="75">
        <f t="shared" si="245"/>
        <v>0</v>
      </c>
      <c r="AB469" s="89">
        <f t="shared" si="246"/>
        <v>0</v>
      </c>
      <c r="AC469" s="89">
        <f t="shared" si="247"/>
        <v>0</v>
      </c>
      <c r="AD469" s="90">
        <f t="shared" si="248"/>
        <v>6661.8082883933339</v>
      </c>
      <c r="AE469" s="90">
        <f t="shared" si="249"/>
        <v>0</v>
      </c>
      <c r="AF469" s="1">
        <f t="shared" si="250"/>
        <v>-43338.191711606669</v>
      </c>
    </row>
    <row r="470" spans="1:32">
      <c r="A470" s="106">
        <v>4.9200000000000003E-4</v>
      </c>
      <c r="B470" s="4">
        <f t="shared" si="226"/>
        <v>-43369.117937324438</v>
      </c>
      <c r="C470" t="s">
        <v>2062</v>
      </c>
      <c r="D470"/>
      <c r="E470" s="57" t="s">
        <v>21</v>
      </c>
      <c r="F470" s="22">
        <f t="shared" si="229"/>
        <v>1</v>
      </c>
      <c r="G470" s="22">
        <f t="shared" si="230"/>
        <v>1</v>
      </c>
      <c r="H470" s="120" t="str">
        <f>IF(ISNA(VLOOKUP(C470,[1]Sheet1!$J$2:$J$2000,3,FALSE)),"No","Yes")</f>
        <v>No</v>
      </c>
      <c r="I470" s="89">
        <f t="shared" si="231"/>
        <v>0</v>
      </c>
      <c r="J470" s="89">
        <f t="shared" si="232"/>
        <v>0</v>
      </c>
      <c r="K470" s="89">
        <f t="shared" si="233"/>
        <v>0</v>
      </c>
      <c r="L470" s="89">
        <f t="shared" si="234"/>
        <v>0</v>
      </c>
      <c r="M470" s="89">
        <f t="shared" si="235"/>
        <v>0</v>
      </c>
      <c r="N470" s="89">
        <f t="shared" si="236"/>
        <v>0</v>
      </c>
      <c r="O470" s="89">
        <f t="shared" si="227"/>
        <v>0</v>
      </c>
      <c r="Q470" s="90">
        <f t="shared" si="237"/>
        <v>0</v>
      </c>
      <c r="R470" s="90">
        <f t="shared" si="238"/>
        <v>0</v>
      </c>
      <c r="S470" s="90">
        <f t="shared" si="239"/>
        <v>0</v>
      </c>
      <c r="T470" s="90">
        <f t="shared" si="240"/>
        <v>0</v>
      </c>
      <c r="U470" s="90">
        <f t="shared" si="241"/>
        <v>0</v>
      </c>
      <c r="V470" s="90">
        <f t="shared" si="242"/>
        <v>0</v>
      </c>
      <c r="W470" s="90">
        <f t="shared" si="228"/>
        <v>6630.8815706755649</v>
      </c>
      <c r="Y470" s="89">
        <f t="shared" si="243"/>
        <v>0</v>
      </c>
      <c r="Z470" s="90">
        <f t="shared" si="244"/>
        <v>0</v>
      </c>
      <c r="AA470" s="75">
        <f t="shared" si="245"/>
        <v>0</v>
      </c>
      <c r="AB470" s="89">
        <f t="shared" si="246"/>
        <v>0</v>
      </c>
      <c r="AC470" s="89">
        <f t="shared" si="247"/>
        <v>0</v>
      </c>
      <c r="AD470" s="90">
        <f t="shared" si="248"/>
        <v>6630.8815706755649</v>
      </c>
      <c r="AE470" s="90">
        <f t="shared" si="249"/>
        <v>0</v>
      </c>
      <c r="AF470" s="1">
        <f t="shared" si="250"/>
        <v>-43369.118429324437</v>
      </c>
    </row>
    <row r="471" spans="1:32">
      <c r="A471" s="106">
        <v>4.9299999999999995E-4</v>
      </c>
      <c r="B471" s="4">
        <f t="shared" si="226"/>
        <v>-43412.125960348705</v>
      </c>
      <c r="C471" t="s">
        <v>2068</v>
      </c>
      <c r="D471" t="s">
        <v>2149</v>
      </c>
      <c r="E471" s="57" t="s">
        <v>21</v>
      </c>
      <c r="F471" s="22">
        <f t="shared" si="229"/>
        <v>1</v>
      </c>
      <c r="G471" s="22">
        <f t="shared" si="230"/>
        <v>1</v>
      </c>
      <c r="H471" s="120" t="str">
        <f>IF(ISNA(VLOOKUP(C471,[1]Sheet1!$J$2:$J$2000,3,FALSE)),"No","Yes")</f>
        <v>No</v>
      </c>
      <c r="I471" s="89">
        <f t="shared" si="231"/>
        <v>0</v>
      </c>
      <c r="J471" s="89">
        <f t="shared" si="232"/>
        <v>0</v>
      </c>
      <c r="K471" s="89">
        <f t="shared" si="233"/>
        <v>0</v>
      </c>
      <c r="L471" s="89">
        <f t="shared" si="234"/>
        <v>0</v>
      </c>
      <c r="M471" s="89">
        <f t="shared" si="235"/>
        <v>0</v>
      </c>
      <c r="N471" s="89">
        <f t="shared" si="236"/>
        <v>0</v>
      </c>
      <c r="O471" s="89">
        <f t="shared" si="227"/>
        <v>0</v>
      </c>
      <c r="Q471" s="90">
        <f t="shared" si="237"/>
        <v>0</v>
      </c>
      <c r="R471" s="90">
        <f t="shared" si="238"/>
        <v>0</v>
      </c>
      <c r="S471" s="90">
        <f t="shared" si="239"/>
        <v>0</v>
      </c>
      <c r="T471" s="90">
        <f t="shared" si="240"/>
        <v>0</v>
      </c>
      <c r="U471" s="90">
        <f t="shared" si="241"/>
        <v>0</v>
      </c>
      <c r="V471" s="90">
        <f t="shared" si="242"/>
        <v>0</v>
      </c>
      <c r="W471" s="90">
        <f t="shared" si="228"/>
        <v>6587.8735466512926</v>
      </c>
      <c r="Y471" s="89">
        <f t="shared" si="243"/>
        <v>0</v>
      </c>
      <c r="Z471" s="90">
        <f t="shared" si="244"/>
        <v>0</v>
      </c>
      <c r="AA471" s="75">
        <f t="shared" si="245"/>
        <v>0</v>
      </c>
      <c r="AB471" s="89">
        <f t="shared" si="246"/>
        <v>0</v>
      </c>
      <c r="AC471" s="89">
        <f t="shared" si="247"/>
        <v>0</v>
      </c>
      <c r="AD471" s="90">
        <f t="shared" si="248"/>
        <v>6587.8735466512926</v>
      </c>
      <c r="AE471" s="90">
        <f t="shared" si="249"/>
        <v>0</v>
      </c>
      <c r="AF471" s="1">
        <f t="shared" si="250"/>
        <v>-43412.126453348705</v>
      </c>
    </row>
    <row r="472" spans="1:32">
      <c r="A472" s="106">
        <v>4.9399999999999997E-4</v>
      </c>
      <c r="B472" s="4">
        <f t="shared" si="226"/>
        <v>-37707.754246906537</v>
      </c>
      <c r="C472" t="s">
        <v>2070</v>
      </c>
      <c r="D472"/>
      <c r="E472" s="57" t="s">
        <v>21</v>
      </c>
      <c r="F472" s="22">
        <f t="shared" si="229"/>
        <v>2</v>
      </c>
      <c r="G472" s="22">
        <f t="shared" si="230"/>
        <v>2</v>
      </c>
      <c r="H472" s="120" t="str">
        <f>IF(ISNA(VLOOKUP(C472,[1]Sheet1!$J$2:$J$2000,3,FALSE)),"No","Yes")</f>
        <v>No</v>
      </c>
      <c r="I472" s="89">
        <f t="shared" si="231"/>
        <v>0</v>
      </c>
      <c r="J472" s="89">
        <f t="shared" si="232"/>
        <v>0</v>
      </c>
      <c r="K472" s="89">
        <f t="shared" si="233"/>
        <v>0</v>
      </c>
      <c r="L472" s="89">
        <f t="shared" si="234"/>
        <v>0</v>
      </c>
      <c r="M472" s="89">
        <f t="shared" si="235"/>
        <v>0</v>
      </c>
      <c r="N472" s="89">
        <f t="shared" si="236"/>
        <v>0</v>
      </c>
      <c r="O472" s="89">
        <f t="shared" si="227"/>
        <v>0</v>
      </c>
      <c r="Q472" s="90">
        <f t="shared" si="237"/>
        <v>0</v>
      </c>
      <c r="R472" s="90">
        <f t="shared" si="238"/>
        <v>5719.8443579766536</v>
      </c>
      <c r="S472" s="90">
        <f t="shared" si="239"/>
        <v>0</v>
      </c>
      <c r="T472" s="90">
        <f t="shared" si="240"/>
        <v>0</v>
      </c>
      <c r="U472" s="90">
        <f t="shared" si="241"/>
        <v>0</v>
      </c>
      <c r="V472" s="90">
        <f t="shared" si="242"/>
        <v>0</v>
      </c>
      <c r="W472" s="90">
        <f t="shared" si="228"/>
        <v>6572.4009011168109</v>
      </c>
      <c r="Y472" s="89">
        <f t="shared" si="243"/>
        <v>0</v>
      </c>
      <c r="Z472" s="90">
        <f t="shared" si="244"/>
        <v>0</v>
      </c>
      <c r="AA472" s="75">
        <f t="shared" si="245"/>
        <v>0</v>
      </c>
      <c r="AB472" s="89">
        <f t="shared" si="246"/>
        <v>0</v>
      </c>
      <c r="AC472" s="89">
        <f t="shared" si="247"/>
        <v>0</v>
      </c>
      <c r="AD472" s="90">
        <f t="shared" si="248"/>
        <v>6572.4009011168109</v>
      </c>
      <c r="AE472" s="90">
        <f t="shared" si="249"/>
        <v>5719.8443579766536</v>
      </c>
      <c r="AF472" s="1">
        <f t="shared" si="250"/>
        <v>-37707.754740906537</v>
      </c>
    </row>
    <row r="473" spans="1:32">
      <c r="A473" s="106">
        <v>4.95E-4</v>
      </c>
      <c r="B473" s="4">
        <f t="shared" si="226"/>
        <v>-43464.251173255485</v>
      </c>
      <c r="C473" t="s">
        <v>2076</v>
      </c>
      <c r="D473"/>
      <c r="E473" s="57" t="s">
        <v>21</v>
      </c>
      <c r="F473" s="22">
        <f t="shared" si="229"/>
        <v>1</v>
      </c>
      <c r="G473" s="22">
        <f t="shared" si="230"/>
        <v>1</v>
      </c>
      <c r="H473" s="120" t="str">
        <f>IF(ISNA(VLOOKUP(C473,[1]Sheet1!$J$2:$J$2000,3,FALSE)),"No","Yes")</f>
        <v>No</v>
      </c>
      <c r="I473" s="89">
        <f t="shared" si="231"/>
        <v>0</v>
      </c>
      <c r="J473" s="89">
        <f t="shared" si="232"/>
        <v>0</v>
      </c>
      <c r="K473" s="89">
        <f t="shared" si="233"/>
        <v>0</v>
      </c>
      <c r="L473" s="89">
        <f t="shared" si="234"/>
        <v>0</v>
      </c>
      <c r="M473" s="89">
        <f t="shared" si="235"/>
        <v>0</v>
      </c>
      <c r="N473" s="89">
        <f t="shared" si="236"/>
        <v>0</v>
      </c>
      <c r="O473" s="89">
        <f t="shared" si="227"/>
        <v>0</v>
      </c>
      <c r="Q473" s="90">
        <f t="shared" si="237"/>
        <v>0</v>
      </c>
      <c r="R473" s="90">
        <f t="shared" si="238"/>
        <v>0</v>
      </c>
      <c r="S473" s="90">
        <f t="shared" si="239"/>
        <v>0</v>
      </c>
      <c r="T473" s="90">
        <f t="shared" si="240"/>
        <v>0</v>
      </c>
      <c r="U473" s="90">
        <f t="shared" si="241"/>
        <v>0</v>
      </c>
      <c r="V473" s="90">
        <f t="shared" si="242"/>
        <v>0</v>
      </c>
      <c r="W473" s="90">
        <f t="shared" si="228"/>
        <v>6535.7483317445185</v>
      </c>
      <c r="Y473" s="89">
        <f t="shared" si="243"/>
        <v>0</v>
      </c>
      <c r="Z473" s="90">
        <f t="shared" si="244"/>
        <v>0</v>
      </c>
      <c r="AA473" s="75">
        <f t="shared" si="245"/>
        <v>0</v>
      </c>
      <c r="AB473" s="89">
        <f t="shared" si="246"/>
        <v>0</v>
      </c>
      <c r="AC473" s="89">
        <f t="shared" si="247"/>
        <v>0</v>
      </c>
      <c r="AD473" s="90">
        <f t="shared" si="248"/>
        <v>6535.7483317445185</v>
      </c>
      <c r="AE473" s="90">
        <f t="shared" si="249"/>
        <v>0</v>
      </c>
      <c r="AF473" s="1">
        <f t="shared" si="250"/>
        <v>-43464.251668255485</v>
      </c>
    </row>
    <row r="474" spans="1:32">
      <c r="A474" s="106">
        <v>4.9600000000000002E-4</v>
      </c>
      <c r="B474" s="4">
        <f t="shared" si="226"/>
        <v>-43958.406271712374</v>
      </c>
      <c r="C474" t="s">
        <v>2108</v>
      </c>
      <c r="D474" t="s">
        <v>2140</v>
      </c>
      <c r="E474" s="57" t="s">
        <v>21</v>
      </c>
      <c r="F474" s="22">
        <f t="shared" si="229"/>
        <v>1</v>
      </c>
      <c r="G474" s="22">
        <f t="shared" si="230"/>
        <v>1</v>
      </c>
      <c r="H474" s="120" t="str">
        <f>IF(ISNA(VLOOKUP(C474,[1]Sheet1!$J$2:$J$2000,3,FALSE)),"No","Yes")</f>
        <v>No</v>
      </c>
      <c r="I474" s="89">
        <f t="shared" si="231"/>
        <v>0</v>
      </c>
      <c r="J474" s="89">
        <f t="shared" si="232"/>
        <v>0</v>
      </c>
      <c r="K474" s="89">
        <f t="shared" si="233"/>
        <v>0</v>
      </c>
      <c r="L474" s="89">
        <f t="shared" si="234"/>
        <v>0</v>
      </c>
      <c r="M474" s="89">
        <f t="shared" si="235"/>
        <v>0</v>
      </c>
      <c r="N474" s="89">
        <f t="shared" si="236"/>
        <v>0</v>
      </c>
      <c r="O474" s="89">
        <f t="shared" si="227"/>
        <v>0</v>
      </c>
      <c r="Q474" s="90">
        <f t="shared" si="237"/>
        <v>0</v>
      </c>
      <c r="R474" s="90">
        <f t="shared" si="238"/>
        <v>0</v>
      </c>
      <c r="S474" s="90">
        <f t="shared" si="239"/>
        <v>0</v>
      </c>
      <c r="T474" s="90">
        <f t="shared" si="240"/>
        <v>0</v>
      </c>
      <c r="U474" s="90">
        <f t="shared" si="241"/>
        <v>0</v>
      </c>
      <c r="V474" s="90">
        <f t="shared" si="242"/>
        <v>0</v>
      </c>
      <c r="W474" s="90">
        <f t="shared" si="228"/>
        <v>6041.5932322876279</v>
      </c>
      <c r="Y474" s="89">
        <f t="shared" si="243"/>
        <v>0</v>
      </c>
      <c r="Z474" s="90">
        <f t="shared" si="244"/>
        <v>0</v>
      </c>
      <c r="AA474" s="75">
        <f t="shared" si="245"/>
        <v>0</v>
      </c>
      <c r="AB474" s="89">
        <f t="shared" si="246"/>
        <v>0</v>
      </c>
      <c r="AC474" s="89">
        <f t="shared" si="247"/>
        <v>0</v>
      </c>
      <c r="AD474" s="90">
        <f t="shared" si="248"/>
        <v>6041.5932322876279</v>
      </c>
      <c r="AE474" s="90">
        <f t="shared" si="249"/>
        <v>0</v>
      </c>
      <c r="AF474" s="1">
        <f t="shared" si="250"/>
        <v>-43958.406767712375</v>
      </c>
    </row>
    <row r="475" spans="1:32">
      <c r="A475" s="106">
        <v>4.9700000000000005E-4</v>
      </c>
      <c r="B475" s="4">
        <f t="shared" si="226"/>
        <v>-40121.036966976942</v>
      </c>
      <c r="C475" t="s">
        <v>1890</v>
      </c>
      <c r="D475" t="s">
        <v>2167</v>
      </c>
      <c r="E475" s="57" t="s">
        <v>21</v>
      </c>
      <c r="F475" s="22">
        <f t="shared" si="229"/>
        <v>1</v>
      </c>
      <c r="G475" s="22">
        <f t="shared" si="230"/>
        <v>1</v>
      </c>
      <c r="H475" s="120" t="str">
        <f>IF(ISNA(VLOOKUP(C475,[1]Sheet1!$J$2:$J$2000,3,FALSE)),"No","Yes")</f>
        <v>No</v>
      </c>
      <c r="I475" s="89">
        <f t="shared" si="231"/>
        <v>0</v>
      </c>
      <c r="J475" s="89">
        <f t="shared" si="232"/>
        <v>0</v>
      </c>
      <c r="K475" s="89">
        <f t="shared" si="233"/>
        <v>0</v>
      </c>
      <c r="L475" s="89">
        <f t="shared" si="234"/>
        <v>0</v>
      </c>
      <c r="M475" s="89">
        <f t="shared" si="235"/>
        <v>0</v>
      </c>
      <c r="N475" s="89">
        <f t="shared" si="236"/>
        <v>0</v>
      </c>
      <c r="O475" s="89">
        <f t="shared" si="227"/>
        <v>0</v>
      </c>
      <c r="Q475" s="90">
        <f t="shared" si="237"/>
        <v>0</v>
      </c>
      <c r="R475" s="90">
        <f t="shared" si="238"/>
        <v>0</v>
      </c>
      <c r="S475" s="90">
        <f t="shared" si="239"/>
        <v>0</v>
      </c>
      <c r="T475" s="90">
        <f t="shared" si="240"/>
        <v>0</v>
      </c>
      <c r="U475" s="90">
        <f t="shared" si="241"/>
        <v>0</v>
      </c>
      <c r="V475" s="90">
        <f t="shared" si="242"/>
        <v>0</v>
      </c>
      <c r="W475" s="90">
        <f t="shared" si="228"/>
        <v>9878.9625360230548</v>
      </c>
      <c r="Y475" s="89">
        <f t="shared" si="243"/>
        <v>0</v>
      </c>
      <c r="Z475" s="90">
        <f t="shared" si="244"/>
        <v>0</v>
      </c>
      <c r="AA475" s="75">
        <f t="shared" si="245"/>
        <v>0</v>
      </c>
      <c r="AB475" s="89">
        <f t="shared" si="246"/>
        <v>0</v>
      </c>
      <c r="AC475" s="89">
        <f t="shared" si="247"/>
        <v>0</v>
      </c>
      <c r="AD475" s="90">
        <f t="shared" si="248"/>
        <v>9878.9625360230548</v>
      </c>
      <c r="AE475" s="90">
        <f t="shared" si="249"/>
        <v>0</v>
      </c>
      <c r="AF475" s="1">
        <f t="shared" si="250"/>
        <v>-40121.037463976943</v>
      </c>
    </row>
    <row r="476" spans="1:32">
      <c r="A476" s="106">
        <v>4.9799999999999996E-4</v>
      </c>
      <c r="B476" s="4">
        <f t="shared" si="226"/>
        <v>-40810.882761616675</v>
      </c>
      <c r="C476" t="s">
        <v>1892</v>
      </c>
      <c r="D476"/>
      <c r="E476" s="57" t="s">
        <v>21</v>
      </c>
      <c r="F476" s="22">
        <f t="shared" si="229"/>
        <v>1</v>
      </c>
      <c r="G476" s="22">
        <f t="shared" si="230"/>
        <v>1</v>
      </c>
      <c r="H476" s="120" t="str">
        <f>IF(ISNA(VLOOKUP(C476,[1]Sheet1!$J$2:$J$2000,3,FALSE)),"No","Yes")</f>
        <v>No</v>
      </c>
      <c r="I476" s="89">
        <f t="shared" si="231"/>
        <v>0</v>
      </c>
      <c r="J476" s="89">
        <f t="shared" si="232"/>
        <v>0</v>
      </c>
      <c r="K476" s="89">
        <f t="shared" si="233"/>
        <v>0</v>
      </c>
      <c r="L476" s="89">
        <f t="shared" si="234"/>
        <v>0</v>
      </c>
      <c r="M476" s="89">
        <f t="shared" si="235"/>
        <v>0</v>
      </c>
      <c r="N476" s="89">
        <f t="shared" si="236"/>
        <v>0</v>
      </c>
      <c r="O476" s="89">
        <f t="shared" si="227"/>
        <v>0</v>
      </c>
      <c r="Q476" s="90">
        <f t="shared" si="237"/>
        <v>0</v>
      </c>
      <c r="R476" s="90">
        <f t="shared" si="238"/>
        <v>0</v>
      </c>
      <c r="S476" s="90">
        <f t="shared" si="239"/>
        <v>0</v>
      </c>
      <c r="T476" s="90">
        <f t="shared" si="240"/>
        <v>0</v>
      </c>
      <c r="U476" s="90">
        <f t="shared" si="241"/>
        <v>0</v>
      </c>
      <c r="V476" s="90">
        <f t="shared" si="242"/>
        <v>0</v>
      </c>
      <c r="W476" s="90">
        <f t="shared" si="228"/>
        <v>9189.116740383326</v>
      </c>
      <c r="Y476" s="89">
        <f t="shared" si="243"/>
        <v>0</v>
      </c>
      <c r="Z476" s="90">
        <f t="shared" si="244"/>
        <v>0</v>
      </c>
      <c r="AA476" s="75">
        <f t="shared" si="245"/>
        <v>0</v>
      </c>
      <c r="AB476" s="89">
        <f t="shared" si="246"/>
        <v>0</v>
      </c>
      <c r="AC476" s="89">
        <f t="shared" si="247"/>
        <v>0</v>
      </c>
      <c r="AD476" s="90">
        <f t="shared" si="248"/>
        <v>9189.116740383326</v>
      </c>
      <c r="AE476" s="90">
        <f t="shared" si="249"/>
        <v>0</v>
      </c>
      <c r="AF476" s="1">
        <f t="shared" si="250"/>
        <v>-40810.883259616676</v>
      </c>
    </row>
    <row r="477" spans="1:32">
      <c r="A477" s="106">
        <v>5.0000000000000001E-4</v>
      </c>
      <c r="B477" s="4">
        <f t="shared" si="226"/>
        <v>-41342.340704697563</v>
      </c>
      <c r="C477" t="s">
        <v>1900</v>
      </c>
      <c r="D477" t="s">
        <v>2168</v>
      </c>
      <c r="E477" s="57" t="s">
        <v>21</v>
      </c>
      <c r="F477" s="22">
        <f t="shared" si="229"/>
        <v>1</v>
      </c>
      <c r="G477" s="22">
        <f t="shared" si="230"/>
        <v>1</v>
      </c>
      <c r="H477" s="120" t="str">
        <f>IF(ISNA(VLOOKUP(C477,[1]Sheet1!$J$2:$J$2000,3,FALSE)),"No","Yes")</f>
        <v>No</v>
      </c>
      <c r="I477" s="89">
        <f t="shared" si="231"/>
        <v>0</v>
      </c>
      <c r="J477" s="89">
        <f t="shared" si="232"/>
        <v>0</v>
      </c>
      <c r="K477" s="89">
        <f t="shared" si="233"/>
        <v>0</v>
      </c>
      <c r="L477" s="89">
        <f t="shared" si="234"/>
        <v>0</v>
      </c>
      <c r="M477" s="89">
        <f t="shared" si="235"/>
        <v>0</v>
      </c>
      <c r="N477" s="89">
        <f t="shared" si="236"/>
        <v>0</v>
      </c>
      <c r="O477" s="89">
        <f t="shared" si="227"/>
        <v>0</v>
      </c>
      <c r="Q477" s="90">
        <f t="shared" si="237"/>
        <v>0</v>
      </c>
      <c r="R477" s="90">
        <f t="shared" si="238"/>
        <v>0</v>
      </c>
      <c r="S477" s="90">
        <f t="shared" si="239"/>
        <v>0</v>
      </c>
      <c r="T477" s="90">
        <f t="shared" si="240"/>
        <v>0</v>
      </c>
      <c r="U477" s="90">
        <f t="shared" si="241"/>
        <v>0</v>
      </c>
      <c r="V477" s="90">
        <f t="shared" si="242"/>
        <v>0</v>
      </c>
      <c r="W477" s="90">
        <f t="shared" si="228"/>
        <v>8657.6587953024373</v>
      </c>
      <c r="Y477" s="89">
        <f t="shared" si="243"/>
        <v>0</v>
      </c>
      <c r="Z477" s="90">
        <f t="shared" si="244"/>
        <v>0</v>
      </c>
      <c r="AA477" s="75">
        <f t="shared" si="245"/>
        <v>0</v>
      </c>
      <c r="AB477" s="89">
        <f t="shared" si="246"/>
        <v>0</v>
      </c>
      <c r="AC477" s="89">
        <f t="shared" si="247"/>
        <v>0</v>
      </c>
      <c r="AD477" s="90">
        <f t="shared" si="248"/>
        <v>8657.6587953024373</v>
      </c>
      <c r="AE477" s="90">
        <f t="shared" si="249"/>
        <v>0</v>
      </c>
      <c r="AF477" s="1">
        <f t="shared" si="250"/>
        <v>-41342.341204697565</v>
      </c>
    </row>
    <row r="478" spans="1:32">
      <c r="A478" s="106">
        <v>5.0100000000000003E-4</v>
      </c>
      <c r="B478" s="4">
        <f t="shared" si="226"/>
        <v>-41417.125187532794</v>
      </c>
      <c r="C478" t="s">
        <v>1906</v>
      </c>
      <c r="D478" t="s">
        <v>372</v>
      </c>
      <c r="E478" s="57" t="s">
        <v>21</v>
      </c>
      <c r="F478" s="22">
        <f t="shared" si="229"/>
        <v>1</v>
      </c>
      <c r="G478" s="22">
        <f t="shared" si="230"/>
        <v>1</v>
      </c>
      <c r="H478" s="120" t="str">
        <f>IF(ISNA(VLOOKUP(C478,[1]Sheet1!$J$2:$J$2000,3,FALSE)),"No","Yes")</f>
        <v>No</v>
      </c>
      <c r="I478" s="89">
        <f t="shared" si="231"/>
        <v>0</v>
      </c>
      <c r="J478" s="89">
        <f t="shared" si="232"/>
        <v>0</v>
      </c>
      <c r="K478" s="89">
        <f t="shared" si="233"/>
        <v>0</v>
      </c>
      <c r="L478" s="89">
        <f t="shared" si="234"/>
        <v>0</v>
      </c>
      <c r="M478" s="89">
        <f t="shared" si="235"/>
        <v>0</v>
      </c>
      <c r="N478" s="89">
        <f t="shared" si="236"/>
        <v>0</v>
      </c>
      <c r="O478" s="89">
        <f t="shared" si="227"/>
        <v>0</v>
      </c>
      <c r="Q478" s="90">
        <f t="shared" si="237"/>
        <v>0</v>
      </c>
      <c r="R478" s="90">
        <f t="shared" si="238"/>
        <v>0</v>
      </c>
      <c r="S478" s="90">
        <f t="shared" si="239"/>
        <v>0</v>
      </c>
      <c r="T478" s="90">
        <f t="shared" si="240"/>
        <v>0</v>
      </c>
      <c r="U478" s="90">
        <f t="shared" si="241"/>
        <v>0</v>
      </c>
      <c r="V478" s="90">
        <f t="shared" si="242"/>
        <v>0</v>
      </c>
      <c r="W478" s="90">
        <f t="shared" si="228"/>
        <v>8582.8743114672016</v>
      </c>
      <c r="Y478" s="89">
        <f t="shared" si="243"/>
        <v>0</v>
      </c>
      <c r="Z478" s="90">
        <f t="shared" si="244"/>
        <v>0</v>
      </c>
      <c r="AA478" s="75">
        <f t="shared" si="245"/>
        <v>0</v>
      </c>
      <c r="AB478" s="89">
        <f t="shared" si="246"/>
        <v>0</v>
      </c>
      <c r="AC478" s="89">
        <f t="shared" si="247"/>
        <v>0</v>
      </c>
      <c r="AD478" s="90">
        <f t="shared" si="248"/>
        <v>8582.8743114672016</v>
      </c>
      <c r="AE478" s="90">
        <f t="shared" si="249"/>
        <v>0</v>
      </c>
      <c r="AF478" s="1">
        <f t="shared" si="250"/>
        <v>-41417.125688532797</v>
      </c>
    </row>
    <row r="479" spans="1:32">
      <c r="A479" s="106">
        <v>5.0199999999999995E-4</v>
      </c>
      <c r="B479" s="4">
        <f t="shared" si="226"/>
        <v>-41505.915374850643</v>
      </c>
      <c r="C479" t="s">
        <v>1908</v>
      </c>
      <c r="D479"/>
      <c r="E479" s="57" t="s">
        <v>21</v>
      </c>
      <c r="F479" s="22">
        <f t="shared" si="229"/>
        <v>1</v>
      </c>
      <c r="G479" s="22">
        <f t="shared" si="230"/>
        <v>1</v>
      </c>
      <c r="H479" s="120" t="str">
        <f>IF(ISNA(VLOOKUP(C479,[1]Sheet1!$J$2:$J$2000,3,FALSE)),"No","Yes")</f>
        <v>No</v>
      </c>
      <c r="I479" s="89">
        <f t="shared" si="231"/>
        <v>0</v>
      </c>
      <c r="J479" s="89">
        <f t="shared" si="232"/>
        <v>0</v>
      </c>
      <c r="K479" s="89">
        <f t="shared" si="233"/>
        <v>0</v>
      </c>
      <c r="L479" s="89">
        <f t="shared" si="234"/>
        <v>0</v>
      </c>
      <c r="M479" s="89">
        <f t="shared" si="235"/>
        <v>0</v>
      </c>
      <c r="N479" s="89">
        <f t="shared" si="236"/>
        <v>0</v>
      </c>
      <c r="O479" s="89">
        <f t="shared" si="227"/>
        <v>0</v>
      </c>
      <c r="Q479" s="90">
        <f t="shared" si="237"/>
        <v>0</v>
      </c>
      <c r="R479" s="90">
        <f t="shared" si="238"/>
        <v>0</v>
      </c>
      <c r="S479" s="90">
        <f t="shared" si="239"/>
        <v>0</v>
      </c>
      <c r="T479" s="90">
        <f t="shared" si="240"/>
        <v>0</v>
      </c>
      <c r="U479" s="90">
        <f t="shared" si="241"/>
        <v>0</v>
      </c>
      <c r="V479" s="90">
        <f t="shared" si="242"/>
        <v>0</v>
      </c>
      <c r="W479" s="90">
        <f t="shared" si="228"/>
        <v>8494.0841231493523</v>
      </c>
      <c r="Y479" s="89">
        <f t="shared" si="243"/>
        <v>0</v>
      </c>
      <c r="Z479" s="90">
        <f t="shared" si="244"/>
        <v>0</v>
      </c>
      <c r="AA479" s="75">
        <f t="shared" si="245"/>
        <v>0</v>
      </c>
      <c r="AB479" s="89">
        <f t="shared" si="246"/>
        <v>0</v>
      </c>
      <c r="AC479" s="89">
        <f t="shared" si="247"/>
        <v>0</v>
      </c>
      <c r="AD479" s="90">
        <f t="shared" si="248"/>
        <v>8494.0841231493523</v>
      </c>
      <c r="AE479" s="90">
        <f t="shared" si="249"/>
        <v>0</v>
      </c>
      <c r="AF479" s="1">
        <f t="shared" si="250"/>
        <v>-41505.915876850646</v>
      </c>
    </row>
    <row r="480" spans="1:32">
      <c r="A480" s="106">
        <v>5.0299999999999997E-4</v>
      </c>
      <c r="B480" s="4">
        <f t="shared" si="226"/>
        <v>-41572.21830462139</v>
      </c>
      <c r="C480" t="s">
        <v>1910</v>
      </c>
      <c r="D480" t="s">
        <v>751</v>
      </c>
      <c r="E480" s="57" t="s">
        <v>21</v>
      </c>
      <c r="F480" s="22">
        <f t="shared" si="229"/>
        <v>1</v>
      </c>
      <c r="G480" s="22">
        <f t="shared" si="230"/>
        <v>1</v>
      </c>
      <c r="H480" s="120" t="str">
        <f>IF(ISNA(VLOOKUP(C480,[1]Sheet1!$J$2:$J$2000,3,FALSE)),"No","Yes")</f>
        <v>No</v>
      </c>
      <c r="I480" s="89">
        <f t="shared" si="231"/>
        <v>0</v>
      </c>
      <c r="J480" s="89">
        <f t="shared" si="232"/>
        <v>0</v>
      </c>
      <c r="K480" s="89">
        <f t="shared" si="233"/>
        <v>0</v>
      </c>
      <c r="L480" s="89">
        <f t="shared" si="234"/>
        <v>0</v>
      </c>
      <c r="M480" s="89">
        <f t="shared" si="235"/>
        <v>0</v>
      </c>
      <c r="N480" s="89">
        <f t="shared" si="236"/>
        <v>0</v>
      </c>
      <c r="O480" s="89">
        <f t="shared" si="227"/>
        <v>0</v>
      </c>
      <c r="Q480" s="90">
        <f t="shared" si="237"/>
        <v>0</v>
      </c>
      <c r="R480" s="90">
        <f t="shared" si="238"/>
        <v>0</v>
      </c>
      <c r="S480" s="90">
        <f t="shared" si="239"/>
        <v>0</v>
      </c>
      <c r="T480" s="90">
        <f t="shared" si="240"/>
        <v>0</v>
      </c>
      <c r="U480" s="90">
        <f t="shared" si="241"/>
        <v>0</v>
      </c>
      <c r="V480" s="90">
        <f t="shared" si="242"/>
        <v>0</v>
      </c>
      <c r="W480" s="90">
        <f t="shared" si="228"/>
        <v>8427.7811923786103</v>
      </c>
      <c r="Y480" s="89">
        <f t="shared" si="243"/>
        <v>0</v>
      </c>
      <c r="Z480" s="90">
        <f t="shared" si="244"/>
        <v>0</v>
      </c>
      <c r="AA480" s="75">
        <f t="shared" si="245"/>
        <v>0</v>
      </c>
      <c r="AB480" s="89">
        <f t="shared" si="246"/>
        <v>0</v>
      </c>
      <c r="AC480" s="89">
        <f t="shared" si="247"/>
        <v>0</v>
      </c>
      <c r="AD480" s="90">
        <f t="shared" si="248"/>
        <v>8427.7811923786103</v>
      </c>
      <c r="AE480" s="90">
        <f t="shared" si="249"/>
        <v>0</v>
      </c>
      <c r="AF480" s="1">
        <f t="shared" si="250"/>
        <v>-41572.218807621393</v>
      </c>
    </row>
    <row r="481" spans="1:32">
      <c r="A481" s="106">
        <v>5.04E-4</v>
      </c>
      <c r="B481" s="4">
        <f t="shared" si="226"/>
        <v>-41840.037582169956</v>
      </c>
      <c r="C481" t="s">
        <v>1919</v>
      </c>
      <c r="D481" t="s">
        <v>2140</v>
      </c>
      <c r="E481" s="57" t="s">
        <v>21</v>
      </c>
      <c r="F481" s="22">
        <f t="shared" si="229"/>
        <v>1</v>
      </c>
      <c r="G481" s="22">
        <f t="shared" si="230"/>
        <v>1</v>
      </c>
      <c r="H481" s="120" t="str">
        <f>IF(ISNA(VLOOKUP(C481,[1]Sheet1!$J$2:$J$2000,3,FALSE)),"No","Yes")</f>
        <v>No</v>
      </c>
      <c r="I481" s="89">
        <f t="shared" si="231"/>
        <v>0</v>
      </c>
      <c r="J481" s="89">
        <f t="shared" si="232"/>
        <v>0</v>
      </c>
      <c r="K481" s="89">
        <f t="shared" si="233"/>
        <v>0</v>
      </c>
      <c r="L481" s="89">
        <f t="shared" si="234"/>
        <v>0</v>
      </c>
      <c r="M481" s="89">
        <f t="shared" si="235"/>
        <v>0</v>
      </c>
      <c r="N481" s="89">
        <f t="shared" si="236"/>
        <v>0</v>
      </c>
      <c r="O481" s="89">
        <f t="shared" si="227"/>
        <v>0</v>
      </c>
      <c r="Q481" s="90">
        <f t="shared" si="237"/>
        <v>0</v>
      </c>
      <c r="R481" s="90">
        <f t="shared" si="238"/>
        <v>0</v>
      </c>
      <c r="S481" s="90">
        <f t="shared" si="239"/>
        <v>0</v>
      </c>
      <c r="T481" s="90">
        <f t="shared" si="240"/>
        <v>0</v>
      </c>
      <c r="U481" s="90">
        <f t="shared" si="241"/>
        <v>0</v>
      </c>
      <c r="V481" s="90">
        <f t="shared" si="242"/>
        <v>0</v>
      </c>
      <c r="W481" s="90">
        <f t="shared" si="228"/>
        <v>8159.9619138300422</v>
      </c>
      <c r="Y481" s="89">
        <f t="shared" si="243"/>
        <v>0</v>
      </c>
      <c r="Z481" s="90">
        <f t="shared" si="244"/>
        <v>0</v>
      </c>
      <c r="AA481" s="75">
        <f t="shared" si="245"/>
        <v>0</v>
      </c>
      <c r="AB481" s="89">
        <f t="shared" si="246"/>
        <v>0</v>
      </c>
      <c r="AC481" s="89">
        <f t="shared" si="247"/>
        <v>0</v>
      </c>
      <c r="AD481" s="90">
        <f t="shared" si="248"/>
        <v>8159.9619138300422</v>
      </c>
      <c r="AE481" s="90">
        <f t="shared" si="249"/>
        <v>0</v>
      </c>
      <c r="AF481" s="1">
        <f t="shared" si="250"/>
        <v>-41840.03808616996</v>
      </c>
    </row>
    <row r="482" spans="1:32">
      <c r="A482" s="106">
        <v>5.0500000000000002E-4</v>
      </c>
      <c r="B482" s="4">
        <f t="shared" si="226"/>
        <v>-41870.997835052163</v>
      </c>
      <c r="C482" t="s">
        <v>1923</v>
      </c>
      <c r="D482" t="s">
        <v>2169</v>
      </c>
      <c r="E482" s="57" t="s">
        <v>21</v>
      </c>
      <c r="F482" s="22">
        <f t="shared" si="229"/>
        <v>1</v>
      </c>
      <c r="G482" s="22">
        <f t="shared" si="230"/>
        <v>1</v>
      </c>
      <c r="H482" s="120" t="str">
        <f>IF(ISNA(VLOOKUP(C482,[1]Sheet1!$J$2:$J$2000,3,FALSE)),"No","Yes")</f>
        <v>No</v>
      </c>
      <c r="I482" s="89">
        <f t="shared" si="231"/>
        <v>0</v>
      </c>
      <c r="J482" s="89">
        <f t="shared" si="232"/>
        <v>0</v>
      </c>
      <c r="K482" s="89">
        <f t="shared" si="233"/>
        <v>0</v>
      </c>
      <c r="L482" s="89">
        <f t="shared" si="234"/>
        <v>0</v>
      </c>
      <c r="M482" s="89">
        <f t="shared" si="235"/>
        <v>0</v>
      </c>
      <c r="N482" s="89">
        <f t="shared" si="236"/>
        <v>0</v>
      </c>
      <c r="O482" s="89">
        <f t="shared" si="227"/>
        <v>0</v>
      </c>
      <c r="Q482" s="90">
        <f t="shared" si="237"/>
        <v>0</v>
      </c>
      <c r="R482" s="90">
        <f t="shared" si="238"/>
        <v>0</v>
      </c>
      <c r="S482" s="90">
        <f t="shared" si="239"/>
        <v>0</v>
      </c>
      <c r="T482" s="90">
        <f t="shared" si="240"/>
        <v>0</v>
      </c>
      <c r="U482" s="90">
        <f t="shared" si="241"/>
        <v>0</v>
      </c>
      <c r="V482" s="90">
        <f t="shared" si="242"/>
        <v>0</v>
      </c>
      <c r="W482" s="90">
        <f t="shared" si="228"/>
        <v>8129.0016599478313</v>
      </c>
      <c r="Y482" s="89">
        <f t="shared" si="243"/>
        <v>0</v>
      </c>
      <c r="Z482" s="90">
        <f t="shared" si="244"/>
        <v>0</v>
      </c>
      <c r="AA482" s="75">
        <f t="shared" si="245"/>
        <v>0</v>
      </c>
      <c r="AB482" s="89">
        <f t="shared" si="246"/>
        <v>0</v>
      </c>
      <c r="AC482" s="89">
        <f t="shared" si="247"/>
        <v>0</v>
      </c>
      <c r="AD482" s="90">
        <f t="shared" si="248"/>
        <v>8129.0016599478313</v>
      </c>
      <c r="AE482" s="90">
        <f t="shared" si="249"/>
        <v>0</v>
      </c>
      <c r="AF482" s="1">
        <f t="shared" si="250"/>
        <v>-41870.998340052167</v>
      </c>
    </row>
    <row r="483" spans="1:32">
      <c r="A483" s="106">
        <v>5.0799999999999999E-4</v>
      </c>
      <c r="B483" s="4">
        <f t="shared" si="226"/>
        <v>-42194.89930985064</v>
      </c>
      <c r="C483" t="s">
        <v>1947</v>
      </c>
      <c r="D483" t="s">
        <v>2170</v>
      </c>
      <c r="E483" s="57" t="s">
        <v>21</v>
      </c>
      <c r="F483" s="22">
        <f t="shared" si="229"/>
        <v>1</v>
      </c>
      <c r="G483" s="22">
        <f t="shared" si="230"/>
        <v>1</v>
      </c>
      <c r="H483" s="120" t="str">
        <f>IF(ISNA(VLOOKUP(C483,[1]Sheet1!$J$2:$J$2000,3,FALSE)),"No","Yes")</f>
        <v>No</v>
      </c>
      <c r="I483" s="89">
        <f t="shared" si="231"/>
        <v>0</v>
      </c>
      <c r="J483" s="89">
        <f t="shared" si="232"/>
        <v>0</v>
      </c>
      <c r="K483" s="89">
        <f t="shared" si="233"/>
        <v>0</v>
      </c>
      <c r="L483" s="89">
        <f t="shared" si="234"/>
        <v>0</v>
      </c>
      <c r="M483" s="89">
        <f t="shared" si="235"/>
        <v>0</v>
      </c>
      <c r="N483" s="89">
        <f t="shared" si="236"/>
        <v>0</v>
      </c>
      <c r="O483" s="89">
        <f t="shared" si="227"/>
        <v>0</v>
      </c>
      <c r="Q483" s="90">
        <f t="shared" si="237"/>
        <v>0</v>
      </c>
      <c r="R483" s="90">
        <f t="shared" si="238"/>
        <v>0</v>
      </c>
      <c r="S483" s="90">
        <f t="shared" si="239"/>
        <v>0</v>
      </c>
      <c r="T483" s="90">
        <f t="shared" si="240"/>
        <v>0</v>
      </c>
      <c r="U483" s="90">
        <f t="shared" si="241"/>
        <v>0</v>
      </c>
      <c r="V483" s="90">
        <f t="shared" si="242"/>
        <v>0</v>
      </c>
      <c r="W483" s="90">
        <f t="shared" si="228"/>
        <v>7805.1001821493628</v>
      </c>
      <c r="Y483" s="89">
        <f t="shared" si="243"/>
        <v>0</v>
      </c>
      <c r="Z483" s="90">
        <f t="shared" si="244"/>
        <v>0</v>
      </c>
      <c r="AA483" s="75">
        <f t="shared" si="245"/>
        <v>0</v>
      </c>
      <c r="AB483" s="89">
        <f t="shared" si="246"/>
        <v>0</v>
      </c>
      <c r="AC483" s="89">
        <f t="shared" si="247"/>
        <v>0</v>
      </c>
      <c r="AD483" s="90">
        <f t="shared" si="248"/>
        <v>7805.1001821493628</v>
      </c>
      <c r="AE483" s="90">
        <f t="shared" si="249"/>
        <v>0</v>
      </c>
      <c r="AF483" s="1">
        <f t="shared" si="250"/>
        <v>-42194.899817850637</v>
      </c>
    </row>
    <row r="484" spans="1:32">
      <c r="A484" s="106">
        <v>5.0900000000000001E-4</v>
      </c>
      <c r="B484" s="4">
        <f t="shared" si="226"/>
        <v>-42311.314955842441</v>
      </c>
      <c r="C484" t="s">
        <v>1952</v>
      </c>
      <c r="D484"/>
      <c r="E484" s="57" t="s">
        <v>21</v>
      </c>
      <c r="F484" s="22">
        <f t="shared" si="229"/>
        <v>1</v>
      </c>
      <c r="G484" s="22">
        <f t="shared" si="230"/>
        <v>1</v>
      </c>
      <c r="H484" s="120" t="str">
        <f>IF(ISNA(VLOOKUP(C484,[1]Sheet1!$J$2:$J$2000,3,FALSE)),"No","Yes")</f>
        <v>No</v>
      </c>
      <c r="I484" s="89">
        <f t="shared" si="231"/>
        <v>0</v>
      </c>
      <c r="J484" s="89">
        <f t="shared" si="232"/>
        <v>0</v>
      </c>
      <c r="K484" s="89">
        <f t="shared" si="233"/>
        <v>0</v>
      </c>
      <c r="L484" s="89">
        <f t="shared" si="234"/>
        <v>0</v>
      </c>
      <c r="M484" s="89">
        <f t="shared" si="235"/>
        <v>0</v>
      </c>
      <c r="N484" s="89">
        <f t="shared" si="236"/>
        <v>0</v>
      </c>
      <c r="O484" s="89">
        <f t="shared" si="227"/>
        <v>0</v>
      </c>
      <c r="Q484" s="90">
        <f t="shared" si="237"/>
        <v>0</v>
      </c>
      <c r="R484" s="90">
        <f t="shared" si="238"/>
        <v>0</v>
      </c>
      <c r="S484" s="90">
        <f t="shared" si="239"/>
        <v>0</v>
      </c>
      <c r="T484" s="90">
        <f t="shared" si="240"/>
        <v>0</v>
      </c>
      <c r="U484" s="90">
        <f t="shared" si="241"/>
        <v>0</v>
      </c>
      <c r="V484" s="90">
        <f t="shared" si="242"/>
        <v>0</v>
      </c>
      <c r="W484" s="90">
        <f t="shared" si="228"/>
        <v>7688.6845351575648</v>
      </c>
      <c r="Y484" s="89">
        <f t="shared" si="243"/>
        <v>0</v>
      </c>
      <c r="Z484" s="90">
        <f t="shared" si="244"/>
        <v>0</v>
      </c>
      <c r="AA484" s="75">
        <f t="shared" si="245"/>
        <v>0</v>
      </c>
      <c r="AB484" s="89">
        <f t="shared" si="246"/>
        <v>0</v>
      </c>
      <c r="AC484" s="89">
        <f t="shared" si="247"/>
        <v>0</v>
      </c>
      <c r="AD484" s="90">
        <f t="shared" si="248"/>
        <v>7688.6845351575648</v>
      </c>
      <c r="AE484" s="90">
        <f t="shared" si="249"/>
        <v>0</v>
      </c>
      <c r="AF484" s="1">
        <f t="shared" si="250"/>
        <v>-42311.315464842439</v>
      </c>
    </row>
    <row r="485" spans="1:32">
      <c r="A485" s="106">
        <v>5.1099999999999995E-4</v>
      </c>
      <c r="B485" s="4">
        <f t="shared" si="226"/>
        <v>-42396.162079805748</v>
      </c>
      <c r="C485" t="s">
        <v>1956</v>
      </c>
      <c r="D485"/>
      <c r="E485" s="57" t="s">
        <v>21</v>
      </c>
      <c r="F485" s="22">
        <f t="shared" si="229"/>
        <v>1</v>
      </c>
      <c r="G485" s="22">
        <f t="shared" si="230"/>
        <v>1</v>
      </c>
      <c r="H485" s="120" t="str">
        <f>IF(ISNA(VLOOKUP(C485,[1]Sheet1!$J$2:$J$2000,3,FALSE)),"No","Yes")</f>
        <v>No</v>
      </c>
      <c r="I485" s="89">
        <f t="shared" si="231"/>
        <v>0</v>
      </c>
      <c r="J485" s="89">
        <f t="shared" si="232"/>
        <v>0</v>
      </c>
      <c r="K485" s="89">
        <f t="shared" si="233"/>
        <v>0</v>
      </c>
      <c r="L485" s="89">
        <f t="shared" si="234"/>
        <v>0</v>
      </c>
      <c r="M485" s="89">
        <f t="shared" si="235"/>
        <v>0</v>
      </c>
      <c r="N485" s="89">
        <f t="shared" si="236"/>
        <v>0</v>
      </c>
      <c r="O485" s="89">
        <f t="shared" si="227"/>
        <v>0</v>
      </c>
      <c r="Q485" s="90">
        <f t="shared" si="237"/>
        <v>0</v>
      </c>
      <c r="R485" s="90">
        <f t="shared" si="238"/>
        <v>0</v>
      </c>
      <c r="S485" s="90">
        <f t="shared" si="239"/>
        <v>0</v>
      </c>
      <c r="T485" s="90">
        <f t="shared" si="240"/>
        <v>0</v>
      </c>
      <c r="U485" s="90">
        <f t="shared" si="241"/>
        <v>0</v>
      </c>
      <c r="V485" s="90">
        <f t="shared" si="242"/>
        <v>0</v>
      </c>
      <c r="W485" s="90">
        <f t="shared" si="228"/>
        <v>7603.8374091942551</v>
      </c>
      <c r="Y485" s="89">
        <f t="shared" si="243"/>
        <v>0</v>
      </c>
      <c r="Z485" s="90">
        <f t="shared" si="244"/>
        <v>0</v>
      </c>
      <c r="AA485" s="75">
        <f t="shared" si="245"/>
        <v>0</v>
      </c>
      <c r="AB485" s="89">
        <f t="shared" si="246"/>
        <v>0</v>
      </c>
      <c r="AC485" s="89">
        <f t="shared" si="247"/>
        <v>0</v>
      </c>
      <c r="AD485" s="90">
        <f t="shared" si="248"/>
        <v>7603.8374091942551</v>
      </c>
      <c r="AE485" s="90">
        <f t="shared" si="249"/>
        <v>0</v>
      </c>
      <c r="AF485" s="1">
        <f t="shared" si="250"/>
        <v>-42396.162590805747</v>
      </c>
    </row>
    <row r="486" spans="1:32">
      <c r="A486" s="106">
        <v>5.1199999999999998E-4</v>
      </c>
      <c r="B486" s="4">
        <f t="shared" si="226"/>
        <v>-42415.509195395323</v>
      </c>
      <c r="C486" t="s">
        <v>1958</v>
      </c>
      <c r="D486"/>
      <c r="E486" s="57" t="s">
        <v>21</v>
      </c>
      <c r="F486" s="22">
        <f t="shared" si="229"/>
        <v>1</v>
      </c>
      <c r="G486" s="22">
        <f t="shared" si="230"/>
        <v>1</v>
      </c>
      <c r="H486" s="120" t="str">
        <f>IF(ISNA(VLOOKUP(C486,[1]Sheet1!$J$2:$J$2000,3,FALSE)),"No","Yes")</f>
        <v>No</v>
      </c>
      <c r="I486" s="89">
        <f t="shared" si="231"/>
        <v>0</v>
      </c>
      <c r="J486" s="89">
        <f t="shared" si="232"/>
        <v>0</v>
      </c>
      <c r="K486" s="89">
        <f t="shared" si="233"/>
        <v>0</v>
      </c>
      <c r="L486" s="89">
        <f t="shared" si="234"/>
        <v>0</v>
      </c>
      <c r="M486" s="89">
        <f t="shared" si="235"/>
        <v>0</v>
      </c>
      <c r="N486" s="89">
        <f t="shared" si="236"/>
        <v>0</v>
      </c>
      <c r="O486" s="89">
        <f t="shared" si="227"/>
        <v>0</v>
      </c>
      <c r="Q486" s="90">
        <f t="shared" si="237"/>
        <v>0</v>
      </c>
      <c r="R486" s="90">
        <f t="shared" si="238"/>
        <v>0</v>
      </c>
      <c r="S486" s="90">
        <f t="shared" si="239"/>
        <v>0</v>
      </c>
      <c r="T486" s="90">
        <f t="shared" si="240"/>
        <v>0</v>
      </c>
      <c r="U486" s="90">
        <f t="shared" si="241"/>
        <v>0</v>
      </c>
      <c r="V486" s="90">
        <f t="shared" si="242"/>
        <v>0</v>
      </c>
      <c r="W486" s="90">
        <f t="shared" si="228"/>
        <v>7584.4902926046798</v>
      </c>
      <c r="Y486" s="89">
        <f t="shared" si="243"/>
        <v>0</v>
      </c>
      <c r="Z486" s="90">
        <f t="shared" si="244"/>
        <v>0</v>
      </c>
      <c r="AA486" s="75">
        <f t="shared" si="245"/>
        <v>0</v>
      </c>
      <c r="AB486" s="89">
        <f t="shared" si="246"/>
        <v>0</v>
      </c>
      <c r="AC486" s="89">
        <f t="shared" si="247"/>
        <v>0</v>
      </c>
      <c r="AD486" s="90">
        <f t="shared" si="248"/>
        <v>7584.4902926046798</v>
      </c>
      <c r="AE486" s="90">
        <f t="shared" si="249"/>
        <v>0</v>
      </c>
      <c r="AF486" s="1">
        <f t="shared" si="250"/>
        <v>-42415.509707395322</v>
      </c>
    </row>
    <row r="487" spans="1:32">
      <c r="A487" s="106">
        <v>5.13E-4</v>
      </c>
      <c r="B487" s="4">
        <f t="shared" ref="B487:B542" si="251">AF487+A487</f>
        <v>-42418.863864729865</v>
      </c>
      <c r="C487" t="s">
        <v>1959</v>
      </c>
      <c r="D487"/>
      <c r="E487" s="57" t="s">
        <v>21</v>
      </c>
      <c r="F487" s="22">
        <f t="shared" si="229"/>
        <v>1</v>
      </c>
      <c r="G487" s="22">
        <f t="shared" si="230"/>
        <v>1</v>
      </c>
      <c r="H487" s="120" t="str">
        <f>IF(ISNA(VLOOKUP(C487,[1]Sheet1!$J$2:$J$2000,3,FALSE)),"No","Yes")</f>
        <v>No</v>
      </c>
      <c r="I487" s="89">
        <f t="shared" si="231"/>
        <v>0</v>
      </c>
      <c r="J487" s="89">
        <f t="shared" si="232"/>
        <v>0</v>
      </c>
      <c r="K487" s="89">
        <f t="shared" si="233"/>
        <v>0</v>
      </c>
      <c r="L487" s="89">
        <f t="shared" si="234"/>
        <v>0</v>
      </c>
      <c r="M487" s="89">
        <f t="shared" si="235"/>
        <v>0</v>
      </c>
      <c r="N487" s="89">
        <f t="shared" si="236"/>
        <v>0</v>
      </c>
      <c r="O487" s="89">
        <f t="shared" si="227"/>
        <v>0</v>
      </c>
      <c r="Q487" s="90">
        <f t="shared" si="237"/>
        <v>0</v>
      </c>
      <c r="R487" s="90">
        <f t="shared" si="238"/>
        <v>0</v>
      </c>
      <c r="S487" s="90">
        <f t="shared" si="239"/>
        <v>0</v>
      </c>
      <c r="T487" s="90">
        <f t="shared" si="240"/>
        <v>0</v>
      </c>
      <c r="U487" s="90">
        <f t="shared" si="241"/>
        <v>0</v>
      </c>
      <c r="V487" s="90">
        <f t="shared" si="242"/>
        <v>0</v>
      </c>
      <c r="W487" s="90">
        <f t="shared" si="228"/>
        <v>7581.1356222701388</v>
      </c>
      <c r="Y487" s="89">
        <f t="shared" si="243"/>
        <v>0</v>
      </c>
      <c r="Z487" s="90">
        <f t="shared" si="244"/>
        <v>0</v>
      </c>
      <c r="AA487" s="75">
        <f t="shared" si="245"/>
        <v>0</v>
      </c>
      <c r="AB487" s="89">
        <f t="shared" si="246"/>
        <v>0</v>
      </c>
      <c r="AC487" s="89">
        <f t="shared" si="247"/>
        <v>0</v>
      </c>
      <c r="AD487" s="90">
        <f t="shared" si="248"/>
        <v>7581.1356222701388</v>
      </c>
      <c r="AE487" s="90">
        <f t="shared" si="249"/>
        <v>0</v>
      </c>
      <c r="AF487" s="1">
        <f t="shared" si="250"/>
        <v>-42418.864377729864</v>
      </c>
    </row>
    <row r="488" spans="1:32">
      <c r="A488" s="106">
        <v>5.1400000000000003E-4</v>
      </c>
      <c r="B488" s="4">
        <f t="shared" si="251"/>
        <v>-42621.609473085664</v>
      </c>
      <c r="C488" t="s">
        <v>1982</v>
      </c>
      <c r="D488" t="s">
        <v>2172</v>
      </c>
      <c r="E488" s="57" t="s">
        <v>21</v>
      </c>
      <c r="F488" s="22">
        <f t="shared" si="229"/>
        <v>1</v>
      </c>
      <c r="G488" s="22">
        <f t="shared" si="230"/>
        <v>1</v>
      </c>
      <c r="H488" s="120" t="str">
        <f>IF(ISNA(VLOOKUP(C488,[1]Sheet1!$J$2:$J$2000,3,FALSE)),"No","Yes")</f>
        <v>No</v>
      </c>
      <c r="I488" s="89">
        <f t="shared" si="231"/>
        <v>0</v>
      </c>
      <c r="J488" s="89">
        <f t="shared" si="232"/>
        <v>0</v>
      </c>
      <c r="K488" s="89">
        <f t="shared" si="233"/>
        <v>0</v>
      </c>
      <c r="L488" s="89">
        <f t="shared" si="234"/>
        <v>0</v>
      </c>
      <c r="M488" s="89">
        <f t="shared" si="235"/>
        <v>0</v>
      </c>
      <c r="N488" s="89">
        <f t="shared" si="236"/>
        <v>0</v>
      </c>
      <c r="O488" s="89">
        <f t="shared" si="227"/>
        <v>0</v>
      </c>
      <c r="Q488" s="90">
        <f t="shared" si="237"/>
        <v>0</v>
      </c>
      <c r="R488" s="90">
        <f t="shared" si="238"/>
        <v>0</v>
      </c>
      <c r="S488" s="90">
        <f t="shared" si="239"/>
        <v>0</v>
      </c>
      <c r="T488" s="90">
        <f t="shared" si="240"/>
        <v>0</v>
      </c>
      <c r="U488" s="90">
        <f t="shared" si="241"/>
        <v>0</v>
      </c>
      <c r="V488" s="90">
        <f t="shared" si="242"/>
        <v>0</v>
      </c>
      <c r="W488" s="90">
        <f t="shared" si="228"/>
        <v>7378.3900129143358</v>
      </c>
      <c r="Y488" s="89">
        <f t="shared" si="243"/>
        <v>0</v>
      </c>
      <c r="Z488" s="90">
        <f t="shared" si="244"/>
        <v>0</v>
      </c>
      <c r="AA488" s="75">
        <f t="shared" si="245"/>
        <v>0</v>
      </c>
      <c r="AB488" s="89">
        <f t="shared" si="246"/>
        <v>0</v>
      </c>
      <c r="AC488" s="89">
        <f t="shared" si="247"/>
        <v>0</v>
      </c>
      <c r="AD488" s="90">
        <f t="shared" si="248"/>
        <v>7378.3900129143358</v>
      </c>
      <c r="AE488" s="90">
        <f t="shared" si="249"/>
        <v>0</v>
      </c>
      <c r="AF488" s="1">
        <f t="shared" si="250"/>
        <v>-42621.609987085663</v>
      </c>
    </row>
    <row r="489" spans="1:32">
      <c r="A489" s="106">
        <v>5.1500000000000005E-4</v>
      </c>
      <c r="B489" s="4">
        <f t="shared" si="251"/>
        <v>-42641.01274105109</v>
      </c>
      <c r="C489" t="s">
        <v>1986</v>
      </c>
      <c r="D489" t="s">
        <v>2173</v>
      </c>
      <c r="E489" s="57" t="s">
        <v>21</v>
      </c>
      <c r="F489" s="22">
        <f t="shared" si="229"/>
        <v>1</v>
      </c>
      <c r="G489" s="22">
        <f t="shared" si="230"/>
        <v>1</v>
      </c>
      <c r="H489" s="120" t="str">
        <f>IF(ISNA(VLOOKUP(C489,[1]Sheet1!$J$2:$J$2000,3,FALSE)),"No","Yes")</f>
        <v>No</v>
      </c>
      <c r="I489" s="89">
        <f t="shared" si="231"/>
        <v>0</v>
      </c>
      <c r="J489" s="89">
        <f t="shared" si="232"/>
        <v>0</v>
      </c>
      <c r="K489" s="89">
        <f t="shared" si="233"/>
        <v>0</v>
      </c>
      <c r="L489" s="89">
        <f t="shared" si="234"/>
        <v>0</v>
      </c>
      <c r="M489" s="89">
        <f t="shared" si="235"/>
        <v>0</v>
      </c>
      <c r="N489" s="89">
        <f t="shared" si="236"/>
        <v>0</v>
      </c>
      <c r="O489" s="89">
        <f t="shared" ref="O489:O543" si="252">IF(ISERROR(VLOOKUP($C489,Sprint7,5,FALSE)),0,(VLOOKUP($C489,Sprint7,5,FALSE)))</f>
        <v>0</v>
      </c>
      <c r="Q489" s="90">
        <f t="shared" si="237"/>
        <v>0</v>
      </c>
      <c r="R489" s="90">
        <f t="shared" si="238"/>
        <v>0</v>
      </c>
      <c r="S489" s="90">
        <f t="shared" si="239"/>
        <v>0</v>
      </c>
      <c r="T489" s="90">
        <f t="shared" si="240"/>
        <v>0</v>
      </c>
      <c r="U489" s="90">
        <f t="shared" si="241"/>
        <v>0</v>
      </c>
      <c r="V489" s="90">
        <f t="shared" si="242"/>
        <v>0</v>
      </c>
      <c r="W489" s="90">
        <f t="shared" ref="W489:W543" si="253">IF(ISERROR(VLOOKUP($C489,_End7,5,FALSE)),0,(VLOOKUP($C489,_End7,5,FALSE)))</f>
        <v>7358.986743948909</v>
      </c>
      <c r="Y489" s="89">
        <f t="shared" si="243"/>
        <v>0</v>
      </c>
      <c r="Z489" s="90">
        <f t="shared" si="244"/>
        <v>0</v>
      </c>
      <c r="AA489" s="75">
        <f t="shared" si="245"/>
        <v>0</v>
      </c>
      <c r="AB489" s="89">
        <f t="shared" si="246"/>
        <v>0</v>
      </c>
      <c r="AC489" s="89">
        <f t="shared" si="247"/>
        <v>0</v>
      </c>
      <c r="AD489" s="90">
        <f t="shared" si="248"/>
        <v>7358.986743948909</v>
      </c>
      <c r="AE489" s="90">
        <f t="shared" si="249"/>
        <v>0</v>
      </c>
      <c r="AF489" s="1">
        <f t="shared" si="250"/>
        <v>-42641.01325605109</v>
      </c>
    </row>
    <row r="490" spans="1:32">
      <c r="A490" s="106">
        <v>5.1599999999999997E-4</v>
      </c>
      <c r="B490" s="4">
        <f t="shared" si="251"/>
        <v>7336.9366816589445</v>
      </c>
      <c r="C490" t="s">
        <v>1988</v>
      </c>
      <c r="D490" t="s">
        <v>2174</v>
      </c>
      <c r="E490" s="57" t="s">
        <v>21</v>
      </c>
      <c r="F490" s="22">
        <f t="shared" ref="F490:F544" si="254">COUNTIF(H490:X490,"&gt;1")</f>
        <v>1</v>
      </c>
      <c r="G490" s="22">
        <f t="shared" ref="G490:G544" si="255">COUNTIF(AA490:AE490,"&gt;1")</f>
        <v>1</v>
      </c>
      <c r="H490" s="120" t="str">
        <f>IF(ISNA(VLOOKUP(C490,[1]Sheet1!$J$2:$J$2000,3,FALSE)),"No","Yes")</f>
        <v>Yes</v>
      </c>
      <c r="I490" s="89">
        <f t="shared" ref="I490:I544" si="256">IF(ISERROR(VLOOKUP($C490,Sprint1,5,FALSE)),0,(VLOOKUP($C490,Sprint1,5,FALSE)))</f>
        <v>0</v>
      </c>
      <c r="J490" s="89">
        <f t="shared" ref="J490:J544" si="257">IF(ISERROR(VLOOKUP($C490,Sprint2,5,FALSE)),0,(VLOOKUP($C490,Sprint2,5,FALSE)))</f>
        <v>0</v>
      </c>
      <c r="K490" s="89">
        <f t="shared" ref="K490:K544" si="258">IF(ISERROR(VLOOKUP($C490,Sprint3,5,FALSE)),0,(VLOOKUP($C490,Sprint3,5,FALSE)))</f>
        <v>0</v>
      </c>
      <c r="L490" s="89">
        <f t="shared" ref="L490:L544" si="259">IF(ISERROR(VLOOKUP($C490,Sprint4,5,FALSE)),0,(VLOOKUP($C490,Sprint4,5,FALSE)))</f>
        <v>0</v>
      </c>
      <c r="M490" s="89">
        <f t="shared" ref="M490:M544" si="260">IF(ISERROR(VLOOKUP($C490,Sprint5,5,FALSE)),0,(VLOOKUP($C490,Sprint5,5,FALSE)))</f>
        <v>0</v>
      </c>
      <c r="N490" s="89">
        <f t="shared" ref="N490:N544" si="261">IF(ISERROR(VLOOKUP($C490,Sprint6,5,FALSE)),0,(VLOOKUP($C490,Sprint6,5,FALSE)))</f>
        <v>0</v>
      </c>
      <c r="O490" s="89">
        <f t="shared" si="252"/>
        <v>0</v>
      </c>
      <c r="Q490" s="90">
        <f t="shared" ref="Q490:Q544" si="262">IF(ISERROR(VLOOKUP($C490,_End1,5,FALSE)),0,(VLOOKUP($C490,_End1,5,FALSE)))</f>
        <v>0</v>
      </c>
      <c r="R490" s="90">
        <f t="shared" ref="R490:R544" si="263">IF(ISERROR(VLOOKUP($C490,_End2,5,FALSE)),0,(VLOOKUP($C490,_End2,5,FALSE)))</f>
        <v>0</v>
      </c>
      <c r="S490" s="90">
        <f t="shared" ref="S490:S544" si="264">IF(ISERROR(VLOOKUP($C490,_End3,5,FALSE)),0,(VLOOKUP($C490,_End3,5,FALSE)))</f>
        <v>0</v>
      </c>
      <c r="T490" s="90">
        <f t="shared" ref="T490:T544" si="265">IF(ISERROR(VLOOKUP($C490,_End4,5,FALSE)),0,(VLOOKUP($C490,_End4,5,FALSE)))</f>
        <v>0</v>
      </c>
      <c r="U490" s="90">
        <f t="shared" ref="U490:U544" si="266">IF(ISERROR(VLOOKUP($C490,_End5,5,FALSE)),0,(VLOOKUP($C490,_End5,5,FALSE)))</f>
        <v>0</v>
      </c>
      <c r="V490" s="90">
        <f t="shared" ref="V490:V544" si="267">IF(ISERROR(VLOOKUP($C490,_End6,5,FALSE)),0,(VLOOKUP($C490,_End6,5,FALSE)))</f>
        <v>0</v>
      </c>
      <c r="W490" s="90">
        <f t="shared" si="253"/>
        <v>7336.9361656589444</v>
      </c>
      <c r="Y490" s="89">
        <f t="shared" ref="Y490:Y544" si="268">LARGE(I490:O490,3)</f>
        <v>0</v>
      </c>
      <c r="Z490" s="90">
        <f t="shared" ref="Z490:Z544" si="269">LARGE(Q490:W490,3)</f>
        <v>0</v>
      </c>
      <c r="AA490" s="75">
        <f t="shared" ref="AA490:AA544" si="270">LARGE(Y490:Z490,1)</f>
        <v>0</v>
      </c>
      <c r="AB490" s="89">
        <f t="shared" ref="AB490:AB544" si="271">LARGE(I490:O490,1)</f>
        <v>0</v>
      </c>
      <c r="AC490" s="89">
        <f t="shared" ref="AC490:AC544" si="272">LARGE(I490:O490,2)</f>
        <v>0</v>
      </c>
      <c r="AD490" s="90">
        <f t="shared" ref="AD490:AD544" si="273">LARGE(Q490:W490,1)</f>
        <v>7336.9361656589444</v>
      </c>
      <c r="AE490" s="90">
        <f t="shared" ref="AE490:AE544" si="274">LARGE(Q490:W490,2)</f>
        <v>0</v>
      </c>
      <c r="AF490" s="1">
        <f t="shared" si="250"/>
        <v>7336.9361656589444</v>
      </c>
    </row>
    <row r="491" spans="1:32">
      <c r="A491" s="106">
        <v>5.1699999999999999E-4</v>
      </c>
      <c r="B491" s="4">
        <f t="shared" si="251"/>
        <v>-42668.555329655617</v>
      </c>
      <c r="C491" t="s">
        <v>1991</v>
      </c>
      <c r="D491" t="s">
        <v>2175</v>
      </c>
      <c r="E491" s="57" t="s">
        <v>21</v>
      </c>
      <c r="F491" s="22">
        <f t="shared" si="254"/>
        <v>1</v>
      </c>
      <c r="G491" s="22">
        <f t="shared" si="255"/>
        <v>1</v>
      </c>
      <c r="H491" s="120" t="str">
        <f>IF(ISNA(VLOOKUP(C491,[1]Sheet1!$J$2:$J$2000,3,FALSE)),"No","Yes")</f>
        <v>No</v>
      </c>
      <c r="I491" s="89">
        <f t="shared" si="256"/>
        <v>0</v>
      </c>
      <c r="J491" s="89">
        <f t="shared" si="257"/>
        <v>0</v>
      </c>
      <c r="K491" s="89">
        <f t="shared" si="258"/>
        <v>0</v>
      </c>
      <c r="L491" s="89">
        <f t="shared" si="259"/>
        <v>0</v>
      </c>
      <c r="M491" s="89">
        <f t="shared" si="260"/>
        <v>0</v>
      </c>
      <c r="N491" s="89">
        <f t="shared" si="261"/>
        <v>0</v>
      </c>
      <c r="O491" s="89">
        <f t="shared" si="252"/>
        <v>0</v>
      </c>
      <c r="Q491" s="90">
        <f t="shared" si="262"/>
        <v>0</v>
      </c>
      <c r="R491" s="90">
        <f t="shared" si="263"/>
        <v>0</v>
      </c>
      <c r="S491" s="90">
        <f t="shared" si="264"/>
        <v>0</v>
      </c>
      <c r="T491" s="90">
        <f t="shared" si="265"/>
        <v>0</v>
      </c>
      <c r="U491" s="90">
        <f t="shared" si="266"/>
        <v>0</v>
      </c>
      <c r="V491" s="90">
        <f t="shared" si="267"/>
        <v>0</v>
      </c>
      <c r="W491" s="90">
        <f t="shared" si="253"/>
        <v>7331.4441533443833</v>
      </c>
      <c r="Y491" s="89">
        <f t="shared" si="268"/>
        <v>0</v>
      </c>
      <c r="Z491" s="90">
        <f t="shared" si="269"/>
        <v>0</v>
      </c>
      <c r="AA491" s="75">
        <f t="shared" si="270"/>
        <v>0</v>
      </c>
      <c r="AB491" s="89">
        <f t="shared" si="271"/>
        <v>0</v>
      </c>
      <c r="AC491" s="89">
        <f t="shared" si="272"/>
        <v>0</v>
      </c>
      <c r="AD491" s="90">
        <f t="shared" si="273"/>
        <v>7331.4441533443833</v>
      </c>
      <c r="AE491" s="90">
        <f t="shared" si="274"/>
        <v>0</v>
      </c>
      <c r="AF491" s="1">
        <f t="shared" si="250"/>
        <v>-42668.555846655618</v>
      </c>
    </row>
    <row r="492" spans="1:32">
      <c r="A492" s="106">
        <v>5.1800000000000001E-4</v>
      </c>
      <c r="B492" s="4">
        <f t="shared" si="251"/>
        <v>-42672.864716583732</v>
      </c>
      <c r="C492" t="s">
        <v>1992</v>
      </c>
      <c r="D492" t="s">
        <v>2176</v>
      </c>
      <c r="E492" s="57" t="s">
        <v>21</v>
      </c>
      <c r="F492" s="22">
        <f t="shared" si="254"/>
        <v>1</v>
      </c>
      <c r="G492" s="22">
        <f t="shared" si="255"/>
        <v>1</v>
      </c>
      <c r="H492" s="120" t="str">
        <f>IF(ISNA(VLOOKUP(C492,[1]Sheet1!$J$2:$J$2000,3,FALSE)),"No","Yes")</f>
        <v>No</v>
      </c>
      <c r="I492" s="89">
        <f t="shared" si="256"/>
        <v>0</v>
      </c>
      <c r="J492" s="89">
        <f t="shared" si="257"/>
        <v>0</v>
      </c>
      <c r="K492" s="89">
        <f t="shared" si="258"/>
        <v>0</v>
      </c>
      <c r="L492" s="89">
        <f t="shared" si="259"/>
        <v>0</v>
      </c>
      <c r="M492" s="89">
        <f t="shared" si="260"/>
        <v>0</v>
      </c>
      <c r="N492" s="89">
        <f t="shared" si="261"/>
        <v>0</v>
      </c>
      <c r="O492" s="89">
        <f t="shared" si="252"/>
        <v>0</v>
      </c>
      <c r="Q492" s="90">
        <f t="shared" si="262"/>
        <v>0</v>
      </c>
      <c r="R492" s="90">
        <f t="shared" si="263"/>
        <v>0</v>
      </c>
      <c r="S492" s="90">
        <f t="shared" si="264"/>
        <v>0</v>
      </c>
      <c r="T492" s="90">
        <f t="shared" si="265"/>
        <v>0</v>
      </c>
      <c r="U492" s="90">
        <f t="shared" si="266"/>
        <v>0</v>
      </c>
      <c r="V492" s="90">
        <f t="shared" si="267"/>
        <v>0</v>
      </c>
      <c r="W492" s="90">
        <f t="shared" si="253"/>
        <v>7327.1347654162655</v>
      </c>
      <c r="Y492" s="89">
        <f t="shared" si="268"/>
        <v>0</v>
      </c>
      <c r="Z492" s="90">
        <f t="shared" si="269"/>
        <v>0</v>
      </c>
      <c r="AA492" s="75">
        <f t="shared" si="270"/>
        <v>0</v>
      </c>
      <c r="AB492" s="89">
        <f t="shared" si="271"/>
        <v>0</v>
      </c>
      <c r="AC492" s="89">
        <f t="shared" si="272"/>
        <v>0</v>
      </c>
      <c r="AD492" s="90">
        <f t="shared" si="273"/>
        <v>7327.1347654162655</v>
      </c>
      <c r="AE492" s="90">
        <f t="shared" si="274"/>
        <v>0</v>
      </c>
      <c r="AF492" s="1">
        <f t="shared" si="250"/>
        <v>-42672.865234583733</v>
      </c>
    </row>
    <row r="493" spans="1:32">
      <c r="A493" s="106">
        <v>5.1900000000000004E-4</v>
      </c>
      <c r="B493" s="4">
        <f t="shared" si="251"/>
        <v>-42742.284983567086</v>
      </c>
      <c r="C493" t="s">
        <v>1997</v>
      </c>
      <c r="D493"/>
      <c r="E493" s="57" t="s">
        <v>21</v>
      </c>
      <c r="F493" s="22">
        <f t="shared" si="254"/>
        <v>1</v>
      </c>
      <c r="G493" s="22">
        <f t="shared" si="255"/>
        <v>1</v>
      </c>
      <c r="H493" s="120" t="str">
        <f>IF(ISNA(VLOOKUP(C493,[1]Sheet1!$J$2:$J$2000,3,FALSE)),"No","Yes")</f>
        <v>No</v>
      </c>
      <c r="I493" s="89">
        <f t="shared" si="256"/>
        <v>0</v>
      </c>
      <c r="J493" s="89">
        <f t="shared" si="257"/>
        <v>0</v>
      </c>
      <c r="K493" s="89">
        <f t="shared" si="258"/>
        <v>0</v>
      </c>
      <c r="L493" s="89">
        <f t="shared" si="259"/>
        <v>0</v>
      </c>
      <c r="M493" s="89">
        <f t="shared" si="260"/>
        <v>0</v>
      </c>
      <c r="N493" s="89">
        <f t="shared" si="261"/>
        <v>0</v>
      </c>
      <c r="O493" s="89">
        <f t="shared" si="252"/>
        <v>0</v>
      </c>
      <c r="Q493" s="90">
        <f t="shared" si="262"/>
        <v>0</v>
      </c>
      <c r="R493" s="90">
        <f t="shared" si="263"/>
        <v>0</v>
      </c>
      <c r="S493" s="90">
        <f t="shared" si="264"/>
        <v>0</v>
      </c>
      <c r="T493" s="90">
        <f t="shared" si="265"/>
        <v>0</v>
      </c>
      <c r="U493" s="90">
        <f t="shared" si="266"/>
        <v>0</v>
      </c>
      <c r="V493" s="90">
        <f t="shared" si="267"/>
        <v>0</v>
      </c>
      <c r="W493" s="90">
        <f t="shared" si="253"/>
        <v>7257.7144974329121</v>
      </c>
      <c r="Y493" s="89">
        <f t="shared" si="268"/>
        <v>0</v>
      </c>
      <c r="Z493" s="90">
        <f t="shared" si="269"/>
        <v>0</v>
      </c>
      <c r="AA493" s="75">
        <f t="shared" si="270"/>
        <v>0</v>
      </c>
      <c r="AB493" s="89">
        <f t="shared" si="271"/>
        <v>0</v>
      </c>
      <c r="AC493" s="89">
        <f t="shared" si="272"/>
        <v>0</v>
      </c>
      <c r="AD493" s="90">
        <f t="shared" si="273"/>
        <v>7257.7144974329121</v>
      </c>
      <c r="AE493" s="90">
        <f t="shared" si="274"/>
        <v>0</v>
      </c>
      <c r="AF493" s="1">
        <f t="shared" si="250"/>
        <v>-42742.285502567087</v>
      </c>
    </row>
    <row r="494" spans="1:32">
      <c r="A494" s="106">
        <v>5.1999999999999995E-4</v>
      </c>
      <c r="B494" s="4">
        <f t="shared" si="251"/>
        <v>-42778.976782648897</v>
      </c>
      <c r="C494" t="s">
        <v>2003</v>
      </c>
      <c r="D494" t="s">
        <v>2136</v>
      </c>
      <c r="E494" s="57" t="s">
        <v>21</v>
      </c>
      <c r="F494" s="22">
        <f t="shared" si="254"/>
        <v>1</v>
      </c>
      <c r="G494" s="22">
        <f t="shared" si="255"/>
        <v>1</v>
      </c>
      <c r="H494" s="120" t="str">
        <f>IF(ISNA(VLOOKUP(C494,[1]Sheet1!$J$2:$J$2000,3,FALSE)),"No","Yes")</f>
        <v>No</v>
      </c>
      <c r="I494" s="89">
        <f t="shared" si="256"/>
        <v>0</v>
      </c>
      <c r="J494" s="89">
        <f t="shared" si="257"/>
        <v>0</v>
      </c>
      <c r="K494" s="89">
        <f t="shared" si="258"/>
        <v>0</v>
      </c>
      <c r="L494" s="89">
        <f t="shared" si="259"/>
        <v>0</v>
      </c>
      <c r="M494" s="89">
        <f t="shared" si="260"/>
        <v>0</v>
      </c>
      <c r="N494" s="89">
        <f t="shared" si="261"/>
        <v>0</v>
      </c>
      <c r="O494" s="89">
        <f t="shared" si="252"/>
        <v>0</v>
      </c>
      <c r="Q494" s="90">
        <f t="shared" si="262"/>
        <v>0</v>
      </c>
      <c r="R494" s="90">
        <f t="shared" si="263"/>
        <v>0</v>
      </c>
      <c r="S494" s="90">
        <f t="shared" si="264"/>
        <v>0</v>
      </c>
      <c r="T494" s="90">
        <f t="shared" si="265"/>
        <v>0</v>
      </c>
      <c r="U494" s="90">
        <f t="shared" si="266"/>
        <v>0</v>
      </c>
      <c r="V494" s="90">
        <f t="shared" si="267"/>
        <v>0</v>
      </c>
      <c r="W494" s="90">
        <f t="shared" si="253"/>
        <v>7221.0226973510989</v>
      </c>
      <c r="Y494" s="89">
        <f t="shared" si="268"/>
        <v>0</v>
      </c>
      <c r="Z494" s="90">
        <f t="shared" si="269"/>
        <v>0</v>
      </c>
      <c r="AA494" s="75">
        <f t="shared" si="270"/>
        <v>0</v>
      </c>
      <c r="AB494" s="89">
        <f t="shared" si="271"/>
        <v>0</v>
      </c>
      <c r="AC494" s="89">
        <f t="shared" si="272"/>
        <v>0</v>
      </c>
      <c r="AD494" s="90">
        <f t="shared" si="273"/>
        <v>7221.0226973510989</v>
      </c>
      <c r="AE494" s="90">
        <f t="shared" si="274"/>
        <v>0</v>
      </c>
      <c r="AF494" s="1">
        <f t="shared" si="250"/>
        <v>-42778.977302648898</v>
      </c>
    </row>
    <row r="495" spans="1:32">
      <c r="A495" s="106">
        <v>5.2099999999999998E-4</v>
      </c>
      <c r="B495" s="4">
        <f t="shared" si="251"/>
        <v>-42818.3098545303</v>
      </c>
      <c r="C495" t="s">
        <v>2008</v>
      </c>
      <c r="D495"/>
      <c r="E495" s="57" t="s">
        <v>21</v>
      </c>
      <c r="F495" s="22">
        <f t="shared" si="254"/>
        <v>1</v>
      </c>
      <c r="G495" s="22">
        <f t="shared" si="255"/>
        <v>1</v>
      </c>
      <c r="H495" s="120" t="str">
        <f>IF(ISNA(VLOOKUP(C495,[1]Sheet1!$J$2:$J$2000,3,FALSE)),"No","Yes")</f>
        <v>No</v>
      </c>
      <c r="I495" s="89">
        <f t="shared" si="256"/>
        <v>0</v>
      </c>
      <c r="J495" s="89">
        <f t="shared" si="257"/>
        <v>0</v>
      </c>
      <c r="K495" s="89">
        <f t="shared" si="258"/>
        <v>0</v>
      </c>
      <c r="L495" s="89">
        <f t="shared" si="259"/>
        <v>0</v>
      </c>
      <c r="M495" s="89">
        <f t="shared" si="260"/>
        <v>0</v>
      </c>
      <c r="N495" s="89">
        <f t="shared" si="261"/>
        <v>0</v>
      </c>
      <c r="O495" s="89">
        <f t="shared" si="252"/>
        <v>0</v>
      </c>
      <c r="Q495" s="90">
        <f t="shared" si="262"/>
        <v>0</v>
      </c>
      <c r="R495" s="90">
        <f t="shared" si="263"/>
        <v>0</v>
      </c>
      <c r="S495" s="90">
        <f t="shared" si="264"/>
        <v>0</v>
      </c>
      <c r="T495" s="90">
        <f t="shared" si="265"/>
        <v>0</v>
      </c>
      <c r="U495" s="90">
        <f t="shared" si="266"/>
        <v>0</v>
      </c>
      <c r="V495" s="90">
        <f t="shared" si="267"/>
        <v>0</v>
      </c>
      <c r="W495" s="90">
        <f t="shared" si="253"/>
        <v>7181.6896244697009</v>
      </c>
      <c r="Y495" s="89">
        <f t="shared" si="268"/>
        <v>0</v>
      </c>
      <c r="Z495" s="90">
        <f t="shared" si="269"/>
        <v>0</v>
      </c>
      <c r="AA495" s="75">
        <f t="shared" si="270"/>
        <v>0</v>
      </c>
      <c r="AB495" s="89">
        <f t="shared" si="271"/>
        <v>0</v>
      </c>
      <c r="AC495" s="89">
        <f t="shared" si="272"/>
        <v>0</v>
      </c>
      <c r="AD495" s="90">
        <f t="shared" si="273"/>
        <v>7181.6896244697009</v>
      </c>
      <c r="AE495" s="90">
        <f t="shared" si="274"/>
        <v>0</v>
      </c>
      <c r="AF495" s="1">
        <f t="shared" si="250"/>
        <v>-42818.310375530302</v>
      </c>
    </row>
    <row r="496" spans="1:32">
      <c r="A496" s="106">
        <v>5.22E-4</v>
      </c>
      <c r="B496" s="4">
        <f t="shared" si="251"/>
        <v>-42936.691385484672</v>
      </c>
      <c r="C496" t="s">
        <v>2019</v>
      </c>
      <c r="D496"/>
      <c r="E496" s="57" t="s">
        <v>21</v>
      </c>
      <c r="F496" s="22">
        <f t="shared" si="254"/>
        <v>1</v>
      </c>
      <c r="G496" s="22">
        <f t="shared" si="255"/>
        <v>1</v>
      </c>
      <c r="H496" s="120" t="str">
        <f>IF(ISNA(VLOOKUP(C496,[1]Sheet1!$J$2:$J$2000,3,FALSE)),"No","Yes")</f>
        <v>No</v>
      </c>
      <c r="I496" s="89">
        <f t="shared" si="256"/>
        <v>0</v>
      </c>
      <c r="J496" s="89">
        <f t="shared" si="257"/>
        <v>0</v>
      </c>
      <c r="K496" s="89">
        <f t="shared" si="258"/>
        <v>0</v>
      </c>
      <c r="L496" s="89">
        <f t="shared" si="259"/>
        <v>0</v>
      </c>
      <c r="M496" s="89">
        <f t="shared" si="260"/>
        <v>0</v>
      </c>
      <c r="N496" s="89">
        <f t="shared" si="261"/>
        <v>0</v>
      </c>
      <c r="O496" s="89">
        <f t="shared" si="252"/>
        <v>0</v>
      </c>
      <c r="Q496" s="90">
        <f t="shared" si="262"/>
        <v>0</v>
      </c>
      <c r="R496" s="90">
        <f t="shared" si="263"/>
        <v>0</v>
      </c>
      <c r="S496" s="90">
        <f t="shared" si="264"/>
        <v>0</v>
      </c>
      <c r="T496" s="90">
        <f t="shared" si="265"/>
        <v>0</v>
      </c>
      <c r="U496" s="90">
        <f t="shared" si="266"/>
        <v>0</v>
      </c>
      <c r="V496" s="90">
        <f t="shared" si="267"/>
        <v>0</v>
      </c>
      <c r="W496" s="90">
        <f t="shared" si="253"/>
        <v>7063.3080925153245</v>
      </c>
      <c r="Y496" s="89">
        <f t="shared" si="268"/>
        <v>0</v>
      </c>
      <c r="Z496" s="90">
        <f t="shared" si="269"/>
        <v>0</v>
      </c>
      <c r="AA496" s="75">
        <f t="shared" si="270"/>
        <v>0</v>
      </c>
      <c r="AB496" s="89">
        <f t="shared" si="271"/>
        <v>0</v>
      </c>
      <c r="AC496" s="89">
        <f t="shared" si="272"/>
        <v>0</v>
      </c>
      <c r="AD496" s="90">
        <f t="shared" si="273"/>
        <v>7063.3080925153245</v>
      </c>
      <c r="AE496" s="90">
        <f t="shared" si="274"/>
        <v>0</v>
      </c>
      <c r="AF496" s="1">
        <f t="shared" si="250"/>
        <v>-42936.691907484674</v>
      </c>
    </row>
    <row r="497" spans="1:32">
      <c r="A497" s="106">
        <v>5.2300000000000003E-4</v>
      </c>
      <c r="B497" s="4">
        <f t="shared" si="251"/>
        <v>-43073.697512055813</v>
      </c>
      <c r="C497" t="s">
        <v>2029</v>
      </c>
      <c r="D497"/>
      <c r="E497" s="57" t="s">
        <v>21</v>
      </c>
      <c r="F497" s="22">
        <f t="shared" si="254"/>
        <v>1</v>
      </c>
      <c r="G497" s="22">
        <f t="shared" si="255"/>
        <v>1</v>
      </c>
      <c r="H497" s="120" t="str">
        <f>IF(ISNA(VLOOKUP(C497,[1]Sheet1!$J$2:$J$2000,3,FALSE)),"No","Yes")</f>
        <v>No</v>
      </c>
      <c r="I497" s="89">
        <f t="shared" si="256"/>
        <v>0</v>
      </c>
      <c r="J497" s="89">
        <f t="shared" si="257"/>
        <v>0</v>
      </c>
      <c r="K497" s="89">
        <f t="shared" si="258"/>
        <v>0</v>
      </c>
      <c r="L497" s="89">
        <f t="shared" si="259"/>
        <v>0</v>
      </c>
      <c r="M497" s="89">
        <f t="shared" si="260"/>
        <v>0</v>
      </c>
      <c r="N497" s="89">
        <f t="shared" si="261"/>
        <v>0</v>
      </c>
      <c r="O497" s="89">
        <f t="shared" si="252"/>
        <v>0</v>
      </c>
      <c r="Q497" s="90">
        <f t="shared" si="262"/>
        <v>0</v>
      </c>
      <c r="R497" s="90">
        <f t="shared" si="263"/>
        <v>0</v>
      </c>
      <c r="S497" s="90">
        <f t="shared" si="264"/>
        <v>0</v>
      </c>
      <c r="T497" s="90">
        <f t="shared" si="265"/>
        <v>0</v>
      </c>
      <c r="U497" s="90">
        <f t="shared" si="266"/>
        <v>0</v>
      </c>
      <c r="V497" s="90">
        <f t="shared" si="267"/>
        <v>0</v>
      </c>
      <c r="W497" s="90">
        <f t="shared" si="253"/>
        <v>6926.3019649441849</v>
      </c>
      <c r="Y497" s="89">
        <f t="shared" si="268"/>
        <v>0</v>
      </c>
      <c r="Z497" s="90">
        <f t="shared" si="269"/>
        <v>0</v>
      </c>
      <c r="AA497" s="75">
        <f t="shared" si="270"/>
        <v>0</v>
      </c>
      <c r="AB497" s="89">
        <f t="shared" si="271"/>
        <v>0</v>
      </c>
      <c r="AC497" s="89">
        <f t="shared" si="272"/>
        <v>0</v>
      </c>
      <c r="AD497" s="90">
        <f t="shared" si="273"/>
        <v>6926.3019649441849</v>
      </c>
      <c r="AE497" s="90">
        <f t="shared" si="274"/>
        <v>0</v>
      </c>
      <c r="AF497" s="1">
        <f t="shared" si="250"/>
        <v>-43073.698035055815</v>
      </c>
    </row>
    <row r="498" spans="1:32">
      <c r="A498" s="106">
        <v>5.2400000000000005E-4</v>
      </c>
      <c r="B498" s="4">
        <f t="shared" si="251"/>
        <v>-43117.501860179087</v>
      </c>
      <c r="C498" t="s">
        <v>2033</v>
      </c>
      <c r="D498" t="s">
        <v>2143</v>
      </c>
      <c r="E498" s="57" t="s">
        <v>21</v>
      </c>
      <c r="F498" s="22">
        <f t="shared" si="254"/>
        <v>1</v>
      </c>
      <c r="G498" s="22">
        <f t="shared" si="255"/>
        <v>1</v>
      </c>
      <c r="H498" s="120" t="str">
        <f>IF(ISNA(VLOOKUP(C498,[1]Sheet1!$J$2:$J$2000,3,FALSE)),"No","Yes")</f>
        <v>No</v>
      </c>
      <c r="I498" s="89">
        <f t="shared" si="256"/>
        <v>0</v>
      </c>
      <c r="J498" s="89">
        <f t="shared" si="257"/>
        <v>0</v>
      </c>
      <c r="K498" s="89">
        <f t="shared" si="258"/>
        <v>0</v>
      </c>
      <c r="L498" s="89">
        <f t="shared" si="259"/>
        <v>0</v>
      </c>
      <c r="M498" s="89">
        <f t="shared" si="260"/>
        <v>0</v>
      </c>
      <c r="N498" s="89">
        <f t="shared" si="261"/>
        <v>0</v>
      </c>
      <c r="O498" s="89">
        <f t="shared" si="252"/>
        <v>0</v>
      </c>
      <c r="Q498" s="90">
        <f t="shared" si="262"/>
        <v>0</v>
      </c>
      <c r="R498" s="90">
        <f t="shared" si="263"/>
        <v>0</v>
      </c>
      <c r="S498" s="90">
        <f t="shared" si="264"/>
        <v>0</v>
      </c>
      <c r="T498" s="90">
        <f t="shared" si="265"/>
        <v>0</v>
      </c>
      <c r="U498" s="90">
        <f t="shared" si="266"/>
        <v>0</v>
      </c>
      <c r="V498" s="90">
        <f t="shared" si="267"/>
        <v>0</v>
      </c>
      <c r="W498" s="90">
        <f t="shared" si="253"/>
        <v>6882.4976158209111</v>
      </c>
      <c r="Y498" s="89">
        <f t="shared" si="268"/>
        <v>0</v>
      </c>
      <c r="Z498" s="90">
        <f t="shared" si="269"/>
        <v>0</v>
      </c>
      <c r="AA498" s="75">
        <f t="shared" si="270"/>
        <v>0</v>
      </c>
      <c r="AB498" s="89">
        <f t="shared" si="271"/>
        <v>0</v>
      </c>
      <c r="AC498" s="89">
        <f t="shared" si="272"/>
        <v>0</v>
      </c>
      <c r="AD498" s="90">
        <f t="shared" si="273"/>
        <v>6882.4976158209111</v>
      </c>
      <c r="AE498" s="90">
        <f t="shared" si="274"/>
        <v>0</v>
      </c>
      <c r="AF498" s="1">
        <f t="shared" si="250"/>
        <v>-43117.50238417909</v>
      </c>
    </row>
    <row r="499" spans="1:32">
      <c r="A499" s="106">
        <v>5.2499999999999997E-4</v>
      </c>
      <c r="B499" s="4">
        <f t="shared" si="251"/>
        <v>-43164.846690991224</v>
      </c>
      <c r="C499" t="s">
        <v>2041</v>
      </c>
      <c r="D499"/>
      <c r="E499" s="57" t="s">
        <v>21</v>
      </c>
      <c r="F499" s="22">
        <f t="shared" si="254"/>
        <v>1</v>
      </c>
      <c r="G499" s="22">
        <f t="shared" si="255"/>
        <v>1</v>
      </c>
      <c r="H499" s="120" t="str">
        <f>IF(ISNA(VLOOKUP(C499,[1]Sheet1!$J$2:$J$2000,3,FALSE)),"No","Yes")</f>
        <v>No</v>
      </c>
      <c r="I499" s="89">
        <f t="shared" si="256"/>
        <v>0</v>
      </c>
      <c r="J499" s="89">
        <f t="shared" si="257"/>
        <v>0</v>
      </c>
      <c r="K499" s="89">
        <f t="shared" si="258"/>
        <v>0</v>
      </c>
      <c r="L499" s="89">
        <f t="shared" si="259"/>
        <v>0</v>
      </c>
      <c r="M499" s="89">
        <f t="shared" si="260"/>
        <v>0</v>
      </c>
      <c r="N499" s="89">
        <f t="shared" si="261"/>
        <v>0</v>
      </c>
      <c r="O499" s="89">
        <f t="shared" si="252"/>
        <v>0</v>
      </c>
      <c r="Q499" s="90">
        <f t="shared" si="262"/>
        <v>0</v>
      </c>
      <c r="R499" s="90">
        <f t="shared" si="263"/>
        <v>0</v>
      </c>
      <c r="S499" s="90">
        <f t="shared" si="264"/>
        <v>0</v>
      </c>
      <c r="T499" s="90">
        <f t="shared" si="265"/>
        <v>0</v>
      </c>
      <c r="U499" s="90">
        <f t="shared" si="266"/>
        <v>0</v>
      </c>
      <c r="V499" s="90">
        <f t="shared" si="267"/>
        <v>0</v>
      </c>
      <c r="W499" s="90">
        <f t="shared" si="253"/>
        <v>6835.1527840087738</v>
      </c>
      <c r="Y499" s="89">
        <f t="shared" si="268"/>
        <v>0</v>
      </c>
      <c r="Z499" s="90">
        <f t="shared" si="269"/>
        <v>0</v>
      </c>
      <c r="AA499" s="75">
        <f t="shared" si="270"/>
        <v>0</v>
      </c>
      <c r="AB499" s="89">
        <f t="shared" si="271"/>
        <v>0</v>
      </c>
      <c r="AC499" s="89">
        <f t="shared" si="272"/>
        <v>0</v>
      </c>
      <c r="AD499" s="90">
        <f t="shared" si="273"/>
        <v>6835.1527840087738</v>
      </c>
      <c r="AE499" s="90">
        <f t="shared" si="274"/>
        <v>0</v>
      </c>
      <c r="AF499" s="1">
        <f t="shared" si="250"/>
        <v>-43164.847215991227</v>
      </c>
    </row>
    <row r="500" spans="1:32">
      <c r="A500" s="106">
        <v>5.2599999999999999E-4</v>
      </c>
      <c r="B500" s="4">
        <f t="shared" si="251"/>
        <v>-43217.924095624294</v>
      </c>
      <c r="C500" t="s">
        <v>2048</v>
      </c>
      <c r="D500"/>
      <c r="E500" s="57" t="s">
        <v>21</v>
      </c>
      <c r="F500" s="22">
        <f t="shared" si="254"/>
        <v>1</v>
      </c>
      <c r="G500" s="22">
        <f t="shared" si="255"/>
        <v>1</v>
      </c>
      <c r="H500" s="120" t="str">
        <f>IF(ISNA(VLOOKUP(C500,[1]Sheet1!$J$2:$J$2000,3,FALSE)),"No","Yes")</f>
        <v>No</v>
      </c>
      <c r="I500" s="89">
        <f t="shared" si="256"/>
        <v>0</v>
      </c>
      <c r="J500" s="89">
        <f t="shared" si="257"/>
        <v>0</v>
      </c>
      <c r="K500" s="89">
        <f t="shared" si="258"/>
        <v>0</v>
      </c>
      <c r="L500" s="89">
        <f t="shared" si="259"/>
        <v>0</v>
      </c>
      <c r="M500" s="89">
        <f t="shared" si="260"/>
        <v>0</v>
      </c>
      <c r="N500" s="89">
        <f t="shared" si="261"/>
        <v>0</v>
      </c>
      <c r="O500" s="89">
        <f t="shared" si="252"/>
        <v>0</v>
      </c>
      <c r="Q500" s="90">
        <f t="shared" si="262"/>
        <v>0</v>
      </c>
      <c r="R500" s="90">
        <f t="shared" si="263"/>
        <v>0</v>
      </c>
      <c r="S500" s="90">
        <f t="shared" si="264"/>
        <v>0</v>
      </c>
      <c r="T500" s="90">
        <f t="shared" si="265"/>
        <v>0</v>
      </c>
      <c r="U500" s="90">
        <f t="shared" si="266"/>
        <v>0</v>
      </c>
      <c r="V500" s="90">
        <f t="shared" si="267"/>
        <v>0</v>
      </c>
      <c r="W500" s="90">
        <f t="shared" si="253"/>
        <v>6782.0753783757045</v>
      </c>
      <c r="Y500" s="89">
        <f t="shared" si="268"/>
        <v>0</v>
      </c>
      <c r="Z500" s="90">
        <f t="shared" si="269"/>
        <v>0</v>
      </c>
      <c r="AA500" s="75">
        <f t="shared" si="270"/>
        <v>0</v>
      </c>
      <c r="AB500" s="89">
        <f t="shared" si="271"/>
        <v>0</v>
      </c>
      <c r="AC500" s="89">
        <f t="shared" si="272"/>
        <v>0</v>
      </c>
      <c r="AD500" s="90">
        <f t="shared" si="273"/>
        <v>6782.0753783757045</v>
      </c>
      <c r="AE500" s="90">
        <f t="shared" si="274"/>
        <v>0</v>
      </c>
      <c r="AF500" s="1">
        <f t="shared" si="250"/>
        <v>-43217.924621624297</v>
      </c>
    </row>
    <row r="501" spans="1:32">
      <c r="A501" s="106">
        <v>5.2700000000000002E-4</v>
      </c>
      <c r="B501" s="4">
        <f t="shared" si="251"/>
        <v>-43236.657261300294</v>
      </c>
      <c r="C501" t="s">
        <v>2050</v>
      </c>
      <c r="D501" t="s">
        <v>2177</v>
      </c>
      <c r="E501" s="57" t="s">
        <v>21</v>
      </c>
      <c r="F501" s="22">
        <f t="shared" si="254"/>
        <v>1</v>
      </c>
      <c r="G501" s="22">
        <f t="shared" si="255"/>
        <v>1</v>
      </c>
      <c r="H501" s="120" t="str">
        <f>IF(ISNA(VLOOKUP(C501,[1]Sheet1!$J$2:$J$2000,3,FALSE)),"No","Yes")</f>
        <v>No</v>
      </c>
      <c r="I501" s="89">
        <f t="shared" si="256"/>
        <v>0</v>
      </c>
      <c r="J501" s="89">
        <f t="shared" si="257"/>
        <v>0</v>
      </c>
      <c r="K501" s="89">
        <f t="shared" si="258"/>
        <v>0</v>
      </c>
      <c r="L501" s="89">
        <f t="shared" si="259"/>
        <v>0</v>
      </c>
      <c r="M501" s="89">
        <f t="shared" si="260"/>
        <v>0</v>
      </c>
      <c r="N501" s="89">
        <f t="shared" si="261"/>
        <v>0</v>
      </c>
      <c r="O501" s="89">
        <f t="shared" si="252"/>
        <v>0</v>
      </c>
      <c r="Q501" s="90">
        <f t="shared" si="262"/>
        <v>0</v>
      </c>
      <c r="R501" s="90">
        <f t="shared" si="263"/>
        <v>0</v>
      </c>
      <c r="S501" s="90">
        <f t="shared" si="264"/>
        <v>0</v>
      </c>
      <c r="T501" s="90">
        <f t="shared" si="265"/>
        <v>0</v>
      </c>
      <c r="U501" s="90">
        <f t="shared" si="266"/>
        <v>0</v>
      </c>
      <c r="V501" s="90">
        <f t="shared" si="267"/>
        <v>0</v>
      </c>
      <c r="W501" s="90">
        <f t="shared" si="253"/>
        <v>6763.3422116997135</v>
      </c>
      <c r="Y501" s="89">
        <f t="shared" si="268"/>
        <v>0</v>
      </c>
      <c r="Z501" s="90">
        <f t="shared" si="269"/>
        <v>0</v>
      </c>
      <c r="AA501" s="75">
        <f t="shared" si="270"/>
        <v>0</v>
      </c>
      <c r="AB501" s="89">
        <f t="shared" si="271"/>
        <v>0</v>
      </c>
      <c r="AC501" s="89">
        <f t="shared" si="272"/>
        <v>0</v>
      </c>
      <c r="AD501" s="90">
        <f t="shared" si="273"/>
        <v>6763.3422116997135</v>
      </c>
      <c r="AE501" s="90">
        <f t="shared" si="274"/>
        <v>0</v>
      </c>
      <c r="AF501" s="1">
        <f t="shared" si="250"/>
        <v>-43236.65778830029</v>
      </c>
    </row>
    <row r="502" spans="1:32">
      <c r="A502" s="106">
        <v>5.2800000000000004E-4</v>
      </c>
      <c r="B502" s="4">
        <f t="shared" si="251"/>
        <v>-43291.912783481828</v>
      </c>
      <c r="C502" t="s">
        <v>2058</v>
      </c>
      <c r="D502"/>
      <c r="E502" s="57" t="s">
        <v>21</v>
      </c>
      <c r="F502" s="22">
        <f t="shared" si="254"/>
        <v>1</v>
      </c>
      <c r="G502" s="22">
        <f t="shared" si="255"/>
        <v>1</v>
      </c>
      <c r="H502" s="120" t="str">
        <f>IF(ISNA(VLOOKUP(C502,[1]Sheet1!$J$2:$J$2000,3,FALSE)),"No","Yes")</f>
        <v>No</v>
      </c>
      <c r="I502" s="89">
        <f t="shared" si="256"/>
        <v>0</v>
      </c>
      <c r="J502" s="89">
        <f t="shared" si="257"/>
        <v>0</v>
      </c>
      <c r="K502" s="89">
        <f t="shared" si="258"/>
        <v>0</v>
      </c>
      <c r="L502" s="89">
        <f t="shared" si="259"/>
        <v>0</v>
      </c>
      <c r="M502" s="89">
        <f t="shared" si="260"/>
        <v>0</v>
      </c>
      <c r="N502" s="89">
        <f t="shared" si="261"/>
        <v>0</v>
      </c>
      <c r="O502" s="89">
        <f t="shared" si="252"/>
        <v>0</v>
      </c>
      <c r="Q502" s="90">
        <f t="shared" si="262"/>
        <v>0</v>
      </c>
      <c r="R502" s="90">
        <f t="shared" si="263"/>
        <v>0</v>
      </c>
      <c r="S502" s="90">
        <f t="shared" si="264"/>
        <v>0</v>
      </c>
      <c r="T502" s="90">
        <f t="shared" si="265"/>
        <v>0</v>
      </c>
      <c r="U502" s="90">
        <f t="shared" si="266"/>
        <v>0</v>
      </c>
      <c r="V502" s="90">
        <f t="shared" si="267"/>
        <v>0</v>
      </c>
      <c r="W502" s="90">
        <f t="shared" si="253"/>
        <v>6708.0866885181731</v>
      </c>
      <c r="Y502" s="89">
        <f t="shared" si="268"/>
        <v>0</v>
      </c>
      <c r="Z502" s="90">
        <f t="shared" si="269"/>
        <v>0</v>
      </c>
      <c r="AA502" s="75">
        <f t="shared" si="270"/>
        <v>0</v>
      </c>
      <c r="AB502" s="89">
        <f t="shared" si="271"/>
        <v>0</v>
      </c>
      <c r="AC502" s="89">
        <f t="shared" si="272"/>
        <v>0</v>
      </c>
      <c r="AD502" s="90">
        <f t="shared" si="273"/>
        <v>6708.0866885181731</v>
      </c>
      <c r="AE502" s="90">
        <f t="shared" si="274"/>
        <v>0</v>
      </c>
      <c r="AF502" s="1">
        <f t="shared" si="250"/>
        <v>-43291.913311481825</v>
      </c>
    </row>
    <row r="503" spans="1:32">
      <c r="A503" s="106">
        <v>5.2899999999999996E-4</v>
      </c>
      <c r="B503" s="4">
        <f t="shared" si="251"/>
        <v>-43491.550638647619</v>
      </c>
      <c r="C503" t="s">
        <v>2078</v>
      </c>
      <c r="D503"/>
      <c r="E503" s="57" t="s">
        <v>21</v>
      </c>
      <c r="F503" s="22">
        <f t="shared" si="254"/>
        <v>1</v>
      </c>
      <c r="G503" s="22">
        <f t="shared" si="255"/>
        <v>1</v>
      </c>
      <c r="H503" s="120" t="str">
        <f>IF(ISNA(VLOOKUP(C503,[1]Sheet1!$J$2:$J$2000,3,FALSE)),"No","Yes")</f>
        <v>No</v>
      </c>
      <c r="I503" s="89">
        <f t="shared" si="256"/>
        <v>0</v>
      </c>
      <c r="J503" s="89">
        <f t="shared" si="257"/>
        <v>0</v>
      </c>
      <c r="K503" s="89">
        <f t="shared" si="258"/>
        <v>0</v>
      </c>
      <c r="L503" s="89">
        <f t="shared" si="259"/>
        <v>0</v>
      </c>
      <c r="M503" s="89">
        <f t="shared" si="260"/>
        <v>0</v>
      </c>
      <c r="N503" s="89">
        <f t="shared" si="261"/>
        <v>0</v>
      </c>
      <c r="O503" s="89">
        <f t="shared" si="252"/>
        <v>0</v>
      </c>
      <c r="Q503" s="90">
        <f t="shared" si="262"/>
        <v>0</v>
      </c>
      <c r="R503" s="90">
        <f t="shared" si="263"/>
        <v>0</v>
      </c>
      <c r="S503" s="90">
        <f t="shared" si="264"/>
        <v>0</v>
      </c>
      <c r="T503" s="90">
        <f t="shared" si="265"/>
        <v>0</v>
      </c>
      <c r="U503" s="90">
        <f t="shared" si="266"/>
        <v>0</v>
      </c>
      <c r="V503" s="90">
        <f t="shared" si="267"/>
        <v>0</v>
      </c>
      <c r="W503" s="90">
        <f t="shared" si="253"/>
        <v>6508.4488323523829</v>
      </c>
      <c r="Y503" s="89">
        <f t="shared" si="268"/>
        <v>0</v>
      </c>
      <c r="Z503" s="90">
        <f t="shared" si="269"/>
        <v>0</v>
      </c>
      <c r="AA503" s="75">
        <f t="shared" si="270"/>
        <v>0</v>
      </c>
      <c r="AB503" s="89">
        <f t="shared" si="271"/>
        <v>0</v>
      </c>
      <c r="AC503" s="89">
        <f t="shared" si="272"/>
        <v>0</v>
      </c>
      <c r="AD503" s="90">
        <f t="shared" si="273"/>
        <v>6508.4488323523829</v>
      </c>
      <c r="AE503" s="90">
        <f t="shared" si="274"/>
        <v>0</v>
      </c>
      <c r="AF503" s="1">
        <f t="shared" si="250"/>
        <v>-43491.551167647616</v>
      </c>
    </row>
    <row r="504" spans="1:32">
      <c r="A504" s="106">
        <v>5.2999999999999998E-4</v>
      </c>
      <c r="B504" s="4">
        <f t="shared" si="251"/>
        <v>-43497.414939246461</v>
      </c>
      <c r="C504" t="s">
        <v>2080</v>
      </c>
      <c r="D504"/>
      <c r="E504" s="57" t="s">
        <v>21</v>
      </c>
      <c r="F504" s="22">
        <f t="shared" si="254"/>
        <v>1</v>
      </c>
      <c r="G504" s="22">
        <f t="shared" si="255"/>
        <v>1</v>
      </c>
      <c r="H504" s="120" t="str">
        <f>IF(ISNA(VLOOKUP(C504,[1]Sheet1!$J$2:$J$2000,3,FALSE)),"No","Yes")</f>
        <v>No</v>
      </c>
      <c r="I504" s="89">
        <f t="shared" si="256"/>
        <v>0</v>
      </c>
      <c r="J504" s="89">
        <f t="shared" si="257"/>
        <v>0</v>
      </c>
      <c r="K504" s="89">
        <f t="shared" si="258"/>
        <v>0</v>
      </c>
      <c r="L504" s="89">
        <f t="shared" si="259"/>
        <v>0</v>
      </c>
      <c r="M504" s="89">
        <f t="shared" si="260"/>
        <v>0</v>
      </c>
      <c r="N504" s="89">
        <f t="shared" si="261"/>
        <v>0</v>
      </c>
      <c r="O504" s="89">
        <f t="shared" si="252"/>
        <v>0</v>
      </c>
      <c r="Q504" s="90">
        <f t="shared" si="262"/>
        <v>0</v>
      </c>
      <c r="R504" s="90">
        <f t="shared" si="263"/>
        <v>0</v>
      </c>
      <c r="S504" s="90">
        <f t="shared" si="264"/>
        <v>0</v>
      </c>
      <c r="T504" s="90">
        <f t="shared" si="265"/>
        <v>0</v>
      </c>
      <c r="U504" s="90">
        <f t="shared" si="266"/>
        <v>0</v>
      </c>
      <c r="V504" s="90">
        <f t="shared" si="267"/>
        <v>0</v>
      </c>
      <c r="W504" s="90">
        <f t="shared" si="253"/>
        <v>6502.5845307535446</v>
      </c>
      <c r="Y504" s="89">
        <f t="shared" si="268"/>
        <v>0</v>
      </c>
      <c r="Z504" s="90">
        <f t="shared" si="269"/>
        <v>0</v>
      </c>
      <c r="AA504" s="75">
        <f t="shared" si="270"/>
        <v>0</v>
      </c>
      <c r="AB504" s="89">
        <f t="shared" si="271"/>
        <v>0</v>
      </c>
      <c r="AC504" s="89">
        <f t="shared" si="272"/>
        <v>0</v>
      </c>
      <c r="AD504" s="90">
        <f t="shared" si="273"/>
        <v>6502.5845307535446</v>
      </c>
      <c r="AE504" s="90">
        <f t="shared" si="274"/>
        <v>0</v>
      </c>
      <c r="AF504" s="1">
        <f t="shared" si="250"/>
        <v>-43497.415469246458</v>
      </c>
    </row>
    <row r="505" spans="1:32">
      <c r="A505" s="106">
        <v>5.31E-4</v>
      </c>
      <c r="B505" s="4">
        <f t="shared" si="251"/>
        <v>-43551.845224936988</v>
      </c>
      <c r="C505" t="s">
        <v>2083</v>
      </c>
      <c r="D505"/>
      <c r="E505" s="57" t="s">
        <v>21</v>
      </c>
      <c r="F505" s="22">
        <f t="shared" si="254"/>
        <v>1</v>
      </c>
      <c r="G505" s="22">
        <f t="shared" si="255"/>
        <v>1</v>
      </c>
      <c r="H505" s="120" t="str">
        <f>IF(ISNA(VLOOKUP(C505,[1]Sheet1!$J$2:$J$2000,3,FALSE)),"No","Yes")</f>
        <v>No</v>
      </c>
      <c r="I505" s="89">
        <f t="shared" si="256"/>
        <v>0</v>
      </c>
      <c r="J505" s="89">
        <f t="shared" si="257"/>
        <v>0</v>
      </c>
      <c r="K505" s="89">
        <f t="shared" si="258"/>
        <v>0</v>
      </c>
      <c r="L505" s="89">
        <f t="shared" si="259"/>
        <v>0</v>
      </c>
      <c r="M505" s="89">
        <f t="shared" si="260"/>
        <v>0</v>
      </c>
      <c r="N505" s="89">
        <f t="shared" si="261"/>
        <v>0</v>
      </c>
      <c r="O505" s="89">
        <f t="shared" si="252"/>
        <v>0</v>
      </c>
      <c r="Q505" s="90">
        <f t="shared" si="262"/>
        <v>0</v>
      </c>
      <c r="R505" s="90">
        <f t="shared" si="263"/>
        <v>0</v>
      </c>
      <c r="S505" s="90">
        <f t="shared" si="264"/>
        <v>0</v>
      </c>
      <c r="T505" s="90">
        <f t="shared" si="265"/>
        <v>0</v>
      </c>
      <c r="U505" s="90">
        <f t="shared" si="266"/>
        <v>0</v>
      </c>
      <c r="V505" s="90">
        <f t="shared" si="267"/>
        <v>0</v>
      </c>
      <c r="W505" s="90">
        <f t="shared" si="253"/>
        <v>6448.1542440630146</v>
      </c>
      <c r="Y505" s="89">
        <f t="shared" si="268"/>
        <v>0</v>
      </c>
      <c r="Z505" s="90">
        <f t="shared" si="269"/>
        <v>0</v>
      </c>
      <c r="AA505" s="75">
        <f t="shared" si="270"/>
        <v>0</v>
      </c>
      <c r="AB505" s="89">
        <f t="shared" si="271"/>
        <v>0</v>
      </c>
      <c r="AC505" s="89">
        <f t="shared" si="272"/>
        <v>0</v>
      </c>
      <c r="AD505" s="90">
        <f t="shared" si="273"/>
        <v>6448.1542440630146</v>
      </c>
      <c r="AE505" s="90">
        <f t="shared" si="274"/>
        <v>0</v>
      </c>
      <c r="AF505" s="1">
        <f t="shared" si="250"/>
        <v>-43551.845755936985</v>
      </c>
    </row>
    <row r="506" spans="1:32">
      <c r="A506" s="106">
        <v>5.3200000000000003E-4</v>
      </c>
      <c r="B506" s="4">
        <f t="shared" si="251"/>
        <v>-43627.363877536649</v>
      </c>
      <c r="C506" t="s">
        <v>2087</v>
      </c>
      <c r="D506" t="s">
        <v>2147</v>
      </c>
      <c r="E506" s="57" t="s">
        <v>21</v>
      </c>
      <c r="F506" s="22">
        <f t="shared" si="254"/>
        <v>1</v>
      </c>
      <c r="G506" s="22">
        <f t="shared" si="255"/>
        <v>1</v>
      </c>
      <c r="H506" s="120" t="str">
        <f>IF(ISNA(VLOOKUP(C506,[1]Sheet1!$J$2:$J$2000,3,FALSE)),"No","Yes")</f>
        <v>No</v>
      </c>
      <c r="I506" s="89">
        <f t="shared" si="256"/>
        <v>0</v>
      </c>
      <c r="J506" s="89">
        <f t="shared" si="257"/>
        <v>0</v>
      </c>
      <c r="K506" s="89">
        <f t="shared" si="258"/>
        <v>0</v>
      </c>
      <c r="L506" s="89">
        <f t="shared" si="259"/>
        <v>0</v>
      </c>
      <c r="M506" s="89">
        <f t="shared" si="260"/>
        <v>0</v>
      </c>
      <c r="N506" s="89">
        <f t="shared" si="261"/>
        <v>0</v>
      </c>
      <c r="O506" s="89">
        <f t="shared" si="252"/>
        <v>0</v>
      </c>
      <c r="Q506" s="90">
        <f t="shared" si="262"/>
        <v>0</v>
      </c>
      <c r="R506" s="90">
        <f t="shared" si="263"/>
        <v>0</v>
      </c>
      <c r="S506" s="90">
        <f t="shared" si="264"/>
        <v>0</v>
      </c>
      <c r="T506" s="90">
        <f t="shared" si="265"/>
        <v>0</v>
      </c>
      <c r="U506" s="90">
        <f t="shared" si="266"/>
        <v>0</v>
      </c>
      <c r="V506" s="90">
        <f t="shared" si="267"/>
        <v>0</v>
      </c>
      <c r="W506" s="90">
        <f t="shared" si="253"/>
        <v>6372.6355904633547</v>
      </c>
      <c r="Y506" s="89">
        <f t="shared" si="268"/>
        <v>0</v>
      </c>
      <c r="Z506" s="90">
        <f t="shared" si="269"/>
        <v>0</v>
      </c>
      <c r="AA506" s="75">
        <f t="shared" si="270"/>
        <v>0</v>
      </c>
      <c r="AB506" s="89">
        <f t="shared" si="271"/>
        <v>0</v>
      </c>
      <c r="AC506" s="89">
        <f t="shared" si="272"/>
        <v>0</v>
      </c>
      <c r="AD506" s="90">
        <f t="shared" si="273"/>
        <v>6372.6355904633547</v>
      </c>
      <c r="AE506" s="90">
        <f t="shared" si="274"/>
        <v>0</v>
      </c>
      <c r="AF506" s="1">
        <f t="shared" si="250"/>
        <v>-43627.364409536647</v>
      </c>
    </row>
    <row r="507" spans="1:32">
      <c r="A507" s="106">
        <v>5.3300000000000005E-4</v>
      </c>
      <c r="B507" s="4">
        <f t="shared" si="251"/>
        <v>-43644.49541138007</v>
      </c>
      <c r="C507" t="s">
        <v>2088</v>
      </c>
      <c r="D507"/>
      <c r="E507" s="57" t="s">
        <v>21</v>
      </c>
      <c r="F507" s="22">
        <f t="shared" si="254"/>
        <v>1</v>
      </c>
      <c r="G507" s="22">
        <f t="shared" si="255"/>
        <v>1</v>
      </c>
      <c r="H507" s="120" t="str">
        <f>IF(ISNA(VLOOKUP(C507,[1]Sheet1!$J$2:$J$2000,3,FALSE)),"No","Yes")</f>
        <v>No</v>
      </c>
      <c r="I507" s="89">
        <f t="shared" si="256"/>
        <v>0</v>
      </c>
      <c r="J507" s="89">
        <f t="shared" si="257"/>
        <v>0</v>
      </c>
      <c r="K507" s="89">
        <f t="shared" si="258"/>
        <v>0</v>
      </c>
      <c r="L507" s="89">
        <f t="shared" si="259"/>
        <v>0</v>
      </c>
      <c r="M507" s="89">
        <f t="shared" si="260"/>
        <v>0</v>
      </c>
      <c r="N507" s="89">
        <f t="shared" si="261"/>
        <v>0</v>
      </c>
      <c r="O507" s="89">
        <f t="shared" si="252"/>
        <v>0</v>
      </c>
      <c r="Q507" s="90">
        <f t="shared" si="262"/>
        <v>0</v>
      </c>
      <c r="R507" s="90">
        <f t="shared" si="263"/>
        <v>0</v>
      </c>
      <c r="S507" s="90">
        <f t="shared" si="264"/>
        <v>0</v>
      </c>
      <c r="T507" s="90">
        <f t="shared" si="265"/>
        <v>0</v>
      </c>
      <c r="U507" s="90">
        <f t="shared" si="266"/>
        <v>0</v>
      </c>
      <c r="V507" s="90">
        <f t="shared" si="267"/>
        <v>0</v>
      </c>
      <c r="W507" s="90">
        <f t="shared" si="253"/>
        <v>6355.504055619931</v>
      </c>
      <c r="Y507" s="89">
        <f t="shared" si="268"/>
        <v>0</v>
      </c>
      <c r="Z507" s="90">
        <f t="shared" si="269"/>
        <v>0</v>
      </c>
      <c r="AA507" s="75">
        <f t="shared" si="270"/>
        <v>0</v>
      </c>
      <c r="AB507" s="89">
        <f t="shared" si="271"/>
        <v>0</v>
      </c>
      <c r="AC507" s="89">
        <f t="shared" si="272"/>
        <v>0</v>
      </c>
      <c r="AD507" s="90">
        <f t="shared" si="273"/>
        <v>6355.504055619931</v>
      </c>
      <c r="AE507" s="90">
        <f t="shared" si="274"/>
        <v>0</v>
      </c>
      <c r="AF507" s="1">
        <f t="shared" si="250"/>
        <v>-43644.495944380069</v>
      </c>
    </row>
    <row r="508" spans="1:32">
      <c r="A508" s="106">
        <v>5.3399999999999997E-4</v>
      </c>
      <c r="B508" s="4">
        <f t="shared" si="251"/>
        <v>-36926.464660699254</v>
      </c>
      <c r="C508" t="s">
        <v>2093</v>
      </c>
      <c r="D508" t="s">
        <v>2178</v>
      </c>
      <c r="E508" s="57" t="s">
        <v>21</v>
      </c>
      <c r="F508" s="22">
        <f t="shared" si="254"/>
        <v>2</v>
      </c>
      <c r="G508" s="22">
        <f t="shared" si="255"/>
        <v>2</v>
      </c>
      <c r="H508" s="120" t="str">
        <f>IF(ISNA(VLOOKUP(C508,[1]Sheet1!$J$2:$J$2000,3,FALSE)),"No","Yes")</f>
        <v>No</v>
      </c>
      <c r="I508" s="89">
        <f t="shared" si="256"/>
        <v>0</v>
      </c>
      <c r="J508" s="89">
        <f t="shared" si="257"/>
        <v>0</v>
      </c>
      <c r="K508" s="89">
        <f t="shared" si="258"/>
        <v>0</v>
      </c>
      <c r="L508" s="89">
        <f t="shared" si="259"/>
        <v>0</v>
      </c>
      <c r="M508" s="89">
        <f t="shared" si="260"/>
        <v>0</v>
      </c>
      <c r="N508" s="89">
        <f t="shared" si="261"/>
        <v>0</v>
      </c>
      <c r="O508" s="89">
        <f t="shared" si="252"/>
        <v>0</v>
      </c>
      <c r="Q508" s="90">
        <f t="shared" si="262"/>
        <v>0</v>
      </c>
      <c r="R508" s="90">
        <f t="shared" si="263"/>
        <v>6810.0595632031764</v>
      </c>
      <c r="S508" s="90">
        <f t="shared" si="264"/>
        <v>0</v>
      </c>
      <c r="T508" s="90">
        <f t="shared" si="265"/>
        <v>0</v>
      </c>
      <c r="U508" s="90">
        <f t="shared" si="266"/>
        <v>0</v>
      </c>
      <c r="V508" s="90">
        <f t="shared" si="267"/>
        <v>0</v>
      </c>
      <c r="W508" s="90">
        <f t="shared" si="253"/>
        <v>6263.4752420975701</v>
      </c>
      <c r="Y508" s="89">
        <f t="shared" si="268"/>
        <v>0</v>
      </c>
      <c r="Z508" s="90">
        <f t="shared" si="269"/>
        <v>0</v>
      </c>
      <c r="AA508" s="75">
        <f t="shared" si="270"/>
        <v>0</v>
      </c>
      <c r="AB508" s="89">
        <f t="shared" si="271"/>
        <v>0</v>
      </c>
      <c r="AC508" s="89">
        <f t="shared" si="272"/>
        <v>0</v>
      </c>
      <c r="AD508" s="90">
        <f t="shared" si="273"/>
        <v>6810.0595632031764</v>
      </c>
      <c r="AE508" s="90">
        <f t="shared" si="274"/>
        <v>6263.4752420975701</v>
      </c>
      <c r="AF508" s="1">
        <f t="shared" si="250"/>
        <v>-36926.465194699253</v>
      </c>
    </row>
    <row r="509" spans="1:32">
      <c r="A509" s="106">
        <v>5.3499999999999999E-4</v>
      </c>
      <c r="B509" s="4">
        <f t="shared" si="251"/>
        <v>-37374.98186633877</v>
      </c>
      <c r="C509" t="s">
        <v>2098</v>
      </c>
      <c r="D509"/>
      <c r="E509" s="57" t="s">
        <v>21</v>
      </c>
      <c r="F509" s="22">
        <f t="shared" si="254"/>
        <v>2</v>
      </c>
      <c r="G509" s="22">
        <f t="shared" si="255"/>
        <v>2</v>
      </c>
      <c r="H509" s="120" t="str">
        <f>IF(ISNA(VLOOKUP(C509,[1]Sheet1!$J$2:$J$2000,3,FALSE)),"No","Yes")</f>
        <v>No</v>
      </c>
      <c r="I509" s="89">
        <f t="shared" si="256"/>
        <v>0</v>
      </c>
      <c r="J509" s="89">
        <f t="shared" si="257"/>
        <v>0</v>
      </c>
      <c r="K509" s="89">
        <f t="shared" si="258"/>
        <v>0</v>
      </c>
      <c r="L509" s="89">
        <f t="shared" si="259"/>
        <v>0</v>
      </c>
      <c r="M509" s="89">
        <f t="shared" si="260"/>
        <v>0</v>
      </c>
      <c r="N509" s="89">
        <f t="shared" si="261"/>
        <v>0</v>
      </c>
      <c r="O509" s="89">
        <f t="shared" si="252"/>
        <v>0</v>
      </c>
      <c r="Q509" s="90">
        <f t="shared" si="262"/>
        <v>0</v>
      </c>
      <c r="R509" s="90">
        <f t="shared" si="263"/>
        <v>6446.2144263468772</v>
      </c>
      <c r="S509" s="90">
        <f t="shared" si="264"/>
        <v>0</v>
      </c>
      <c r="T509" s="90">
        <f t="shared" si="265"/>
        <v>0</v>
      </c>
      <c r="U509" s="90">
        <f t="shared" si="266"/>
        <v>0</v>
      </c>
      <c r="V509" s="90">
        <f t="shared" si="267"/>
        <v>0</v>
      </c>
      <c r="W509" s="90">
        <f t="shared" si="253"/>
        <v>6178.8031723143486</v>
      </c>
      <c r="Y509" s="89">
        <f t="shared" si="268"/>
        <v>0</v>
      </c>
      <c r="Z509" s="90">
        <f t="shared" si="269"/>
        <v>0</v>
      </c>
      <c r="AA509" s="75">
        <f t="shared" si="270"/>
        <v>0</v>
      </c>
      <c r="AB509" s="89">
        <f t="shared" si="271"/>
        <v>0</v>
      </c>
      <c r="AC509" s="89">
        <f t="shared" si="272"/>
        <v>0</v>
      </c>
      <c r="AD509" s="90">
        <f t="shared" si="273"/>
        <v>6446.2144263468772</v>
      </c>
      <c r="AE509" s="90">
        <f t="shared" si="274"/>
        <v>6178.8031723143486</v>
      </c>
      <c r="AF509" s="1">
        <f t="shared" si="250"/>
        <v>-37374.98240133877</v>
      </c>
    </row>
    <row r="510" spans="1:32">
      <c r="A510" s="106">
        <v>5.3600000000000002E-4</v>
      </c>
      <c r="B510" s="4">
        <f t="shared" si="251"/>
        <v>-43837.302834786518</v>
      </c>
      <c r="C510" t="s">
        <v>2099</v>
      </c>
      <c r="D510" t="s">
        <v>372</v>
      </c>
      <c r="E510" s="57" t="s">
        <v>21</v>
      </c>
      <c r="F510" s="22">
        <f t="shared" si="254"/>
        <v>1</v>
      </c>
      <c r="G510" s="22">
        <f t="shared" si="255"/>
        <v>1</v>
      </c>
      <c r="H510" s="120" t="str">
        <f>IF(ISNA(VLOOKUP(C510,[1]Sheet1!$J$2:$J$2000,3,FALSE)),"No","Yes")</f>
        <v>No</v>
      </c>
      <c r="I510" s="89">
        <f t="shared" si="256"/>
        <v>0</v>
      </c>
      <c r="J510" s="89">
        <f t="shared" si="257"/>
        <v>0</v>
      </c>
      <c r="K510" s="89">
        <f t="shared" si="258"/>
        <v>0</v>
      </c>
      <c r="L510" s="89">
        <f t="shared" si="259"/>
        <v>0</v>
      </c>
      <c r="M510" s="89">
        <f t="shared" si="260"/>
        <v>0</v>
      </c>
      <c r="N510" s="89">
        <f t="shared" si="261"/>
        <v>0</v>
      </c>
      <c r="O510" s="89">
        <f t="shared" si="252"/>
        <v>0</v>
      </c>
      <c r="Q510" s="90">
        <f t="shared" si="262"/>
        <v>0</v>
      </c>
      <c r="R510" s="90">
        <f t="shared" si="263"/>
        <v>0</v>
      </c>
      <c r="S510" s="90">
        <f t="shared" si="264"/>
        <v>0</v>
      </c>
      <c r="T510" s="90">
        <f t="shared" si="265"/>
        <v>0</v>
      </c>
      <c r="U510" s="90">
        <f t="shared" si="266"/>
        <v>0</v>
      </c>
      <c r="V510" s="90">
        <f t="shared" si="267"/>
        <v>0</v>
      </c>
      <c r="W510" s="90">
        <f t="shared" si="253"/>
        <v>6162.696629213483</v>
      </c>
      <c r="Y510" s="89">
        <f t="shared" si="268"/>
        <v>0</v>
      </c>
      <c r="Z510" s="90">
        <f t="shared" si="269"/>
        <v>0</v>
      </c>
      <c r="AA510" s="75">
        <f t="shared" si="270"/>
        <v>0</v>
      </c>
      <c r="AB510" s="89">
        <f t="shared" si="271"/>
        <v>0</v>
      </c>
      <c r="AC510" s="89">
        <f t="shared" si="272"/>
        <v>0</v>
      </c>
      <c r="AD510" s="90">
        <f t="shared" si="273"/>
        <v>6162.696629213483</v>
      </c>
      <c r="AE510" s="90">
        <f t="shared" si="274"/>
        <v>0</v>
      </c>
      <c r="AF510" s="1">
        <f t="shared" si="250"/>
        <v>-43837.303370786518</v>
      </c>
    </row>
    <row r="511" spans="1:32">
      <c r="A511" s="106">
        <v>5.3700000000000004E-4</v>
      </c>
      <c r="B511" s="4">
        <f t="shared" si="251"/>
        <v>-43914.432269674951</v>
      </c>
      <c r="C511" t="s">
        <v>2106</v>
      </c>
      <c r="D511"/>
      <c r="E511" s="57" t="s">
        <v>21</v>
      </c>
      <c r="F511" s="22">
        <f t="shared" si="254"/>
        <v>1</v>
      </c>
      <c r="G511" s="22">
        <f t="shared" si="255"/>
        <v>1</v>
      </c>
      <c r="H511" s="120" t="str">
        <f>IF(ISNA(VLOOKUP(C511,[1]Sheet1!$J$2:$J$2000,3,FALSE)),"No","Yes")</f>
        <v>No</v>
      </c>
      <c r="I511" s="89">
        <f t="shared" si="256"/>
        <v>0</v>
      </c>
      <c r="J511" s="89">
        <f t="shared" si="257"/>
        <v>0</v>
      </c>
      <c r="K511" s="89">
        <f t="shared" si="258"/>
        <v>0</v>
      </c>
      <c r="L511" s="89">
        <f t="shared" si="259"/>
        <v>0</v>
      </c>
      <c r="M511" s="89">
        <f t="shared" si="260"/>
        <v>0</v>
      </c>
      <c r="N511" s="89">
        <f t="shared" si="261"/>
        <v>0</v>
      </c>
      <c r="O511" s="89">
        <f t="shared" si="252"/>
        <v>0</v>
      </c>
      <c r="Q511" s="90">
        <f t="shared" si="262"/>
        <v>0</v>
      </c>
      <c r="R511" s="90">
        <f t="shared" si="263"/>
        <v>0</v>
      </c>
      <c r="S511" s="90">
        <f t="shared" si="264"/>
        <v>0</v>
      </c>
      <c r="T511" s="90">
        <f t="shared" si="265"/>
        <v>0</v>
      </c>
      <c r="U511" s="90">
        <f t="shared" si="266"/>
        <v>0</v>
      </c>
      <c r="V511" s="90">
        <f t="shared" si="267"/>
        <v>0</v>
      </c>
      <c r="W511" s="90">
        <f t="shared" si="253"/>
        <v>6085.5671933250487</v>
      </c>
      <c r="Y511" s="89">
        <f t="shared" si="268"/>
        <v>0</v>
      </c>
      <c r="Z511" s="90">
        <f t="shared" si="269"/>
        <v>0</v>
      </c>
      <c r="AA511" s="75">
        <f t="shared" si="270"/>
        <v>0</v>
      </c>
      <c r="AB511" s="89">
        <f t="shared" si="271"/>
        <v>0</v>
      </c>
      <c r="AC511" s="89">
        <f t="shared" si="272"/>
        <v>0</v>
      </c>
      <c r="AD511" s="90">
        <f t="shared" si="273"/>
        <v>6085.5671933250487</v>
      </c>
      <c r="AE511" s="90">
        <f t="shared" si="274"/>
        <v>0</v>
      </c>
      <c r="AF511" s="1">
        <f t="shared" si="250"/>
        <v>-43914.432806674951</v>
      </c>
    </row>
    <row r="512" spans="1:32">
      <c r="A512" s="106">
        <v>5.3899999999999998E-4</v>
      </c>
      <c r="B512" s="4">
        <f t="shared" si="251"/>
        <v>-44000.699496001747</v>
      </c>
      <c r="C512" t="s">
        <v>2110</v>
      </c>
      <c r="D512"/>
      <c r="E512" s="57" t="s">
        <v>21</v>
      </c>
      <c r="F512" s="22">
        <f t="shared" si="254"/>
        <v>1</v>
      </c>
      <c r="G512" s="22">
        <f t="shared" si="255"/>
        <v>1</v>
      </c>
      <c r="H512" s="120" t="str">
        <f>IF(ISNA(VLOOKUP(C512,[1]Sheet1!$J$2:$J$2000,3,FALSE)),"No","Yes")</f>
        <v>No</v>
      </c>
      <c r="I512" s="89">
        <f t="shared" si="256"/>
        <v>0</v>
      </c>
      <c r="J512" s="89">
        <f t="shared" si="257"/>
        <v>0</v>
      </c>
      <c r="K512" s="89">
        <f t="shared" si="258"/>
        <v>0</v>
      </c>
      <c r="L512" s="89">
        <f t="shared" si="259"/>
        <v>0</v>
      </c>
      <c r="M512" s="89">
        <f t="shared" si="260"/>
        <v>0</v>
      </c>
      <c r="N512" s="89">
        <f t="shared" si="261"/>
        <v>0</v>
      </c>
      <c r="O512" s="89">
        <f t="shared" si="252"/>
        <v>0</v>
      </c>
      <c r="Q512" s="90">
        <f t="shared" si="262"/>
        <v>0</v>
      </c>
      <c r="R512" s="90">
        <f t="shared" si="263"/>
        <v>0</v>
      </c>
      <c r="S512" s="90">
        <f t="shared" si="264"/>
        <v>0</v>
      </c>
      <c r="T512" s="90">
        <f t="shared" si="265"/>
        <v>0</v>
      </c>
      <c r="U512" s="90">
        <f t="shared" si="266"/>
        <v>0</v>
      </c>
      <c r="V512" s="90">
        <f t="shared" si="267"/>
        <v>0</v>
      </c>
      <c r="W512" s="90">
        <f t="shared" si="253"/>
        <v>5999.2999649982494</v>
      </c>
      <c r="Y512" s="89">
        <f t="shared" si="268"/>
        <v>0</v>
      </c>
      <c r="Z512" s="90">
        <f t="shared" si="269"/>
        <v>0</v>
      </c>
      <c r="AA512" s="75">
        <f t="shared" si="270"/>
        <v>0</v>
      </c>
      <c r="AB512" s="89">
        <f t="shared" si="271"/>
        <v>0</v>
      </c>
      <c r="AC512" s="89">
        <f t="shared" si="272"/>
        <v>0</v>
      </c>
      <c r="AD512" s="90">
        <f t="shared" si="273"/>
        <v>5999.2999649982494</v>
      </c>
      <c r="AE512" s="90">
        <f t="shared" si="274"/>
        <v>0</v>
      </c>
      <c r="AF512" s="1">
        <f t="shared" si="250"/>
        <v>-44000.700035001748</v>
      </c>
    </row>
    <row r="513" spans="1:32">
      <c r="A513" s="106">
        <v>5.4000000000000001E-4</v>
      </c>
      <c r="B513" s="4">
        <f t="shared" si="251"/>
        <v>5943.1350753675461</v>
      </c>
      <c r="C513" t="s">
        <v>2113</v>
      </c>
      <c r="D513" t="s">
        <v>958</v>
      </c>
      <c r="E513" s="57" t="s">
        <v>21</v>
      </c>
      <c r="F513" s="22">
        <f t="shared" si="254"/>
        <v>1</v>
      </c>
      <c r="G513" s="22">
        <f t="shared" si="255"/>
        <v>1</v>
      </c>
      <c r="H513" s="120" t="str">
        <f>IF(ISNA(VLOOKUP(C513,[1]Sheet1!$J$2:$J$2000,3,FALSE)),"No","Yes")</f>
        <v>Yes</v>
      </c>
      <c r="I513" s="89">
        <f t="shared" si="256"/>
        <v>0</v>
      </c>
      <c r="J513" s="89">
        <f t="shared" si="257"/>
        <v>0</v>
      </c>
      <c r="K513" s="89">
        <f t="shared" si="258"/>
        <v>0</v>
      </c>
      <c r="L513" s="89">
        <f t="shared" si="259"/>
        <v>0</v>
      </c>
      <c r="M513" s="89">
        <f t="shared" si="260"/>
        <v>0</v>
      </c>
      <c r="N513" s="89">
        <f t="shared" si="261"/>
        <v>0</v>
      </c>
      <c r="O513" s="89">
        <f t="shared" si="252"/>
        <v>0</v>
      </c>
      <c r="Q513" s="90">
        <f t="shared" si="262"/>
        <v>0</v>
      </c>
      <c r="R513" s="90">
        <f t="shared" si="263"/>
        <v>0</v>
      </c>
      <c r="S513" s="90">
        <f t="shared" si="264"/>
        <v>0</v>
      </c>
      <c r="T513" s="90">
        <f t="shared" si="265"/>
        <v>0</v>
      </c>
      <c r="U513" s="90">
        <f t="shared" si="266"/>
        <v>0</v>
      </c>
      <c r="V513" s="90">
        <f t="shared" si="267"/>
        <v>0</v>
      </c>
      <c r="W513" s="90">
        <f t="shared" si="253"/>
        <v>5943.1345353675461</v>
      </c>
      <c r="Y513" s="89">
        <f t="shared" si="268"/>
        <v>0</v>
      </c>
      <c r="Z513" s="90">
        <f t="shared" si="269"/>
        <v>0</v>
      </c>
      <c r="AA513" s="75">
        <f t="shared" si="270"/>
        <v>0</v>
      </c>
      <c r="AB513" s="89">
        <f t="shared" si="271"/>
        <v>0</v>
      </c>
      <c r="AC513" s="89">
        <f t="shared" si="272"/>
        <v>0</v>
      </c>
      <c r="AD513" s="90">
        <f t="shared" si="273"/>
        <v>5943.1345353675461</v>
      </c>
      <c r="AE513" s="90">
        <f t="shared" si="274"/>
        <v>0</v>
      </c>
      <c r="AF513" s="1">
        <f t="shared" si="250"/>
        <v>5943.1345353675461</v>
      </c>
    </row>
    <row r="514" spans="1:32">
      <c r="A514" s="106">
        <v>5.4100000000000003E-4</v>
      </c>
      <c r="B514" s="4">
        <f t="shared" si="251"/>
        <v>-44459.125817750552</v>
      </c>
      <c r="C514" t="s">
        <v>2125</v>
      </c>
      <c r="D514" t="s">
        <v>2179</v>
      </c>
      <c r="E514" s="57" t="s">
        <v>21</v>
      </c>
      <c r="F514" s="22">
        <f t="shared" si="254"/>
        <v>1</v>
      </c>
      <c r="G514" s="22">
        <f t="shared" si="255"/>
        <v>1</v>
      </c>
      <c r="H514" s="120" t="str">
        <f>IF(ISNA(VLOOKUP(C514,[1]Sheet1!$J$2:$J$2000,3,FALSE)),"No","Yes")</f>
        <v>No</v>
      </c>
      <c r="I514" s="89">
        <f t="shared" si="256"/>
        <v>0</v>
      </c>
      <c r="J514" s="89">
        <f t="shared" si="257"/>
        <v>0</v>
      </c>
      <c r="K514" s="89">
        <f t="shared" si="258"/>
        <v>0</v>
      </c>
      <c r="L514" s="89">
        <f t="shared" si="259"/>
        <v>0</v>
      </c>
      <c r="M514" s="89">
        <f t="shared" si="260"/>
        <v>0</v>
      </c>
      <c r="N514" s="89">
        <f t="shared" si="261"/>
        <v>0</v>
      </c>
      <c r="O514" s="89">
        <f t="shared" si="252"/>
        <v>0</v>
      </c>
      <c r="Q514" s="90">
        <f t="shared" si="262"/>
        <v>0</v>
      </c>
      <c r="R514" s="90">
        <f t="shared" si="263"/>
        <v>0</v>
      </c>
      <c r="S514" s="90">
        <f t="shared" si="264"/>
        <v>0</v>
      </c>
      <c r="T514" s="90">
        <f t="shared" si="265"/>
        <v>0</v>
      </c>
      <c r="U514" s="90">
        <f t="shared" si="266"/>
        <v>0</v>
      </c>
      <c r="V514" s="90">
        <f t="shared" si="267"/>
        <v>0</v>
      </c>
      <c r="W514" s="90">
        <f t="shared" si="253"/>
        <v>5540.8736412494454</v>
      </c>
      <c r="Y514" s="89">
        <f t="shared" si="268"/>
        <v>0</v>
      </c>
      <c r="Z514" s="90">
        <f t="shared" si="269"/>
        <v>0</v>
      </c>
      <c r="AA514" s="75">
        <f t="shared" si="270"/>
        <v>0</v>
      </c>
      <c r="AB514" s="89">
        <f t="shared" si="271"/>
        <v>0</v>
      </c>
      <c r="AC514" s="89">
        <f t="shared" si="272"/>
        <v>0</v>
      </c>
      <c r="AD514" s="90">
        <f t="shared" si="273"/>
        <v>5540.8736412494454</v>
      </c>
      <c r="AE514" s="90">
        <f t="shared" si="274"/>
        <v>0</v>
      </c>
      <c r="AF514" s="1">
        <f t="shared" si="250"/>
        <v>-44459.126358750553</v>
      </c>
    </row>
    <row r="515" spans="1:32">
      <c r="A515" s="106">
        <v>5.4199999999999995E-4</v>
      </c>
      <c r="B515" s="4">
        <f t="shared" si="251"/>
        <v>-39999.999457999998</v>
      </c>
      <c r="C515" t="s">
        <v>1889</v>
      </c>
      <c r="D515" t="s">
        <v>2180</v>
      </c>
      <c r="E515" s="57" t="s">
        <v>21</v>
      </c>
      <c r="F515" s="22">
        <f t="shared" si="254"/>
        <v>1</v>
      </c>
      <c r="G515" s="22">
        <f t="shared" si="255"/>
        <v>1</v>
      </c>
      <c r="H515" s="120" t="str">
        <f>IF(ISNA(VLOOKUP(C515,[1]Sheet1!$J$2:$J$2000,3,FALSE)),"No","Yes")</f>
        <v>No</v>
      </c>
      <c r="I515" s="89">
        <f t="shared" si="256"/>
        <v>0</v>
      </c>
      <c r="J515" s="89">
        <f t="shared" si="257"/>
        <v>0</v>
      </c>
      <c r="K515" s="89">
        <f t="shared" si="258"/>
        <v>0</v>
      </c>
      <c r="L515" s="89">
        <f t="shared" si="259"/>
        <v>0</v>
      </c>
      <c r="M515" s="89">
        <f t="shared" si="260"/>
        <v>0</v>
      </c>
      <c r="N515" s="89">
        <f t="shared" si="261"/>
        <v>0</v>
      </c>
      <c r="O515" s="89">
        <f t="shared" si="252"/>
        <v>0</v>
      </c>
      <c r="Q515" s="90">
        <f t="shared" si="262"/>
        <v>0</v>
      </c>
      <c r="R515" s="90">
        <f t="shared" si="263"/>
        <v>0</v>
      </c>
      <c r="S515" s="90">
        <f t="shared" si="264"/>
        <v>0</v>
      </c>
      <c r="T515" s="90">
        <f t="shared" si="265"/>
        <v>0</v>
      </c>
      <c r="U515" s="90">
        <f t="shared" si="266"/>
        <v>0</v>
      </c>
      <c r="V515" s="90">
        <f t="shared" si="267"/>
        <v>0</v>
      </c>
      <c r="W515" s="90">
        <f t="shared" si="253"/>
        <v>10000</v>
      </c>
      <c r="Y515" s="89">
        <f t="shared" si="268"/>
        <v>0</v>
      </c>
      <c r="Z515" s="90">
        <f t="shared" si="269"/>
        <v>0</v>
      </c>
      <c r="AA515" s="75">
        <f t="shared" si="270"/>
        <v>0</v>
      </c>
      <c r="AB515" s="89">
        <f t="shared" si="271"/>
        <v>0</v>
      </c>
      <c r="AC515" s="89">
        <f t="shared" si="272"/>
        <v>0</v>
      </c>
      <c r="AD515" s="90">
        <f t="shared" si="273"/>
        <v>10000</v>
      </c>
      <c r="AE515" s="90">
        <f t="shared" si="274"/>
        <v>0</v>
      </c>
      <c r="AF515" s="1">
        <f t="shared" ref="AF515:AF578" si="275">IF(H515="NO",SUM(AA515:AE515)-50000,SUM(AA515:AE515))</f>
        <v>-40000</v>
      </c>
    </row>
    <row r="516" spans="1:32">
      <c r="A516" s="106">
        <v>5.44E-4</v>
      </c>
      <c r="B516" s="4">
        <f t="shared" si="251"/>
        <v>-40983.6922492667</v>
      </c>
      <c r="C516" t="s">
        <v>1894</v>
      </c>
      <c r="D516" t="s">
        <v>2181</v>
      </c>
      <c r="E516" s="57" t="s">
        <v>21</v>
      </c>
      <c r="F516" s="22">
        <f t="shared" si="254"/>
        <v>1</v>
      </c>
      <c r="G516" s="22">
        <f t="shared" si="255"/>
        <v>1</v>
      </c>
      <c r="H516" s="120" t="str">
        <f>IF(ISNA(VLOOKUP(C516,[1]Sheet1!$J$2:$J$2000,3,FALSE)),"No","Yes")</f>
        <v>No</v>
      </c>
      <c r="I516" s="89">
        <f t="shared" si="256"/>
        <v>0</v>
      </c>
      <c r="J516" s="89">
        <f t="shared" si="257"/>
        <v>0</v>
      </c>
      <c r="K516" s="89">
        <f t="shared" si="258"/>
        <v>0</v>
      </c>
      <c r="L516" s="89">
        <f t="shared" si="259"/>
        <v>0</v>
      </c>
      <c r="M516" s="89">
        <f t="shared" si="260"/>
        <v>0</v>
      </c>
      <c r="N516" s="89">
        <f t="shared" si="261"/>
        <v>0</v>
      </c>
      <c r="O516" s="89">
        <f t="shared" si="252"/>
        <v>0</v>
      </c>
      <c r="Q516" s="90">
        <f t="shared" si="262"/>
        <v>0</v>
      </c>
      <c r="R516" s="90">
        <f t="shared" si="263"/>
        <v>0</v>
      </c>
      <c r="S516" s="90">
        <f t="shared" si="264"/>
        <v>0</v>
      </c>
      <c r="T516" s="90">
        <f t="shared" si="265"/>
        <v>0</v>
      </c>
      <c r="U516" s="90">
        <f t="shared" si="266"/>
        <v>0</v>
      </c>
      <c r="V516" s="90">
        <f t="shared" si="267"/>
        <v>0</v>
      </c>
      <c r="W516" s="90">
        <f t="shared" si="253"/>
        <v>9016.3072067333014</v>
      </c>
      <c r="Y516" s="89">
        <f t="shared" si="268"/>
        <v>0</v>
      </c>
      <c r="Z516" s="90">
        <f t="shared" si="269"/>
        <v>0</v>
      </c>
      <c r="AA516" s="75">
        <f t="shared" si="270"/>
        <v>0</v>
      </c>
      <c r="AB516" s="89">
        <f t="shared" si="271"/>
        <v>0</v>
      </c>
      <c r="AC516" s="89">
        <f t="shared" si="272"/>
        <v>0</v>
      </c>
      <c r="AD516" s="90">
        <f t="shared" si="273"/>
        <v>9016.3072067333014</v>
      </c>
      <c r="AE516" s="90">
        <f t="shared" si="274"/>
        <v>0</v>
      </c>
      <c r="AF516" s="1">
        <f t="shared" si="275"/>
        <v>-40983.692793266702</v>
      </c>
    </row>
    <row r="517" spans="1:32">
      <c r="A517" s="106">
        <v>5.4500000000000002E-4</v>
      </c>
      <c r="B517" s="4">
        <f t="shared" si="251"/>
        <v>8686.728451240102</v>
      </c>
      <c r="C517" t="s">
        <v>1898</v>
      </c>
      <c r="D517" t="s">
        <v>2182</v>
      </c>
      <c r="E517" s="57" t="s">
        <v>21</v>
      </c>
      <c r="F517" s="22">
        <f t="shared" si="254"/>
        <v>1</v>
      </c>
      <c r="G517" s="22">
        <f t="shared" si="255"/>
        <v>1</v>
      </c>
      <c r="H517" s="120" t="str">
        <f>IF(ISNA(VLOOKUP(C517,[1]Sheet1!$J$2:$J$2000,3,FALSE)),"No","Yes")</f>
        <v>Yes</v>
      </c>
      <c r="I517" s="89">
        <f t="shared" si="256"/>
        <v>0</v>
      </c>
      <c r="J517" s="89">
        <f t="shared" si="257"/>
        <v>0</v>
      </c>
      <c r="K517" s="89">
        <f t="shared" si="258"/>
        <v>0</v>
      </c>
      <c r="L517" s="89">
        <f t="shared" si="259"/>
        <v>0</v>
      </c>
      <c r="M517" s="89">
        <f t="shared" si="260"/>
        <v>0</v>
      </c>
      <c r="N517" s="89">
        <f t="shared" si="261"/>
        <v>0</v>
      </c>
      <c r="O517" s="89">
        <f t="shared" si="252"/>
        <v>0</v>
      </c>
      <c r="Q517" s="90">
        <f t="shared" si="262"/>
        <v>0</v>
      </c>
      <c r="R517" s="90">
        <f t="shared" si="263"/>
        <v>0</v>
      </c>
      <c r="S517" s="90">
        <f t="shared" si="264"/>
        <v>0</v>
      </c>
      <c r="T517" s="90">
        <f t="shared" si="265"/>
        <v>0</v>
      </c>
      <c r="U517" s="90">
        <f t="shared" si="266"/>
        <v>0</v>
      </c>
      <c r="V517" s="90">
        <f t="shared" si="267"/>
        <v>0</v>
      </c>
      <c r="W517" s="90">
        <f t="shared" si="253"/>
        <v>8686.7279062401012</v>
      </c>
      <c r="Y517" s="89">
        <f t="shared" si="268"/>
        <v>0</v>
      </c>
      <c r="Z517" s="90">
        <f t="shared" si="269"/>
        <v>0</v>
      </c>
      <c r="AA517" s="75">
        <f t="shared" si="270"/>
        <v>0</v>
      </c>
      <c r="AB517" s="89">
        <f t="shared" si="271"/>
        <v>0</v>
      </c>
      <c r="AC517" s="89">
        <f t="shared" si="272"/>
        <v>0</v>
      </c>
      <c r="AD517" s="90">
        <f t="shared" si="273"/>
        <v>8686.7279062401012</v>
      </c>
      <c r="AE517" s="90">
        <f t="shared" si="274"/>
        <v>0</v>
      </c>
      <c r="AF517" s="1">
        <f t="shared" si="275"/>
        <v>8686.7279062401012</v>
      </c>
    </row>
    <row r="518" spans="1:32">
      <c r="A518" s="106">
        <v>5.4699999999999996E-4</v>
      </c>
      <c r="B518" s="4">
        <f t="shared" si="251"/>
        <v>-41343.980262292338</v>
      </c>
      <c r="C518" t="s">
        <v>1901</v>
      </c>
      <c r="D518" t="s">
        <v>561</v>
      </c>
      <c r="E518" s="57" t="s">
        <v>21</v>
      </c>
      <c r="F518" s="22">
        <f t="shared" si="254"/>
        <v>1</v>
      </c>
      <c r="G518" s="22">
        <f t="shared" si="255"/>
        <v>1</v>
      </c>
      <c r="H518" s="120" t="str">
        <f>IF(ISNA(VLOOKUP(C518,[1]Sheet1!$J$2:$J$2000,3,FALSE)),"No","Yes")</f>
        <v>No</v>
      </c>
      <c r="I518" s="89">
        <f t="shared" si="256"/>
        <v>0</v>
      </c>
      <c r="J518" s="89">
        <f t="shared" si="257"/>
        <v>0</v>
      </c>
      <c r="K518" s="89">
        <f t="shared" si="258"/>
        <v>0</v>
      </c>
      <c r="L518" s="89">
        <f t="shared" si="259"/>
        <v>0</v>
      </c>
      <c r="M518" s="89">
        <f t="shared" si="260"/>
        <v>0</v>
      </c>
      <c r="N518" s="89">
        <f t="shared" si="261"/>
        <v>0</v>
      </c>
      <c r="O518" s="89">
        <f t="shared" si="252"/>
        <v>0</v>
      </c>
      <c r="Q518" s="90">
        <f t="shared" si="262"/>
        <v>0</v>
      </c>
      <c r="R518" s="90">
        <f t="shared" si="263"/>
        <v>0</v>
      </c>
      <c r="S518" s="90">
        <f t="shared" si="264"/>
        <v>0</v>
      </c>
      <c r="T518" s="90">
        <f t="shared" si="265"/>
        <v>0</v>
      </c>
      <c r="U518" s="90">
        <f t="shared" si="266"/>
        <v>0</v>
      </c>
      <c r="V518" s="90">
        <f t="shared" si="267"/>
        <v>0</v>
      </c>
      <c r="W518" s="90">
        <f t="shared" si="253"/>
        <v>8656.0191907076569</v>
      </c>
      <c r="Y518" s="89">
        <f t="shared" si="268"/>
        <v>0</v>
      </c>
      <c r="Z518" s="90">
        <f t="shared" si="269"/>
        <v>0</v>
      </c>
      <c r="AA518" s="75">
        <f t="shared" si="270"/>
        <v>0</v>
      </c>
      <c r="AB518" s="89">
        <f t="shared" si="271"/>
        <v>0</v>
      </c>
      <c r="AC518" s="89">
        <f t="shared" si="272"/>
        <v>0</v>
      </c>
      <c r="AD518" s="90">
        <f t="shared" si="273"/>
        <v>8656.0191907076569</v>
      </c>
      <c r="AE518" s="90">
        <f t="shared" si="274"/>
        <v>0</v>
      </c>
      <c r="AF518" s="1">
        <f t="shared" si="275"/>
        <v>-41343.980809292341</v>
      </c>
    </row>
    <row r="519" spans="1:32">
      <c r="A519" s="106">
        <v>5.4900000000000001E-4</v>
      </c>
      <c r="B519" s="4">
        <f t="shared" si="251"/>
        <v>-41467.329880371501</v>
      </c>
      <c r="C519" t="s">
        <v>1907</v>
      </c>
      <c r="D519" t="s">
        <v>2183</v>
      </c>
      <c r="E519" s="57" t="s">
        <v>21</v>
      </c>
      <c r="F519" s="22">
        <f t="shared" si="254"/>
        <v>1</v>
      </c>
      <c r="G519" s="22">
        <f t="shared" si="255"/>
        <v>1</v>
      </c>
      <c r="H519" s="120" t="str">
        <f>IF(ISNA(VLOOKUP(C519,[1]Sheet1!$J$2:$J$2000,3,FALSE)),"No","Yes")</f>
        <v>No</v>
      </c>
      <c r="I519" s="89">
        <f t="shared" si="256"/>
        <v>0</v>
      </c>
      <c r="J519" s="89">
        <f t="shared" si="257"/>
        <v>0</v>
      </c>
      <c r="K519" s="89">
        <f t="shared" si="258"/>
        <v>0</v>
      </c>
      <c r="L519" s="89">
        <f t="shared" si="259"/>
        <v>0</v>
      </c>
      <c r="M519" s="89">
        <f t="shared" si="260"/>
        <v>0</v>
      </c>
      <c r="N519" s="89">
        <f t="shared" si="261"/>
        <v>0</v>
      </c>
      <c r="O519" s="89">
        <f t="shared" si="252"/>
        <v>0</v>
      </c>
      <c r="Q519" s="90">
        <f t="shared" si="262"/>
        <v>0</v>
      </c>
      <c r="R519" s="90">
        <f t="shared" si="263"/>
        <v>0</v>
      </c>
      <c r="S519" s="90">
        <f t="shared" si="264"/>
        <v>0</v>
      </c>
      <c r="T519" s="90">
        <f t="shared" si="265"/>
        <v>0</v>
      </c>
      <c r="U519" s="90">
        <f t="shared" si="266"/>
        <v>0</v>
      </c>
      <c r="V519" s="90">
        <f t="shared" si="267"/>
        <v>0</v>
      </c>
      <c r="W519" s="90">
        <f t="shared" si="253"/>
        <v>8532.6695706285009</v>
      </c>
      <c r="Y519" s="89">
        <f t="shared" si="268"/>
        <v>0</v>
      </c>
      <c r="Z519" s="90">
        <f t="shared" si="269"/>
        <v>0</v>
      </c>
      <c r="AA519" s="75">
        <f t="shared" si="270"/>
        <v>0</v>
      </c>
      <c r="AB519" s="89">
        <f t="shared" si="271"/>
        <v>0</v>
      </c>
      <c r="AC519" s="89">
        <f t="shared" si="272"/>
        <v>0</v>
      </c>
      <c r="AD519" s="90">
        <f t="shared" si="273"/>
        <v>8532.6695706285009</v>
      </c>
      <c r="AE519" s="90">
        <f t="shared" si="274"/>
        <v>0</v>
      </c>
      <c r="AF519" s="1">
        <f t="shared" si="275"/>
        <v>-41467.330429371497</v>
      </c>
    </row>
    <row r="520" spans="1:32">
      <c r="A520" s="106">
        <v>5.5000000000000003E-4</v>
      </c>
      <c r="B520" s="4">
        <f t="shared" si="251"/>
        <v>-41544.674790691868</v>
      </c>
      <c r="C520" t="s">
        <v>1909</v>
      </c>
      <c r="D520" t="s">
        <v>2184</v>
      </c>
      <c r="E520" s="57" t="s">
        <v>21</v>
      </c>
      <c r="F520" s="22">
        <f t="shared" si="254"/>
        <v>1</v>
      </c>
      <c r="G520" s="22">
        <f t="shared" si="255"/>
        <v>1</v>
      </c>
      <c r="H520" s="120" t="str">
        <f>IF(ISNA(VLOOKUP(C520,[1]Sheet1!$J$2:$J$2000,3,FALSE)),"No","Yes")</f>
        <v>No</v>
      </c>
      <c r="I520" s="89">
        <f t="shared" si="256"/>
        <v>0</v>
      </c>
      <c r="J520" s="89">
        <f t="shared" si="257"/>
        <v>0</v>
      </c>
      <c r="K520" s="89">
        <f t="shared" si="258"/>
        <v>0</v>
      </c>
      <c r="L520" s="89">
        <f t="shared" si="259"/>
        <v>0</v>
      </c>
      <c r="M520" s="89">
        <f t="shared" si="260"/>
        <v>0</v>
      </c>
      <c r="N520" s="89">
        <f t="shared" si="261"/>
        <v>0</v>
      </c>
      <c r="O520" s="89">
        <f t="shared" si="252"/>
        <v>0</v>
      </c>
      <c r="Q520" s="90">
        <f t="shared" si="262"/>
        <v>0</v>
      </c>
      <c r="R520" s="90">
        <f t="shared" si="263"/>
        <v>0</v>
      </c>
      <c r="S520" s="90">
        <f t="shared" si="264"/>
        <v>0</v>
      </c>
      <c r="T520" s="90">
        <f t="shared" si="265"/>
        <v>0</v>
      </c>
      <c r="U520" s="90">
        <f t="shared" si="266"/>
        <v>0</v>
      </c>
      <c r="V520" s="90">
        <f t="shared" si="267"/>
        <v>0</v>
      </c>
      <c r="W520" s="90">
        <f t="shared" si="253"/>
        <v>8455.3246593081349</v>
      </c>
      <c r="Y520" s="89">
        <f t="shared" si="268"/>
        <v>0</v>
      </c>
      <c r="Z520" s="90">
        <f t="shared" si="269"/>
        <v>0</v>
      </c>
      <c r="AA520" s="75">
        <f t="shared" si="270"/>
        <v>0</v>
      </c>
      <c r="AB520" s="89">
        <f t="shared" si="271"/>
        <v>0</v>
      </c>
      <c r="AC520" s="89">
        <f t="shared" si="272"/>
        <v>0</v>
      </c>
      <c r="AD520" s="90">
        <f t="shared" si="273"/>
        <v>8455.3246593081349</v>
      </c>
      <c r="AE520" s="90">
        <f t="shared" si="274"/>
        <v>0</v>
      </c>
      <c r="AF520" s="1">
        <f t="shared" si="275"/>
        <v>-41544.675340691865</v>
      </c>
    </row>
    <row r="521" spans="1:32">
      <c r="A521" s="106">
        <v>5.5099999999999995E-4</v>
      </c>
      <c r="B521" s="4">
        <f t="shared" si="251"/>
        <v>-41699.254851869424</v>
      </c>
      <c r="C521" t="s">
        <v>1914</v>
      </c>
      <c r="D521" t="s">
        <v>2138</v>
      </c>
      <c r="E521" s="57" t="s">
        <v>21</v>
      </c>
      <c r="F521" s="22">
        <f t="shared" si="254"/>
        <v>1</v>
      </c>
      <c r="G521" s="22">
        <f t="shared" si="255"/>
        <v>1</v>
      </c>
      <c r="H521" s="120" t="str">
        <f>IF(ISNA(VLOOKUP(C521,[1]Sheet1!$J$2:$J$2000,3,FALSE)),"No","Yes")</f>
        <v>No</v>
      </c>
      <c r="I521" s="89">
        <f t="shared" si="256"/>
        <v>0</v>
      </c>
      <c r="J521" s="89">
        <f t="shared" si="257"/>
        <v>0</v>
      </c>
      <c r="K521" s="89">
        <f t="shared" si="258"/>
        <v>0</v>
      </c>
      <c r="L521" s="89">
        <f t="shared" si="259"/>
        <v>0</v>
      </c>
      <c r="M521" s="89">
        <f t="shared" si="260"/>
        <v>0</v>
      </c>
      <c r="N521" s="89">
        <f t="shared" si="261"/>
        <v>0</v>
      </c>
      <c r="O521" s="89">
        <f t="shared" si="252"/>
        <v>0</v>
      </c>
      <c r="Q521" s="90">
        <f t="shared" si="262"/>
        <v>0</v>
      </c>
      <c r="R521" s="90">
        <f t="shared" si="263"/>
        <v>0</v>
      </c>
      <c r="S521" s="90">
        <f t="shared" si="264"/>
        <v>0</v>
      </c>
      <c r="T521" s="90">
        <f t="shared" si="265"/>
        <v>0</v>
      </c>
      <c r="U521" s="90">
        <f t="shared" si="266"/>
        <v>0</v>
      </c>
      <c r="V521" s="90">
        <f t="shared" si="267"/>
        <v>0</v>
      </c>
      <c r="W521" s="90">
        <f t="shared" si="253"/>
        <v>8300.7445971305769</v>
      </c>
      <c r="Y521" s="89">
        <f t="shared" si="268"/>
        <v>0</v>
      </c>
      <c r="Z521" s="90">
        <f t="shared" si="269"/>
        <v>0</v>
      </c>
      <c r="AA521" s="75">
        <f t="shared" si="270"/>
        <v>0</v>
      </c>
      <c r="AB521" s="89">
        <f t="shared" si="271"/>
        <v>0</v>
      </c>
      <c r="AC521" s="89">
        <f t="shared" si="272"/>
        <v>0</v>
      </c>
      <c r="AD521" s="90">
        <f t="shared" si="273"/>
        <v>8300.7445971305769</v>
      </c>
      <c r="AE521" s="90">
        <f t="shared" si="274"/>
        <v>0</v>
      </c>
      <c r="AF521" s="1">
        <f t="shared" si="275"/>
        <v>-41699.255402869421</v>
      </c>
    </row>
    <row r="522" spans="1:32">
      <c r="A522" s="106">
        <v>5.5199999999999997E-4</v>
      </c>
      <c r="B522" s="4">
        <f t="shared" si="251"/>
        <v>-41744.731537102954</v>
      </c>
      <c r="C522" t="s">
        <v>1916</v>
      </c>
      <c r="D522" t="s">
        <v>2185</v>
      </c>
      <c r="E522" s="57" t="s">
        <v>21</v>
      </c>
      <c r="F522" s="22">
        <f t="shared" si="254"/>
        <v>1</v>
      </c>
      <c r="G522" s="22">
        <f t="shared" si="255"/>
        <v>1</v>
      </c>
      <c r="H522" s="120" t="str">
        <f>IF(ISNA(VLOOKUP(C522,[1]Sheet1!$J$2:$J$2000,3,FALSE)),"No","Yes")</f>
        <v>No</v>
      </c>
      <c r="I522" s="89">
        <f t="shared" si="256"/>
        <v>0</v>
      </c>
      <c r="J522" s="89">
        <f t="shared" si="257"/>
        <v>0</v>
      </c>
      <c r="K522" s="89">
        <f t="shared" si="258"/>
        <v>0</v>
      </c>
      <c r="L522" s="89">
        <f t="shared" si="259"/>
        <v>0</v>
      </c>
      <c r="M522" s="89">
        <f t="shared" si="260"/>
        <v>0</v>
      </c>
      <c r="N522" s="89">
        <f t="shared" si="261"/>
        <v>0</v>
      </c>
      <c r="O522" s="89">
        <f t="shared" si="252"/>
        <v>0</v>
      </c>
      <c r="Q522" s="90">
        <f t="shared" si="262"/>
        <v>0</v>
      </c>
      <c r="R522" s="90">
        <f t="shared" si="263"/>
        <v>0</v>
      </c>
      <c r="S522" s="90">
        <f t="shared" si="264"/>
        <v>0</v>
      </c>
      <c r="T522" s="90">
        <f t="shared" si="265"/>
        <v>0</v>
      </c>
      <c r="U522" s="90">
        <f t="shared" si="266"/>
        <v>0</v>
      </c>
      <c r="V522" s="90">
        <f t="shared" si="267"/>
        <v>0</v>
      </c>
      <c r="W522" s="90">
        <f t="shared" si="253"/>
        <v>8255.2679108970497</v>
      </c>
      <c r="Y522" s="89">
        <f t="shared" si="268"/>
        <v>0</v>
      </c>
      <c r="Z522" s="90">
        <f t="shared" si="269"/>
        <v>0</v>
      </c>
      <c r="AA522" s="75">
        <f t="shared" si="270"/>
        <v>0</v>
      </c>
      <c r="AB522" s="89">
        <f t="shared" si="271"/>
        <v>0</v>
      </c>
      <c r="AC522" s="89">
        <f t="shared" si="272"/>
        <v>0</v>
      </c>
      <c r="AD522" s="90">
        <f t="shared" si="273"/>
        <v>8255.2679108970497</v>
      </c>
      <c r="AE522" s="90">
        <f t="shared" si="274"/>
        <v>0</v>
      </c>
      <c r="AF522" s="1">
        <f t="shared" si="275"/>
        <v>-41744.732089102952</v>
      </c>
    </row>
    <row r="523" spans="1:32">
      <c r="A523" s="106">
        <v>5.53E-4</v>
      </c>
      <c r="B523" s="4">
        <f t="shared" si="251"/>
        <v>-41790.2042128963</v>
      </c>
      <c r="C523" t="s">
        <v>1918</v>
      </c>
      <c r="D523" t="s">
        <v>2186</v>
      </c>
      <c r="E523" s="57" t="s">
        <v>21</v>
      </c>
      <c r="F523" s="22">
        <f t="shared" si="254"/>
        <v>1</v>
      </c>
      <c r="G523" s="22">
        <f t="shared" si="255"/>
        <v>1</v>
      </c>
      <c r="H523" s="120" t="str">
        <f>IF(ISNA(VLOOKUP(C523,[1]Sheet1!$J$2:$J$2000,3,FALSE)),"No","Yes")</f>
        <v>No</v>
      </c>
      <c r="I523" s="89">
        <f t="shared" si="256"/>
        <v>0</v>
      </c>
      <c r="J523" s="89">
        <f t="shared" si="257"/>
        <v>0</v>
      </c>
      <c r="K523" s="89">
        <f t="shared" si="258"/>
        <v>0</v>
      </c>
      <c r="L523" s="89">
        <f t="shared" si="259"/>
        <v>0</v>
      </c>
      <c r="M523" s="89">
        <f t="shared" si="260"/>
        <v>0</v>
      </c>
      <c r="N523" s="89">
        <f t="shared" si="261"/>
        <v>0</v>
      </c>
      <c r="O523" s="89">
        <f t="shared" si="252"/>
        <v>0</v>
      </c>
      <c r="Q523" s="90">
        <f t="shared" si="262"/>
        <v>0</v>
      </c>
      <c r="R523" s="90">
        <f t="shared" si="263"/>
        <v>0</v>
      </c>
      <c r="S523" s="90">
        <f t="shared" si="264"/>
        <v>0</v>
      </c>
      <c r="T523" s="90">
        <f t="shared" si="265"/>
        <v>0</v>
      </c>
      <c r="U523" s="90">
        <f t="shared" si="266"/>
        <v>0</v>
      </c>
      <c r="V523" s="90">
        <f t="shared" si="267"/>
        <v>0</v>
      </c>
      <c r="W523" s="90">
        <f t="shared" si="253"/>
        <v>8209.7952341036998</v>
      </c>
      <c r="Y523" s="89">
        <f t="shared" si="268"/>
        <v>0</v>
      </c>
      <c r="Z523" s="90">
        <f t="shared" si="269"/>
        <v>0</v>
      </c>
      <c r="AA523" s="75">
        <f t="shared" si="270"/>
        <v>0</v>
      </c>
      <c r="AB523" s="89">
        <f t="shared" si="271"/>
        <v>0</v>
      </c>
      <c r="AC523" s="89">
        <f t="shared" si="272"/>
        <v>0</v>
      </c>
      <c r="AD523" s="90">
        <f t="shared" si="273"/>
        <v>8209.7952341036998</v>
      </c>
      <c r="AE523" s="90">
        <f t="shared" si="274"/>
        <v>0</v>
      </c>
      <c r="AF523" s="1">
        <f t="shared" si="275"/>
        <v>-41790.204765896298</v>
      </c>
    </row>
    <row r="524" spans="1:32">
      <c r="A524" s="106">
        <v>5.5400000000000002E-4</v>
      </c>
      <c r="B524" s="4">
        <f t="shared" si="251"/>
        <v>-41923.189644503858</v>
      </c>
      <c r="C524" t="s">
        <v>1926</v>
      </c>
      <c r="D524" t="s">
        <v>2187</v>
      </c>
      <c r="E524" s="57" t="s">
        <v>21</v>
      </c>
      <c r="F524" s="22">
        <f t="shared" si="254"/>
        <v>1</v>
      </c>
      <c r="G524" s="22">
        <f t="shared" si="255"/>
        <v>1</v>
      </c>
      <c r="H524" s="120" t="str">
        <f>IF(ISNA(VLOOKUP(C524,[1]Sheet1!$J$2:$J$2000,3,FALSE)),"No","Yes")</f>
        <v>No</v>
      </c>
      <c r="I524" s="89">
        <f t="shared" si="256"/>
        <v>0</v>
      </c>
      <c r="J524" s="89">
        <f t="shared" si="257"/>
        <v>0</v>
      </c>
      <c r="K524" s="89">
        <f t="shared" si="258"/>
        <v>0</v>
      </c>
      <c r="L524" s="89">
        <f t="shared" si="259"/>
        <v>0</v>
      </c>
      <c r="M524" s="89">
        <f t="shared" si="260"/>
        <v>0</v>
      </c>
      <c r="N524" s="89">
        <f t="shared" si="261"/>
        <v>0</v>
      </c>
      <c r="O524" s="89">
        <f t="shared" si="252"/>
        <v>0</v>
      </c>
      <c r="Q524" s="90">
        <f t="shared" si="262"/>
        <v>0</v>
      </c>
      <c r="R524" s="90">
        <f t="shared" si="263"/>
        <v>0</v>
      </c>
      <c r="S524" s="90">
        <f t="shared" si="264"/>
        <v>0</v>
      </c>
      <c r="T524" s="90">
        <f t="shared" si="265"/>
        <v>0</v>
      </c>
      <c r="U524" s="90">
        <f t="shared" si="266"/>
        <v>0</v>
      </c>
      <c r="V524" s="90">
        <f t="shared" si="267"/>
        <v>0</v>
      </c>
      <c r="W524" s="90">
        <f t="shared" si="253"/>
        <v>8076.8098014961415</v>
      </c>
      <c r="Y524" s="89">
        <f t="shared" si="268"/>
        <v>0</v>
      </c>
      <c r="Z524" s="90">
        <f t="shared" si="269"/>
        <v>0</v>
      </c>
      <c r="AA524" s="75">
        <f t="shared" si="270"/>
        <v>0</v>
      </c>
      <c r="AB524" s="89">
        <f t="shared" si="271"/>
        <v>0</v>
      </c>
      <c r="AC524" s="89">
        <f t="shared" si="272"/>
        <v>0</v>
      </c>
      <c r="AD524" s="90">
        <f t="shared" si="273"/>
        <v>8076.8098014961415</v>
      </c>
      <c r="AE524" s="90">
        <f t="shared" si="274"/>
        <v>0</v>
      </c>
      <c r="AF524" s="1">
        <f t="shared" si="275"/>
        <v>-41923.190198503857</v>
      </c>
    </row>
    <row r="525" spans="1:32">
      <c r="A525" s="106">
        <v>5.5500000000000005E-4</v>
      </c>
      <c r="B525" s="4">
        <f t="shared" si="251"/>
        <v>-41945.015012173826</v>
      </c>
      <c r="C525" t="s">
        <v>1927</v>
      </c>
      <c r="D525"/>
      <c r="E525" s="57" t="s">
        <v>21</v>
      </c>
      <c r="F525" s="22">
        <f t="shared" si="254"/>
        <v>1</v>
      </c>
      <c r="G525" s="22">
        <f t="shared" si="255"/>
        <v>1</v>
      </c>
      <c r="H525" s="120" t="str">
        <f>IF(ISNA(VLOOKUP(C525,[1]Sheet1!$J$2:$J$2000,3,FALSE)),"No","Yes")</f>
        <v>No</v>
      </c>
      <c r="I525" s="89">
        <f t="shared" si="256"/>
        <v>0</v>
      </c>
      <c r="J525" s="89">
        <f t="shared" si="257"/>
        <v>0</v>
      </c>
      <c r="K525" s="89">
        <f t="shared" si="258"/>
        <v>0</v>
      </c>
      <c r="L525" s="89">
        <f t="shared" si="259"/>
        <v>0</v>
      </c>
      <c r="M525" s="89">
        <f t="shared" si="260"/>
        <v>0</v>
      </c>
      <c r="N525" s="89">
        <f t="shared" si="261"/>
        <v>0</v>
      </c>
      <c r="O525" s="89">
        <f t="shared" si="252"/>
        <v>0</v>
      </c>
      <c r="Q525" s="90">
        <f t="shared" si="262"/>
        <v>0</v>
      </c>
      <c r="R525" s="90">
        <f t="shared" si="263"/>
        <v>0</v>
      </c>
      <c r="S525" s="90">
        <f t="shared" si="264"/>
        <v>0</v>
      </c>
      <c r="T525" s="90">
        <f t="shared" si="265"/>
        <v>0</v>
      </c>
      <c r="U525" s="90">
        <f t="shared" si="266"/>
        <v>0</v>
      </c>
      <c r="V525" s="90">
        <f t="shared" si="267"/>
        <v>0</v>
      </c>
      <c r="W525" s="90">
        <f t="shared" si="253"/>
        <v>8054.9844328261761</v>
      </c>
      <c r="Y525" s="89">
        <f t="shared" si="268"/>
        <v>0</v>
      </c>
      <c r="Z525" s="90">
        <f t="shared" si="269"/>
        <v>0</v>
      </c>
      <c r="AA525" s="75">
        <f t="shared" si="270"/>
        <v>0</v>
      </c>
      <c r="AB525" s="89">
        <f t="shared" si="271"/>
        <v>0</v>
      </c>
      <c r="AC525" s="89">
        <f t="shared" si="272"/>
        <v>0</v>
      </c>
      <c r="AD525" s="90">
        <f t="shared" si="273"/>
        <v>8054.9844328261761</v>
      </c>
      <c r="AE525" s="90">
        <f t="shared" si="274"/>
        <v>0</v>
      </c>
      <c r="AF525" s="1">
        <f t="shared" si="275"/>
        <v>-41945.015567173825</v>
      </c>
    </row>
    <row r="526" spans="1:32">
      <c r="A526" s="106">
        <v>5.5599999999999996E-4</v>
      </c>
      <c r="B526" s="4">
        <f t="shared" si="251"/>
        <v>-41985.504149125954</v>
      </c>
      <c r="C526" t="s">
        <v>1934</v>
      </c>
      <c r="D526"/>
      <c r="E526" s="57" t="s">
        <v>21</v>
      </c>
      <c r="F526" s="22">
        <f t="shared" si="254"/>
        <v>1</v>
      </c>
      <c r="G526" s="22">
        <f t="shared" si="255"/>
        <v>1</v>
      </c>
      <c r="H526" s="120" t="str">
        <f>IF(ISNA(VLOOKUP(C526,[1]Sheet1!$J$2:$J$2000,3,FALSE)),"No","Yes")</f>
        <v>No</v>
      </c>
      <c r="I526" s="89">
        <f t="shared" si="256"/>
        <v>0</v>
      </c>
      <c r="J526" s="89">
        <f t="shared" si="257"/>
        <v>0</v>
      </c>
      <c r="K526" s="89">
        <f t="shared" si="258"/>
        <v>0</v>
      </c>
      <c r="L526" s="89">
        <f t="shared" si="259"/>
        <v>0</v>
      </c>
      <c r="M526" s="89">
        <f t="shared" si="260"/>
        <v>0</v>
      </c>
      <c r="N526" s="89">
        <f t="shared" si="261"/>
        <v>0</v>
      </c>
      <c r="O526" s="89">
        <f t="shared" si="252"/>
        <v>0</v>
      </c>
      <c r="Q526" s="90">
        <f t="shared" si="262"/>
        <v>0</v>
      </c>
      <c r="R526" s="90">
        <f t="shared" si="263"/>
        <v>0</v>
      </c>
      <c r="S526" s="90">
        <f t="shared" si="264"/>
        <v>0</v>
      </c>
      <c r="T526" s="90">
        <f t="shared" si="265"/>
        <v>0</v>
      </c>
      <c r="U526" s="90">
        <f t="shared" si="266"/>
        <v>0</v>
      </c>
      <c r="V526" s="90">
        <f t="shared" si="267"/>
        <v>0</v>
      </c>
      <c r="W526" s="90">
        <f t="shared" si="253"/>
        <v>8014.4952948740438</v>
      </c>
      <c r="Y526" s="89">
        <f t="shared" si="268"/>
        <v>0</v>
      </c>
      <c r="Z526" s="90">
        <f t="shared" si="269"/>
        <v>0</v>
      </c>
      <c r="AA526" s="75">
        <f t="shared" si="270"/>
        <v>0</v>
      </c>
      <c r="AB526" s="89">
        <f t="shared" si="271"/>
        <v>0</v>
      </c>
      <c r="AC526" s="89">
        <f t="shared" si="272"/>
        <v>0</v>
      </c>
      <c r="AD526" s="90">
        <f t="shared" si="273"/>
        <v>8014.4952948740438</v>
      </c>
      <c r="AE526" s="90">
        <f t="shared" si="274"/>
        <v>0</v>
      </c>
      <c r="AF526" s="1">
        <f t="shared" si="275"/>
        <v>-41985.504705125953</v>
      </c>
    </row>
    <row r="527" spans="1:32">
      <c r="A527" s="106">
        <v>5.5699999999999999E-4</v>
      </c>
      <c r="B527" s="4">
        <f t="shared" si="251"/>
        <v>-42163.67529166842</v>
      </c>
      <c r="C527" t="s">
        <v>1945</v>
      </c>
      <c r="D527" t="s">
        <v>2188</v>
      </c>
      <c r="E527" s="57" t="s">
        <v>21</v>
      </c>
      <c r="F527" s="22">
        <f t="shared" si="254"/>
        <v>1</v>
      </c>
      <c r="G527" s="22">
        <f t="shared" si="255"/>
        <v>1</v>
      </c>
      <c r="H527" s="120" t="str">
        <f>IF(ISNA(VLOOKUP(C527,[1]Sheet1!$J$2:$J$2000,3,FALSE)),"No","Yes")</f>
        <v>No</v>
      </c>
      <c r="I527" s="89">
        <f t="shared" si="256"/>
        <v>0</v>
      </c>
      <c r="J527" s="89">
        <f t="shared" si="257"/>
        <v>0</v>
      </c>
      <c r="K527" s="89">
        <f t="shared" si="258"/>
        <v>0</v>
      </c>
      <c r="L527" s="89">
        <f t="shared" si="259"/>
        <v>0</v>
      </c>
      <c r="M527" s="89">
        <f t="shared" si="260"/>
        <v>0</v>
      </c>
      <c r="N527" s="89">
        <f t="shared" si="261"/>
        <v>0</v>
      </c>
      <c r="O527" s="89">
        <f t="shared" si="252"/>
        <v>0</v>
      </c>
      <c r="Q527" s="90">
        <f t="shared" si="262"/>
        <v>0</v>
      </c>
      <c r="R527" s="90">
        <f t="shared" si="263"/>
        <v>0</v>
      </c>
      <c r="S527" s="90">
        <f t="shared" si="264"/>
        <v>0</v>
      </c>
      <c r="T527" s="90">
        <f t="shared" si="265"/>
        <v>0</v>
      </c>
      <c r="U527" s="90">
        <f t="shared" si="266"/>
        <v>0</v>
      </c>
      <c r="V527" s="90">
        <f t="shared" si="267"/>
        <v>0</v>
      </c>
      <c r="W527" s="90">
        <f t="shared" si="253"/>
        <v>7836.3241513315816</v>
      </c>
      <c r="Y527" s="89">
        <f t="shared" si="268"/>
        <v>0</v>
      </c>
      <c r="Z527" s="90">
        <f t="shared" si="269"/>
        <v>0</v>
      </c>
      <c r="AA527" s="75">
        <f t="shared" si="270"/>
        <v>0</v>
      </c>
      <c r="AB527" s="89">
        <f t="shared" si="271"/>
        <v>0</v>
      </c>
      <c r="AC527" s="89">
        <f t="shared" si="272"/>
        <v>0</v>
      </c>
      <c r="AD527" s="90">
        <f t="shared" si="273"/>
        <v>7836.3241513315816</v>
      </c>
      <c r="AE527" s="90">
        <f t="shared" si="274"/>
        <v>0</v>
      </c>
      <c r="AF527" s="1">
        <f t="shared" si="275"/>
        <v>-42163.675848668419</v>
      </c>
    </row>
    <row r="528" spans="1:32">
      <c r="A528" s="106">
        <v>5.5800000000000001E-4</v>
      </c>
      <c r="B528" s="4">
        <f t="shared" si="251"/>
        <v>-42324.226938641288</v>
      </c>
      <c r="C528" t="s">
        <v>1953</v>
      </c>
      <c r="D528"/>
      <c r="E528" s="57" t="s">
        <v>21</v>
      </c>
      <c r="F528" s="22">
        <f t="shared" si="254"/>
        <v>1</v>
      </c>
      <c r="G528" s="22">
        <f t="shared" si="255"/>
        <v>1</v>
      </c>
      <c r="H528" s="120" t="str">
        <f>IF(ISNA(VLOOKUP(C528,[1]Sheet1!$J$2:$J$2000,3,FALSE)),"No","Yes")</f>
        <v>No</v>
      </c>
      <c r="I528" s="89">
        <f t="shared" si="256"/>
        <v>0</v>
      </c>
      <c r="J528" s="89">
        <f t="shared" si="257"/>
        <v>0</v>
      </c>
      <c r="K528" s="89">
        <f t="shared" si="258"/>
        <v>0</v>
      </c>
      <c r="L528" s="89">
        <f t="shared" si="259"/>
        <v>0</v>
      </c>
      <c r="M528" s="89">
        <f t="shared" si="260"/>
        <v>0</v>
      </c>
      <c r="N528" s="89">
        <f t="shared" si="261"/>
        <v>0</v>
      </c>
      <c r="O528" s="89">
        <f t="shared" si="252"/>
        <v>0</v>
      </c>
      <c r="Q528" s="90">
        <f t="shared" si="262"/>
        <v>0</v>
      </c>
      <c r="R528" s="90">
        <f t="shared" si="263"/>
        <v>0</v>
      </c>
      <c r="S528" s="90">
        <f t="shared" si="264"/>
        <v>0</v>
      </c>
      <c r="T528" s="90">
        <f t="shared" si="265"/>
        <v>0</v>
      </c>
      <c r="U528" s="90">
        <f t="shared" si="266"/>
        <v>0</v>
      </c>
      <c r="V528" s="90">
        <f t="shared" si="267"/>
        <v>0</v>
      </c>
      <c r="W528" s="90">
        <f t="shared" si="253"/>
        <v>7675.7725033587094</v>
      </c>
      <c r="Y528" s="89">
        <f t="shared" si="268"/>
        <v>0</v>
      </c>
      <c r="Z528" s="90">
        <f t="shared" si="269"/>
        <v>0</v>
      </c>
      <c r="AA528" s="75">
        <f t="shared" si="270"/>
        <v>0</v>
      </c>
      <c r="AB528" s="89">
        <f t="shared" si="271"/>
        <v>0</v>
      </c>
      <c r="AC528" s="89">
        <f t="shared" si="272"/>
        <v>0</v>
      </c>
      <c r="AD528" s="90">
        <f t="shared" si="273"/>
        <v>7675.7725033587094</v>
      </c>
      <c r="AE528" s="90">
        <f t="shared" si="274"/>
        <v>0</v>
      </c>
      <c r="AF528" s="1">
        <f t="shared" si="275"/>
        <v>-42324.227496641288</v>
      </c>
    </row>
    <row r="529" spans="1:32">
      <c r="A529" s="106">
        <v>5.5900000000000004E-4</v>
      </c>
      <c r="B529" s="4">
        <f t="shared" si="251"/>
        <v>7629.2221691930681</v>
      </c>
      <c r="C529" t="s">
        <v>1954</v>
      </c>
      <c r="D529" t="s">
        <v>561</v>
      </c>
      <c r="E529" s="57" t="s">
        <v>21</v>
      </c>
      <c r="F529" s="22">
        <f t="shared" si="254"/>
        <v>1</v>
      </c>
      <c r="G529" s="22">
        <f t="shared" si="255"/>
        <v>1</v>
      </c>
      <c r="H529" s="120" t="str">
        <f>IF(ISNA(VLOOKUP(C529,[1]Sheet1!$J$2:$J$2000,3,FALSE)),"No","Yes")</f>
        <v>Yes</v>
      </c>
      <c r="I529" s="89">
        <f t="shared" si="256"/>
        <v>0</v>
      </c>
      <c r="J529" s="89">
        <f t="shared" si="257"/>
        <v>0</v>
      </c>
      <c r="K529" s="89">
        <f t="shared" si="258"/>
        <v>0</v>
      </c>
      <c r="L529" s="89">
        <f t="shared" si="259"/>
        <v>0</v>
      </c>
      <c r="M529" s="89">
        <f t="shared" si="260"/>
        <v>0</v>
      </c>
      <c r="N529" s="89">
        <f t="shared" si="261"/>
        <v>0</v>
      </c>
      <c r="O529" s="89">
        <f t="shared" si="252"/>
        <v>0</v>
      </c>
      <c r="Q529" s="90">
        <f t="shared" si="262"/>
        <v>0</v>
      </c>
      <c r="R529" s="90">
        <f t="shared" si="263"/>
        <v>0</v>
      </c>
      <c r="S529" s="90">
        <f t="shared" si="264"/>
        <v>0</v>
      </c>
      <c r="T529" s="90">
        <f t="shared" si="265"/>
        <v>0</v>
      </c>
      <c r="U529" s="90">
        <f t="shared" si="266"/>
        <v>0</v>
      </c>
      <c r="V529" s="90">
        <f t="shared" si="267"/>
        <v>0</v>
      </c>
      <c r="W529" s="90">
        <f t="shared" si="253"/>
        <v>7629.221610193068</v>
      </c>
      <c r="Y529" s="89">
        <f t="shared" si="268"/>
        <v>0</v>
      </c>
      <c r="Z529" s="90">
        <f t="shared" si="269"/>
        <v>0</v>
      </c>
      <c r="AA529" s="75">
        <f t="shared" si="270"/>
        <v>0</v>
      </c>
      <c r="AB529" s="89">
        <f t="shared" si="271"/>
        <v>0</v>
      </c>
      <c r="AC529" s="89">
        <f t="shared" si="272"/>
        <v>0</v>
      </c>
      <c r="AD529" s="90">
        <f t="shared" si="273"/>
        <v>7629.221610193068</v>
      </c>
      <c r="AE529" s="90">
        <f t="shared" si="274"/>
        <v>0</v>
      </c>
      <c r="AF529" s="1">
        <f t="shared" si="275"/>
        <v>7629.221610193068</v>
      </c>
    </row>
    <row r="530" spans="1:32">
      <c r="A530" s="106">
        <v>5.5999999999999995E-4</v>
      </c>
      <c r="B530" s="4">
        <f t="shared" si="251"/>
        <v>-42422.63427642794</v>
      </c>
      <c r="C530" t="s">
        <v>1961</v>
      </c>
      <c r="D530"/>
      <c r="E530" s="57" t="s">
        <v>21</v>
      </c>
      <c r="F530" s="22">
        <f t="shared" si="254"/>
        <v>1</v>
      </c>
      <c r="G530" s="22">
        <f t="shared" si="255"/>
        <v>1</v>
      </c>
      <c r="H530" s="120" t="str">
        <f>IF(ISNA(VLOOKUP(C530,[1]Sheet1!$J$2:$J$2000,3,FALSE)),"No","Yes")</f>
        <v>No</v>
      </c>
      <c r="I530" s="89">
        <f t="shared" si="256"/>
        <v>0</v>
      </c>
      <c r="J530" s="89">
        <f t="shared" si="257"/>
        <v>0</v>
      </c>
      <c r="K530" s="89">
        <f t="shared" si="258"/>
        <v>0</v>
      </c>
      <c r="L530" s="89">
        <f t="shared" si="259"/>
        <v>0</v>
      </c>
      <c r="M530" s="89">
        <f t="shared" si="260"/>
        <v>0</v>
      </c>
      <c r="N530" s="89">
        <f t="shared" si="261"/>
        <v>0</v>
      </c>
      <c r="O530" s="89">
        <f t="shared" si="252"/>
        <v>0</v>
      </c>
      <c r="Q530" s="90">
        <f t="shared" si="262"/>
        <v>0</v>
      </c>
      <c r="R530" s="90">
        <f t="shared" si="263"/>
        <v>0</v>
      </c>
      <c r="S530" s="90">
        <f t="shared" si="264"/>
        <v>0</v>
      </c>
      <c r="T530" s="90">
        <f t="shared" si="265"/>
        <v>0</v>
      </c>
      <c r="U530" s="90">
        <f t="shared" si="266"/>
        <v>0</v>
      </c>
      <c r="V530" s="90">
        <f t="shared" si="267"/>
        <v>0</v>
      </c>
      <c r="W530" s="90">
        <f t="shared" si="253"/>
        <v>7577.3651635720598</v>
      </c>
      <c r="Y530" s="89">
        <f t="shared" si="268"/>
        <v>0</v>
      </c>
      <c r="Z530" s="90">
        <f t="shared" si="269"/>
        <v>0</v>
      </c>
      <c r="AA530" s="75">
        <f t="shared" si="270"/>
        <v>0</v>
      </c>
      <c r="AB530" s="89">
        <f t="shared" si="271"/>
        <v>0</v>
      </c>
      <c r="AC530" s="89">
        <f t="shared" si="272"/>
        <v>0</v>
      </c>
      <c r="AD530" s="90">
        <f t="shared" si="273"/>
        <v>7577.3651635720598</v>
      </c>
      <c r="AE530" s="90">
        <f t="shared" si="274"/>
        <v>0</v>
      </c>
      <c r="AF530" s="1">
        <f t="shared" si="275"/>
        <v>-42422.63483642794</v>
      </c>
    </row>
    <row r="531" spans="1:32">
      <c r="A531" s="106">
        <v>5.62E-4</v>
      </c>
      <c r="B531" s="4">
        <f t="shared" si="251"/>
        <v>-42445.59472200639</v>
      </c>
      <c r="C531" t="s">
        <v>1963</v>
      </c>
      <c r="D531"/>
      <c r="E531" s="57" t="s">
        <v>21</v>
      </c>
      <c r="F531" s="22">
        <f t="shared" si="254"/>
        <v>1</v>
      </c>
      <c r="G531" s="22">
        <f t="shared" si="255"/>
        <v>1</v>
      </c>
      <c r="H531" s="120" t="str">
        <f>IF(ISNA(VLOOKUP(C531,[1]Sheet1!$J$2:$J$2000,3,FALSE)),"No","Yes")</f>
        <v>No</v>
      </c>
      <c r="I531" s="89">
        <f t="shared" si="256"/>
        <v>0</v>
      </c>
      <c r="J531" s="89">
        <f t="shared" si="257"/>
        <v>0</v>
      </c>
      <c r="K531" s="89">
        <f t="shared" si="258"/>
        <v>0</v>
      </c>
      <c r="L531" s="89">
        <f t="shared" si="259"/>
        <v>0</v>
      </c>
      <c r="M531" s="89">
        <f t="shared" si="260"/>
        <v>0</v>
      </c>
      <c r="N531" s="89">
        <f t="shared" si="261"/>
        <v>0</v>
      </c>
      <c r="O531" s="89">
        <f t="shared" si="252"/>
        <v>0</v>
      </c>
      <c r="Q531" s="90">
        <f t="shared" si="262"/>
        <v>0</v>
      </c>
      <c r="R531" s="90">
        <f t="shared" si="263"/>
        <v>0</v>
      </c>
      <c r="S531" s="90">
        <f t="shared" si="264"/>
        <v>0</v>
      </c>
      <c r="T531" s="90">
        <f t="shared" si="265"/>
        <v>0</v>
      </c>
      <c r="U531" s="90">
        <f t="shared" si="266"/>
        <v>0</v>
      </c>
      <c r="V531" s="90">
        <f t="shared" si="267"/>
        <v>0</v>
      </c>
      <c r="W531" s="90">
        <f t="shared" si="253"/>
        <v>7554.4047159936081</v>
      </c>
      <c r="Y531" s="89">
        <f t="shared" si="268"/>
        <v>0</v>
      </c>
      <c r="Z531" s="90">
        <f t="shared" si="269"/>
        <v>0</v>
      </c>
      <c r="AA531" s="75">
        <f t="shared" si="270"/>
        <v>0</v>
      </c>
      <c r="AB531" s="89">
        <f t="shared" si="271"/>
        <v>0</v>
      </c>
      <c r="AC531" s="89">
        <f t="shared" si="272"/>
        <v>0</v>
      </c>
      <c r="AD531" s="90">
        <f t="shared" si="273"/>
        <v>7554.4047159936081</v>
      </c>
      <c r="AE531" s="90">
        <f t="shared" si="274"/>
        <v>0</v>
      </c>
      <c r="AF531" s="1">
        <f t="shared" si="275"/>
        <v>-42445.595284006391</v>
      </c>
    </row>
    <row r="532" spans="1:32">
      <c r="A532" s="106">
        <v>5.6300000000000002E-4</v>
      </c>
      <c r="B532" s="4">
        <f t="shared" si="251"/>
        <v>-42455.985352492957</v>
      </c>
      <c r="C532" t="s">
        <v>1964</v>
      </c>
      <c r="D532" t="s">
        <v>2136</v>
      </c>
      <c r="E532" s="57" t="s">
        <v>21</v>
      </c>
      <c r="F532" s="22">
        <f t="shared" si="254"/>
        <v>1</v>
      </c>
      <c r="G532" s="22">
        <f t="shared" si="255"/>
        <v>1</v>
      </c>
      <c r="H532" s="120" t="str">
        <f>IF(ISNA(VLOOKUP(C532,[1]Sheet1!$J$2:$J$2000,3,FALSE)),"No","Yes")</f>
        <v>No</v>
      </c>
      <c r="I532" s="89">
        <f t="shared" si="256"/>
        <v>0</v>
      </c>
      <c r="J532" s="89">
        <f t="shared" si="257"/>
        <v>0</v>
      </c>
      <c r="K532" s="89">
        <f t="shared" si="258"/>
        <v>0</v>
      </c>
      <c r="L532" s="89">
        <f t="shared" si="259"/>
        <v>0</v>
      </c>
      <c r="M532" s="89">
        <f t="shared" si="260"/>
        <v>0</v>
      </c>
      <c r="N532" s="89">
        <f t="shared" si="261"/>
        <v>0</v>
      </c>
      <c r="O532" s="89">
        <f t="shared" si="252"/>
        <v>0</v>
      </c>
      <c r="Q532" s="90">
        <f t="shared" si="262"/>
        <v>0</v>
      </c>
      <c r="R532" s="90">
        <f t="shared" si="263"/>
        <v>0</v>
      </c>
      <c r="S532" s="90">
        <f t="shared" si="264"/>
        <v>0</v>
      </c>
      <c r="T532" s="90">
        <f t="shared" si="265"/>
        <v>0</v>
      </c>
      <c r="U532" s="90">
        <f t="shared" si="266"/>
        <v>0</v>
      </c>
      <c r="V532" s="90">
        <f t="shared" si="267"/>
        <v>0</v>
      </c>
      <c r="W532" s="90">
        <f t="shared" si="253"/>
        <v>7544.0140845070437</v>
      </c>
      <c r="Y532" s="89">
        <f t="shared" si="268"/>
        <v>0</v>
      </c>
      <c r="Z532" s="90">
        <f t="shared" si="269"/>
        <v>0</v>
      </c>
      <c r="AA532" s="75">
        <f t="shared" si="270"/>
        <v>0</v>
      </c>
      <c r="AB532" s="89">
        <f t="shared" si="271"/>
        <v>0</v>
      </c>
      <c r="AC532" s="89">
        <f t="shared" si="272"/>
        <v>0</v>
      </c>
      <c r="AD532" s="90">
        <f t="shared" si="273"/>
        <v>7544.0140845070437</v>
      </c>
      <c r="AE532" s="90">
        <f t="shared" si="274"/>
        <v>0</v>
      </c>
      <c r="AF532" s="1">
        <f t="shared" si="275"/>
        <v>-42455.985915492958</v>
      </c>
    </row>
    <row r="533" spans="1:32">
      <c r="A533" s="106">
        <v>5.6400000000000005E-4</v>
      </c>
      <c r="B533" s="4">
        <f t="shared" si="251"/>
        <v>-34332.980622820542</v>
      </c>
      <c r="C533" t="s">
        <v>1969</v>
      </c>
      <c r="D533" t="s">
        <v>2134</v>
      </c>
      <c r="E533" s="57" t="s">
        <v>21</v>
      </c>
      <c r="F533" s="22">
        <f t="shared" si="254"/>
        <v>2</v>
      </c>
      <c r="G533" s="22">
        <f t="shared" si="255"/>
        <v>2</v>
      </c>
      <c r="H533" s="120" t="str">
        <f>IF(ISNA(VLOOKUP(C533,[1]Sheet1!$J$2:$J$2000,3,FALSE)),"No","Yes")</f>
        <v>No</v>
      </c>
      <c r="I533" s="89">
        <f t="shared" si="256"/>
        <v>0</v>
      </c>
      <c r="J533" s="89">
        <f t="shared" si="257"/>
        <v>0</v>
      </c>
      <c r="K533" s="89">
        <f t="shared" si="258"/>
        <v>0</v>
      </c>
      <c r="L533" s="89">
        <f t="shared" si="259"/>
        <v>0</v>
      </c>
      <c r="M533" s="89">
        <f t="shared" si="260"/>
        <v>0</v>
      </c>
      <c r="N533" s="89">
        <f t="shared" si="261"/>
        <v>0</v>
      </c>
      <c r="O533" s="89">
        <f t="shared" si="252"/>
        <v>0</v>
      </c>
      <c r="Q533" s="90">
        <f t="shared" si="262"/>
        <v>0</v>
      </c>
      <c r="R533" s="90">
        <f t="shared" si="263"/>
        <v>8194.5392491467592</v>
      </c>
      <c r="S533" s="90">
        <f t="shared" si="264"/>
        <v>0</v>
      </c>
      <c r="T533" s="90">
        <f t="shared" si="265"/>
        <v>0</v>
      </c>
      <c r="U533" s="90">
        <f t="shared" si="266"/>
        <v>0</v>
      </c>
      <c r="V533" s="90">
        <f t="shared" si="267"/>
        <v>0</v>
      </c>
      <c r="W533" s="90">
        <f t="shared" si="253"/>
        <v>7472.4795640326975</v>
      </c>
      <c r="Y533" s="89">
        <f t="shared" si="268"/>
        <v>0</v>
      </c>
      <c r="Z533" s="90">
        <f t="shared" si="269"/>
        <v>0</v>
      </c>
      <c r="AA533" s="75">
        <f t="shared" si="270"/>
        <v>0</v>
      </c>
      <c r="AB533" s="89">
        <f t="shared" si="271"/>
        <v>0</v>
      </c>
      <c r="AC533" s="89">
        <f t="shared" si="272"/>
        <v>0</v>
      </c>
      <c r="AD533" s="90">
        <f t="shared" si="273"/>
        <v>8194.5392491467592</v>
      </c>
      <c r="AE533" s="90">
        <f t="shared" si="274"/>
        <v>7472.4795640326975</v>
      </c>
      <c r="AF533" s="1">
        <f t="shared" si="275"/>
        <v>-34332.981186820543</v>
      </c>
    </row>
    <row r="534" spans="1:32">
      <c r="A534" s="106">
        <v>5.6499999999999996E-4</v>
      </c>
      <c r="B534" s="4">
        <f t="shared" si="251"/>
        <v>-42532.809977939607</v>
      </c>
      <c r="C534" t="s">
        <v>1971</v>
      </c>
      <c r="D534" t="s">
        <v>735</v>
      </c>
      <c r="E534" s="57" t="s">
        <v>21</v>
      </c>
      <c r="F534" s="22">
        <f t="shared" si="254"/>
        <v>1</v>
      </c>
      <c r="G534" s="22">
        <f t="shared" si="255"/>
        <v>1</v>
      </c>
      <c r="H534" s="120" t="str">
        <f>IF(ISNA(VLOOKUP(C534,[1]Sheet1!$J$2:$J$2000,3,FALSE)),"No","Yes")</f>
        <v>No</v>
      </c>
      <c r="I534" s="89">
        <f t="shared" si="256"/>
        <v>0</v>
      </c>
      <c r="J534" s="89">
        <f t="shared" si="257"/>
        <v>0</v>
      </c>
      <c r="K534" s="89">
        <f t="shared" si="258"/>
        <v>0</v>
      </c>
      <c r="L534" s="89">
        <f t="shared" si="259"/>
        <v>0</v>
      </c>
      <c r="M534" s="89">
        <f t="shared" si="260"/>
        <v>0</v>
      </c>
      <c r="N534" s="89">
        <f t="shared" si="261"/>
        <v>0</v>
      </c>
      <c r="O534" s="89">
        <f t="shared" si="252"/>
        <v>0</v>
      </c>
      <c r="Q534" s="90">
        <f t="shared" si="262"/>
        <v>0</v>
      </c>
      <c r="R534" s="90">
        <f t="shared" si="263"/>
        <v>0</v>
      </c>
      <c r="S534" s="90">
        <f t="shared" si="264"/>
        <v>0</v>
      </c>
      <c r="T534" s="90">
        <f t="shared" si="265"/>
        <v>0</v>
      </c>
      <c r="U534" s="90">
        <f t="shared" si="266"/>
        <v>0</v>
      </c>
      <c r="V534" s="90">
        <f t="shared" si="267"/>
        <v>0</v>
      </c>
      <c r="W534" s="90">
        <f t="shared" si="253"/>
        <v>7467.1894570603927</v>
      </c>
      <c r="Y534" s="89">
        <f t="shared" si="268"/>
        <v>0</v>
      </c>
      <c r="Z534" s="90">
        <f t="shared" si="269"/>
        <v>0</v>
      </c>
      <c r="AA534" s="75">
        <f t="shared" si="270"/>
        <v>0</v>
      </c>
      <c r="AB534" s="89">
        <f t="shared" si="271"/>
        <v>0</v>
      </c>
      <c r="AC534" s="89">
        <f t="shared" si="272"/>
        <v>0</v>
      </c>
      <c r="AD534" s="90">
        <f t="shared" si="273"/>
        <v>7467.1894570603927</v>
      </c>
      <c r="AE534" s="90">
        <f t="shared" si="274"/>
        <v>0</v>
      </c>
      <c r="AF534" s="1">
        <f t="shared" si="275"/>
        <v>-42532.810542939609</v>
      </c>
    </row>
    <row r="535" spans="1:32">
      <c r="A535" s="106">
        <v>5.6599999999999999E-4</v>
      </c>
      <c r="B535" s="4">
        <f t="shared" si="251"/>
        <v>7385.5440325517611</v>
      </c>
      <c r="C535" t="s">
        <v>1979</v>
      </c>
      <c r="D535"/>
      <c r="E535" s="57" t="s">
        <v>21</v>
      </c>
      <c r="F535" s="22">
        <f t="shared" si="254"/>
        <v>1</v>
      </c>
      <c r="G535" s="22">
        <f t="shared" si="255"/>
        <v>1</v>
      </c>
      <c r="H535" s="120" t="str">
        <f>IF(ISNA(VLOOKUP(C535,[1]Sheet1!$J$2:$J$2000,3,FALSE)),"No","Yes")</f>
        <v>Yes</v>
      </c>
      <c r="I535" s="89">
        <f t="shared" si="256"/>
        <v>0</v>
      </c>
      <c r="J535" s="89">
        <f t="shared" si="257"/>
        <v>0</v>
      </c>
      <c r="K535" s="89">
        <f t="shared" si="258"/>
        <v>0</v>
      </c>
      <c r="L535" s="89">
        <f t="shared" si="259"/>
        <v>0</v>
      </c>
      <c r="M535" s="89">
        <f t="shared" si="260"/>
        <v>0</v>
      </c>
      <c r="N535" s="89">
        <f t="shared" si="261"/>
        <v>0</v>
      </c>
      <c r="O535" s="89">
        <f t="shared" si="252"/>
        <v>0</v>
      </c>
      <c r="Q535" s="90">
        <f t="shared" si="262"/>
        <v>0</v>
      </c>
      <c r="R535" s="90">
        <f t="shared" si="263"/>
        <v>0</v>
      </c>
      <c r="S535" s="90">
        <f t="shared" si="264"/>
        <v>0</v>
      </c>
      <c r="T535" s="90">
        <f t="shared" si="265"/>
        <v>0</v>
      </c>
      <c r="U535" s="90">
        <f t="shared" si="266"/>
        <v>0</v>
      </c>
      <c r="V535" s="90">
        <f t="shared" si="267"/>
        <v>0</v>
      </c>
      <c r="W535" s="90">
        <f t="shared" si="253"/>
        <v>7385.5434665517614</v>
      </c>
      <c r="Y535" s="89">
        <f t="shared" si="268"/>
        <v>0</v>
      </c>
      <c r="Z535" s="90">
        <f t="shared" si="269"/>
        <v>0</v>
      </c>
      <c r="AA535" s="75">
        <f t="shared" si="270"/>
        <v>0</v>
      </c>
      <c r="AB535" s="89">
        <f t="shared" si="271"/>
        <v>0</v>
      </c>
      <c r="AC535" s="89">
        <f t="shared" si="272"/>
        <v>0</v>
      </c>
      <c r="AD535" s="90">
        <f t="shared" si="273"/>
        <v>7385.5434665517614</v>
      </c>
      <c r="AE535" s="90">
        <f t="shared" si="274"/>
        <v>0</v>
      </c>
      <c r="AF535" s="1">
        <f t="shared" si="275"/>
        <v>7385.5434665517614</v>
      </c>
    </row>
    <row r="536" spans="1:32">
      <c r="A536" s="106">
        <v>5.6700000000000001E-4</v>
      </c>
      <c r="B536" s="4">
        <f t="shared" si="251"/>
        <v>7381.5681811257537</v>
      </c>
      <c r="C536" t="s">
        <v>1980</v>
      </c>
      <c r="D536" t="s">
        <v>2147</v>
      </c>
      <c r="E536" s="57" t="s">
        <v>21</v>
      </c>
      <c r="F536" s="22">
        <f t="shared" si="254"/>
        <v>1</v>
      </c>
      <c r="G536" s="22">
        <f t="shared" si="255"/>
        <v>1</v>
      </c>
      <c r="H536" s="120" t="str">
        <f>IF(ISNA(VLOOKUP(C536,[1]Sheet1!$J$2:$J$2000,3,FALSE)),"No","Yes")</f>
        <v>Yes</v>
      </c>
      <c r="I536" s="89">
        <f t="shared" si="256"/>
        <v>0</v>
      </c>
      <c r="J536" s="89">
        <f t="shared" si="257"/>
        <v>0</v>
      </c>
      <c r="K536" s="89">
        <f t="shared" si="258"/>
        <v>0</v>
      </c>
      <c r="L536" s="89">
        <f t="shared" si="259"/>
        <v>0</v>
      </c>
      <c r="M536" s="89">
        <f t="shared" si="260"/>
        <v>0</v>
      </c>
      <c r="N536" s="89">
        <f t="shared" si="261"/>
        <v>0</v>
      </c>
      <c r="O536" s="89">
        <f t="shared" si="252"/>
        <v>0</v>
      </c>
      <c r="Q536" s="90">
        <f t="shared" si="262"/>
        <v>0</v>
      </c>
      <c r="R536" s="90">
        <f t="shared" si="263"/>
        <v>0</v>
      </c>
      <c r="S536" s="90">
        <f t="shared" si="264"/>
        <v>0</v>
      </c>
      <c r="T536" s="90">
        <f t="shared" si="265"/>
        <v>0</v>
      </c>
      <c r="U536" s="90">
        <f t="shared" si="266"/>
        <v>0</v>
      </c>
      <c r="V536" s="90">
        <f t="shared" si="267"/>
        <v>0</v>
      </c>
      <c r="W536" s="90">
        <f t="shared" si="253"/>
        <v>7381.5676141257536</v>
      </c>
      <c r="Y536" s="89">
        <f t="shared" si="268"/>
        <v>0</v>
      </c>
      <c r="Z536" s="90">
        <f t="shared" si="269"/>
        <v>0</v>
      </c>
      <c r="AA536" s="75">
        <f t="shared" si="270"/>
        <v>0</v>
      </c>
      <c r="AB536" s="89">
        <f t="shared" si="271"/>
        <v>0</v>
      </c>
      <c r="AC536" s="89">
        <f t="shared" si="272"/>
        <v>0</v>
      </c>
      <c r="AD536" s="90">
        <f t="shared" si="273"/>
        <v>7381.5676141257536</v>
      </c>
      <c r="AE536" s="90">
        <f t="shared" si="274"/>
        <v>0</v>
      </c>
      <c r="AF536" s="1">
        <f t="shared" si="275"/>
        <v>7381.5676141257536</v>
      </c>
    </row>
    <row r="537" spans="1:32">
      <c r="A537" s="106">
        <v>5.6800000000000004E-4</v>
      </c>
      <c r="B537" s="4">
        <f t="shared" si="251"/>
        <v>-42620.020960525297</v>
      </c>
      <c r="C537" t="s">
        <v>1981</v>
      </c>
      <c r="D537"/>
      <c r="E537" s="57" t="s">
        <v>21</v>
      </c>
      <c r="F537" s="22">
        <f t="shared" si="254"/>
        <v>1</v>
      </c>
      <c r="G537" s="22">
        <f t="shared" si="255"/>
        <v>1</v>
      </c>
      <c r="H537" s="120" t="str">
        <f>IF(ISNA(VLOOKUP(C537,[1]Sheet1!$J$2:$J$2000,3,FALSE)),"No","Yes")</f>
        <v>No</v>
      </c>
      <c r="I537" s="89">
        <f t="shared" si="256"/>
        <v>0</v>
      </c>
      <c r="J537" s="89">
        <f t="shared" si="257"/>
        <v>0</v>
      </c>
      <c r="K537" s="89">
        <f t="shared" si="258"/>
        <v>0</v>
      </c>
      <c r="L537" s="89">
        <f t="shared" si="259"/>
        <v>0</v>
      </c>
      <c r="M537" s="89">
        <f t="shared" si="260"/>
        <v>0</v>
      </c>
      <c r="N537" s="89">
        <f t="shared" si="261"/>
        <v>0</v>
      </c>
      <c r="O537" s="89">
        <f t="shared" si="252"/>
        <v>0</v>
      </c>
      <c r="Q537" s="90">
        <f t="shared" si="262"/>
        <v>0</v>
      </c>
      <c r="R537" s="90">
        <f t="shared" si="263"/>
        <v>0</v>
      </c>
      <c r="S537" s="90">
        <f t="shared" si="264"/>
        <v>0</v>
      </c>
      <c r="T537" s="90">
        <f t="shared" si="265"/>
        <v>0</v>
      </c>
      <c r="U537" s="90">
        <f t="shared" si="266"/>
        <v>0</v>
      </c>
      <c r="V537" s="90">
        <f t="shared" si="267"/>
        <v>0</v>
      </c>
      <c r="W537" s="90">
        <f t="shared" si="253"/>
        <v>7379.9784714747029</v>
      </c>
      <c r="Y537" s="89">
        <f t="shared" si="268"/>
        <v>0</v>
      </c>
      <c r="Z537" s="90">
        <f t="shared" si="269"/>
        <v>0</v>
      </c>
      <c r="AA537" s="75">
        <f t="shared" si="270"/>
        <v>0</v>
      </c>
      <c r="AB537" s="89">
        <f t="shared" si="271"/>
        <v>0</v>
      </c>
      <c r="AC537" s="89">
        <f t="shared" si="272"/>
        <v>0</v>
      </c>
      <c r="AD537" s="90">
        <f t="shared" si="273"/>
        <v>7379.9784714747029</v>
      </c>
      <c r="AE537" s="90">
        <f t="shared" si="274"/>
        <v>0</v>
      </c>
      <c r="AF537" s="1">
        <f t="shared" si="275"/>
        <v>-42620.0215285253</v>
      </c>
    </row>
    <row r="538" spans="1:32">
      <c r="A538" s="106">
        <v>5.6899999999999995E-4</v>
      </c>
      <c r="B538" s="4">
        <f t="shared" si="251"/>
        <v>7376.0091757778373</v>
      </c>
      <c r="C538" t="s">
        <v>1983</v>
      </c>
      <c r="D538"/>
      <c r="E538" s="57" t="s">
        <v>21</v>
      </c>
      <c r="F538" s="22">
        <f t="shared" si="254"/>
        <v>1</v>
      </c>
      <c r="G538" s="22">
        <f t="shared" si="255"/>
        <v>1</v>
      </c>
      <c r="H538" s="120" t="str">
        <f>IF(ISNA(VLOOKUP(C538,[1]Sheet1!$J$2:$J$2000,3,FALSE)),"No","Yes")</f>
        <v>Yes</v>
      </c>
      <c r="I538" s="89">
        <f t="shared" si="256"/>
        <v>0</v>
      </c>
      <c r="J538" s="89">
        <f t="shared" si="257"/>
        <v>0</v>
      </c>
      <c r="K538" s="89">
        <f t="shared" si="258"/>
        <v>0</v>
      </c>
      <c r="L538" s="89">
        <f t="shared" si="259"/>
        <v>0</v>
      </c>
      <c r="M538" s="89">
        <f t="shared" si="260"/>
        <v>0</v>
      </c>
      <c r="N538" s="89">
        <f t="shared" si="261"/>
        <v>0</v>
      </c>
      <c r="O538" s="89">
        <f t="shared" si="252"/>
        <v>0</v>
      </c>
      <c r="Q538" s="90">
        <f t="shared" si="262"/>
        <v>0</v>
      </c>
      <c r="R538" s="90">
        <f t="shared" si="263"/>
        <v>0</v>
      </c>
      <c r="S538" s="90">
        <f t="shared" si="264"/>
        <v>0</v>
      </c>
      <c r="T538" s="90">
        <f t="shared" si="265"/>
        <v>0</v>
      </c>
      <c r="U538" s="90">
        <f t="shared" si="266"/>
        <v>0</v>
      </c>
      <c r="V538" s="90">
        <f t="shared" si="267"/>
        <v>0</v>
      </c>
      <c r="W538" s="90">
        <f t="shared" si="253"/>
        <v>7376.0086067778375</v>
      </c>
      <c r="Y538" s="89">
        <f t="shared" si="268"/>
        <v>0</v>
      </c>
      <c r="Z538" s="90">
        <f t="shared" si="269"/>
        <v>0</v>
      </c>
      <c r="AA538" s="75">
        <f t="shared" si="270"/>
        <v>0</v>
      </c>
      <c r="AB538" s="89">
        <f t="shared" si="271"/>
        <v>0</v>
      </c>
      <c r="AC538" s="89">
        <f t="shared" si="272"/>
        <v>0</v>
      </c>
      <c r="AD538" s="90">
        <f t="shared" si="273"/>
        <v>7376.0086067778375</v>
      </c>
      <c r="AE538" s="90">
        <f t="shared" si="274"/>
        <v>0</v>
      </c>
      <c r="AF538" s="1">
        <f t="shared" si="275"/>
        <v>7376.0086067778375</v>
      </c>
    </row>
    <row r="539" spans="1:32">
      <c r="A539" s="106">
        <v>5.6999999999999998E-4</v>
      </c>
      <c r="B539" s="4">
        <f t="shared" si="251"/>
        <v>-42663.063264341057</v>
      </c>
      <c r="C539" t="s">
        <v>1989</v>
      </c>
      <c r="D539"/>
      <c r="E539" s="57" t="s">
        <v>21</v>
      </c>
      <c r="F539" s="22">
        <f t="shared" si="254"/>
        <v>1</v>
      </c>
      <c r="G539" s="22">
        <f t="shared" si="255"/>
        <v>1</v>
      </c>
      <c r="H539" s="120" t="str">
        <f>IF(ISNA(VLOOKUP(C539,[1]Sheet1!$J$2:$J$2000,3,FALSE)),"No","Yes")</f>
        <v>No</v>
      </c>
      <c r="I539" s="89">
        <f t="shared" si="256"/>
        <v>0</v>
      </c>
      <c r="J539" s="89">
        <f t="shared" si="257"/>
        <v>0</v>
      </c>
      <c r="K539" s="89">
        <f t="shared" si="258"/>
        <v>0</v>
      </c>
      <c r="L539" s="89">
        <f t="shared" si="259"/>
        <v>0</v>
      </c>
      <c r="M539" s="89">
        <f t="shared" si="260"/>
        <v>0</v>
      </c>
      <c r="N539" s="89">
        <f t="shared" si="261"/>
        <v>0</v>
      </c>
      <c r="O539" s="89">
        <f t="shared" si="252"/>
        <v>0</v>
      </c>
      <c r="Q539" s="90">
        <f t="shared" si="262"/>
        <v>0</v>
      </c>
      <c r="R539" s="90">
        <f t="shared" si="263"/>
        <v>0</v>
      </c>
      <c r="S539" s="90">
        <f t="shared" si="264"/>
        <v>0</v>
      </c>
      <c r="T539" s="90">
        <f t="shared" si="265"/>
        <v>0</v>
      </c>
      <c r="U539" s="90">
        <f t="shared" si="266"/>
        <v>0</v>
      </c>
      <c r="V539" s="90">
        <f t="shared" si="267"/>
        <v>0</v>
      </c>
      <c r="W539" s="90">
        <f t="shared" si="253"/>
        <v>7336.9361656589444</v>
      </c>
      <c r="Y539" s="89">
        <f t="shared" si="268"/>
        <v>0</v>
      </c>
      <c r="Z539" s="90">
        <f t="shared" si="269"/>
        <v>0</v>
      </c>
      <c r="AA539" s="75">
        <f t="shared" si="270"/>
        <v>0</v>
      </c>
      <c r="AB539" s="89">
        <f t="shared" si="271"/>
        <v>0</v>
      </c>
      <c r="AC539" s="89">
        <f t="shared" si="272"/>
        <v>0</v>
      </c>
      <c r="AD539" s="90">
        <f t="shared" si="273"/>
        <v>7336.9361656589444</v>
      </c>
      <c r="AE539" s="90">
        <f t="shared" si="274"/>
        <v>0</v>
      </c>
      <c r="AF539" s="1">
        <f t="shared" si="275"/>
        <v>-42663.063834341054</v>
      </c>
    </row>
    <row r="540" spans="1:32">
      <c r="A540" s="106">
        <v>5.7300000000000005E-4</v>
      </c>
      <c r="B540" s="4">
        <f t="shared" si="251"/>
        <v>-43012.280933395559</v>
      </c>
      <c r="C540" t="s">
        <v>2023</v>
      </c>
      <c r="D540" t="s">
        <v>2178</v>
      </c>
      <c r="E540" s="57" t="s">
        <v>21</v>
      </c>
      <c r="F540" s="22">
        <f t="shared" si="254"/>
        <v>1</v>
      </c>
      <c r="G540" s="22">
        <f t="shared" si="255"/>
        <v>1</v>
      </c>
      <c r="H540" s="120" t="str">
        <f>IF(ISNA(VLOOKUP(C540,[1]Sheet1!$J$2:$J$2000,3,FALSE)),"No","Yes")</f>
        <v>No</v>
      </c>
      <c r="I540" s="89">
        <f t="shared" si="256"/>
        <v>0</v>
      </c>
      <c r="J540" s="89">
        <f t="shared" si="257"/>
        <v>0</v>
      </c>
      <c r="K540" s="89">
        <f t="shared" si="258"/>
        <v>0</v>
      </c>
      <c r="L540" s="89">
        <f t="shared" si="259"/>
        <v>0</v>
      </c>
      <c r="M540" s="89">
        <f t="shared" si="260"/>
        <v>0</v>
      </c>
      <c r="N540" s="89">
        <f t="shared" si="261"/>
        <v>0</v>
      </c>
      <c r="O540" s="89">
        <f t="shared" si="252"/>
        <v>0</v>
      </c>
      <c r="Q540" s="90">
        <f t="shared" si="262"/>
        <v>0</v>
      </c>
      <c r="R540" s="90">
        <f t="shared" si="263"/>
        <v>0</v>
      </c>
      <c r="S540" s="90">
        <f t="shared" si="264"/>
        <v>0</v>
      </c>
      <c r="T540" s="90">
        <f t="shared" si="265"/>
        <v>0</v>
      </c>
      <c r="U540" s="90">
        <f t="shared" si="266"/>
        <v>0</v>
      </c>
      <c r="V540" s="90">
        <f t="shared" si="267"/>
        <v>0</v>
      </c>
      <c r="W540" s="90">
        <f t="shared" si="253"/>
        <v>6987.7184936044441</v>
      </c>
      <c r="Y540" s="89">
        <f t="shared" si="268"/>
        <v>0</v>
      </c>
      <c r="Z540" s="90">
        <f t="shared" si="269"/>
        <v>0</v>
      </c>
      <c r="AA540" s="75">
        <f t="shared" si="270"/>
        <v>0</v>
      </c>
      <c r="AB540" s="89">
        <f t="shared" si="271"/>
        <v>0</v>
      </c>
      <c r="AC540" s="89">
        <f t="shared" si="272"/>
        <v>0</v>
      </c>
      <c r="AD540" s="90">
        <f t="shared" si="273"/>
        <v>6987.7184936044441</v>
      </c>
      <c r="AE540" s="90">
        <f t="shared" si="274"/>
        <v>0</v>
      </c>
      <c r="AF540" s="1">
        <f t="shared" si="275"/>
        <v>-43012.281506395557</v>
      </c>
    </row>
    <row r="541" spans="1:32">
      <c r="A541" s="106">
        <v>5.7399999999999997E-4</v>
      </c>
      <c r="B541" s="4">
        <f t="shared" si="251"/>
        <v>-35508.375364016138</v>
      </c>
      <c r="C541" t="s">
        <v>2026</v>
      </c>
      <c r="D541"/>
      <c r="E541" s="57" t="s">
        <v>21</v>
      </c>
      <c r="F541" s="22">
        <f t="shared" si="254"/>
        <v>2</v>
      </c>
      <c r="G541" s="22">
        <f t="shared" si="255"/>
        <v>2</v>
      </c>
      <c r="H541" s="120" t="str">
        <f>IF(ISNA(VLOOKUP(C541,[1]Sheet1!$J$2:$J$2000,3,FALSE)),"No","Yes")</f>
        <v>No</v>
      </c>
      <c r="I541" s="89">
        <f t="shared" si="256"/>
        <v>0</v>
      </c>
      <c r="J541" s="89">
        <f t="shared" si="257"/>
        <v>0</v>
      </c>
      <c r="K541" s="89">
        <f t="shared" si="258"/>
        <v>0</v>
      </c>
      <c r="L541" s="89">
        <f t="shared" si="259"/>
        <v>0</v>
      </c>
      <c r="M541" s="89">
        <f t="shared" si="260"/>
        <v>0</v>
      </c>
      <c r="N541" s="89">
        <f t="shared" si="261"/>
        <v>0</v>
      </c>
      <c r="O541" s="89">
        <f t="shared" si="252"/>
        <v>0</v>
      </c>
      <c r="Q541" s="90">
        <f t="shared" si="262"/>
        <v>0</v>
      </c>
      <c r="R541" s="90">
        <f t="shared" si="263"/>
        <v>7540.039778080185</v>
      </c>
      <c r="S541" s="90">
        <f t="shared" si="264"/>
        <v>0</v>
      </c>
      <c r="T541" s="90">
        <f t="shared" si="265"/>
        <v>0</v>
      </c>
      <c r="U541" s="90">
        <f t="shared" si="266"/>
        <v>0</v>
      </c>
      <c r="V541" s="90">
        <f t="shared" si="267"/>
        <v>0</v>
      </c>
      <c r="W541" s="90">
        <f t="shared" si="253"/>
        <v>6951.5842839036759</v>
      </c>
      <c r="Y541" s="89">
        <f t="shared" si="268"/>
        <v>0</v>
      </c>
      <c r="Z541" s="90">
        <f t="shared" si="269"/>
        <v>0</v>
      </c>
      <c r="AA541" s="75">
        <f t="shared" si="270"/>
        <v>0</v>
      </c>
      <c r="AB541" s="89">
        <f t="shared" si="271"/>
        <v>0</v>
      </c>
      <c r="AC541" s="89">
        <f t="shared" si="272"/>
        <v>0</v>
      </c>
      <c r="AD541" s="90">
        <f t="shared" si="273"/>
        <v>7540.039778080185</v>
      </c>
      <c r="AE541" s="90">
        <f t="shared" si="274"/>
        <v>6951.5842839036759</v>
      </c>
      <c r="AF541" s="1">
        <f t="shared" si="275"/>
        <v>-35508.375938016135</v>
      </c>
    </row>
    <row r="542" spans="1:32">
      <c r="A542" s="106">
        <v>5.7600000000000001E-4</v>
      </c>
      <c r="B542" s="4">
        <f t="shared" si="251"/>
        <v>6825.2867880457943</v>
      </c>
      <c r="C542" t="s">
        <v>2043</v>
      </c>
      <c r="D542" t="s">
        <v>2147</v>
      </c>
      <c r="E542" s="57" t="s">
        <v>21</v>
      </c>
      <c r="F542" s="22">
        <f t="shared" si="254"/>
        <v>1</v>
      </c>
      <c r="G542" s="22">
        <f t="shared" si="255"/>
        <v>1</v>
      </c>
      <c r="H542" s="120" t="str">
        <f>IF(ISNA(VLOOKUP(C542,[1]Sheet1!$J$2:$J$2000,3,FALSE)),"No","Yes")</f>
        <v>Yes</v>
      </c>
      <c r="I542" s="89">
        <f t="shared" si="256"/>
        <v>0</v>
      </c>
      <c r="J542" s="89">
        <f t="shared" si="257"/>
        <v>0</v>
      </c>
      <c r="K542" s="89">
        <f t="shared" si="258"/>
        <v>0</v>
      </c>
      <c r="L542" s="89">
        <f t="shared" si="259"/>
        <v>0</v>
      </c>
      <c r="M542" s="89">
        <f t="shared" si="260"/>
        <v>0</v>
      </c>
      <c r="N542" s="89">
        <f t="shared" si="261"/>
        <v>0</v>
      </c>
      <c r="O542" s="89">
        <f t="shared" si="252"/>
        <v>0</v>
      </c>
      <c r="Q542" s="90">
        <f t="shared" si="262"/>
        <v>0</v>
      </c>
      <c r="R542" s="90">
        <f t="shared" si="263"/>
        <v>0</v>
      </c>
      <c r="S542" s="90">
        <f t="shared" si="264"/>
        <v>0</v>
      </c>
      <c r="T542" s="90">
        <f t="shared" si="265"/>
        <v>0</v>
      </c>
      <c r="U542" s="90">
        <f t="shared" si="266"/>
        <v>0</v>
      </c>
      <c r="V542" s="90">
        <f t="shared" si="267"/>
        <v>0</v>
      </c>
      <c r="W542" s="90">
        <f t="shared" si="253"/>
        <v>6825.2862120457939</v>
      </c>
      <c r="Y542" s="89">
        <f t="shared" si="268"/>
        <v>0</v>
      </c>
      <c r="Z542" s="90">
        <f t="shared" si="269"/>
        <v>0</v>
      </c>
      <c r="AA542" s="75">
        <f t="shared" si="270"/>
        <v>0</v>
      </c>
      <c r="AB542" s="89">
        <f t="shared" si="271"/>
        <v>0</v>
      </c>
      <c r="AC542" s="89">
        <f t="shared" si="272"/>
        <v>0</v>
      </c>
      <c r="AD542" s="90">
        <f t="shared" si="273"/>
        <v>6825.2862120457939</v>
      </c>
      <c r="AE542" s="90">
        <f t="shared" si="274"/>
        <v>0</v>
      </c>
      <c r="AF542" s="1">
        <f t="shared" si="275"/>
        <v>6825.2862120457939</v>
      </c>
    </row>
    <row r="543" spans="1:32">
      <c r="A543" s="106">
        <v>5.7799999999999995E-4</v>
      </c>
      <c r="B543" s="4">
        <f t="shared" ref="B543:B591" si="276">AF543+A543</f>
        <v>-36789.351193580856</v>
      </c>
      <c r="C543" t="s">
        <v>2067</v>
      </c>
      <c r="D543"/>
      <c r="E543" s="57" t="s">
        <v>21</v>
      </c>
      <c r="F543" s="22">
        <f t="shared" si="254"/>
        <v>2</v>
      </c>
      <c r="G543" s="22">
        <f t="shared" si="255"/>
        <v>2</v>
      </c>
      <c r="H543" s="120" t="str">
        <f>IF(ISNA(VLOOKUP(C543,[1]Sheet1!$J$2:$J$2000,3,FALSE)),"No","Yes")</f>
        <v>No</v>
      </c>
      <c r="I543" s="89">
        <f t="shared" si="256"/>
        <v>0</v>
      </c>
      <c r="J543" s="89">
        <f t="shared" si="257"/>
        <v>0</v>
      </c>
      <c r="K543" s="89">
        <f t="shared" si="258"/>
        <v>0</v>
      </c>
      <c r="L543" s="89">
        <f t="shared" si="259"/>
        <v>0</v>
      </c>
      <c r="M543" s="89">
        <f t="shared" si="260"/>
        <v>0</v>
      </c>
      <c r="N543" s="89">
        <f t="shared" si="261"/>
        <v>0</v>
      </c>
      <c r="O543" s="89">
        <f t="shared" si="252"/>
        <v>0</v>
      </c>
      <c r="Q543" s="90">
        <f t="shared" si="262"/>
        <v>0</v>
      </c>
      <c r="R543" s="90">
        <f t="shared" si="263"/>
        <v>6616.7554657358078</v>
      </c>
      <c r="S543" s="90">
        <f t="shared" si="264"/>
        <v>0</v>
      </c>
      <c r="T543" s="90">
        <f t="shared" si="265"/>
        <v>0</v>
      </c>
      <c r="U543" s="90">
        <f t="shared" si="266"/>
        <v>0</v>
      </c>
      <c r="V543" s="90">
        <f t="shared" si="267"/>
        <v>0</v>
      </c>
      <c r="W543" s="90">
        <f t="shared" si="253"/>
        <v>6593.8927626833374</v>
      </c>
      <c r="Y543" s="89">
        <f t="shared" si="268"/>
        <v>0</v>
      </c>
      <c r="Z543" s="90">
        <f t="shared" si="269"/>
        <v>0</v>
      </c>
      <c r="AA543" s="75">
        <f t="shared" si="270"/>
        <v>0</v>
      </c>
      <c r="AB543" s="89">
        <f t="shared" si="271"/>
        <v>0</v>
      </c>
      <c r="AC543" s="89">
        <f t="shared" si="272"/>
        <v>0</v>
      </c>
      <c r="AD543" s="90">
        <f t="shared" si="273"/>
        <v>6616.7554657358078</v>
      </c>
      <c r="AE543" s="90">
        <f t="shared" si="274"/>
        <v>6593.8927626833374</v>
      </c>
      <c r="AF543" s="1">
        <f t="shared" si="275"/>
        <v>-36789.351771580856</v>
      </c>
    </row>
    <row r="544" spans="1:32">
      <c r="A544" s="106">
        <v>5.7899999999999998E-4</v>
      </c>
      <c r="B544" s="4">
        <f t="shared" si="276"/>
        <v>-43502.037142542984</v>
      </c>
      <c r="C544" t="s">
        <v>2081</v>
      </c>
      <c r="D544" t="s">
        <v>2189</v>
      </c>
      <c r="E544" s="57" t="s">
        <v>21</v>
      </c>
      <c r="F544" s="22">
        <f t="shared" si="254"/>
        <v>1</v>
      </c>
      <c r="G544" s="22">
        <f t="shared" si="255"/>
        <v>1</v>
      </c>
      <c r="H544" s="120" t="str">
        <f>IF(ISNA(VLOOKUP(C544,[1]Sheet1!$J$2:$J$2000,3,FALSE)),"No","Yes")</f>
        <v>No</v>
      </c>
      <c r="I544" s="89">
        <f t="shared" si="256"/>
        <v>0</v>
      </c>
      <c r="J544" s="89">
        <f t="shared" si="257"/>
        <v>0</v>
      </c>
      <c r="K544" s="89">
        <f t="shared" si="258"/>
        <v>0</v>
      </c>
      <c r="L544" s="89">
        <f t="shared" si="259"/>
        <v>0</v>
      </c>
      <c r="M544" s="89">
        <f t="shared" si="260"/>
        <v>0</v>
      </c>
      <c r="N544" s="89">
        <f t="shared" si="261"/>
        <v>0</v>
      </c>
      <c r="O544" s="89">
        <f t="shared" ref="O544:O592" si="277">IF(ISERROR(VLOOKUP($C544,Sprint7,5,FALSE)),0,(VLOOKUP($C544,Sprint7,5,FALSE)))</f>
        <v>0</v>
      </c>
      <c r="Q544" s="90">
        <f t="shared" si="262"/>
        <v>0</v>
      </c>
      <c r="R544" s="90">
        <f t="shared" si="263"/>
        <v>0</v>
      </c>
      <c r="S544" s="90">
        <f t="shared" si="264"/>
        <v>0</v>
      </c>
      <c r="T544" s="90">
        <f t="shared" si="265"/>
        <v>0</v>
      </c>
      <c r="U544" s="90">
        <f t="shared" si="266"/>
        <v>0</v>
      </c>
      <c r="V544" s="90">
        <f t="shared" si="267"/>
        <v>0</v>
      </c>
      <c r="W544" s="90">
        <f t="shared" ref="W544:W592" si="278">IF(ISERROR(VLOOKUP($C544,_End7,5,FALSE)),0,(VLOOKUP($C544,_End7,5,FALSE)))</f>
        <v>6497.9622784570183</v>
      </c>
      <c r="Y544" s="89">
        <f t="shared" si="268"/>
        <v>0</v>
      </c>
      <c r="Z544" s="90">
        <f t="shared" si="269"/>
        <v>0</v>
      </c>
      <c r="AA544" s="75">
        <f t="shared" si="270"/>
        <v>0</v>
      </c>
      <c r="AB544" s="89">
        <f t="shared" si="271"/>
        <v>0</v>
      </c>
      <c r="AC544" s="89">
        <f t="shared" si="272"/>
        <v>0</v>
      </c>
      <c r="AD544" s="90">
        <f t="shared" si="273"/>
        <v>6497.9622784570183</v>
      </c>
      <c r="AE544" s="90">
        <f t="shared" si="274"/>
        <v>0</v>
      </c>
      <c r="AF544" s="1">
        <f t="shared" si="275"/>
        <v>-43502.037721542983</v>
      </c>
    </row>
    <row r="545" spans="1:32">
      <c r="A545" s="106">
        <v>5.8E-4</v>
      </c>
      <c r="B545" s="4">
        <f t="shared" si="276"/>
        <v>6492.4248224242419</v>
      </c>
      <c r="C545" t="s">
        <v>2082</v>
      </c>
      <c r="D545" t="s">
        <v>2190</v>
      </c>
      <c r="E545" s="57" t="s">
        <v>21</v>
      </c>
      <c r="F545" s="22">
        <f t="shared" ref="F545:F593" si="279">COUNTIF(H545:X545,"&gt;1")</f>
        <v>1</v>
      </c>
      <c r="G545" s="22">
        <f t="shared" ref="G545:G593" si="280">COUNTIF(AA545:AE545,"&gt;1")</f>
        <v>1</v>
      </c>
      <c r="H545" s="120" t="str">
        <f>IF(ISNA(VLOOKUP(C545,[1]Sheet1!$J$2:$J$2000,3,FALSE)),"No","Yes")</f>
        <v>Yes</v>
      </c>
      <c r="I545" s="89">
        <f t="shared" ref="I545:I593" si="281">IF(ISERROR(VLOOKUP($C545,Sprint1,5,FALSE)),0,(VLOOKUP($C545,Sprint1,5,FALSE)))</f>
        <v>0</v>
      </c>
      <c r="J545" s="89">
        <f t="shared" ref="J545:J593" si="282">IF(ISERROR(VLOOKUP($C545,Sprint2,5,FALSE)),0,(VLOOKUP($C545,Sprint2,5,FALSE)))</f>
        <v>0</v>
      </c>
      <c r="K545" s="89">
        <f t="shared" ref="K545:K593" si="283">IF(ISERROR(VLOOKUP($C545,Sprint3,5,FALSE)),0,(VLOOKUP($C545,Sprint3,5,FALSE)))</f>
        <v>0</v>
      </c>
      <c r="L545" s="89">
        <f t="shared" ref="L545:L593" si="284">IF(ISERROR(VLOOKUP($C545,Sprint4,5,FALSE)),0,(VLOOKUP($C545,Sprint4,5,FALSE)))</f>
        <v>0</v>
      </c>
      <c r="M545" s="89">
        <f t="shared" ref="M545:M593" si="285">IF(ISERROR(VLOOKUP($C545,Sprint5,5,FALSE)),0,(VLOOKUP($C545,Sprint5,5,FALSE)))</f>
        <v>0</v>
      </c>
      <c r="N545" s="89">
        <f t="shared" ref="N545:N593" si="286">IF(ISERROR(VLOOKUP($C545,Sprint6,5,FALSE)),0,(VLOOKUP($C545,Sprint6,5,FALSE)))</f>
        <v>0</v>
      </c>
      <c r="O545" s="89">
        <f t="shared" si="277"/>
        <v>0</v>
      </c>
      <c r="Q545" s="90">
        <f t="shared" ref="Q545:Q593" si="287">IF(ISERROR(VLOOKUP($C545,_End1,5,FALSE)),0,(VLOOKUP($C545,_End1,5,FALSE)))</f>
        <v>0</v>
      </c>
      <c r="R545" s="90">
        <f t="shared" ref="R545:R593" si="288">IF(ISERROR(VLOOKUP($C545,_End2,5,FALSE)),0,(VLOOKUP($C545,_End2,5,FALSE)))</f>
        <v>0</v>
      </c>
      <c r="S545" s="90">
        <f t="shared" ref="S545:S593" si="289">IF(ISERROR(VLOOKUP($C545,_End3,5,FALSE)),0,(VLOOKUP($C545,_End3,5,FALSE)))</f>
        <v>0</v>
      </c>
      <c r="T545" s="90">
        <f t="shared" ref="T545:T593" si="290">IF(ISERROR(VLOOKUP($C545,_End4,5,FALSE)),0,(VLOOKUP($C545,_End4,5,FALSE)))</f>
        <v>0</v>
      </c>
      <c r="U545" s="90">
        <f t="shared" ref="U545:U593" si="291">IF(ISERROR(VLOOKUP($C545,_End5,5,FALSE)),0,(VLOOKUP($C545,_End5,5,FALSE)))</f>
        <v>0</v>
      </c>
      <c r="V545" s="90">
        <f t="shared" ref="V545:V593" si="292">IF(ISERROR(VLOOKUP($C545,_End6,5,FALSE)),0,(VLOOKUP($C545,_End6,5,FALSE)))</f>
        <v>0</v>
      </c>
      <c r="W545" s="90">
        <f t="shared" si="278"/>
        <v>6492.424242424242</v>
      </c>
      <c r="Y545" s="89">
        <f t="shared" ref="Y545:Y593" si="293">LARGE(I545:O545,3)</f>
        <v>0</v>
      </c>
      <c r="Z545" s="90">
        <f t="shared" ref="Z545:Z593" si="294">LARGE(Q545:W545,3)</f>
        <v>0</v>
      </c>
      <c r="AA545" s="75">
        <f t="shared" ref="AA545:AA593" si="295">LARGE(Y545:Z545,1)</f>
        <v>0</v>
      </c>
      <c r="AB545" s="89">
        <f t="shared" ref="AB545:AB593" si="296">LARGE(I545:O545,1)</f>
        <v>0</v>
      </c>
      <c r="AC545" s="89">
        <f t="shared" ref="AC545:AC593" si="297">LARGE(I545:O545,2)</f>
        <v>0</v>
      </c>
      <c r="AD545" s="90">
        <f t="shared" ref="AD545:AD593" si="298">LARGE(Q545:W545,1)</f>
        <v>6492.424242424242</v>
      </c>
      <c r="AE545" s="90">
        <f t="shared" ref="AE545:AE593" si="299">LARGE(Q545:W545,2)</f>
        <v>0</v>
      </c>
      <c r="AF545" s="1">
        <f t="shared" si="275"/>
        <v>6492.424242424242</v>
      </c>
    </row>
    <row r="546" spans="1:32">
      <c r="A546" s="106">
        <v>5.8100000000000003E-4</v>
      </c>
      <c r="B546" s="4">
        <f t="shared" si="276"/>
        <v>-43621.138235524006</v>
      </c>
      <c r="C546" t="s">
        <v>2085</v>
      </c>
      <c r="D546"/>
      <c r="E546" s="57" t="s">
        <v>21</v>
      </c>
      <c r="F546" s="22">
        <f t="shared" si="279"/>
        <v>1</v>
      </c>
      <c r="G546" s="22">
        <f t="shared" si="280"/>
        <v>1</v>
      </c>
      <c r="H546" s="120" t="str">
        <f>IF(ISNA(VLOOKUP(C546,[1]Sheet1!$J$2:$J$2000,3,FALSE)),"No","Yes")</f>
        <v>No</v>
      </c>
      <c r="I546" s="89">
        <f t="shared" si="281"/>
        <v>0</v>
      </c>
      <c r="J546" s="89">
        <f t="shared" si="282"/>
        <v>0</v>
      </c>
      <c r="K546" s="89">
        <f t="shared" si="283"/>
        <v>0</v>
      </c>
      <c r="L546" s="89">
        <f t="shared" si="284"/>
        <v>0</v>
      </c>
      <c r="M546" s="89">
        <f t="shared" si="285"/>
        <v>0</v>
      </c>
      <c r="N546" s="89">
        <f t="shared" si="286"/>
        <v>0</v>
      </c>
      <c r="O546" s="89">
        <f t="shared" si="277"/>
        <v>0</v>
      </c>
      <c r="Q546" s="90">
        <f t="shared" si="287"/>
        <v>0</v>
      </c>
      <c r="R546" s="90">
        <f t="shared" si="288"/>
        <v>0</v>
      </c>
      <c r="S546" s="90">
        <f t="shared" si="289"/>
        <v>0</v>
      </c>
      <c r="T546" s="90">
        <f t="shared" si="290"/>
        <v>0</v>
      </c>
      <c r="U546" s="90">
        <f t="shared" si="291"/>
        <v>0</v>
      </c>
      <c r="V546" s="90">
        <f t="shared" si="292"/>
        <v>0</v>
      </c>
      <c r="W546" s="90">
        <f t="shared" si="278"/>
        <v>6378.8611834759959</v>
      </c>
      <c r="Y546" s="89">
        <f t="shared" si="293"/>
        <v>0</v>
      </c>
      <c r="Z546" s="90">
        <f t="shared" si="294"/>
        <v>0</v>
      </c>
      <c r="AA546" s="75">
        <f t="shared" si="295"/>
        <v>0</v>
      </c>
      <c r="AB546" s="89">
        <f t="shared" si="296"/>
        <v>0</v>
      </c>
      <c r="AC546" s="89">
        <f t="shared" si="297"/>
        <v>0</v>
      </c>
      <c r="AD546" s="90">
        <f t="shared" si="298"/>
        <v>6378.8611834759959</v>
      </c>
      <c r="AE546" s="90">
        <f t="shared" si="299"/>
        <v>0</v>
      </c>
      <c r="AF546" s="1">
        <f t="shared" si="275"/>
        <v>-43621.138816524006</v>
      </c>
    </row>
    <row r="547" spans="1:32">
      <c r="A547" s="106">
        <v>5.8200000000000005E-4</v>
      </c>
      <c r="B547" s="4">
        <f t="shared" si="276"/>
        <v>6353.737665545711</v>
      </c>
      <c r="C547" t="s">
        <v>2090</v>
      </c>
      <c r="D547" t="s">
        <v>2147</v>
      </c>
      <c r="E547" s="57" t="s">
        <v>21</v>
      </c>
      <c r="F547" s="22">
        <f t="shared" si="279"/>
        <v>1</v>
      </c>
      <c r="G547" s="22">
        <f t="shared" si="280"/>
        <v>1</v>
      </c>
      <c r="H547" s="120" t="str">
        <f>IF(ISNA(VLOOKUP(C547,[1]Sheet1!$J$2:$J$2000,3,FALSE)),"No","Yes")</f>
        <v>Yes</v>
      </c>
      <c r="I547" s="89">
        <f t="shared" si="281"/>
        <v>0</v>
      </c>
      <c r="J547" s="89">
        <f t="shared" si="282"/>
        <v>0</v>
      </c>
      <c r="K547" s="89">
        <f t="shared" si="283"/>
        <v>0</v>
      </c>
      <c r="L547" s="89">
        <f t="shared" si="284"/>
        <v>0</v>
      </c>
      <c r="M547" s="89">
        <f t="shared" si="285"/>
        <v>0</v>
      </c>
      <c r="N547" s="89">
        <f t="shared" si="286"/>
        <v>0</v>
      </c>
      <c r="O547" s="89">
        <f t="shared" si="277"/>
        <v>0</v>
      </c>
      <c r="Q547" s="90">
        <f t="shared" si="287"/>
        <v>0</v>
      </c>
      <c r="R547" s="90">
        <f t="shared" si="288"/>
        <v>0</v>
      </c>
      <c r="S547" s="90">
        <f t="shared" si="289"/>
        <v>0</v>
      </c>
      <c r="T547" s="90">
        <f t="shared" si="290"/>
        <v>0</v>
      </c>
      <c r="U547" s="90">
        <f t="shared" si="291"/>
        <v>0</v>
      </c>
      <c r="V547" s="90">
        <f t="shared" si="292"/>
        <v>0</v>
      </c>
      <c r="W547" s="90">
        <f t="shared" si="278"/>
        <v>6353.7370835457114</v>
      </c>
      <c r="Y547" s="89">
        <f t="shared" si="293"/>
        <v>0</v>
      </c>
      <c r="Z547" s="90">
        <f t="shared" si="294"/>
        <v>0</v>
      </c>
      <c r="AA547" s="75">
        <f t="shared" si="295"/>
        <v>0</v>
      </c>
      <c r="AB547" s="89">
        <f t="shared" si="296"/>
        <v>0</v>
      </c>
      <c r="AC547" s="89">
        <f t="shared" si="297"/>
        <v>0</v>
      </c>
      <c r="AD547" s="90">
        <f t="shared" si="298"/>
        <v>6353.7370835457114</v>
      </c>
      <c r="AE547" s="90">
        <f t="shared" si="299"/>
        <v>0</v>
      </c>
      <c r="AF547" s="1">
        <f t="shared" si="275"/>
        <v>6353.7370835457114</v>
      </c>
    </row>
    <row r="548" spans="1:32">
      <c r="A548" s="106">
        <v>5.8299999999999997E-4</v>
      </c>
      <c r="B548" s="4">
        <f t="shared" si="276"/>
        <v>13756.322849176684</v>
      </c>
      <c r="C548" t="s">
        <v>2096</v>
      </c>
      <c r="D548" t="s">
        <v>2191</v>
      </c>
      <c r="E548" s="57" t="s">
        <v>21</v>
      </c>
      <c r="F548" s="22">
        <f t="shared" si="279"/>
        <v>2</v>
      </c>
      <c r="G548" s="22">
        <f t="shared" si="280"/>
        <v>2</v>
      </c>
      <c r="H548" s="120" t="str">
        <f>IF(ISNA(VLOOKUP(C548,[1]Sheet1!$J$2:$J$2000,3,FALSE)),"No","Yes")</f>
        <v>Yes</v>
      </c>
      <c r="I548" s="89">
        <f t="shared" si="281"/>
        <v>0</v>
      </c>
      <c r="J548" s="89">
        <f t="shared" si="282"/>
        <v>0</v>
      </c>
      <c r="K548" s="89">
        <f t="shared" si="283"/>
        <v>0</v>
      </c>
      <c r="L548" s="89">
        <f t="shared" si="284"/>
        <v>0</v>
      </c>
      <c r="M548" s="89">
        <f t="shared" si="285"/>
        <v>0</v>
      </c>
      <c r="N548" s="89">
        <f t="shared" si="286"/>
        <v>7570.2715578847074</v>
      </c>
      <c r="O548" s="89">
        <f t="shared" si="277"/>
        <v>0</v>
      </c>
      <c r="Q548" s="90">
        <f t="shared" si="287"/>
        <v>0</v>
      </c>
      <c r="R548" s="90">
        <f t="shared" si="288"/>
        <v>0</v>
      </c>
      <c r="S548" s="90">
        <f t="shared" si="289"/>
        <v>0</v>
      </c>
      <c r="T548" s="90">
        <f t="shared" si="290"/>
        <v>0</v>
      </c>
      <c r="U548" s="90">
        <f t="shared" si="291"/>
        <v>0</v>
      </c>
      <c r="V548" s="90">
        <f t="shared" si="292"/>
        <v>0</v>
      </c>
      <c r="W548" s="90">
        <f t="shared" si="278"/>
        <v>6186.0507082919785</v>
      </c>
      <c r="Y548" s="89">
        <f t="shared" si="293"/>
        <v>0</v>
      </c>
      <c r="Z548" s="90">
        <f t="shared" si="294"/>
        <v>0</v>
      </c>
      <c r="AA548" s="75">
        <f t="shared" si="295"/>
        <v>0</v>
      </c>
      <c r="AB548" s="89">
        <f t="shared" si="296"/>
        <v>7570.2715578847074</v>
      </c>
      <c r="AC548" s="89">
        <f t="shared" si="297"/>
        <v>0</v>
      </c>
      <c r="AD548" s="90">
        <f t="shared" si="298"/>
        <v>6186.0507082919785</v>
      </c>
      <c r="AE548" s="90">
        <f t="shared" si="299"/>
        <v>0</v>
      </c>
      <c r="AF548" s="1">
        <f t="shared" si="275"/>
        <v>13756.322266176685</v>
      </c>
    </row>
    <row r="549" spans="1:32">
      <c r="A549" s="106">
        <v>5.8399999999999999E-4</v>
      </c>
      <c r="B549" s="4">
        <f t="shared" si="276"/>
        <v>-43904.151634369344</v>
      </c>
      <c r="C549" t="s">
        <v>2104</v>
      </c>
      <c r="D549"/>
      <c r="E549" s="57" t="s">
        <v>21</v>
      </c>
      <c r="F549" s="22">
        <f t="shared" si="279"/>
        <v>1</v>
      </c>
      <c r="G549" s="22">
        <f t="shared" si="280"/>
        <v>1</v>
      </c>
      <c r="H549" s="120" t="str">
        <f>IF(ISNA(VLOOKUP(C549,[1]Sheet1!$J$2:$J$2000,3,FALSE)),"No","Yes")</f>
        <v>No</v>
      </c>
      <c r="I549" s="89">
        <f t="shared" si="281"/>
        <v>0</v>
      </c>
      <c r="J549" s="89">
        <f t="shared" si="282"/>
        <v>0</v>
      </c>
      <c r="K549" s="89">
        <f t="shared" si="283"/>
        <v>0</v>
      </c>
      <c r="L549" s="89">
        <f t="shared" si="284"/>
        <v>0</v>
      </c>
      <c r="M549" s="89">
        <f t="shared" si="285"/>
        <v>0</v>
      </c>
      <c r="N549" s="89">
        <f t="shared" si="286"/>
        <v>0</v>
      </c>
      <c r="O549" s="89">
        <f t="shared" si="277"/>
        <v>0</v>
      </c>
      <c r="Q549" s="90">
        <f t="shared" si="287"/>
        <v>0</v>
      </c>
      <c r="R549" s="90">
        <f t="shared" si="288"/>
        <v>0</v>
      </c>
      <c r="S549" s="90">
        <f t="shared" si="289"/>
        <v>0</v>
      </c>
      <c r="T549" s="90">
        <f t="shared" si="290"/>
        <v>0</v>
      </c>
      <c r="U549" s="90">
        <f t="shared" si="291"/>
        <v>0</v>
      </c>
      <c r="V549" s="90">
        <f t="shared" si="292"/>
        <v>0</v>
      </c>
      <c r="W549" s="90">
        <f t="shared" si="278"/>
        <v>6095.8477816306568</v>
      </c>
      <c r="Y549" s="89">
        <f t="shared" si="293"/>
        <v>0</v>
      </c>
      <c r="Z549" s="90">
        <f t="shared" si="294"/>
        <v>0</v>
      </c>
      <c r="AA549" s="75">
        <f t="shared" si="295"/>
        <v>0</v>
      </c>
      <c r="AB549" s="89">
        <f t="shared" si="296"/>
        <v>0</v>
      </c>
      <c r="AC549" s="89">
        <f t="shared" si="297"/>
        <v>0</v>
      </c>
      <c r="AD549" s="90">
        <f t="shared" si="298"/>
        <v>6095.8477816306568</v>
      </c>
      <c r="AE549" s="90">
        <f t="shared" si="299"/>
        <v>0</v>
      </c>
      <c r="AF549" s="1">
        <f t="shared" si="275"/>
        <v>-43904.152218369345</v>
      </c>
    </row>
    <row r="550" spans="1:32">
      <c r="A550" s="106">
        <v>5.8500000000000002E-4</v>
      </c>
      <c r="B550" s="4">
        <f t="shared" si="276"/>
        <v>-44006.468511949031</v>
      </c>
      <c r="C550" t="s">
        <v>2111</v>
      </c>
      <c r="D550"/>
      <c r="E550" s="57" t="s">
        <v>21</v>
      </c>
      <c r="F550" s="22">
        <f t="shared" si="279"/>
        <v>1</v>
      </c>
      <c r="G550" s="22">
        <f t="shared" si="280"/>
        <v>1</v>
      </c>
      <c r="H550" s="120" t="str">
        <f>IF(ISNA(VLOOKUP(C550,[1]Sheet1!$J$2:$J$2000,3,FALSE)),"No","Yes")</f>
        <v>No</v>
      </c>
      <c r="I550" s="89">
        <f t="shared" si="281"/>
        <v>0</v>
      </c>
      <c r="J550" s="89">
        <f t="shared" si="282"/>
        <v>0</v>
      </c>
      <c r="K550" s="89">
        <f t="shared" si="283"/>
        <v>0</v>
      </c>
      <c r="L550" s="89">
        <f t="shared" si="284"/>
        <v>0</v>
      </c>
      <c r="M550" s="89">
        <f t="shared" si="285"/>
        <v>0</v>
      </c>
      <c r="N550" s="89">
        <f t="shared" si="286"/>
        <v>0</v>
      </c>
      <c r="O550" s="89">
        <f t="shared" si="277"/>
        <v>0</v>
      </c>
      <c r="Q550" s="90">
        <f t="shared" si="287"/>
        <v>0</v>
      </c>
      <c r="R550" s="90">
        <f t="shared" si="288"/>
        <v>0</v>
      </c>
      <c r="S550" s="90">
        <f t="shared" si="289"/>
        <v>0</v>
      </c>
      <c r="T550" s="90">
        <f t="shared" si="290"/>
        <v>0</v>
      </c>
      <c r="U550" s="90">
        <f t="shared" si="291"/>
        <v>0</v>
      </c>
      <c r="V550" s="90">
        <f t="shared" si="292"/>
        <v>0</v>
      </c>
      <c r="W550" s="90">
        <f t="shared" si="278"/>
        <v>5993.5309030509661</v>
      </c>
      <c r="Y550" s="89">
        <f t="shared" si="293"/>
        <v>0</v>
      </c>
      <c r="Z550" s="90">
        <f t="shared" si="294"/>
        <v>0</v>
      </c>
      <c r="AA550" s="75">
        <f t="shared" si="295"/>
        <v>0</v>
      </c>
      <c r="AB550" s="89">
        <f t="shared" si="296"/>
        <v>0</v>
      </c>
      <c r="AC550" s="89">
        <f t="shared" si="297"/>
        <v>0</v>
      </c>
      <c r="AD550" s="90">
        <f t="shared" si="298"/>
        <v>5993.5309030509661</v>
      </c>
      <c r="AE550" s="90">
        <f t="shared" si="299"/>
        <v>0</v>
      </c>
      <c r="AF550" s="1">
        <f t="shared" si="275"/>
        <v>-44006.469096949033</v>
      </c>
    </row>
    <row r="551" spans="1:32">
      <c r="A551" s="106">
        <v>5.8600000000000004E-4</v>
      </c>
      <c r="B551" s="4">
        <f t="shared" si="276"/>
        <v>-44010.918828719368</v>
      </c>
      <c r="C551" t="s">
        <v>2112</v>
      </c>
      <c r="D551"/>
      <c r="E551" s="57" t="s">
        <v>21</v>
      </c>
      <c r="F551" s="22">
        <f t="shared" si="279"/>
        <v>1</v>
      </c>
      <c r="G551" s="22">
        <f t="shared" si="280"/>
        <v>1</v>
      </c>
      <c r="H551" s="120" t="str">
        <f>IF(ISNA(VLOOKUP(C551,[1]Sheet1!$J$2:$J$2000,3,FALSE)),"No","Yes")</f>
        <v>No</v>
      </c>
      <c r="I551" s="89">
        <f t="shared" si="281"/>
        <v>0</v>
      </c>
      <c r="J551" s="89">
        <f t="shared" si="282"/>
        <v>0</v>
      </c>
      <c r="K551" s="89">
        <f t="shared" si="283"/>
        <v>0</v>
      </c>
      <c r="L551" s="89">
        <f t="shared" si="284"/>
        <v>0</v>
      </c>
      <c r="M551" s="89">
        <f t="shared" si="285"/>
        <v>0</v>
      </c>
      <c r="N551" s="89">
        <f t="shared" si="286"/>
        <v>0</v>
      </c>
      <c r="O551" s="89">
        <f t="shared" si="277"/>
        <v>0</v>
      </c>
      <c r="Q551" s="90">
        <f t="shared" si="287"/>
        <v>0</v>
      </c>
      <c r="R551" s="90">
        <f t="shared" si="288"/>
        <v>0</v>
      </c>
      <c r="S551" s="90">
        <f t="shared" si="289"/>
        <v>0</v>
      </c>
      <c r="T551" s="90">
        <f t="shared" si="290"/>
        <v>0</v>
      </c>
      <c r="U551" s="90">
        <f t="shared" si="291"/>
        <v>0</v>
      </c>
      <c r="V551" s="90">
        <f t="shared" si="292"/>
        <v>0</v>
      </c>
      <c r="W551" s="90">
        <f t="shared" si="278"/>
        <v>5989.0805852806297</v>
      </c>
      <c r="Y551" s="89">
        <f t="shared" si="293"/>
        <v>0</v>
      </c>
      <c r="Z551" s="90">
        <f t="shared" si="294"/>
        <v>0</v>
      </c>
      <c r="AA551" s="75">
        <f t="shared" si="295"/>
        <v>0</v>
      </c>
      <c r="AB551" s="89">
        <f t="shared" si="296"/>
        <v>0</v>
      </c>
      <c r="AC551" s="89">
        <f t="shared" si="297"/>
        <v>0</v>
      </c>
      <c r="AD551" s="90">
        <f t="shared" si="298"/>
        <v>5989.0805852806297</v>
      </c>
      <c r="AE551" s="90">
        <f t="shared" si="299"/>
        <v>0</v>
      </c>
      <c r="AF551" s="1">
        <f t="shared" si="275"/>
        <v>-44010.91941471937</v>
      </c>
    </row>
    <row r="552" spans="1:32">
      <c r="A552" s="106">
        <v>5.8799999999999998E-4</v>
      </c>
      <c r="B552" s="4">
        <f t="shared" si="276"/>
        <v>-44656.690238903589</v>
      </c>
      <c r="C552" t="s">
        <v>2129</v>
      </c>
      <c r="D552" t="s">
        <v>2192</v>
      </c>
      <c r="E552" s="57" t="s">
        <v>21</v>
      </c>
      <c r="F552" s="22">
        <f t="shared" si="279"/>
        <v>1</v>
      </c>
      <c r="G552" s="22">
        <f t="shared" si="280"/>
        <v>1</v>
      </c>
      <c r="H552" s="120" t="str">
        <f>IF(ISNA(VLOOKUP(C552,[1]Sheet1!$J$2:$J$2000,3,FALSE)),"No","Yes")</f>
        <v>No</v>
      </c>
      <c r="I552" s="89">
        <f t="shared" si="281"/>
        <v>0</v>
      </c>
      <c r="J552" s="89">
        <f t="shared" si="282"/>
        <v>0</v>
      </c>
      <c r="K552" s="89">
        <f t="shared" si="283"/>
        <v>0</v>
      </c>
      <c r="L552" s="89">
        <f t="shared" si="284"/>
        <v>0</v>
      </c>
      <c r="M552" s="89">
        <f t="shared" si="285"/>
        <v>0</v>
      </c>
      <c r="N552" s="89">
        <f t="shared" si="286"/>
        <v>0</v>
      </c>
      <c r="O552" s="89">
        <f t="shared" si="277"/>
        <v>0</v>
      </c>
      <c r="Q552" s="90">
        <f t="shared" si="287"/>
        <v>0</v>
      </c>
      <c r="R552" s="90">
        <f t="shared" si="288"/>
        <v>0</v>
      </c>
      <c r="S552" s="90">
        <f t="shared" si="289"/>
        <v>0</v>
      </c>
      <c r="T552" s="90">
        <f t="shared" si="290"/>
        <v>0</v>
      </c>
      <c r="U552" s="90">
        <f t="shared" si="291"/>
        <v>0</v>
      </c>
      <c r="V552" s="90">
        <f t="shared" si="292"/>
        <v>0</v>
      </c>
      <c r="W552" s="90">
        <f t="shared" si="278"/>
        <v>5343.3091730964079</v>
      </c>
      <c r="Y552" s="89">
        <f t="shared" si="293"/>
        <v>0</v>
      </c>
      <c r="Z552" s="90">
        <f t="shared" si="294"/>
        <v>0</v>
      </c>
      <c r="AA552" s="75">
        <f t="shared" si="295"/>
        <v>0</v>
      </c>
      <c r="AB552" s="89">
        <f t="shared" si="296"/>
        <v>0</v>
      </c>
      <c r="AC552" s="89">
        <f t="shared" si="297"/>
        <v>0</v>
      </c>
      <c r="AD552" s="90">
        <f t="shared" si="298"/>
        <v>5343.3091730964079</v>
      </c>
      <c r="AE552" s="90">
        <f t="shared" si="299"/>
        <v>0</v>
      </c>
      <c r="AF552" s="1">
        <f t="shared" si="275"/>
        <v>-44656.690826903592</v>
      </c>
    </row>
    <row r="553" spans="1:32">
      <c r="A553" s="106">
        <v>5.9000000000000003E-4</v>
      </c>
      <c r="B553" s="4">
        <f t="shared" si="276"/>
        <v>7980.3814324697069</v>
      </c>
      <c r="C553" t="s">
        <v>2223</v>
      </c>
      <c r="D553" t="s">
        <v>2214</v>
      </c>
      <c r="E553" s="57" t="s">
        <v>21</v>
      </c>
      <c r="F553" s="22">
        <f t="shared" si="279"/>
        <v>1</v>
      </c>
      <c r="G553" s="22">
        <f t="shared" si="280"/>
        <v>1</v>
      </c>
      <c r="H553" s="120" t="str">
        <f>IF(ISNA(VLOOKUP(C553,[1]Sheet1!$J$2:$J$2000,3,FALSE)),"No","Yes")</f>
        <v>Yes</v>
      </c>
      <c r="I553" s="89">
        <f t="shared" si="281"/>
        <v>0</v>
      </c>
      <c r="J553" s="89">
        <f t="shared" si="282"/>
        <v>0</v>
      </c>
      <c r="K553" s="89">
        <f t="shared" si="283"/>
        <v>0</v>
      </c>
      <c r="L553" s="89">
        <f t="shared" si="284"/>
        <v>0</v>
      </c>
      <c r="M553" s="89">
        <f t="shared" si="285"/>
        <v>7980.3808424697072</v>
      </c>
      <c r="N553" s="89">
        <f t="shared" si="286"/>
        <v>0</v>
      </c>
      <c r="O553" s="89">
        <f t="shared" si="277"/>
        <v>0</v>
      </c>
      <c r="Q553" s="90">
        <f t="shared" si="287"/>
        <v>0</v>
      </c>
      <c r="R553" s="90">
        <f t="shared" si="288"/>
        <v>0</v>
      </c>
      <c r="S553" s="90">
        <f t="shared" si="289"/>
        <v>0</v>
      </c>
      <c r="T553" s="90">
        <f t="shared" si="290"/>
        <v>0</v>
      </c>
      <c r="U553" s="90">
        <f t="shared" si="291"/>
        <v>0</v>
      </c>
      <c r="V553" s="90">
        <f t="shared" si="292"/>
        <v>0</v>
      </c>
      <c r="W553" s="90">
        <f t="shared" si="278"/>
        <v>0</v>
      </c>
      <c r="Y553" s="89">
        <f t="shared" si="293"/>
        <v>0</v>
      </c>
      <c r="Z553" s="90">
        <f t="shared" si="294"/>
        <v>0</v>
      </c>
      <c r="AA553" s="75">
        <f t="shared" si="295"/>
        <v>0</v>
      </c>
      <c r="AB553" s="89">
        <f t="shared" si="296"/>
        <v>7980.3808424697072</v>
      </c>
      <c r="AC553" s="89">
        <f t="shared" si="297"/>
        <v>0</v>
      </c>
      <c r="AD553" s="90">
        <f t="shared" si="298"/>
        <v>0</v>
      </c>
      <c r="AE553" s="90">
        <f t="shared" si="299"/>
        <v>0</v>
      </c>
      <c r="AF553" s="1">
        <f t="shared" si="275"/>
        <v>7980.3808424697072</v>
      </c>
    </row>
    <row r="554" spans="1:32">
      <c r="A554" s="106">
        <v>5.9099999999999995E-4</v>
      </c>
      <c r="B554" s="4">
        <f t="shared" si="276"/>
        <v>-42286.669793829889</v>
      </c>
      <c r="C554" t="s">
        <v>2235</v>
      </c>
      <c r="D554"/>
      <c r="E554" s="57" t="s">
        <v>21</v>
      </c>
      <c r="F554" s="22">
        <f t="shared" si="279"/>
        <v>1</v>
      </c>
      <c r="G554" s="22">
        <f t="shared" si="280"/>
        <v>1</v>
      </c>
      <c r="H554" s="120" t="str">
        <f>IF(ISNA(VLOOKUP(C554,[1]Sheet1!$J$2:$J$2000,3,FALSE)),"No","Yes")</f>
        <v>No</v>
      </c>
      <c r="I554" s="89">
        <f t="shared" si="281"/>
        <v>0</v>
      </c>
      <c r="J554" s="89">
        <f t="shared" si="282"/>
        <v>0</v>
      </c>
      <c r="K554" s="89">
        <f t="shared" si="283"/>
        <v>0</v>
      </c>
      <c r="L554" s="89">
        <f t="shared" si="284"/>
        <v>0</v>
      </c>
      <c r="M554" s="89">
        <f t="shared" si="285"/>
        <v>7713.329615170107</v>
      </c>
      <c r="N554" s="89">
        <f t="shared" si="286"/>
        <v>0</v>
      </c>
      <c r="O554" s="89">
        <f t="shared" si="277"/>
        <v>0</v>
      </c>
      <c r="Q554" s="90">
        <f t="shared" si="287"/>
        <v>0</v>
      </c>
      <c r="R554" s="90">
        <f t="shared" si="288"/>
        <v>0</v>
      </c>
      <c r="S554" s="90">
        <f t="shared" si="289"/>
        <v>0</v>
      </c>
      <c r="T554" s="90">
        <f t="shared" si="290"/>
        <v>0</v>
      </c>
      <c r="U554" s="90">
        <f t="shared" si="291"/>
        <v>0</v>
      </c>
      <c r="V554" s="90">
        <f t="shared" si="292"/>
        <v>0</v>
      </c>
      <c r="W554" s="90">
        <f t="shared" si="278"/>
        <v>0</v>
      </c>
      <c r="Y554" s="89">
        <f t="shared" si="293"/>
        <v>0</v>
      </c>
      <c r="Z554" s="90">
        <f t="shared" si="294"/>
        <v>0</v>
      </c>
      <c r="AA554" s="75">
        <f t="shared" si="295"/>
        <v>0</v>
      </c>
      <c r="AB554" s="89">
        <f t="shared" si="296"/>
        <v>7713.329615170107</v>
      </c>
      <c r="AC554" s="89">
        <f t="shared" si="297"/>
        <v>0</v>
      </c>
      <c r="AD554" s="90">
        <f t="shared" si="298"/>
        <v>0</v>
      </c>
      <c r="AE554" s="90">
        <f t="shared" si="299"/>
        <v>0</v>
      </c>
      <c r="AF554" s="1">
        <f t="shared" si="275"/>
        <v>-42286.670384829893</v>
      </c>
    </row>
    <row r="555" spans="1:32">
      <c r="A555" s="106">
        <v>5.9199999999999997E-4</v>
      </c>
      <c r="B555" s="4">
        <f t="shared" si="276"/>
        <v>-43502.465933722342</v>
      </c>
      <c r="C555" t="s">
        <v>2297</v>
      </c>
      <c r="D555"/>
      <c r="E555" s="57" t="s">
        <v>21</v>
      </c>
      <c r="F555" s="22">
        <f t="shared" si="279"/>
        <v>1</v>
      </c>
      <c r="G555" s="22">
        <f t="shared" si="280"/>
        <v>1</v>
      </c>
      <c r="H555" s="120" t="str">
        <f>IF(ISNA(VLOOKUP(C555,[1]Sheet1!$J$2:$J$2000,3,FALSE)),"No","Yes")</f>
        <v>No</v>
      </c>
      <c r="I555" s="89">
        <f t="shared" si="281"/>
        <v>0</v>
      </c>
      <c r="J555" s="89">
        <f t="shared" si="282"/>
        <v>0</v>
      </c>
      <c r="K555" s="89">
        <f t="shared" si="283"/>
        <v>0</v>
      </c>
      <c r="L555" s="89">
        <f t="shared" si="284"/>
        <v>0</v>
      </c>
      <c r="M555" s="89">
        <f t="shared" si="285"/>
        <v>6497.5334742776595</v>
      </c>
      <c r="N555" s="89">
        <f t="shared" si="286"/>
        <v>0</v>
      </c>
      <c r="O555" s="89">
        <f t="shared" si="277"/>
        <v>0</v>
      </c>
      <c r="Q555" s="90">
        <f t="shared" si="287"/>
        <v>0</v>
      </c>
      <c r="R555" s="90">
        <f t="shared" si="288"/>
        <v>0</v>
      </c>
      <c r="S555" s="90">
        <f t="shared" si="289"/>
        <v>0</v>
      </c>
      <c r="T555" s="90">
        <f t="shared" si="290"/>
        <v>0</v>
      </c>
      <c r="U555" s="90">
        <f t="shared" si="291"/>
        <v>0</v>
      </c>
      <c r="V555" s="90">
        <f t="shared" si="292"/>
        <v>0</v>
      </c>
      <c r="W555" s="90">
        <f t="shared" si="278"/>
        <v>0</v>
      </c>
      <c r="Y555" s="89">
        <f t="shared" si="293"/>
        <v>0</v>
      </c>
      <c r="Z555" s="90">
        <f t="shared" si="294"/>
        <v>0</v>
      </c>
      <c r="AA555" s="75">
        <f t="shared" si="295"/>
        <v>0</v>
      </c>
      <c r="AB555" s="89">
        <f t="shared" si="296"/>
        <v>6497.5334742776595</v>
      </c>
      <c r="AC555" s="89">
        <f t="shared" si="297"/>
        <v>0</v>
      </c>
      <c r="AD555" s="90">
        <f t="shared" si="298"/>
        <v>0</v>
      </c>
      <c r="AE555" s="90">
        <f t="shared" si="299"/>
        <v>0</v>
      </c>
      <c r="AF555" s="1">
        <f t="shared" si="275"/>
        <v>-43502.466525722339</v>
      </c>
    </row>
    <row r="556" spans="1:32">
      <c r="A556" s="106">
        <v>5.9299999999999999E-4</v>
      </c>
      <c r="B556" s="4">
        <f t="shared" si="276"/>
        <v>-43650.137148046837</v>
      </c>
      <c r="C556" t="s">
        <v>2304</v>
      </c>
      <c r="D556"/>
      <c r="E556" s="57" t="s">
        <v>21</v>
      </c>
      <c r="F556" s="22">
        <f t="shared" si="279"/>
        <v>1</v>
      </c>
      <c r="G556" s="22">
        <f t="shared" si="280"/>
        <v>1</v>
      </c>
      <c r="H556" s="120" t="str">
        <f>IF(ISNA(VLOOKUP(C556,[1]Sheet1!$J$2:$J$2000,3,FALSE)),"No","Yes")</f>
        <v>No</v>
      </c>
      <c r="I556" s="89">
        <f t="shared" si="281"/>
        <v>0</v>
      </c>
      <c r="J556" s="89">
        <f t="shared" si="282"/>
        <v>0</v>
      </c>
      <c r="K556" s="89">
        <f t="shared" si="283"/>
        <v>0</v>
      </c>
      <c r="L556" s="89">
        <f t="shared" si="284"/>
        <v>0</v>
      </c>
      <c r="M556" s="89">
        <f t="shared" si="285"/>
        <v>6349.8622589531687</v>
      </c>
      <c r="N556" s="89">
        <f t="shared" si="286"/>
        <v>0</v>
      </c>
      <c r="O556" s="89">
        <f t="shared" si="277"/>
        <v>0</v>
      </c>
      <c r="Q556" s="90">
        <f t="shared" si="287"/>
        <v>0</v>
      </c>
      <c r="R556" s="90">
        <f t="shared" si="288"/>
        <v>0</v>
      </c>
      <c r="S556" s="90">
        <f t="shared" si="289"/>
        <v>0</v>
      </c>
      <c r="T556" s="90">
        <f t="shared" si="290"/>
        <v>0</v>
      </c>
      <c r="U556" s="90">
        <f t="shared" si="291"/>
        <v>0</v>
      </c>
      <c r="V556" s="90">
        <f t="shared" si="292"/>
        <v>0</v>
      </c>
      <c r="W556" s="90">
        <f t="shared" si="278"/>
        <v>0</v>
      </c>
      <c r="Y556" s="89">
        <f t="shared" si="293"/>
        <v>0</v>
      </c>
      <c r="Z556" s="90">
        <f t="shared" si="294"/>
        <v>0</v>
      </c>
      <c r="AA556" s="75">
        <f t="shared" si="295"/>
        <v>0</v>
      </c>
      <c r="AB556" s="89">
        <f t="shared" si="296"/>
        <v>6349.8622589531687</v>
      </c>
      <c r="AC556" s="89">
        <f t="shared" si="297"/>
        <v>0</v>
      </c>
      <c r="AD556" s="90">
        <f t="shared" si="298"/>
        <v>0</v>
      </c>
      <c r="AE556" s="90">
        <f t="shared" si="299"/>
        <v>0</v>
      </c>
      <c r="AF556" s="1">
        <f t="shared" si="275"/>
        <v>-43650.137741046834</v>
      </c>
    </row>
    <row r="557" spans="1:32">
      <c r="A557" s="106">
        <v>5.9400000000000002E-4</v>
      </c>
      <c r="B557" s="4">
        <f t="shared" si="276"/>
        <v>9640.9904859484141</v>
      </c>
      <c r="C557" t="s">
        <v>2209</v>
      </c>
      <c r="D557" t="s">
        <v>182</v>
      </c>
      <c r="E557" s="57" t="s">
        <v>21</v>
      </c>
      <c r="F557" s="22">
        <f t="shared" si="279"/>
        <v>1</v>
      </c>
      <c r="G557" s="22">
        <f t="shared" si="280"/>
        <v>1</v>
      </c>
      <c r="H557" s="120" t="str">
        <f>IF(ISNA(VLOOKUP(C557,[1]Sheet1!$J$2:$J$2000,3,FALSE)),"No","Yes")</f>
        <v>Yes</v>
      </c>
      <c r="I557" s="89">
        <f t="shared" si="281"/>
        <v>0</v>
      </c>
      <c r="J557" s="89">
        <f t="shared" si="282"/>
        <v>0</v>
      </c>
      <c r="K557" s="89">
        <f t="shared" si="283"/>
        <v>0</v>
      </c>
      <c r="L557" s="89">
        <f t="shared" si="284"/>
        <v>0</v>
      </c>
      <c r="M557" s="89">
        <f t="shared" si="285"/>
        <v>9640.9898919484149</v>
      </c>
      <c r="N557" s="89">
        <f t="shared" si="286"/>
        <v>0</v>
      </c>
      <c r="O557" s="89">
        <f t="shared" si="277"/>
        <v>0</v>
      </c>
      <c r="Q557" s="90">
        <f t="shared" si="287"/>
        <v>0</v>
      </c>
      <c r="R557" s="90">
        <f t="shared" si="288"/>
        <v>0</v>
      </c>
      <c r="S557" s="90">
        <f t="shared" si="289"/>
        <v>0</v>
      </c>
      <c r="T557" s="90">
        <f t="shared" si="290"/>
        <v>0</v>
      </c>
      <c r="U557" s="90">
        <f t="shared" si="291"/>
        <v>0</v>
      </c>
      <c r="V557" s="90">
        <f t="shared" si="292"/>
        <v>0</v>
      </c>
      <c r="W557" s="90">
        <f t="shared" si="278"/>
        <v>0</v>
      </c>
      <c r="Y557" s="89">
        <f t="shared" si="293"/>
        <v>0</v>
      </c>
      <c r="Z557" s="90">
        <f t="shared" si="294"/>
        <v>0</v>
      </c>
      <c r="AA557" s="75">
        <f t="shared" si="295"/>
        <v>0</v>
      </c>
      <c r="AB557" s="89">
        <f t="shared" si="296"/>
        <v>9640.9898919484149</v>
      </c>
      <c r="AC557" s="89">
        <f t="shared" si="297"/>
        <v>0</v>
      </c>
      <c r="AD557" s="90">
        <f t="shared" si="298"/>
        <v>0</v>
      </c>
      <c r="AE557" s="90">
        <f t="shared" si="299"/>
        <v>0</v>
      </c>
      <c r="AF557" s="1">
        <f t="shared" si="275"/>
        <v>9640.9898919484149</v>
      </c>
    </row>
    <row r="558" spans="1:32">
      <c r="A558" s="106">
        <v>5.9800000000000001E-4</v>
      </c>
      <c r="B558" s="4">
        <f t="shared" si="276"/>
        <v>-42076.768236144948</v>
      </c>
      <c r="C558" t="s">
        <v>2225</v>
      </c>
      <c r="D558" t="s">
        <v>2226</v>
      </c>
      <c r="E558" s="57" t="s">
        <v>21</v>
      </c>
      <c r="F558" s="22">
        <f t="shared" si="279"/>
        <v>1</v>
      </c>
      <c r="G558" s="22">
        <f t="shared" si="280"/>
        <v>1</v>
      </c>
      <c r="H558" s="120" t="str">
        <f>IF(ISNA(VLOOKUP(C558,[1]Sheet1!$J$2:$J$2000,3,FALSE)),"No","Yes")</f>
        <v>No</v>
      </c>
      <c r="I558" s="89">
        <f t="shared" si="281"/>
        <v>0</v>
      </c>
      <c r="J558" s="89">
        <f t="shared" si="282"/>
        <v>0</v>
      </c>
      <c r="K558" s="89">
        <f t="shared" si="283"/>
        <v>0</v>
      </c>
      <c r="L558" s="89">
        <f t="shared" si="284"/>
        <v>0</v>
      </c>
      <c r="M558" s="89">
        <f t="shared" si="285"/>
        <v>7923.2311658550561</v>
      </c>
      <c r="N558" s="89">
        <f t="shared" si="286"/>
        <v>0</v>
      </c>
      <c r="O558" s="89">
        <f t="shared" si="277"/>
        <v>0</v>
      </c>
      <c r="Q558" s="90">
        <f t="shared" si="287"/>
        <v>0</v>
      </c>
      <c r="R558" s="90">
        <f t="shared" si="288"/>
        <v>0</v>
      </c>
      <c r="S558" s="90">
        <f t="shared" si="289"/>
        <v>0</v>
      </c>
      <c r="T558" s="90">
        <f t="shared" si="290"/>
        <v>0</v>
      </c>
      <c r="U558" s="90">
        <f t="shared" si="291"/>
        <v>0</v>
      </c>
      <c r="V558" s="90">
        <f t="shared" si="292"/>
        <v>0</v>
      </c>
      <c r="W558" s="90">
        <f t="shared" si="278"/>
        <v>0</v>
      </c>
      <c r="Y558" s="89">
        <f t="shared" si="293"/>
        <v>0</v>
      </c>
      <c r="Z558" s="90">
        <f t="shared" si="294"/>
        <v>0</v>
      </c>
      <c r="AA558" s="75">
        <f t="shared" si="295"/>
        <v>0</v>
      </c>
      <c r="AB558" s="89">
        <f t="shared" si="296"/>
        <v>7923.2311658550561</v>
      </c>
      <c r="AC558" s="89">
        <f t="shared" si="297"/>
        <v>0</v>
      </c>
      <c r="AD558" s="90">
        <f t="shared" si="298"/>
        <v>0</v>
      </c>
      <c r="AE558" s="90">
        <f t="shared" si="299"/>
        <v>0</v>
      </c>
      <c r="AF558" s="1">
        <f t="shared" si="275"/>
        <v>-42076.768834144947</v>
      </c>
    </row>
    <row r="559" spans="1:32">
      <c r="A559" s="106">
        <v>5.9999999999999995E-4</v>
      </c>
      <c r="B559" s="4">
        <f t="shared" si="276"/>
        <v>-42436.42269778507</v>
      </c>
      <c r="C559" t="s">
        <v>2240</v>
      </c>
      <c r="D559" t="s">
        <v>2241</v>
      </c>
      <c r="E559" s="57" t="s">
        <v>21</v>
      </c>
      <c r="F559" s="22">
        <f t="shared" si="279"/>
        <v>1</v>
      </c>
      <c r="G559" s="22">
        <f t="shared" si="280"/>
        <v>1</v>
      </c>
      <c r="H559" s="120" t="str">
        <f>IF(ISNA(VLOOKUP(C559,[1]Sheet1!$J$2:$J$2000,3,FALSE)),"No","Yes")</f>
        <v>No</v>
      </c>
      <c r="I559" s="89">
        <f t="shared" si="281"/>
        <v>0</v>
      </c>
      <c r="J559" s="89">
        <f t="shared" si="282"/>
        <v>0</v>
      </c>
      <c r="K559" s="89">
        <f t="shared" si="283"/>
        <v>0</v>
      </c>
      <c r="L559" s="89">
        <f t="shared" si="284"/>
        <v>0</v>
      </c>
      <c r="M559" s="89">
        <f t="shared" si="285"/>
        <v>7563.5767022149294</v>
      </c>
      <c r="N559" s="89">
        <f t="shared" si="286"/>
        <v>0</v>
      </c>
      <c r="O559" s="89">
        <f t="shared" si="277"/>
        <v>0</v>
      </c>
      <c r="Q559" s="90">
        <f t="shared" si="287"/>
        <v>0</v>
      </c>
      <c r="R559" s="90">
        <f t="shared" si="288"/>
        <v>0</v>
      </c>
      <c r="S559" s="90">
        <f t="shared" si="289"/>
        <v>0</v>
      </c>
      <c r="T559" s="90">
        <f t="shared" si="290"/>
        <v>0</v>
      </c>
      <c r="U559" s="90">
        <f t="shared" si="291"/>
        <v>0</v>
      </c>
      <c r="V559" s="90">
        <f t="shared" si="292"/>
        <v>0</v>
      </c>
      <c r="W559" s="90">
        <f t="shared" si="278"/>
        <v>0</v>
      </c>
      <c r="Y559" s="89">
        <f t="shared" si="293"/>
        <v>0</v>
      </c>
      <c r="Z559" s="90">
        <f t="shared" si="294"/>
        <v>0</v>
      </c>
      <c r="AA559" s="75">
        <f t="shared" si="295"/>
        <v>0</v>
      </c>
      <c r="AB559" s="89">
        <f t="shared" si="296"/>
        <v>7563.5767022149294</v>
      </c>
      <c r="AC559" s="89">
        <f t="shared" si="297"/>
        <v>0</v>
      </c>
      <c r="AD559" s="90">
        <f t="shared" si="298"/>
        <v>0</v>
      </c>
      <c r="AE559" s="90">
        <f t="shared" si="299"/>
        <v>0</v>
      </c>
      <c r="AF559" s="1">
        <f t="shared" si="275"/>
        <v>-42436.42329778507</v>
      </c>
    </row>
    <row r="560" spans="1:32">
      <c r="A560" s="106">
        <v>6.0099999999999997E-4</v>
      </c>
      <c r="B560" s="4">
        <f t="shared" si="276"/>
        <v>-42499.999399</v>
      </c>
      <c r="C560" t="s">
        <v>2244</v>
      </c>
      <c r="D560"/>
      <c r="E560" s="57" t="s">
        <v>21</v>
      </c>
      <c r="F560" s="22">
        <f t="shared" si="279"/>
        <v>1</v>
      </c>
      <c r="G560" s="22">
        <f t="shared" si="280"/>
        <v>1</v>
      </c>
      <c r="H560" s="120" t="str">
        <f>IF(ISNA(VLOOKUP(C560,[1]Sheet1!$J$2:$J$2000,3,FALSE)),"No","Yes")</f>
        <v>No</v>
      </c>
      <c r="I560" s="89">
        <f t="shared" si="281"/>
        <v>0</v>
      </c>
      <c r="J560" s="89">
        <f t="shared" si="282"/>
        <v>0</v>
      </c>
      <c r="K560" s="89">
        <f t="shared" si="283"/>
        <v>0</v>
      </c>
      <c r="L560" s="89">
        <f t="shared" si="284"/>
        <v>0</v>
      </c>
      <c r="M560" s="89">
        <f t="shared" si="285"/>
        <v>7500.0000000000009</v>
      </c>
      <c r="N560" s="89">
        <f t="shared" si="286"/>
        <v>0</v>
      </c>
      <c r="O560" s="89">
        <f t="shared" si="277"/>
        <v>0</v>
      </c>
      <c r="Q560" s="90">
        <f t="shared" si="287"/>
        <v>0</v>
      </c>
      <c r="R560" s="90">
        <f t="shared" si="288"/>
        <v>0</v>
      </c>
      <c r="S560" s="90">
        <f t="shared" si="289"/>
        <v>0</v>
      </c>
      <c r="T560" s="90">
        <f t="shared" si="290"/>
        <v>0</v>
      </c>
      <c r="U560" s="90">
        <f t="shared" si="291"/>
        <v>0</v>
      </c>
      <c r="V560" s="90">
        <f t="shared" si="292"/>
        <v>0</v>
      </c>
      <c r="W560" s="90">
        <f t="shared" si="278"/>
        <v>0</v>
      </c>
      <c r="Y560" s="89">
        <f t="shared" si="293"/>
        <v>0</v>
      </c>
      <c r="Z560" s="90">
        <f t="shared" si="294"/>
        <v>0</v>
      </c>
      <c r="AA560" s="75">
        <f t="shared" si="295"/>
        <v>0</v>
      </c>
      <c r="AB560" s="89">
        <f t="shared" si="296"/>
        <v>7500.0000000000009</v>
      </c>
      <c r="AC560" s="89">
        <f t="shared" si="297"/>
        <v>0</v>
      </c>
      <c r="AD560" s="90">
        <f t="shared" si="298"/>
        <v>0</v>
      </c>
      <c r="AE560" s="90">
        <f t="shared" si="299"/>
        <v>0</v>
      </c>
      <c r="AF560" s="1">
        <f t="shared" si="275"/>
        <v>-42500</v>
      </c>
    </row>
    <row r="561" spans="1:32">
      <c r="A561" s="106">
        <v>6.02E-4</v>
      </c>
      <c r="B561" s="4">
        <f t="shared" si="276"/>
        <v>7413.5626497083904</v>
      </c>
      <c r="C561" t="s">
        <v>2252</v>
      </c>
      <c r="D561" t="s">
        <v>182</v>
      </c>
      <c r="E561" s="57" t="s">
        <v>21</v>
      </c>
      <c r="F561" s="22">
        <f t="shared" si="279"/>
        <v>1</v>
      </c>
      <c r="G561" s="22">
        <f t="shared" si="280"/>
        <v>1</v>
      </c>
      <c r="H561" s="120" t="str">
        <f>IF(ISNA(VLOOKUP(C561,[1]Sheet1!$J$2:$J$2000,3,FALSE)),"No","Yes")</f>
        <v>Yes</v>
      </c>
      <c r="I561" s="89">
        <f t="shared" si="281"/>
        <v>0</v>
      </c>
      <c r="J561" s="89">
        <f t="shared" si="282"/>
        <v>0</v>
      </c>
      <c r="K561" s="89">
        <f t="shared" si="283"/>
        <v>0</v>
      </c>
      <c r="L561" s="89">
        <f t="shared" si="284"/>
        <v>0</v>
      </c>
      <c r="M561" s="89">
        <f t="shared" si="285"/>
        <v>7413.5620477083903</v>
      </c>
      <c r="N561" s="89">
        <f t="shared" si="286"/>
        <v>0</v>
      </c>
      <c r="O561" s="89">
        <f t="shared" si="277"/>
        <v>0</v>
      </c>
      <c r="Q561" s="90">
        <f t="shared" si="287"/>
        <v>0</v>
      </c>
      <c r="R561" s="90">
        <f t="shared" si="288"/>
        <v>0</v>
      </c>
      <c r="S561" s="90">
        <f t="shared" si="289"/>
        <v>0</v>
      </c>
      <c r="T561" s="90">
        <f t="shared" si="290"/>
        <v>0</v>
      </c>
      <c r="U561" s="90">
        <f t="shared" si="291"/>
        <v>0</v>
      </c>
      <c r="V561" s="90">
        <f t="shared" si="292"/>
        <v>0</v>
      </c>
      <c r="W561" s="90">
        <f t="shared" si="278"/>
        <v>0</v>
      </c>
      <c r="Y561" s="89">
        <f t="shared" si="293"/>
        <v>0</v>
      </c>
      <c r="Z561" s="90">
        <f t="shared" si="294"/>
        <v>0</v>
      </c>
      <c r="AA561" s="75">
        <f t="shared" si="295"/>
        <v>0</v>
      </c>
      <c r="AB561" s="89">
        <f t="shared" si="296"/>
        <v>7413.5620477083903</v>
      </c>
      <c r="AC561" s="89">
        <f t="shared" si="297"/>
        <v>0</v>
      </c>
      <c r="AD561" s="90">
        <f t="shared" si="298"/>
        <v>0</v>
      </c>
      <c r="AE561" s="90">
        <f t="shared" si="299"/>
        <v>0</v>
      </c>
      <c r="AF561" s="1">
        <f t="shared" si="275"/>
        <v>7413.5620477083903</v>
      </c>
    </row>
    <row r="562" spans="1:32">
      <c r="A562" s="106">
        <v>6.0400000000000004E-4</v>
      </c>
      <c r="B562" s="4">
        <f t="shared" si="276"/>
        <v>-42707.618694708144</v>
      </c>
      <c r="C562" t="s">
        <v>2254</v>
      </c>
      <c r="D562"/>
      <c r="E562" s="57" t="s">
        <v>21</v>
      </c>
      <c r="F562" s="22">
        <f t="shared" si="279"/>
        <v>1</v>
      </c>
      <c r="G562" s="22">
        <f t="shared" si="280"/>
        <v>1</v>
      </c>
      <c r="H562" s="120" t="str">
        <f>IF(ISNA(VLOOKUP(C562,[1]Sheet1!$J$2:$J$2000,3,FALSE)),"No","Yes")</f>
        <v>No</v>
      </c>
      <c r="I562" s="89">
        <f t="shared" si="281"/>
        <v>0</v>
      </c>
      <c r="J562" s="89">
        <f t="shared" si="282"/>
        <v>0</v>
      </c>
      <c r="K562" s="89">
        <f t="shared" si="283"/>
        <v>0</v>
      </c>
      <c r="L562" s="89">
        <f t="shared" si="284"/>
        <v>0</v>
      </c>
      <c r="M562" s="89">
        <f t="shared" si="285"/>
        <v>7292.3807012918542</v>
      </c>
      <c r="N562" s="89">
        <f t="shared" si="286"/>
        <v>0</v>
      </c>
      <c r="O562" s="89">
        <f t="shared" si="277"/>
        <v>0</v>
      </c>
      <c r="Q562" s="90">
        <f t="shared" si="287"/>
        <v>0</v>
      </c>
      <c r="R562" s="90">
        <f t="shared" si="288"/>
        <v>0</v>
      </c>
      <c r="S562" s="90">
        <f t="shared" si="289"/>
        <v>0</v>
      </c>
      <c r="T562" s="90">
        <f t="shared" si="290"/>
        <v>0</v>
      </c>
      <c r="U562" s="90">
        <f t="shared" si="291"/>
        <v>0</v>
      </c>
      <c r="V562" s="90">
        <f t="shared" si="292"/>
        <v>0</v>
      </c>
      <c r="W562" s="90">
        <f t="shared" si="278"/>
        <v>0</v>
      </c>
      <c r="Y562" s="89">
        <f t="shared" si="293"/>
        <v>0</v>
      </c>
      <c r="Z562" s="90">
        <f t="shared" si="294"/>
        <v>0</v>
      </c>
      <c r="AA562" s="75">
        <f t="shared" si="295"/>
        <v>0</v>
      </c>
      <c r="AB562" s="89">
        <f t="shared" si="296"/>
        <v>7292.3807012918542</v>
      </c>
      <c r="AC562" s="89">
        <f t="shared" si="297"/>
        <v>0</v>
      </c>
      <c r="AD562" s="90">
        <f t="shared" si="298"/>
        <v>0</v>
      </c>
      <c r="AE562" s="90">
        <f t="shared" si="299"/>
        <v>0</v>
      </c>
      <c r="AF562" s="1">
        <f t="shared" si="275"/>
        <v>-42707.619298708145</v>
      </c>
    </row>
    <row r="563" spans="1:32">
      <c r="A563" s="106">
        <v>6.0599999999999998E-4</v>
      </c>
      <c r="B563" s="4">
        <f t="shared" si="276"/>
        <v>-42755.368697300153</v>
      </c>
      <c r="C563" t="s">
        <v>2259</v>
      </c>
      <c r="D563"/>
      <c r="E563" s="57" t="s">
        <v>21</v>
      </c>
      <c r="F563" s="22">
        <f t="shared" si="279"/>
        <v>1</v>
      </c>
      <c r="G563" s="22">
        <f t="shared" si="280"/>
        <v>1</v>
      </c>
      <c r="H563" s="120" t="str">
        <f>IF(ISNA(VLOOKUP(C563,[1]Sheet1!$J$2:$J$2000,3,FALSE)),"No","Yes")</f>
        <v>No</v>
      </c>
      <c r="I563" s="89">
        <f t="shared" si="281"/>
        <v>0</v>
      </c>
      <c r="J563" s="89">
        <f t="shared" si="282"/>
        <v>0</v>
      </c>
      <c r="K563" s="89">
        <f t="shared" si="283"/>
        <v>0</v>
      </c>
      <c r="L563" s="89">
        <f t="shared" si="284"/>
        <v>0</v>
      </c>
      <c r="M563" s="89">
        <f t="shared" si="285"/>
        <v>7244.6306966998436</v>
      </c>
      <c r="N563" s="89">
        <f t="shared" si="286"/>
        <v>0</v>
      </c>
      <c r="O563" s="89">
        <f t="shared" si="277"/>
        <v>0</v>
      </c>
      <c r="Q563" s="90">
        <f t="shared" si="287"/>
        <v>0</v>
      </c>
      <c r="R563" s="90">
        <f t="shared" si="288"/>
        <v>0</v>
      </c>
      <c r="S563" s="90">
        <f t="shared" si="289"/>
        <v>0</v>
      </c>
      <c r="T563" s="90">
        <f t="shared" si="290"/>
        <v>0</v>
      </c>
      <c r="U563" s="90">
        <f t="shared" si="291"/>
        <v>0</v>
      </c>
      <c r="V563" s="90">
        <f t="shared" si="292"/>
        <v>0</v>
      </c>
      <c r="W563" s="90">
        <f t="shared" si="278"/>
        <v>0</v>
      </c>
      <c r="Y563" s="89">
        <f t="shared" si="293"/>
        <v>0</v>
      </c>
      <c r="Z563" s="90">
        <f t="shared" si="294"/>
        <v>0</v>
      </c>
      <c r="AA563" s="75">
        <f t="shared" si="295"/>
        <v>0</v>
      </c>
      <c r="AB563" s="89">
        <f t="shared" si="296"/>
        <v>7244.6306966998436</v>
      </c>
      <c r="AC563" s="89">
        <f t="shared" si="297"/>
        <v>0</v>
      </c>
      <c r="AD563" s="90">
        <f t="shared" si="298"/>
        <v>0</v>
      </c>
      <c r="AE563" s="90">
        <f t="shared" si="299"/>
        <v>0</v>
      </c>
      <c r="AF563" s="1">
        <f t="shared" si="275"/>
        <v>-42755.369303300155</v>
      </c>
    </row>
    <row r="564" spans="1:32">
      <c r="A564" s="106">
        <v>6.0700000000000001E-4</v>
      </c>
      <c r="B564" s="4">
        <f t="shared" si="276"/>
        <v>-43362.130422517635</v>
      </c>
      <c r="C564" t="s">
        <v>2284</v>
      </c>
      <c r="D564"/>
      <c r="E564" s="57" t="s">
        <v>21</v>
      </c>
      <c r="F564" s="22">
        <f t="shared" si="279"/>
        <v>1</v>
      </c>
      <c r="G564" s="22">
        <f t="shared" si="280"/>
        <v>1</v>
      </c>
      <c r="H564" s="120" t="str">
        <f>IF(ISNA(VLOOKUP(C564,[1]Sheet1!$J$2:$J$2000,3,FALSE)),"No","Yes")</f>
        <v>No</v>
      </c>
      <c r="I564" s="89">
        <f t="shared" si="281"/>
        <v>0</v>
      </c>
      <c r="J564" s="89">
        <f t="shared" si="282"/>
        <v>0</v>
      </c>
      <c r="K564" s="89">
        <f t="shared" si="283"/>
        <v>0</v>
      </c>
      <c r="L564" s="89">
        <f t="shared" si="284"/>
        <v>0</v>
      </c>
      <c r="M564" s="89">
        <f t="shared" si="285"/>
        <v>6637.8689704823619</v>
      </c>
      <c r="N564" s="89">
        <f t="shared" si="286"/>
        <v>0</v>
      </c>
      <c r="O564" s="89">
        <f t="shared" si="277"/>
        <v>0</v>
      </c>
      <c r="Q564" s="90">
        <f t="shared" si="287"/>
        <v>0</v>
      </c>
      <c r="R564" s="90">
        <f t="shared" si="288"/>
        <v>0</v>
      </c>
      <c r="S564" s="90">
        <f t="shared" si="289"/>
        <v>0</v>
      </c>
      <c r="T564" s="90">
        <f t="shared" si="290"/>
        <v>0</v>
      </c>
      <c r="U564" s="90">
        <f t="shared" si="291"/>
        <v>0</v>
      </c>
      <c r="V564" s="90">
        <f t="shared" si="292"/>
        <v>0</v>
      </c>
      <c r="W564" s="90">
        <f t="shared" si="278"/>
        <v>0</v>
      </c>
      <c r="Y564" s="89">
        <f t="shared" si="293"/>
        <v>0</v>
      </c>
      <c r="Z564" s="90">
        <f t="shared" si="294"/>
        <v>0</v>
      </c>
      <c r="AA564" s="75">
        <f t="shared" si="295"/>
        <v>0</v>
      </c>
      <c r="AB564" s="89">
        <f t="shared" si="296"/>
        <v>6637.8689704823619</v>
      </c>
      <c r="AC564" s="89">
        <f t="shared" si="297"/>
        <v>0</v>
      </c>
      <c r="AD564" s="90">
        <f t="shared" si="298"/>
        <v>0</v>
      </c>
      <c r="AE564" s="90">
        <f t="shared" si="299"/>
        <v>0</v>
      </c>
      <c r="AF564" s="1">
        <f t="shared" si="275"/>
        <v>-43362.131029517637</v>
      </c>
    </row>
    <row r="565" spans="1:32">
      <c r="A565" s="106">
        <v>6.0800000000000003E-4</v>
      </c>
      <c r="B565" s="4">
        <f t="shared" si="276"/>
        <v>-43389.100730432117</v>
      </c>
      <c r="C565" t="s">
        <v>2290</v>
      </c>
      <c r="D565"/>
      <c r="E565" s="57" t="s">
        <v>21</v>
      </c>
      <c r="F565" s="22">
        <f t="shared" si="279"/>
        <v>1</v>
      </c>
      <c r="G565" s="22">
        <f t="shared" si="280"/>
        <v>1</v>
      </c>
      <c r="H565" s="120" t="str">
        <f>IF(ISNA(VLOOKUP(C565,[1]Sheet1!$J$2:$J$2000,3,FALSE)),"No","Yes")</f>
        <v>No</v>
      </c>
      <c r="I565" s="89">
        <f t="shared" si="281"/>
        <v>0</v>
      </c>
      <c r="J565" s="89">
        <f t="shared" si="282"/>
        <v>0</v>
      </c>
      <c r="K565" s="89">
        <f t="shared" si="283"/>
        <v>0</v>
      </c>
      <c r="L565" s="89">
        <f t="shared" si="284"/>
        <v>0</v>
      </c>
      <c r="M565" s="89">
        <f t="shared" si="285"/>
        <v>6610.8986615678778</v>
      </c>
      <c r="N565" s="89">
        <f t="shared" si="286"/>
        <v>0</v>
      </c>
      <c r="O565" s="89">
        <f t="shared" si="277"/>
        <v>0</v>
      </c>
      <c r="Q565" s="90">
        <f t="shared" si="287"/>
        <v>0</v>
      </c>
      <c r="R565" s="90">
        <f t="shared" si="288"/>
        <v>0</v>
      </c>
      <c r="S565" s="90">
        <f t="shared" si="289"/>
        <v>0</v>
      </c>
      <c r="T565" s="90">
        <f t="shared" si="290"/>
        <v>0</v>
      </c>
      <c r="U565" s="90">
        <f t="shared" si="291"/>
        <v>0</v>
      </c>
      <c r="V565" s="90">
        <f t="shared" si="292"/>
        <v>0</v>
      </c>
      <c r="W565" s="90">
        <f t="shared" si="278"/>
        <v>0</v>
      </c>
      <c r="Y565" s="89">
        <f t="shared" si="293"/>
        <v>0</v>
      </c>
      <c r="Z565" s="90">
        <f t="shared" si="294"/>
        <v>0</v>
      </c>
      <c r="AA565" s="75">
        <f t="shared" si="295"/>
        <v>0</v>
      </c>
      <c r="AB565" s="89">
        <f t="shared" si="296"/>
        <v>6610.8986615678778</v>
      </c>
      <c r="AC565" s="89">
        <f t="shared" si="297"/>
        <v>0</v>
      </c>
      <c r="AD565" s="90">
        <f t="shared" si="298"/>
        <v>0</v>
      </c>
      <c r="AE565" s="90">
        <f t="shared" si="299"/>
        <v>0</v>
      </c>
      <c r="AF565" s="1">
        <f t="shared" si="275"/>
        <v>-43389.10133843212</v>
      </c>
    </row>
    <row r="566" spans="1:32">
      <c r="A566" s="106">
        <v>6.0899999999999995E-4</v>
      </c>
      <c r="B566" s="4">
        <f t="shared" si="276"/>
        <v>-44364.302569484105</v>
      </c>
      <c r="C566" t="s">
        <v>2326</v>
      </c>
      <c r="D566"/>
      <c r="E566" s="57" t="s">
        <v>21</v>
      </c>
      <c r="F566" s="22">
        <f t="shared" si="279"/>
        <v>1</v>
      </c>
      <c r="G566" s="22">
        <f t="shared" si="280"/>
        <v>1</v>
      </c>
      <c r="H566" s="120" t="str">
        <f>IF(ISNA(VLOOKUP(C566,[1]Sheet1!$J$2:$J$2000,3,FALSE)),"No","Yes")</f>
        <v>No</v>
      </c>
      <c r="I566" s="89">
        <f t="shared" si="281"/>
        <v>0</v>
      </c>
      <c r="J566" s="89">
        <f t="shared" si="282"/>
        <v>0</v>
      </c>
      <c r="K566" s="89">
        <f t="shared" si="283"/>
        <v>0</v>
      </c>
      <c r="L566" s="89">
        <f t="shared" si="284"/>
        <v>0</v>
      </c>
      <c r="M566" s="89">
        <f t="shared" si="285"/>
        <v>5635.6968215158931</v>
      </c>
      <c r="N566" s="89">
        <f t="shared" si="286"/>
        <v>0</v>
      </c>
      <c r="O566" s="89">
        <f t="shared" si="277"/>
        <v>0</v>
      </c>
      <c r="Q566" s="90">
        <f t="shared" si="287"/>
        <v>0</v>
      </c>
      <c r="R566" s="90">
        <f t="shared" si="288"/>
        <v>0</v>
      </c>
      <c r="S566" s="90">
        <f t="shared" si="289"/>
        <v>0</v>
      </c>
      <c r="T566" s="90">
        <f t="shared" si="290"/>
        <v>0</v>
      </c>
      <c r="U566" s="90">
        <f t="shared" si="291"/>
        <v>0</v>
      </c>
      <c r="V566" s="90">
        <f t="shared" si="292"/>
        <v>0</v>
      </c>
      <c r="W566" s="90">
        <f t="shared" si="278"/>
        <v>0</v>
      </c>
      <c r="Y566" s="89">
        <f t="shared" si="293"/>
        <v>0</v>
      </c>
      <c r="Z566" s="90">
        <f t="shared" si="294"/>
        <v>0</v>
      </c>
      <c r="AA566" s="75">
        <f t="shared" si="295"/>
        <v>0</v>
      </c>
      <c r="AB566" s="89">
        <f t="shared" si="296"/>
        <v>5635.6968215158931</v>
      </c>
      <c r="AC566" s="89">
        <f t="shared" si="297"/>
        <v>0</v>
      </c>
      <c r="AD566" s="90">
        <f t="shared" si="298"/>
        <v>0</v>
      </c>
      <c r="AE566" s="90">
        <f t="shared" si="299"/>
        <v>0</v>
      </c>
      <c r="AF566" s="1">
        <f t="shared" si="275"/>
        <v>-44364.303178484108</v>
      </c>
    </row>
    <row r="567" spans="1:32">
      <c r="A567" s="106">
        <v>6.0999999999999997E-4</v>
      </c>
      <c r="B567" s="4">
        <f t="shared" si="276"/>
        <v>-44472.421452350114</v>
      </c>
      <c r="C567" t="s">
        <v>2327</v>
      </c>
      <c r="D567"/>
      <c r="E567" s="57" t="s">
        <v>21</v>
      </c>
      <c r="F567" s="22">
        <f t="shared" si="279"/>
        <v>1</v>
      </c>
      <c r="G567" s="22">
        <f t="shared" si="280"/>
        <v>1</v>
      </c>
      <c r="H567" s="120" t="str">
        <f>IF(ISNA(VLOOKUP(C567,[1]Sheet1!$J$2:$J$2000,3,FALSE)),"No","Yes")</f>
        <v>No</v>
      </c>
      <c r="I567" s="89">
        <f t="shared" si="281"/>
        <v>0</v>
      </c>
      <c r="J567" s="89">
        <f t="shared" si="282"/>
        <v>0</v>
      </c>
      <c r="K567" s="89">
        <f t="shared" si="283"/>
        <v>0</v>
      </c>
      <c r="L567" s="89">
        <f t="shared" si="284"/>
        <v>0</v>
      </c>
      <c r="M567" s="89">
        <f t="shared" si="285"/>
        <v>5527.5779376498804</v>
      </c>
      <c r="N567" s="89">
        <f t="shared" si="286"/>
        <v>0</v>
      </c>
      <c r="O567" s="89">
        <f t="shared" si="277"/>
        <v>0</v>
      </c>
      <c r="Q567" s="90">
        <f t="shared" si="287"/>
        <v>0</v>
      </c>
      <c r="R567" s="90">
        <f t="shared" si="288"/>
        <v>0</v>
      </c>
      <c r="S567" s="90">
        <f t="shared" si="289"/>
        <v>0</v>
      </c>
      <c r="T567" s="90">
        <f t="shared" si="290"/>
        <v>0</v>
      </c>
      <c r="U567" s="90">
        <f t="shared" si="291"/>
        <v>0</v>
      </c>
      <c r="V567" s="90">
        <f t="shared" si="292"/>
        <v>0</v>
      </c>
      <c r="W567" s="90">
        <f t="shared" si="278"/>
        <v>0</v>
      </c>
      <c r="Y567" s="89">
        <f t="shared" si="293"/>
        <v>0</v>
      </c>
      <c r="Z567" s="90">
        <f t="shared" si="294"/>
        <v>0</v>
      </c>
      <c r="AA567" s="75">
        <f t="shared" si="295"/>
        <v>0</v>
      </c>
      <c r="AB567" s="89">
        <f t="shared" si="296"/>
        <v>5527.5779376498804</v>
      </c>
      <c r="AC567" s="89">
        <f t="shared" si="297"/>
        <v>0</v>
      </c>
      <c r="AD567" s="90">
        <f t="shared" si="298"/>
        <v>0</v>
      </c>
      <c r="AE567" s="90">
        <f t="shared" si="299"/>
        <v>0</v>
      </c>
      <c r="AF567" s="1">
        <f t="shared" si="275"/>
        <v>-44472.422062350117</v>
      </c>
    </row>
    <row r="568" spans="1:32">
      <c r="A568" s="106">
        <v>6.11E-4</v>
      </c>
      <c r="B568" s="4">
        <f t="shared" si="276"/>
        <v>-45296.717634196393</v>
      </c>
      <c r="C568" t="s">
        <v>2333</v>
      </c>
      <c r="D568"/>
      <c r="E568" s="57" t="s">
        <v>21</v>
      </c>
      <c r="F568" s="22">
        <f t="shared" si="279"/>
        <v>1</v>
      </c>
      <c r="G568" s="22">
        <f t="shared" si="280"/>
        <v>1</v>
      </c>
      <c r="H568" s="120" t="str">
        <f>IF(ISNA(VLOOKUP(C568,[1]Sheet1!$J$2:$J$2000,3,FALSE)),"No","Yes")</f>
        <v>No</v>
      </c>
      <c r="I568" s="89">
        <f t="shared" si="281"/>
        <v>0</v>
      </c>
      <c r="J568" s="89">
        <f t="shared" si="282"/>
        <v>0</v>
      </c>
      <c r="K568" s="89">
        <f t="shared" si="283"/>
        <v>0</v>
      </c>
      <c r="L568" s="89">
        <f t="shared" si="284"/>
        <v>0</v>
      </c>
      <c r="M568" s="89">
        <f t="shared" si="285"/>
        <v>4703.2817548036055</v>
      </c>
      <c r="N568" s="89">
        <f t="shared" si="286"/>
        <v>0</v>
      </c>
      <c r="O568" s="89">
        <f t="shared" si="277"/>
        <v>0</v>
      </c>
      <c r="Q568" s="90">
        <f t="shared" si="287"/>
        <v>0</v>
      </c>
      <c r="R568" s="90">
        <f t="shared" si="288"/>
        <v>0</v>
      </c>
      <c r="S568" s="90">
        <f t="shared" si="289"/>
        <v>0</v>
      </c>
      <c r="T568" s="90">
        <f t="shared" si="290"/>
        <v>0</v>
      </c>
      <c r="U568" s="90">
        <f t="shared" si="291"/>
        <v>0</v>
      </c>
      <c r="V568" s="90">
        <f t="shared" si="292"/>
        <v>0</v>
      </c>
      <c r="W568" s="90">
        <f t="shared" si="278"/>
        <v>0</v>
      </c>
      <c r="Y568" s="89">
        <f t="shared" si="293"/>
        <v>0</v>
      </c>
      <c r="Z568" s="90">
        <f t="shared" si="294"/>
        <v>0</v>
      </c>
      <c r="AA568" s="75">
        <f t="shared" si="295"/>
        <v>0</v>
      </c>
      <c r="AB568" s="89">
        <f t="shared" si="296"/>
        <v>4703.2817548036055</v>
      </c>
      <c r="AC568" s="89">
        <f t="shared" si="297"/>
        <v>0</v>
      </c>
      <c r="AD568" s="90">
        <f t="shared" si="298"/>
        <v>0</v>
      </c>
      <c r="AE568" s="90">
        <f t="shared" si="299"/>
        <v>0</v>
      </c>
      <c r="AF568" s="1">
        <f t="shared" si="275"/>
        <v>-45296.718245196396</v>
      </c>
    </row>
    <row r="569" spans="1:32">
      <c r="A569" s="106">
        <v>6.1200000000000002E-4</v>
      </c>
      <c r="B569" s="4">
        <f t="shared" si="276"/>
        <v>-45376.90060812368</v>
      </c>
      <c r="C569" t="s">
        <v>2334</v>
      </c>
      <c r="D569"/>
      <c r="E569" s="57" t="s">
        <v>21</v>
      </c>
      <c r="F569" s="22">
        <f t="shared" si="279"/>
        <v>1</v>
      </c>
      <c r="G569" s="22">
        <f t="shared" si="280"/>
        <v>1</v>
      </c>
      <c r="H569" s="120" t="str">
        <f>IF(ISNA(VLOOKUP(C569,[1]Sheet1!$J$2:$J$2000,3,FALSE)),"No","Yes")</f>
        <v>No</v>
      </c>
      <c r="I569" s="89">
        <f t="shared" si="281"/>
        <v>0</v>
      </c>
      <c r="J569" s="89">
        <f t="shared" si="282"/>
        <v>0</v>
      </c>
      <c r="K569" s="89">
        <f t="shared" si="283"/>
        <v>0</v>
      </c>
      <c r="L569" s="89">
        <f t="shared" si="284"/>
        <v>0</v>
      </c>
      <c r="M569" s="89">
        <f t="shared" si="285"/>
        <v>4623.0987798763163</v>
      </c>
      <c r="N569" s="89">
        <f t="shared" si="286"/>
        <v>0</v>
      </c>
      <c r="O569" s="89">
        <f t="shared" si="277"/>
        <v>0</v>
      </c>
      <c r="Q569" s="90">
        <f t="shared" si="287"/>
        <v>0</v>
      </c>
      <c r="R569" s="90">
        <f t="shared" si="288"/>
        <v>0</v>
      </c>
      <c r="S569" s="90">
        <f t="shared" si="289"/>
        <v>0</v>
      </c>
      <c r="T569" s="90">
        <f t="shared" si="290"/>
        <v>0</v>
      </c>
      <c r="U569" s="90">
        <f t="shared" si="291"/>
        <v>0</v>
      </c>
      <c r="V569" s="90">
        <f t="shared" si="292"/>
        <v>0</v>
      </c>
      <c r="W569" s="90">
        <f t="shared" si="278"/>
        <v>0</v>
      </c>
      <c r="Y569" s="89">
        <f t="shared" si="293"/>
        <v>0</v>
      </c>
      <c r="Z569" s="90">
        <f t="shared" si="294"/>
        <v>0</v>
      </c>
      <c r="AA569" s="75">
        <f t="shared" si="295"/>
        <v>0</v>
      </c>
      <c r="AB569" s="89">
        <f t="shared" si="296"/>
        <v>4623.0987798763163</v>
      </c>
      <c r="AC569" s="89">
        <f t="shared" si="297"/>
        <v>0</v>
      </c>
      <c r="AD569" s="90">
        <f t="shared" si="298"/>
        <v>0</v>
      </c>
      <c r="AE569" s="90">
        <f t="shared" si="299"/>
        <v>0</v>
      </c>
      <c r="AF569" s="1">
        <f t="shared" si="275"/>
        <v>-45376.901220123684</v>
      </c>
    </row>
    <row r="570" spans="1:32">
      <c r="A570" s="106">
        <v>6.1399999999999996E-4</v>
      </c>
      <c r="B570" s="4">
        <f t="shared" si="276"/>
        <v>9417.7738519979575</v>
      </c>
      <c r="C570" t="s">
        <v>2210</v>
      </c>
      <c r="D570" t="s">
        <v>182</v>
      </c>
      <c r="E570" s="57" t="s">
        <v>21</v>
      </c>
      <c r="F570" s="22">
        <f t="shared" si="279"/>
        <v>1</v>
      </c>
      <c r="G570" s="22">
        <f t="shared" si="280"/>
        <v>1</v>
      </c>
      <c r="H570" s="120" t="str">
        <f>IF(ISNA(VLOOKUP(C570,[1]Sheet1!$J$2:$J$2000,3,FALSE)),"No","Yes")</f>
        <v>Yes</v>
      </c>
      <c r="I570" s="89">
        <f t="shared" si="281"/>
        <v>0</v>
      </c>
      <c r="J570" s="89">
        <f t="shared" si="282"/>
        <v>0</v>
      </c>
      <c r="K570" s="89">
        <f t="shared" si="283"/>
        <v>0</v>
      </c>
      <c r="L570" s="89">
        <f t="shared" si="284"/>
        <v>0</v>
      </c>
      <c r="M570" s="89">
        <f t="shared" si="285"/>
        <v>9417.773237997957</v>
      </c>
      <c r="N570" s="89">
        <f t="shared" si="286"/>
        <v>0</v>
      </c>
      <c r="O570" s="89">
        <f t="shared" si="277"/>
        <v>0</v>
      </c>
      <c r="Q570" s="90">
        <f t="shared" si="287"/>
        <v>0</v>
      </c>
      <c r="R570" s="90">
        <f t="shared" si="288"/>
        <v>0</v>
      </c>
      <c r="S570" s="90">
        <f t="shared" si="289"/>
        <v>0</v>
      </c>
      <c r="T570" s="90">
        <f t="shared" si="290"/>
        <v>0</v>
      </c>
      <c r="U570" s="90">
        <f t="shared" si="291"/>
        <v>0</v>
      </c>
      <c r="V570" s="90">
        <f t="shared" si="292"/>
        <v>0</v>
      </c>
      <c r="W570" s="90">
        <f t="shared" si="278"/>
        <v>0</v>
      </c>
      <c r="Y570" s="89">
        <f t="shared" si="293"/>
        <v>0</v>
      </c>
      <c r="Z570" s="90">
        <f t="shared" si="294"/>
        <v>0</v>
      </c>
      <c r="AA570" s="75">
        <f t="shared" si="295"/>
        <v>0</v>
      </c>
      <c r="AB570" s="89">
        <f t="shared" si="296"/>
        <v>9417.773237997957</v>
      </c>
      <c r="AC570" s="89">
        <f t="shared" si="297"/>
        <v>0</v>
      </c>
      <c r="AD570" s="90">
        <f t="shared" si="298"/>
        <v>0</v>
      </c>
      <c r="AE570" s="90">
        <f t="shared" si="299"/>
        <v>0</v>
      </c>
      <c r="AF570" s="1">
        <f t="shared" si="275"/>
        <v>9417.773237997957</v>
      </c>
    </row>
    <row r="571" spans="1:32">
      <c r="A571" s="106">
        <v>6.1499999999999999E-4</v>
      </c>
      <c r="B571" s="4">
        <f t="shared" si="276"/>
        <v>9116.6782682630201</v>
      </c>
      <c r="C571" t="s">
        <v>2211</v>
      </c>
      <c r="D571" t="s">
        <v>182</v>
      </c>
      <c r="E571" s="57" t="s">
        <v>21</v>
      </c>
      <c r="F571" s="22">
        <f t="shared" si="279"/>
        <v>1</v>
      </c>
      <c r="G571" s="22">
        <f t="shared" si="280"/>
        <v>1</v>
      </c>
      <c r="H571" s="120" t="str">
        <f>IF(ISNA(VLOOKUP(C571,[1]Sheet1!$J$2:$J$2000,3,FALSE)),"No","Yes")</f>
        <v>Yes</v>
      </c>
      <c r="I571" s="89">
        <f t="shared" si="281"/>
        <v>0</v>
      </c>
      <c r="J571" s="89">
        <f t="shared" si="282"/>
        <v>0</v>
      </c>
      <c r="K571" s="89">
        <f t="shared" si="283"/>
        <v>0</v>
      </c>
      <c r="L571" s="89">
        <f t="shared" si="284"/>
        <v>0</v>
      </c>
      <c r="M571" s="89">
        <f t="shared" si="285"/>
        <v>9116.6776532630192</v>
      </c>
      <c r="N571" s="89">
        <f t="shared" si="286"/>
        <v>0</v>
      </c>
      <c r="O571" s="89">
        <f t="shared" si="277"/>
        <v>0</v>
      </c>
      <c r="Q571" s="90">
        <f t="shared" si="287"/>
        <v>0</v>
      </c>
      <c r="R571" s="90">
        <f t="shared" si="288"/>
        <v>0</v>
      </c>
      <c r="S571" s="90">
        <f t="shared" si="289"/>
        <v>0</v>
      </c>
      <c r="T571" s="90">
        <f t="shared" si="290"/>
        <v>0</v>
      </c>
      <c r="U571" s="90">
        <f t="shared" si="291"/>
        <v>0</v>
      </c>
      <c r="V571" s="90">
        <f t="shared" si="292"/>
        <v>0</v>
      </c>
      <c r="W571" s="90">
        <f t="shared" si="278"/>
        <v>0</v>
      </c>
      <c r="Y571" s="89">
        <f t="shared" si="293"/>
        <v>0</v>
      </c>
      <c r="Z571" s="90">
        <f t="shared" si="294"/>
        <v>0</v>
      </c>
      <c r="AA571" s="75">
        <f t="shared" si="295"/>
        <v>0</v>
      </c>
      <c r="AB571" s="89">
        <f t="shared" si="296"/>
        <v>9116.6776532630192</v>
      </c>
      <c r="AC571" s="89">
        <f t="shared" si="297"/>
        <v>0</v>
      </c>
      <c r="AD571" s="90">
        <f t="shared" si="298"/>
        <v>0</v>
      </c>
      <c r="AE571" s="90">
        <f t="shared" si="299"/>
        <v>0</v>
      </c>
      <c r="AF571" s="1">
        <f t="shared" si="275"/>
        <v>9116.6776532630192</v>
      </c>
    </row>
    <row r="572" spans="1:32">
      <c r="A572" s="106">
        <v>6.1600000000000001E-4</v>
      </c>
      <c r="B572" s="4">
        <f t="shared" si="276"/>
        <v>-40966.687822928805</v>
      </c>
      <c r="C572" t="s">
        <v>2212</v>
      </c>
      <c r="D572" t="s">
        <v>182</v>
      </c>
      <c r="E572" s="57" t="s">
        <v>21</v>
      </c>
      <c r="F572" s="22">
        <f t="shared" si="279"/>
        <v>1</v>
      </c>
      <c r="G572" s="22">
        <f t="shared" si="280"/>
        <v>1</v>
      </c>
      <c r="H572" s="120" t="str">
        <f>IF(ISNA(VLOOKUP(C572,[1]Sheet1!$J$2:$J$2000,3,FALSE)),"No","Yes")</f>
        <v>No</v>
      </c>
      <c r="I572" s="89">
        <f t="shared" si="281"/>
        <v>0</v>
      </c>
      <c r="J572" s="89">
        <f t="shared" si="282"/>
        <v>0</v>
      </c>
      <c r="K572" s="89">
        <f t="shared" si="283"/>
        <v>0</v>
      </c>
      <c r="L572" s="89">
        <f t="shared" si="284"/>
        <v>0</v>
      </c>
      <c r="M572" s="89">
        <f t="shared" si="285"/>
        <v>9033.3115610711957</v>
      </c>
      <c r="N572" s="89">
        <f t="shared" si="286"/>
        <v>0</v>
      </c>
      <c r="O572" s="89">
        <f t="shared" si="277"/>
        <v>0</v>
      </c>
      <c r="Q572" s="90">
        <f t="shared" si="287"/>
        <v>0</v>
      </c>
      <c r="R572" s="90">
        <f t="shared" si="288"/>
        <v>0</v>
      </c>
      <c r="S572" s="90">
        <f t="shared" si="289"/>
        <v>0</v>
      </c>
      <c r="T572" s="90">
        <f t="shared" si="290"/>
        <v>0</v>
      </c>
      <c r="U572" s="90">
        <f t="shared" si="291"/>
        <v>0</v>
      </c>
      <c r="V572" s="90">
        <f t="shared" si="292"/>
        <v>0</v>
      </c>
      <c r="W572" s="90">
        <f t="shared" si="278"/>
        <v>0</v>
      </c>
      <c r="Y572" s="89">
        <f t="shared" si="293"/>
        <v>0</v>
      </c>
      <c r="Z572" s="90">
        <f t="shared" si="294"/>
        <v>0</v>
      </c>
      <c r="AA572" s="75">
        <f t="shared" si="295"/>
        <v>0</v>
      </c>
      <c r="AB572" s="89">
        <f t="shared" si="296"/>
        <v>9033.3115610711957</v>
      </c>
      <c r="AC572" s="89">
        <f t="shared" si="297"/>
        <v>0</v>
      </c>
      <c r="AD572" s="90">
        <f t="shared" si="298"/>
        <v>0</v>
      </c>
      <c r="AE572" s="90">
        <f t="shared" si="299"/>
        <v>0</v>
      </c>
      <c r="AF572" s="1">
        <f t="shared" si="275"/>
        <v>-40966.688438928802</v>
      </c>
    </row>
    <row r="573" spans="1:32">
      <c r="A573" s="106">
        <v>6.1799999999999995E-4</v>
      </c>
      <c r="B573" s="4">
        <f t="shared" si="276"/>
        <v>-41643.503913722052</v>
      </c>
      <c r="C573" t="s">
        <v>2217</v>
      </c>
      <c r="D573" t="s">
        <v>182</v>
      </c>
      <c r="E573" s="57" t="s">
        <v>21</v>
      </c>
      <c r="F573" s="22">
        <f t="shared" si="279"/>
        <v>1</v>
      </c>
      <c r="G573" s="22">
        <f t="shared" si="280"/>
        <v>1</v>
      </c>
      <c r="H573" s="120" t="str">
        <f>IF(ISNA(VLOOKUP(C573,[1]Sheet1!$J$2:$J$2000,3,FALSE)),"No","Yes")</f>
        <v>No</v>
      </c>
      <c r="I573" s="89">
        <f t="shared" si="281"/>
        <v>0</v>
      </c>
      <c r="J573" s="89">
        <f t="shared" si="282"/>
        <v>0</v>
      </c>
      <c r="K573" s="89">
        <f t="shared" si="283"/>
        <v>0</v>
      </c>
      <c r="L573" s="89">
        <f t="shared" si="284"/>
        <v>0</v>
      </c>
      <c r="M573" s="89">
        <f t="shared" si="285"/>
        <v>8356.4954682779462</v>
      </c>
      <c r="N573" s="89">
        <f t="shared" si="286"/>
        <v>0</v>
      </c>
      <c r="O573" s="89">
        <f t="shared" si="277"/>
        <v>0</v>
      </c>
      <c r="Q573" s="90">
        <f t="shared" si="287"/>
        <v>0</v>
      </c>
      <c r="R573" s="90">
        <f t="shared" si="288"/>
        <v>0</v>
      </c>
      <c r="S573" s="90">
        <f t="shared" si="289"/>
        <v>0</v>
      </c>
      <c r="T573" s="90">
        <f t="shared" si="290"/>
        <v>0</v>
      </c>
      <c r="U573" s="90">
        <f t="shared" si="291"/>
        <v>0</v>
      </c>
      <c r="V573" s="90">
        <f t="shared" si="292"/>
        <v>0</v>
      </c>
      <c r="W573" s="90">
        <f t="shared" si="278"/>
        <v>0</v>
      </c>
      <c r="Y573" s="89">
        <f t="shared" si="293"/>
        <v>0</v>
      </c>
      <c r="Z573" s="90">
        <f t="shared" si="294"/>
        <v>0</v>
      </c>
      <c r="AA573" s="75">
        <f t="shared" si="295"/>
        <v>0</v>
      </c>
      <c r="AB573" s="89">
        <f t="shared" si="296"/>
        <v>8356.4954682779462</v>
      </c>
      <c r="AC573" s="89">
        <f t="shared" si="297"/>
        <v>0</v>
      </c>
      <c r="AD573" s="90">
        <f t="shared" si="298"/>
        <v>0</v>
      </c>
      <c r="AE573" s="90">
        <f t="shared" si="299"/>
        <v>0</v>
      </c>
      <c r="AF573" s="1">
        <f t="shared" si="275"/>
        <v>-41643.50453172205</v>
      </c>
    </row>
    <row r="574" spans="1:32">
      <c r="A574" s="106">
        <v>6.1899999999999998E-4</v>
      </c>
      <c r="B574" s="4">
        <f t="shared" si="276"/>
        <v>8336.3478161066923</v>
      </c>
      <c r="C574" t="s">
        <v>2218</v>
      </c>
      <c r="D574" t="s">
        <v>182</v>
      </c>
      <c r="E574" s="57" t="s">
        <v>21</v>
      </c>
      <c r="F574" s="22">
        <f t="shared" si="279"/>
        <v>1</v>
      </c>
      <c r="G574" s="22">
        <f t="shared" si="280"/>
        <v>1</v>
      </c>
      <c r="H574" s="120" t="str">
        <f>IF(ISNA(VLOOKUP(C574,[1]Sheet1!$J$2:$J$2000,3,FALSE)),"No","Yes")</f>
        <v>Yes</v>
      </c>
      <c r="I574" s="89">
        <f t="shared" si="281"/>
        <v>0</v>
      </c>
      <c r="J574" s="89">
        <f t="shared" si="282"/>
        <v>0</v>
      </c>
      <c r="K574" s="89">
        <f t="shared" si="283"/>
        <v>0</v>
      </c>
      <c r="L574" s="89">
        <f t="shared" si="284"/>
        <v>0</v>
      </c>
      <c r="M574" s="89">
        <f t="shared" si="285"/>
        <v>8336.347197106692</v>
      </c>
      <c r="N574" s="89">
        <f t="shared" si="286"/>
        <v>0</v>
      </c>
      <c r="O574" s="89">
        <f t="shared" si="277"/>
        <v>0</v>
      </c>
      <c r="Q574" s="90">
        <f t="shared" si="287"/>
        <v>0</v>
      </c>
      <c r="R574" s="90">
        <f t="shared" si="288"/>
        <v>0</v>
      </c>
      <c r="S574" s="90">
        <f t="shared" si="289"/>
        <v>0</v>
      </c>
      <c r="T574" s="90">
        <f t="shared" si="290"/>
        <v>0</v>
      </c>
      <c r="U574" s="90">
        <f t="shared" si="291"/>
        <v>0</v>
      </c>
      <c r="V574" s="90">
        <f t="shared" si="292"/>
        <v>0</v>
      </c>
      <c r="W574" s="90">
        <f t="shared" si="278"/>
        <v>0</v>
      </c>
      <c r="Y574" s="89">
        <f t="shared" si="293"/>
        <v>0</v>
      </c>
      <c r="Z574" s="90">
        <f t="shared" si="294"/>
        <v>0</v>
      </c>
      <c r="AA574" s="75">
        <f t="shared" si="295"/>
        <v>0</v>
      </c>
      <c r="AB574" s="89">
        <f t="shared" si="296"/>
        <v>8336.347197106692</v>
      </c>
      <c r="AC574" s="89">
        <f t="shared" si="297"/>
        <v>0</v>
      </c>
      <c r="AD574" s="90">
        <f t="shared" si="298"/>
        <v>0</v>
      </c>
      <c r="AE574" s="90">
        <f t="shared" si="299"/>
        <v>0</v>
      </c>
      <c r="AF574" s="1">
        <f t="shared" si="275"/>
        <v>8336.347197106692</v>
      </c>
    </row>
    <row r="575" spans="1:32">
      <c r="A575" s="106">
        <v>6.2E-4</v>
      </c>
      <c r="B575" s="4">
        <f t="shared" si="276"/>
        <v>8239.5001731724769</v>
      </c>
      <c r="C575" t="s">
        <v>2220</v>
      </c>
      <c r="D575" t="s">
        <v>2221</v>
      </c>
      <c r="E575" s="57" t="s">
        <v>21</v>
      </c>
      <c r="F575" s="22">
        <f t="shared" si="279"/>
        <v>1</v>
      </c>
      <c r="G575" s="22">
        <f t="shared" si="280"/>
        <v>1</v>
      </c>
      <c r="H575" s="120" t="str">
        <f>IF(ISNA(VLOOKUP(C575,[1]Sheet1!$J$2:$J$2000,3,FALSE)),"No","Yes")</f>
        <v>Yes</v>
      </c>
      <c r="I575" s="89">
        <f t="shared" si="281"/>
        <v>0</v>
      </c>
      <c r="J575" s="89">
        <f t="shared" si="282"/>
        <v>0</v>
      </c>
      <c r="K575" s="89">
        <f t="shared" si="283"/>
        <v>0</v>
      </c>
      <c r="L575" s="89">
        <f t="shared" si="284"/>
        <v>0</v>
      </c>
      <c r="M575" s="89">
        <f t="shared" si="285"/>
        <v>8239.4995531724762</v>
      </c>
      <c r="N575" s="89">
        <f t="shared" si="286"/>
        <v>0</v>
      </c>
      <c r="O575" s="89">
        <f t="shared" si="277"/>
        <v>0</v>
      </c>
      <c r="Q575" s="90">
        <f t="shared" si="287"/>
        <v>0</v>
      </c>
      <c r="R575" s="90">
        <f t="shared" si="288"/>
        <v>0</v>
      </c>
      <c r="S575" s="90">
        <f t="shared" si="289"/>
        <v>0</v>
      </c>
      <c r="T575" s="90">
        <f t="shared" si="290"/>
        <v>0</v>
      </c>
      <c r="U575" s="90">
        <f t="shared" si="291"/>
        <v>0</v>
      </c>
      <c r="V575" s="90">
        <f t="shared" si="292"/>
        <v>0</v>
      </c>
      <c r="W575" s="90">
        <f t="shared" si="278"/>
        <v>0</v>
      </c>
      <c r="Y575" s="89">
        <f t="shared" si="293"/>
        <v>0</v>
      </c>
      <c r="Z575" s="90">
        <f t="shared" si="294"/>
        <v>0</v>
      </c>
      <c r="AA575" s="75">
        <f t="shared" si="295"/>
        <v>0</v>
      </c>
      <c r="AB575" s="89">
        <f t="shared" si="296"/>
        <v>8239.4995531724762</v>
      </c>
      <c r="AC575" s="89">
        <f t="shared" si="297"/>
        <v>0</v>
      </c>
      <c r="AD575" s="90">
        <f t="shared" si="298"/>
        <v>0</v>
      </c>
      <c r="AE575" s="90">
        <f t="shared" si="299"/>
        <v>0</v>
      </c>
      <c r="AF575" s="1">
        <f t="shared" si="275"/>
        <v>8239.4995531724762</v>
      </c>
    </row>
    <row r="576" spans="1:32">
      <c r="A576" s="106">
        <v>6.2200000000000005E-4</v>
      </c>
      <c r="B576" s="4">
        <f t="shared" si="276"/>
        <v>7950.5611278924989</v>
      </c>
      <c r="C576" t="s">
        <v>2224</v>
      </c>
      <c r="D576" t="s">
        <v>2214</v>
      </c>
      <c r="E576" s="57" t="s">
        <v>21</v>
      </c>
      <c r="F576" s="22">
        <f t="shared" si="279"/>
        <v>1</v>
      </c>
      <c r="G576" s="22">
        <f t="shared" si="280"/>
        <v>1</v>
      </c>
      <c r="H576" s="120" t="str">
        <f>IF(ISNA(VLOOKUP(C576,[1]Sheet1!$J$2:$J$2000,3,FALSE)),"No","Yes")</f>
        <v>Yes</v>
      </c>
      <c r="I576" s="89">
        <f t="shared" si="281"/>
        <v>0</v>
      </c>
      <c r="J576" s="89">
        <f t="shared" si="282"/>
        <v>0</v>
      </c>
      <c r="K576" s="89">
        <f t="shared" si="283"/>
        <v>0</v>
      </c>
      <c r="L576" s="89">
        <f t="shared" si="284"/>
        <v>0</v>
      </c>
      <c r="M576" s="89">
        <f t="shared" si="285"/>
        <v>7950.5605058924994</v>
      </c>
      <c r="N576" s="89">
        <f t="shared" si="286"/>
        <v>0</v>
      </c>
      <c r="O576" s="89">
        <f t="shared" si="277"/>
        <v>0</v>
      </c>
      <c r="Q576" s="90">
        <f t="shared" si="287"/>
        <v>0</v>
      </c>
      <c r="R576" s="90">
        <f t="shared" si="288"/>
        <v>0</v>
      </c>
      <c r="S576" s="90">
        <f t="shared" si="289"/>
        <v>0</v>
      </c>
      <c r="T576" s="90">
        <f t="shared" si="290"/>
        <v>0</v>
      </c>
      <c r="U576" s="90">
        <f t="shared" si="291"/>
        <v>0</v>
      </c>
      <c r="V576" s="90">
        <f t="shared" si="292"/>
        <v>0</v>
      </c>
      <c r="W576" s="90">
        <f t="shared" si="278"/>
        <v>0</v>
      </c>
      <c r="Y576" s="89">
        <f t="shared" si="293"/>
        <v>0</v>
      </c>
      <c r="Z576" s="90">
        <f t="shared" si="294"/>
        <v>0</v>
      </c>
      <c r="AA576" s="75">
        <f t="shared" si="295"/>
        <v>0</v>
      </c>
      <c r="AB576" s="89">
        <f t="shared" si="296"/>
        <v>7950.5605058924994</v>
      </c>
      <c r="AC576" s="89">
        <f t="shared" si="297"/>
        <v>0</v>
      </c>
      <c r="AD576" s="90">
        <f t="shared" si="298"/>
        <v>0</v>
      </c>
      <c r="AE576" s="90">
        <f t="shared" si="299"/>
        <v>0</v>
      </c>
      <c r="AF576" s="1">
        <f t="shared" si="275"/>
        <v>7950.5605058924994</v>
      </c>
    </row>
    <row r="577" spans="1:32">
      <c r="A577" s="106">
        <v>6.2299999999999996E-4</v>
      </c>
      <c r="B577" s="4">
        <f t="shared" si="276"/>
        <v>-42099.399548379602</v>
      </c>
      <c r="C577" t="s">
        <v>2228</v>
      </c>
      <c r="D577" t="s">
        <v>2214</v>
      </c>
      <c r="E577" s="57" t="s">
        <v>21</v>
      </c>
      <c r="F577" s="22">
        <f t="shared" si="279"/>
        <v>1</v>
      </c>
      <c r="G577" s="22">
        <f t="shared" si="280"/>
        <v>1</v>
      </c>
      <c r="H577" s="120" t="str">
        <f>IF(ISNA(VLOOKUP(C577,[1]Sheet1!$J$2:$J$2000,3,FALSE)),"No","Yes")</f>
        <v>No</v>
      </c>
      <c r="I577" s="89">
        <f t="shared" si="281"/>
        <v>0</v>
      </c>
      <c r="J577" s="89">
        <f t="shared" si="282"/>
        <v>0</v>
      </c>
      <c r="K577" s="89">
        <f t="shared" si="283"/>
        <v>0</v>
      </c>
      <c r="L577" s="89">
        <f t="shared" si="284"/>
        <v>0</v>
      </c>
      <c r="M577" s="89">
        <f t="shared" si="285"/>
        <v>7900.5998286203949</v>
      </c>
      <c r="N577" s="89">
        <f t="shared" si="286"/>
        <v>0</v>
      </c>
      <c r="O577" s="89">
        <f t="shared" si="277"/>
        <v>0</v>
      </c>
      <c r="Q577" s="90">
        <f t="shared" si="287"/>
        <v>0</v>
      </c>
      <c r="R577" s="90">
        <f t="shared" si="288"/>
        <v>0</v>
      </c>
      <c r="S577" s="90">
        <f t="shared" si="289"/>
        <v>0</v>
      </c>
      <c r="T577" s="90">
        <f t="shared" si="290"/>
        <v>0</v>
      </c>
      <c r="U577" s="90">
        <f t="shared" si="291"/>
        <v>0</v>
      </c>
      <c r="V577" s="90">
        <f t="shared" si="292"/>
        <v>0</v>
      </c>
      <c r="W577" s="90">
        <f t="shared" si="278"/>
        <v>0</v>
      </c>
      <c r="Y577" s="89">
        <f t="shared" si="293"/>
        <v>0</v>
      </c>
      <c r="Z577" s="90">
        <f t="shared" si="294"/>
        <v>0</v>
      </c>
      <c r="AA577" s="75">
        <f t="shared" si="295"/>
        <v>0</v>
      </c>
      <c r="AB577" s="89">
        <f t="shared" si="296"/>
        <v>7900.5998286203949</v>
      </c>
      <c r="AC577" s="89">
        <f t="shared" si="297"/>
        <v>0</v>
      </c>
      <c r="AD577" s="90">
        <f t="shared" si="298"/>
        <v>0</v>
      </c>
      <c r="AE577" s="90">
        <f t="shared" si="299"/>
        <v>0</v>
      </c>
      <c r="AF577" s="1">
        <f t="shared" si="275"/>
        <v>-42099.400171379602</v>
      </c>
    </row>
    <row r="578" spans="1:32">
      <c r="A578" s="106">
        <v>6.2399999999999999E-4</v>
      </c>
      <c r="B578" s="4">
        <f t="shared" si="276"/>
        <v>-42108.415923788874</v>
      </c>
      <c r="C578" t="s">
        <v>2229</v>
      </c>
      <c r="D578"/>
      <c r="E578" s="57" t="s">
        <v>21</v>
      </c>
      <c r="F578" s="22">
        <f t="shared" si="279"/>
        <v>1</v>
      </c>
      <c r="G578" s="22">
        <f t="shared" si="280"/>
        <v>1</v>
      </c>
      <c r="H578" s="120" t="str">
        <f>IF(ISNA(VLOOKUP(C578,[1]Sheet1!$J$2:$J$2000,3,FALSE)),"No","Yes")</f>
        <v>No</v>
      </c>
      <c r="I578" s="89">
        <f t="shared" si="281"/>
        <v>0</v>
      </c>
      <c r="J578" s="89">
        <f t="shared" si="282"/>
        <v>0</v>
      </c>
      <c r="K578" s="89">
        <f t="shared" si="283"/>
        <v>0</v>
      </c>
      <c r="L578" s="89">
        <f t="shared" si="284"/>
        <v>0</v>
      </c>
      <c r="M578" s="89">
        <f t="shared" si="285"/>
        <v>7891.5834522111272</v>
      </c>
      <c r="N578" s="89">
        <f t="shared" si="286"/>
        <v>0</v>
      </c>
      <c r="O578" s="89">
        <f t="shared" si="277"/>
        <v>0</v>
      </c>
      <c r="Q578" s="90">
        <f t="shared" si="287"/>
        <v>0</v>
      </c>
      <c r="R578" s="90">
        <f t="shared" si="288"/>
        <v>0</v>
      </c>
      <c r="S578" s="90">
        <f t="shared" si="289"/>
        <v>0</v>
      </c>
      <c r="T578" s="90">
        <f t="shared" si="290"/>
        <v>0</v>
      </c>
      <c r="U578" s="90">
        <f t="shared" si="291"/>
        <v>0</v>
      </c>
      <c r="V578" s="90">
        <f t="shared" si="292"/>
        <v>0</v>
      </c>
      <c r="W578" s="90">
        <f t="shared" si="278"/>
        <v>0</v>
      </c>
      <c r="Y578" s="89">
        <f t="shared" si="293"/>
        <v>0</v>
      </c>
      <c r="Z578" s="90">
        <f t="shared" si="294"/>
        <v>0</v>
      </c>
      <c r="AA578" s="75">
        <f t="shared" si="295"/>
        <v>0</v>
      </c>
      <c r="AB578" s="89">
        <f t="shared" si="296"/>
        <v>7891.5834522111272</v>
      </c>
      <c r="AC578" s="89">
        <f t="shared" si="297"/>
        <v>0</v>
      </c>
      <c r="AD578" s="90">
        <f t="shared" si="298"/>
        <v>0</v>
      </c>
      <c r="AE578" s="90">
        <f t="shared" si="299"/>
        <v>0</v>
      </c>
      <c r="AF578" s="1">
        <f t="shared" si="275"/>
        <v>-42108.416547788875</v>
      </c>
    </row>
    <row r="579" spans="1:32">
      <c r="A579" s="106">
        <v>6.2600000000000004E-4</v>
      </c>
      <c r="B579" s="4">
        <f t="shared" si="276"/>
        <v>-42133.105176047779</v>
      </c>
      <c r="C579" t="s">
        <v>2231</v>
      </c>
      <c r="D579" t="s">
        <v>2232</v>
      </c>
      <c r="E579" s="57" t="s">
        <v>21</v>
      </c>
      <c r="F579" s="22">
        <f t="shared" si="279"/>
        <v>1</v>
      </c>
      <c r="G579" s="22">
        <f t="shared" si="280"/>
        <v>1</v>
      </c>
      <c r="H579" s="120" t="str">
        <f>IF(ISNA(VLOOKUP(C579,[1]Sheet1!$J$2:$J$2000,3,FALSE)),"No","Yes")</f>
        <v>No</v>
      </c>
      <c r="I579" s="89">
        <f t="shared" si="281"/>
        <v>0</v>
      </c>
      <c r="J579" s="89">
        <f t="shared" si="282"/>
        <v>0</v>
      </c>
      <c r="K579" s="89">
        <f t="shared" si="283"/>
        <v>0</v>
      </c>
      <c r="L579" s="89">
        <f t="shared" si="284"/>
        <v>0</v>
      </c>
      <c r="M579" s="89">
        <f t="shared" si="285"/>
        <v>7866.8941979522187</v>
      </c>
      <c r="N579" s="89">
        <f t="shared" si="286"/>
        <v>0</v>
      </c>
      <c r="O579" s="89">
        <f t="shared" si="277"/>
        <v>0</v>
      </c>
      <c r="Q579" s="90">
        <f t="shared" si="287"/>
        <v>0</v>
      </c>
      <c r="R579" s="90">
        <f t="shared" si="288"/>
        <v>0</v>
      </c>
      <c r="S579" s="90">
        <f t="shared" si="289"/>
        <v>0</v>
      </c>
      <c r="T579" s="90">
        <f t="shared" si="290"/>
        <v>0</v>
      </c>
      <c r="U579" s="90">
        <f t="shared" si="291"/>
        <v>0</v>
      </c>
      <c r="V579" s="90">
        <f t="shared" si="292"/>
        <v>0</v>
      </c>
      <c r="W579" s="90">
        <f t="shared" si="278"/>
        <v>0</v>
      </c>
      <c r="Y579" s="89">
        <f t="shared" si="293"/>
        <v>0</v>
      </c>
      <c r="Z579" s="90">
        <f t="shared" si="294"/>
        <v>0</v>
      </c>
      <c r="AA579" s="75">
        <f t="shared" si="295"/>
        <v>0</v>
      </c>
      <c r="AB579" s="89">
        <f t="shared" si="296"/>
        <v>7866.8941979522187</v>
      </c>
      <c r="AC579" s="89">
        <f t="shared" si="297"/>
        <v>0</v>
      </c>
      <c r="AD579" s="90">
        <f t="shared" si="298"/>
        <v>0</v>
      </c>
      <c r="AE579" s="90">
        <f t="shared" si="299"/>
        <v>0</v>
      </c>
      <c r="AF579" s="1">
        <f t="shared" ref="AF579:AF642" si="300">IF(H579="NO",SUM(AA579:AE579)-50000,SUM(AA579:AE579))</f>
        <v>-42133.105802047779</v>
      </c>
    </row>
    <row r="580" spans="1:32">
      <c r="A580" s="106">
        <v>6.2699999999999995E-4</v>
      </c>
      <c r="B580" s="4">
        <f t="shared" si="276"/>
        <v>-42175.388340468169</v>
      </c>
      <c r="C580" t="s">
        <v>2233</v>
      </c>
      <c r="D580"/>
      <c r="E580" s="57" t="s">
        <v>21</v>
      </c>
      <c r="F580" s="22">
        <f t="shared" si="279"/>
        <v>1</v>
      </c>
      <c r="G580" s="22">
        <f t="shared" si="280"/>
        <v>1</v>
      </c>
      <c r="H580" s="120" t="str">
        <f>IF(ISNA(VLOOKUP(C580,[1]Sheet1!$J$2:$J$2000,3,FALSE)),"No","Yes")</f>
        <v>No</v>
      </c>
      <c r="I580" s="89">
        <f t="shared" si="281"/>
        <v>0</v>
      </c>
      <c r="J580" s="89">
        <f t="shared" si="282"/>
        <v>0</v>
      </c>
      <c r="K580" s="89">
        <f t="shared" si="283"/>
        <v>0</v>
      </c>
      <c r="L580" s="89">
        <f t="shared" si="284"/>
        <v>0</v>
      </c>
      <c r="M580" s="89">
        <f t="shared" si="285"/>
        <v>7824.6110325318259</v>
      </c>
      <c r="N580" s="89">
        <f t="shared" si="286"/>
        <v>0</v>
      </c>
      <c r="O580" s="89">
        <f t="shared" si="277"/>
        <v>0</v>
      </c>
      <c r="Q580" s="90">
        <f t="shared" si="287"/>
        <v>0</v>
      </c>
      <c r="R580" s="90">
        <f t="shared" si="288"/>
        <v>0</v>
      </c>
      <c r="S580" s="90">
        <f t="shared" si="289"/>
        <v>0</v>
      </c>
      <c r="T580" s="90">
        <f t="shared" si="290"/>
        <v>0</v>
      </c>
      <c r="U580" s="90">
        <f t="shared" si="291"/>
        <v>0</v>
      </c>
      <c r="V580" s="90">
        <f t="shared" si="292"/>
        <v>0</v>
      </c>
      <c r="W580" s="90">
        <f t="shared" si="278"/>
        <v>0</v>
      </c>
      <c r="Y580" s="89">
        <f t="shared" si="293"/>
        <v>0</v>
      </c>
      <c r="Z580" s="90">
        <f t="shared" si="294"/>
        <v>0</v>
      </c>
      <c r="AA580" s="75">
        <f t="shared" si="295"/>
        <v>0</v>
      </c>
      <c r="AB580" s="89">
        <f t="shared" si="296"/>
        <v>7824.6110325318259</v>
      </c>
      <c r="AC580" s="89">
        <f t="shared" si="297"/>
        <v>0</v>
      </c>
      <c r="AD580" s="90">
        <f t="shared" si="298"/>
        <v>0</v>
      </c>
      <c r="AE580" s="90">
        <f t="shared" si="299"/>
        <v>0</v>
      </c>
      <c r="AF580" s="1">
        <f t="shared" si="300"/>
        <v>-42175.38896746817</v>
      </c>
    </row>
    <row r="581" spans="1:32">
      <c r="A581" s="106">
        <v>6.2799999999999998E-4</v>
      </c>
      <c r="B581" s="4">
        <f t="shared" si="276"/>
        <v>-42182.023114227246</v>
      </c>
      <c r="C581" t="s">
        <v>2234</v>
      </c>
      <c r="D581" t="s">
        <v>182</v>
      </c>
      <c r="E581" s="57" t="s">
        <v>21</v>
      </c>
      <c r="F581" s="22">
        <f t="shared" si="279"/>
        <v>1</v>
      </c>
      <c r="G581" s="22">
        <f t="shared" si="280"/>
        <v>1</v>
      </c>
      <c r="H581" s="120" t="str">
        <f>IF(ISNA(VLOOKUP(C581,[1]Sheet1!$J$2:$J$2000,3,FALSE)),"No","Yes")</f>
        <v>No</v>
      </c>
      <c r="I581" s="89">
        <f t="shared" si="281"/>
        <v>0</v>
      </c>
      <c r="J581" s="89">
        <f t="shared" si="282"/>
        <v>0</v>
      </c>
      <c r="K581" s="89">
        <f t="shared" si="283"/>
        <v>0</v>
      </c>
      <c r="L581" s="89">
        <f t="shared" si="284"/>
        <v>0</v>
      </c>
      <c r="M581" s="89">
        <f t="shared" si="285"/>
        <v>7817.9762577727533</v>
      </c>
      <c r="N581" s="89">
        <f t="shared" si="286"/>
        <v>0</v>
      </c>
      <c r="O581" s="89">
        <f t="shared" si="277"/>
        <v>0</v>
      </c>
      <c r="Q581" s="90">
        <f t="shared" si="287"/>
        <v>0</v>
      </c>
      <c r="R581" s="90">
        <f t="shared" si="288"/>
        <v>0</v>
      </c>
      <c r="S581" s="90">
        <f t="shared" si="289"/>
        <v>0</v>
      </c>
      <c r="T581" s="90">
        <f t="shared" si="290"/>
        <v>0</v>
      </c>
      <c r="U581" s="90">
        <f t="shared" si="291"/>
        <v>0</v>
      </c>
      <c r="V581" s="90">
        <f t="shared" si="292"/>
        <v>0</v>
      </c>
      <c r="W581" s="90">
        <f t="shared" si="278"/>
        <v>0</v>
      </c>
      <c r="Y581" s="89">
        <f t="shared" si="293"/>
        <v>0</v>
      </c>
      <c r="Z581" s="90">
        <f t="shared" si="294"/>
        <v>0</v>
      </c>
      <c r="AA581" s="75">
        <f t="shared" si="295"/>
        <v>0</v>
      </c>
      <c r="AB581" s="89">
        <f t="shared" si="296"/>
        <v>7817.9762577727533</v>
      </c>
      <c r="AC581" s="89">
        <f t="shared" si="297"/>
        <v>0</v>
      </c>
      <c r="AD581" s="90">
        <f t="shared" si="298"/>
        <v>0</v>
      </c>
      <c r="AE581" s="90">
        <f t="shared" si="299"/>
        <v>0</v>
      </c>
      <c r="AF581" s="1">
        <f t="shared" si="300"/>
        <v>-42182.023742227248</v>
      </c>
    </row>
    <row r="582" spans="1:32">
      <c r="A582" s="106">
        <v>6.3000000000000003E-4</v>
      </c>
      <c r="B582" s="4">
        <f t="shared" si="276"/>
        <v>-42380.164659256196</v>
      </c>
      <c r="C582" t="s">
        <v>2237</v>
      </c>
      <c r="D582"/>
      <c r="E582" s="57" t="s">
        <v>21</v>
      </c>
      <c r="F582" s="22">
        <f t="shared" si="279"/>
        <v>1</v>
      </c>
      <c r="G582" s="22">
        <f t="shared" si="280"/>
        <v>1</v>
      </c>
      <c r="H582" s="120" t="str">
        <f>IF(ISNA(VLOOKUP(C582,[1]Sheet1!$J$2:$J$2000,3,FALSE)),"No","Yes")</f>
        <v>No</v>
      </c>
      <c r="I582" s="89">
        <f t="shared" si="281"/>
        <v>0</v>
      </c>
      <c r="J582" s="89">
        <f t="shared" si="282"/>
        <v>0</v>
      </c>
      <c r="K582" s="89">
        <f t="shared" si="283"/>
        <v>0</v>
      </c>
      <c r="L582" s="89">
        <f t="shared" si="284"/>
        <v>0</v>
      </c>
      <c r="M582" s="89">
        <f t="shared" si="285"/>
        <v>7619.8347107438021</v>
      </c>
      <c r="N582" s="89">
        <f t="shared" si="286"/>
        <v>0</v>
      </c>
      <c r="O582" s="89">
        <f t="shared" si="277"/>
        <v>0</v>
      </c>
      <c r="Q582" s="90">
        <f t="shared" si="287"/>
        <v>0</v>
      </c>
      <c r="R582" s="90">
        <f t="shared" si="288"/>
        <v>0</v>
      </c>
      <c r="S582" s="90">
        <f t="shared" si="289"/>
        <v>0</v>
      </c>
      <c r="T582" s="90">
        <f t="shared" si="290"/>
        <v>0</v>
      </c>
      <c r="U582" s="90">
        <f t="shared" si="291"/>
        <v>0</v>
      </c>
      <c r="V582" s="90">
        <f t="shared" si="292"/>
        <v>0</v>
      </c>
      <c r="W582" s="90">
        <f t="shared" si="278"/>
        <v>0</v>
      </c>
      <c r="Y582" s="89">
        <f t="shared" si="293"/>
        <v>0</v>
      </c>
      <c r="Z582" s="90">
        <f t="shared" si="294"/>
        <v>0</v>
      </c>
      <c r="AA582" s="75">
        <f t="shared" si="295"/>
        <v>0</v>
      </c>
      <c r="AB582" s="89">
        <f t="shared" si="296"/>
        <v>7619.8347107438021</v>
      </c>
      <c r="AC582" s="89">
        <f t="shared" si="297"/>
        <v>0</v>
      </c>
      <c r="AD582" s="90">
        <f t="shared" si="298"/>
        <v>0</v>
      </c>
      <c r="AE582" s="90">
        <f t="shared" si="299"/>
        <v>0</v>
      </c>
      <c r="AF582" s="1">
        <f t="shared" si="300"/>
        <v>-42380.165289256198</v>
      </c>
    </row>
    <row r="583" spans="1:32">
      <c r="A583" s="106">
        <v>6.3099999999999994E-4</v>
      </c>
      <c r="B583" s="4">
        <f t="shared" si="276"/>
        <v>-42394.830273591695</v>
      </c>
      <c r="C583" t="s">
        <v>2238</v>
      </c>
      <c r="D583"/>
      <c r="E583" s="57" t="s">
        <v>21</v>
      </c>
      <c r="F583" s="22">
        <f t="shared" si="279"/>
        <v>1</v>
      </c>
      <c r="G583" s="22">
        <f t="shared" si="280"/>
        <v>1</v>
      </c>
      <c r="H583" s="120" t="str">
        <f>IF(ISNA(VLOOKUP(C583,[1]Sheet1!$J$2:$J$2000,3,FALSE)),"No","Yes")</f>
        <v>No</v>
      </c>
      <c r="I583" s="89">
        <f t="shared" si="281"/>
        <v>0</v>
      </c>
      <c r="J583" s="89">
        <f t="shared" si="282"/>
        <v>0</v>
      </c>
      <c r="K583" s="89">
        <f t="shared" si="283"/>
        <v>0</v>
      </c>
      <c r="L583" s="89">
        <f t="shared" si="284"/>
        <v>0</v>
      </c>
      <c r="M583" s="89">
        <f t="shared" si="285"/>
        <v>7605.1690954083042</v>
      </c>
      <c r="N583" s="89">
        <f t="shared" si="286"/>
        <v>0</v>
      </c>
      <c r="O583" s="89">
        <f t="shared" si="277"/>
        <v>0</v>
      </c>
      <c r="Q583" s="90">
        <f t="shared" si="287"/>
        <v>0</v>
      </c>
      <c r="R583" s="90">
        <f t="shared" si="288"/>
        <v>0</v>
      </c>
      <c r="S583" s="90">
        <f t="shared" si="289"/>
        <v>0</v>
      </c>
      <c r="T583" s="90">
        <f t="shared" si="290"/>
        <v>0</v>
      </c>
      <c r="U583" s="90">
        <f t="shared" si="291"/>
        <v>0</v>
      </c>
      <c r="V583" s="90">
        <f t="shared" si="292"/>
        <v>0</v>
      </c>
      <c r="W583" s="90">
        <f t="shared" si="278"/>
        <v>0</v>
      </c>
      <c r="Y583" s="89">
        <f t="shared" si="293"/>
        <v>0</v>
      </c>
      <c r="Z583" s="90">
        <f t="shared" si="294"/>
        <v>0</v>
      </c>
      <c r="AA583" s="75">
        <f t="shared" si="295"/>
        <v>0</v>
      </c>
      <c r="AB583" s="89">
        <f t="shared" si="296"/>
        <v>7605.1690954083042</v>
      </c>
      <c r="AC583" s="89">
        <f t="shared" si="297"/>
        <v>0</v>
      </c>
      <c r="AD583" s="90">
        <f t="shared" si="298"/>
        <v>0</v>
      </c>
      <c r="AE583" s="90">
        <f t="shared" si="299"/>
        <v>0</v>
      </c>
      <c r="AF583" s="1">
        <f t="shared" si="300"/>
        <v>-42394.830904591698</v>
      </c>
    </row>
    <row r="584" spans="1:32">
      <c r="A584" s="106">
        <v>6.3199999999999997E-4</v>
      </c>
      <c r="B584" s="4">
        <f t="shared" si="276"/>
        <v>-42405.27119666557</v>
      </c>
      <c r="C584" t="s">
        <v>2239</v>
      </c>
      <c r="D584"/>
      <c r="E584" s="57" t="s">
        <v>21</v>
      </c>
      <c r="F584" s="22">
        <f t="shared" si="279"/>
        <v>1</v>
      </c>
      <c r="G584" s="22">
        <f t="shared" si="280"/>
        <v>1</v>
      </c>
      <c r="H584" s="120" t="str">
        <f>IF(ISNA(VLOOKUP(C584,[1]Sheet1!$J$2:$J$2000,3,FALSE)),"No","Yes")</f>
        <v>No</v>
      </c>
      <c r="I584" s="89">
        <f t="shared" si="281"/>
        <v>0</v>
      </c>
      <c r="J584" s="89">
        <f t="shared" si="282"/>
        <v>0</v>
      </c>
      <c r="K584" s="89">
        <f t="shared" si="283"/>
        <v>0</v>
      </c>
      <c r="L584" s="89">
        <f t="shared" si="284"/>
        <v>0</v>
      </c>
      <c r="M584" s="89">
        <f t="shared" si="285"/>
        <v>7594.728171334431</v>
      </c>
      <c r="N584" s="89">
        <f t="shared" si="286"/>
        <v>0</v>
      </c>
      <c r="O584" s="89">
        <f t="shared" si="277"/>
        <v>0</v>
      </c>
      <c r="Q584" s="90">
        <f t="shared" si="287"/>
        <v>0</v>
      </c>
      <c r="R584" s="90">
        <f t="shared" si="288"/>
        <v>0</v>
      </c>
      <c r="S584" s="90">
        <f t="shared" si="289"/>
        <v>0</v>
      </c>
      <c r="T584" s="90">
        <f t="shared" si="290"/>
        <v>0</v>
      </c>
      <c r="U584" s="90">
        <f t="shared" si="291"/>
        <v>0</v>
      </c>
      <c r="V584" s="90">
        <f t="shared" si="292"/>
        <v>0</v>
      </c>
      <c r="W584" s="90">
        <f t="shared" si="278"/>
        <v>0</v>
      </c>
      <c r="Y584" s="89">
        <f t="shared" si="293"/>
        <v>0</v>
      </c>
      <c r="Z584" s="90">
        <f t="shared" si="294"/>
        <v>0</v>
      </c>
      <c r="AA584" s="75">
        <f t="shared" si="295"/>
        <v>0</v>
      </c>
      <c r="AB584" s="89">
        <f t="shared" si="296"/>
        <v>7594.728171334431</v>
      </c>
      <c r="AC584" s="89">
        <f t="shared" si="297"/>
        <v>0</v>
      </c>
      <c r="AD584" s="90">
        <f t="shared" si="298"/>
        <v>0</v>
      </c>
      <c r="AE584" s="90">
        <f t="shared" si="299"/>
        <v>0</v>
      </c>
      <c r="AF584" s="1">
        <f t="shared" si="300"/>
        <v>-42405.271828665573</v>
      </c>
    </row>
    <row r="585" spans="1:32">
      <c r="A585" s="106">
        <v>6.3299999999999999E-4</v>
      </c>
      <c r="B585" s="4">
        <f t="shared" si="276"/>
        <v>-42440.55689637961</v>
      </c>
      <c r="C585" t="s">
        <v>2242</v>
      </c>
      <c r="D585" t="s">
        <v>2243</v>
      </c>
      <c r="E585" s="57" t="s">
        <v>21</v>
      </c>
      <c r="F585" s="22">
        <f t="shared" si="279"/>
        <v>1</v>
      </c>
      <c r="G585" s="22">
        <f t="shared" si="280"/>
        <v>1</v>
      </c>
      <c r="H585" s="120" t="str">
        <f>IF(ISNA(VLOOKUP(C585,[1]Sheet1!$J$2:$J$2000,3,FALSE)),"No","Yes")</f>
        <v>No</v>
      </c>
      <c r="I585" s="89">
        <f t="shared" si="281"/>
        <v>0</v>
      </c>
      <c r="J585" s="89">
        <f t="shared" si="282"/>
        <v>0</v>
      </c>
      <c r="K585" s="89">
        <f t="shared" si="283"/>
        <v>0</v>
      </c>
      <c r="L585" s="89">
        <f t="shared" si="284"/>
        <v>0</v>
      </c>
      <c r="M585" s="89">
        <f t="shared" si="285"/>
        <v>7559.442470620389</v>
      </c>
      <c r="N585" s="89">
        <f t="shared" si="286"/>
        <v>0</v>
      </c>
      <c r="O585" s="89">
        <f t="shared" si="277"/>
        <v>0</v>
      </c>
      <c r="Q585" s="90">
        <f t="shared" si="287"/>
        <v>0</v>
      </c>
      <c r="R585" s="90">
        <f t="shared" si="288"/>
        <v>0</v>
      </c>
      <c r="S585" s="90">
        <f t="shared" si="289"/>
        <v>0</v>
      </c>
      <c r="T585" s="90">
        <f t="shared" si="290"/>
        <v>0</v>
      </c>
      <c r="U585" s="90">
        <f t="shared" si="291"/>
        <v>0</v>
      </c>
      <c r="V585" s="90">
        <f t="shared" si="292"/>
        <v>0</v>
      </c>
      <c r="W585" s="90">
        <f t="shared" si="278"/>
        <v>0</v>
      </c>
      <c r="Y585" s="89">
        <f t="shared" si="293"/>
        <v>0</v>
      </c>
      <c r="Z585" s="90">
        <f t="shared" si="294"/>
        <v>0</v>
      </c>
      <c r="AA585" s="75">
        <f t="shared" si="295"/>
        <v>0</v>
      </c>
      <c r="AB585" s="89">
        <f t="shared" si="296"/>
        <v>7559.442470620389</v>
      </c>
      <c r="AC585" s="89">
        <f t="shared" si="297"/>
        <v>0</v>
      </c>
      <c r="AD585" s="90">
        <f t="shared" si="298"/>
        <v>0</v>
      </c>
      <c r="AE585" s="90">
        <f t="shared" si="299"/>
        <v>0</v>
      </c>
      <c r="AF585" s="1">
        <f t="shared" si="300"/>
        <v>-42440.557529379614</v>
      </c>
    </row>
    <row r="586" spans="1:32">
      <c r="A586" s="106">
        <v>6.3500000000000004E-4</v>
      </c>
      <c r="B586" s="4">
        <f t="shared" si="276"/>
        <v>-42524.323689324323</v>
      </c>
      <c r="C586" t="s">
        <v>2247</v>
      </c>
      <c r="D586" t="s">
        <v>2221</v>
      </c>
      <c r="E586" s="57" t="s">
        <v>21</v>
      </c>
      <c r="F586" s="22">
        <f t="shared" si="279"/>
        <v>1</v>
      </c>
      <c r="G586" s="22">
        <f t="shared" si="280"/>
        <v>1</v>
      </c>
      <c r="H586" s="120" t="str">
        <f>IF(ISNA(VLOOKUP(C586,[1]Sheet1!$J$2:$J$2000,3,FALSE)),"No","Yes")</f>
        <v>No</v>
      </c>
      <c r="I586" s="89">
        <f t="shared" si="281"/>
        <v>0</v>
      </c>
      <c r="J586" s="89">
        <f t="shared" si="282"/>
        <v>0</v>
      </c>
      <c r="K586" s="89">
        <f t="shared" si="283"/>
        <v>0</v>
      </c>
      <c r="L586" s="89">
        <f t="shared" si="284"/>
        <v>0</v>
      </c>
      <c r="M586" s="89">
        <f t="shared" si="285"/>
        <v>7475.6756756756768</v>
      </c>
      <c r="N586" s="89">
        <f t="shared" si="286"/>
        <v>0</v>
      </c>
      <c r="O586" s="89">
        <f t="shared" si="277"/>
        <v>0</v>
      </c>
      <c r="Q586" s="90">
        <f t="shared" si="287"/>
        <v>0</v>
      </c>
      <c r="R586" s="90">
        <f t="shared" si="288"/>
        <v>0</v>
      </c>
      <c r="S586" s="90">
        <f t="shared" si="289"/>
        <v>0</v>
      </c>
      <c r="T586" s="90">
        <f t="shared" si="290"/>
        <v>0</v>
      </c>
      <c r="U586" s="90">
        <f t="shared" si="291"/>
        <v>0</v>
      </c>
      <c r="V586" s="90">
        <f t="shared" si="292"/>
        <v>0</v>
      </c>
      <c r="W586" s="90">
        <f t="shared" si="278"/>
        <v>0</v>
      </c>
      <c r="Y586" s="89">
        <f t="shared" si="293"/>
        <v>0</v>
      </c>
      <c r="Z586" s="90">
        <f t="shared" si="294"/>
        <v>0</v>
      </c>
      <c r="AA586" s="75">
        <f t="shared" si="295"/>
        <v>0</v>
      </c>
      <c r="AB586" s="89">
        <f t="shared" si="296"/>
        <v>7475.6756756756768</v>
      </c>
      <c r="AC586" s="89">
        <f t="shared" si="297"/>
        <v>0</v>
      </c>
      <c r="AD586" s="90">
        <f t="shared" si="298"/>
        <v>0</v>
      </c>
      <c r="AE586" s="90">
        <f t="shared" si="299"/>
        <v>0</v>
      </c>
      <c r="AF586" s="1">
        <f t="shared" si="300"/>
        <v>-42524.32432432432</v>
      </c>
    </row>
    <row r="587" spans="1:32">
      <c r="A587" s="106">
        <v>6.3599999999999996E-4</v>
      </c>
      <c r="B587" s="4">
        <f t="shared" si="276"/>
        <v>7473.6564047111606</v>
      </c>
      <c r="C587" t="s">
        <v>2248</v>
      </c>
      <c r="D587"/>
      <c r="E587" s="57" t="s">
        <v>21</v>
      </c>
      <c r="F587" s="22">
        <f t="shared" si="279"/>
        <v>1</v>
      </c>
      <c r="G587" s="22">
        <f t="shared" si="280"/>
        <v>1</v>
      </c>
      <c r="H587" s="120" t="str">
        <f>IF(ISNA(VLOOKUP(C587,[1]Sheet1!$J$2:$J$2000,3,FALSE)),"No","Yes")</f>
        <v>Yes</v>
      </c>
      <c r="I587" s="89">
        <f t="shared" si="281"/>
        <v>0</v>
      </c>
      <c r="J587" s="89">
        <f t="shared" si="282"/>
        <v>0</v>
      </c>
      <c r="K587" s="89">
        <f t="shared" si="283"/>
        <v>0</v>
      </c>
      <c r="L587" s="89">
        <f t="shared" si="284"/>
        <v>0</v>
      </c>
      <c r="M587" s="89">
        <f t="shared" si="285"/>
        <v>7473.6557687111608</v>
      </c>
      <c r="N587" s="89">
        <f t="shared" si="286"/>
        <v>0</v>
      </c>
      <c r="O587" s="89">
        <f t="shared" si="277"/>
        <v>0</v>
      </c>
      <c r="Q587" s="90">
        <f t="shared" si="287"/>
        <v>0</v>
      </c>
      <c r="R587" s="90">
        <f t="shared" si="288"/>
        <v>0</v>
      </c>
      <c r="S587" s="90">
        <f t="shared" si="289"/>
        <v>0</v>
      </c>
      <c r="T587" s="90">
        <f t="shared" si="290"/>
        <v>0</v>
      </c>
      <c r="U587" s="90">
        <f t="shared" si="291"/>
        <v>0</v>
      </c>
      <c r="V587" s="90">
        <f t="shared" si="292"/>
        <v>0</v>
      </c>
      <c r="W587" s="90">
        <f t="shared" si="278"/>
        <v>0</v>
      </c>
      <c r="Y587" s="89">
        <f t="shared" si="293"/>
        <v>0</v>
      </c>
      <c r="Z587" s="90">
        <f t="shared" si="294"/>
        <v>0</v>
      </c>
      <c r="AA587" s="75">
        <f t="shared" si="295"/>
        <v>0</v>
      </c>
      <c r="AB587" s="89">
        <f t="shared" si="296"/>
        <v>7473.6557687111608</v>
      </c>
      <c r="AC587" s="89">
        <f t="shared" si="297"/>
        <v>0</v>
      </c>
      <c r="AD587" s="90">
        <f t="shared" si="298"/>
        <v>0</v>
      </c>
      <c r="AE587" s="90">
        <f t="shared" si="299"/>
        <v>0</v>
      </c>
      <c r="AF587" s="1">
        <f t="shared" si="300"/>
        <v>7473.6557687111608</v>
      </c>
    </row>
    <row r="588" spans="1:32">
      <c r="A588" s="106">
        <v>6.3699999999999998E-4</v>
      </c>
      <c r="B588" s="4">
        <f t="shared" si="276"/>
        <v>7437.4838314070994</v>
      </c>
      <c r="C588" t="s">
        <v>2249</v>
      </c>
      <c r="D588" t="s">
        <v>2250</v>
      </c>
      <c r="E588" s="57" t="s">
        <v>21</v>
      </c>
      <c r="F588" s="22">
        <f t="shared" si="279"/>
        <v>1</v>
      </c>
      <c r="G588" s="22">
        <f t="shared" si="280"/>
        <v>1</v>
      </c>
      <c r="H588" s="120" t="str">
        <f>IF(ISNA(VLOOKUP(C588,[1]Sheet1!$J$2:$J$2000,3,FALSE)),"No","Yes")</f>
        <v>Yes</v>
      </c>
      <c r="I588" s="89">
        <f t="shared" si="281"/>
        <v>0</v>
      </c>
      <c r="J588" s="89">
        <f t="shared" si="282"/>
        <v>0</v>
      </c>
      <c r="K588" s="89">
        <f t="shared" si="283"/>
        <v>0</v>
      </c>
      <c r="L588" s="89">
        <f t="shared" si="284"/>
        <v>0</v>
      </c>
      <c r="M588" s="89">
        <f t="shared" si="285"/>
        <v>7437.4831944070993</v>
      </c>
      <c r="N588" s="89">
        <f t="shared" si="286"/>
        <v>0</v>
      </c>
      <c r="O588" s="89">
        <f t="shared" si="277"/>
        <v>0</v>
      </c>
      <c r="Q588" s="90">
        <f t="shared" si="287"/>
        <v>0</v>
      </c>
      <c r="R588" s="90">
        <f t="shared" si="288"/>
        <v>0</v>
      </c>
      <c r="S588" s="90">
        <f t="shared" si="289"/>
        <v>0</v>
      </c>
      <c r="T588" s="90">
        <f t="shared" si="290"/>
        <v>0</v>
      </c>
      <c r="U588" s="90">
        <f t="shared" si="291"/>
        <v>0</v>
      </c>
      <c r="V588" s="90">
        <f t="shared" si="292"/>
        <v>0</v>
      </c>
      <c r="W588" s="90">
        <f t="shared" si="278"/>
        <v>0</v>
      </c>
      <c r="Y588" s="89">
        <f t="shared" si="293"/>
        <v>0</v>
      </c>
      <c r="Z588" s="90">
        <f t="shared" si="294"/>
        <v>0</v>
      </c>
      <c r="AA588" s="75">
        <f t="shared" si="295"/>
        <v>0</v>
      </c>
      <c r="AB588" s="89">
        <f t="shared" si="296"/>
        <v>7437.4831944070993</v>
      </c>
      <c r="AC588" s="89">
        <f t="shared" si="297"/>
        <v>0</v>
      </c>
      <c r="AD588" s="90">
        <f t="shared" si="298"/>
        <v>0</v>
      </c>
      <c r="AE588" s="90">
        <f t="shared" si="299"/>
        <v>0</v>
      </c>
      <c r="AF588" s="1">
        <f t="shared" si="300"/>
        <v>7437.4831944070993</v>
      </c>
    </row>
    <row r="589" spans="1:32">
      <c r="A589" s="106">
        <v>6.38E-4</v>
      </c>
      <c r="B589" s="4">
        <f t="shared" si="276"/>
        <v>-42678.665322825836</v>
      </c>
      <c r="C589" t="s">
        <v>2253</v>
      </c>
      <c r="D589"/>
      <c r="E589" s="57" t="s">
        <v>21</v>
      </c>
      <c r="F589" s="22">
        <f t="shared" si="279"/>
        <v>1</v>
      </c>
      <c r="G589" s="22">
        <f t="shared" si="280"/>
        <v>1</v>
      </c>
      <c r="H589" s="120" t="str">
        <f>IF(ISNA(VLOOKUP(C589,[1]Sheet1!$J$2:$J$2000,3,FALSE)),"No","Yes")</f>
        <v>No</v>
      </c>
      <c r="I589" s="89">
        <f t="shared" si="281"/>
        <v>0</v>
      </c>
      <c r="J589" s="89">
        <f t="shared" si="282"/>
        <v>0</v>
      </c>
      <c r="K589" s="89">
        <f t="shared" si="283"/>
        <v>0</v>
      </c>
      <c r="L589" s="89">
        <f t="shared" si="284"/>
        <v>0</v>
      </c>
      <c r="M589" s="89">
        <f t="shared" si="285"/>
        <v>7321.3340391741676</v>
      </c>
      <c r="N589" s="89">
        <f t="shared" si="286"/>
        <v>0</v>
      </c>
      <c r="O589" s="89">
        <f t="shared" si="277"/>
        <v>0</v>
      </c>
      <c r="Q589" s="90">
        <f t="shared" si="287"/>
        <v>0</v>
      </c>
      <c r="R589" s="90">
        <f t="shared" si="288"/>
        <v>0</v>
      </c>
      <c r="S589" s="90">
        <f t="shared" si="289"/>
        <v>0</v>
      </c>
      <c r="T589" s="90">
        <f t="shared" si="290"/>
        <v>0</v>
      </c>
      <c r="U589" s="90">
        <f t="shared" si="291"/>
        <v>0</v>
      </c>
      <c r="V589" s="90">
        <f t="shared" si="292"/>
        <v>0</v>
      </c>
      <c r="W589" s="90">
        <f t="shared" si="278"/>
        <v>0</v>
      </c>
      <c r="Y589" s="89">
        <f t="shared" si="293"/>
        <v>0</v>
      </c>
      <c r="Z589" s="90">
        <f t="shared" si="294"/>
        <v>0</v>
      </c>
      <c r="AA589" s="75">
        <f t="shared" si="295"/>
        <v>0</v>
      </c>
      <c r="AB589" s="89">
        <f t="shared" si="296"/>
        <v>7321.3340391741676</v>
      </c>
      <c r="AC589" s="89">
        <f t="shared" si="297"/>
        <v>0</v>
      </c>
      <c r="AD589" s="90">
        <f t="shared" si="298"/>
        <v>0</v>
      </c>
      <c r="AE589" s="90">
        <f t="shared" si="299"/>
        <v>0</v>
      </c>
      <c r="AF589" s="1">
        <f t="shared" si="300"/>
        <v>-42678.665960825834</v>
      </c>
    </row>
    <row r="590" spans="1:32">
      <c r="A590" s="106">
        <v>6.3900000000000003E-4</v>
      </c>
      <c r="B590" s="4">
        <f t="shared" si="276"/>
        <v>7286.6181310969441</v>
      </c>
      <c r="C590" t="s">
        <v>2255</v>
      </c>
      <c r="D590" t="s">
        <v>2214</v>
      </c>
      <c r="E590" s="57" t="s">
        <v>21</v>
      </c>
      <c r="F590" s="22">
        <f t="shared" si="279"/>
        <v>1</v>
      </c>
      <c r="G590" s="22">
        <f t="shared" si="280"/>
        <v>1</v>
      </c>
      <c r="H590" s="120" t="str">
        <f>IF(ISNA(VLOOKUP(C590,[1]Sheet1!$J$2:$J$2000,3,FALSE)),"No","Yes")</f>
        <v>Yes</v>
      </c>
      <c r="I590" s="89">
        <f t="shared" si="281"/>
        <v>0</v>
      </c>
      <c r="J590" s="89">
        <f t="shared" si="282"/>
        <v>0</v>
      </c>
      <c r="K590" s="89">
        <f t="shared" si="283"/>
        <v>0</v>
      </c>
      <c r="L590" s="89">
        <f t="shared" si="284"/>
        <v>0</v>
      </c>
      <c r="M590" s="89">
        <f t="shared" si="285"/>
        <v>7286.6174920969443</v>
      </c>
      <c r="N590" s="89">
        <f t="shared" si="286"/>
        <v>0</v>
      </c>
      <c r="O590" s="89">
        <f t="shared" si="277"/>
        <v>0</v>
      </c>
      <c r="Q590" s="90">
        <f t="shared" si="287"/>
        <v>0</v>
      </c>
      <c r="R590" s="90">
        <f t="shared" si="288"/>
        <v>0</v>
      </c>
      <c r="S590" s="90">
        <f t="shared" si="289"/>
        <v>0</v>
      </c>
      <c r="T590" s="90">
        <f t="shared" si="290"/>
        <v>0</v>
      </c>
      <c r="U590" s="90">
        <f t="shared" si="291"/>
        <v>0</v>
      </c>
      <c r="V590" s="90">
        <f t="shared" si="292"/>
        <v>0</v>
      </c>
      <c r="W590" s="90">
        <f t="shared" si="278"/>
        <v>0</v>
      </c>
      <c r="Y590" s="89">
        <f t="shared" si="293"/>
        <v>0</v>
      </c>
      <c r="Z590" s="90">
        <f t="shared" si="294"/>
        <v>0</v>
      </c>
      <c r="AA590" s="75">
        <f t="shared" si="295"/>
        <v>0</v>
      </c>
      <c r="AB590" s="89">
        <f t="shared" si="296"/>
        <v>7286.6174920969443</v>
      </c>
      <c r="AC590" s="89">
        <f t="shared" si="297"/>
        <v>0</v>
      </c>
      <c r="AD590" s="90">
        <f t="shared" si="298"/>
        <v>0</v>
      </c>
      <c r="AE590" s="90">
        <f t="shared" si="299"/>
        <v>0</v>
      </c>
      <c r="AF590" s="1">
        <f t="shared" si="300"/>
        <v>7286.6174920969443</v>
      </c>
    </row>
    <row r="591" spans="1:32">
      <c r="A591" s="106">
        <v>6.3999999999999994E-4</v>
      </c>
      <c r="B591" s="4">
        <f t="shared" si="276"/>
        <v>-42809.981164003118</v>
      </c>
      <c r="C591" t="s">
        <v>2262</v>
      </c>
      <c r="D591"/>
      <c r="E591" s="57" t="s">
        <v>21</v>
      </c>
      <c r="F591" s="22">
        <f t="shared" si="279"/>
        <v>1</v>
      </c>
      <c r="G591" s="22">
        <f t="shared" si="280"/>
        <v>1</v>
      </c>
      <c r="H591" s="120" t="str">
        <f>IF(ISNA(VLOOKUP(C591,[1]Sheet1!$J$2:$J$2000,3,FALSE)),"No","Yes")</f>
        <v>No</v>
      </c>
      <c r="I591" s="89">
        <f t="shared" si="281"/>
        <v>0</v>
      </c>
      <c r="J591" s="89">
        <f t="shared" si="282"/>
        <v>0</v>
      </c>
      <c r="K591" s="89">
        <f t="shared" si="283"/>
        <v>0</v>
      </c>
      <c r="L591" s="89">
        <f t="shared" si="284"/>
        <v>0</v>
      </c>
      <c r="M591" s="89">
        <f t="shared" si="285"/>
        <v>7190.0181959968804</v>
      </c>
      <c r="N591" s="89">
        <f t="shared" si="286"/>
        <v>0</v>
      </c>
      <c r="O591" s="89">
        <f t="shared" si="277"/>
        <v>0</v>
      </c>
      <c r="Q591" s="90">
        <f t="shared" si="287"/>
        <v>0</v>
      </c>
      <c r="R591" s="90">
        <f t="shared" si="288"/>
        <v>0</v>
      </c>
      <c r="S591" s="90">
        <f t="shared" si="289"/>
        <v>0</v>
      </c>
      <c r="T591" s="90">
        <f t="shared" si="290"/>
        <v>0</v>
      </c>
      <c r="U591" s="90">
        <f t="shared" si="291"/>
        <v>0</v>
      </c>
      <c r="V591" s="90">
        <f t="shared" si="292"/>
        <v>0</v>
      </c>
      <c r="W591" s="90">
        <f t="shared" si="278"/>
        <v>0</v>
      </c>
      <c r="Y591" s="89">
        <f t="shared" si="293"/>
        <v>0</v>
      </c>
      <c r="Z591" s="90">
        <f t="shared" si="294"/>
        <v>0</v>
      </c>
      <c r="AA591" s="75">
        <f t="shared" si="295"/>
        <v>0</v>
      </c>
      <c r="AB591" s="89">
        <f t="shared" si="296"/>
        <v>7190.0181959968804</v>
      </c>
      <c r="AC591" s="89">
        <f t="shared" si="297"/>
        <v>0</v>
      </c>
      <c r="AD591" s="90">
        <f t="shared" si="298"/>
        <v>0</v>
      </c>
      <c r="AE591" s="90">
        <f t="shared" si="299"/>
        <v>0</v>
      </c>
      <c r="AF591" s="1">
        <f t="shared" si="300"/>
        <v>-42809.981804003117</v>
      </c>
    </row>
    <row r="592" spans="1:32">
      <c r="A592" s="106">
        <v>6.4099999999999997E-4</v>
      </c>
      <c r="B592" s="4">
        <f t="shared" ref="B592:B631" si="301">AF592+A592</f>
        <v>-42885.801828135802</v>
      </c>
      <c r="C592" t="s">
        <v>2269</v>
      </c>
      <c r="D592"/>
      <c r="E592" s="57" t="s">
        <v>21</v>
      </c>
      <c r="F592" s="22">
        <f t="shared" si="279"/>
        <v>1</v>
      </c>
      <c r="G592" s="22">
        <f t="shared" si="280"/>
        <v>1</v>
      </c>
      <c r="H592" s="120" t="str">
        <f>IF(ISNA(VLOOKUP(C592,[1]Sheet1!$J$2:$J$2000,3,FALSE)),"No","Yes")</f>
        <v>No</v>
      </c>
      <c r="I592" s="89">
        <f t="shared" si="281"/>
        <v>0</v>
      </c>
      <c r="J592" s="89">
        <f t="shared" si="282"/>
        <v>0</v>
      </c>
      <c r="K592" s="89">
        <f t="shared" si="283"/>
        <v>0</v>
      </c>
      <c r="L592" s="89">
        <f t="shared" si="284"/>
        <v>0</v>
      </c>
      <c r="M592" s="89">
        <f t="shared" si="285"/>
        <v>7114.1975308641977</v>
      </c>
      <c r="N592" s="89">
        <f t="shared" si="286"/>
        <v>0</v>
      </c>
      <c r="O592" s="89">
        <f t="shared" si="277"/>
        <v>0</v>
      </c>
      <c r="Q592" s="90">
        <f t="shared" si="287"/>
        <v>0</v>
      </c>
      <c r="R592" s="90">
        <f t="shared" si="288"/>
        <v>0</v>
      </c>
      <c r="S592" s="90">
        <f t="shared" si="289"/>
        <v>0</v>
      </c>
      <c r="T592" s="90">
        <f t="shared" si="290"/>
        <v>0</v>
      </c>
      <c r="U592" s="90">
        <f t="shared" si="291"/>
        <v>0</v>
      </c>
      <c r="V592" s="90">
        <f t="shared" si="292"/>
        <v>0</v>
      </c>
      <c r="W592" s="90">
        <f t="shared" si="278"/>
        <v>0</v>
      </c>
      <c r="Y592" s="89">
        <f t="shared" si="293"/>
        <v>0</v>
      </c>
      <c r="Z592" s="90">
        <f t="shared" si="294"/>
        <v>0</v>
      </c>
      <c r="AA592" s="75">
        <f t="shared" si="295"/>
        <v>0</v>
      </c>
      <c r="AB592" s="89">
        <f t="shared" si="296"/>
        <v>7114.1975308641977</v>
      </c>
      <c r="AC592" s="89">
        <f t="shared" si="297"/>
        <v>0</v>
      </c>
      <c r="AD592" s="90">
        <f t="shared" si="298"/>
        <v>0</v>
      </c>
      <c r="AE592" s="90">
        <f t="shared" si="299"/>
        <v>0</v>
      </c>
      <c r="AF592" s="1">
        <f t="shared" si="300"/>
        <v>-42885.8024691358</v>
      </c>
    </row>
    <row r="593" spans="1:32">
      <c r="A593" s="106">
        <v>6.4300000000000002E-4</v>
      </c>
      <c r="B593" s="4">
        <f t="shared" si="301"/>
        <v>-42997.467711430378</v>
      </c>
      <c r="C593" t="s">
        <v>2272</v>
      </c>
      <c r="D593"/>
      <c r="E593" s="57" t="s">
        <v>21</v>
      </c>
      <c r="F593" s="22">
        <f t="shared" si="279"/>
        <v>1</v>
      </c>
      <c r="G593" s="22">
        <f t="shared" si="280"/>
        <v>1</v>
      </c>
      <c r="H593" s="120" t="str">
        <f>IF(ISNA(VLOOKUP(C593,[1]Sheet1!$J$2:$J$2000,3,FALSE)),"No","Yes")</f>
        <v>No</v>
      </c>
      <c r="I593" s="89">
        <f t="shared" si="281"/>
        <v>0</v>
      </c>
      <c r="J593" s="89">
        <f t="shared" si="282"/>
        <v>0</v>
      </c>
      <c r="K593" s="89">
        <f t="shared" si="283"/>
        <v>0</v>
      </c>
      <c r="L593" s="89">
        <f t="shared" si="284"/>
        <v>0</v>
      </c>
      <c r="M593" s="89">
        <f t="shared" si="285"/>
        <v>7002.5316455696202</v>
      </c>
      <c r="N593" s="89">
        <f t="shared" si="286"/>
        <v>0</v>
      </c>
      <c r="O593" s="89">
        <f t="shared" ref="O593:O632" si="302">IF(ISERROR(VLOOKUP($C593,Sprint7,5,FALSE)),0,(VLOOKUP($C593,Sprint7,5,FALSE)))</f>
        <v>0</v>
      </c>
      <c r="Q593" s="90">
        <f t="shared" si="287"/>
        <v>0</v>
      </c>
      <c r="R593" s="90">
        <f t="shared" si="288"/>
        <v>0</v>
      </c>
      <c r="S593" s="90">
        <f t="shared" si="289"/>
        <v>0</v>
      </c>
      <c r="T593" s="90">
        <f t="shared" si="290"/>
        <v>0</v>
      </c>
      <c r="U593" s="90">
        <f t="shared" si="291"/>
        <v>0</v>
      </c>
      <c r="V593" s="90">
        <f t="shared" si="292"/>
        <v>0</v>
      </c>
      <c r="W593" s="90">
        <f t="shared" ref="W593:W632" si="303">IF(ISERROR(VLOOKUP($C593,_End7,5,FALSE)),0,(VLOOKUP($C593,_End7,5,FALSE)))</f>
        <v>0</v>
      </c>
      <c r="Y593" s="89">
        <f t="shared" si="293"/>
        <v>0</v>
      </c>
      <c r="Z593" s="90">
        <f t="shared" si="294"/>
        <v>0</v>
      </c>
      <c r="AA593" s="75">
        <f t="shared" si="295"/>
        <v>0</v>
      </c>
      <c r="AB593" s="89">
        <f t="shared" si="296"/>
        <v>7002.5316455696202</v>
      </c>
      <c r="AC593" s="89">
        <f t="shared" si="297"/>
        <v>0</v>
      </c>
      <c r="AD593" s="90">
        <f t="shared" si="298"/>
        <v>0</v>
      </c>
      <c r="AE593" s="90">
        <f t="shared" si="299"/>
        <v>0</v>
      </c>
      <c r="AF593" s="1">
        <f t="shared" si="300"/>
        <v>-42997.468354430377</v>
      </c>
    </row>
    <row r="594" spans="1:32">
      <c r="A594" s="106">
        <v>6.4400000000000004E-4</v>
      </c>
      <c r="B594" s="4">
        <f t="shared" si="301"/>
        <v>-43011.621387328953</v>
      </c>
      <c r="C594" t="s">
        <v>2273</v>
      </c>
      <c r="D594"/>
      <c r="E594" s="57" t="s">
        <v>21</v>
      </c>
      <c r="F594" s="22">
        <f t="shared" ref="F594:F632" si="304">COUNTIF(H594:X594,"&gt;1")</f>
        <v>1</v>
      </c>
      <c r="G594" s="22">
        <f t="shared" ref="G594:G632" si="305">COUNTIF(AA594:AE594,"&gt;1")</f>
        <v>1</v>
      </c>
      <c r="H594" s="120" t="str">
        <f>IF(ISNA(VLOOKUP(C594,[1]Sheet1!$J$2:$J$2000,3,FALSE)),"No","Yes")</f>
        <v>No</v>
      </c>
      <c r="I594" s="89">
        <f t="shared" ref="I594:I632" si="306">IF(ISERROR(VLOOKUP($C594,Sprint1,5,FALSE)),0,(VLOOKUP($C594,Sprint1,5,FALSE)))</f>
        <v>0</v>
      </c>
      <c r="J594" s="89">
        <f t="shared" ref="J594:J632" si="307">IF(ISERROR(VLOOKUP($C594,Sprint2,5,FALSE)),0,(VLOOKUP($C594,Sprint2,5,FALSE)))</f>
        <v>0</v>
      </c>
      <c r="K594" s="89">
        <f t="shared" ref="K594:K632" si="308">IF(ISERROR(VLOOKUP($C594,Sprint3,5,FALSE)),0,(VLOOKUP($C594,Sprint3,5,FALSE)))</f>
        <v>0</v>
      </c>
      <c r="L594" s="89">
        <f t="shared" ref="L594:L632" si="309">IF(ISERROR(VLOOKUP($C594,Sprint4,5,FALSE)),0,(VLOOKUP($C594,Sprint4,5,FALSE)))</f>
        <v>0</v>
      </c>
      <c r="M594" s="89">
        <f t="shared" ref="M594:M632" si="310">IF(ISERROR(VLOOKUP($C594,Sprint5,5,FALSE)),0,(VLOOKUP($C594,Sprint5,5,FALSE)))</f>
        <v>6988.3779686710468</v>
      </c>
      <c r="N594" s="89">
        <f t="shared" ref="N594:N632" si="311">IF(ISERROR(VLOOKUP($C594,Sprint6,5,FALSE)),0,(VLOOKUP($C594,Sprint6,5,FALSE)))</f>
        <v>0</v>
      </c>
      <c r="O594" s="89">
        <f t="shared" si="302"/>
        <v>0</v>
      </c>
      <c r="Q594" s="90">
        <f t="shared" ref="Q594:Q632" si="312">IF(ISERROR(VLOOKUP($C594,_End1,5,FALSE)),0,(VLOOKUP($C594,_End1,5,FALSE)))</f>
        <v>0</v>
      </c>
      <c r="R594" s="90">
        <f t="shared" ref="R594:R632" si="313">IF(ISERROR(VLOOKUP($C594,_End2,5,FALSE)),0,(VLOOKUP($C594,_End2,5,FALSE)))</f>
        <v>0</v>
      </c>
      <c r="S594" s="90">
        <f t="shared" ref="S594:S632" si="314">IF(ISERROR(VLOOKUP($C594,_End3,5,FALSE)),0,(VLOOKUP($C594,_End3,5,FALSE)))</f>
        <v>0</v>
      </c>
      <c r="T594" s="90">
        <f t="shared" ref="T594:T632" si="315">IF(ISERROR(VLOOKUP($C594,_End4,5,FALSE)),0,(VLOOKUP($C594,_End4,5,FALSE)))</f>
        <v>0</v>
      </c>
      <c r="U594" s="90">
        <f t="shared" ref="U594:U632" si="316">IF(ISERROR(VLOOKUP($C594,_End5,5,FALSE)),0,(VLOOKUP($C594,_End5,5,FALSE)))</f>
        <v>0</v>
      </c>
      <c r="V594" s="90">
        <f t="shared" ref="V594:V632" si="317">IF(ISERROR(VLOOKUP($C594,_End6,5,FALSE)),0,(VLOOKUP($C594,_End6,5,FALSE)))</f>
        <v>0</v>
      </c>
      <c r="W594" s="90">
        <f t="shared" si="303"/>
        <v>0</v>
      </c>
      <c r="Y594" s="89">
        <f t="shared" ref="Y594:Y632" si="318">LARGE(I594:O594,3)</f>
        <v>0</v>
      </c>
      <c r="Z594" s="90">
        <f t="shared" ref="Z594:Z632" si="319">LARGE(Q594:W594,3)</f>
        <v>0</v>
      </c>
      <c r="AA594" s="75">
        <f t="shared" ref="AA594:AA632" si="320">LARGE(Y594:Z594,1)</f>
        <v>0</v>
      </c>
      <c r="AB594" s="89">
        <f t="shared" ref="AB594:AB632" si="321">LARGE(I594:O594,1)</f>
        <v>6988.3779686710468</v>
      </c>
      <c r="AC594" s="89">
        <f t="shared" ref="AC594:AC632" si="322">LARGE(I594:O594,2)</f>
        <v>0</v>
      </c>
      <c r="AD594" s="90">
        <f t="shared" ref="AD594:AD632" si="323">LARGE(Q594:W594,1)</f>
        <v>0</v>
      </c>
      <c r="AE594" s="90">
        <f t="shared" ref="AE594:AE632" si="324">LARGE(Q594:W594,2)</f>
        <v>0</v>
      </c>
      <c r="AF594" s="1">
        <f t="shared" si="300"/>
        <v>-43011.622031328952</v>
      </c>
    </row>
    <row r="595" spans="1:32">
      <c r="A595" s="106">
        <v>6.4499999999999996E-4</v>
      </c>
      <c r="B595" s="4">
        <f t="shared" si="301"/>
        <v>-43313.995004021031</v>
      </c>
      <c r="C595" t="s">
        <v>2282</v>
      </c>
      <c r="D595"/>
      <c r="E595" s="57" t="s">
        <v>21</v>
      </c>
      <c r="F595" s="22">
        <f t="shared" si="304"/>
        <v>1</v>
      </c>
      <c r="G595" s="22">
        <f t="shared" si="305"/>
        <v>1</v>
      </c>
      <c r="H595" s="120" t="str">
        <f>IF(ISNA(VLOOKUP(C595,[1]Sheet1!$J$2:$J$2000,3,FALSE)),"No","Yes")</f>
        <v>No</v>
      </c>
      <c r="I595" s="89">
        <f t="shared" si="306"/>
        <v>0</v>
      </c>
      <c r="J595" s="89">
        <f t="shared" si="307"/>
        <v>0</v>
      </c>
      <c r="K595" s="89">
        <f t="shared" si="308"/>
        <v>0</v>
      </c>
      <c r="L595" s="89">
        <f t="shared" si="309"/>
        <v>0</v>
      </c>
      <c r="M595" s="89">
        <f t="shared" si="310"/>
        <v>6686.0043509789712</v>
      </c>
      <c r="N595" s="89">
        <f t="shared" si="311"/>
        <v>0</v>
      </c>
      <c r="O595" s="89">
        <f t="shared" si="302"/>
        <v>0</v>
      </c>
      <c r="Q595" s="90">
        <f t="shared" si="312"/>
        <v>0</v>
      </c>
      <c r="R595" s="90">
        <f t="shared" si="313"/>
        <v>0</v>
      </c>
      <c r="S595" s="90">
        <f t="shared" si="314"/>
        <v>0</v>
      </c>
      <c r="T595" s="90">
        <f t="shared" si="315"/>
        <v>0</v>
      </c>
      <c r="U595" s="90">
        <f t="shared" si="316"/>
        <v>0</v>
      </c>
      <c r="V595" s="90">
        <f t="shared" si="317"/>
        <v>0</v>
      </c>
      <c r="W595" s="90">
        <f t="shared" si="303"/>
        <v>0</v>
      </c>
      <c r="Y595" s="89">
        <f t="shared" si="318"/>
        <v>0</v>
      </c>
      <c r="Z595" s="90">
        <f t="shared" si="319"/>
        <v>0</v>
      </c>
      <c r="AA595" s="75">
        <f t="shared" si="320"/>
        <v>0</v>
      </c>
      <c r="AB595" s="89">
        <f t="shared" si="321"/>
        <v>6686.0043509789712</v>
      </c>
      <c r="AC595" s="89">
        <f t="shared" si="322"/>
        <v>0</v>
      </c>
      <c r="AD595" s="90">
        <f t="shared" si="323"/>
        <v>0</v>
      </c>
      <c r="AE595" s="90">
        <f t="shared" si="324"/>
        <v>0</v>
      </c>
      <c r="AF595" s="1">
        <f t="shared" si="300"/>
        <v>-43313.995649021032</v>
      </c>
    </row>
    <row r="596" spans="1:32">
      <c r="A596" s="106">
        <v>6.4599999999999998E-4</v>
      </c>
      <c r="B596" s="4">
        <f t="shared" si="301"/>
        <v>-43376.436135609198</v>
      </c>
      <c r="C596" t="s">
        <v>2286</v>
      </c>
      <c r="D596"/>
      <c r="E596" s="57" t="s">
        <v>21</v>
      </c>
      <c r="F596" s="22">
        <f t="shared" si="304"/>
        <v>1</v>
      </c>
      <c r="G596" s="22">
        <f t="shared" si="305"/>
        <v>1</v>
      </c>
      <c r="H596" s="120" t="str">
        <f>IF(ISNA(VLOOKUP(C596,[1]Sheet1!$J$2:$J$2000,3,FALSE)),"No","Yes")</f>
        <v>No</v>
      </c>
      <c r="I596" s="89">
        <f t="shared" si="306"/>
        <v>0</v>
      </c>
      <c r="J596" s="89">
        <f t="shared" si="307"/>
        <v>0</v>
      </c>
      <c r="K596" s="89">
        <f t="shared" si="308"/>
        <v>0</v>
      </c>
      <c r="L596" s="89">
        <f t="shared" si="309"/>
        <v>0</v>
      </c>
      <c r="M596" s="89">
        <f t="shared" si="310"/>
        <v>6623.5632183908046</v>
      </c>
      <c r="N596" s="89">
        <f t="shared" si="311"/>
        <v>0</v>
      </c>
      <c r="O596" s="89">
        <f t="shared" si="302"/>
        <v>0</v>
      </c>
      <c r="Q596" s="90">
        <f t="shared" si="312"/>
        <v>0</v>
      </c>
      <c r="R596" s="90">
        <f t="shared" si="313"/>
        <v>0</v>
      </c>
      <c r="S596" s="90">
        <f t="shared" si="314"/>
        <v>0</v>
      </c>
      <c r="T596" s="90">
        <f t="shared" si="315"/>
        <v>0</v>
      </c>
      <c r="U596" s="90">
        <f t="shared" si="316"/>
        <v>0</v>
      </c>
      <c r="V596" s="90">
        <f t="shared" si="317"/>
        <v>0</v>
      </c>
      <c r="W596" s="90">
        <f t="shared" si="303"/>
        <v>0</v>
      </c>
      <c r="Y596" s="89">
        <f t="shared" si="318"/>
        <v>0</v>
      </c>
      <c r="Z596" s="90">
        <f t="shared" si="319"/>
        <v>0</v>
      </c>
      <c r="AA596" s="75">
        <f t="shared" si="320"/>
        <v>0</v>
      </c>
      <c r="AB596" s="89">
        <f t="shared" si="321"/>
        <v>6623.5632183908046</v>
      </c>
      <c r="AC596" s="89">
        <f t="shared" si="322"/>
        <v>0</v>
      </c>
      <c r="AD596" s="90">
        <f t="shared" si="323"/>
        <v>0</v>
      </c>
      <c r="AE596" s="90">
        <f t="shared" si="324"/>
        <v>0</v>
      </c>
      <c r="AF596" s="1">
        <f t="shared" si="300"/>
        <v>-43376.436781609198</v>
      </c>
    </row>
    <row r="597" spans="1:32">
      <c r="A597" s="106">
        <v>6.4700000000000001E-4</v>
      </c>
      <c r="B597" s="4">
        <f t="shared" si="301"/>
        <v>-43378.021857189611</v>
      </c>
      <c r="C597" t="s">
        <v>2287</v>
      </c>
      <c r="D597"/>
      <c r="E597" s="57" t="s">
        <v>21</v>
      </c>
      <c r="F597" s="22">
        <f t="shared" si="304"/>
        <v>1</v>
      </c>
      <c r="G597" s="22">
        <f t="shared" si="305"/>
        <v>1</v>
      </c>
      <c r="H597" s="120" t="str">
        <f>IF(ISNA(VLOOKUP(C597,[1]Sheet1!$J$2:$J$2000,3,FALSE)),"No","Yes")</f>
        <v>No</v>
      </c>
      <c r="I597" s="89">
        <f t="shared" si="306"/>
        <v>0</v>
      </c>
      <c r="J597" s="89">
        <f t="shared" si="307"/>
        <v>0</v>
      </c>
      <c r="K597" s="89">
        <f t="shared" si="308"/>
        <v>0</v>
      </c>
      <c r="L597" s="89">
        <f t="shared" si="309"/>
        <v>0</v>
      </c>
      <c r="M597" s="89">
        <f t="shared" si="310"/>
        <v>6621.9774958103908</v>
      </c>
      <c r="N597" s="89">
        <f t="shared" si="311"/>
        <v>0</v>
      </c>
      <c r="O597" s="89">
        <f t="shared" si="302"/>
        <v>0</v>
      </c>
      <c r="Q597" s="90">
        <f t="shared" si="312"/>
        <v>0</v>
      </c>
      <c r="R597" s="90">
        <f t="shared" si="313"/>
        <v>0</v>
      </c>
      <c r="S597" s="90">
        <f t="shared" si="314"/>
        <v>0</v>
      </c>
      <c r="T597" s="90">
        <f t="shared" si="315"/>
        <v>0</v>
      </c>
      <c r="U597" s="90">
        <f t="shared" si="316"/>
        <v>0</v>
      </c>
      <c r="V597" s="90">
        <f t="shared" si="317"/>
        <v>0</v>
      </c>
      <c r="W597" s="90">
        <f t="shared" si="303"/>
        <v>0</v>
      </c>
      <c r="Y597" s="89">
        <f t="shared" si="318"/>
        <v>0</v>
      </c>
      <c r="Z597" s="90">
        <f t="shared" si="319"/>
        <v>0</v>
      </c>
      <c r="AA597" s="75">
        <f t="shared" si="320"/>
        <v>0</v>
      </c>
      <c r="AB597" s="89">
        <f t="shared" si="321"/>
        <v>6621.9774958103908</v>
      </c>
      <c r="AC597" s="89">
        <f t="shared" si="322"/>
        <v>0</v>
      </c>
      <c r="AD597" s="90">
        <f t="shared" si="323"/>
        <v>0</v>
      </c>
      <c r="AE597" s="90">
        <f t="shared" si="324"/>
        <v>0</v>
      </c>
      <c r="AF597" s="1">
        <f t="shared" si="300"/>
        <v>-43378.022504189612</v>
      </c>
    </row>
    <row r="598" spans="1:32">
      <c r="A598" s="106">
        <v>6.4800000000000003E-4</v>
      </c>
      <c r="B598" s="4">
        <f t="shared" si="301"/>
        <v>-43385.939093750356</v>
      </c>
      <c r="C598" t="s">
        <v>2288</v>
      </c>
      <c r="D598" t="s">
        <v>2289</v>
      </c>
      <c r="E598" s="57" t="s">
        <v>21</v>
      </c>
      <c r="F598" s="22">
        <f t="shared" si="304"/>
        <v>1</v>
      </c>
      <c r="G598" s="22">
        <f t="shared" si="305"/>
        <v>1</v>
      </c>
      <c r="H598" s="120" t="str">
        <f>IF(ISNA(VLOOKUP(C598,[1]Sheet1!$J$2:$J$2000,3,FALSE)),"No","Yes")</f>
        <v>No</v>
      </c>
      <c r="I598" s="89">
        <f t="shared" si="306"/>
        <v>0</v>
      </c>
      <c r="J598" s="89">
        <f t="shared" si="307"/>
        <v>0</v>
      </c>
      <c r="K598" s="89">
        <f t="shared" si="308"/>
        <v>0</v>
      </c>
      <c r="L598" s="89">
        <f t="shared" si="309"/>
        <v>0</v>
      </c>
      <c r="M598" s="89">
        <f t="shared" si="310"/>
        <v>6614.0602582496422</v>
      </c>
      <c r="N598" s="89">
        <f t="shared" si="311"/>
        <v>0</v>
      </c>
      <c r="O598" s="89">
        <f t="shared" si="302"/>
        <v>0</v>
      </c>
      <c r="Q598" s="90">
        <f t="shared" si="312"/>
        <v>0</v>
      </c>
      <c r="R598" s="90">
        <f t="shared" si="313"/>
        <v>0</v>
      </c>
      <c r="S598" s="90">
        <f t="shared" si="314"/>
        <v>0</v>
      </c>
      <c r="T598" s="90">
        <f t="shared" si="315"/>
        <v>0</v>
      </c>
      <c r="U598" s="90">
        <f t="shared" si="316"/>
        <v>0</v>
      </c>
      <c r="V598" s="90">
        <f t="shared" si="317"/>
        <v>0</v>
      </c>
      <c r="W598" s="90">
        <f t="shared" si="303"/>
        <v>0</v>
      </c>
      <c r="Y598" s="89">
        <f t="shared" si="318"/>
        <v>0</v>
      </c>
      <c r="Z598" s="90">
        <f t="shared" si="319"/>
        <v>0</v>
      </c>
      <c r="AA598" s="75">
        <f t="shared" si="320"/>
        <v>0</v>
      </c>
      <c r="AB598" s="89">
        <f t="shared" si="321"/>
        <v>6614.0602582496422</v>
      </c>
      <c r="AC598" s="89">
        <f t="shared" si="322"/>
        <v>0</v>
      </c>
      <c r="AD598" s="90">
        <f t="shared" si="323"/>
        <v>0</v>
      </c>
      <c r="AE598" s="90">
        <f t="shared" si="324"/>
        <v>0</v>
      </c>
      <c r="AF598" s="1">
        <f t="shared" si="300"/>
        <v>-43385.939741750357</v>
      </c>
    </row>
    <row r="599" spans="1:32">
      <c r="A599" s="106">
        <v>6.4899999999999995E-4</v>
      </c>
      <c r="B599" s="4">
        <f t="shared" si="301"/>
        <v>-43623.789115868603</v>
      </c>
      <c r="C599" t="s">
        <v>2301</v>
      </c>
      <c r="D599"/>
      <c r="E599" s="57" t="s">
        <v>21</v>
      </c>
      <c r="F599" s="22">
        <f t="shared" si="304"/>
        <v>1</v>
      </c>
      <c r="G599" s="22">
        <f t="shared" si="305"/>
        <v>1</v>
      </c>
      <c r="H599" s="120" t="str">
        <f>IF(ISNA(VLOOKUP(C599,[1]Sheet1!$J$2:$J$2000,3,FALSE)),"No","Yes")</f>
        <v>No</v>
      </c>
      <c r="I599" s="89">
        <f t="shared" si="306"/>
        <v>0</v>
      </c>
      <c r="J599" s="89">
        <f t="shared" si="307"/>
        <v>0</v>
      </c>
      <c r="K599" s="89">
        <f t="shared" si="308"/>
        <v>0</v>
      </c>
      <c r="L599" s="89">
        <f t="shared" si="309"/>
        <v>0</v>
      </c>
      <c r="M599" s="89">
        <f t="shared" si="310"/>
        <v>6376.210235131397</v>
      </c>
      <c r="N599" s="89">
        <f t="shared" si="311"/>
        <v>0</v>
      </c>
      <c r="O599" s="89">
        <f t="shared" si="302"/>
        <v>0</v>
      </c>
      <c r="Q599" s="90">
        <f t="shared" si="312"/>
        <v>0</v>
      </c>
      <c r="R599" s="90">
        <f t="shared" si="313"/>
        <v>0</v>
      </c>
      <c r="S599" s="90">
        <f t="shared" si="314"/>
        <v>0</v>
      </c>
      <c r="T599" s="90">
        <f t="shared" si="315"/>
        <v>0</v>
      </c>
      <c r="U599" s="90">
        <f t="shared" si="316"/>
        <v>0</v>
      </c>
      <c r="V599" s="90">
        <f t="shared" si="317"/>
        <v>0</v>
      </c>
      <c r="W599" s="90">
        <f t="shared" si="303"/>
        <v>0</v>
      </c>
      <c r="Y599" s="89">
        <f t="shared" si="318"/>
        <v>0</v>
      </c>
      <c r="Z599" s="90">
        <f t="shared" si="319"/>
        <v>0</v>
      </c>
      <c r="AA599" s="75">
        <f t="shared" si="320"/>
        <v>0</v>
      </c>
      <c r="AB599" s="89">
        <f t="shared" si="321"/>
        <v>6376.210235131397</v>
      </c>
      <c r="AC599" s="89">
        <f t="shared" si="322"/>
        <v>0</v>
      </c>
      <c r="AD599" s="90">
        <f t="shared" si="323"/>
        <v>0</v>
      </c>
      <c r="AE599" s="90">
        <f t="shared" si="324"/>
        <v>0</v>
      </c>
      <c r="AF599" s="1">
        <f t="shared" si="300"/>
        <v>-43623.789764868605</v>
      </c>
    </row>
    <row r="600" spans="1:32">
      <c r="A600" s="106">
        <v>6.4999999999999997E-4</v>
      </c>
      <c r="B600" s="4">
        <f t="shared" si="301"/>
        <v>-43661.777535151239</v>
      </c>
      <c r="C600" t="s">
        <v>2306</v>
      </c>
      <c r="D600"/>
      <c r="E600" s="57" t="s">
        <v>21</v>
      </c>
      <c r="F600" s="22">
        <f t="shared" si="304"/>
        <v>1</v>
      </c>
      <c r="G600" s="22">
        <f t="shared" si="305"/>
        <v>1</v>
      </c>
      <c r="H600" s="120" t="str">
        <f>IF(ISNA(VLOOKUP(C600,[1]Sheet1!$J$2:$J$2000,3,FALSE)),"No","Yes")</f>
        <v>No</v>
      </c>
      <c r="I600" s="89">
        <f t="shared" si="306"/>
        <v>0</v>
      </c>
      <c r="J600" s="89">
        <f t="shared" si="307"/>
        <v>0</v>
      </c>
      <c r="K600" s="89">
        <f t="shared" si="308"/>
        <v>0</v>
      </c>
      <c r="L600" s="89">
        <f t="shared" si="309"/>
        <v>0</v>
      </c>
      <c r="M600" s="89">
        <f t="shared" si="310"/>
        <v>6338.2218148487627</v>
      </c>
      <c r="N600" s="89">
        <f t="shared" si="311"/>
        <v>0</v>
      </c>
      <c r="O600" s="89">
        <f t="shared" si="302"/>
        <v>0</v>
      </c>
      <c r="Q600" s="90">
        <f t="shared" si="312"/>
        <v>0</v>
      </c>
      <c r="R600" s="90">
        <f t="shared" si="313"/>
        <v>0</v>
      </c>
      <c r="S600" s="90">
        <f t="shared" si="314"/>
        <v>0</v>
      </c>
      <c r="T600" s="90">
        <f t="shared" si="315"/>
        <v>0</v>
      </c>
      <c r="U600" s="90">
        <f t="shared" si="316"/>
        <v>0</v>
      </c>
      <c r="V600" s="90">
        <f t="shared" si="317"/>
        <v>0</v>
      </c>
      <c r="W600" s="90">
        <f t="shared" si="303"/>
        <v>0</v>
      </c>
      <c r="Y600" s="89">
        <f t="shared" si="318"/>
        <v>0</v>
      </c>
      <c r="Z600" s="90">
        <f t="shared" si="319"/>
        <v>0</v>
      </c>
      <c r="AA600" s="75">
        <f t="shared" si="320"/>
        <v>0</v>
      </c>
      <c r="AB600" s="89">
        <f t="shared" si="321"/>
        <v>6338.2218148487627</v>
      </c>
      <c r="AC600" s="89">
        <f t="shared" si="322"/>
        <v>0</v>
      </c>
      <c r="AD600" s="90">
        <f t="shared" si="323"/>
        <v>0</v>
      </c>
      <c r="AE600" s="90">
        <f t="shared" si="324"/>
        <v>0</v>
      </c>
      <c r="AF600" s="1">
        <f t="shared" si="300"/>
        <v>-43661.778185151241</v>
      </c>
    </row>
    <row r="601" spans="1:32">
      <c r="A601" s="106">
        <v>6.5099999999999999E-4</v>
      </c>
      <c r="B601" s="4">
        <f t="shared" si="301"/>
        <v>-43767.462170090577</v>
      </c>
      <c r="C601" t="s">
        <v>2314</v>
      </c>
      <c r="D601"/>
      <c r="E601" s="57" t="s">
        <v>21</v>
      </c>
      <c r="F601" s="22">
        <f t="shared" si="304"/>
        <v>1</v>
      </c>
      <c r="G601" s="22">
        <f t="shared" si="305"/>
        <v>1</v>
      </c>
      <c r="H601" s="120" t="str">
        <f>IF(ISNA(VLOOKUP(C601,[1]Sheet1!$J$2:$J$2000,3,FALSE)),"No","Yes")</f>
        <v>No</v>
      </c>
      <c r="I601" s="89">
        <f t="shared" si="306"/>
        <v>0</v>
      </c>
      <c r="J601" s="89">
        <f t="shared" si="307"/>
        <v>0</v>
      </c>
      <c r="K601" s="89">
        <f t="shared" si="308"/>
        <v>0</v>
      </c>
      <c r="L601" s="89">
        <f t="shared" si="309"/>
        <v>0</v>
      </c>
      <c r="M601" s="89">
        <f t="shared" si="310"/>
        <v>6232.5371789094197</v>
      </c>
      <c r="N601" s="89">
        <f t="shared" si="311"/>
        <v>0</v>
      </c>
      <c r="O601" s="89">
        <f t="shared" si="302"/>
        <v>0</v>
      </c>
      <c r="Q601" s="90">
        <f t="shared" si="312"/>
        <v>0</v>
      </c>
      <c r="R601" s="90">
        <f t="shared" si="313"/>
        <v>0</v>
      </c>
      <c r="S601" s="90">
        <f t="shared" si="314"/>
        <v>0</v>
      </c>
      <c r="T601" s="90">
        <f t="shared" si="315"/>
        <v>0</v>
      </c>
      <c r="U601" s="90">
        <f t="shared" si="316"/>
        <v>0</v>
      </c>
      <c r="V601" s="90">
        <f t="shared" si="317"/>
        <v>0</v>
      </c>
      <c r="W601" s="90">
        <f t="shared" si="303"/>
        <v>0</v>
      </c>
      <c r="Y601" s="89">
        <f t="shared" si="318"/>
        <v>0</v>
      </c>
      <c r="Z601" s="90">
        <f t="shared" si="319"/>
        <v>0</v>
      </c>
      <c r="AA601" s="75">
        <f t="shared" si="320"/>
        <v>0</v>
      </c>
      <c r="AB601" s="89">
        <f t="shared" si="321"/>
        <v>6232.5371789094197</v>
      </c>
      <c r="AC601" s="89">
        <f t="shared" si="322"/>
        <v>0</v>
      </c>
      <c r="AD601" s="90">
        <f t="shared" si="323"/>
        <v>0</v>
      </c>
      <c r="AE601" s="90">
        <f t="shared" si="324"/>
        <v>0</v>
      </c>
      <c r="AF601" s="1">
        <f t="shared" si="300"/>
        <v>-43767.462821090579</v>
      </c>
    </row>
    <row r="602" spans="1:32">
      <c r="A602" s="106">
        <v>6.5200000000000002E-4</v>
      </c>
      <c r="B602" s="4">
        <f t="shared" si="301"/>
        <v>-43820.374683120637</v>
      </c>
      <c r="C602" t="s">
        <v>2317</v>
      </c>
      <c r="D602"/>
      <c r="E602" s="57" t="s">
        <v>21</v>
      </c>
      <c r="F602" s="22">
        <f t="shared" si="304"/>
        <v>1</v>
      </c>
      <c r="G602" s="22">
        <f t="shared" si="305"/>
        <v>1</v>
      </c>
      <c r="H602" s="120" t="str">
        <f>IF(ISNA(VLOOKUP(C602,[1]Sheet1!$J$2:$J$2000,3,FALSE)),"No","Yes")</f>
        <v>No</v>
      </c>
      <c r="I602" s="89">
        <f t="shared" si="306"/>
        <v>0</v>
      </c>
      <c r="J602" s="89">
        <f t="shared" si="307"/>
        <v>0</v>
      </c>
      <c r="K602" s="89">
        <f t="shared" si="308"/>
        <v>0</v>
      </c>
      <c r="L602" s="89">
        <f t="shared" si="309"/>
        <v>0</v>
      </c>
      <c r="M602" s="89">
        <f t="shared" si="310"/>
        <v>6179.6246648793567</v>
      </c>
      <c r="N602" s="89">
        <f t="shared" si="311"/>
        <v>0</v>
      </c>
      <c r="O602" s="89">
        <f t="shared" si="302"/>
        <v>0</v>
      </c>
      <c r="Q602" s="90">
        <f t="shared" si="312"/>
        <v>0</v>
      </c>
      <c r="R602" s="90">
        <f t="shared" si="313"/>
        <v>0</v>
      </c>
      <c r="S602" s="90">
        <f t="shared" si="314"/>
        <v>0</v>
      </c>
      <c r="T602" s="90">
        <f t="shared" si="315"/>
        <v>0</v>
      </c>
      <c r="U602" s="90">
        <f t="shared" si="316"/>
        <v>0</v>
      </c>
      <c r="V602" s="90">
        <f t="shared" si="317"/>
        <v>0</v>
      </c>
      <c r="W602" s="90">
        <f t="shared" si="303"/>
        <v>0</v>
      </c>
      <c r="Y602" s="89">
        <f t="shared" si="318"/>
        <v>0</v>
      </c>
      <c r="Z602" s="90">
        <f t="shared" si="319"/>
        <v>0</v>
      </c>
      <c r="AA602" s="75">
        <f t="shared" si="320"/>
        <v>0</v>
      </c>
      <c r="AB602" s="89">
        <f t="shared" si="321"/>
        <v>6179.6246648793567</v>
      </c>
      <c r="AC602" s="89">
        <f t="shared" si="322"/>
        <v>0</v>
      </c>
      <c r="AD602" s="90">
        <f t="shared" si="323"/>
        <v>0</v>
      </c>
      <c r="AE602" s="90">
        <f t="shared" si="324"/>
        <v>0</v>
      </c>
      <c r="AF602" s="1">
        <f t="shared" si="300"/>
        <v>-43820.37533512064</v>
      </c>
    </row>
    <row r="603" spans="1:32">
      <c r="A603" s="106">
        <v>6.5300000000000004E-4</v>
      </c>
      <c r="B603" s="4">
        <f t="shared" si="301"/>
        <v>-43931.548271967091</v>
      </c>
      <c r="C603" t="s">
        <v>2323</v>
      </c>
      <c r="D603"/>
      <c r="E603" s="57" t="s">
        <v>21</v>
      </c>
      <c r="F603" s="22">
        <f t="shared" si="304"/>
        <v>1</v>
      </c>
      <c r="G603" s="22">
        <f t="shared" si="305"/>
        <v>1</v>
      </c>
      <c r="H603" s="120" t="str">
        <f>IF(ISNA(VLOOKUP(C603,[1]Sheet1!$J$2:$J$2000,3,FALSE)),"No","Yes")</f>
        <v>No</v>
      </c>
      <c r="I603" s="89">
        <f t="shared" si="306"/>
        <v>0</v>
      </c>
      <c r="J603" s="89">
        <f t="shared" si="307"/>
        <v>0</v>
      </c>
      <c r="K603" s="89">
        <f t="shared" si="308"/>
        <v>0</v>
      </c>
      <c r="L603" s="89">
        <f t="shared" si="309"/>
        <v>0</v>
      </c>
      <c r="M603" s="89">
        <f t="shared" si="310"/>
        <v>6068.45107503291</v>
      </c>
      <c r="N603" s="89">
        <f t="shared" si="311"/>
        <v>0</v>
      </c>
      <c r="O603" s="89">
        <f t="shared" si="302"/>
        <v>0</v>
      </c>
      <c r="Q603" s="90">
        <f t="shared" si="312"/>
        <v>0</v>
      </c>
      <c r="R603" s="90">
        <f t="shared" si="313"/>
        <v>0</v>
      </c>
      <c r="S603" s="90">
        <f t="shared" si="314"/>
        <v>0</v>
      </c>
      <c r="T603" s="90">
        <f t="shared" si="315"/>
        <v>0</v>
      </c>
      <c r="U603" s="90">
        <f t="shared" si="316"/>
        <v>0</v>
      </c>
      <c r="V603" s="90">
        <f t="shared" si="317"/>
        <v>0</v>
      </c>
      <c r="W603" s="90">
        <f t="shared" si="303"/>
        <v>0</v>
      </c>
      <c r="Y603" s="89">
        <f t="shared" si="318"/>
        <v>0</v>
      </c>
      <c r="Z603" s="90">
        <f t="shared" si="319"/>
        <v>0</v>
      </c>
      <c r="AA603" s="75">
        <f t="shared" si="320"/>
        <v>0</v>
      </c>
      <c r="AB603" s="89">
        <f t="shared" si="321"/>
        <v>6068.45107503291</v>
      </c>
      <c r="AC603" s="89">
        <f t="shared" si="322"/>
        <v>0</v>
      </c>
      <c r="AD603" s="90">
        <f t="shared" si="323"/>
        <v>0</v>
      </c>
      <c r="AE603" s="90">
        <f t="shared" si="324"/>
        <v>0</v>
      </c>
      <c r="AF603" s="1">
        <f t="shared" si="300"/>
        <v>-43931.548924967094</v>
      </c>
    </row>
    <row r="604" spans="1:32">
      <c r="A604" s="106">
        <v>6.5399999999999996E-4</v>
      </c>
      <c r="B604" s="4">
        <f t="shared" si="301"/>
        <v>-45245.788276904088</v>
      </c>
      <c r="C604" t="s">
        <v>2332</v>
      </c>
      <c r="D604"/>
      <c r="E604" s="57" t="s">
        <v>21</v>
      </c>
      <c r="F604" s="22">
        <f t="shared" si="304"/>
        <v>1</v>
      </c>
      <c r="G604" s="22">
        <f t="shared" si="305"/>
        <v>1</v>
      </c>
      <c r="H604" s="120" t="str">
        <f>IF(ISNA(VLOOKUP(C604,[1]Sheet1!$J$2:$J$2000,3,FALSE)),"No","Yes")</f>
        <v>No</v>
      </c>
      <c r="I604" s="89">
        <f t="shared" si="306"/>
        <v>0</v>
      </c>
      <c r="J604" s="89">
        <f t="shared" si="307"/>
        <v>0</v>
      </c>
      <c r="K604" s="89">
        <f t="shared" si="308"/>
        <v>0</v>
      </c>
      <c r="L604" s="89">
        <f t="shared" si="309"/>
        <v>0</v>
      </c>
      <c r="M604" s="89">
        <f t="shared" si="310"/>
        <v>4754.2110690959098</v>
      </c>
      <c r="N604" s="89">
        <f t="shared" si="311"/>
        <v>0</v>
      </c>
      <c r="O604" s="89">
        <f t="shared" si="302"/>
        <v>0</v>
      </c>
      <c r="Q604" s="90">
        <f t="shared" si="312"/>
        <v>0</v>
      </c>
      <c r="R604" s="90">
        <f t="shared" si="313"/>
        <v>0</v>
      </c>
      <c r="S604" s="90">
        <f t="shared" si="314"/>
        <v>0</v>
      </c>
      <c r="T604" s="90">
        <f t="shared" si="315"/>
        <v>0</v>
      </c>
      <c r="U604" s="90">
        <f t="shared" si="316"/>
        <v>0</v>
      </c>
      <c r="V604" s="90">
        <f t="shared" si="317"/>
        <v>0</v>
      </c>
      <c r="W604" s="90">
        <f t="shared" si="303"/>
        <v>0</v>
      </c>
      <c r="Y604" s="89">
        <f t="shared" si="318"/>
        <v>0</v>
      </c>
      <c r="Z604" s="90">
        <f t="shared" si="319"/>
        <v>0</v>
      </c>
      <c r="AA604" s="75">
        <f t="shared" si="320"/>
        <v>0</v>
      </c>
      <c r="AB604" s="89">
        <f t="shared" si="321"/>
        <v>4754.2110690959098</v>
      </c>
      <c r="AC604" s="89">
        <f t="shared" si="322"/>
        <v>0</v>
      </c>
      <c r="AD604" s="90">
        <f t="shared" si="323"/>
        <v>0</v>
      </c>
      <c r="AE604" s="90">
        <f t="shared" si="324"/>
        <v>0</v>
      </c>
      <c r="AF604" s="1">
        <f t="shared" si="300"/>
        <v>-45245.788930904091</v>
      </c>
    </row>
    <row r="605" spans="1:32">
      <c r="A605" s="106">
        <v>6.5799999999999995E-4</v>
      </c>
      <c r="B605" s="4">
        <f t="shared" si="301"/>
        <v>-40612.536811047314</v>
      </c>
      <c r="C605" s="100" t="s">
        <v>2336</v>
      </c>
      <c r="D605"/>
      <c r="E605" s="57" t="s">
        <v>21</v>
      </c>
      <c r="F605" s="22">
        <f t="shared" si="304"/>
        <v>1</v>
      </c>
      <c r="G605" s="22">
        <f t="shared" si="305"/>
        <v>1</v>
      </c>
      <c r="H605" s="120" t="str">
        <f>IF(ISNA(VLOOKUP(C605,[1]Sheet1!$J$2:$J$2000,3,FALSE)),"No","Yes")</f>
        <v>No</v>
      </c>
      <c r="I605" s="89">
        <f t="shared" si="306"/>
        <v>0</v>
      </c>
      <c r="J605" s="89">
        <f t="shared" si="307"/>
        <v>0</v>
      </c>
      <c r="K605" s="89">
        <f t="shared" si="308"/>
        <v>0</v>
      </c>
      <c r="L605" s="89">
        <f t="shared" si="309"/>
        <v>0</v>
      </c>
      <c r="M605" s="89">
        <f t="shared" si="310"/>
        <v>0</v>
      </c>
      <c r="N605" s="89">
        <f t="shared" si="311"/>
        <v>0</v>
      </c>
      <c r="O605" s="89">
        <f t="shared" si="302"/>
        <v>0</v>
      </c>
      <c r="Q605" s="90">
        <f t="shared" si="312"/>
        <v>0</v>
      </c>
      <c r="R605" s="90">
        <f t="shared" si="313"/>
        <v>9387.4625309526909</v>
      </c>
      <c r="S605" s="90">
        <f t="shared" si="314"/>
        <v>0</v>
      </c>
      <c r="T605" s="90">
        <f t="shared" si="315"/>
        <v>0</v>
      </c>
      <c r="U605" s="90">
        <f t="shared" si="316"/>
        <v>0</v>
      </c>
      <c r="V605" s="90">
        <f t="shared" si="317"/>
        <v>0</v>
      </c>
      <c r="W605" s="90">
        <f t="shared" si="303"/>
        <v>0</v>
      </c>
      <c r="Y605" s="89">
        <f t="shared" si="318"/>
        <v>0</v>
      </c>
      <c r="Z605" s="90">
        <f t="shared" si="319"/>
        <v>0</v>
      </c>
      <c r="AA605" s="75">
        <f t="shared" si="320"/>
        <v>0</v>
      </c>
      <c r="AB605" s="89">
        <f t="shared" si="321"/>
        <v>0</v>
      </c>
      <c r="AC605" s="89">
        <f t="shared" si="322"/>
        <v>0</v>
      </c>
      <c r="AD605" s="90">
        <f t="shared" si="323"/>
        <v>9387.4625309526909</v>
      </c>
      <c r="AE605" s="90">
        <f t="shared" si="324"/>
        <v>0</v>
      </c>
      <c r="AF605" s="1">
        <f t="shared" si="300"/>
        <v>-40612.537469047311</v>
      </c>
    </row>
    <row r="606" spans="1:32">
      <c r="A606" s="106">
        <v>6.6E-4</v>
      </c>
      <c r="B606" s="4">
        <f t="shared" si="301"/>
        <v>-40739.263932440219</v>
      </c>
      <c r="C606" s="100" t="s">
        <v>2338</v>
      </c>
      <c r="D606"/>
      <c r="E606" s="57" t="s">
        <v>21</v>
      </c>
      <c r="F606" s="22">
        <f t="shared" si="304"/>
        <v>1</v>
      </c>
      <c r="G606" s="22">
        <f t="shared" si="305"/>
        <v>1</v>
      </c>
      <c r="H606" s="120" t="str">
        <f>IF(ISNA(VLOOKUP(C606,[1]Sheet1!$J$2:$J$2000,3,FALSE)),"No","Yes")</f>
        <v>No</v>
      </c>
      <c r="I606" s="89">
        <f t="shared" si="306"/>
        <v>0</v>
      </c>
      <c r="J606" s="89">
        <f t="shared" si="307"/>
        <v>0</v>
      </c>
      <c r="K606" s="89">
        <f t="shared" si="308"/>
        <v>0</v>
      </c>
      <c r="L606" s="89">
        <f t="shared" si="309"/>
        <v>0</v>
      </c>
      <c r="M606" s="89">
        <f t="shared" si="310"/>
        <v>0</v>
      </c>
      <c r="N606" s="89">
        <f t="shared" si="311"/>
        <v>0</v>
      </c>
      <c r="O606" s="89">
        <f t="shared" si="302"/>
        <v>0</v>
      </c>
      <c r="Q606" s="90">
        <f t="shared" si="312"/>
        <v>0</v>
      </c>
      <c r="R606" s="90">
        <f t="shared" si="313"/>
        <v>9260.735407559785</v>
      </c>
      <c r="S606" s="90">
        <f t="shared" si="314"/>
        <v>0</v>
      </c>
      <c r="T606" s="90">
        <f t="shared" si="315"/>
        <v>0</v>
      </c>
      <c r="U606" s="90">
        <f t="shared" si="316"/>
        <v>0</v>
      </c>
      <c r="V606" s="90">
        <f t="shared" si="317"/>
        <v>0</v>
      </c>
      <c r="W606" s="90">
        <f t="shared" si="303"/>
        <v>0</v>
      </c>
      <c r="Y606" s="89">
        <f t="shared" si="318"/>
        <v>0</v>
      </c>
      <c r="Z606" s="90">
        <f t="shared" si="319"/>
        <v>0</v>
      </c>
      <c r="AA606" s="75">
        <f t="shared" si="320"/>
        <v>0</v>
      </c>
      <c r="AB606" s="89">
        <f t="shared" si="321"/>
        <v>0</v>
      </c>
      <c r="AC606" s="89">
        <f t="shared" si="322"/>
        <v>0</v>
      </c>
      <c r="AD606" s="90">
        <f t="shared" si="323"/>
        <v>9260.735407559785</v>
      </c>
      <c r="AE606" s="90">
        <f t="shared" si="324"/>
        <v>0</v>
      </c>
      <c r="AF606" s="1">
        <f t="shared" si="300"/>
        <v>-40739.264592440217</v>
      </c>
    </row>
    <row r="607" spans="1:32">
      <c r="A607" s="106">
        <v>6.6399999999999999E-4</v>
      </c>
      <c r="B607" s="4">
        <f t="shared" si="301"/>
        <v>-40828.87634134759</v>
      </c>
      <c r="C607" s="100" t="s">
        <v>2341</v>
      </c>
      <c r="D607"/>
      <c r="E607" s="57" t="s">
        <v>21</v>
      </c>
      <c r="F607" s="22">
        <f t="shared" si="304"/>
        <v>1</v>
      </c>
      <c r="G607" s="22">
        <f t="shared" si="305"/>
        <v>1</v>
      </c>
      <c r="H607" s="120" t="str">
        <f>IF(ISNA(VLOOKUP(C607,[1]Sheet1!$J$2:$J$2000,3,FALSE)),"No","Yes")</f>
        <v>No</v>
      </c>
      <c r="I607" s="89">
        <f t="shared" si="306"/>
        <v>0</v>
      </c>
      <c r="J607" s="89">
        <f t="shared" si="307"/>
        <v>0</v>
      </c>
      <c r="K607" s="89">
        <f t="shared" si="308"/>
        <v>0</v>
      </c>
      <c r="L607" s="89">
        <f t="shared" si="309"/>
        <v>0</v>
      </c>
      <c r="M607" s="89">
        <f t="shared" si="310"/>
        <v>0</v>
      </c>
      <c r="N607" s="89">
        <f t="shared" si="311"/>
        <v>0</v>
      </c>
      <c r="O607" s="89">
        <f t="shared" si="302"/>
        <v>0</v>
      </c>
      <c r="Q607" s="90">
        <f t="shared" si="312"/>
        <v>0</v>
      </c>
      <c r="R607" s="90">
        <f t="shared" si="313"/>
        <v>9171.1229946524072</v>
      </c>
      <c r="S607" s="90">
        <f t="shared" si="314"/>
        <v>0</v>
      </c>
      <c r="T607" s="90">
        <f t="shared" si="315"/>
        <v>0</v>
      </c>
      <c r="U607" s="90">
        <f t="shared" si="316"/>
        <v>0</v>
      </c>
      <c r="V607" s="90">
        <f t="shared" si="317"/>
        <v>0</v>
      </c>
      <c r="W607" s="90">
        <f t="shared" si="303"/>
        <v>0</v>
      </c>
      <c r="Y607" s="89">
        <f t="shared" si="318"/>
        <v>0</v>
      </c>
      <c r="Z607" s="90">
        <f t="shared" si="319"/>
        <v>0</v>
      </c>
      <c r="AA607" s="75">
        <f t="shared" si="320"/>
        <v>0</v>
      </c>
      <c r="AB607" s="89">
        <f t="shared" si="321"/>
        <v>0</v>
      </c>
      <c r="AC607" s="89">
        <f t="shared" si="322"/>
        <v>0</v>
      </c>
      <c r="AD607" s="90">
        <f t="shared" si="323"/>
        <v>9171.1229946524072</v>
      </c>
      <c r="AE607" s="90">
        <f t="shared" si="324"/>
        <v>0</v>
      </c>
      <c r="AF607" s="1">
        <f t="shared" si="300"/>
        <v>-40828.877005347589</v>
      </c>
    </row>
    <row r="608" spans="1:32">
      <c r="A608" s="106">
        <v>6.6500000000000001E-4</v>
      </c>
      <c r="B608" s="4">
        <f t="shared" si="301"/>
        <v>-40906.450540655853</v>
      </c>
      <c r="C608" s="100" t="s">
        <v>2342</v>
      </c>
      <c r="D608"/>
      <c r="E608" s="57" t="s">
        <v>21</v>
      </c>
      <c r="F608" s="22">
        <f t="shared" si="304"/>
        <v>1</v>
      </c>
      <c r="G608" s="22">
        <f t="shared" si="305"/>
        <v>1</v>
      </c>
      <c r="H608" s="120" t="str">
        <f>IF(ISNA(VLOOKUP(C608,[1]Sheet1!$J$2:$J$2000,3,FALSE)),"No","Yes")</f>
        <v>No</v>
      </c>
      <c r="I608" s="89">
        <f t="shared" si="306"/>
        <v>0</v>
      </c>
      <c r="J608" s="89">
        <f t="shared" si="307"/>
        <v>0</v>
      </c>
      <c r="K608" s="89">
        <f t="shared" si="308"/>
        <v>0</v>
      </c>
      <c r="L608" s="89">
        <f t="shared" si="309"/>
        <v>0</v>
      </c>
      <c r="M608" s="89">
        <f t="shared" si="310"/>
        <v>0</v>
      </c>
      <c r="N608" s="89">
        <f t="shared" si="311"/>
        <v>0</v>
      </c>
      <c r="O608" s="89">
        <f t="shared" si="302"/>
        <v>0</v>
      </c>
      <c r="Q608" s="90">
        <f t="shared" si="312"/>
        <v>0</v>
      </c>
      <c r="R608" s="90">
        <f t="shared" si="313"/>
        <v>9093.5487943441458</v>
      </c>
      <c r="S608" s="90">
        <f t="shared" si="314"/>
        <v>0</v>
      </c>
      <c r="T608" s="90">
        <f t="shared" si="315"/>
        <v>0</v>
      </c>
      <c r="U608" s="90">
        <f t="shared" si="316"/>
        <v>0</v>
      </c>
      <c r="V608" s="90">
        <f t="shared" si="317"/>
        <v>0</v>
      </c>
      <c r="W608" s="90">
        <f t="shared" si="303"/>
        <v>0</v>
      </c>
      <c r="Y608" s="89">
        <f t="shared" si="318"/>
        <v>0</v>
      </c>
      <c r="Z608" s="90">
        <f t="shared" si="319"/>
        <v>0</v>
      </c>
      <c r="AA608" s="75">
        <f t="shared" si="320"/>
        <v>0</v>
      </c>
      <c r="AB608" s="89">
        <f t="shared" si="321"/>
        <v>0</v>
      </c>
      <c r="AC608" s="89">
        <f t="shared" si="322"/>
        <v>0</v>
      </c>
      <c r="AD608" s="90">
        <f t="shared" si="323"/>
        <v>9093.5487943441458</v>
      </c>
      <c r="AE608" s="90">
        <f t="shared" si="324"/>
        <v>0</v>
      </c>
      <c r="AF608" s="1">
        <f t="shared" si="300"/>
        <v>-40906.451205655852</v>
      </c>
    </row>
    <row r="609" spans="1:32">
      <c r="A609" s="106">
        <v>6.6600000000000003E-4</v>
      </c>
      <c r="B609" s="4">
        <f t="shared" si="301"/>
        <v>-40909.893326932863</v>
      </c>
      <c r="C609" s="100" t="s">
        <v>2343</v>
      </c>
      <c r="D609"/>
      <c r="E609" s="57" t="s">
        <v>21</v>
      </c>
      <c r="F609" s="22">
        <f t="shared" si="304"/>
        <v>1</v>
      </c>
      <c r="G609" s="22">
        <f t="shared" si="305"/>
        <v>1</v>
      </c>
      <c r="H609" s="120" t="str">
        <f>IF(ISNA(VLOOKUP(C609,[1]Sheet1!$J$2:$J$2000,3,FALSE)),"No","Yes")</f>
        <v>No</v>
      </c>
      <c r="I609" s="89">
        <f t="shared" si="306"/>
        <v>0</v>
      </c>
      <c r="J609" s="89">
        <f t="shared" si="307"/>
        <v>0</v>
      </c>
      <c r="K609" s="89">
        <f t="shared" si="308"/>
        <v>0</v>
      </c>
      <c r="L609" s="89">
        <f t="shared" si="309"/>
        <v>0</v>
      </c>
      <c r="M609" s="89">
        <f t="shared" si="310"/>
        <v>0</v>
      </c>
      <c r="N609" s="89">
        <f t="shared" si="311"/>
        <v>0</v>
      </c>
      <c r="O609" s="89">
        <f t="shared" si="302"/>
        <v>0</v>
      </c>
      <c r="Q609" s="90">
        <f t="shared" si="312"/>
        <v>0</v>
      </c>
      <c r="R609" s="90">
        <f t="shared" si="313"/>
        <v>9090.1060070671374</v>
      </c>
      <c r="S609" s="90">
        <f t="shared" si="314"/>
        <v>0</v>
      </c>
      <c r="T609" s="90">
        <f t="shared" si="315"/>
        <v>0</v>
      </c>
      <c r="U609" s="90">
        <f t="shared" si="316"/>
        <v>0</v>
      </c>
      <c r="V609" s="90">
        <f t="shared" si="317"/>
        <v>0</v>
      </c>
      <c r="W609" s="90">
        <f t="shared" si="303"/>
        <v>0</v>
      </c>
      <c r="Y609" s="89">
        <f t="shared" si="318"/>
        <v>0</v>
      </c>
      <c r="Z609" s="90">
        <f t="shared" si="319"/>
        <v>0</v>
      </c>
      <c r="AA609" s="75">
        <f t="shared" si="320"/>
        <v>0</v>
      </c>
      <c r="AB609" s="89">
        <f t="shared" si="321"/>
        <v>0</v>
      </c>
      <c r="AC609" s="89">
        <f t="shared" si="322"/>
        <v>0</v>
      </c>
      <c r="AD609" s="90">
        <f t="shared" si="323"/>
        <v>9090.1060070671374</v>
      </c>
      <c r="AE609" s="90">
        <f t="shared" si="324"/>
        <v>0</v>
      </c>
      <c r="AF609" s="1">
        <f t="shared" si="300"/>
        <v>-40909.893992932863</v>
      </c>
    </row>
    <row r="610" spans="1:32">
      <c r="A610" s="106">
        <v>6.6699999999999995E-4</v>
      </c>
      <c r="B610" s="4">
        <f t="shared" si="301"/>
        <v>-40930.495429701085</v>
      </c>
      <c r="C610" s="100" t="s">
        <v>2344</v>
      </c>
      <c r="D610"/>
      <c r="E610" s="57" t="s">
        <v>21</v>
      </c>
      <c r="F610" s="22">
        <f t="shared" si="304"/>
        <v>1</v>
      </c>
      <c r="G610" s="22">
        <f t="shared" si="305"/>
        <v>1</v>
      </c>
      <c r="H610" s="120" t="str">
        <f>IF(ISNA(VLOOKUP(C610,[1]Sheet1!$J$2:$J$2000,3,FALSE)),"No","Yes")</f>
        <v>No</v>
      </c>
      <c r="I610" s="89">
        <f t="shared" si="306"/>
        <v>0</v>
      </c>
      <c r="J610" s="89">
        <f t="shared" si="307"/>
        <v>0</v>
      </c>
      <c r="K610" s="89">
        <f t="shared" si="308"/>
        <v>0</v>
      </c>
      <c r="L610" s="89">
        <f t="shared" si="309"/>
        <v>0</v>
      </c>
      <c r="M610" s="89">
        <f t="shared" si="310"/>
        <v>0</v>
      </c>
      <c r="N610" s="89">
        <f t="shared" si="311"/>
        <v>0</v>
      </c>
      <c r="O610" s="89">
        <f t="shared" si="302"/>
        <v>0</v>
      </c>
      <c r="Q610" s="90">
        <f t="shared" si="312"/>
        <v>0</v>
      </c>
      <c r="R610" s="90">
        <f t="shared" si="313"/>
        <v>9069.5039032989171</v>
      </c>
      <c r="S610" s="90">
        <f t="shared" si="314"/>
        <v>0</v>
      </c>
      <c r="T610" s="90">
        <f t="shared" si="315"/>
        <v>0</v>
      </c>
      <c r="U610" s="90">
        <f t="shared" si="316"/>
        <v>0</v>
      </c>
      <c r="V610" s="90">
        <f t="shared" si="317"/>
        <v>0</v>
      </c>
      <c r="W610" s="90">
        <f t="shared" si="303"/>
        <v>0</v>
      </c>
      <c r="Y610" s="89">
        <f t="shared" si="318"/>
        <v>0</v>
      </c>
      <c r="Z610" s="90">
        <f t="shared" si="319"/>
        <v>0</v>
      </c>
      <c r="AA610" s="75">
        <f t="shared" si="320"/>
        <v>0</v>
      </c>
      <c r="AB610" s="89">
        <f t="shared" si="321"/>
        <v>0</v>
      </c>
      <c r="AC610" s="89">
        <f t="shared" si="322"/>
        <v>0</v>
      </c>
      <c r="AD610" s="90">
        <f t="shared" si="323"/>
        <v>9069.5039032989171</v>
      </c>
      <c r="AE610" s="90">
        <f t="shared" si="324"/>
        <v>0</v>
      </c>
      <c r="AF610" s="1">
        <f t="shared" si="300"/>
        <v>-40930.496096701085</v>
      </c>
    </row>
    <row r="611" spans="1:32">
      <c r="A611" s="106">
        <v>6.6799999999999997E-4</v>
      </c>
      <c r="B611" s="4">
        <f t="shared" si="301"/>
        <v>-40983.8521295967</v>
      </c>
      <c r="C611" s="100" t="s">
        <v>2345</v>
      </c>
      <c r="D611"/>
      <c r="E611" s="57" t="s">
        <v>21</v>
      </c>
      <c r="F611" s="22">
        <f t="shared" si="304"/>
        <v>1</v>
      </c>
      <c r="G611" s="22">
        <f t="shared" si="305"/>
        <v>1</v>
      </c>
      <c r="H611" s="120" t="str">
        <f>IF(ISNA(VLOOKUP(C611,[1]Sheet1!$J$2:$J$2000,3,FALSE)),"No","Yes")</f>
        <v>No</v>
      </c>
      <c r="I611" s="89">
        <f t="shared" si="306"/>
        <v>0</v>
      </c>
      <c r="J611" s="89">
        <f t="shared" si="307"/>
        <v>0</v>
      </c>
      <c r="K611" s="89">
        <f t="shared" si="308"/>
        <v>0</v>
      </c>
      <c r="L611" s="89">
        <f t="shared" si="309"/>
        <v>0</v>
      </c>
      <c r="M611" s="89">
        <f t="shared" si="310"/>
        <v>0</v>
      </c>
      <c r="N611" s="89">
        <f t="shared" si="311"/>
        <v>0</v>
      </c>
      <c r="O611" s="89">
        <f t="shared" si="302"/>
        <v>0</v>
      </c>
      <c r="Q611" s="90">
        <f t="shared" si="312"/>
        <v>0</v>
      </c>
      <c r="R611" s="90">
        <f t="shared" si="313"/>
        <v>9016.1472024033028</v>
      </c>
      <c r="S611" s="90">
        <f t="shared" si="314"/>
        <v>0</v>
      </c>
      <c r="T611" s="90">
        <f t="shared" si="315"/>
        <v>0</v>
      </c>
      <c r="U611" s="90">
        <f t="shared" si="316"/>
        <v>0</v>
      </c>
      <c r="V611" s="90">
        <f t="shared" si="317"/>
        <v>0</v>
      </c>
      <c r="W611" s="90">
        <f t="shared" si="303"/>
        <v>0</v>
      </c>
      <c r="Y611" s="89">
        <f t="shared" si="318"/>
        <v>0</v>
      </c>
      <c r="Z611" s="90">
        <f t="shared" si="319"/>
        <v>0</v>
      </c>
      <c r="AA611" s="75">
        <f t="shared" si="320"/>
        <v>0</v>
      </c>
      <c r="AB611" s="89">
        <f t="shared" si="321"/>
        <v>0</v>
      </c>
      <c r="AC611" s="89">
        <f t="shared" si="322"/>
        <v>0</v>
      </c>
      <c r="AD611" s="90">
        <f t="shared" si="323"/>
        <v>9016.1472024033028</v>
      </c>
      <c r="AE611" s="90">
        <f t="shared" si="324"/>
        <v>0</v>
      </c>
      <c r="AF611" s="1">
        <f t="shared" si="300"/>
        <v>-40983.852797596701</v>
      </c>
    </row>
    <row r="612" spans="1:32">
      <c r="A612" s="106">
        <v>6.7000000000000002E-4</v>
      </c>
      <c r="B612" s="4">
        <f t="shared" si="301"/>
        <v>-41008.612486909253</v>
      </c>
      <c r="C612" s="100" t="s">
        <v>2347</v>
      </c>
      <c r="D612"/>
      <c r="E612" s="57" t="s">
        <v>21</v>
      </c>
      <c r="F612" s="22">
        <f t="shared" si="304"/>
        <v>1</v>
      </c>
      <c r="G612" s="22">
        <f t="shared" si="305"/>
        <v>1</v>
      </c>
      <c r="H612" s="120" t="str">
        <f>IF(ISNA(VLOOKUP(C612,[1]Sheet1!$J$2:$J$2000,3,FALSE)),"No","Yes")</f>
        <v>No</v>
      </c>
      <c r="I612" s="89">
        <f t="shared" si="306"/>
        <v>0</v>
      </c>
      <c r="J612" s="89">
        <f t="shared" si="307"/>
        <v>0</v>
      </c>
      <c r="K612" s="89">
        <f t="shared" si="308"/>
        <v>0</v>
      </c>
      <c r="L612" s="89">
        <f t="shared" si="309"/>
        <v>0</v>
      </c>
      <c r="M612" s="89">
        <f t="shared" si="310"/>
        <v>0</v>
      </c>
      <c r="N612" s="89">
        <f t="shared" si="311"/>
        <v>0</v>
      </c>
      <c r="O612" s="89">
        <f t="shared" si="302"/>
        <v>0</v>
      </c>
      <c r="Q612" s="90">
        <f t="shared" si="312"/>
        <v>0</v>
      </c>
      <c r="R612" s="90">
        <f t="shared" si="313"/>
        <v>8991.3868430907496</v>
      </c>
      <c r="S612" s="90">
        <f t="shared" si="314"/>
        <v>0</v>
      </c>
      <c r="T612" s="90">
        <f t="shared" si="315"/>
        <v>0</v>
      </c>
      <c r="U612" s="90">
        <f t="shared" si="316"/>
        <v>0</v>
      </c>
      <c r="V612" s="90">
        <f t="shared" si="317"/>
        <v>0</v>
      </c>
      <c r="W612" s="90">
        <f t="shared" si="303"/>
        <v>0</v>
      </c>
      <c r="Y612" s="89">
        <f t="shared" si="318"/>
        <v>0</v>
      </c>
      <c r="Z612" s="90">
        <f t="shared" si="319"/>
        <v>0</v>
      </c>
      <c r="AA612" s="75">
        <f t="shared" si="320"/>
        <v>0</v>
      </c>
      <c r="AB612" s="89">
        <f t="shared" si="321"/>
        <v>0</v>
      </c>
      <c r="AC612" s="89">
        <f t="shared" si="322"/>
        <v>0</v>
      </c>
      <c r="AD612" s="90">
        <f t="shared" si="323"/>
        <v>8991.3868430907496</v>
      </c>
      <c r="AE612" s="90">
        <f t="shared" si="324"/>
        <v>0</v>
      </c>
      <c r="AF612" s="1">
        <f t="shared" si="300"/>
        <v>-41008.613156909254</v>
      </c>
    </row>
    <row r="613" spans="1:32">
      <c r="A613" s="106">
        <v>6.7100000000000005E-4</v>
      </c>
      <c r="B613" s="4">
        <f t="shared" si="301"/>
        <v>8968.9958148177047</v>
      </c>
      <c r="C613" s="100" t="s">
        <v>2348</v>
      </c>
      <c r="D613"/>
      <c r="E613" s="57" t="s">
        <v>21</v>
      </c>
      <c r="F613" s="22">
        <f t="shared" si="304"/>
        <v>1</v>
      </c>
      <c r="G613" s="22">
        <f t="shared" si="305"/>
        <v>1</v>
      </c>
      <c r="H613" s="120" t="str">
        <f>IF(ISNA(VLOOKUP(C613,[1]Sheet1!$J$2:$J$2000,3,FALSE)),"No","Yes")</f>
        <v>Yes</v>
      </c>
      <c r="I613" s="89">
        <f t="shared" si="306"/>
        <v>0</v>
      </c>
      <c r="J613" s="89">
        <f t="shared" si="307"/>
        <v>0</v>
      </c>
      <c r="K613" s="89">
        <f t="shared" si="308"/>
        <v>0</v>
      </c>
      <c r="L613" s="89">
        <f t="shared" si="309"/>
        <v>0</v>
      </c>
      <c r="M613" s="89">
        <f t="shared" si="310"/>
        <v>0</v>
      </c>
      <c r="N613" s="89">
        <f t="shared" si="311"/>
        <v>0</v>
      </c>
      <c r="O613" s="89">
        <f t="shared" si="302"/>
        <v>0</v>
      </c>
      <c r="Q613" s="90">
        <f t="shared" si="312"/>
        <v>0</v>
      </c>
      <c r="R613" s="90">
        <f t="shared" si="313"/>
        <v>8968.995143817705</v>
      </c>
      <c r="S613" s="90">
        <f t="shared" si="314"/>
        <v>0</v>
      </c>
      <c r="T613" s="90">
        <f t="shared" si="315"/>
        <v>0</v>
      </c>
      <c r="U613" s="90">
        <f t="shared" si="316"/>
        <v>0</v>
      </c>
      <c r="V613" s="90">
        <f t="shared" si="317"/>
        <v>0</v>
      </c>
      <c r="W613" s="90">
        <f t="shared" si="303"/>
        <v>0</v>
      </c>
      <c r="Y613" s="89">
        <f t="shared" si="318"/>
        <v>0</v>
      </c>
      <c r="Z613" s="90">
        <f t="shared" si="319"/>
        <v>0</v>
      </c>
      <c r="AA613" s="75">
        <f t="shared" si="320"/>
        <v>0</v>
      </c>
      <c r="AB613" s="89">
        <f t="shared" si="321"/>
        <v>0</v>
      </c>
      <c r="AC613" s="89">
        <f t="shared" si="322"/>
        <v>0</v>
      </c>
      <c r="AD613" s="90">
        <f t="shared" si="323"/>
        <v>8968.995143817705</v>
      </c>
      <c r="AE613" s="90">
        <f t="shared" si="324"/>
        <v>0</v>
      </c>
      <c r="AF613" s="1">
        <f t="shared" si="300"/>
        <v>8968.995143817705</v>
      </c>
    </row>
    <row r="614" spans="1:32">
      <c r="A614" s="106">
        <v>6.7199999999999996E-4</v>
      </c>
      <c r="B614" s="4">
        <f t="shared" si="301"/>
        <v>-41046.612130983216</v>
      </c>
      <c r="C614" s="100" t="s">
        <v>2349</v>
      </c>
      <c r="D614"/>
      <c r="E614" s="57" t="s">
        <v>21</v>
      </c>
      <c r="F614" s="22">
        <f t="shared" si="304"/>
        <v>1</v>
      </c>
      <c r="G614" s="22">
        <f t="shared" si="305"/>
        <v>1</v>
      </c>
      <c r="H614" s="120" t="str">
        <f>IF(ISNA(VLOOKUP(C614,[1]Sheet1!$J$2:$J$2000,3,FALSE)),"No","Yes")</f>
        <v>No</v>
      </c>
      <c r="I614" s="89">
        <f t="shared" si="306"/>
        <v>0</v>
      </c>
      <c r="J614" s="89">
        <f t="shared" si="307"/>
        <v>0</v>
      </c>
      <c r="K614" s="89">
        <f t="shared" si="308"/>
        <v>0</v>
      </c>
      <c r="L614" s="89">
        <f t="shared" si="309"/>
        <v>0</v>
      </c>
      <c r="M614" s="89">
        <f t="shared" si="310"/>
        <v>0</v>
      </c>
      <c r="N614" s="89">
        <f t="shared" si="311"/>
        <v>0</v>
      </c>
      <c r="O614" s="89">
        <f t="shared" si="302"/>
        <v>0</v>
      </c>
      <c r="Q614" s="90">
        <f t="shared" si="312"/>
        <v>0</v>
      </c>
      <c r="R614" s="90">
        <f t="shared" si="313"/>
        <v>8953.387197016782</v>
      </c>
      <c r="S614" s="90">
        <f t="shared" si="314"/>
        <v>0</v>
      </c>
      <c r="T614" s="90">
        <f t="shared" si="315"/>
        <v>0</v>
      </c>
      <c r="U614" s="90">
        <f t="shared" si="316"/>
        <v>0</v>
      </c>
      <c r="V614" s="90">
        <f t="shared" si="317"/>
        <v>0</v>
      </c>
      <c r="W614" s="90">
        <f t="shared" si="303"/>
        <v>0</v>
      </c>
      <c r="Y614" s="89">
        <f t="shared" si="318"/>
        <v>0</v>
      </c>
      <c r="Z614" s="90">
        <f t="shared" si="319"/>
        <v>0</v>
      </c>
      <c r="AA614" s="75">
        <f t="shared" si="320"/>
        <v>0</v>
      </c>
      <c r="AB614" s="89">
        <f t="shared" si="321"/>
        <v>0</v>
      </c>
      <c r="AC614" s="89">
        <f t="shared" si="322"/>
        <v>0</v>
      </c>
      <c r="AD614" s="90">
        <f t="shared" si="323"/>
        <v>8953.387197016782</v>
      </c>
      <c r="AE614" s="90">
        <f t="shared" si="324"/>
        <v>0</v>
      </c>
      <c r="AF614" s="1">
        <f t="shared" si="300"/>
        <v>-41046.612802983218</v>
      </c>
    </row>
    <row r="615" spans="1:32">
      <c r="A615" s="106">
        <v>6.7299999999999999E-4</v>
      </c>
      <c r="B615" s="4">
        <f t="shared" si="301"/>
        <v>-41063.27476124317</v>
      </c>
      <c r="C615" s="100" t="s">
        <v>2350</v>
      </c>
      <c r="D615"/>
      <c r="E615" s="57" t="s">
        <v>21</v>
      </c>
      <c r="F615" s="22">
        <f t="shared" si="304"/>
        <v>1</v>
      </c>
      <c r="G615" s="22">
        <f t="shared" si="305"/>
        <v>1</v>
      </c>
      <c r="H615" s="120" t="str">
        <f>IF(ISNA(VLOOKUP(C615,[1]Sheet1!$J$2:$J$2000,3,FALSE)),"No","Yes")</f>
        <v>No</v>
      </c>
      <c r="I615" s="89">
        <f t="shared" si="306"/>
        <v>0</v>
      </c>
      <c r="J615" s="89">
        <f t="shared" si="307"/>
        <v>0</v>
      </c>
      <c r="K615" s="89">
        <f t="shared" si="308"/>
        <v>0</v>
      </c>
      <c r="L615" s="89">
        <f t="shared" si="309"/>
        <v>0</v>
      </c>
      <c r="M615" s="89">
        <f t="shared" si="310"/>
        <v>0</v>
      </c>
      <c r="N615" s="89">
        <f t="shared" si="311"/>
        <v>0</v>
      </c>
      <c r="O615" s="89">
        <f t="shared" si="302"/>
        <v>0</v>
      </c>
      <c r="Q615" s="90">
        <f t="shared" si="312"/>
        <v>0</v>
      </c>
      <c r="R615" s="90">
        <f t="shared" si="313"/>
        <v>8936.7245657568237</v>
      </c>
      <c r="S615" s="90">
        <f t="shared" si="314"/>
        <v>0</v>
      </c>
      <c r="T615" s="90">
        <f t="shared" si="315"/>
        <v>0</v>
      </c>
      <c r="U615" s="90">
        <f t="shared" si="316"/>
        <v>0</v>
      </c>
      <c r="V615" s="90">
        <f t="shared" si="317"/>
        <v>0</v>
      </c>
      <c r="W615" s="90">
        <f t="shared" si="303"/>
        <v>0</v>
      </c>
      <c r="Y615" s="89">
        <f t="shared" si="318"/>
        <v>0</v>
      </c>
      <c r="Z615" s="90">
        <f t="shared" si="319"/>
        <v>0</v>
      </c>
      <c r="AA615" s="75">
        <f t="shared" si="320"/>
        <v>0</v>
      </c>
      <c r="AB615" s="89">
        <f t="shared" si="321"/>
        <v>0</v>
      </c>
      <c r="AC615" s="89">
        <f t="shared" si="322"/>
        <v>0</v>
      </c>
      <c r="AD615" s="90">
        <f t="shared" si="323"/>
        <v>8936.7245657568237</v>
      </c>
      <c r="AE615" s="90">
        <f t="shared" si="324"/>
        <v>0</v>
      </c>
      <c r="AF615" s="1">
        <f t="shared" si="300"/>
        <v>-41063.275434243173</v>
      </c>
    </row>
    <row r="616" spans="1:32">
      <c r="A616" s="106">
        <v>6.7900000000000002E-4</v>
      </c>
      <c r="B616" s="4">
        <f t="shared" si="301"/>
        <v>-41257.433475630423</v>
      </c>
      <c r="C616" s="100" t="s">
        <v>2354</v>
      </c>
      <c r="D616"/>
      <c r="E616" s="57" t="s">
        <v>21</v>
      </c>
      <c r="F616" s="22">
        <f t="shared" si="304"/>
        <v>1</v>
      </c>
      <c r="G616" s="22">
        <f t="shared" si="305"/>
        <v>1</v>
      </c>
      <c r="H616" s="120" t="str">
        <f>IF(ISNA(VLOOKUP(C616,[1]Sheet1!$J$2:$J$2000,3,FALSE)),"No","Yes")</f>
        <v>No</v>
      </c>
      <c r="I616" s="89">
        <f t="shared" si="306"/>
        <v>0</v>
      </c>
      <c r="J616" s="89">
        <f t="shared" si="307"/>
        <v>0</v>
      </c>
      <c r="K616" s="89">
        <f t="shared" si="308"/>
        <v>0</v>
      </c>
      <c r="L616" s="89">
        <f t="shared" si="309"/>
        <v>0</v>
      </c>
      <c r="M616" s="89">
        <f t="shared" si="310"/>
        <v>0</v>
      </c>
      <c r="N616" s="89">
        <f t="shared" si="311"/>
        <v>0</v>
      </c>
      <c r="O616" s="89">
        <f t="shared" si="302"/>
        <v>0</v>
      </c>
      <c r="Q616" s="90">
        <f t="shared" si="312"/>
        <v>0</v>
      </c>
      <c r="R616" s="90">
        <f t="shared" si="313"/>
        <v>8742.5658453695833</v>
      </c>
      <c r="S616" s="90">
        <f t="shared" si="314"/>
        <v>0</v>
      </c>
      <c r="T616" s="90">
        <f t="shared" si="315"/>
        <v>0</v>
      </c>
      <c r="U616" s="90">
        <f t="shared" si="316"/>
        <v>0</v>
      </c>
      <c r="V616" s="90">
        <f t="shared" si="317"/>
        <v>0</v>
      </c>
      <c r="W616" s="90">
        <f t="shared" si="303"/>
        <v>0</v>
      </c>
      <c r="Y616" s="89">
        <f t="shared" si="318"/>
        <v>0</v>
      </c>
      <c r="Z616" s="90">
        <f t="shared" si="319"/>
        <v>0</v>
      </c>
      <c r="AA616" s="75">
        <f t="shared" si="320"/>
        <v>0</v>
      </c>
      <c r="AB616" s="89">
        <f t="shared" si="321"/>
        <v>0</v>
      </c>
      <c r="AC616" s="89">
        <f t="shared" si="322"/>
        <v>0</v>
      </c>
      <c r="AD616" s="90">
        <f t="shared" si="323"/>
        <v>8742.5658453695833</v>
      </c>
      <c r="AE616" s="90">
        <f t="shared" si="324"/>
        <v>0</v>
      </c>
      <c r="AF616" s="1">
        <f t="shared" si="300"/>
        <v>-41257.43415463042</v>
      </c>
    </row>
    <row r="617" spans="1:32">
      <c r="A617" s="106">
        <v>6.7999999999999994E-4</v>
      </c>
      <c r="B617" s="4">
        <f t="shared" si="301"/>
        <v>8714.0098742898608</v>
      </c>
      <c r="C617" s="100" t="s">
        <v>2355</v>
      </c>
      <c r="D617"/>
      <c r="E617" s="57" t="s">
        <v>21</v>
      </c>
      <c r="F617" s="22">
        <f t="shared" si="304"/>
        <v>1</v>
      </c>
      <c r="G617" s="22">
        <f t="shared" si="305"/>
        <v>1</v>
      </c>
      <c r="H617" s="120" t="str">
        <f>IF(ISNA(VLOOKUP(C617,[1]Sheet1!$J$2:$J$2000,3,FALSE)),"No","Yes")</f>
        <v>Yes</v>
      </c>
      <c r="I617" s="89">
        <f t="shared" si="306"/>
        <v>0</v>
      </c>
      <c r="J617" s="89">
        <f t="shared" si="307"/>
        <v>0</v>
      </c>
      <c r="K617" s="89">
        <f t="shared" si="308"/>
        <v>0</v>
      </c>
      <c r="L617" s="89">
        <f t="shared" si="309"/>
        <v>0</v>
      </c>
      <c r="M617" s="89">
        <f t="shared" si="310"/>
        <v>0</v>
      </c>
      <c r="N617" s="89">
        <f t="shared" si="311"/>
        <v>0</v>
      </c>
      <c r="O617" s="89">
        <f t="shared" si="302"/>
        <v>0</v>
      </c>
      <c r="Q617" s="90">
        <f t="shared" si="312"/>
        <v>0</v>
      </c>
      <c r="R617" s="90">
        <f t="shared" si="313"/>
        <v>8714.0091942898616</v>
      </c>
      <c r="S617" s="90">
        <f t="shared" si="314"/>
        <v>0</v>
      </c>
      <c r="T617" s="90">
        <f t="shared" si="315"/>
        <v>0</v>
      </c>
      <c r="U617" s="90">
        <f t="shared" si="316"/>
        <v>0</v>
      </c>
      <c r="V617" s="90">
        <f t="shared" si="317"/>
        <v>0</v>
      </c>
      <c r="W617" s="90">
        <f t="shared" si="303"/>
        <v>0</v>
      </c>
      <c r="Y617" s="89">
        <f t="shared" si="318"/>
        <v>0</v>
      </c>
      <c r="Z617" s="90">
        <f t="shared" si="319"/>
        <v>0</v>
      </c>
      <c r="AA617" s="75">
        <f t="shared" si="320"/>
        <v>0</v>
      </c>
      <c r="AB617" s="89">
        <f t="shared" si="321"/>
        <v>0</v>
      </c>
      <c r="AC617" s="89">
        <f t="shared" si="322"/>
        <v>0</v>
      </c>
      <c r="AD617" s="90">
        <f t="shared" si="323"/>
        <v>8714.0091942898616</v>
      </c>
      <c r="AE617" s="90">
        <f t="shared" si="324"/>
        <v>0</v>
      </c>
      <c r="AF617" s="1">
        <f t="shared" si="300"/>
        <v>8714.0091942898616</v>
      </c>
    </row>
    <row r="618" spans="1:32">
      <c r="A618" s="106">
        <v>6.8300000000000001E-4</v>
      </c>
      <c r="B618" s="4">
        <f t="shared" si="301"/>
        <v>-41340.465775283243</v>
      </c>
      <c r="C618" s="100" t="s">
        <v>2357</v>
      </c>
      <c r="D618"/>
      <c r="E618" s="57" t="s">
        <v>21</v>
      </c>
      <c r="F618" s="22">
        <f t="shared" si="304"/>
        <v>1</v>
      </c>
      <c r="G618" s="22">
        <f t="shared" si="305"/>
        <v>1</v>
      </c>
      <c r="H618" s="120" t="str">
        <f>IF(ISNA(VLOOKUP(C618,[1]Sheet1!$J$2:$J$2000,3,FALSE)),"No","Yes")</f>
        <v>No</v>
      </c>
      <c r="I618" s="89">
        <f t="shared" si="306"/>
        <v>0</v>
      </c>
      <c r="J618" s="89">
        <f t="shared" si="307"/>
        <v>0</v>
      </c>
      <c r="K618" s="89">
        <f t="shared" si="308"/>
        <v>0</v>
      </c>
      <c r="L618" s="89">
        <f t="shared" si="309"/>
        <v>0</v>
      </c>
      <c r="M618" s="89">
        <f t="shared" si="310"/>
        <v>0</v>
      </c>
      <c r="N618" s="89">
        <f t="shared" si="311"/>
        <v>0</v>
      </c>
      <c r="O618" s="89">
        <f t="shared" si="302"/>
        <v>0</v>
      </c>
      <c r="Q618" s="90">
        <f t="shared" si="312"/>
        <v>0</v>
      </c>
      <c r="R618" s="90">
        <f t="shared" si="313"/>
        <v>8659.5335417167589</v>
      </c>
      <c r="S618" s="90">
        <f t="shared" si="314"/>
        <v>0</v>
      </c>
      <c r="T618" s="90">
        <f t="shared" si="315"/>
        <v>0</v>
      </c>
      <c r="U618" s="90">
        <f t="shared" si="316"/>
        <v>0</v>
      </c>
      <c r="V618" s="90">
        <f t="shared" si="317"/>
        <v>0</v>
      </c>
      <c r="W618" s="90">
        <f t="shared" si="303"/>
        <v>0</v>
      </c>
      <c r="Y618" s="89">
        <f t="shared" si="318"/>
        <v>0</v>
      </c>
      <c r="Z618" s="90">
        <f t="shared" si="319"/>
        <v>0</v>
      </c>
      <c r="AA618" s="75">
        <f t="shared" si="320"/>
        <v>0</v>
      </c>
      <c r="AB618" s="89">
        <f t="shared" si="321"/>
        <v>0</v>
      </c>
      <c r="AC618" s="89">
        <f t="shared" si="322"/>
        <v>0</v>
      </c>
      <c r="AD618" s="90">
        <f t="shared" si="323"/>
        <v>8659.5335417167589</v>
      </c>
      <c r="AE618" s="90">
        <f t="shared" si="324"/>
        <v>0</v>
      </c>
      <c r="AF618" s="1">
        <f t="shared" si="300"/>
        <v>-41340.466458283241</v>
      </c>
    </row>
    <row r="619" spans="1:32">
      <c r="A619" s="106">
        <v>6.8499999999999995E-4</v>
      </c>
      <c r="B619" s="4">
        <f t="shared" si="301"/>
        <v>-41381.908862738695</v>
      </c>
      <c r="C619" s="100" t="s">
        <v>2359</v>
      </c>
      <c r="D619"/>
      <c r="E619" s="57" t="s">
        <v>21</v>
      </c>
      <c r="F619" s="22">
        <f t="shared" si="304"/>
        <v>1</v>
      </c>
      <c r="G619" s="22">
        <f t="shared" si="305"/>
        <v>1</v>
      </c>
      <c r="H619" s="120" t="str">
        <f>IF(ISNA(VLOOKUP(C619,[1]Sheet1!$J$2:$J$2000,3,FALSE)),"No","Yes")</f>
        <v>No</v>
      </c>
      <c r="I619" s="89">
        <f t="shared" si="306"/>
        <v>0</v>
      </c>
      <c r="J619" s="89">
        <f t="shared" si="307"/>
        <v>0</v>
      </c>
      <c r="K619" s="89">
        <f t="shared" si="308"/>
        <v>0</v>
      </c>
      <c r="L619" s="89">
        <f t="shared" si="309"/>
        <v>0</v>
      </c>
      <c r="M619" s="89">
        <f t="shared" si="310"/>
        <v>0</v>
      </c>
      <c r="N619" s="89">
        <f t="shared" si="311"/>
        <v>0</v>
      </c>
      <c r="O619" s="89">
        <f t="shared" si="302"/>
        <v>0</v>
      </c>
      <c r="Q619" s="90">
        <f t="shared" si="312"/>
        <v>0</v>
      </c>
      <c r="R619" s="90">
        <f t="shared" si="313"/>
        <v>8618.0904522613055</v>
      </c>
      <c r="S619" s="90">
        <f t="shared" si="314"/>
        <v>0</v>
      </c>
      <c r="T619" s="90">
        <f t="shared" si="315"/>
        <v>0</v>
      </c>
      <c r="U619" s="90">
        <f t="shared" si="316"/>
        <v>0</v>
      </c>
      <c r="V619" s="90">
        <f t="shared" si="317"/>
        <v>0</v>
      </c>
      <c r="W619" s="90">
        <f t="shared" si="303"/>
        <v>0</v>
      </c>
      <c r="Y619" s="89">
        <f t="shared" si="318"/>
        <v>0</v>
      </c>
      <c r="Z619" s="90">
        <f t="shared" si="319"/>
        <v>0</v>
      </c>
      <c r="AA619" s="75">
        <f t="shared" si="320"/>
        <v>0</v>
      </c>
      <c r="AB619" s="89">
        <f t="shared" si="321"/>
        <v>0</v>
      </c>
      <c r="AC619" s="89">
        <f t="shared" si="322"/>
        <v>0</v>
      </c>
      <c r="AD619" s="90">
        <f t="shared" si="323"/>
        <v>8618.0904522613055</v>
      </c>
      <c r="AE619" s="90">
        <f t="shared" si="324"/>
        <v>0</v>
      </c>
      <c r="AF619" s="1">
        <f t="shared" si="300"/>
        <v>-41381.909547738695</v>
      </c>
    </row>
    <row r="620" spans="1:32">
      <c r="A620" s="106">
        <v>6.87E-4</v>
      </c>
      <c r="B620" s="4">
        <f t="shared" si="301"/>
        <v>8610.8793480878667</v>
      </c>
      <c r="C620" s="100" t="s">
        <v>2360</v>
      </c>
      <c r="D620"/>
      <c r="E620" s="57" t="s">
        <v>21</v>
      </c>
      <c r="F620" s="22">
        <f t="shared" si="304"/>
        <v>1</v>
      </c>
      <c r="G620" s="22">
        <f t="shared" si="305"/>
        <v>1</v>
      </c>
      <c r="H620" s="120" t="str">
        <f>IF(ISNA(VLOOKUP(C620,[1]Sheet1!$J$2:$J$2000,3,FALSE)),"No","Yes")</f>
        <v>Yes</v>
      </c>
      <c r="I620" s="89">
        <f t="shared" si="306"/>
        <v>0</v>
      </c>
      <c r="J620" s="89">
        <f t="shared" si="307"/>
        <v>0</v>
      </c>
      <c r="K620" s="89">
        <f t="shared" si="308"/>
        <v>0</v>
      </c>
      <c r="L620" s="89">
        <f t="shared" si="309"/>
        <v>0</v>
      </c>
      <c r="M620" s="89">
        <f t="shared" si="310"/>
        <v>0</v>
      </c>
      <c r="N620" s="89">
        <f t="shared" si="311"/>
        <v>0</v>
      </c>
      <c r="O620" s="89">
        <f t="shared" si="302"/>
        <v>0</v>
      </c>
      <c r="Q620" s="90">
        <f t="shared" si="312"/>
        <v>0</v>
      </c>
      <c r="R620" s="90">
        <f t="shared" si="313"/>
        <v>8610.8786610878669</v>
      </c>
      <c r="S620" s="90">
        <f t="shared" si="314"/>
        <v>0</v>
      </c>
      <c r="T620" s="90">
        <f t="shared" si="315"/>
        <v>0</v>
      </c>
      <c r="U620" s="90">
        <f t="shared" si="316"/>
        <v>0</v>
      </c>
      <c r="V620" s="90">
        <f t="shared" si="317"/>
        <v>0</v>
      </c>
      <c r="W620" s="90">
        <f t="shared" si="303"/>
        <v>0</v>
      </c>
      <c r="Y620" s="89">
        <f t="shared" si="318"/>
        <v>0</v>
      </c>
      <c r="Z620" s="90">
        <f t="shared" si="319"/>
        <v>0</v>
      </c>
      <c r="AA620" s="75">
        <f t="shared" si="320"/>
        <v>0</v>
      </c>
      <c r="AB620" s="89">
        <f t="shared" si="321"/>
        <v>0</v>
      </c>
      <c r="AC620" s="89">
        <f t="shared" si="322"/>
        <v>0</v>
      </c>
      <c r="AD620" s="90">
        <f t="shared" si="323"/>
        <v>8610.8786610878669</v>
      </c>
      <c r="AE620" s="90">
        <f t="shared" si="324"/>
        <v>0</v>
      </c>
      <c r="AF620" s="1">
        <f t="shared" si="300"/>
        <v>8610.8786610878669</v>
      </c>
    </row>
    <row r="621" spans="1:32">
      <c r="A621" s="106">
        <v>6.8899999999999994E-4</v>
      </c>
      <c r="B621" s="4">
        <f t="shared" si="301"/>
        <v>-41433.158207289249</v>
      </c>
      <c r="C621" s="100" t="s">
        <v>2362</v>
      </c>
      <c r="D621"/>
      <c r="E621" s="57" t="s">
        <v>21</v>
      </c>
      <c r="F621" s="22">
        <f t="shared" si="304"/>
        <v>1</v>
      </c>
      <c r="G621" s="22">
        <f t="shared" si="305"/>
        <v>1</v>
      </c>
      <c r="H621" s="120" t="str">
        <f>IF(ISNA(VLOOKUP(C621,[1]Sheet1!$J$2:$J$2000,3,FALSE)),"No","Yes")</f>
        <v>No</v>
      </c>
      <c r="I621" s="89">
        <f t="shared" si="306"/>
        <v>0</v>
      </c>
      <c r="J621" s="89">
        <f t="shared" si="307"/>
        <v>0</v>
      </c>
      <c r="K621" s="89">
        <f t="shared" si="308"/>
        <v>0</v>
      </c>
      <c r="L621" s="89">
        <f t="shared" si="309"/>
        <v>0</v>
      </c>
      <c r="M621" s="89">
        <f t="shared" si="310"/>
        <v>0</v>
      </c>
      <c r="N621" s="89">
        <f t="shared" si="311"/>
        <v>0</v>
      </c>
      <c r="O621" s="89">
        <f t="shared" si="302"/>
        <v>0</v>
      </c>
      <c r="Q621" s="90">
        <f t="shared" si="312"/>
        <v>0</v>
      </c>
      <c r="R621" s="90">
        <f t="shared" si="313"/>
        <v>8566.8411037107526</v>
      </c>
      <c r="S621" s="90">
        <f t="shared" si="314"/>
        <v>0</v>
      </c>
      <c r="T621" s="90">
        <f t="shared" si="315"/>
        <v>0</v>
      </c>
      <c r="U621" s="90">
        <f t="shared" si="316"/>
        <v>0</v>
      </c>
      <c r="V621" s="90">
        <f t="shared" si="317"/>
        <v>0</v>
      </c>
      <c r="W621" s="90">
        <f t="shared" si="303"/>
        <v>0</v>
      </c>
      <c r="Y621" s="89">
        <f t="shared" si="318"/>
        <v>0</v>
      </c>
      <c r="Z621" s="90">
        <f t="shared" si="319"/>
        <v>0</v>
      </c>
      <c r="AA621" s="75">
        <f t="shared" si="320"/>
        <v>0</v>
      </c>
      <c r="AB621" s="89">
        <f t="shared" si="321"/>
        <v>0</v>
      </c>
      <c r="AC621" s="89">
        <f t="shared" si="322"/>
        <v>0</v>
      </c>
      <c r="AD621" s="90">
        <f t="shared" si="323"/>
        <v>8566.8411037107526</v>
      </c>
      <c r="AE621" s="90">
        <f t="shared" si="324"/>
        <v>0</v>
      </c>
      <c r="AF621" s="1">
        <f t="shared" si="300"/>
        <v>-41433.158896289249</v>
      </c>
    </row>
    <row r="622" spans="1:32">
      <c r="A622" s="106">
        <v>6.8999999999999997E-4</v>
      </c>
      <c r="B622" s="4">
        <f t="shared" si="301"/>
        <v>-41561.620678322397</v>
      </c>
      <c r="C622" s="100" t="s">
        <v>2364</v>
      </c>
      <c r="D622"/>
      <c r="E622" s="57" t="s">
        <v>21</v>
      </c>
      <c r="F622" s="22">
        <f t="shared" si="304"/>
        <v>1</v>
      </c>
      <c r="G622" s="22">
        <f t="shared" si="305"/>
        <v>1</v>
      </c>
      <c r="H622" s="120" t="str">
        <f>IF(ISNA(VLOOKUP(C622,[1]Sheet1!$J$2:$J$2000,3,FALSE)),"No","Yes")</f>
        <v>No</v>
      </c>
      <c r="I622" s="89">
        <f t="shared" si="306"/>
        <v>0</v>
      </c>
      <c r="J622" s="89">
        <f t="shared" si="307"/>
        <v>0</v>
      </c>
      <c r="K622" s="89">
        <f t="shared" si="308"/>
        <v>0</v>
      </c>
      <c r="L622" s="89">
        <f t="shared" si="309"/>
        <v>0</v>
      </c>
      <c r="M622" s="89">
        <f t="shared" si="310"/>
        <v>0</v>
      </c>
      <c r="N622" s="89">
        <f t="shared" si="311"/>
        <v>0</v>
      </c>
      <c r="O622" s="89">
        <f t="shared" si="302"/>
        <v>0</v>
      </c>
      <c r="Q622" s="90">
        <f t="shared" si="312"/>
        <v>0</v>
      </c>
      <c r="R622" s="90">
        <f t="shared" si="313"/>
        <v>8438.3786316776004</v>
      </c>
      <c r="S622" s="90">
        <f t="shared" si="314"/>
        <v>0</v>
      </c>
      <c r="T622" s="90">
        <f t="shared" si="315"/>
        <v>0</v>
      </c>
      <c r="U622" s="90">
        <f t="shared" si="316"/>
        <v>0</v>
      </c>
      <c r="V622" s="90">
        <f t="shared" si="317"/>
        <v>0</v>
      </c>
      <c r="W622" s="90">
        <f t="shared" si="303"/>
        <v>0</v>
      </c>
      <c r="Y622" s="89">
        <f t="shared" si="318"/>
        <v>0</v>
      </c>
      <c r="Z622" s="90">
        <f t="shared" si="319"/>
        <v>0</v>
      </c>
      <c r="AA622" s="75">
        <f t="shared" si="320"/>
        <v>0</v>
      </c>
      <c r="AB622" s="89">
        <f t="shared" si="321"/>
        <v>0</v>
      </c>
      <c r="AC622" s="89">
        <f t="shared" si="322"/>
        <v>0</v>
      </c>
      <c r="AD622" s="90">
        <f t="shared" si="323"/>
        <v>8438.3786316776004</v>
      </c>
      <c r="AE622" s="90">
        <f t="shared" si="324"/>
        <v>0</v>
      </c>
      <c r="AF622" s="1">
        <f t="shared" si="300"/>
        <v>-41561.621368322398</v>
      </c>
    </row>
    <row r="623" spans="1:32">
      <c r="A623" s="106">
        <v>6.9200000000000002E-4</v>
      </c>
      <c r="B623" s="4">
        <f t="shared" si="301"/>
        <v>-41619.545555818499</v>
      </c>
      <c r="C623" s="100" t="s">
        <v>2366</v>
      </c>
      <c r="D623"/>
      <c r="E623" s="57" t="s">
        <v>21</v>
      </c>
      <c r="F623" s="22">
        <f t="shared" si="304"/>
        <v>1</v>
      </c>
      <c r="G623" s="22">
        <f t="shared" si="305"/>
        <v>1</v>
      </c>
      <c r="H623" s="120" t="str">
        <f>IF(ISNA(VLOOKUP(C623,[1]Sheet1!$J$2:$J$2000,3,FALSE)),"No","Yes")</f>
        <v>No</v>
      </c>
      <c r="I623" s="89">
        <f t="shared" si="306"/>
        <v>0</v>
      </c>
      <c r="J623" s="89">
        <f t="shared" si="307"/>
        <v>0</v>
      </c>
      <c r="K623" s="89">
        <f t="shared" si="308"/>
        <v>0</v>
      </c>
      <c r="L623" s="89">
        <f t="shared" si="309"/>
        <v>0</v>
      </c>
      <c r="M623" s="89">
        <f t="shared" si="310"/>
        <v>0</v>
      </c>
      <c r="N623" s="89">
        <f t="shared" si="311"/>
        <v>0</v>
      </c>
      <c r="O623" s="89">
        <f t="shared" si="302"/>
        <v>0</v>
      </c>
      <c r="Q623" s="90">
        <f t="shared" si="312"/>
        <v>0</v>
      </c>
      <c r="R623" s="90">
        <f t="shared" si="313"/>
        <v>8380.4537521815</v>
      </c>
      <c r="S623" s="90">
        <f t="shared" si="314"/>
        <v>0</v>
      </c>
      <c r="T623" s="90">
        <f t="shared" si="315"/>
        <v>0</v>
      </c>
      <c r="U623" s="90">
        <f t="shared" si="316"/>
        <v>0</v>
      </c>
      <c r="V623" s="90">
        <f t="shared" si="317"/>
        <v>0</v>
      </c>
      <c r="W623" s="90">
        <f t="shared" si="303"/>
        <v>0</v>
      </c>
      <c r="Y623" s="89">
        <f t="shared" si="318"/>
        <v>0</v>
      </c>
      <c r="Z623" s="90">
        <f t="shared" si="319"/>
        <v>0</v>
      </c>
      <c r="AA623" s="75">
        <f t="shared" si="320"/>
        <v>0</v>
      </c>
      <c r="AB623" s="89">
        <f t="shared" si="321"/>
        <v>0</v>
      </c>
      <c r="AC623" s="89">
        <f t="shared" si="322"/>
        <v>0</v>
      </c>
      <c r="AD623" s="90">
        <f t="shared" si="323"/>
        <v>8380.4537521815</v>
      </c>
      <c r="AE623" s="90">
        <f t="shared" si="324"/>
        <v>0</v>
      </c>
      <c r="AF623" s="1">
        <f t="shared" si="300"/>
        <v>-41619.5462478185</v>
      </c>
    </row>
    <row r="624" spans="1:32">
      <c r="A624" s="106">
        <v>6.9300000000000004E-4</v>
      </c>
      <c r="B624" s="4">
        <f t="shared" si="301"/>
        <v>-41750.085207813194</v>
      </c>
      <c r="C624" s="100" t="s">
        <v>2367</v>
      </c>
      <c r="D624"/>
      <c r="E624" s="57" t="s">
        <v>21</v>
      </c>
      <c r="F624" s="22">
        <f t="shared" si="304"/>
        <v>1</v>
      </c>
      <c r="G624" s="22">
        <f t="shared" si="305"/>
        <v>1</v>
      </c>
      <c r="H624" s="120" t="str">
        <f>IF(ISNA(VLOOKUP(C624,[1]Sheet1!$J$2:$J$2000,3,FALSE)),"No","Yes")</f>
        <v>No</v>
      </c>
      <c r="I624" s="89">
        <f t="shared" si="306"/>
        <v>0</v>
      </c>
      <c r="J624" s="89">
        <f t="shared" si="307"/>
        <v>0</v>
      </c>
      <c r="K624" s="89">
        <f t="shared" si="308"/>
        <v>0</v>
      </c>
      <c r="L624" s="89">
        <f t="shared" si="309"/>
        <v>0</v>
      </c>
      <c r="M624" s="89">
        <f t="shared" si="310"/>
        <v>0</v>
      </c>
      <c r="N624" s="89">
        <f t="shared" si="311"/>
        <v>0</v>
      </c>
      <c r="O624" s="89">
        <f t="shared" si="302"/>
        <v>0</v>
      </c>
      <c r="Q624" s="90">
        <f t="shared" si="312"/>
        <v>0</v>
      </c>
      <c r="R624" s="90">
        <f t="shared" si="313"/>
        <v>8249.9140991868062</v>
      </c>
      <c r="S624" s="90">
        <f t="shared" si="314"/>
        <v>0</v>
      </c>
      <c r="T624" s="90">
        <f t="shared" si="315"/>
        <v>0</v>
      </c>
      <c r="U624" s="90">
        <f t="shared" si="316"/>
        <v>0</v>
      </c>
      <c r="V624" s="90">
        <f t="shared" si="317"/>
        <v>0</v>
      </c>
      <c r="W624" s="90">
        <f t="shared" si="303"/>
        <v>0</v>
      </c>
      <c r="Y624" s="89">
        <f t="shared" si="318"/>
        <v>0</v>
      </c>
      <c r="Z624" s="90">
        <f t="shared" si="319"/>
        <v>0</v>
      </c>
      <c r="AA624" s="75">
        <f t="shared" si="320"/>
        <v>0</v>
      </c>
      <c r="AB624" s="89">
        <f t="shared" si="321"/>
        <v>0</v>
      </c>
      <c r="AC624" s="89">
        <f t="shared" si="322"/>
        <v>0</v>
      </c>
      <c r="AD624" s="90">
        <f t="shared" si="323"/>
        <v>8249.9140991868062</v>
      </c>
      <c r="AE624" s="90">
        <f t="shared" si="324"/>
        <v>0</v>
      </c>
      <c r="AF624" s="1">
        <f t="shared" si="300"/>
        <v>-41750.085900813196</v>
      </c>
    </row>
    <row r="625" spans="1:32">
      <c r="A625" s="106">
        <v>6.9499999999999998E-4</v>
      </c>
      <c r="B625" s="4">
        <f t="shared" si="301"/>
        <v>-41794.257678205737</v>
      </c>
      <c r="C625" s="100" t="s">
        <v>2368</v>
      </c>
      <c r="D625"/>
      <c r="E625" s="57" t="s">
        <v>21</v>
      </c>
      <c r="F625" s="22">
        <f t="shared" si="304"/>
        <v>1</v>
      </c>
      <c r="G625" s="22">
        <f t="shared" si="305"/>
        <v>1</v>
      </c>
      <c r="H625" s="120" t="str">
        <f>IF(ISNA(VLOOKUP(C625,[1]Sheet1!$J$2:$J$2000,3,FALSE)),"No","Yes")</f>
        <v>No</v>
      </c>
      <c r="I625" s="89">
        <f t="shared" si="306"/>
        <v>0</v>
      </c>
      <c r="J625" s="89">
        <f t="shared" si="307"/>
        <v>0</v>
      </c>
      <c r="K625" s="89">
        <f t="shared" si="308"/>
        <v>0</v>
      </c>
      <c r="L625" s="89">
        <f t="shared" si="309"/>
        <v>0</v>
      </c>
      <c r="M625" s="89">
        <f t="shared" si="310"/>
        <v>0</v>
      </c>
      <c r="N625" s="89">
        <f t="shared" si="311"/>
        <v>0</v>
      </c>
      <c r="O625" s="89">
        <f t="shared" si="302"/>
        <v>0</v>
      </c>
      <c r="Q625" s="90">
        <f t="shared" si="312"/>
        <v>0</v>
      </c>
      <c r="R625" s="90">
        <f t="shared" si="313"/>
        <v>8205.7416267942572</v>
      </c>
      <c r="S625" s="90">
        <f t="shared" si="314"/>
        <v>0</v>
      </c>
      <c r="T625" s="90">
        <f t="shared" si="315"/>
        <v>0</v>
      </c>
      <c r="U625" s="90">
        <f t="shared" si="316"/>
        <v>0</v>
      </c>
      <c r="V625" s="90">
        <f t="shared" si="317"/>
        <v>0</v>
      </c>
      <c r="W625" s="90">
        <f t="shared" si="303"/>
        <v>0</v>
      </c>
      <c r="Y625" s="89">
        <f t="shared" si="318"/>
        <v>0</v>
      </c>
      <c r="Z625" s="90">
        <f t="shared" si="319"/>
        <v>0</v>
      </c>
      <c r="AA625" s="75">
        <f t="shared" si="320"/>
        <v>0</v>
      </c>
      <c r="AB625" s="89">
        <f t="shared" si="321"/>
        <v>0</v>
      </c>
      <c r="AC625" s="89">
        <f t="shared" si="322"/>
        <v>0</v>
      </c>
      <c r="AD625" s="90">
        <f t="shared" si="323"/>
        <v>8205.7416267942572</v>
      </c>
      <c r="AE625" s="90">
        <f t="shared" si="324"/>
        <v>0</v>
      </c>
      <c r="AF625" s="1">
        <f t="shared" si="300"/>
        <v>-41794.258373205739</v>
      </c>
    </row>
    <row r="626" spans="1:32">
      <c r="A626" s="106">
        <v>6.96E-4</v>
      </c>
      <c r="B626" s="4">
        <f t="shared" si="301"/>
        <v>-41797.995204705985</v>
      </c>
      <c r="C626" s="100" t="s">
        <v>2369</v>
      </c>
      <c r="D626"/>
      <c r="E626" s="57" t="s">
        <v>21</v>
      </c>
      <c r="F626" s="22">
        <f t="shared" si="304"/>
        <v>1</v>
      </c>
      <c r="G626" s="22">
        <f t="shared" si="305"/>
        <v>1</v>
      </c>
      <c r="H626" s="120" t="str">
        <f>IF(ISNA(VLOOKUP(C626,[1]Sheet1!$J$2:$J$2000,3,FALSE)),"No","Yes")</f>
        <v>No</v>
      </c>
      <c r="I626" s="89">
        <f t="shared" si="306"/>
        <v>0</v>
      </c>
      <c r="J626" s="89">
        <f t="shared" si="307"/>
        <v>0</v>
      </c>
      <c r="K626" s="89">
        <f t="shared" si="308"/>
        <v>0</v>
      </c>
      <c r="L626" s="89">
        <f t="shared" si="309"/>
        <v>0</v>
      </c>
      <c r="M626" s="89">
        <f t="shared" si="310"/>
        <v>0</v>
      </c>
      <c r="N626" s="89">
        <f t="shared" si="311"/>
        <v>0</v>
      </c>
      <c r="O626" s="89">
        <f t="shared" si="302"/>
        <v>0</v>
      </c>
      <c r="Q626" s="90">
        <f t="shared" si="312"/>
        <v>0</v>
      </c>
      <c r="R626" s="90">
        <f t="shared" si="313"/>
        <v>8202.0040992940103</v>
      </c>
      <c r="S626" s="90">
        <f t="shared" si="314"/>
        <v>0</v>
      </c>
      <c r="T626" s="90">
        <f t="shared" si="315"/>
        <v>0</v>
      </c>
      <c r="U626" s="90">
        <f t="shared" si="316"/>
        <v>0</v>
      </c>
      <c r="V626" s="90">
        <f t="shared" si="317"/>
        <v>0</v>
      </c>
      <c r="W626" s="90">
        <f t="shared" si="303"/>
        <v>0</v>
      </c>
      <c r="Y626" s="89">
        <f t="shared" si="318"/>
        <v>0</v>
      </c>
      <c r="Z626" s="90">
        <f t="shared" si="319"/>
        <v>0</v>
      </c>
      <c r="AA626" s="75">
        <f t="shared" si="320"/>
        <v>0</v>
      </c>
      <c r="AB626" s="89">
        <f t="shared" si="321"/>
        <v>0</v>
      </c>
      <c r="AC626" s="89">
        <f t="shared" si="322"/>
        <v>0</v>
      </c>
      <c r="AD626" s="90">
        <f t="shared" si="323"/>
        <v>8202.0040992940103</v>
      </c>
      <c r="AE626" s="90">
        <f t="shared" si="324"/>
        <v>0</v>
      </c>
      <c r="AF626" s="1">
        <f t="shared" si="300"/>
        <v>-41797.995900705988</v>
      </c>
    </row>
    <row r="627" spans="1:32">
      <c r="A627" s="106">
        <v>6.9999999999999999E-4</v>
      </c>
      <c r="B627" s="4">
        <f t="shared" si="301"/>
        <v>-41818.490894729672</v>
      </c>
      <c r="C627" s="100" t="s">
        <v>2370</v>
      </c>
      <c r="D627"/>
      <c r="E627" s="57" t="s">
        <v>21</v>
      </c>
      <c r="F627" s="22">
        <f t="shared" si="304"/>
        <v>1</v>
      </c>
      <c r="G627" s="22">
        <f t="shared" si="305"/>
        <v>1</v>
      </c>
      <c r="H627" s="120" t="str">
        <f>IF(ISNA(VLOOKUP(C627,[1]Sheet1!$J$2:$J$2000,3,FALSE)),"No","Yes")</f>
        <v>No</v>
      </c>
      <c r="I627" s="89">
        <f t="shared" si="306"/>
        <v>0</v>
      </c>
      <c r="J627" s="89">
        <f t="shared" si="307"/>
        <v>0</v>
      </c>
      <c r="K627" s="89">
        <f t="shared" si="308"/>
        <v>0</v>
      </c>
      <c r="L627" s="89">
        <f t="shared" si="309"/>
        <v>0</v>
      </c>
      <c r="M627" s="89">
        <f t="shared" si="310"/>
        <v>0</v>
      </c>
      <c r="N627" s="89">
        <f t="shared" si="311"/>
        <v>0</v>
      </c>
      <c r="O627" s="89">
        <f t="shared" si="302"/>
        <v>0</v>
      </c>
      <c r="Q627" s="90">
        <f t="shared" si="312"/>
        <v>0</v>
      </c>
      <c r="R627" s="90">
        <f t="shared" si="313"/>
        <v>8181.5084052703323</v>
      </c>
      <c r="S627" s="90">
        <f t="shared" si="314"/>
        <v>0</v>
      </c>
      <c r="T627" s="90">
        <f t="shared" si="315"/>
        <v>0</v>
      </c>
      <c r="U627" s="90">
        <f t="shared" si="316"/>
        <v>0</v>
      </c>
      <c r="V627" s="90">
        <f t="shared" si="317"/>
        <v>0</v>
      </c>
      <c r="W627" s="90">
        <f t="shared" si="303"/>
        <v>0</v>
      </c>
      <c r="Y627" s="89">
        <f t="shared" si="318"/>
        <v>0</v>
      </c>
      <c r="Z627" s="90">
        <f t="shared" si="319"/>
        <v>0</v>
      </c>
      <c r="AA627" s="75">
        <f t="shared" si="320"/>
        <v>0</v>
      </c>
      <c r="AB627" s="89">
        <f t="shared" si="321"/>
        <v>0</v>
      </c>
      <c r="AC627" s="89">
        <f t="shared" si="322"/>
        <v>0</v>
      </c>
      <c r="AD627" s="90">
        <f t="shared" si="323"/>
        <v>8181.5084052703323</v>
      </c>
      <c r="AE627" s="90">
        <f t="shared" si="324"/>
        <v>0</v>
      </c>
      <c r="AF627" s="1">
        <f t="shared" si="300"/>
        <v>-41818.491594729669</v>
      </c>
    </row>
    <row r="628" spans="1:32">
      <c r="A628" s="106">
        <v>7.0100000000000002E-4</v>
      </c>
      <c r="B628" s="4">
        <f t="shared" si="301"/>
        <v>-41818.490893729671</v>
      </c>
      <c r="C628" s="100" t="s">
        <v>2371</v>
      </c>
      <c r="D628"/>
      <c r="E628" s="57" t="s">
        <v>21</v>
      </c>
      <c r="F628" s="22">
        <f t="shared" si="304"/>
        <v>1</v>
      </c>
      <c r="G628" s="22">
        <f t="shared" si="305"/>
        <v>1</v>
      </c>
      <c r="H628" s="120" t="str">
        <f>IF(ISNA(VLOOKUP(C628,[1]Sheet1!$J$2:$J$2000,3,FALSE)),"No","Yes")</f>
        <v>No</v>
      </c>
      <c r="I628" s="89">
        <f t="shared" si="306"/>
        <v>0</v>
      </c>
      <c r="J628" s="89">
        <f t="shared" si="307"/>
        <v>0</v>
      </c>
      <c r="K628" s="89">
        <f t="shared" si="308"/>
        <v>0</v>
      </c>
      <c r="L628" s="89">
        <f t="shared" si="309"/>
        <v>0</v>
      </c>
      <c r="M628" s="89">
        <f t="shared" si="310"/>
        <v>0</v>
      </c>
      <c r="N628" s="89">
        <f t="shared" si="311"/>
        <v>0</v>
      </c>
      <c r="O628" s="89">
        <f t="shared" si="302"/>
        <v>0</v>
      </c>
      <c r="Q628" s="90">
        <f t="shared" si="312"/>
        <v>0</v>
      </c>
      <c r="R628" s="90">
        <f t="shared" si="313"/>
        <v>8181.5084052703323</v>
      </c>
      <c r="S628" s="90">
        <f t="shared" si="314"/>
        <v>0</v>
      </c>
      <c r="T628" s="90">
        <f t="shared" si="315"/>
        <v>0</v>
      </c>
      <c r="U628" s="90">
        <f t="shared" si="316"/>
        <v>0</v>
      </c>
      <c r="V628" s="90">
        <f t="shared" si="317"/>
        <v>0</v>
      </c>
      <c r="W628" s="90">
        <f t="shared" si="303"/>
        <v>0</v>
      </c>
      <c r="Y628" s="89">
        <f t="shared" si="318"/>
        <v>0</v>
      </c>
      <c r="Z628" s="90">
        <f t="shared" si="319"/>
        <v>0</v>
      </c>
      <c r="AA628" s="75">
        <f t="shared" si="320"/>
        <v>0</v>
      </c>
      <c r="AB628" s="89">
        <f t="shared" si="321"/>
        <v>0</v>
      </c>
      <c r="AC628" s="89">
        <f t="shared" si="322"/>
        <v>0</v>
      </c>
      <c r="AD628" s="90">
        <f t="shared" si="323"/>
        <v>8181.5084052703323</v>
      </c>
      <c r="AE628" s="90">
        <f t="shared" si="324"/>
        <v>0</v>
      </c>
      <c r="AF628" s="1">
        <f t="shared" si="300"/>
        <v>-41818.491594729669</v>
      </c>
    </row>
    <row r="629" spans="1:32">
      <c r="A629" s="106">
        <v>7.0200000000000004E-4</v>
      </c>
      <c r="B629" s="4">
        <f t="shared" si="301"/>
        <v>-41828.700375708453</v>
      </c>
      <c r="C629" s="100" t="s">
        <v>2372</v>
      </c>
      <c r="D629"/>
      <c r="E629" s="57" t="s">
        <v>21</v>
      </c>
      <c r="F629" s="22">
        <f t="shared" si="304"/>
        <v>1</v>
      </c>
      <c r="G629" s="22">
        <f t="shared" si="305"/>
        <v>1</v>
      </c>
      <c r="H629" s="120" t="str">
        <f>IF(ISNA(VLOOKUP(C629,[1]Sheet1!$J$2:$J$2000,3,FALSE)),"No","Yes")</f>
        <v>No</v>
      </c>
      <c r="I629" s="89">
        <f t="shared" si="306"/>
        <v>0</v>
      </c>
      <c r="J629" s="89">
        <f t="shared" si="307"/>
        <v>0</v>
      </c>
      <c r="K629" s="89">
        <f t="shared" si="308"/>
        <v>0</v>
      </c>
      <c r="L629" s="89">
        <f t="shared" si="309"/>
        <v>0</v>
      </c>
      <c r="M629" s="89">
        <f t="shared" si="310"/>
        <v>0</v>
      </c>
      <c r="N629" s="89">
        <f t="shared" si="311"/>
        <v>0</v>
      </c>
      <c r="O629" s="89">
        <f t="shared" si="302"/>
        <v>0</v>
      </c>
      <c r="Q629" s="90">
        <f t="shared" si="312"/>
        <v>0</v>
      </c>
      <c r="R629" s="90">
        <f t="shared" si="313"/>
        <v>8171.2989222915485</v>
      </c>
      <c r="S629" s="90">
        <f t="shared" si="314"/>
        <v>0</v>
      </c>
      <c r="T629" s="90">
        <f t="shared" si="315"/>
        <v>0</v>
      </c>
      <c r="U629" s="90">
        <f t="shared" si="316"/>
        <v>0</v>
      </c>
      <c r="V629" s="90">
        <f t="shared" si="317"/>
        <v>0</v>
      </c>
      <c r="W629" s="90">
        <f t="shared" si="303"/>
        <v>0</v>
      </c>
      <c r="Y629" s="89">
        <f t="shared" si="318"/>
        <v>0</v>
      </c>
      <c r="Z629" s="90">
        <f t="shared" si="319"/>
        <v>0</v>
      </c>
      <c r="AA629" s="75">
        <f t="shared" si="320"/>
        <v>0</v>
      </c>
      <c r="AB629" s="89">
        <f t="shared" si="321"/>
        <v>0</v>
      </c>
      <c r="AC629" s="89">
        <f t="shared" si="322"/>
        <v>0</v>
      </c>
      <c r="AD629" s="90">
        <f t="shared" si="323"/>
        <v>8171.2989222915485</v>
      </c>
      <c r="AE629" s="90">
        <f t="shared" si="324"/>
        <v>0</v>
      </c>
      <c r="AF629" s="1">
        <f t="shared" si="300"/>
        <v>-41828.701077708451</v>
      </c>
    </row>
    <row r="630" spans="1:32">
      <c r="A630" s="106">
        <v>7.0299999999999996E-4</v>
      </c>
      <c r="B630" s="4">
        <f t="shared" si="301"/>
        <v>-41838.884409168597</v>
      </c>
      <c r="C630" s="100" t="s">
        <v>2373</v>
      </c>
      <c r="D630"/>
      <c r="E630" s="57" t="s">
        <v>21</v>
      </c>
      <c r="F630" s="22">
        <f t="shared" si="304"/>
        <v>1</v>
      </c>
      <c r="G630" s="22">
        <f t="shared" si="305"/>
        <v>1</v>
      </c>
      <c r="H630" s="120" t="str">
        <f>IF(ISNA(VLOOKUP(C630,[1]Sheet1!$J$2:$J$2000,3,FALSE)),"No","Yes")</f>
        <v>No</v>
      </c>
      <c r="I630" s="89">
        <f t="shared" si="306"/>
        <v>0</v>
      </c>
      <c r="J630" s="89">
        <f t="shared" si="307"/>
        <v>0</v>
      </c>
      <c r="K630" s="89">
        <f t="shared" si="308"/>
        <v>0</v>
      </c>
      <c r="L630" s="89">
        <f t="shared" si="309"/>
        <v>0</v>
      </c>
      <c r="M630" s="89">
        <f t="shared" si="310"/>
        <v>0</v>
      </c>
      <c r="N630" s="89">
        <f t="shared" si="311"/>
        <v>0</v>
      </c>
      <c r="O630" s="89">
        <f t="shared" si="302"/>
        <v>0</v>
      </c>
      <c r="Q630" s="90">
        <f t="shared" si="312"/>
        <v>0</v>
      </c>
      <c r="R630" s="90">
        <f t="shared" si="313"/>
        <v>8161.1148878314079</v>
      </c>
      <c r="S630" s="90">
        <f t="shared" si="314"/>
        <v>0</v>
      </c>
      <c r="T630" s="90">
        <f t="shared" si="315"/>
        <v>0</v>
      </c>
      <c r="U630" s="90">
        <f t="shared" si="316"/>
        <v>0</v>
      </c>
      <c r="V630" s="90">
        <f t="shared" si="317"/>
        <v>0</v>
      </c>
      <c r="W630" s="90">
        <f t="shared" si="303"/>
        <v>0</v>
      </c>
      <c r="Y630" s="89">
        <f t="shared" si="318"/>
        <v>0</v>
      </c>
      <c r="Z630" s="90">
        <f t="shared" si="319"/>
        <v>0</v>
      </c>
      <c r="AA630" s="75">
        <f t="shared" si="320"/>
        <v>0</v>
      </c>
      <c r="AB630" s="89">
        <f t="shared" si="321"/>
        <v>0</v>
      </c>
      <c r="AC630" s="89">
        <f t="shared" si="322"/>
        <v>0</v>
      </c>
      <c r="AD630" s="90">
        <f t="shared" si="323"/>
        <v>8161.1148878314079</v>
      </c>
      <c r="AE630" s="90">
        <f t="shared" si="324"/>
        <v>0</v>
      </c>
      <c r="AF630" s="1">
        <f t="shared" si="300"/>
        <v>-41838.885112168595</v>
      </c>
    </row>
    <row r="631" spans="1:32">
      <c r="A631" s="106">
        <v>7.0399999999999998E-4</v>
      </c>
      <c r="B631" s="4">
        <f t="shared" si="301"/>
        <v>8155.571356173914</v>
      </c>
      <c r="C631" s="100" t="s">
        <v>2374</v>
      </c>
      <c r="D631"/>
      <c r="E631" s="57" t="s">
        <v>21</v>
      </c>
      <c r="F631" s="22">
        <f t="shared" si="304"/>
        <v>1</v>
      </c>
      <c r="G631" s="22">
        <f t="shared" si="305"/>
        <v>1</v>
      </c>
      <c r="H631" s="120" t="str">
        <f>IF(ISNA(VLOOKUP(C631,[1]Sheet1!$J$2:$J$2000,3,FALSE)),"No","Yes")</f>
        <v>Yes</v>
      </c>
      <c r="I631" s="89">
        <f t="shared" si="306"/>
        <v>0</v>
      </c>
      <c r="J631" s="89">
        <f t="shared" si="307"/>
        <v>0</v>
      </c>
      <c r="K631" s="89">
        <f t="shared" si="308"/>
        <v>0</v>
      </c>
      <c r="L631" s="89">
        <f t="shared" si="309"/>
        <v>0</v>
      </c>
      <c r="M631" s="89">
        <f t="shared" si="310"/>
        <v>0</v>
      </c>
      <c r="N631" s="89">
        <f t="shared" si="311"/>
        <v>0</v>
      </c>
      <c r="O631" s="89">
        <f t="shared" si="302"/>
        <v>0</v>
      </c>
      <c r="Q631" s="90">
        <f t="shared" si="312"/>
        <v>0</v>
      </c>
      <c r="R631" s="90">
        <f t="shared" si="313"/>
        <v>8155.5706521739139</v>
      </c>
      <c r="S631" s="90">
        <f t="shared" si="314"/>
        <v>0</v>
      </c>
      <c r="T631" s="90">
        <f t="shared" si="315"/>
        <v>0</v>
      </c>
      <c r="U631" s="90">
        <f t="shared" si="316"/>
        <v>0</v>
      </c>
      <c r="V631" s="90">
        <f t="shared" si="317"/>
        <v>0</v>
      </c>
      <c r="W631" s="90">
        <f t="shared" si="303"/>
        <v>0</v>
      </c>
      <c r="Y631" s="89">
        <f t="shared" si="318"/>
        <v>0</v>
      </c>
      <c r="Z631" s="90">
        <f t="shared" si="319"/>
        <v>0</v>
      </c>
      <c r="AA631" s="75">
        <f t="shared" si="320"/>
        <v>0</v>
      </c>
      <c r="AB631" s="89">
        <f t="shared" si="321"/>
        <v>0</v>
      </c>
      <c r="AC631" s="89">
        <f t="shared" si="322"/>
        <v>0</v>
      </c>
      <c r="AD631" s="90">
        <f t="shared" si="323"/>
        <v>8155.5706521739139</v>
      </c>
      <c r="AE631" s="90">
        <f t="shared" si="324"/>
        <v>0</v>
      </c>
      <c r="AF631" s="1">
        <f t="shared" si="300"/>
        <v>8155.5706521739139</v>
      </c>
    </row>
    <row r="632" spans="1:32">
      <c r="A632" s="106">
        <v>7.0500000000000001E-4</v>
      </c>
      <c r="B632" s="4">
        <f t="shared" ref="B632:B663" si="325">AF632+A632</f>
        <v>-41901.281057986285</v>
      </c>
      <c r="C632" s="100" t="s">
        <v>2375</v>
      </c>
      <c r="D632"/>
      <c r="E632" s="57" t="s">
        <v>21</v>
      </c>
      <c r="F632" s="22">
        <f t="shared" si="304"/>
        <v>1</v>
      </c>
      <c r="G632" s="22">
        <f t="shared" si="305"/>
        <v>1</v>
      </c>
      <c r="H632" s="120" t="str">
        <f>IF(ISNA(VLOOKUP(C632,[1]Sheet1!$J$2:$J$2000,3,FALSE)),"No","Yes")</f>
        <v>No</v>
      </c>
      <c r="I632" s="89">
        <f t="shared" si="306"/>
        <v>0</v>
      </c>
      <c r="J632" s="89">
        <f t="shared" si="307"/>
        <v>0</v>
      </c>
      <c r="K632" s="89">
        <f t="shared" si="308"/>
        <v>0</v>
      </c>
      <c r="L632" s="89">
        <f t="shared" si="309"/>
        <v>0</v>
      </c>
      <c r="M632" s="89">
        <f t="shared" si="310"/>
        <v>0</v>
      </c>
      <c r="N632" s="89">
        <f t="shared" si="311"/>
        <v>0</v>
      </c>
      <c r="O632" s="89">
        <f t="shared" si="302"/>
        <v>0</v>
      </c>
      <c r="Q632" s="90">
        <f t="shared" si="312"/>
        <v>0</v>
      </c>
      <c r="R632" s="90">
        <f t="shared" si="313"/>
        <v>8098.718237013718</v>
      </c>
      <c r="S632" s="90">
        <f t="shared" si="314"/>
        <v>0</v>
      </c>
      <c r="T632" s="90">
        <f t="shared" si="315"/>
        <v>0</v>
      </c>
      <c r="U632" s="90">
        <f t="shared" si="316"/>
        <v>0</v>
      </c>
      <c r="V632" s="90">
        <f t="shared" si="317"/>
        <v>0</v>
      </c>
      <c r="W632" s="90">
        <f t="shared" si="303"/>
        <v>0</v>
      </c>
      <c r="Y632" s="89">
        <f t="shared" si="318"/>
        <v>0</v>
      </c>
      <c r="Z632" s="90">
        <f t="shared" si="319"/>
        <v>0</v>
      </c>
      <c r="AA632" s="75">
        <f t="shared" si="320"/>
        <v>0</v>
      </c>
      <c r="AB632" s="89">
        <f t="shared" si="321"/>
        <v>0</v>
      </c>
      <c r="AC632" s="89">
        <f t="shared" si="322"/>
        <v>0</v>
      </c>
      <c r="AD632" s="90">
        <f t="shared" si="323"/>
        <v>8098.718237013718</v>
      </c>
      <c r="AE632" s="90">
        <f t="shared" si="324"/>
        <v>0</v>
      </c>
      <c r="AF632" s="1">
        <f t="shared" si="300"/>
        <v>-41901.281762986284</v>
      </c>
    </row>
    <row r="633" spans="1:32">
      <c r="A633" s="106">
        <v>7.0899999999999999E-4</v>
      </c>
      <c r="B633" s="4">
        <f t="shared" si="325"/>
        <v>-41924.887183376683</v>
      </c>
      <c r="C633" s="100" t="s">
        <v>2378</v>
      </c>
      <c r="D633"/>
      <c r="E633" s="57" t="s">
        <v>21</v>
      </c>
      <c r="F633" s="22">
        <f t="shared" ref="F633:F665" si="326">COUNTIF(H633:X633,"&gt;1")</f>
        <v>1</v>
      </c>
      <c r="G633" s="22">
        <f t="shared" ref="G633:G665" si="327">COUNTIF(AA633:AE633,"&gt;1")</f>
        <v>1</v>
      </c>
      <c r="H633" s="120" t="str">
        <f>IF(ISNA(VLOOKUP(C633,[1]Sheet1!$J$2:$J$2000,3,FALSE)),"No","Yes")</f>
        <v>No</v>
      </c>
      <c r="I633" s="89">
        <f t="shared" ref="I633:I665" si="328">IF(ISERROR(VLOOKUP($C633,Sprint1,5,FALSE)),0,(VLOOKUP($C633,Sprint1,5,FALSE)))</f>
        <v>0</v>
      </c>
      <c r="J633" s="89">
        <f t="shared" ref="J633:J665" si="329">IF(ISERROR(VLOOKUP($C633,Sprint2,5,FALSE)),0,(VLOOKUP($C633,Sprint2,5,FALSE)))</f>
        <v>0</v>
      </c>
      <c r="K633" s="89">
        <f t="shared" ref="K633:K665" si="330">IF(ISERROR(VLOOKUP($C633,Sprint3,5,FALSE)),0,(VLOOKUP($C633,Sprint3,5,FALSE)))</f>
        <v>0</v>
      </c>
      <c r="L633" s="89">
        <f t="shared" ref="L633:L665" si="331">IF(ISERROR(VLOOKUP($C633,Sprint4,5,FALSE)),0,(VLOOKUP($C633,Sprint4,5,FALSE)))</f>
        <v>0</v>
      </c>
      <c r="M633" s="89">
        <f t="shared" ref="M633:M665" si="332">IF(ISERROR(VLOOKUP($C633,Sprint5,5,FALSE)),0,(VLOOKUP($C633,Sprint5,5,FALSE)))</f>
        <v>0</v>
      </c>
      <c r="N633" s="89">
        <f t="shared" ref="N633:N665" si="333">IF(ISERROR(VLOOKUP($C633,Sprint6,5,FALSE)),0,(VLOOKUP($C633,Sprint6,5,FALSE)))</f>
        <v>0</v>
      </c>
      <c r="O633" s="89">
        <f t="shared" ref="O633:O664" si="334">IF(ISERROR(VLOOKUP($C633,Sprint7,5,FALSE)),0,(VLOOKUP($C633,Sprint7,5,FALSE)))</f>
        <v>0</v>
      </c>
      <c r="Q633" s="90">
        <f t="shared" ref="Q633:Q665" si="335">IF(ISERROR(VLOOKUP($C633,_End1,5,FALSE)),0,(VLOOKUP($C633,_End1,5,FALSE)))</f>
        <v>0</v>
      </c>
      <c r="R633" s="90">
        <f t="shared" ref="R633:R665" si="336">IF(ISERROR(VLOOKUP($C633,_End2,5,FALSE)),0,(VLOOKUP($C633,_End2,5,FALSE)))</f>
        <v>8075.1121076233185</v>
      </c>
      <c r="S633" s="90">
        <f t="shared" ref="S633:S665" si="337">IF(ISERROR(VLOOKUP($C633,_End3,5,FALSE)),0,(VLOOKUP($C633,_End3,5,FALSE)))</f>
        <v>0</v>
      </c>
      <c r="T633" s="90">
        <f t="shared" ref="T633:T665" si="338">IF(ISERROR(VLOOKUP($C633,_End4,5,FALSE)),0,(VLOOKUP($C633,_End4,5,FALSE)))</f>
        <v>0</v>
      </c>
      <c r="U633" s="90">
        <f t="shared" ref="U633:U665" si="339">IF(ISERROR(VLOOKUP($C633,_End5,5,FALSE)),0,(VLOOKUP($C633,_End5,5,FALSE)))</f>
        <v>0</v>
      </c>
      <c r="V633" s="90">
        <f t="shared" ref="V633:V665" si="340">IF(ISERROR(VLOOKUP($C633,_End6,5,FALSE)),0,(VLOOKUP($C633,_End6,5,FALSE)))</f>
        <v>0</v>
      </c>
      <c r="W633" s="90">
        <f t="shared" ref="W633:W664" si="341">IF(ISERROR(VLOOKUP($C633,_End7,5,FALSE)),0,(VLOOKUP($C633,_End7,5,FALSE)))</f>
        <v>0</v>
      </c>
      <c r="Y633" s="89">
        <f t="shared" ref="Y633:Y665" si="342">LARGE(I633:O633,3)</f>
        <v>0</v>
      </c>
      <c r="Z633" s="90">
        <f t="shared" ref="Z633:Z665" si="343">LARGE(Q633:W633,3)</f>
        <v>0</v>
      </c>
      <c r="AA633" s="75">
        <f t="shared" ref="AA633:AA665" si="344">LARGE(Y633:Z633,1)</f>
        <v>0</v>
      </c>
      <c r="AB633" s="89">
        <f t="shared" ref="AB633:AB665" si="345">LARGE(I633:O633,1)</f>
        <v>0</v>
      </c>
      <c r="AC633" s="89">
        <f t="shared" ref="AC633:AC665" si="346">LARGE(I633:O633,2)</f>
        <v>0</v>
      </c>
      <c r="AD633" s="90">
        <f t="shared" ref="AD633:AD665" si="347">LARGE(Q633:W633,1)</f>
        <v>8075.1121076233185</v>
      </c>
      <c r="AE633" s="90">
        <f t="shared" ref="AE633:AE665" si="348">LARGE(Q633:W633,2)</f>
        <v>0</v>
      </c>
      <c r="AF633" s="1">
        <f t="shared" si="300"/>
        <v>-41924.887892376682</v>
      </c>
    </row>
    <row r="634" spans="1:32">
      <c r="A634" s="106">
        <v>7.1100000000000004E-4</v>
      </c>
      <c r="B634" s="4">
        <f t="shared" si="325"/>
        <v>-41948.356096511736</v>
      </c>
      <c r="C634" s="100" t="s">
        <v>2379</v>
      </c>
      <c r="D634"/>
      <c r="E634" s="57" t="s">
        <v>21</v>
      </c>
      <c r="F634" s="22">
        <f t="shared" si="326"/>
        <v>1</v>
      </c>
      <c r="G634" s="22">
        <f t="shared" si="327"/>
        <v>1</v>
      </c>
      <c r="H634" s="120" t="str">
        <f>IF(ISNA(VLOOKUP(C634,[1]Sheet1!$J$2:$J$2000,3,FALSE)),"No","Yes")</f>
        <v>No</v>
      </c>
      <c r="I634" s="89">
        <f t="shared" si="328"/>
        <v>0</v>
      </c>
      <c r="J634" s="89">
        <f t="shared" si="329"/>
        <v>0</v>
      </c>
      <c r="K634" s="89">
        <f t="shared" si="330"/>
        <v>0</v>
      </c>
      <c r="L634" s="89">
        <f t="shared" si="331"/>
        <v>0</v>
      </c>
      <c r="M634" s="89">
        <f t="shared" si="332"/>
        <v>0</v>
      </c>
      <c r="N634" s="89">
        <f t="shared" si="333"/>
        <v>0</v>
      </c>
      <c r="O634" s="89">
        <f t="shared" si="334"/>
        <v>0</v>
      </c>
      <c r="Q634" s="90">
        <f t="shared" si="335"/>
        <v>0</v>
      </c>
      <c r="R634" s="90">
        <f t="shared" si="336"/>
        <v>8051.6431924882627</v>
      </c>
      <c r="S634" s="90">
        <f t="shared" si="337"/>
        <v>0</v>
      </c>
      <c r="T634" s="90">
        <f t="shared" si="338"/>
        <v>0</v>
      </c>
      <c r="U634" s="90">
        <f t="shared" si="339"/>
        <v>0</v>
      </c>
      <c r="V634" s="90">
        <f t="shared" si="340"/>
        <v>0</v>
      </c>
      <c r="W634" s="90">
        <f t="shared" si="341"/>
        <v>0</v>
      </c>
      <c r="Y634" s="89">
        <f t="shared" si="342"/>
        <v>0</v>
      </c>
      <c r="Z634" s="90">
        <f t="shared" si="343"/>
        <v>0</v>
      </c>
      <c r="AA634" s="75">
        <f t="shared" si="344"/>
        <v>0</v>
      </c>
      <c r="AB634" s="89">
        <f t="shared" si="345"/>
        <v>0</v>
      </c>
      <c r="AC634" s="89">
        <f t="shared" si="346"/>
        <v>0</v>
      </c>
      <c r="AD634" s="90">
        <f t="shared" si="347"/>
        <v>8051.6431924882627</v>
      </c>
      <c r="AE634" s="90">
        <f t="shared" si="348"/>
        <v>0</v>
      </c>
      <c r="AF634" s="1">
        <f t="shared" si="300"/>
        <v>-41948.356807511736</v>
      </c>
    </row>
    <row r="635" spans="1:32">
      <c r="A635" s="106">
        <v>7.1199999999999996E-4</v>
      </c>
      <c r="B635" s="4">
        <f t="shared" si="325"/>
        <v>8029.2059288097207</v>
      </c>
      <c r="C635" s="100" t="s">
        <v>2380</v>
      </c>
      <c r="D635"/>
      <c r="E635" s="57" t="s">
        <v>21</v>
      </c>
      <c r="F635" s="22">
        <f t="shared" si="326"/>
        <v>1</v>
      </c>
      <c r="G635" s="22">
        <f t="shared" si="327"/>
        <v>1</v>
      </c>
      <c r="H635" s="120" t="str">
        <f>IF(ISNA(VLOOKUP(C635,[1]Sheet1!$J$2:$J$2000,3,FALSE)),"No","Yes")</f>
        <v>Yes</v>
      </c>
      <c r="I635" s="89">
        <f t="shared" si="328"/>
        <v>0</v>
      </c>
      <c r="J635" s="89">
        <f t="shared" si="329"/>
        <v>0</v>
      </c>
      <c r="K635" s="89">
        <f t="shared" si="330"/>
        <v>0</v>
      </c>
      <c r="L635" s="89">
        <f t="shared" si="331"/>
        <v>0</v>
      </c>
      <c r="M635" s="89">
        <f t="shared" si="332"/>
        <v>0</v>
      </c>
      <c r="N635" s="89">
        <f t="shared" si="333"/>
        <v>0</v>
      </c>
      <c r="O635" s="89">
        <f t="shared" si="334"/>
        <v>0</v>
      </c>
      <c r="Q635" s="90">
        <f t="shared" si="335"/>
        <v>0</v>
      </c>
      <c r="R635" s="90">
        <f t="shared" si="336"/>
        <v>8029.2052168097207</v>
      </c>
      <c r="S635" s="90">
        <f t="shared" si="337"/>
        <v>0</v>
      </c>
      <c r="T635" s="90">
        <f t="shared" si="338"/>
        <v>0</v>
      </c>
      <c r="U635" s="90">
        <f t="shared" si="339"/>
        <v>0</v>
      </c>
      <c r="V635" s="90">
        <f t="shared" si="340"/>
        <v>0</v>
      </c>
      <c r="W635" s="90">
        <f t="shared" si="341"/>
        <v>0</v>
      </c>
      <c r="Y635" s="89">
        <f t="shared" si="342"/>
        <v>0</v>
      </c>
      <c r="Z635" s="90">
        <f t="shared" si="343"/>
        <v>0</v>
      </c>
      <c r="AA635" s="75">
        <f t="shared" si="344"/>
        <v>0</v>
      </c>
      <c r="AB635" s="89">
        <f t="shared" si="345"/>
        <v>0</v>
      </c>
      <c r="AC635" s="89">
        <f t="shared" si="346"/>
        <v>0</v>
      </c>
      <c r="AD635" s="90">
        <f t="shared" si="347"/>
        <v>8029.2052168097207</v>
      </c>
      <c r="AE635" s="90">
        <f t="shared" si="348"/>
        <v>0</v>
      </c>
      <c r="AF635" s="1">
        <f t="shared" si="300"/>
        <v>8029.2052168097207</v>
      </c>
    </row>
    <row r="636" spans="1:32">
      <c r="A636" s="106">
        <v>7.1299999999999998E-4</v>
      </c>
      <c r="B636" s="4">
        <f t="shared" si="325"/>
        <v>-42019.720093558826</v>
      </c>
      <c r="C636" s="100" t="s">
        <v>2381</v>
      </c>
      <c r="D636"/>
      <c r="E636" s="57" t="s">
        <v>21</v>
      </c>
      <c r="F636" s="22">
        <f t="shared" si="326"/>
        <v>1</v>
      </c>
      <c r="G636" s="22">
        <f t="shared" si="327"/>
        <v>1</v>
      </c>
      <c r="H636" s="120" t="str">
        <f>IF(ISNA(VLOOKUP(C636,[1]Sheet1!$J$2:$J$2000,3,FALSE)),"No","Yes")</f>
        <v>No</v>
      </c>
      <c r="I636" s="89">
        <f t="shared" si="328"/>
        <v>0</v>
      </c>
      <c r="J636" s="89">
        <f t="shared" si="329"/>
        <v>0</v>
      </c>
      <c r="K636" s="89">
        <f t="shared" si="330"/>
        <v>0</v>
      </c>
      <c r="L636" s="89">
        <f t="shared" si="331"/>
        <v>0</v>
      </c>
      <c r="M636" s="89">
        <f t="shared" si="332"/>
        <v>0</v>
      </c>
      <c r="N636" s="89">
        <f t="shared" si="333"/>
        <v>0</v>
      </c>
      <c r="O636" s="89">
        <f t="shared" si="334"/>
        <v>0</v>
      </c>
      <c r="Q636" s="90">
        <f t="shared" si="335"/>
        <v>0</v>
      </c>
      <c r="R636" s="90">
        <f t="shared" si="336"/>
        <v>7980.2791934411698</v>
      </c>
      <c r="S636" s="90">
        <f t="shared" si="337"/>
        <v>0</v>
      </c>
      <c r="T636" s="90">
        <f t="shared" si="338"/>
        <v>0</v>
      </c>
      <c r="U636" s="90">
        <f t="shared" si="339"/>
        <v>0</v>
      </c>
      <c r="V636" s="90">
        <f t="shared" si="340"/>
        <v>0</v>
      </c>
      <c r="W636" s="90">
        <f t="shared" si="341"/>
        <v>0</v>
      </c>
      <c r="Y636" s="89">
        <f t="shared" si="342"/>
        <v>0</v>
      </c>
      <c r="Z636" s="90">
        <f t="shared" si="343"/>
        <v>0</v>
      </c>
      <c r="AA636" s="75">
        <f t="shared" si="344"/>
        <v>0</v>
      </c>
      <c r="AB636" s="89">
        <f t="shared" si="345"/>
        <v>0</v>
      </c>
      <c r="AC636" s="89">
        <f t="shared" si="346"/>
        <v>0</v>
      </c>
      <c r="AD636" s="90">
        <f t="shared" si="347"/>
        <v>7980.2791934411698</v>
      </c>
      <c r="AE636" s="90">
        <f t="shared" si="348"/>
        <v>0</v>
      </c>
      <c r="AF636" s="1">
        <f t="shared" si="300"/>
        <v>-42019.720806558827</v>
      </c>
    </row>
    <row r="637" spans="1:32">
      <c r="A637" s="106">
        <v>7.1599999999999995E-4</v>
      </c>
      <c r="B637" s="4">
        <f t="shared" si="325"/>
        <v>-42029.433830862894</v>
      </c>
      <c r="C637" s="100" t="s">
        <v>2384</v>
      </c>
      <c r="D637"/>
      <c r="E637" s="57" t="s">
        <v>21</v>
      </c>
      <c r="F637" s="22">
        <f t="shared" si="326"/>
        <v>1</v>
      </c>
      <c r="G637" s="22">
        <f t="shared" si="327"/>
        <v>1</v>
      </c>
      <c r="H637" s="120" t="str">
        <f>IF(ISNA(VLOOKUP(C637,[1]Sheet1!$J$2:$J$2000,3,FALSE)),"No","Yes")</f>
        <v>No</v>
      </c>
      <c r="I637" s="89">
        <f t="shared" si="328"/>
        <v>0</v>
      </c>
      <c r="J637" s="89">
        <f t="shared" si="329"/>
        <v>0</v>
      </c>
      <c r="K637" s="89">
        <f t="shared" si="330"/>
        <v>0</v>
      </c>
      <c r="L637" s="89">
        <f t="shared" si="331"/>
        <v>0</v>
      </c>
      <c r="M637" s="89">
        <f t="shared" si="332"/>
        <v>0</v>
      </c>
      <c r="N637" s="89">
        <f t="shared" si="333"/>
        <v>0</v>
      </c>
      <c r="O637" s="89">
        <f t="shared" si="334"/>
        <v>0</v>
      </c>
      <c r="Q637" s="90">
        <f t="shared" si="335"/>
        <v>0</v>
      </c>
      <c r="R637" s="90">
        <f t="shared" si="336"/>
        <v>7970.5654531371028</v>
      </c>
      <c r="S637" s="90">
        <f t="shared" si="337"/>
        <v>0</v>
      </c>
      <c r="T637" s="90">
        <f t="shared" si="338"/>
        <v>0</v>
      </c>
      <c r="U637" s="90">
        <f t="shared" si="339"/>
        <v>0</v>
      </c>
      <c r="V637" s="90">
        <f t="shared" si="340"/>
        <v>0</v>
      </c>
      <c r="W637" s="90">
        <f t="shared" si="341"/>
        <v>0</v>
      </c>
      <c r="Y637" s="89">
        <f t="shared" si="342"/>
        <v>0</v>
      </c>
      <c r="Z637" s="90">
        <f t="shared" si="343"/>
        <v>0</v>
      </c>
      <c r="AA637" s="75">
        <f t="shared" si="344"/>
        <v>0</v>
      </c>
      <c r="AB637" s="89">
        <f t="shared" si="345"/>
        <v>0</v>
      </c>
      <c r="AC637" s="89">
        <f t="shared" si="346"/>
        <v>0</v>
      </c>
      <c r="AD637" s="90">
        <f t="shared" si="347"/>
        <v>7970.5654531371028</v>
      </c>
      <c r="AE637" s="90">
        <f t="shared" si="348"/>
        <v>0</v>
      </c>
      <c r="AF637" s="1">
        <f t="shared" si="300"/>
        <v>-42029.434546862896</v>
      </c>
    </row>
    <row r="638" spans="1:32">
      <c r="A638" s="106">
        <v>7.1699999999999997E-4</v>
      </c>
      <c r="B638" s="4">
        <f t="shared" si="325"/>
        <v>7940.6908283438424</v>
      </c>
      <c r="C638" s="100" t="s">
        <v>2385</v>
      </c>
      <c r="D638"/>
      <c r="E638" s="57" t="s">
        <v>21</v>
      </c>
      <c r="F638" s="22">
        <f t="shared" si="326"/>
        <v>1</v>
      </c>
      <c r="G638" s="22">
        <f t="shared" si="327"/>
        <v>1</v>
      </c>
      <c r="H638" s="120" t="str">
        <f>IF(ISNA(VLOOKUP(C638,[1]Sheet1!$J$2:$J$2000,3,FALSE)),"No","Yes")</f>
        <v>Yes</v>
      </c>
      <c r="I638" s="89">
        <f t="shared" si="328"/>
        <v>0</v>
      </c>
      <c r="J638" s="89">
        <f t="shared" si="329"/>
        <v>0</v>
      </c>
      <c r="K638" s="89">
        <f t="shared" si="330"/>
        <v>0</v>
      </c>
      <c r="L638" s="89">
        <f t="shared" si="331"/>
        <v>0</v>
      </c>
      <c r="M638" s="89">
        <f t="shared" si="332"/>
        <v>0</v>
      </c>
      <c r="N638" s="89">
        <f t="shared" si="333"/>
        <v>0</v>
      </c>
      <c r="O638" s="89">
        <f t="shared" si="334"/>
        <v>0</v>
      </c>
      <c r="Q638" s="90">
        <f t="shared" si="335"/>
        <v>0</v>
      </c>
      <c r="R638" s="90">
        <f t="shared" si="336"/>
        <v>7940.6901113438425</v>
      </c>
      <c r="S638" s="90">
        <f t="shared" si="337"/>
        <v>0</v>
      </c>
      <c r="T638" s="90">
        <f t="shared" si="338"/>
        <v>0</v>
      </c>
      <c r="U638" s="90">
        <f t="shared" si="339"/>
        <v>0</v>
      </c>
      <c r="V638" s="90">
        <f t="shared" si="340"/>
        <v>0</v>
      </c>
      <c r="W638" s="90">
        <f t="shared" si="341"/>
        <v>0</v>
      </c>
      <c r="Y638" s="89">
        <f t="shared" si="342"/>
        <v>0</v>
      </c>
      <c r="Z638" s="90">
        <f t="shared" si="343"/>
        <v>0</v>
      </c>
      <c r="AA638" s="75">
        <f t="shared" si="344"/>
        <v>0</v>
      </c>
      <c r="AB638" s="89">
        <f t="shared" si="345"/>
        <v>0</v>
      </c>
      <c r="AC638" s="89">
        <f t="shared" si="346"/>
        <v>0</v>
      </c>
      <c r="AD638" s="90">
        <f t="shared" si="347"/>
        <v>7940.6901113438425</v>
      </c>
      <c r="AE638" s="90">
        <f t="shared" si="348"/>
        <v>0</v>
      </c>
      <c r="AF638" s="1">
        <f t="shared" si="300"/>
        <v>7940.6901113438425</v>
      </c>
    </row>
    <row r="639" spans="1:32">
      <c r="A639" s="106">
        <v>7.18E-4</v>
      </c>
      <c r="B639" s="4">
        <f t="shared" si="325"/>
        <v>-42083.74474853478</v>
      </c>
      <c r="C639" s="100" t="s">
        <v>2386</v>
      </c>
      <c r="D639"/>
      <c r="E639" s="57" t="s">
        <v>21</v>
      </c>
      <c r="F639" s="22">
        <f t="shared" si="326"/>
        <v>1</v>
      </c>
      <c r="G639" s="22">
        <f t="shared" si="327"/>
        <v>1</v>
      </c>
      <c r="H639" s="120" t="str">
        <f>IF(ISNA(VLOOKUP(C639,[1]Sheet1!$J$2:$J$2000,3,FALSE)),"No","Yes")</f>
        <v>No</v>
      </c>
      <c r="I639" s="89">
        <f t="shared" si="328"/>
        <v>0</v>
      </c>
      <c r="J639" s="89">
        <f t="shared" si="329"/>
        <v>0</v>
      </c>
      <c r="K639" s="89">
        <f t="shared" si="330"/>
        <v>0</v>
      </c>
      <c r="L639" s="89">
        <f t="shared" si="331"/>
        <v>0</v>
      </c>
      <c r="M639" s="89">
        <f t="shared" si="332"/>
        <v>0</v>
      </c>
      <c r="N639" s="89">
        <f t="shared" si="333"/>
        <v>0</v>
      </c>
      <c r="O639" s="89">
        <f t="shared" si="334"/>
        <v>0</v>
      </c>
      <c r="Q639" s="90">
        <f t="shared" si="335"/>
        <v>0</v>
      </c>
      <c r="R639" s="90">
        <f t="shared" si="336"/>
        <v>7916.2545334652168</v>
      </c>
      <c r="S639" s="90">
        <f t="shared" si="337"/>
        <v>0</v>
      </c>
      <c r="T639" s="90">
        <f t="shared" si="338"/>
        <v>0</v>
      </c>
      <c r="U639" s="90">
        <f t="shared" si="339"/>
        <v>0</v>
      </c>
      <c r="V639" s="90">
        <f t="shared" si="340"/>
        <v>0</v>
      </c>
      <c r="W639" s="90">
        <f t="shared" si="341"/>
        <v>0</v>
      </c>
      <c r="Y639" s="89">
        <f t="shared" si="342"/>
        <v>0</v>
      </c>
      <c r="Z639" s="90">
        <f t="shared" si="343"/>
        <v>0</v>
      </c>
      <c r="AA639" s="75">
        <f t="shared" si="344"/>
        <v>0</v>
      </c>
      <c r="AB639" s="89">
        <f t="shared" si="345"/>
        <v>0</v>
      </c>
      <c r="AC639" s="89">
        <f t="shared" si="346"/>
        <v>0</v>
      </c>
      <c r="AD639" s="90">
        <f t="shared" si="347"/>
        <v>7916.2545334652168</v>
      </c>
      <c r="AE639" s="90">
        <f t="shared" si="348"/>
        <v>0</v>
      </c>
      <c r="AF639" s="1">
        <f t="shared" si="300"/>
        <v>-42083.745466534783</v>
      </c>
    </row>
    <row r="640" spans="1:32">
      <c r="A640" s="106">
        <v>7.1900000000000002E-4</v>
      </c>
      <c r="B640" s="4">
        <f t="shared" si="325"/>
        <v>-42084.61466561538</v>
      </c>
      <c r="C640" s="100" t="s">
        <v>2387</v>
      </c>
      <c r="D640"/>
      <c r="E640" s="57" t="s">
        <v>21</v>
      </c>
      <c r="F640" s="22">
        <f t="shared" si="326"/>
        <v>1</v>
      </c>
      <c r="G640" s="22">
        <f t="shared" si="327"/>
        <v>1</v>
      </c>
      <c r="H640" s="120" t="str">
        <f>IF(ISNA(VLOOKUP(C640,[1]Sheet1!$J$2:$J$2000,3,FALSE)),"No","Yes")</f>
        <v>No</v>
      </c>
      <c r="I640" s="89">
        <f t="shared" si="328"/>
        <v>0</v>
      </c>
      <c r="J640" s="89">
        <f t="shared" si="329"/>
        <v>0</v>
      </c>
      <c r="K640" s="89">
        <f t="shared" si="330"/>
        <v>0</v>
      </c>
      <c r="L640" s="89">
        <f t="shared" si="331"/>
        <v>0</v>
      </c>
      <c r="M640" s="89">
        <f t="shared" si="332"/>
        <v>0</v>
      </c>
      <c r="N640" s="89">
        <f t="shared" si="333"/>
        <v>0</v>
      </c>
      <c r="O640" s="89">
        <f t="shared" si="334"/>
        <v>0</v>
      </c>
      <c r="Q640" s="90">
        <f t="shared" si="335"/>
        <v>0</v>
      </c>
      <c r="R640" s="90">
        <f t="shared" si="336"/>
        <v>7915.3846153846162</v>
      </c>
      <c r="S640" s="90">
        <f t="shared" si="337"/>
        <v>0</v>
      </c>
      <c r="T640" s="90">
        <f t="shared" si="338"/>
        <v>0</v>
      </c>
      <c r="U640" s="90">
        <f t="shared" si="339"/>
        <v>0</v>
      </c>
      <c r="V640" s="90">
        <f t="shared" si="340"/>
        <v>0</v>
      </c>
      <c r="W640" s="90">
        <f t="shared" si="341"/>
        <v>0</v>
      </c>
      <c r="Y640" s="89">
        <f t="shared" si="342"/>
        <v>0</v>
      </c>
      <c r="Z640" s="90">
        <f t="shared" si="343"/>
        <v>0</v>
      </c>
      <c r="AA640" s="75">
        <f t="shared" si="344"/>
        <v>0</v>
      </c>
      <c r="AB640" s="89">
        <f t="shared" si="345"/>
        <v>0</v>
      </c>
      <c r="AC640" s="89">
        <f t="shared" si="346"/>
        <v>0</v>
      </c>
      <c r="AD640" s="90">
        <f t="shared" si="347"/>
        <v>7915.3846153846162</v>
      </c>
      <c r="AE640" s="90">
        <f t="shared" si="348"/>
        <v>0</v>
      </c>
      <c r="AF640" s="1">
        <f t="shared" si="300"/>
        <v>-42084.615384615383</v>
      </c>
    </row>
    <row r="641" spans="1:32">
      <c r="A641" s="106">
        <v>7.2000000000000005E-4</v>
      </c>
      <c r="B641" s="4">
        <f t="shared" si="325"/>
        <v>-42101.972964210523</v>
      </c>
      <c r="C641" s="100" t="s">
        <v>2388</v>
      </c>
      <c r="D641"/>
      <c r="E641" s="57" t="s">
        <v>21</v>
      </c>
      <c r="F641" s="22">
        <f t="shared" si="326"/>
        <v>1</v>
      </c>
      <c r="G641" s="22">
        <f t="shared" si="327"/>
        <v>1</v>
      </c>
      <c r="H641" s="120" t="str">
        <f>IF(ISNA(VLOOKUP(C641,[1]Sheet1!$J$2:$J$2000,3,FALSE)),"No","Yes")</f>
        <v>No</v>
      </c>
      <c r="I641" s="89">
        <f t="shared" si="328"/>
        <v>0</v>
      </c>
      <c r="J641" s="89">
        <f t="shared" si="329"/>
        <v>0</v>
      </c>
      <c r="K641" s="89">
        <f t="shared" si="330"/>
        <v>0</v>
      </c>
      <c r="L641" s="89">
        <f t="shared" si="331"/>
        <v>0</v>
      </c>
      <c r="M641" s="89">
        <f t="shared" si="332"/>
        <v>0</v>
      </c>
      <c r="N641" s="89">
        <f t="shared" si="333"/>
        <v>0</v>
      </c>
      <c r="O641" s="89">
        <f t="shared" si="334"/>
        <v>0</v>
      </c>
      <c r="Q641" s="90">
        <f t="shared" si="335"/>
        <v>0</v>
      </c>
      <c r="R641" s="90">
        <f t="shared" si="336"/>
        <v>7898.0263157894742</v>
      </c>
      <c r="S641" s="90">
        <f t="shared" si="337"/>
        <v>0</v>
      </c>
      <c r="T641" s="90">
        <f t="shared" si="338"/>
        <v>0</v>
      </c>
      <c r="U641" s="90">
        <f t="shared" si="339"/>
        <v>0</v>
      </c>
      <c r="V641" s="90">
        <f t="shared" si="340"/>
        <v>0</v>
      </c>
      <c r="W641" s="90">
        <f t="shared" si="341"/>
        <v>0</v>
      </c>
      <c r="Y641" s="89">
        <f t="shared" si="342"/>
        <v>0</v>
      </c>
      <c r="Z641" s="90">
        <f t="shared" si="343"/>
        <v>0</v>
      </c>
      <c r="AA641" s="75">
        <f t="shared" si="344"/>
        <v>0</v>
      </c>
      <c r="AB641" s="89">
        <f t="shared" si="345"/>
        <v>0</v>
      </c>
      <c r="AC641" s="89">
        <f t="shared" si="346"/>
        <v>0</v>
      </c>
      <c r="AD641" s="90">
        <f t="shared" si="347"/>
        <v>7898.0263157894742</v>
      </c>
      <c r="AE641" s="90">
        <f t="shared" si="348"/>
        <v>0</v>
      </c>
      <c r="AF641" s="1">
        <f t="shared" si="300"/>
        <v>-42101.973684210527</v>
      </c>
    </row>
    <row r="642" spans="1:32">
      <c r="A642" s="106">
        <v>7.2099999999999996E-4</v>
      </c>
      <c r="B642" s="4">
        <f t="shared" si="325"/>
        <v>-42148.462326743625</v>
      </c>
      <c r="C642" s="100" t="s">
        <v>2389</v>
      </c>
      <c r="D642"/>
      <c r="E642" s="57" t="s">
        <v>21</v>
      </c>
      <c r="F642" s="22">
        <f t="shared" si="326"/>
        <v>1</v>
      </c>
      <c r="G642" s="22">
        <f t="shared" si="327"/>
        <v>1</v>
      </c>
      <c r="H642" s="120" t="str">
        <f>IF(ISNA(VLOOKUP(C642,[1]Sheet1!$J$2:$J$2000,3,FALSE)),"No","Yes")</f>
        <v>No</v>
      </c>
      <c r="I642" s="89">
        <f t="shared" si="328"/>
        <v>0</v>
      </c>
      <c r="J642" s="89">
        <f t="shared" si="329"/>
        <v>0</v>
      </c>
      <c r="K642" s="89">
        <f t="shared" si="330"/>
        <v>0</v>
      </c>
      <c r="L642" s="89">
        <f t="shared" si="331"/>
        <v>0</v>
      </c>
      <c r="M642" s="89">
        <f t="shared" si="332"/>
        <v>0</v>
      </c>
      <c r="N642" s="89">
        <f t="shared" si="333"/>
        <v>0</v>
      </c>
      <c r="O642" s="89">
        <f t="shared" si="334"/>
        <v>0</v>
      </c>
      <c r="Q642" s="90">
        <f t="shared" si="335"/>
        <v>0</v>
      </c>
      <c r="R642" s="90">
        <f t="shared" si="336"/>
        <v>7851.5369522563769</v>
      </c>
      <c r="S642" s="90">
        <f t="shared" si="337"/>
        <v>0</v>
      </c>
      <c r="T642" s="90">
        <f t="shared" si="338"/>
        <v>0</v>
      </c>
      <c r="U642" s="90">
        <f t="shared" si="339"/>
        <v>0</v>
      </c>
      <c r="V642" s="90">
        <f t="shared" si="340"/>
        <v>0</v>
      </c>
      <c r="W642" s="90">
        <f t="shared" si="341"/>
        <v>0</v>
      </c>
      <c r="Y642" s="89">
        <f t="shared" si="342"/>
        <v>0</v>
      </c>
      <c r="Z642" s="90">
        <f t="shared" si="343"/>
        <v>0</v>
      </c>
      <c r="AA642" s="75">
        <f t="shared" si="344"/>
        <v>0</v>
      </c>
      <c r="AB642" s="89">
        <f t="shared" si="345"/>
        <v>0</v>
      </c>
      <c r="AC642" s="89">
        <f t="shared" si="346"/>
        <v>0</v>
      </c>
      <c r="AD642" s="90">
        <f t="shared" si="347"/>
        <v>7851.5369522563769</v>
      </c>
      <c r="AE642" s="90">
        <f t="shared" si="348"/>
        <v>0</v>
      </c>
      <c r="AF642" s="1">
        <f t="shared" si="300"/>
        <v>-42148.463047743622</v>
      </c>
    </row>
    <row r="643" spans="1:32">
      <c r="A643" s="106">
        <v>7.2199999999999999E-4</v>
      </c>
      <c r="B643" s="4">
        <f t="shared" si="325"/>
        <v>-42182.547574071199</v>
      </c>
      <c r="C643" s="100" t="s">
        <v>2390</v>
      </c>
      <c r="D643"/>
      <c r="E643" s="57" t="s">
        <v>21</v>
      </c>
      <c r="F643" s="22">
        <f t="shared" si="326"/>
        <v>1</v>
      </c>
      <c r="G643" s="22">
        <f t="shared" si="327"/>
        <v>1</v>
      </c>
      <c r="H643" s="120" t="str">
        <f>IF(ISNA(VLOOKUP(C643,[1]Sheet1!$J$2:$J$2000,3,FALSE)),"No","Yes")</f>
        <v>No</v>
      </c>
      <c r="I643" s="89">
        <f t="shared" si="328"/>
        <v>0</v>
      </c>
      <c r="J643" s="89">
        <f t="shared" si="329"/>
        <v>0</v>
      </c>
      <c r="K643" s="89">
        <f t="shared" si="330"/>
        <v>0</v>
      </c>
      <c r="L643" s="89">
        <f t="shared" si="331"/>
        <v>0</v>
      </c>
      <c r="M643" s="89">
        <f t="shared" si="332"/>
        <v>0</v>
      </c>
      <c r="N643" s="89">
        <f t="shared" si="333"/>
        <v>0</v>
      </c>
      <c r="O643" s="89">
        <f t="shared" si="334"/>
        <v>0</v>
      </c>
      <c r="Q643" s="90">
        <f t="shared" si="335"/>
        <v>0</v>
      </c>
      <c r="R643" s="90">
        <f t="shared" si="336"/>
        <v>7817.4517039288039</v>
      </c>
      <c r="S643" s="90">
        <f t="shared" si="337"/>
        <v>0</v>
      </c>
      <c r="T643" s="90">
        <f t="shared" si="338"/>
        <v>0</v>
      </c>
      <c r="U643" s="90">
        <f t="shared" si="339"/>
        <v>0</v>
      </c>
      <c r="V643" s="90">
        <f t="shared" si="340"/>
        <v>0</v>
      </c>
      <c r="W643" s="90">
        <f t="shared" si="341"/>
        <v>0</v>
      </c>
      <c r="Y643" s="89">
        <f t="shared" si="342"/>
        <v>0</v>
      </c>
      <c r="Z643" s="90">
        <f t="shared" si="343"/>
        <v>0</v>
      </c>
      <c r="AA643" s="75">
        <f t="shared" si="344"/>
        <v>0</v>
      </c>
      <c r="AB643" s="89">
        <f t="shared" si="345"/>
        <v>0</v>
      </c>
      <c r="AC643" s="89">
        <f t="shared" si="346"/>
        <v>0</v>
      </c>
      <c r="AD643" s="90">
        <f t="shared" si="347"/>
        <v>7817.4517039288039</v>
      </c>
      <c r="AE643" s="90">
        <f t="shared" si="348"/>
        <v>0</v>
      </c>
      <c r="AF643" s="1">
        <f t="shared" ref="AF643:AF706" si="349">IF(H643="NO",SUM(AA643:AE643)-50000,SUM(AA643:AE643))</f>
        <v>-42182.548296071196</v>
      </c>
    </row>
    <row r="644" spans="1:32">
      <c r="A644" s="106">
        <v>7.2300000000000001E-4</v>
      </c>
      <c r="B644" s="4">
        <f t="shared" si="325"/>
        <v>-42194.40759949675</v>
      </c>
      <c r="C644" s="100" t="s">
        <v>2391</v>
      </c>
      <c r="D644"/>
      <c r="E644" s="57" t="s">
        <v>21</v>
      </c>
      <c r="F644" s="22">
        <f t="shared" si="326"/>
        <v>1</v>
      </c>
      <c r="G644" s="22">
        <f t="shared" si="327"/>
        <v>1</v>
      </c>
      <c r="H644" s="120" t="str">
        <f>IF(ISNA(VLOOKUP(C644,[1]Sheet1!$J$2:$J$2000,3,FALSE)),"No","Yes")</f>
        <v>No</v>
      </c>
      <c r="I644" s="89">
        <f t="shared" si="328"/>
        <v>0</v>
      </c>
      <c r="J644" s="89">
        <f t="shared" si="329"/>
        <v>0</v>
      </c>
      <c r="K644" s="89">
        <f t="shared" si="330"/>
        <v>0</v>
      </c>
      <c r="L644" s="89">
        <f t="shared" si="331"/>
        <v>0</v>
      </c>
      <c r="M644" s="89">
        <f t="shared" si="332"/>
        <v>0</v>
      </c>
      <c r="N644" s="89">
        <f t="shared" si="333"/>
        <v>0</v>
      </c>
      <c r="O644" s="89">
        <f t="shared" si="334"/>
        <v>0</v>
      </c>
      <c r="Q644" s="90">
        <f t="shared" si="335"/>
        <v>0</v>
      </c>
      <c r="R644" s="90">
        <f t="shared" si="336"/>
        <v>7805.591677503251</v>
      </c>
      <c r="S644" s="90">
        <f t="shared" si="337"/>
        <v>0</v>
      </c>
      <c r="T644" s="90">
        <f t="shared" si="338"/>
        <v>0</v>
      </c>
      <c r="U644" s="90">
        <f t="shared" si="339"/>
        <v>0</v>
      </c>
      <c r="V644" s="90">
        <f t="shared" si="340"/>
        <v>0</v>
      </c>
      <c r="W644" s="90">
        <f t="shared" si="341"/>
        <v>0</v>
      </c>
      <c r="Y644" s="89">
        <f t="shared" si="342"/>
        <v>0</v>
      </c>
      <c r="Z644" s="90">
        <f t="shared" si="343"/>
        <v>0</v>
      </c>
      <c r="AA644" s="75">
        <f t="shared" si="344"/>
        <v>0</v>
      </c>
      <c r="AB644" s="89">
        <f t="shared" si="345"/>
        <v>0</v>
      </c>
      <c r="AC644" s="89">
        <f t="shared" si="346"/>
        <v>0</v>
      </c>
      <c r="AD644" s="90">
        <f t="shared" si="347"/>
        <v>7805.591677503251</v>
      </c>
      <c r="AE644" s="90">
        <f t="shared" si="348"/>
        <v>0</v>
      </c>
      <c r="AF644" s="1">
        <f t="shared" si="349"/>
        <v>-42194.408322496747</v>
      </c>
    </row>
    <row r="645" spans="1:32">
      <c r="A645" s="106">
        <v>7.2400000000000003E-4</v>
      </c>
      <c r="B645" s="4">
        <f t="shared" si="325"/>
        <v>-42218.860678182136</v>
      </c>
      <c r="C645" s="100" t="s">
        <v>2393</v>
      </c>
      <c r="D645"/>
      <c r="E645" s="57" t="s">
        <v>21</v>
      </c>
      <c r="F645" s="22">
        <f t="shared" si="326"/>
        <v>1</v>
      </c>
      <c r="G645" s="22">
        <f t="shared" si="327"/>
        <v>1</v>
      </c>
      <c r="H645" s="120" t="str">
        <f>IF(ISNA(VLOOKUP(C645,[1]Sheet1!$J$2:$J$2000,3,FALSE)),"No","Yes")</f>
        <v>No</v>
      </c>
      <c r="I645" s="89">
        <f t="shared" si="328"/>
        <v>0</v>
      </c>
      <c r="J645" s="89">
        <f t="shared" si="329"/>
        <v>0</v>
      </c>
      <c r="K645" s="89">
        <f t="shared" si="330"/>
        <v>0</v>
      </c>
      <c r="L645" s="89">
        <f t="shared" si="331"/>
        <v>0</v>
      </c>
      <c r="M645" s="89">
        <f t="shared" si="332"/>
        <v>0</v>
      </c>
      <c r="N645" s="89">
        <f t="shared" si="333"/>
        <v>0</v>
      </c>
      <c r="O645" s="89">
        <f t="shared" si="334"/>
        <v>0</v>
      </c>
      <c r="Q645" s="90">
        <f t="shared" si="335"/>
        <v>0</v>
      </c>
      <c r="R645" s="90">
        <f t="shared" si="336"/>
        <v>7781.1385978178669</v>
      </c>
      <c r="S645" s="90">
        <f t="shared" si="337"/>
        <v>0</v>
      </c>
      <c r="T645" s="90">
        <f t="shared" si="338"/>
        <v>0</v>
      </c>
      <c r="U645" s="90">
        <f t="shared" si="339"/>
        <v>0</v>
      </c>
      <c r="V645" s="90">
        <f t="shared" si="340"/>
        <v>0</v>
      </c>
      <c r="W645" s="90">
        <f t="shared" si="341"/>
        <v>0</v>
      </c>
      <c r="Y645" s="89">
        <f t="shared" si="342"/>
        <v>0</v>
      </c>
      <c r="Z645" s="90">
        <f t="shared" si="343"/>
        <v>0</v>
      </c>
      <c r="AA645" s="75">
        <f t="shared" si="344"/>
        <v>0</v>
      </c>
      <c r="AB645" s="89">
        <f t="shared" si="345"/>
        <v>0</v>
      </c>
      <c r="AC645" s="89">
        <f t="shared" si="346"/>
        <v>0</v>
      </c>
      <c r="AD645" s="90">
        <f t="shared" si="347"/>
        <v>7781.1385978178669</v>
      </c>
      <c r="AE645" s="90">
        <f t="shared" si="348"/>
        <v>0</v>
      </c>
      <c r="AF645" s="1">
        <f t="shared" si="349"/>
        <v>-42218.861402182134</v>
      </c>
    </row>
    <row r="646" spans="1:32">
      <c r="A646" s="106">
        <v>7.2599999999999997E-4</v>
      </c>
      <c r="B646" s="4">
        <f t="shared" si="325"/>
        <v>-42242.325606794831</v>
      </c>
      <c r="C646" s="100" t="s">
        <v>2394</v>
      </c>
      <c r="D646"/>
      <c r="E646" s="57" t="s">
        <v>21</v>
      </c>
      <c r="F646" s="22">
        <f t="shared" si="326"/>
        <v>1</v>
      </c>
      <c r="G646" s="22">
        <f t="shared" si="327"/>
        <v>1</v>
      </c>
      <c r="H646" s="120" t="str">
        <f>IF(ISNA(VLOOKUP(C646,[1]Sheet1!$J$2:$J$2000,3,FALSE)),"No","Yes")</f>
        <v>No</v>
      </c>
      <c r="I646" s="89">
        <f t="shared" si="328"/>
        <v>0</v>
      </c>
      <c r="J646" s="89">
        <f t="shared" si="329"/>
        <v>0</v>
      </c>
      <c r="K646" s="89">
        <f t="shared" si="330"/>
        <v>0</v>
      </c>
      <c r="L646" s="89">
        <f t="shared" si="331"/>
        <v>0</v>
      </c>
      <c r="M646" s="89">
        <f t="shared" si="332"/>
        <v>0</v>
      </c>
      <c r="N646" s="89">
        <f t="shared" si="333"/>
        <v>0</v>
      </c>
      <c r="O646" s="89">
        <f t="shared" si="334"/>
        <v>0</v>
      </c>
      <c r="Q646" s="90">
        <f t="shared" si="335"/>
        <v>0</v>
      </c>
      <c r="R646" s="90">
        <f t="shared" si="336"/>
        <v>7757.6736672051702</v>
      </c>
      <c r="S646" s="90">
        <f t="shared" si="337"/>
        <v>0</v>
      </c>
      <c r="T646" s="90">
        <f t="shared" si="338"/>
        <v>0</v>
      </c>
      <c r="U646" s="90">
        <f t="shared" si="339"/>
        <v>0</v>
      </c>
      <c r="V646" s="90">
        <f t="shared" si="340"/>
        <v>0</v>
      </c>
      <c r="W646" s="90">
        <f t="shared" si="341"/>
        <v>0</v>
      </c>
      <c r="Y646" s="89">
        <f t="shared" si="342"/>
        <v>0</v>
      </c>
      <c r="Z646" s="90">
        <f t="shared" si="343"/>
        <v>0</v>
      </c>
      <c r="AA646" s="75">
        <f t="shared" si="344"/>
        <v>0</v>
      </c>
      <c r="AB646" s="89">
        <f t="shared" si="345"/>
        <v>0</v>
      </c>
      <c r="AC646" s="89">
        <f t="shared" si="346"/>
        <v>0</v>
      </c>
      <c r="AD646" s="90">
        <f t="shared" si="347"/>
        <v>7757.6736672051702</v>
      </c>
      <c r="AE646" s="90">
        <f t="shared" si="348"/>
        <v>0</v>
      </c>
      <c r="AF646" s="1">
        <f t="shared" si="349"/>
        <v>-42242.32633279483</v>
      </c>
    </row>
    <row r="647" spans="1:32">
      <c r="A647" s="106">
        <v>7.2800000000000002E-4</v>
      </c>
      <c r="B647" s="4">
        <f t="shared" si="325"/>
        <v>7707.0411731102076</v>
      </c>
      <c r="C647" s="100" t="s">
        <v>2396</v>
      </c>
      <c r="D647"/>
      <c r="E647" s="57" t="s">
        <v>21</v>
      </c>
      <c r="F647" s="22">
        <f t="shared" si="326"/>
        <v>1</v>
      </c>
      <c r="G647" s="22">
        <f t="shared" si="327"/>
        <v>1</v>
      </c>
      <c r="H647" s="120" t="str">
        <f>IF(ISNA(VLOOKUP(C647,[1]Sheet1!$J$2:$J$2000,3,FALSE)),"No","Yes")</f>
        <v>Yes</v>
      </c>
      <c r="I647" s="89">
        <f t="shared" si="328"/>
        <v>0</v>
      </c>
      <c r="J647" s="89">
        <f t="shared" si="329"/>
        <v>0</v>
      </c>
      <c r="K647" s="89">
        <f t="shared" si="330"/>
        <v>0</v>
      </c>
      <c r="L647" s="89">
        <f t="shared" si="331"/>
        <v>0</v>
      </c>
      <c r="M647" s="89">
        <f t="shared" si="332"/>
        <v>0</v>
      </c>
      <c r="N647" s="89">
        <f t="shared" si="333"/>
        <v>0</v>
      </c>
      <c r="O647" s="89">
        <f t="shared" si="334"/>
        <v>0</v>
      </c>
      <c r="Q647" s="90">
        <f t="shared" si="335"/>
        <v>0</v>
      </c>
      <c r="R647" s="90">
        <f t="shared" si="336"/>
        <v>7707.0404451102077</v>
      </c>
      <c r="S647" s="90">
        <f t="shared" si="337"/>
        <v>0</v>
      </c>
      <c r="T647" s="90">
        <f t="shared" si="338"/>
        <v>0</v>
      </c>
      <c r="U647" s="90">
        <f t="shared" si="339"/>
        <v>0</v>
      </c>
      <c r="V647" s="90">
        <f t="shared" si="340"/>
        <v>0</v>
      </c>
      <c r="W647" s="90">
        <f t="shared" si="341"/>
        <v>0</v>
      </c>
      <c r="Y647" s="89">
        <f t="shared" si="342"/>
        <v>0</v>
      </c>
      <c r="Z647" s="90">
        <f t="shared" si="343"/>
        <v>0</v>
      </c>
      <c r="AA647" s="75">
        <f t="shared" si="344"/>
        <v>0</v>
      </c>
      <c r="AB647" s="89">
        <f t="shared" si="345"/>
        <v>0</v>
      </c>
      <c r="AC647" s="89">
        <f t="shared" si="346"/>
        <v>0</v>
      </c>
      <c r="AD647" s="90">
        <f t="shared" si="347"/>
        <v>7707.0404451102077</v>
      </c>
      <c r="AE647" s="90">
        <f t="shared" si="348"/>
        <v>0</v>
      </c>
      <c r="AF647" s="1">
        <f t="shared" si="349"/>
        <v>7707.0404451102077</v>
      </c>
    </row>
    <row r="648" spans="1:32">
      <c r="A648" s="106">
        <v>7.2899999999999994E-4</v>
      </c>
      <c r="B648" s="4">
        <f t="shared" si="325"/>
        <v>-42311.878873945891</v>
      </c>
      <c r="C648" s="100" t="s">
        <v>2397</v>
      </c>
      <c r="D648"/>
      <c r="E648" s="57" t="s">
        <v>21</v>
      </c>
      <c r="F648" s="22">
        <f t="shared" si="326"/>
        <v>1</v>
      </c>
      <c r="G648" s="22">
        <f t="shared" si="327"/>
        <v>1</v>
      </c>
      <c r="H648" s="120" t="str">
        <f>IF(ISNA(VLOOKUP(C648,[1]Sheet1!$J$2:$J$2000,3,FALSE)),"No","Yes")</f>
        <v>No</v>
      </c>
      <c r="I648" s="89">
        <f t="shared" si="328"/>
        <v>0</v>
      </c>
      <c r="J648" s="89">
        <f t="shared" si="329"/>
        <v>0</v>
      </c>
      <c r="K648" s="89">
        <f t="shared" si="330"/>
        <v>0</v>
      </c>
      <c r="L648" s="89">
        <f t="shared" si="331"/>
        <v>0</v>
      </c>
      <c r="M648" s="89">
        <f t="shared" si="332"/>
        <v>0</v>
      </c>
      <c r="N648" s="89">
        <f t="shared" si="333"/>
        <v>0</v>
      </c>
      <c r="O648" s="89">
        <f t="shared" si="334"/>
        <v>0</v>
      </c>
      <c r="Q648" s="90">
        <f t="shared" si="335"/>
        <v>0</v>
      </c>
      <c r="R648" s="90">
        <f t="shared" si="336"/>
        <v>7688.1203970541137</v>
      </c>
      <c r="S648" s="90">
        <f t="shared" si="337"/>
        <v>0</v>
      </c>
      <c r="T648" s="90">
        <f t="shared" si="338"/>
        <v>0</v>
      </c>
      <c r="U648" s="90">
        <f t="shared" si="339"/>
        <v>0</v>
      </c>
      <c r="V648" s="90">
        <f t="shared" si="340"/>
        <v>0</v>
      </c>
      <c r="W648" s="90">
        <f t="shared" si="341"/>
        <v>0</v>
      </c>
      <c r="Y648" s="89">
        <f t="shared" si="342"/>
        <v>0</v>
      </c>
      <c r="Z648" s="90">
        <f t="shared" si="343"/>
        <v>0</v>
      </c>
      <c r="AA648" s="75">
        <f t="shared" si="344"/>
        <v>0</v>
      </c>
      <c r="AB648" s="89">
        <f t="shared" si="345"/>
        <v>0</v>
      </c>
      <c r="AC648" s="89">
        <f t="shared" si="346"/>
        <v>0</v>
      </c>
      <c r="AD648" s="90">
        <f t="shared" si="347"/>
        <v>7688.1203970541137</v>
      </c>
      <c r="AE648" s="90">
        <f t="shared" si="348"/>
        <v>0</v>
      </c>
      <c r="AF648" s="1">
        <f t="shared" si="349"/>
        <v>-42311.87960294589</v>
      </c>
    </row>
    <row r="649" spans="1:32">
      <c r="A649" s="106">
        <v>7.3200000000000001E-4</v>
      </c>
      <c r="B649" s="4">
        <f t="shared" si="325"/>
        <v>-42376.163535569853</v>
      </c>
      <c r="C649" s="100" t="s">
        <v>2400</v>
      </c>
      <c r="D649"/>
      <c r="E649" s="57" t="s">
        <v>21</v>
      </c>
      <c r="F649" s="22">
        <f t="shared" si="326"/>
        <v>1</v>
      </c>
      <c r="G649" s="22">
        <f t="shared" si="327"/>
        <v>1</v>
      </c>
      <c r="H649" s="120" t="str">
        <f>IF(ISNA(VLOOKUP(C649,[1]Sheet1!$J$2:$J$2000,3,FALSE)),"No","Yes")</f>
        <v>No</v>
      </c>
      <c r="I649" s="89">
        <f t="shared" si="328"/>
        <v>0</v>
      </c>
      <c r="J649" s="89">
        <f t="shared" si="329"/>
        <v>0</v>
      </c>
      <c r="K649" s="89">
        <f t="shared" si="330"/>
        <v>0</v>
      </c>
      <c r="L649" s="89">
        <f t="shared" si="331"/>
        <v>0</v>
      </c>
      <c r="M649" s="89">
        <f t="shared" si="332"/>
        <v>0</v>
      </c>
      <c r="N649" s="89">
        <f t="shared" si="333"/>
        <v>0</v>
      </c>
      <c r="O649" s="89">
        <f t="shared" si="334"/>
        <v>0</v>
      </c>
      <c r="Q649" s="90">
        <f t="shared" si="335"/>
        <v>0</v>
      </c>
      <c r="R649" s="90">
        <f t="shared" si="336"/>
        <v>7623.8357324301433</v>
      </c>
      <c r="S649" s="90">
        <f t="shared" si="337"/>
        <v>0</v>
      </c>
      <c r="T649" s="90">
        <f t="shared" si="338"/>
        <v>0</v>
      </c>
      <c r="U649" s="90">
        <f t="shared" si="339"/>
        <v>0</v>
      </c>
      <c r="V649" s="90">
        <f t="shared" si="340"/>
        <v>0</v>
      </c>
      <c r="W649" s="90">
        <f t="shared" si="341"/>
        <v>0</v>
      </c>
      <c r="Y649" s="89">
        <f t="shared" si="342"/>
        <v>0</v>
      </c>
      <c r="Z649" s="90">
        <f t="shared" si="343"/>
        <v>0</v>
      </c>
      <c r="AA649" s="75">
        <f t="shared" si="344"/>
        <v>0</v>
      </c>
      <c r="AB649" s="89">
        <f t="shared" si="345"/>
        <v>0</v>
      </c>
      <c r="AC649" s="89">
        <f t="shared" si="346"/>
        <v>0</v>
      </c>
      <c r="AD649" s="90">
        <f t="shared" si="347"/>
        <v>7623.8357324301433</v>
      </c>
      <c r="AE649" s="90">
        <f t="shared" si="348"/>
        <v>0</v>
      </c>
      <c r="AF649" s="1">
        <f t="shared" si="349"/>
        <v>-42376.164267569853</v>
      </c>
    </row>
    <row r="650" spans="1:32">
      <c r="A650" s="106">
        <v>7.3300000000000004E-4</v>
      </c>
      <c r="B650" s="4">
        <f t="shared" si="325"/>
        <v>-42376.163534569852</v>
      </c>
      <c r="C650" s="100" t="s">
        <v>2401</v>
      </c>
      <c r="D650"/>
      <c r="E650" s="57" t="s">
        <v>21</v>
      </c>
      <c r="F650" s="22">
        <f t="shared" si="326"/>
        <v>1</v>
      </c>
      <c r="G650" s="22">
        <f t="shared" si="327"/>
        <v>1</v>
      </c>
      <c r="H650" s="120" t="str">
        <f>IF(ISNA(VLOOKUP(C650,[1]Sheet1!$J$2:$J$2000,3,FALSE)),"No","Yes")</f>
        <v>No</v>
      </c>
      <c r="I650" s="89">
        <f t="shared" si="328"/>
        <v>0</v>
      </c>
      <c r="J650" s="89">
        <f t="shared" si="329"/>
        <v>0</v>
      </c>
      <c r="K650" s="89">
        <f t="shared" si="330"/>
        <v>0</v>
      </c>
      <c r="L650" s="89">
        <f t="shared" si="331"/>
        <v>0</v>
      </c>
      <c r="M650" s="89">
        <f t="shared" si="332"/>
        <v>0</v>
      </c>
      <c r="N650" s="89">
        <f t="shared" si="333"/>
        <v>0</v>
      </c>
      <c r="O650" s="89">
        <f t="shared" si="334"/>
        <v>0</v>
      </c>
      <c r="Q650" s="90">
        <f t="shared" si="335"/>
        <v>0</v>
      </c>
      <c r="R650" s="90">
        <f t="shared" si="336"/>
        <v>7623.8357324301433</v>
      </c>
      <c r="S650" s="90">
        <f t="shared" si="337"/>
        <v>0</v>
      </c>
      <c r="T650" s="90">
        <f t="shared" si="338"/>
        <v>0</v>
      </c>
      <c r="U650" s="90">
        <f t="shared" si="339"/>
        <v>0</v>
      </c>
      <c r="V650" s="90">
        <f t="shared" si="340"/>
        <v>0</v>
      </c>
      <c r="W650" s="90">
        <f t="shared" si="341"/>
        <v>0</v>
      </c>
      <c r="Y650" s="89">
        <f t="shared" si="342"/>
        <v>0</v>
      </c>
      <c r="Z650" s="90">
        <f t="shared" si="343"/>
        <v>0</v>
      </c>
      <c r="AA650" s="75">
        <f t="shared" si="344"/>
        <v>0</v>
      </c>
      <c r="AB650" s="89">
        <f t="shared" si="345"/>
        <v>0</v>
      </c>
      <c r="AC650" s="89">
        <f t="shared" si="346"/>
        <v>0</v>
      </c>
      <c r="AD650" s="90">
        <f t="shared" si="347"/>
        <v>7623.8357324301433</v>
      </c>
      <c r="AE650" s="90">
        <f t="shared" si="348"/>
        <v>0</v>
      </c>
      <c r="AF650" s="1">
        <f t="shared" si="349"/>
        <v>-42376.164267569853</v>
      </c>
    </row>
    <row r="651" spans="1:32">
      <c r="A651" s="106">
        <v>7.3700000000000002E-4</v>
      </c>
      <c r="B651" s="4">
        <f t="shared" si="325"/>
        <v>-42437.794538590548</v>
      </c>
      <c r="C651" s="100" t="s">
        <v>2404</v>
      </c>
      <c r="D651"/>
      <c r="E651" s="57" t="s">
        <v>21</v>
      </c>
      <c r="F651" s="22">
        <f t="shared" si="326"/>
        <v>1</v>
      </c>
      <c r="G651" s="22">
        <f t="shared" si="327"/>
        <v>1</v>
      </c>
      <c r="H651" s="120" t="str">
        <f>IF(ISNA(VLOOKUP(C651,[1]Sheet1!$J$2:$J$2000,3,FALSE)),"No","Yes")</f>
        <v>No</v>
      </c>
      <c r="I651" s="89">
        <f t="shared" si="328"/>
        <v>0</v>
      </c>
      <c r="J651" s="89">
        <f t="shared" si="329"/>
        <v>0</v>
      </c>
      <c r="K651" s="89">
        <f t="shared" si="330"/>
        <v>0</v>
      </c>
      <c r="L651" s="89">
        <f t="shared" si="331"/>
        <v>0</v>
      </c>
      <c r="M651" s="89">
        <f t="shared" si="332"/>
        <v>0</v>
      </c>
      <c r="N651" s="89">
        <f t="shared" si="333"/>
        <v>0</v>
      </c>
      <c r="O651" s="89">
        <f t="shared" si="334"/>
        <v>0</v>
      </c>
      <c r="Q651" s="90">
        <f t="shared" si="335"/>
        <v>0</v>
      </c>
      <c r="R651" s="90">
        <f t="shared" si="336"/>
        <v>7562.2047244094483</v>
      </c>
      <c r="S651" s="90">
        <f t="shared" si="337"/>
        <v>0</v>
      </c>
      <c r="T651" s="90">
        <f t="shared" si="338"/>
        <v>0</v>
      </c>
      <c r="U651" s="90">
        <f t="shared" si="339"/>
        <v>0</v>
      </c>
      <c r="V651" s="90">
        <f t="shared" si="340"/>
        <v>0</v>
      </c>
      <c r="W651" s="90">
        <f t="shared" si="341"/>
        <v>0</v>
      </c>
      <c r="Y651" s="89">
        <f t="shared" si="342"/>
        <v>0</v>
      </c>
      <c r="Z651" s="90">
        <f t="shared" si="343"/>
        <v>0</v>
      </c>
      <c r="AA651" s="75">
        <f t="shared" si="344"/>
        <v>0</v>
      </c>
      <c r="AB651" s="89">
        <f t="shared" si="345"/>
        <v>0</v>
      </c>
      <c r="AC651" s="89">
        <f t="shared" si="346"/>
        <v>0</v>
      </c>
      <c r="AD651" s="90">
        <f t="shared" si="347"/>
        <v>7562.2047244094483</v>
      </c>
      <c r="AE651" s="90">
        <f t="shared" si="348"/>
        <v>0</v>
      </c>
      <c r="AF651" s="1">
        <f t="shared" si="349"/>
        <v>-42437.79527559055</v>
      </c>
    </row>
    <row r="652" spans="1:32">
      <c r="A652" s="106">
        <v>7.3799999999999994E-4</v>
      </c>
      <c r="B652" s="4">
        <f t="shared" si="325"/>
        <v>7558.237883855194</v>
      </c>
      <c r="C652" s="100" t="s">
        <v>2405</v>
      </c>
      <c r="D652"/>
      <c r="E652" s="57" t="s">
        <v>21</v>
      </c>
      <c r="F652" s="22">
        <f t="shared" si="326"/>
        <v>1</v>
      </c>
      <c r="G652" s="22">
        <f t="shared" si="327"/>
        <v>1</v>
      </c>
      <c r="H652" s="120" t="str">
        <f>IF(ISNA(VLOOKUP(C652,[1]Sheet1!$J$2:$J$2000,3,FALSE)),"No","Yes")</f>
        <v>Yes</v>
      </c>
      <c r="I652" s="89">
        <f t="shared" si="328"/>
        <v>0</v>
      </c>
      <c r="J652" s="89">
        <f t="shared" si="329"/>
        <v>0</v>
      </c>
      <c r="K652" s="89">
        <f t="shared" si="330"/>
        <v>0</v>
      </c>
      <c r="L652" s="89">
        <f t="shared" si="331"/>
        <v>0</v>
      </c>
      <c r="M652" s="89">
        <f t="shared" si="332"/>
        <v>0</v>
      </c>
      <c r="N652" s="89">
        <f t="shared" si="333"/>
        <v>0</v>
      </c>
      <c r="O652" s="89">
        <f t="shared" si="334"/>
        <v>0</v>
      </c>
      <c r="Q652" s="90">
        <f t="shared" si="335"/>
        <v>0</v>
      </c>
      <c r="R652" s="90">
        <f t="shared" si="336"/>
        <v>7558.2371458551943</v>
      </c>
      <c r="S652" s="90">
        <f t="shared" si="337"/>
        <v>0</v>
      </c>
      <c r="T652" s="90">
        <f t="shared" si="338"/>
        <v>0</v>
      </c>
      <c r="U652" s="90">
        <f t="shared" si="339"/>
        <v>0</v>
      </c>
      <c r="V652" s="90">
        <f t="shared" si="340"/>
        <v>0</v>
      </c>
      <c r="W652" s="90">
        <f t="shared" si="341"/>
        <v>0</v>
      </c>
      <c r="Y652" s="89">
        <f t="shared" si="342"/>
        <v>0</v>
      </c>
      <c r="Z652" s="90">
        <f t="shared" si="343"/>
        <v>0</v>
      </c>
      <c r="AA652" s="75">
        <f t="shared" si="344"/>
        <v>0</v>
      </c>
      <c r="AB652" s="89">
        <f t="shared" si="345"/>
        <v>0</v>
      </c>
      <c r="AC652" s="89">
        <f t="shared" si="346"/>
        <v>0</v>
      </c>
      <c r="AD652" s="90">
        <f t="shared" si="347"/>
        <v>7558.2371458551943</v>
      </c>
      <c r="AE652" s="90">
        <f t="shared" si="348"/>
        <v>0</v>
      </c>
      <c r="AF652" s="1">
        <f t="shared" si="349"/>
        <v>7558.2371458551943</v>
      </c>
    </row>
    <row r="653" spans="1:32">
      <c r="A653" s="106">
        <v>7.3899999999999997E-4</v>
      </c>
      <c r="B653" s="4">
        <f t="shared" si="325"/>
        <v>-42442.555131317909</v>
      </c>
      <c r="C653" s="100" t="s">
        <v>2406</v>
      </c>
      <c r="D653"/>
      <c r="E653" s="57" t="s">
        <v>21</v>
      </c>
      <c r="F653" s="22">
        <f t="shared" si="326"/>
        <v>1</v>
      </c>
      <c r="G653" s="22">
        <f t="shared" si="327"/>
        <v>1</v>
      </c>
      <c r="H653" s="120" t="str">
        <f>IF(ISNA(VLOOKUP(C653,[1]Sheet1!$J$2:$J$2000,3,FALSE)),"No","Yes")</f>
        <v>No</v>
      </c>
      <c r="I653" s="89">
        <f t="shared" si="328"/>
        <v>0</v>
      </c>
      <c r="J653" s="89">
        <f t="shared" si="329"/>
        <v>0</v>
      </c>
      <c r="K653" s="89">
        <f t="shared" si="330"/>
        <v>0</v>
      </c>
      <c r="L653" s="89">
        <f t="shared" si="331"/>
        <v>0</v>
      </c>
      <c r="M653" s="89">
        <f t="shared" si="332"/>
        <v>0</v>
      </c>
      <c r="N653" s="89">
        <f t="shared" si="333"/>
        <v>0</v>
      </c>
      <c r="O653" s="89">
        <f t="shared" si="334"/>
        <v>0</v>
      </c>
      <c r="Q653" s="90">
        <f t="shared" si="335"/>
        <v>0</v>
      </c>
      <c r="R653" s="90">
        <f t="shared" si="336"/>
        <v>7557.4441296820905</v>
      </c>
      <c r="S653" s="90">
        <f t="shared" si="337"/>
        <v>0</v>
      </c>
      <c r="T653" s="90">
        <f t="shared" si="338"/>
        <v>0</v>
      </c>
      <c r="U653" s="90">
        <f t="shared" si="339"/>
        <v>0</v>
      </c>
      <c r="V653" s="90">
        <f t="shared" si="340"/>
        <v>0</v>
      </c>
      <c r="W653" s="90">
        <f t="shared" si="341"/>
        <v>0</v>
      </c>
      <c r="Y653" s="89">
        <f t="shared" si="342"/>
        <v>0</v>
      </c>
      <c r="Z653" s="90">
        <f t="shared" si="343"/>
        <v>0</v>
      </c>
      <c r="AA653" s="75">
        <f t="shared" si="344"/>
        <v>0</v>
      </c>
      <c r="AB653" s="89">
        <f t="shared" si="345"/>
        <v>0</v>
      </c>
      <c r="AC653" s="89">
        <f t="shared" si="346"/>
        <v>0</v>
      </c>
      <c r="AD653" s="90">
        <f t="shared" si="347"/>
        <v>7557.4441296820905</v>
      </c>
      <c r="AE653" s="90">
        <f t="shared" si="348"/>
        <v>0</v>
      </c>
      <c r="AF653" s="1">
        <f t="shared" si="349"/>
        <v>-42442.555870317912</v>
      </c>
    </row>
    <row r="654" spans="1:32">
      <c r="A654" s="106">
        <v>7.4399999999999998E-4</v>
      </c>
      <c r="B654" s="4">
        <f t="shared" si="325"/>
        <v>-42518.69472754134</v>
      </c>
      <c r="C654" s="100" t="s">
        <v>2410</v>
      </c>
      <c r="D654"/>
      <c r="E654" s="57" t="s">
        <v>21</v>
      </c>
      <c r="F654" s="22">
        <f t="shared" si="326"/>
        <v>1</v>
      </c>
      <c r="G654" s="22">
        <f t="shared" si="327"/>
        <v>1</v>
      </c>
      <c r="H654" s="120" t="str">
        <f>IF(ISNA(VLOOKUP(C654,[1]Sheet1!$J$2:$J$2000,3,FALSE)),"No","Yes")</f>
        <v>No</v>
      </c>
      <c r="I654" s="89">
        <f t="shared" si="328"/>
        <v>0</v>
      </c>
      <c r="J654" s="89">
        <f t="shared" si="329"/>
        <v>0</v>
      </c>
      <c r="K654" s="89">
        <f t="shared" si="330"/>
        <v>0</v>
      </c>
      <c r="L654" s="89">
        <f t="shared" si="331"/>
        <v>0</v>
      </c>
      <c r="M654" s="89">
        <f t="shared" si="332"/>
        <v>0</v>
      </c>
      <c r="N654" s="89">
        <f t="shared" si="333"/>
        <v>0</v>
      </c>
      <c r="O654" s="89">
        <f t="shared" si="334"/>
        <v>0</v>
      </c>
      <c r="Q654" s="90">
        <f t="shared" si="335"/>
        <v>0</v>
      </c>
      <c r="R654" s="90">
        <f t="shared" si="336"/>
        <v>7481.3045284586624</v>
      </c>
      <c r="S654" s="90">
        <f t="shared" si="337"/>
        <v>0</v>
      </c>
      <c r="T654" s="90">
        <f t="shared" si="338"/>
        <v>0</v>
      </c>
      <c r="U654" s="90">
        <f t="shared" si="339"/>
        <v>0</v>
      </c>
      <c r="V654" s="90">
        <f t="shared" si="340"/>
        <v>0</v>
      </c>
      <c r="W654" s="90">
        <f t="shared" si="341"/>
        <v>0</v>
      </c>
      <c r="Y654" s="89">
        <f t="shared" si="342"/>
        <v>0</v>
      </c>
      <c r="Z654" s="90">
        <f t="shared" si="343"/>
        <v>0</v>
      </c>
      <c r="AA654" s="75">
        <f t="shared" si="344"/>
        <v>0</v>
      </c>
      <c r="AB654" s="89">
        <f t="shared" si="345"/>
        <v>0</v>
      </c>
      <c r="AC654" s="89">
        <f t="shared" si="346"/>
        <v>0</v>
      </c>
      <c r="AD654" s="90">
        <f t="shared" si="347"/>
        <v>7481.3045284586624</v>
      </c>
      <c r="AE654" s="90">
        <f t="shared" si="348"/>
        <v>0</v>
      </c>
      <c r="AF654" s="1">
        <f t="shared" si="349"/>
        <v>-42518.695471541338</v>
      </c>
    </row>
    <row r="655" spans="1:32">
      <c r="A655" s="106">
        <v>7.45E-4</v>
      </c>
      <c r="B655" s="4">
        <f t="shared" si="325"/>
        <v>7472.7676295315905</v>
      </c>
      <c r="C655" s="100" t="s">
        <v>2412</v>
      </c>
      <c r="D655"/>
      <c r="E655" s="57" t="s">
        <v>21</v>
      </c>
      <c r="F655" s="22">
        <f t="shared" si="326"/>
        <v>1</v>
      </c>
      <c r="G655" s="22">
        <f t="shared" si="327"/>
        <v>1</v>
      </c>
      <c r="H655" s="120" t="str">
        <f>IF(ISNA(VLOOKUP(C655,[1]Sheet1!$J$2:$J$2000,3,FALSE)),"No","Yes")</f>
        <v>Yes</v>
      </c>
      <c r="I655" s="89">
        <f t="shared" si="328"/>
        <v>0</v>
      </c>
      <c r="J655" s="89">
        <f t="shared" si="329"/>
        <v>0</v>
      </c>
      <c r="K655" s="89">
        <f t="shared" si="330"/>
        <v>0</v>
      </c>
      <c r="L655" s="89">
        <f t="shared" si="331"/>
        <v>0</v>
      </c>
      <c r="M655" s="89">
        <f t="shared" si="332"/>
        <v>0</v>
      </c>
      <c r="N655" s="89">
        <f t="shared" si="333"/>
        <v>0</v>
      </c>
      <c r="O655" s="89">
        <f t="shared" si="334"/>
        <v>0</v>
      </c>
      <c r="Q655" s="90">
        <f t="shared" si="335"/>
        <v>0</v>
      </c>
      <c r="R655" s="90">
        <f t="shared" si="336"/>
        <v>7472.7668845315902</v>
      </c>
      <c r="S655" s="90">
        <f t="shared" si="337"/>
        <v>0</v>
      </c>
      <c r="T655" s="90">
        <f t="shared" si="338"/>
        <v>0</v>
      </c>
      <c r="U655" s="90">
        <f t="shared" si="339"/>
        <v>0</v>
      </c>
      <c r="V655" s="90">
        <f t="shared" si="340"/>
        <v>0</v>
      </c>
      <c r="W655" s="90">
        <f t="shared" si="341"/>
        <v>0</v>
      </c>
      <c r="Y655" s="89">
        <f t="shared" si="342"/>
        <v>0</v>
      </c>
      <c r="Z655" s="90">
        <f t="shared" si="343"/>
        <v>0</v>
      </c>
      <c r="AA655" s="75">
        <f t="shared" si="344"/>
        <v>0</v>
      </c>
      <c r="AB655" s="89">
        <f t="shared" si="345"/>
        <v>0</v>
      </c>
      <c r="AC655" s="89">
        <f t="shared" si="346"/>
        <v>0</v>
      </c>
      <c r="AD655" s="90">
        <f t="shared" si="347"/>
        <v>7472.7668845315902</v>
      </c>
      <c r="AE655" s="90">
        <f t="shared" si="348"/>
        <v>0</v>
      </c>
      <c r="AF655" s="1">
        <f t="shared" si="349"/>
        <v>7472.7668845315902</v>
      </c>
    </row>
    <row r="656" spans="1:32">
      <c r="A656" s="106">
        <v>7.4699999999999994E-4</v>
      </c>
      <c r="B656" s="4">
        <f t="shared" si="325"/>
        <v>-42584.164804322972</v>
      </c>
      <c r="C656" s="100" t="s">
        <v>2415</v>
      </c>
      <c r="D656"/>
      <c r="E656" s="57" t="s">
        <v>21</v>
      </c>
      <c r="F656" s="22">
        <f t="shared" si="326"/>
        <v>1</v>
      </c>
      <c r="G656" s="22">
        <f t="shared" si="327"/>
        <v>1</v>
      </c>
      <c r="H656" s="120" t="str">
        <f>IF(ISNA(VLOOKUP(C656,[1]Sheet1!$J$2:$J$2000,3,FALSE)),"No","Yes")</f>
        <v>No</v>
      </c>
      <c r="I656" s="89">
        <f t="shared" si="328"/>
        <v>0</v>
      </c>
      <c r="J656" s="89">
        <f t="shared" si="329"/>
        <v>0</v>
      </c>
      <c r="K656" s="89">
        <f t="shared" si="330"/>
        <v>0</v>
      </c>
      <c r="L656" s="89">
        <f t="shared" si="331"/>
        <v>0</v>
      </c>
      <c r="M656" s="89">
        <f t="shared" si="332"/>
        <v>0</v>
      </c>
      <c r="N656" s="89">
        <f t="shared" si="333"/>
        <v>0</v>
      </c>
      <c r="O656" s="89">
        <f t="shared" si="334"/>
        <v>0</v>
      </c>
      <c r="Q656" s="90">
        <f t="shared" si="335"/>
        <v>0</v>
      </c>
      <c r="R656" s="90">
        <f t="shared" si="336"/>
        <v>7415.8344486770311</v>
      </c>
      <c r="S656" s="90">
        <f t="shared" si="337"/>
        <v>0</v>
      </c>
      <c r="T656" s="90">
        <f t="shared" si="338"/>
        <v>0</v>
      </c>
      <c r="U656" s="90">
        <f t="shared" si="339"/>
        <v>0</v>
      </c>
      <c r="V656" s="90">
        <f t="shared" si="340"/>
        <v>0</v>
      </c>
      <c r="W656" s="90">
        <f t="shared" si="341"/>
        <v>0</v>
      </c>
      <c r="Y656" s="89">
        <f t="shared" si="342"/>
        <v>0</v>
      </c>
      <c r="Z656" s="90">
        <f t="shared" si="343"/>
        <v>0</v>
      </c>
      <c r="AA656" s="75">
        <f t="shared" si="344"/>
        <v>0</v>
      </c>
      <c r="AB656" s="89">
        <f t="shared" si="345"/>
        <v>0</v>
      </c>
      <c r="AC656" s="89">
        <f t="shared" si="346"/>
        <v>0</v>
      </c>
      <c r="AD656" s="90">
        <f t="shared" si="347"/>
        <v>7415.8344486770311</v>
      </c>
      <c r="AE656" s="90">
        <f t="shared" si="348"/>
        <v>0</v>
      </c>
      <c r="AF656" s="1">
        <f t="shared" si="349"/>
        <v>-42584.165551322971</v>
      </c>
    </row>
    <row r="657" spans="1:32">
      <c r="A657" s="106">
        <v>7.4799999999999997E-4</v>
      </c>
      <c r="B657" s="4">
        <f t="shared" si="325"/>
        <v>-42608.516440301697</v>
      </c>
      <c r="C657" s="100" t="s">
        <v>2417</v>
      </c>
      <c r="D657"/>
      <c r="E657" s="57" t="s">
        <v>21</v>
      </c>
      <c r="F657" s="22">
        <f t="shared" si="326"/>
        <v>1</v>
      </c>
      <c r="G657" s="22">
        <f t="shared" si="327"/>
        <v>1</v>
      </c>
      <c r="H657" s="120" t="str">
        <f>IF(ISNA(VLOOKUP(C657,[1]Sheet1!$J$2:$J$2000,3,FALSE)),"No","Yes")</f>
        <v>No</v>
      </c>
      <c r="I657" s="89">
        <f t="shared" si="328"/>
        <v>0</v>
      </c>
      <c r="J657" s="89">
        <f t="shared" si="329"/>
        <v>0</v>
      </c>
      <c r="K657" s="89">
        <f t="shared" si="330"/>
        <v>0</v>
      </c>
      <c r="L657" s="89">
        <f t="shared" si="331"/>
        <v>0</v>
      </c>
      <c r="M657" s="89">
        <f t="shared" si="332"/>
        <v>0</v>
      </c>
      <c r="N657" s="89">
        <f t="shared" si="333"/>
        <v>0</v>
      </c>
      <c r="O657" s="89">
        <f t="shared" si="334"/>
        <v>0</v>
      </c>
      <c r="Q657" s="90">
        <f t="shared" si="335"/>
        <v>0</v>
      </c>
      <c r="R657" s="90">
        <f t="shared" si="336"/>
        <v>7391.4828116983063</v>
      </c>
      <c r="S657" s="90">
        <f t="shared" si="337"/>
        <v>0</v>
      </c>
      <c r="T657" s="90">
        <f t="shared" si="338"/>
        <v>0</v>
      </c>
      <c r="U657" s="90">
        <f t="shared" si="339"/>
        <v>0</v>
      </c>
      <c r="V657" s="90">
        <f t="shared" si="340"/>
        <v>0</v>
      </c>
      <c r="W657" s="90">
        <f t="shared" si="341"/>
        <v>0</v>
      </c>
      <c r="Y657" s="89">
        <f t="shared" si="342"/>
        <v>0</v>
      </c>
      <c r="Z657" s="90">
        <f t="shared" si="343"/>
        <v>0</v>
      </c>
      <c r="AA657" s="75">
        <f t="shared" si="344"/>
        <v>0</v>
      </c>
      <c r="AB657" s="89">
        <f t="shared" si="345"/>
        <v>0</v>
      </c>
      <c r="AC657" s="89">
        <f t="shared" si="346"/>
        <v>0</v>
      </c>
      <c r="AD657" s="90">
        <f t="shared" si="347"/>
        <v>7391.4828116983063</v>
      </c>
      <c r="AE657" s="90">
        <f t="shared" si="348"/>
        <v>0</v>
      </c>
      <c r="AF657" s="1">
        <f t="shared" si="349"/>
        <v>-42608.517188301696</v>
      </c>
    </row>
    <row r="658" spans="1:32">
      <c r="A658" s="106">
        <v>7.5000000000000002E-4</v>
      </c>
      <c r="B658" s="4">
        <f t="shared" si="325"/>
        <v>-42654.496496583728</v>
      </c>
      <c r="C658" s="100" t="s">
        <v>2419</v>
      </c>
      <c r="D658"/>
      <c r="E658" s="57" t="s">
        <v>21</v>
      </c>
      <c r="F658" s="22">
        <f t="shared" si="326"/>
        <v>1</v>
      </c>
      <c r="G658" s="22">
        <f t="shared" si="327"/>
        <v>1</v>
      </c>
      <c r="H658" s="120" t="str">
        <f>IF(ISNA(VLOOKUP(C658,[1]Sheet1!$J$2:$J$2000,3,FALSE)),"No","Yes")</f>
        <v>No</v>
      </c>
      <c r="I658" s="89">
        <f t="shared" si="328"/>
        <v>0</v>
      </c>
      <c r="J658" s="89">
        <f t="shared" si="329"/>
        <v>0</v>
      </c>
      <c r="K658" s="89">
        <f t="shared" si="330"/>
        <v>0</v>
      </c>
      <c r="L658" s="89">
        <f t="shared" si="331"/>
        <v>0</v>
      </c>
      <c r="M658" s="89">
        <f t="shared" si="332"/>
        <v>0</v>
      </c>
      <c r="N658" s="89">
        <f t="shared" si="333"/>
        <v>0</v>
      </c>
      <c r="O658" s="89">
        <f t="shared" si="334"/>
        <v>0</v>
      </c>
      <c r="Q658" s="90">
        <f t="shared" si="335"/>
        <v>0</v>
      </c>
      <c r="R658" s="90">
        <f t="shared" si="336"/>
        <v>7345.5027534162755</v>
      </c>
      <c r="S658" s="90">
        <f t="shared" si="337"/>
        <v>0</v>
      </c>
      <c r="T658" s="90">
        <f t="shared" si="338"/>
        <v>0</v>
      </c>
      <c r="U658" s="90">
        <f t="shared" si="339"/>
        <v>0</v>
      </c>
      <c r="V658" s="90">
        <f t="shared" si="340"/>
        <v>0</v>
      </c>
      <c r="W658" s="90">
        <f t="shared" si="341"/>
        <v>0</v>
      </c>
      <c r="Y658" s="89">
        <f t="shared" si="342"/>
        <v>0</v>
      </c>
      <c r="Z658" s="90">
        <f t="shared" si="343"/>
        <v>0</v>
      </c>
      <c r="AA658" s="75">
        <f t="shared" si="344"/>
        <v>0</v>
      </c>
      <c r="AB658" s="89">
        <f t="shared" si="345"/>
        <v>0</v>
      </c>
      <c r="AC658" s="89">
        <f t="shared" si="346"/>
        <v>0</v>
      </c>
      <c r="AD658" s="90">
        <f t="shared" si="347"/>
        <v>7345.5027534162755</v>
      </c>
      <c r="AE658" s="90">
        <f t="shared" si="348"/>
        <v>0</v>
      </c>
      <c r="AF658" s="1">
        <f t="shared" si="349"/>
        <v>-42654.497246583727</v>
      </c>
    </row>
    <row r="659" spans="1:32">
      <c r="A659" s="106">
        <v>7.5100000000000004E-4</v>
      </c>
      <c r="B659" s="4">
        <f t="shared" si="325"/>
        <v>7341.0117579302905</v>
      </c>
      <c r="C659" s="100" t="s">
        <v>2420</v>
      </c>
      <c r="D659"/>
      <c r="E659" s="57" t="s">
        <v>21</v>
      </c>
      <c r="F659" s="22">
        <f t="shared" si="326"/>
        <v>1</v>
      </c>
      <c r="G659" s="22">
        <f t="shared" si="327"/>
        <v>1</v>
      </c>
      <c r="H659" s="120" t="str">
        <f>IF(ISNA(VLOOKUP(C659,[1]Sheet1!$J$2:$J$2000,3,FALSE)),"No","Yes")</f>
        <v>Yes</v>
      </c>
      <c r="I659" s="89">
        <f t="shared" si="328"/>
        <v>0</v>
      </c>
      <c r="J659" s="89">
        <f t="shared" si="329"/>
        <v>0</v>
      </c>
      <c r="K659" s="89">
        <f t="shared" si="330"/>
        <v>0</v>
      </c>
      <c r="L659" s="89">
        <f t="shared" si="331"/>
        <v>0</v>
      </c>
      <c r="M659" s="89">
        <f t="shared" si="332"/>
        <v>0</v>
      </c>
      <c r="N659" s="89">
        <f t="shared" si="333"/>
        <v>0</v>
      </c>
      <c r="O659" s="89">
        <f t="shared" si="334"/>
        <v>0</v>
      </c>
      <c r="Q659" s="90">
        <f t="shared" si="335"/>
        <v>0</v>
      </c>
      <c r="R659" s="90">
        <f t="shared" si="336"/>
        <v>7341.0110069302909</v>
      </c>
      <c r="S659" s="90">
        <f t="shared" si="337"/>
        <v>0</v>
      </c>
      <c r="T659" s="90">
        <f t="shared" si="338"/>
        <v>0</v>
      </c>
      <c r="U659" s="90">
        <f t="shared" si="339"/>
        <v>0</v>
      </c>
      <c r="V659" s="90">
        <f t="shared" si="340"/>
        <v>0</v>
      </c>
      <c r="W659" s="90">
        <f t="shared" si="341"/>
        <v>0</v>
      </c>
      <c r="Y659" s="89">
        <f t="shared" si="342"/>
        <v>0</v>
      </c>
      <c r="Z659" s="90">
        <f t="shared" si="343"/>
        <v>0</v>
      </c>
      <c r="AA659" s="75">
        <f t="shared" si="344"/>
        <v>0</v>
      </c>
      <c r="AB659" s="89">
        <f t="shared" si="345"/>
        <v>0</v>
      </c>
      <c r="AC659" s="89">
        <f t="shared" si="346"/>
        <v>0</v>
      </c>
      <c r="AD659" s="90">
        <f t="shared" si="347"/>
        <v>7341.0110069302909</v>
      </c>
      <c r="AE659" s="90">
        <f t="shared" si="348"/>
        <v>0</v>
      </c>
      <c r="AF659" s="1">
        <f t="shared" si="349"/>
        <v>7341.0110069302909</v>
      </c>
    </row>
    <row r="660" spans="1:32">
      <c r="A660" s="106">
        <v>7.54E-4</v>
      </c>
      <c r="B660" s="4">
        <f t="shared" si="325"/>
        <v>-42701.387431226467</v>
      </c>
      <c r="C660" s="100" t="s">
        <v>2424</v>
      </c>
      <c r="D660"/>
      <c r="E660" s="57" t="s">
        <v>21</v>
      </c>
      <c r="F660" s="22">
        <f t="shared" si="326"/>
        <v>1</v>
      </c>
      <c r="G660" s="22">
        <f t="shared" si="327"/>
        <v>1</v>
      </c>
      <c r="H660" s="120" t="str">
        <f>IF(ISNA(VLOOKUP(C660,[1]Sheet1!$J$2:$J$2000,3,FALSE)),"No","Yes")</f>
        <v>No</v>
      </c>
      <c r="I660" s="89">
        <f t="shared" si="328"/>
        <v>0</v>
      </c>
      <c r="J660" s="89">
        <f t="shared" si="329"/>
        <v>0</v>
      </c>
      <c r="K660" s="89">
        <f t="shared" si="330"/>
        <v>0</v>
      </c>
      <c r="L660" s="89">
        <f t="shared" si="331"/>
        <v>0</v>
      </c>
      <c r="M660" s="89">
        <f t="shared" si="332"/>
        <v>0</v>
      </c>
      <c r="N660" s="89">
        <f t="shared" si="333"/>
        <v>0</v>
      </c>
      <c r="O660" s="89">
        <f t="shared" si="334"/>
        <v>0</v>
      </c>
      <c r="Q660" s="90">
        <f t="shared" si="335"/>
        <v>0</v>
      </c>
      <c r="R660" s="90">
        <f t="shared" si="336"/>
        <v>7298.6118147735324</v>
      </c>
      <c r="S660" s="90">
        <f t="shared" si="337"/>
        <v>0</v>
      </c>
      <c r="T660" s="90">
        <f t="shared" si="338"/>
        <v>0</v>
      </c>
      <c r="U660" s="90">
        <f t="shared" si="339"/>
        <v>0</v>
      </c>
      <c r="V660" s="90">
        <f t="shared" si="340"/>
        <v>0</v>
      </c>
      <c r="W660" s="90">
        <f t="shared" si="341"/>
        <v>0</v>
      </c>
      <c r="Y660" s="89">
        <f t="shared" si="342"/>
        <v>0</v>
      </c>
      <c r="Z660" s="90">
        <f t="shared" si="343"/>
        <v>0</v>
      </c>
      <c r="AA660" s="75">
        <f t="shared" si="344"/>
        <v>0</v>
      </c>
      <c r="AB660" s="89">
        <f t="shared" si="345"/>
        <v>0</v>
      </c>
      <c r="AC660" s="89">
        <f t="shared" si="346"/>
        <v>0</v>
      </c>
      <c r="AD660" s="90">
        <f t="shared" si="347"/>
        <v>7298.6118147735324</v>
      </c>
      <c r="AE660" s="90">
        <f t="shared" si="348"/>
        <v>0</v>
      </c>
      <c r="AF660" s="1">
        <f t="shared" si="349"/>
        <v>-42701.388185226468</v>
      </c>
    </row>
    <row r="661" spans="1:32">
      <c r="A661" s="106">
        <v>7.6000000000000004E-4</v>
      </c>
      <c r="B661" s="4">
        <f t="shared" si="325"/>
        <v>-42769.52343192933</v>
      </c>
      <c r="C661" s="100" t="s">
        <v>2429</v>
      </c>
      <c r="D661"/>
      <c r="E661" s="57" t="s">
        <v>21</v>
      </c>
      <c r="F661" s="22">
        <f t="shared" si="326"/>
        <v>1</v>
      </c>
      <c r="G661" s="22">
        <f t="shared" si="327"/>
        <v>1</v>
      </c>
      <c r="H661" s="120" t="str">
        <f>IF(ISNA(VLOOKUP(C661,[1]Sheet1!$J$2:$J$2000,3,FALSE)),"No","Yes")</f>
        <v>No</v>
      </c>
      <c r="I661" s="89">
        <f t="shared" si="328"/>
        <v>0</v>
      </c>
      <c r="J661" s="89">
        <f t="shared" si="329"/>
        <v>0</v>
      </c>
      <c r="K661" s="89">
        <f t="shared" si="330"/>
        <v>0</v>
      </c>
      <c r="L661" s="89">
        <f t="shared" si="331"/>
        <v>0</v>
      </c>
      <c r="M661" s="89">
        <f t="shared" si="332"/>
        <v>0</v>
      </c>
      <c r="N661" s="89">
        <f t="shared" si="333"/>
        <v>0</v>
      </c>
      <c r="O661" s="89">
        <f t="shared" si="334"/>
        <v>0</v>
      </c>
      <c r="Q661" s="90">
        <f t="shared" si="335"/>
        <v>0</v>
      </c>
      <c r="R661" s="90">
        <f t="shared" si="336"/>
        <v>7230.4758080706688</v>
      </c>
      <c r="S661" s="90">
        <f t="shared" si="337"/>
        <v>0</v>
      </c>
      <c r="T661" s="90">
        <f t="shared" si="338"/>
        <v>0</v>
      </c>
      <c r="U661" s="90">
        <f t="shared" si="339"/>
        <v>0</v>
      </c>
      <c r="V661" s="90">
        <f t="shared" si="340"/>
        <v>0</v>
      </c>
      <c r="W661" s="90">
        <f t="shared" si="341"/>
        <v>0</v>
      </c>
      <c r="Y661" s="89">
        <f t="shared" si="342"/>
        <v>0</v>
      </c>
      <c r="Z661" s="90">
        <f t="shared" si="343"/>
        <v>0</v>
      </c>
      <c r="AA661" s="75">
        <f t="shared" si="344"/>
        <v>0</v>
      </c>
      <c r="AB661" s="89">
        <f t="shared" si="345"/>
        <v>0</v>
      </c>
      <c r="AC661" s="89">
        <f t="shared" si="346"/>
        <v>0</v>
      </c>
      <c r="AD661" s="90">
        <f t="shared" si="347"/>
        <v>7230.4758080706688</v>
      </c>
      <c r="AE661" s="90">
        <f t="shared" si="348"/>
        <v>0</v>
      </c>
      <c r="AF661" s="1">
        <f t="shared" si="349"/>
        <v>-42769.524191929333</v>
      </c>
    </row>
    <row r="662" spans="1:32">
      <c r="A662" s="106">
        <v>7.6099999999999996E-4</v>
      </c>
      <c r="B662" s="4">
        <f t="shared" si="325"/>
        <v>-42798.439550937612</v>
      </c>
      <c r="C662" s="100" t="s">
        <v>2431</v>
      </c>
      <c r="D662"/>
      <c r="E662" s="57" t="s">
        <v>21</v>
      </c>
      <c r="F662" s="22">
        <f t="shared" si="326"/>
        <v>1</v>
      </c>
      <c r="G662" s="22">
        <f t="shared" si="327"/>
        <v>1</v>
      </c>
      <c r="H662" s="120" t="str">
        <f>IF(ISNA(VLOOKUP(C662,[1]Sheet1!$J$2:$J$2000,3,FALSE)),"No","Yes")</f>
        <v>No</v>
      </c>
      <c r="I662" s="89">
        <f t="shared" si="328"/>
        <v>0</v>
      </c>
      <c r="J662" s="89">
        <f t="shared" si="329"/>
        <v>0</v>
      </c>
      <c r="K662" s="89">
        <f t="shared" si="330"/>
        <v>0</v>
      </c>
      <c r="L662" s="89">
        <f t="shared" si="331"/>
        <v>0</v>
      </c>
      <c r="M662" s="89">
        <f t="shared" si="332"/>
        <v>0</v>
      </c>
      <c r="N662" s="89">
        <f t="shared" si="333"/>
        <v>0</v>
      </c>
      <c r="O662" s="89">
        <f t="shared" si="334"/>
        <v>0</v>
      </c>
      <c r="Q662" s="90">
        <f t="shared" si="335"/>
        <v>0</v>
      </c>
      <c r="R662" s="90">
        <f t="shared" si="336"/>
        <v>7201.5596880623871</v>
      </c>
      <c r="S662" s="90">
        <f t="shared" si="337"/>
        <v>0</v>
      </c>
      <c r="T662" s="90">
        <f t="shared" si="338"/>
        <v>0</v>
      </c>
      <c r="U662" s="90">
        <f t="shared" si="339"/>
        <v>0</v>
      </c>
      <c r="V662" s="90">
        <f t="shared" si="340"/>
        <v>0</v>
      </c>
      <c r="W662" s="90">
        <f t="shared" si="341"/>
        <v>0</v>
      </c>
      <c r="Y662" s="89">
        <f t="shared" si="342"/>
        <v>0</v>
      </c>
      <c r="Z662" s="90">
        <f t="shared" si="343"/>
        <v>0</v>
      </c>
      <c r="AA662" s="75">
        <f t="shared" si="344"/>
        <v>0</v>
      </c>
      <c r="AB662" s="89">
        <f t="shared" si="345"/>
        <v>0</v>
      </c>
      <c r="AC662" s="89">
        <f t="shared" si="346"/>
        <v>0</v>
      </c>
      <c r="AD662" s="90">
        <f t="shared" si="347"/>
        <v>7201.5596880623871</v>
      </c>
      <c r="AE662" s="90">
        <f t="shared" si="348"/>
        <v>0</v>
      </c>
      <c r="AF662" s="1">
        <f t="shared" si="349"/>
        <v>-42798.440311937615</v>
      </c>
    </row>
    <row r="663" spans="1:32">
      <c r="A663" s="106">
        <v>7.6300000000000001E-4</v>
      </c>
      <c r="B663" s="4">
        <f t="shared" si="325"/>
        <v>-42833.548137606907</v>
      </c>
      <c r="C663" s="100" t="s">
        <v>2433</v>
      </c>
      <c r="D663"/>
      <c r="E663" s="57" t="s">
        <v>21</v>
      </c>
      <c r="F663" s="22">
        <f t="shared" si="326"/>
        <v>1</v>
      </c>
      <c r="G663" s="22">
        <f t="shared" si="327"/>
        <v>1</v>
      </c>
      <c r="H663" s="120" t="str">
        <f>IF(ISNA(VLOOKUP(C663,[1]Sheet1!$J$2:$J$2000,3,FALSE)),"No","Yes")</f>
        <v>No</v>
      </c>
      <c r="I663" s="89">
        <f t="shared" si="328"/>
        <v>0</v>
      </c>
      <c r="J663" s="89">
        <f t="shared" si="329"/>
        <v>0</v>
      </c>
      <c r="K663" s="89">
        <f t="shared" si="330"/>
        <v>0</v>
      </c>
      <c r="L663" s="89">
        <f t="shared" si="331"/>
        <v>0</v>
      </c>
      <c r="M663" s="89">
        <f t="shared" si="332"/>
        <v>0</v>
      </c>
      <c r="N663" s="89">
        <f t="shared" si="333"/>
        <v>0</v>
      </c>
      <c r="O663" s="89">
        <f t="shared" si="334"/>
        <v>0</v>
      </c>
      <c r="Q663" s="90">
        <f t="shared" si="335"/>
        <v>0</v>
      </c>
      <c r="R663" s="90">
        <f t="shared" si="336"/>
        <v>7166.4510993930953</v>
      </c>
      <c r="S663" s="90">
        <f t="shared" si="337"/>
        <v>0</v>
      </c>
      <c r="T663" s="90">
        <f t="shared" si="338"/>
        <v>0</v>
      </c>
      <c r="U663" s="90">
        <f t="shared" si="339"/>
        <v>0</v>
      </c>
      <c r="V663" s="90">
        <f t="shared" si="340"/>
        <v>0</v>
      </c>
      <c r="W663" s="90">
        <f t="shared" si="341"/>
        <v>0</v>
      </c>
      <c r="Y663" s="89">
        <f t="shared" si="342"/>
        <v>0</v>
      </c>
      <c r="Z663" s="90">
        <f t="shared" si="343"/>
        <v>0</v>
      </c>
      <c r="AA663" s="75">
        <f t="shared" si="344"/>
        <v>0</v>
      </c>
      <c r="AB663" s="89">
        <f t="shared" si="345"/>
        <v>0</v>
      </c>
      <c r="AC663" s="89">
        <f t="shared" si="346"/>
        <v>0</v>
      </c>
      <c r="AD663" s="90">
        <f t="shared" si="347"/>
        <v>7166.4510993930953</v>
      </c>
      <c r="AE663" s="90">
        <f t="shared" si="348"/>
        <v>0</v>
      </c>
      <c r="AF663" s="1">
        <f t="shared" si="349"/>
        <v>-42833.548900606904</v>
      </c>
    </row>
    <row r="664" spans="1:32">
      <c r="A664" s="106">
        <v>7.6999999999999996E-4</v>
      </c>
      <c r="B664" s="4">
        <f t="shared" ref="B664:B701" si="350">AF664+A664</f>
        <v>-43027.104747909005</v>
      </c>
      <c r="C664" s="100" t="s">
        <v>2441</v>
      </c>
      <c r="D664"/>
      <c r="E664" s="57" t="s">
        <v>21</v>
      </c>
      <c r="F664" s="22">
        <f t="shared" si="326"/>
        <v>1</v>
      </c>
      <c r="G664" s="22">
        <f t="shared" si="327"/>
        <v>1</v>
      </c>
      <c r="H664" s="120" t="str">
        <f>IF(ISNA(VLOOKUP(C664,[1]Sheet1!$J$2:$J$2000,3,FALSE)),"No","Yes")</f>
        <v>No</v>
      </c>
      <c r="I664" s="89">
        <f t="shared" si="328"/>
        <v>0</v>
      </c>
      <c r="J664" s="89">
        <f t="shared" si="329"/>
        <v>0</v>
      </c>
      <c r="K664" s="89">
        <f t="shared" si="330"/>
        <v>0</v>
      </c>
      <c r="L664" s="89">
        <f t="shared" si="331"/>
        <v>0</v>
      </c>
      <c r="M664" s="89">
        <f t="shared" si="332"/>
        <v>0</v>
      </c>
      <c r="N664" s="89">
        <f t="shared" si="333"/>
        <v>0</v>
      </c>
      <c r="O664" s="89">
        <f t="shared" si="334"/>
        <v>0</v>
      </c>
      <c r="Q664" s="90">
        <f t="shared" si="335"/>
        <v>0</v>
      </c>
      <c r="R664" s="90">
        <f t="shared" si="336"/>
        <v>6972.8944820909974</v>
      </c>
      <c r="S664" s="90">
        <f t="shared" si="337"/>
        <v>0</v>
      </c>
      <c r="T664" s="90">
        <f t="shared" si="338"/>
        <v>0</v>
      </c>
      <c r="U664" s="90">
        <f t="shared" si="339"/>
        <v>0</v>
      </c>
      <c r="V664" s="90">
        <f t="shared" si="340"/>
        <v>0</v>
      </c>
      <c r="W664" s="90">
        <f t="shared" si="341"/>
        <v>0</v>
      </c>
      <c r="Y664" s="89">
        <f t="shared" si="342"/>
        <v>0</v>
      </c>
      <c r="Z664" s="90">
        <f t="shared" si="343"/>
        <v>0</v>
      </c>
      <c r="AA664" s="75">
        <f t="shared" si="344"/>
        <v>0</v>
      </c>
      <c r="AB664" s="89">
        <f t="shared" si="345"/>
        <v>0</v>
      </c>
      <c r="AC664" s="89">
        <f t="shared" si="346"/>
        <v>0</v>
      </c>
      <c r="AD664" s="90">
        <f t="shared" si="347"/>
        <v>6972.8944820909974</v>
      </c>
      <c r="AE664" s="90">
        <f t="shared" si="348"/>
        <v>0</v>
      </c>
      <c r="AF664" s="1">
        <f t="shared" si="349"/>
        <v>-43027.105517909004</v>
      </c>
    </row>
    <row r="665" spans="1:32">
      <c r="A665" s="106">
        <v>7.7099999999999998E-4</v>
      </c>
      <c r="B665" s="4">
        <f t="shared" si="350"/>
        <v>-43035.868899308422</v>
      </c>
      <c r="C665" s="100" t="s">
        <v>2442</v>
      </c>
      <c r="D665"/>
      <c r="E665" s="57" t="s">
        <v>21</v>
      </c>
      <c r="F665" s="22">
        <f t="shared" si="326"/>
        <v>1</v>
      </c>
      <c r="G665" s="22">
        <f t="shared" si="327"/>
        <v>1</v>
      </c>
      <c r="H665" s="120" t="str">
        <f>IF(ISNA(VLOOKUP(C665,[1]Sheet1!$J$2:$J$2000,3,FALSE)),"No","Yes")</f>
        <v>No</v>
      </c>
      <c r="I665" s="89">
        <f t="shared" si="328"/>
        <v>0</v>
      </c>
      <c r="J665" s="89">
        <f t="shared" si="329"/>
        <v>0</v>
      </c>
      <c r="K665" s="89">
        <f t="shared" si="330"/>
        <v>0</v>
      </c>
      <c r="L665" s="89">
        <f t="shared" si="331"/>
        <v>0</v>
      </c>
      <c r="M665" s="89">
        <f t="shared" si="332"/>
        <v>0</v>
      </c>
      <c r="N665" s="89">
        <f t="shared" si="333"/>
        <v>0</v>
      </c>
      <c r="O665" s="89">
        <f t="shared" ref="O665:O703" si="351">IF(ISERROR(VLOOKUP($C665,Sprint7,5,FALSE)),0,(VLOOKUP($C665,Sprint7,5,FALSE)))</f>
        <v>0</v>
      </c>
      <c r="Q665" s="90">
        <f t="shared" si="335"/>
        <v>0</v>
      </c>
      <c r="R665" s="90">
        <f t="shared" si="336"/>
        <v>6964.1303296915785</v>
      </c>
      <c r="S665" s="90">
        <f t="shared" si="337"/>
        <v>0</v>
      </c>
      <c r="T665" s="90">
        <f t="shared" si="338"/>
        <v>0</v>
      </c>
      <c r="U665" s="90">
        <f t="shared" si="339"/>
        <v>0</v>
      </c>
      <c r="V665" s="90">
        <f t="shared" si="340"/>
        <v>0</v>
      </c>
      <c r="W665" s="90">
        <f t="shared" ref="W665:W703" si="352">IF(ISERROR(VLOOKUP($C665,_End7,5,FALSE)),0,(VLOOKUP($C665,_End7,5,FALSE)))</f>
        <v>0</v>
      </c>
      <c r="Y665" s="89">
        <f t="shared" si="342"/>
        <v>0</v>
      </c>
      <c r="Z665" s="90">
        <f t="shared" si="343"/>
        <v>0</v>
      </c>
      <c r="AA665" s="75">
        <f t="shared" si="344"/>
        <v>0</v>
      </c>
      <c r="AB665" s="89">
        <f t="shared" si="345"/>
        <v>0</v>
      </c>
      <c r="AC665" s="89">
        <f t="shared" si="346"/>
        <v>0</v>
      </c>
      <c r="AD665" s="90">
        <f t="shared" si="347"/>
        <v>6964.1303296915785</v>
      </c>
      <c r="AE665" s="90">
        <f t="shared" si="348"/>
        <v>0</v>
      </c>
      <c r="AF665" s="1">
        <f t="shared" si="349"/>
        <v>-43035.869670308421</v>
      </c>
    </row>
    <row r="666" spans="1:32">
      <c r="A666" s="106">
        <v>7.7700000000000002E-4</v>
      </c>
      <c r="B666" s="4">
        <f t="shared" si="350"/>
        <v>-43217.513347293781</v>
      </c>
      <c r="C666" s="100" t="s">
        <v>2449</v>
      </c>
      <c r="D666"/>
      <c r="E666" s="57" t="s">
        <v>21</v>
      </c>
      <c r="F666" s="22">
        <f t="shared" ref="F666:F704" si="353">COUNTIF(H666:X666,"&gt;1")</f>
        <v>1</v>
      </c>
      <c r="G666" s="22">
        <f t="shared" ref="G666:G704" si="354">COUNTIF(AA666:AE666,"&gt;1")</f>
        <v>1</v>
      </c>
      <c r="H666" s="120" t="str">
        <f>IF(ISNA(VLOOKUP(C666,[1]Sheet1!$J$2:$J$2000,3,FALSE)),"No","Yes")</f>
        <v>No</v>
      </c>
      <c r="I666" s="89">
        <f t="shared" ref="I666:I704" si="355">IF(ISERROR(VLOOKUP($C666,Sprint1,5,FALSE)),0,(VLOOKUP($C666,Sprint1,5,FALSE)))</f>
        <v>0</v>
      </c>
      <c r="J666" s="89">
        <f t="shared" ref="J666:J704" si="356">IF(ISERROR(VLOOKUP($C666,Sprint2,5,FALSE)),0,(VLOOKUP($C666,Sprint2,5,FALSE)))</f>
        <v>0</v>
      </c>
      <c r="K666" s="89">
        <f t="shared" ref="K666:K704" si="357">IF(ISERROR(VLOOKUP($C666,Sprint3,5,FALSE)),0,(VLOOKUP($C666,Sprint3,5,FALSE)))</f>
        <v>0</v>
      </c>
      <c r="L666" s="89">
        <f t="shared" ref="L666:L704" si="358">IF(ISERROR(VLOOKUP($C666,Sprint4,5,FALSE)),0,(VLOOKUP($C666,Sprint4,5,FALSE)))</f>
        <v>0</v>
      </c>
      <c r="M666" s="89">
        <f t="shared" ref="M666:M704" si="359">IF(ISERROR(VLOOKUP($C666,Sprint5,5,FALSE)),0,(VLOOKUP($C666,Sprint5,5,FALSE)))</f>
        <v>0</v>
      </c>
      <c r="N666" s="89">
        <f t="shared" ref="N666:N704" si="360">IF(ISERROR(VLOOKUP($C666,Sprint6,5,FALSE)),0,(VLOOKUP($C666,Sprint6,5,FALSE)))</f>
        <v>0</v>
      </c>
      <c r="O666" s="89">
        <f t="shared" si="351"/>
        <v>0</v>
      </c>
      <c r="Q666" s="90">
        <f t="shared" ref="Q666:Q704" si="361">IF(ISERROR(VLOOKUP($C666,_End1,5,FALSE)),0,(VLOOKUP($C666,_End1,5,FALSE)))</f>
        <v>0</v>
      </c>
      <c r="R666" s="90">
        <f t="shared" ref="R666:R704" si="362">IF(ISERROR(VLOOKUP($C666,_End2,5,FALSE)),0,(VLOOKUP($C666,_End2,5,FALSE)))</f>
        <v>6782.4858757062138</v>
      </c>
      <c r="S666" s="90">
        <f t="shared" ref="S666:S704" si="363">IF(ISERROR(VLOOKUP($C666,_End3,5,FALSE)),0,(VLOOKUP($C666,_End3,5,FALSE)))</f>
        <v>0</v>
      </c>
      <c r="T666" s="90">
        <f t="shared" ref="T666:T704" si="364">IF(ISERROR(VLOOKUP($C666,_End4,5,FALSE)),0,(VLOOKUP($C666,_End4,5,FALSE)))</f>
        <v>0</v>
      </c>
      <c r="U666" s="90">
        <f t="shared" ref="U666:U704" si="365">IF(ISERROR(VLOOKUP($C666,_End5,5,FALSE)),0,(VLOOKUP($C666,_End5,5,FALSE)))</f>
        <v>0</v>
      </c>
      <c r="V666" s="90">
        <f t="shared" ref="V666:V704" si="366">IF(ISERROR(VLOOKUP($C666,_End6,5,FALSE)),0,(VLOOKUP($C666,_End6,5,FALSE)))</f>
        <v>0</v>
      </c>
      <c r="W666" s="90">
        <f t="shared" si="352"/>
        <v>0</v>
      </c>
      <c r="Y666" s="89">
        <f t="shared" ref="Y666:Y704" si="367">LARGE(I666:O666,3)</f>
        <v>0</v>
      </c>
      <c r="Z666" s="90">
        <f t="shared" ref="Z666:Z704" si="368">LARGE(Q666:W666,3)</f>
        <v>0</v>
      </c>
      <c r="AA666" s="75">
        <f t="shared" ref="AA666:AA704" si="369">LARGE(Y666:Z666,1)</f>
        <v>0</v>
      </c>
      <c r="AB666" s="89">
        <f t="shared" ref="AB666:AB704" si="370">LARGE(I666:O666,1)</f>
        <v>0</v>
      </c>
      <c r="AC666" s="89">
        <f t="shared" ref="AC666:AC704" si="371">LARGE(I666:O666,2)</f>
        <v>0</v>
      </c>
      <c r="AD666" s="90">
        <f t="shared" ref="AD666:AD704" si="372">LARGE(Q666:W666,1)</f>
        <v>6782.4858757062138</v>
      </c>
      <c r="AE666" s="90">
        <f t="shared" ref="AE666:AE704" si="373">LARGE(Q666:W666,2)</f>
        <v>0</v>
      </c>
      <c r="AF666" s="1">
        <f t="shared" si="349"/>
        <v>-43217.514124293783</v>
      </c>
    </row>
    <row r="667" spans="1:32">
      <c r="A667" s="106">
        <v>7.7999999999999999E-4</v>
      </c>
      <c r="B667" s="4">
        <f t="shared" si="350"/>
        <v>-43268.852598188954</v>
      </c>
      <c r="C667" s="100" t="s">
        <v>2451</v>
      </c>
      <c r="D667"/>
      <c r="E667" s="57" t="s">
        <v>21</v>
      </c>
      <c r="F667" s="22">
        <f t="shared" si="353"/>
        <v>1</v>
      </c>
      <c r="G667" s="22">
        <f t="shared" si="354"/>
        <v>1</v>
      </c>
      <c r="H667" s="120" t="str">
        <f>IF(ISNA(VLOOKUP(C667,[1]Sheet1!$J$2:$J$2000,3,FALSE)),"No","Yes")</f>
        <v>No</v>
      </c>
      <c r="I667" s="89">
        <f t="shared" si="355"/>
        <v>0</v>
      </c>
      <c r="J667" s="89">
        <f t="shared" si="356"/>
        <v>0</v>
      </c>
      <c r="K667" s="89">
        <f t="shared" si="357"/>
        <v>0</v>
      </c>
      <c r="L667" s="89">
        <f t="shared" si="358"/>
        <v>0</v>
      </c>
      <c r="M667" s="89">
        <f t="shared" si="359"/>
        <v>0</v>
      </c>
      <c r="N667" s="89">
        <f t="shared" si="360"/>
        <v>0</v>
      </c>
      <c r="O667" s="89">
        <f t="shared" si="351"/>
        <v>0</v>
      </c>
      <c r="Q667" s="90">
        <f t="shared" si="361"/>
        <v>0</v>
      </c>
      <c r="R667" s="90">
        <f t="shared" si="362"/>
        <v>6731.1466218110454</v>
      </c>
      <c r="S667" s="90">
        <f t="shared" si="363"/>
        <v>0</v>
      </c>
      <c r="T667" s="90">
        <f t="shared" si="364"/>
        <v>0</v>
      </c>
      <c r="U667" s="90">
        <f t="shared" si="365"/>
        <v>0</v>
      </c>
      <c r="V667" s="90">
        <f t="shared" si="366"/>
        <v>0</v>
      </c>
      <c r="W667" s="90">
        <f t="shared" si="352"/>
        <v>0</v>
      </c>
      <c r="Y667" s="89">
        <f t="shared" si="367"/>
        <v>0</v>
      </c>
      <c r="Z667" s="90">
        <f t="shared" si="368"/>
        <v>0</v>
      </c>
      <c r="AA667" s="75">
        <f t="shared" si="369"/>
        <v>0</v>
      </c>
      <c r="AB667" s="89">
        <f t="shared" si="370"/>
        <v>0</v>
      </c>
      <c r="AC667" s="89">
        <f t="shared" si="371"/>
        <v>0</v>
      </c>
      <c r="AD667" s="90">
        <f t="shared" si="372"/>
        <v>6731.1466218110454</v>
      </c>
      <c r="AE667" s="90">
        <f t="shared" si="373"/>
        <v>0</v>
      </c>
      <c r="AF667" s="1">
        <f t="shared" si="349"/>
        <v>-43268.853378188956</v>
      </c>
    </row>
    <row r="668" spans="1:32">
      <c r="A668" s="106">
        <v>7.8100000000000001E-4</v>
      </c>
      <c r="B668" s="4">
        <f t="shared" si="350"/>
        <v>6672.5343613612786</v>
      </c>
      <c r="C668" s="100" t="s">
        <v>2453</v>
      </c>
      <c r="D668"/>
      <c r="E668" s="57" t="s">
        <v>21</v>
      </c>
      <c r="F668" s="22">
        <f t="shared" si="353"/>
        <v>1</v>
      </c>
      <c r="G668" s="22">
        <f t="shared" si="354"/>
        <v>1</v>
      </c>
      <c r="H668" s="120" t="str">
        <f>IF(ISNA(VLOOKUP(C668,[1]Sheet1!$J$2:$J$2000,3,FALSE)),"No","Yes")</f>
        <v>Yes</v>
      </c>
      <c r="I668" s="89">
        <f t="shared" si="355"/>
        <v>0</v>
      </c>
      <c r="J668" s="89">
        <f t="shared" si="356"/>
        <v>0</v>
      </c>
      <c r="K668" s="89">
        <f t="shared" si="357"/>
        <v>0</v>
      </c>
      <c r="L668" s="89">
        <f t="shared" si="358"/>
        <v>0</v>
      </c>
      <c r="M668" s="89">
        <f t="shared" si="359"/>
        <v>0</v>
      </c>
      <c r="N668" s="89">
        <f t="shared" si="360"/>
        <v>0</v>
      </c>
      <c r="O668" s="89">
        <f t="shared" si="351"/>
        <v>0</v>
      </c>
      <c r="Q668" s="90">
        <f t="shared" si="361"/>
        <v>0</v>
      </c>
      <c r="R668" s="90">
        <f t="shared" si="362"/>
        <v>6672.5335803612788</v>
      </c>
      <c r="S668" s="90">
        <f t="shared" si="363"/>
        <v>0</v>
      </c>
      <c r="T668" s="90">
        <f t="shared" si="364"/>
        <v>0</v>
      </c>
      <c r="U668" s="90">
        <f t="shared" si="365"/>
        <v>0</v>
      </c>
      <c r="V668" s="90">
        <f t="shared" si="366"/>
        <v>0</v>
      </c>
      <c r="W668" s="90">
        <f t="shared" si="352"/>
        <v>0</v>
      </c>
      <c r="Y668" s="89">
        <f t="shared" si="367"/>
        <v>0</v>
      </c>
      <c r="Z668" s="90">
        <f t="shared" si="368"/>
        <v>0</v>
      </c>
      <c r="AA668" s="75">
        <f t="shared" si="369"/>
        <v>0</v>
      </c>
      <c r="AB668" s="89">
        <f t="shared" si="370"/>
        <v>0</v>
      </c>
      <c r="AC668" s="89">
        <f t="shared" si="371"/>
        <v>0</v>
      </c>
      <c r="AD668" s="90">
        <f t="shared" si="372"/>
        <v>6672.5335803612788</v>
      </c>
      <c r="AE668" s="90">
        <f t="shared" si="373"/>
        <v>0</v>
      </c>
      <c r="AF668" s="1">
        <f t="shared" si="349"/>
        <v>6672.5335803612788</v>
      </c>
    </row>
    <row r="669" spans="1:32">
      <c r="A669" s="106">
        <v>7.9000000000000001E-4</v>
      </c>
      <c r="B669" s="4">
        <f t="shared" si="350"/>
        <v>-44062.318886860936</v>
      </c>
      <c r="C669" s="100" t="s">
        <v>2464</v>
      </c>
      <c r="D669"/>
      <c r="E669" s="57" t="s">
        <v>21</v>
      </c>
      <c r="F669" s="22">
        <f t="shared" si="353"/>
        <v>1</v>
      </c>
      <c r="G669" s="22">
        <f t="shared" si="354"/>
        <v>1</v>
      </c>
      <c r="H669" s="120" t="str">
        <f>IF(ISNA(VLOOKUP(C669,[1]Sheet1!$J$2:$J$2000,3,FALSE)),"No","Yes")</f>
        <v>No</v>
      </c>
      <c r="I669" s="89">
        <f t="shared" si="355"/>
        <v>0</v>
      </c>
      <c r="J669" s="89">
        <f t="shared" si="356"/>
        <v>0</v>
      </c>
      <c r="K669" s="89">
        <f t="shared" si="357"/>
        <v>0</v>
      </c>
      <c r="L669" s="89">
        <f t="shared" si="358"/>
        <v>0</v>
      </c>
      <c r="M669" s="89">
        <f t="shared" si="359"/>
        <v>0</v>
      </c>
      <c r="N669" s="89">
        <f t="shared" si="360"/>
        <v>0</v>
      </c>
      <c r="O669" s="89">
        <f t="shared" si="351"/>
        <v>0</v>
      </c>
      <c r="Q669" s="90">
        <f t="shared" si="361"/>
        <v>0</v>
      </c>
      <c r="R669" s="90">
        <f t="shared" si="362"/>
        <v>5937.680323139065</v>
      </c>
      <c r="S669" s="90">
        <f t="shared" si="363"/>
        <v>0</v>
      </c>
      <c r="T669" s="90">
        <f t="shared" si="364"/>
        <v>0</v>
      </c>
      <c r="U669" s="90">
        <f t="shared" si="365"/>
        <v>0</v>
      </c>
      <c r="V669" s="90">
        <f t="shared" si="366"/>
        <v>0</v>
      </c>
      <c r="W669" s="90">
        <f t="shared" si="352"/>
        <v>0</v>
      </c>
      <c r="Y669" s="89">
        <f t="shared" si="367"/>
        <v>0</v>
      </c>
      <c r="Z669" s="90">
        <f t="shared" si="368"/>
        <v>0</v>
      </c>
      <c r="AA669" s="75">
        <f t="shared" si="369"/>
        <v>0</v>
      </c>
      <c r="AB669" s="89">
        <f t="shared" si="370"/>
        <v>0</v>
      </c>
      <c r="AC669" s="89">
        <f t="shared" si="371"/>
        <v>0</v>
      </c>
      <c r="AD669" s="90">
        <f t="shared" si="372"/>
        <v>5937.680323139065</v>
      </c>
      <c r="AE669" s="90">
        <f t="shared" si="373"/>
        <v>0</v>
      </c>
      <c r="AF669" s="1">
        <f t="shared" si="349"/>
        <v>-44062.319676860934</v>
      </c>
    </row>
    <row r="670" spans="1:32">
      <c r="A670" s="106">
        <v>7.9100000000000004E-4</v>
      </c>
      <c r="B670" s="4">
        <f t="shared" si="350"/>
        <v>-44229.289386856115</v>
      </c>
      <c r="C670" s="100" t="s">
        <v>2465</v>
      </c>
      <c r="D670"/>
      <c r="E670" s="57" t="s">
        <v>21</v>
      </c>
      <c r="F670" s="22">
        <f t="shared" si="353"/>
        <v>1</v>
      </c>
      <c r="G670" s="22">
        <f t="shared" si="354"/>
        <v>1</v>
      </c>
      <c r="H670" s="120" t="str">
        <f>IF(ISNA(VLOOKUP(C670,[1]Sheet1!$J$2:$J$2000,3,FALSE)),"No","Yes")</f>
        <v>No</v>
      </c>
      <c r="I670" s="89">
        <f t="shared" si="355"/>
        <v>0</v>
      </c>
      <c r="J670" s="89">
        <f t="shared" si="356"/>
        <v>0</v>
      </c>
      <c r="K670" s="89">
        <f t="shared" si="357"/>
        <v>0</v>
      </c>
      <c r="L670" s="89">
        <f t="shared" si="358"/>
        <v>0</v>
      </c>
      <c r="M670" s="89">
        <f t="shared" si="359"/>
        <v>0</v>
      </c>
      <c r="N670" s="89">
        <f t="shared" si="360"/>
        <v>0</v>
      </c>
      <c r="O670" s="89">
        <f t="shared" si="351"/>
        <v>0</v>
      </c>
      <c r="Q670" s="90">
        <f t="shared" si="361"/>
        <v>0</v>
      </c>
      <c r="R670" s="90">
        <f t="shared" si="362"/>
        <v>5770.7098221438873</v>
      </c>
      <c r="S670" s="90">
        <f t="shared" si="363"/>
        <v>0</v>
      </c>
      <c r="T670" s="90">
        <f t="shared" si="364"/>
        <v>0</v>
      </c>
      <c r="U670" s="90">
        <f t="shared" si="365"/>
        <v>0</v>
      </c>
      <c r="V670" s="90">
        <f t="shared" si="366"/>
        <v>0</v>
      </c>
      <c r="W670" s="90">
        <f t="shared" si="352"/>
        <v>0</v>
      </c>
      <c r="Y670" s="89">
        <f t="shared" si="367"/>
        <v>0</v>
      </c>
      <c r="Z670" s="90">
        <f t="shared" si="368"/>
        <v>0</v>
      </c>
      <c r="AA670" s="75">
        <f t="shared" si="369"/>
        <v>0</v>
      </c>
      <c r="AB670" s="89">
        <f t="shared" si="370"/>
        <v>0</v>
      </c>
      <c r="AC670" s="89">
        <f t="shared" si="371"/>
        <v>0</v>
      </c>
      <c r="AD670" s="90">
        <f t="shared" si="372"/>
        <v>5770.7098221438873</v>
      </c>
      <c r="AE670" s="90">
        <f t="shared" si="373"/>
        <v>0</v>
      </c>
      <c r="AF670" s="1">
        <f t="shared" si="349"/>
        <v>-44229.290177856114</v>
      </c>
    </row>
    <row r="671" spans="1:32">
      <c r="A671" s="106">
        <v>7.9299999999999998E-4</v>
      </c>
      <c r="B671" s="4">
        <f t="shared" si="350"/>
        <v>-44451.97486747909</v>
      </c>
      <c r="C671" s="100" t="s">
        <v>2466</v>
      </c>
      <c r="D671"/>
      <c r="E671" s="57" t="s">
        <v>21</v>
      </c>
      <c r="F671" s="22">
        <f t="shared" si="353"/>
        <v>1</v>
      </c>
      <c r="G671" s="22">
        <f t="shared" si="354"/>
        <v>1</v>
      </c>
      <c r="H671" s="120" t="str">
        <f>IF(ISNA(VLOOKUP(C671,[1]Sheet1!$J$2:$J$2000,3,FALSE)),"No","Yes")</f>
        <v>No</v>
      </c>
      <c r="I671" s="89">
        <f t="shared" si="355"/>
        <v>0</v>
      </c>
      <c r="J671" s="89">
        <f t="shared" si="356"/>
        <v>0</v>
      </c>
      <c r="K671" s="89">
        <f t="shared" si="357"/>
        <v>0</v>
      </c>
      <c r="L671" s="89">
        <f t="shared" si="358"/>
        <v>0</v>
      </c>
      <c r="M671" s="89">
        <f t="shared" si="359"/>
        <v>0</v>
      </c>
      <c r="N671" s="89">
        <f t="shared" si="360"/>
        <v>0</v>
      </c>
      <c r="O671" s="89">
        <f t="shared" si="351"/>
        <v>0</v>
      </c>
      <c r="Q671" s="90">
        <f t="shared" si="361"/>
        <v>0</v>
      </c>
      <c r="R671" s="90">
        <f t="shared" si="362"/>
        <v>5548.0243395209127</v>
      </c>
      <c r="S671" s="90">
        <f t="shared" si="363"/>
        <v>0</v>
      </c>
      <c r="T671" s="90">
        <f t="shared" si="364"/>
        <v>0</v>
      </c>
      <c r="U671" s="90">
        <f t="shared" si="365"/>
        <v>0</v>
      </c>
      <c r="V671" s="90">
        <f t="shared" si="366"/>
        <v>0</v>
      </c>
      <c r="W671" s="90">
        <f t="shared" si="352"/>
        <v>0</v>
      </c>
      <c r="Y671" s="89">
        <f t="shared" si="367"/>
        <v>0</v>
      </c>
      <c r="Z671" s="90">
        <f t="shared" si="368"/>
        <v>0</v>
      </c>
      <c r="AA671" s="75">
        <f t="shared" si="369"/>
        <v>0</v>
      </c>
      <c r="AB671" s="89">
        <f t="shared" si="370"/>
        <v>0</v>
      </c>
      <c r="AC671" s="89">
        <f t="shared" si="371"/>
        <v>0</v>
      </c>
      <c r="AD671" s="90">
        <f t="shared" si="372"/>
        <v>5548.0243395209127</v>
      </c>
      <c r="AE671" s="90">
        <f t="shared" si="373"/>
        <v>0</v>
      </c>
      <c r="AF671" s="1">
        <f t="shared" si="349"/>
        <v>-44451.975660479089</v>
      </c>
    </row>
    <row r="672" spans="1:32">
      <c r="A672" s="106">
        <v>7.94E-4</v>
      </c>
      <c r="B672" s="4">
        <f t="shared" si="350"/>
        <v>-44707.178278672494</v>
      </c>
      <c r="C672" s="100" t="s">
        <v>2467</v>
      </c>
      <c r="D672" t="s">
        <v>2634</v>
      </c>
      <c r="E672" s="57" t="s">
        <v>21</v>
      </c>
      <c r="F672" s="22">
        <f t="shared" si="353"/>
        <v>1</v>
      </c>
      <c r="G672" s="22">
        <f t="shared" si="354"/>
        <v>1</v>
      </c>
      <c r="H672" s="120" t="str">
        <f>IF(ISNA(VLOOKUP(C672,[1]Sheet1!$J$2:$J$2000,3,FALSE)),"No","Yes")</f>
        <v>No</v>
      </c>
      <c r="I672" s="89">
        <f t="shared" si="355"/>
        <v>0</v>
      </c>
      <c r="J672" s="89">
        <f t="shared" si="356"/>
        <v>0</v>
      </c>
      <c r="K672" s="89">
        <f t="shared" si="357"/>
        <v>0</v>
      </c>
      <c r="L672" s="89">
        <f t="shared" si="358"/>
        <v>0</v>
      </c>
      <c r="M672" s="89">
        <f t="shared" si="359"/>
        <v>0</v>
      </c>
      <c r="N672" s="89">
        <f t="shared" si="360"/>
        <v>0</v>
      </c>
      <c r="O672" s="89">
        <f t="shared" si="351"/>
        <v>0</v>
      </c>
      <c r="Q672" s="90">
        <f t="shared" si="361"/>
        <v>0</v>
      </c>
      <c r="R672" s="90">
        <f t="shared" si="362"/>
        <v>5292.8209273275033</v>
      </c>
      <c r="S672" s="90">
        <f t="shared" si="363"/>
        <v>0</v>
      </c>
      <c r="T672" s="90">
        <f t="shared" si="364"/>
        <v>0</v>
      </c>
      <c r="U672" s="90">
        <f t="shared" si="365"/>
        <v>0</v>
      </c>
      <c r="V672" s="90">
        <f t="shared" si="366"/>
        <v>0</v>
      </c>
      <c r="W672" s="90">
        <f t="shared" si="352"/>
        <v>0</v>
      </c>
      <c r="Y672" s="89">
        <f t="shared" si="367"/>
        <v>0</v>
      </c>
      <c r="Z672" s="90">
        <f t="shared" si="368"/>
        <v>0</v>
      </c>
      <c r="AA672" s="75">
        <f t="shared" si="369"/>
        <v>0</v>
      </c>
      <c r="AB672" s="89">
        <f t="shared" si="370"/>
        <v>0</v>
      </c>
      <c r="AC672" s="89">
        <f t="shared" si="371"/>
        <v>0</v>
      </c>
      <c r="AD672" s="90">
        <f t="shared" si="372"/>
        <v>5292.8209273275033</v>
      </c>
      <c r="AE672" s="90">
        <f t="shared" si="373"/>
        <v>0</v>
      </c>
      <c r="AF672" s="1">
        <f t="shared" si="349"/>
        <v>-44707.179072672494</v>
      </c>
    </row>
    <row r="673" spans="1:32">
      <c r="A673" s="106">
        <v>7.9599999999999994E-4</v>
      </c>
      <c r="B673" s="4">
        <f t="shared" si="350"/>
        <v>-42721.025314856619</v>
      </c>
      <c r="C673" t="s">
        <v>2526</v>
      </c>
      <c r="D673" t="s">
        <v>385</v>
      </c>
      <c r="E673" s="57" t="s">
        <v>21</v>
      </c>
      <c r="F673" s="22">
        <f t="shared" si="353"/>
        <v>1</v>
      </c>
      <c r="G673" s="22">
        <f t="shared" si="354"/>
        <v>1</v>
      </c>
      <c r="H673" s="120" t="str">
        <f>IF(ISNA(VLOOKUP(C673,[1]Sheet1!$J$2:$J$2000,3,FALSE)),"No","Yes")</f>
        <v>No</v>
      </c>
      <c r="I673" s="89">
        <f t="shared" si="355"/>
        <v>0</v>
      </c>
      <c r="J673" s="89">
        <f t="shared" si="356"/>
        <v>0</v>
      </c>
      <c r="K673" s="89">
        <f t="shared" si="357"/>
        <v>0</v>
      </c>
      <c r="L673" s="89">
        <f t="shared" si="358"/>
        <v>0</v>
      </c>
      <c r="M673" s="89">
        <f t="shared" si="359"/>
        <v>0</v>
      </c>
      <c r="N673" s="89">
        <f t="shared" si="360"/>
        <v>7278.9738891433808</v>
      </c>
      <c r="O673" s="89">
        <f t="shared" si="351"/>
        <v>0</v>
      </c>
      <c r="Q673" s="90">
        <f t="shared" si="361"/>
        <v>0</v>
      </c>
      <c r="R673" s="90">
        <f t="shared" si="362"/>
        <v>0</v>
      </c>
      <c r="S673" s="90">
        <f t="shared" si="363"/>
        <v>0</v>
      </c>
      <c r="T673" s="90">
        <f t="shared" si="364"/>
        <v>0</v>
      </c>
      <c r="U673" s="90">
        <f t="shared" si="365"/>
        <v>0</v>
      </c>
      <c r="V673" s="90">
        <f t="shared" si="366"/>
        <v>0</v>
      </c>
      <c r="W673" s="90">
        <f t="shared" si="352"/>
        <v>0</v>
      </c>
      <c r="Y673" s="89">
        <f t="shared" si="367"/>
        <v>0</v>
      </c>
      <c r="Z673" s="90">
        <f t="shared" si="368"/>
        <v>0</v>
      </c>
      <c r="AA673" s="75">
        <f t="shared" si="369"/>
        <v>0</v>
      </c>
      <c r="AB673" s="89">
        <f t="shared" si="370"/>
        <v>7278.9738891433808</v>
      </c>
      <c r="AC673" s="89">
        <f t="shared" si="371"/>
        <v>0</v>
      </c>
      <c r="AD673" s="90">
        <f t="shared" si="372"/>
        <v>0</v>
      </c>
      <c r="AE673" s="90">
        <f t="shared" si="373"/>
        <v>0</v>
      </c>
      <c r="AF673" s="1">
        <f t="shared" si="349"/>
        <v>-42721.026110856619</v>
      </c>
    </row>
    <row r="674" spans="1:32">
      <c r="A674" s="106">
        <v>7.9699999999999997E-4</v>
      </c>
      <c r="B674" s="4">
        <f t="shared" si="350"/>
        <v>10000.000797000001</v>
      </c>
      <c r="C674" t="s">
        <v>2470</v>
      </c>
      <c r="D674" t="s">
        <v>385</v>
      </c>
      <c r="E674" s="57" t="s">
        <v>21</v>
      </c>
      <c r="F674" s="22">
        <f t="shared" si="353"/>
        <v>1</v>
      </c>
      <c r="G674" s="22">
        <f t="shared" si="354"/>
        <v>1</v>
      </c>
      <c r="H674" s="120" t="str">
        <f>IF(ISNA(VLOOKUP(C674,[1]Sheet1!$J$2:$J$2000,3,FALSE)),"No","Yes")</f>
        <v>Yes</v>
      </c>
      <c r="I674" s="89">
        <f t="shared" si="355"/>
        <v>0</v>
      </c>
      <c r="J674" s="89">
        <f t="shared" si="356"/>
        <v>0</v>
      </c>
      <c r="K674" s="89">
        <f t="shared" si="357"/>
        <v>0</v>
      </c>
      <c r="L674" s="89">
        <f t="shared" si="358"/>
        <v>0</v>
      </c>
      <c r="M674" s="89">
        <f t="shared" si="359"/>
        <v>0</v>
      </c>
      <c r="N674" s="89">
        <f t="shared" si="360"/>
        <v>10000</v>
      </c>
      <c r="O674" s="89">
        <f t="shared" si="351"/>
        <v>0</v>
      </c>
      <c r="Q674" s="90">
        <f t="shared" si="361"/>
        <v>0</v>
      </c>
      <c r="R674" s="90">
        <f t="shared" si="362"/>
        <v>0</v>
      </c>
      <c r="S674" s="90">
        <f t="shared" si="363"/>
        <v>0</v>
      </c>
      <c r="T674" s="90">
        <f t="shared" si="364"/>
        <v>0</v>
      </c>
      <c r="U674" s="90">
        <f t="shared" si="365"/>
        <v>0</v>
      </c>
      <c r="V674" s="90">
        <f t="shared" si="366"/>
        <v>0</v>
      </c>
      <c r="W674" s="90">
        <f t="shared" si="352"/>
        <v>0</v>
      </c>
      <c r="Y674" s="89">
        <f t="shared" si="367"/>
        <v>0</v>
      </c>
      <c r="Z674" s="90">
        <f t="shared" si="368"/>
        <v>0</v>
      </c>
      <c r="AA674" s="75">
        <f t="shared" si="369"/>
        <v>0</v>
      </c>
      <c r="AB674" s="89">
        <f t="shared" si="370"/>
        <v>10000</v>
      </c>
      <c r="AC674" s="89">
        <f t="shared" si="371"/>
        <v>0</v>
      </c>
      <c r="AD674" s="90">
        <f t="shared" si="372"/>
        <v>0</v>
      </c>
      <c r="AE674" s="90">
        <f t="shared" si="373"/>
        <v>0</v>
      </c>
      <c r="AF674" s="1">
        <f t="shared" si="349"/>
        <v>10000</v>
      </c>
    </row>
    <row r="675" spans="1:32">
      <c r="A675" s="106">
        <v>7.9900000000000001E-4</v>
      </c>
      <c r="B675" s="4">
        <f t="shared" si="350"/>
        <v>-42319.960534977763</v>
      </c>
      <c r="C675" t="s">
        <v>2506</v>
      </c>
      <c r="D675"/>
      <c r="E675" s="57" t="s">
        <v>21</v>
      </c>
      <c r="F675" s="22">
        <f t="shared" si="353"/>
        <v>1</v>
      </c>
      <c r="G675" s="22">
        <f t="shared" si="354"/>
        <v>1</v>
      </c>
      <c r="H675" s="120" t="str">
        <f>IF(ISNA(VLOOKUP(C675,[1]Sheet1!$J$2:$J$2000,3,FALSE)),"No","Yes")</f>
        <v>No</v>
      </c>
      <c r="I675" s="89">
        <f t="shared" si="355"/>
        <v>0</v>
      </c>
      <c r="J675" s="89">
        <f t="shared" si="356"/>
        <v>0</v>
      </c>
      <c r="K675" s="89">
        <f t="shared" si="357"/>
        <v>0</v>
      </c>
      <c r="L675" s="89">
        <f t="shared" si="358"/>
        <v>0</v>
      </c>
      <c r="M675" s="89">
        <f t="shared" si="359"/>
        <v>0</v>
      </c>
      <c r="N675" s="89">
        <f t="shared" si="360"/>
        <v>7680.038666022233</v>
      </c>
      <c r="O675" s="89">
        <f t="shared" si="351"/>
        <v>0</v>
      </c>
      <c r="Q675" s="90">
        <f t="shared" si="361"/>
        <v>0</v>
      </c>
      <c r="R675" s="90">
        <f t="shared" si="362"/>
        <v>0</v>
      </c>
      <c r="S675" s="90">
        <f t="shared" si="363"/>
        <v>0</v>
      </c>
      <c r="T675" s="90">
        <f t="shared" si="364"/>
        <v>0</v>
      </c>
      <c r="U675" s="90">
        <f t="shared" si="365"/>
        <v>0</v>
      </c>
      <c r="V675" s="90">
        <f t="shared" si="366"/>
        <v>0</v>
      </c>
      <c r="W675" s="90">
        <f t="shared" si="352"/>
        <v>0</v>
      </c>
      <c r="Y675" s="89">
        <f t="shared" si="367"/>
        <v>0</v>
      </c>
      <c r="Z675" s="90">
        <f t="shared" si="368"/>
        <v>0</v>
      </c>
      <c r="AA675" s="75">
        <f t="shared" si="369"/>
        <v>0</v>
      </c>
      <c r="AB675" s="89">
        <f t="shared" si="370"/>
        <v>7680.038666022233</v>
      </c>
      <c r="AC675" s="89">
        <f t="shared" si="371"/>
        <v>0</v>
      </c>
      <c r="AD675" s="90">
        <f t="shared" si="372"/>
        <v>0</v>
      </c>
      <c r="AE675" s="90">
        <f t="shared" si="373"/>
        <v>0</v>
      </c>
      <c r="AF675" s="1">
        <f t="shared" si="349"/>
        <v>-42319.961333977764</v>
      </c>
    </row>
    <row r="676" spans="1:32">
      <c r="A676" s="106">
        <v>8.0000000000000004E-4</v>
      </c>
      <c r="B676" s="4">
        <f t="shared" si="350"/>
        <v>-42617.885378861785</v>
      </c>
      <c r="C676" t="s">
        <v>2521</v>
      </c>
      <c r="D676"/>
      <c r="E676" s="57" t="s">
        <v>21</v>
      </c>
      <c r="F676" s="22">
        <f t="shared" si="353"/>
        <v>1</v>
      </c>
      <c r="G676" s="22">
        <f t="shared" si="354"/>
        <v>1</v>
      </c>
      <c r="H676" s="120" t="str">
        <f>IF(ISNA(VLOOKUP(C676,[1]Sheet1!$J$2:$J$2000,3,FALSE)),"No","Yes")</f>
        <v>No</v>
      </c>
      <c r="I676" s="89">
        <f t="shared" si="355"/>
        <v>0</v>
      </c>
      <c r="J676" s="89">
        <f t="shared" si="356"/>
        <v>0</v>
      </c>
      <c r="K676" s="89">
        <f t="shared" si="357"/>
        <v>0</v>
      </c>
      <c r="L676" s="89">
        <f t="shared" si="358"/>
        <v>0</v>
      </c>
      <c r="M676" s="89">
        <f t="shared" si="359"/>
        <v>0</v>
      </c>
      <c r="N676" s="89">
        <f t="shared" si="360"/>
        <v>7382.1138211382131</v>
      </c>
      <c r="O676" s="89">
        <f t="shared" si="351"/>
        <v>0</v>
      </c>
      <c r="Q676" s="90">
        <f t="shared" si="361"/>
        <v>0</v>
      </c>
      <c r="R676" s="90">
        <f t="shared" si="362"/>
        <v>0</v>
      </c>
      <c r="S676" s="90">
        <f t="shared" si="363"/>
        <v>0</v>
      </c>
      <c r="T676" s="90">
        <f t="shared" si="364"/>
        <v>0</v>
      </c>
      <c r="U676" s="90">
        <f t="shared" si="365"/>
        <v>0</v>
      </c>
      <c r="V676" s="90">
        <f t="shared" si="366"/>
        <v>0</v>
      </c>
      <c r="W676" s="90">
        <f t="shared" si="352"/>
        <v>0</v>
      </c>
      <c r="Y676" s="89">
        <f t="shared" si="367"/>
        <v>0</v>
      </c>
      <c r="Z676" s="90">
        <f t="shared" si="368"/>
        <v>0</v>
      </c>
      <c r="AA676" s="75">
        <f t="shared" si="369"/>
        <v>0</v>
      </c>
      <c r="AB676" s="89">
        <f t="shared" si="370"/>
        <v>7382.1138211382131</v>
      </c>
      <c r="AC676" s="89">
        <f t="shared" si="371"/>
        <v>0</v>
      </c>
      <c r="AD676" s="90">
        <f t="shared" si="372"/>
        <v>0</v>
      </c>
      <c r="AE676" s="90">
        <f t="shared" si="373"/>
        <v>0</v>
      </c>
      <c r="AF676" s="1">
        <f t="shared" si="349"/>
        <v>-42617.886178861787</v>
      </c>
    </row>
    <row r="677" spans="1:32">
      <c r="A677" s="106">
        <v>8.0099999999999995E-4</v>
      </c>
      <c r="B677" s="4">
        <f t="shared" si="350"/>
        <v>-43212.3016338569</v>
      </c>
      <c r="C677" t="s">
        <v>2556</v>
      </c>
      <c r="D677"/>
      <c r="E677" s="57" t="s">
        <v>21</v>
      </c>
      <c r="F677" s="22">
        <f t="shared" si="353"/>
        <v>1</v>
      </c>
      <c r="G677" s="22">
        <f t="shared" si="354"/>
        <v>1</v>
      </c>
      <c r="H677" s="120" t="str">
        <f>IF(ISNA(VLOOKUP(C677,[1]Sheet1!$J$2:$J$2000,3,FALSE)),"No","Yes")</f>
        <v>No</v>
      </c>
      <c r="I677" s="89">
        <f t="shared" si="355"/>
        <v>0</v>
      </c>
      <c r="J677" s="89">
        <f t="shared" si="356"/>
        <v>0</v>
      </c>
      <c r="K677" s="89">
        <f t="shared" si="357"/>
        <v>0</v>
      </c>
      <c r="L677" s="89">
        <f t="shared" si="358"/>
        <v>0</v>
      </c>
      <c r="M677" s="89">
        <f t="shared" si="359"/>
        <v>0</v>
      </c>
      <c r="N677" s="89">
        <f t="shared" si="360"/>
        <v>6787.6975651431021</v>
      </c>
      <c r="O677" s="89">
        <f t="shared" si="351"/>
        <v>0</v>
      </c>
      <c r="Q677" s="90">
        <f t="shared" si="361"/>
        <v>0</v>
      </c>
      <c r="R677" s="90">
        <f t="shared" si="362"/>
        <v>0</v>
      </c>
      <c r="S677" s="90">
        <f t="shared" si="363"/>
        <v>0</v>
      </c>
      <c r="T677" s="90">
        <f t="shared" si="364"/>
        <v>0</v>
      </c>
      <c r="U677" s="90">
        <f t="shared" si="365"/>
        <v>0</v>
      </c>
      <c r="V677" s="90">
        <f t="shared" si="366"/>
        <v>0</v>
      </c>
      <c r="W677" s="90">
        <f t="shared" si="352"/>
        <v>0</v>
      </c>
      <c r="Y677" s="89">
        <f t="shared" si="367"/>
        <v>0</v>
      </c>
      <c r="Z677" s="90">
        <f t="shared" si="368"/>
        <v>0</v>
      </c>
      <c r="AA677" s="75">
        <f t="shared" si="369"/>
        <v>0</v>
      </c>
      <c r="AB677" s="89">
        <f t="shared" si="370"/>
        <v>6787.6975651431021</v>
      </c>
      <c r="AC677" s="89">
        <f t="shared" si="371"/>
        <v>0</v>
      </c>
      <c r="AD677" s="90">
        <f t="shared" si="372"/>
        <v>0</v>
      </c>
      <c r="AE677" s="90">
        <f t="shared" si="373"/>
        <v>0</v>
      </c>
      <c r="AF677" s="1">
        <f t="shared" si="349"/>
        <v>-43212.302434856902</v>
      </c>
    </row>
    <row r="678" spans="1:32">
      <c r="A678" s="106">
        <v>8.03E-4</v>
      </c>
      <c r="B678" s="4">
        <f t="shared" si="350"/>
        <v>-41262.028341899641</v>
      </c>
      <c r="C678" t="s">
        <v>2475</v>
      </c>
      <c r="D678"/>
      <c r="E678" s="57" t="s">
        <v>21</v>
      </c>
      <c r="F678" s="22">
        <f t="shared" si="353"/>
        <v>1</v>
      </c>
      <c r="G678" s="22">
        <f t="shared" si="354"/>
        <v>1</v>
      </c>
      <c r="H678" s="120" t="str">
        <f>IF(ISNA(VLOOKUP(C678,[1]Sheet1!$J$2:$J$2000,3,FALSE)),"No","Yes")</f>
        <v>No</v>
      </c>
      <c r="I678" s="89">
        <f t="shared" si="355"/>
        <v>0</v>
      </c>
      <c r="J678" s="89">
        <f t="shared" si="356"/>
        <v>0</v>
      </c>
      <c r="K678" s="89">
        <f t="shared" si="357"/>
        <v>0</v>
      </c>
      <c r="L678" s="89">
        <f t="shared" si="358"/>
        <v>0</v>
      </c>
      <c r="M678" s="89">
        <f t="shared" si="359"/>
        <v>0</v>
      </c>
      <c r="N678" s="89">
        <f t="shared" si="360"/>
        <v>8737.9708551003587</v>
      </c>
      <c r="O678" s="89">
        <f t="shared" si="351"/>
        <v>0</v>
      </c>
      <c r="Q678" s="90">
        <f t="shared" si="361"/>
        <v>0</v>
      </c>
      <c r="R678" s="90">
        <f t="shared" si="362"/>
        <v>0</v>
      </c>
      <c r="S678" s="90">
        <f t="shared" si="363"/>
        <v>0</v>
      </c>
      <c r="T678" s="90">
        <f t="shared" si="364"/>
        <v>0</v>
      </c>
      <c r="U678" s="90">
        <f t="shared" si="365"/>
        <v>0</v>
      </c>
      <c r="V678" s="90">
        <f t="shared" si="366"/>
        <v>0</v>
      </c>
      <c r="W678" s="90">
        <f t="shared" si="352"/>
        <v>0</v>
      </c>
      <c r="Y678" s="89">
        <f t="shared" si="367"/>
        <v>0</v>
      </c>
      <c r="Z678" s="90">
        <f t="shared" si="368"/>
        <v>0</v>
      </c>
      <c r="AA678" s="75">
        <f t="shared" si="369"/>
        <v>0</v>
      </c>
      <c r="AB678" s="89">
        <f t="shared" si="370"/>
        <v>8737.9708551003587</v>
      </c>
      <c r="AC678" s="89">
        <f t="shared" si="371"/>
        <v>0</v>
      </c>
      <c r="AD678" s="90">
        <f t="shared" si="372"/>
        <v>0</v>
      </c>
      <c r="AE678" s="90">
        <f t="shared" si="373"/>
        <v>0</v>
      </c>
      <c r="AF678" s="1">
        <f t="shared" si="349"/>
        <v>-41262.029144899643</v>
      </c>
    </row>
    <row r="679" spans="1:32">
      <c r="A679" s="106">
        <v>8.0499999999999994E-4</v>
      </c>
      <c r="B679" s="4">
        <f t="shared" si="350"/>
        <v>8445.3901220342814</v>
      </c>
      <c r="C679" t="s">
        <v>2481</v>
      </c>
      <c r="D679" t="s">
        <v>2619</v>
      </c>
      <c r="E679" s="57" t="s">
        <v>21</v>
      </c>
      <c r="F679" s="22">
        <f t="shared" si="353"/>
        <v>1</v>
      </c>
      <c r="G679" s="22">
        <f t="shared" si="354"/>
        <v>1</v>
      </c>
      <c r="H679" s="120" t="str">
        <f>IF(ISNA(VLOOKUP(C679,[1]Sheet1!$J$2:$J$2000,3,FALSE)),"No","Yes")</f>
        <v>Yes</v>
      </c>
      <c r="I679" s="89">
        <f t="shared" si="355"/>
        <v>0</v>
      </c>
      <c r="J679" s="89">
        <f t="shared" si="356"/>
        <v>0</v>
      </c>
      <c r="K679" s="89">
        <f t="shared" si="357"/>
        <v>0</v>
      </c>
      <c r="L679" s="89">
        <f t="shared" si="358"/>
        <v>0</v>
      </c>
      <c r="M679" s="89">
        <f t="shared" si="359"/>
        <v>0</v>
      </c>
      <c r="N679" s="89">
        <f t="shared" si="360"/>
        <v>8445.3893170342817</v>
      </c>
      <c r="O679" s="89">
        <f t="shared" si="351"/>
        <v>0</v>
      </c>
      <c r="Q679" s="90">
        <f t="shared" si="361"/>
        <v>0</v>
      </c>
      <c r="R679" s="90">
        <f t="shared" si="362"/>
        <v>0</v>
      </c>
      <c r="S679" s="90">
        <f t="shared" si="363"/>
        <v>0</v>
      </c>
      <c r="T679" s="90">
        <f t="shared" si="364"/>
        <v>0</v>
      </c>
      <c r="U679" s="90">
        <f t="shared" si="365"/>
        <v>0</v>
      </c>
      <c r="V679" s="90">
        <f t="shared" si="366"/>
        <v>0</v>
      </c>
      <c r="W679" s="90">
        <f t="shared" si="352"/>
        <v>0</v>
      </c>
      <c r="Y679" s="89">
        <f t="shared" si="367"/>
        <v>0</v>
      </c>
      <c r="Z679" s="90">
        <f t="shared" si="368"/>
        <v>0</v>
      </c>
      <c r="AA679" s="75">
        <f t="shared" si="369"/>
        <v>0</v>
      </c>
      <c r="AB679" s="89">
        <f t="shared" si="370"/>
        <v>8445.3893170342817</v>
      </c>
      <c r="AC679" s="89">
        <f t="shared" si="371"/>
        <v>0</v>
      </c>
      <c r="AD679" s="90">
        <f t="shared" si="372"/>
        <v>0</v>
      </c>
      <c r="AE679" s="90">
        <f t="shared" si="373"/>
        <v>0</v>
      </c>
      <c r="AF679" s="1">
        <f t="shared" si="349"/>
        <v>8445.3893170342817</v>
      </c>
    </row>
    <row r="680" spans="1:32">
      <c r="A680" s="106">
        <v>8.0599999999999997E-4</v>
      </c>
      <c r="B680" s="4">
        <f t="shared" si="350"/>
        <v>-41585.913941153827</v>
      </c>
      <c r="C680" t="s">
        <v>2482</v>
      </c>
      <c r="D680" t="s">
        <v>2619</v>
      </c>
      <c r="E680" s="57" t="s">
        <v>21</v>
      </c>
      <c r="F680" s="22">
        <f t="shared" si="353"/>
        <v>1</v>
      </c>
      <c r="G680" s="22">
        <f t="shared" si="354"/>
        <v>1</v>
      </c>
      <c r="H680" s="120" t="str">
        <f>IF(ISNA(VLOOKUP(C680,[1]Sheet1!$J$2:$J$2000,3,FALSE)),"No","Yes")</f>
        <v>No</v>
      </c>
      <c r="I680" s="89">
        <f t="shared" si="355"/>
        <v>0</v>
      </c>
      <c r="J680" s="89">
        <f t="shared" si="356"/>
        <v>0</v>
      </c>
      <c r="K680" s="89">
        <f t="shared" si="357"/>
        <v>0</v>
      </c>
      <c r="L680" s="89">
        <f t="shared" si="358"/>
        <v>0</v>
      </c>
      <c r="M680" s="89">
        <f t="shared" si="359"/>
        <v>0</v>
      </c>
      <c r="N680" s="89">
        <f t="shared" si="360"/>
        <v>8414.0852528461746</v>
      </c>
      <c r="O680" s="89">
        <f t="shared" si="351"/>
        <v>0</v>
      </c>
      <c r="Q680" s="90">
        <f t="shared" si="361"/>
        <v>0</v>
      </c>
      <c r="R680" s="90">
        <f t="shared" si="362"/>
        <v>0</v>
      </c>
      <c r="S680" s="90">
        <f t="shared" si="363"/>
        <v>0</v>
      </c>
      <c r="T680" s="90">
        <f t="shared" si="364"/>
        <v>0</v>
      </c>
      <c r="U680" s="90">
        <f t="shared" si="365"/>
        <v>0</v>
      </c>
      <c r="V680" s="90">
        <f t="shared" si="366"/>
        <v>0</v>
      </c>
      <c r="W680" s="90">
        <f t="shared" si="352"/>
        <v>0</v>
      </c>
      <c r="Y680" s="89">
        <f t="shared" si="367"/>
        <v>0</v>
      </c>
      <c r="Z680" s="90">
        <f t="shared" si="368"/>
        <v>0</v>
      </c>
      <c r="AA680" s="75">
        <f t="shared" si="369"/>
        <v>0</v>
      </c>
      <c r="AB680" s="89">
        <f t="shared" si="370"/>
        <v>8414.0852528461746</v>
      </c>
      <c r="AC680" s="89">
        <f t="shared" si="371"/>
        <v>0</v>
      </c>
      <c r="AD680" s="90">
        <f t="shared" si="372"/>
        <v>0</v>
      </c>
      <c r="AE680" s="90">
        <f t="shared" si="373"/>
        <v>0</v>
      </c>
      <c r="AF680" s="1">
        <f t="shared" si="349"/>
        <v>-41585.914747153824</v>
      </c>
    </row>
    <row r="681" spans="1:32">
      <c r="A681" s="106">
        <v>8.0800000000000002E-4</v>
      </c>
      <c r="B681" s="4">
        <f t="shared" si="350"/>
        <v>-41917.598378164803</v>
      </c>
      <c r="C681" t="s">
        <v>2492</v>
      </c>
      <c r="D681"/>
      <c r="E681" s="57" t="s">
        <v>21</v>
      </c>
      <c r="F681" s="22">
        <f t="shared" si="353"/>
        <v>1</v>
      </c>
      <c r="G681" s="22">
        <f t="shared" si="354"/>
        <v>1</v>
      </c>
      <c r="H681" s="120" t="str">
        <f>IF(ISNA(VLOOKUP(C681,[1]Sheet1!$J$2:$J$2000,3,FALSE)),"No","Yes")</f>
        <v>No</v>
      </c>
      <c r="I681" s="89">
        <f t="shared" si="355"/>
        <v>0</v>
      </c>
      <c r="J681" s="89">
        <f t="shared" si="356"/>
        <v>0</v>
      </c>
      <c r="K681" s="89">
        <f t="shared" si="357"/>
        <v>0</v>
      </c>
      <c r="L681" s="89">
        <f t="shared" si="358"/>
        <v>0</v>
      </c>
      <c r="M681" s="89">
        <f t="shared" si="359"/>
        <v>0</v>
      </c>
      <c r="N681" s="89">
        <f t="shared" si="360"/>
        <v>8082.4008138352001</v>
      </c>
      <c r="O681" s="89">
        <f t="shared" si="351"/>
        <v>0</v>
      </c>
      <c r="Q681" s="90">
        <f t="shared" si="361"/>
        <v>0</v>
      </c>
      <c r="R681" s="90">
        <f t="shared" si="362"/>
        <v>0</v>
      </c>
      <c r="S681" s="90">
        <f t="shared" si="363"/>
        <v>0</v>
      </c>
      <c r="T681" s="90">
        <f t="shared" si="364"/>
        <v>0</v>
      </c>
      <c r="U681" s="90">
        <f t="shared" si="365"/>
        <v>0</v>
      </c>
      <c r="V681" s="90">
        <f t="shared" si="366"/>
        <v>0</v>
      </c>
      <c r="W681" s="90">
        <f t="shared" si="352"/>
        <v>0</v>
      </c>
      <c r="Y681" s="89">
        <f t="shared" si="367"/>
        <v>0</v>
      </c>
      <c r="Z681" s="90">
        <f t="shared" si="368"/>
        <v>0</v>
      </c>
      <c r="AA681" s="75">
        <f t="shared" si="369"/>
        <v>0</v>
      </c>
      <c r="AB681" s="89">
        <f t="shared" si="370"/>
        <v>8082.4008138352001</v>
      </c>
      <c r="AC681" s="89">
        <f t="shared" si="371"/>
        <v>0</v>
      </c>
      <c r="AD681" s="90">
        <f t="shared" si="372"/>
        <v>0</v>
      </c>
      <c r="AE681" s="90">
        <f t="shared" si="373"/>
        <v>0</v>
      </c>
      <c r="AF681" s="1">
        <f t="shared" si="349"/>
        <v>-41917.5991861648</v>
      </c>
    </row>
    <row r="682" spans="1:32">
      <c r="A682" s="106">
        <v>8.0999999999999996E-4</v>
      </c>
      <c r="B682" s="4">
        <f t="shared" si="350"/>
        <v>-42546.903505196999</v>
      </c>
      <c r="C682" t="s">
        <v>2519</v>
      </c>
      <c r="D682"/>
      <c r="E682" s="57" t="s">
        <v>21</v>
      </c>
      <c r="F682" s="22">
        <f t="shared" si="353"/>
        <v>1</v>
      </c>
      <c r="G682" s="22">
        <f t="shared" si="354"/>
        <v>1</v>
      </c>
      <c r="H682" s="120" t="str">
        <f>IF(ISNA(VLOOKUP(C682,[1]Sheet1!$J$2:$J$2000,3,FALSE)),"No","Yes")</f>
        <v>No</v>
      </c>
      <c r="I682" s="89">
        <f t="shared" si="355"/>
        <v>0</v>
      </c>
      <c r="J682" s="89">
        <f t="shared" si="356"/>
        <v>0</v>
      </c>
      <c r="K682" s="89">
        <f t="shared" si="357"/>
        <v>0</v>
      </c>
      <c r="L682" s="89">
        <f t="shared" si="358"/>
        <v>0</v>
      </c>
      <c r="M682" s="89">
        <f t="shared" si="359"/>
        <v>0</v>
      </c>
      <c r="N682" s="89">
        <f t="shared" si="360"/>
        <v>7453.0956848030028</v>
      </c>
      <c r="O682" s="89">
        <f t="shared" si="351"/>
        <v>0</v>
      </c>
      <c r="Q682" s="90">
        <f t="shared" si="361"/>
        <v>0</v>
      </c>
      <c r="R682" s="90">
        <f t="shared" si="362"/>
        <v>0</v>
      </c>
      <c r="S682" s="90">
        <f t="shared" si="363"/>
        <v>0</v>
      </c>
      <c r="T682" s="90">
        <f t="shared" si="364"/>
        <v>0</v>
      </c>
      <c r="U682" s="90">
        <f t="shared" si="365"/>
        <v>0</v>
      </c>
      <c r="V682" s="90">
        <f t="shared" si="366"/>
        <v>0</v>
      </c>
      <c r="W682" s="90">
        <f t="shared" si="352"/>
        <v>0</v>
      </c>
      <c r="Y682" s="89">
        <f t="shared" si="367"/>
        <v>0</v>
      </c>
      <c r="Z682" s="90">
        <f t="shared" si="368"/>
        <v>0</v>
      </c>
      <c r="AA682" s="75">
        <f t="shared" si="369"/>
        <v>0</v>
      </c>
      <c r="AB682" s="89">
        <f t="shared" si="370"/>
        <v>7453.0956848030028</v>
      </c>
      <c r="AC682" s="89">
        <f t="shared" si="371"/>
        <v>0</v>
      </c>
      <c r="AD682" s="90">
        <f t="shared" si="372"/>
        <v>0</v>
      </c>
      <c r="AE682" s="90">
        <f t="shared" si="373"/>
        <v>0</v>
      </c>
      <c r="AF682" s="1">
        <f t="shared" si="349"/>
        <v>-42546.904315196996</v>
      </c>
    </row>
    <row r="683" spans="1:32">
      <c r="A683" s="106">
        <v>8.1099999999999998E-4</v>
      </c>
      <c r="B683" s="4">
        <f t="shared" si="350"/>
        <v>-42553.888598559512</v>
      </c>
      <c r="C683" t="s">
        <v>2520</v>
      </c>
      <c r="D683"/>
      <c r="E683" s="57" t="s">
        <v>21</v>
      </c>
      <c r="F683" s="22">
        <f t="shared" si="353"/>
        <v>1</v>
      </c>
      <c r="G683" s="22">
        <f t="shared" si="354"/>
        <v>1</v>
      </c>
      <c r="H683" s="120" t="str">
        <f>IF(ISNA(VLOOKUP(C683,[1]Sheet1!$J$2:$J$2000,3,FALSE)),"No","Yes")</f>
        <v>No</v>
      </c>
      <c r="I683" s="89">
        <f t="shared" si="355"/>
        <v>0</v>
      </c>
      <c r="J683" s="89">
        <f t="shared" si="356"/>
        <v>0</v>
      </c>
      <c r="K683" s="89">
        <f t="shared" si="357"/>
        <v>0</v>
      </c>
      <c r="L683" s="89">
        <f t="shared" si="358"/>
        <v>0</v>
      </c>
      <c r="M683" s="89">
        <f t="shared" si="359"/>
        <v>0</v>
      </c>
      <c r="N683" s="89">
        <f t="shared" si="360"/>
        <v>7446.1105904404876</v>
      </c>
      <c r="O683" s="89">
        <f t="shared" si="351"/>
        <v>0</v>
      </c>
      <c r="Q683" s="90">
        <f t="shared" si="361"/>
        <v>0</v>
      </c>
      <c r="R683" s="90">
        <f t="shared" si="362"/>
        <v>0</v>
      </c>
      <c r="S683" s="90">
        <f t="shared" si="363"/>
        <v>0</v>
      </c>
      <c r="T683" s="90">
        <f t="shared" si="364"/>
        <v>0</v>
      </c>
      <c r="U683" s="90">
        <f t="shared" si="365"/>
        <v>0</v>
      </c>
      <c r="V683" s="90">
        <f t="shared" si="366"/>
        <v>0</v>
      </c>
      <c r="W683" s="90">
        <f t="shared" si="352"/>
        <v>0</v>
      </c>
      <c r="Y683" s="89">
        <f t="shared" si="367"/>
        <v>0</v>
      </c>
      <c r="Z683" s="90">
        <f t="shared" si="368"/>
        <v>0</v>
      </c>
      <c r="AA683" s="75">
        <f t="shared" si="369"/>
        <v>0</v>
      </c>
      <c r="AB683" s="89">
        <f t="shared" si="370"/>
        <v>7446.1105904404876</v>
      </c>
      <c r="AC683" s="89">
        <f t="shared" si="371"/>
        <v>0</v>
      </c>
      <c r="AD683" s="90">
        <f t="shared" si="372"/>
        <v>0</v>
      </c>
      <c r="AE683" s="90">
        <f t="shared" si="373"/>
        <v>0</v>
      </c>
      <c r="AF683" s="1">
        <f t="shared" si="349"/>
        <v>-42553.88940955951</v>
      </c>
    </row>
    <row r="684" spans="1:32">
      <c r="A684" s="106">
        <v>8.12E-4</v>
      </c>
      <c r="B684" s="4">
        <f t="shared" si="350"/>
        <v>-42887.197039387647</v>
      </c>
      <c r="C684" t="s">
        <v>2537</v>
      </c>
      <c r="D684" t="s">
        <v>2619</v>
      </c>
      <c r="E684" s="57" t="s">
        <v>21</v>
      </c>
      <c r="F684" s="22">
        <f t="shared" si="353"/>
        <v>1</v>
      </c>
      <c r="G684" s="22">
        <f t="shared" si="354"/>
        <v>1</v>
      </c>
      <c r="H684" s="120" t="str">
        <f>IF(ISNA(VLOOKUP(C684,[1]Sheet1!$J$2:$J$2000,3,FALSE)),"No","Yes")</f>
        <v>No</v>
      </c>
      <c r="I684" s="89">
        <f t="shared" si="355"/>
        <v>0</v>
      </c>
      <c r="J684" s="89">
        <f t="shared" si="356"/>
        <v>0</v>
      </c>
      <c r="K684" s="89">
        <f t="shared" si="357"/>
        <v>0</v>
      </c>
      <c r="L684" s="89">
        <f t="shared" si="358"/>
        <v>0</v>
      </c>
      <c r="M684" s="89">
        <f t="shared" si="359"/>
        <v>0</v>
      </c>
      <c r="N684" s="89">
        <f t="shared" si="360"/>
        <v>7112.8021486123544</v>
      </c>
      <c r="O684" s="89">
        <f t="shared" si="351"/>
        <v>0</v>
      </c>
      <c r="Q684" s="90">
        <f t="shared" si="361"/>
        <v>0</v>
      </c>
      <c r="R684" s="90">
        <f t="shared" si="362"/>
        <v>0</v>
      </c>
      <c r="S684" s="90">
        <f t="shared" si="363"/>
        <v>0</v>
      </c>
      <c r="T684" s="90">
        <f t="shared" si="364"/>
        <v>0</v>
      </c>
      <c r="U684" s="90">
        <f t="shared" si="365"/>
        <v>0</v>
      </c>
      <c r="V684" s="90">
        <f t="shared" si="366"/>
        <v>0</v>
      </c>
      <c r="W684" s="90">
        <f t="shared" si="352"/>
        <v>0</v>
      </c>
      <c r="Y684" s="89">
        <f t="shared" si="367"/>
        <v>0</v>
      </c>
      <c r="Z684" s="90">
        <f t="shared" si="368"/>
        <v>0</v>
      </c>
      <c r="AA684" s="75">
        <f t="shared" si="369"/>
        <v>0</v>
      </c>
      <c r="AB684" s="89">
        <f t="shared" si="370"/>
        <v>7112.8021486123544</v>
      </c>
      <c r="AC684" s="89">
        <f t="shared" si="371"/>
        <v>0</v>
      </c>
      <c r="AD684" s="90">
        <f t="shared" si="372"/>
        <v>0</v>
      </c>
      <c r="AE684" s="90">
        <f t="shared" si="373"/>
        <v>0</v>
      </c>
      <c r="AF684" s="1">
        <f t="shared" si="349"/>
        <v>-42887.197851387646</v>
      </c>
    </row>
    <row r="685" spans="1:32">
      <c r="A685" s="106">
        <v>8.1300000000000003E-4</v>
      </c>
      <c r="B685" s="4">
        <f t="shared" si="350"/>
        <v>-42906.249187000001</v>
      </c>
      <c r="C685" t="s">
        <v>2539</v>
      </c>
      <c r="D685" t="s">
        <v>2626</v>
      </c>
      <c r="E685" s="57" t="s">
        <v>21</v>
      </c>
      <c r="F685" s="22">
        <f t="shared" si="353"/>
        <v>1</v>
      </c>
      <c r="G685" s="22">
        <f t="shared" si="354"/>
        <v>1</v>
      </c>
      <c r="H685" s="120" t="str">
        <f>IF(ISNA(VLOOKUP(C685,[1]Sheet1!$J$2:$J$2000,3,FALSE)),"No","Yes")</f>
        <v>No</v>
      </c>
      <c r="I685" s="89">
        <f t="shared" si="355"/>
        <v>0</v>
      </c>
      <c r="J685" s="89">
        <f t="shared" si="356"/>
        <v>0</v>
      </c>
      <c r="K685" s="89">
        <f t="shared" si="357"/>
        <v>0</v>
      </c>
      <c r="L685" s="89">
        <f t="shared" si="358"/>
        <v>0</v>
      </c>
      <c r="M685" s="89">
        <f t="shared" si="359"/>
        <v>0</v>
      </c>
      <c r="N685" s="89">
        <f t="shared" si="360"/>
        <v>7093.7500000000009</v>
      </c>
      <c r="O685" s="89">
        <f t="shared" si="351"/>
        <v>0</v>
      </c>
      <c r="Q685" s="90">
        <f t="shared" si="361"/>
        <v>0</v>
      </c>
      <c r="R685" s="90">
        <f t="shared" si="362"/>
        <v>0</v>
      </c>
      <c r="S685" s="90">
        <f t="shared" si="363"/>
        <v>0</v>
      </c>
      <c r="T685" s="90">
        <f t="shared" si="364"/>
        <v>0</v>
      </c>
      <c r="U685" s="90">
        <f t="shared" si="365"/>
        <v>0</v>
      </c>
      <c r="V685" s="90">
        <f t="shared" si="366"/>
        <v>0</v>
      </c>
      <c r="W685" s="90">
        <f t="shared" si="352"/>
        <v>0</v>
      </c>
      <c r="Y685" s="89">
        <f t="shared" si="367"/>
        <v>0</v>
      </c>
      <c r="Z685" s="90">
        <f t="shared" si="368"/>
        <v>0</v>
      </c>
      <c r="AA685" s="75">
        <f t="shared" si="369"/>
        <v>0</v>
      </c>
      <c r="AB685" s="89">
        <f t="shared" si="370"/>
        <v>7093.7500000000009</v>
      </c>
      <c r="AC685" s="89">
        <f t="shared" si="371"/>
        <v>0</v>
      </c>
      <c r="AD685" s="90">
        <f t="shared" si="372"/>
        <v>0</v>
      </c>
      <c r="AE685" s="90">
        <f t="shared" si="373"/>
        <v>0</v>
      </c>
      <c r="AF685" s="1">
        <f t="shared" si="349"/>
        <v>-42906.25</v>
      </c>
    </row>
    <row r="686" spans="1:32">
      <c r="A686" s="106">
        <v>8.1399999999999994E-4</v>
      </c>
      <c r="B686" s="4">
        <f t="shared" si="350"/>
        <v>-42995.370576786867</v>
      </c>
      <c r="C686" t="s">
        <v>2544</v>
      </c>
      <c r="D686" t="s">
        <v>2615</v>
      </c>
      <c r="E686" s="57" t="s">
        <v>21</v>
      </c>
      <c r="F686" s="22">
        <f t="shared" si="353"/>
        <v>1</v>
      </c>
      <c r="G686" s="22">
        <f t="shared" si="354"/>
        <v>1</v>
      </c>
      <c r="H686" s="120" t="str">
        <f>IF(ISNA(VLOOKUP(C686,[1]Sheet1!$J$2:$J$2000,3,FALSE)),"No","Yes")</f>
        <v>No</v>
      </c>
      <c r="I686" s="89">
        <f t="shared" si="355"/>
        <v>0</v>
      </c>
      <c r="J686" s="89">
        <f t="shared" si="356"/>
        <v>0</v>
      </c>
      <c r="K686" s="89">
        <f t="shared" si="357"/>
        <v>0</v>
      </c>
      <c r="L686" s="89">
        <f t="shared" si="358"/>
        <v>0</v>
      </c>
      <c r="M686" s="89">
        <f t="shared" si="359"/>
        <v>0</v>
      </c>
      <c r="N686" s="89">
        <f t="shared" si="360"/>
        <v>7004.6286092131368</v>
      </c>
      <c r="O686" s="89">
        <f t="shared" si="351"/>
        <v>0</v>
      </c>
      <c r="Q686" s="90">
        <f t="shared" si="361"/>
        <v>0</v>
      </c>
      <c r="R686" s="90">
        <f t="shared" si="362"/>
        <v>0</v>
      </c>
      <c r="S686" s="90">
        <f t="shared" si="363"/>
        <v>0</v>
      </c>
      <c r="T686" s="90">
        <f t="shared" si="364"/>
        <v>0</v>
      </c>
      <c r="U686" s="90">
        <f t="shared" si="365"/>
        <v>0</v>
      </c>
      <c r="V686" s="90">
        <f t="shared" si="366"/>
        <v>0</v>
      </c>
      <c r="W686" s="90">
        <f t="shared" si="352"/>
        <v>0</v>
      </c>
      <c r="Y686" s="89">
        <f t="shared" si="367"/>
        <v>0</v>
      </c>
      <c r="Z686" s="90">
        <f t="shared" si="368"/>
        <v>0</v>
      </c>
      <c r="AA686" s="75">
        <f t="shared" si="369"/>
        <v>0</v>
      </c>
      <c r="AB686" s="89">
        <f t="shared" si="370"/>
        <v>7004.6286092131368</v>
      </c>
      <c r="AC686" s="89">
        <f t="shared" si="371"/>
        <v>0</v>
      </c>
      <c r="AD686" s="90">
        <f t="shared" si="372"/>
        <v>0</v>
      </c>
      <c r="AE686" s="90">
        <f t="shared" si="373"/>
        <v>0</v>
      </c>
      <c r="AF686" s="1">
        <f t="shared" si="349"/>
        <v>-42995.371390786866</v>
      </c>
    </row>
    <row r="687" spans="1:32">
      <c r="A687" s="106">
        <v>8.1499999999999997E-4</v>
      </c>
      <c r="B687" s="4">
        <f t="shared" si="350"/>
        <v>-43541.962200647227</v>
      </c>
      <c r="C687" t="s">
        <v>2575</v>
      </c>
      <c r="D687"/>
      <c r="E687" s="57" t="s">
        <v>21</v>
      </c>
      <c r="F687" s="22">
        <f t="shared" si="353"/>
        <v>1</v>
      </c>
      <c r="G687" s="22">
        <f t="shared" si="354"/>
        <v>1</v>
      </c>
      <c r="H687" s="120" t="str">
        <f>IF(ISNA(VLOOKUP(C687,[1]Sheet1!$J$2:$J$2000,3,FALSE)),"No","Yes")</f>
        <v>No</v>
      </c>
      <c r="I687" s="89">
        <f t="shared" si="355"/>
        <v>0</v>
      </c>
      <c r="J687" s="89">
        <f t="shared" si="356"/>
        <v>0</v>
      </c>
      <c r="K687" s="89">
        <f t="shared" si="357"/>
        <v>0</v>
      </c>
      <c r="L687" s="89">
        <f t="shared" si="358"/>
        <v>0</v>
      </c>
      <c r="M687" s="89">
        <f t="shared" si="359"/>
        <v>0</v>
      </c>
      <c r="N687" s="89">
        <f t="shared" si="360"/>
        <v>6458.0369843527733</v>
      </c>
      <c r="O687" s="89">
        <f t="shared" si="351"/>
        <v>0</v>
      </c>
      <c r="Q687" s="90">
        <f t="shared" si="361"/>
        <v>0</v>
      </c>
      <c r="R687" s="90">
        <f t="shared" si="362"/>
        <v>0</v>
      </c>
      <c r="S687" s="90">
        <f t="shared" si="363"/>
        <v>0</v>
      </c>
      <c r="T687" s="90">
        <f t="shared" si="364"/>
        <v>0</v>
      </c>
      <c r="U687" s="90">
        <f t="shared" si="365"/>
        <v>0</v>
      </c>
      <c r="V687" s="90">
        <f t="shared" si="366"/>
        <v>0</v>
      </c>
      <c r="W687" s="90">
        <f t="shared" si="352"/>
        <v>0</v>
      </c>
      <c r="Y687" s="89">
        <f t="shared" si="367"/>
        <v>0</v>
      </c>
      <c r="Z687" s="90">
        <f t="shared" si="368"/>
        <v>0</v>
      </c>
      <c r="AA687" s="75">
        <f t="shared" si="369"/>
        <v>0</v>
      </c>
      <c r="AB687" s="89">
        <f t="shared" si="370"/>
        <v>6458.0369843527733</v>
      </c>
      <c r="AC687" s="89">
        <f t="shared" si="371"/>
        <v>0</v>
      </c>
      <c r="AD687" s="90">
        <f t="shared" si="372"/>
        <v>0</v>
      </c>
      <c r="AE687" s="90">
        <f t="shared" si="373"/>
        <v>0</v>
      </c>
      <c r="AF687" s="1">
        <f t="shared" si="349"/>
        <v>-43541.963015647227</v>
      </c>
    </row>
    <row r="688" spans="1:32">
      <c r="A688" s="106">
        <v>8.1599999999999999E-4</v>
      </c>
      <c r="B688" s="4">
        <f t="shared" si="350"/>
        <v>-43706.929877069306</v>
      </c>
      <c r="C688" t="s">
        <v>2588</v>
      </c>
      <c r="D688"/>
      <c r="E688" s="57" t="s">
        <v>21</v>
      </c>
      <c r="F688" s="22">
        <f t="shared" si="353"/>
        <v>1</v>
      </c>
      <c r="G688" s="22">
        <f t="shared" si="354"/>
        <v>1</v>
      </c>
      <c r="H688" s="120" t="str">
        <f>IF(ISNA(VLOOKUP(C688,[1]Sheet1!$J$2:$J$2000,3,FALSE)),"No","Yes")</f>
        <v>No</v>
      </c>
      <c r="I688" s="89">
        <f t="shared" si="355"/>
        <v>0</v>
      </c>
      <c r="J688" s="89">
        <f t="shared" si="356"/>
        <v>0</v>
      </c>
      <c r="K688" s="89">
        <f t="shared" si="357"/>
        <v>0</v>
      </c>
      <c r="L688" s="89">
        <f t="shared" si="358"/>
        <v>0</v>
      </c>
      <c r="M688" s="89">
        <f t="shared" si="359"/>
        <v>0</v>
      </c>
      <c r="N688" s="89">
        <f t="shared" si="360"/>
        <v>6293.0693069306944</v>
      </c>
      <c r="O688" s="89">
        <f t="shared" si="351"/>
        <v>0</v>
      </c>
      <c r="Q688" s="90">
        <f t="shared" si="361"/>
        <v>0</v>
      </c>
      <c r="R688" s="90">
        <f t="shared" si="362"/>
        <v>0</v>
      </c>
      <c r="S688" s="90">
        <f t="shared" si="363"/>
        <v>0</v>
      </c>
      <c r="T688" s="90">
        <f t="shared" si="364"/>
        <v>0</v>
      </c>
      <c r="U688" s="90">
        <f t="shared" si="365"/>
        <v>0</v>
      </c>
      <c r="V688" s="90">
        <f t="shared" si="366"/>
        <v>0</v>
      </c>
      <c r="W688" s="90">
        <f t="shared" si="352"/>
        <v>0</v>
      </c>
      <c r="Y688" s="89">
        <f t="shared" si="367"/>
        <v>0</v>
      </c>
      <c r="Z688" s="90">
        <f t="shared" si="368"/>
        <v>0</v>
      </c>
      <c r="AA688" s="75">
        <f t="shared" si="369"/>
        <v>0</v>
      </c>
      <c r="AB688" s="89">
        <f t="shared" si="370"/>
        <v>6293.0693069306944</v>
      </c>
      <c r="AC688" s="89">
        <f t="shared" si="371"/>
        <v>0</v>
      </c>
      <c r="AD688" s="90">
        <f t="shared" si="372"/>
        <v>0</v>
      </c>
      <c r="AE688" s="90">
        <f t="shared" si="373"/>
        <v>0</v>
      </c>
      <c r="AF688" s="1">
        <f t="shared" si="349"/>
        <v>-43706.930693069306</v>
      </c>
    </row>
    <row r="689" spans="1:32">
      <c r="A689" s="106">
        <v>8.1700000000000002E-4</v>
      </c>
      <c r="B689" s="4">
        <f t="shared" si="350"/>
        <v>9575.1740619532993</v>
      </c>
      <c r="C689" t="s">
        <v>2471</v>
      </c>
      <c r="D689" t="s">
        <v>2627</v>
      </c>
      <c r="E689" s="57" t="s">
        <v>21</v>
      </c>
      <c r="F689" s="22">
        <f t="shared" si="353"/>
        <v>1</v>
      </c>
      <c r="G689" s="22">
        <f t="shared" si="354"/>
        <v>1</v>
      </c>
      <c r="H689" s="120" t="str">
        <f>IF(ISNA(VLOOKUP(C689,[1]Sheet1!$J$2:$J$2000,3,FALSE)),"No","Yes")</f>
        <v>Yes</v>
      </c>
      <c r="I689" s="89">
        <f t="shared" si="355"/>
        <v>0</v>
      </c>
      <c r="J689" s="89">
        <f t="shared" si="356"/>
        <v>0</v>
      </c>
      <c r="K689" s="89">
        <f t="shared" si="357"/>
        <v>0</v>
      </c>
      <c r="L689" s="89">
        <f t="shared" si="358"/>
        <v>0</v>
      </c>
      <c r="M689" s="89">
        <f t="shared" si="359"/>
        <v>0</v>
      </c>
      <c r="N689" s="89">
        <f t="shared" si="360"/>
        <v>9575.1732449532992</v>
      </c>
      <c r="O689" s="89">
        <f t="shared" si="351"/>
        <v>0</v>
      </c>
      <c r="Q689" s="90">
        <f t="shared" si="361"/>
        <v>0</v>
      </c>
      <c r="R689" s="90">
        <f t="shared" si="362"/>
        <v>0</v>
      </c>
      <c r="S689" s="90">
        <f t="shared" si="363"/>
        <v>0</v>
      </c>
      <c r="T689" s="90">
        <f t="shared" si="364"/>
        <v>0</v>
      </c>
      <c r="U689" s="90">
        <f t="shared" si="365"/>
        <v>0</v>
      </c>
      <c r="V689" s="90">
        <f t="shared" si="366"/>
        <v>0</v>
      </c>
      <c r="W689" s="90">
        <f t="shared" si="352"/>
        <v>0</v>
      </c>
      <c r="Y689" s="89">
        <f t="shared" si="367"/>
        <v>0</v>
      </c>
      <c r="Z689" s="90">
        <f t="shared" si="368"/>
        <v>0</v>
      </c>
      <c r="AA689" s="75">
        <f t="shared" si="369"/>
        <v>0</v>
      </c>
      <c r="AB689" s="89">
        <f t="shared" si="370"/>
        <v>9575.1732449532992</v>
      </c>
      <c r="AC689" s="89">
        <f t="shared" si="371"/>
        <v>0</v>
      </c>
      <c r="AD689" s="90">
        <f t="shared" si="372"/>
        <v>0</v>
      </c>
      <c r="AE689" s="90">
        <f t="shared" si="373"/>
        <v>0</v>
      </c>
      <c r="AF689" s="1">
        <f t="shared" si="349"/>
        <v>9575.1732449532992</v>
      </c>
    </row>
    <row r="690" spans="1:32">
      <c r="A690" s="106">
        <v>8.1899999999999996E-4</v>
      </c>
      <c r="B690" s="4">
        <f t="shared" si="350"/>
        <v>-41130.336886833102</v>
      </c>
      <c r="C690" t="s">
        <v>2473</v>
      </c>
      <c r="D690" t="s">
        <v>2615</v>
      </c>
      <c r="E690" s="57" t="s">
        <v>21</v>
      </c>
      <c r="F690" s="22">
        <f t="shared" si="353"/>
        <v>1</v>
      </c>
      <c r="G690" s="22">
        <f t="shared" si="354"/>
        <v>1</v>
      </c>
      <c r="H690" s="120" t="str">
        <f>IF(ISNA(VLOOKUP(C690,[1]Sheet1!$J$2:$J$2000,3,FALSE)),"No","Yes")</f>
        <v>No</v>
      </c>
      <c r="I690" s="89">
        <f t="shared" si="355"/>
        <v>0</v>
      </c>
      <c r="J690" s="89">
        <f t="shared" si="356"/>
        <v>0</v>
      </c>
      <c r="K690" s="89">
        <f t="shared" si="357"/>
        <v>0</v>
      </c>
      <c r="L690" s="89">
        <f t="shared" si="358"/>
        <v>0</v>
      </c>
      <c r="M690" s="89">
        <f t="shared" si="359"/>
        <v>0</v>
      </c>
      <c r="N690" s="89">
        <f t="shared" si="360"/>
        <v>8869.6622941668993</v>
      </c>
      <c r="O690" s="89">
        <f t="shared" si="351"/>
        <v>0</v>
      </c>
      <c r="Q690" s="90">
        <f t="shared" si="361"/>
        <v>0</v>
      </c>
      <c r="R690" s="90">
        <f t="shared" si="362"/>
        <v>0</v>
      </c>
      <c r="S690" s="90">
        <f t="shared" si="363"/>
        <v>0</v>
      </c>
      <c r="T690" s="90">
        <f t="shared" si="364"/>
        <v>0</v>
      </c>
      <c r="U690" s="90">
        <f t="shared" si="365"/>
        <v>0</v>
      </c>
      <c r="V690" s="90">
        <f t="shared" si="366"/>
        <v>0</v>
      </c>
      <c r="W690" s="90">
        <f t="shared" si="352"/>
        <v>0</v>
      </c>
      <c r="Y690" s="89">
        <f t="shared" si="367"/>
        <v>0</v>
      </c>
      <c r="Z690" s="90">
        <f t="shared" si="368"/>
        <v>0</v>
      </c>
      <c r="AA690" s="75">
        <f t="shared" si="369"/>
        <v>0</v>
      </c>
      <c r="AB690" s="89">
        <f t="shared" si="370"/>
        <v>8869.6622941668993</v>
      </c>
      <c r="AC690" s="89">
        <f t="shared" si="371"/>
        <v>0</v>
      </c>
      <c r="AD690" s="90">
        <f t="shared" si="372"/>
        <v>0</v>
      </c>
      <c r="AE690" s="90">
        <f t="shared" si="373"/>
        <v>0</v>
      </c>
      <c r="AF690" s="1">
        <f t="shared" si="349"/>
        <v>-41130.337705833103</v>
      </c>
    </row>
    <row r="691" spans="1:32">
      <c r="A691" s="106">
        <v>8.1999999999999998E-4</v>
      </c>
      <c r="B691" s="4">
        <f t="shared" si="350"/>
        <v>-41326.4183939738</v>
      </c>
      <c r="C691" t="s">
        <v>2476</v>
      </c>
      <c r="D691"/>
      <c r="E691" s="57" t="s">
        <v>21</v>
      </c>
      <c r="F691" s="22">
        <f t="shared" si="353"/>
        <v>1</v>
      </c>
      <c r="G691" s="22">
        <f t="shared" si="354"/>
        <v>1</v>
      </c>
      <c r="H691" s="120" t="str">
        <f>IF(ISNA(VLOOKUP(C691,[1]Sheet1!$J$2:$J$2000,3,FALSE)),"No","Yes")</f>
        <v>No</v>
      </c>
      <c r="I691" s="89">
        <f t="shared" si="355"/>
        <v>0</v>
      </c>
      <c r="J691" s="89">
        <f t="shared" si="356"/>
        <v>0</v>
      </c>
      <c r="K691" s="89">
        <f t="shared" si="357"/>
        <v>0</v>
      </c>
      <c r="L691" s="89">
        <f t="shared" si="358"/>
        <v>0</v>
      </c>
      <c r="M691" s="89">
        <f t="shared" si="359"/>
        <v>0</v>
      </c>
      <c r="N691" s="89">
        <f t="shared" si="360"/>
        <v>8673.580786026203</v>
      </c>
      <c r="O691" s="89">
        <f t="shared" si="351"/>
        <v>0</v>
      </c>
      <c r="Q691" s="90">
        <f t="shared" si="361"/>
        <v>0</v>
      </c>
      <c r="R691" s="90">
        <f t="shared" si="362"/>
        <v>0</v>
      </c>
      <c r="S691" s="90">
        <f t="shared" si="363"/>
        <v>0</v>
      </c>
      <c r="T691" s="90">
        <f t="shared" si="364"/>
        <v>0</v>
      </c>
      <c r="U691" s="90">
        <f t="shared" si="365"/>
        <v>0</v>
      </c>
      <c r="V691" s="90">
        <f t="shared" si="366"/>
        <v>0</v>
      </c>
      <c r="W691" s="90">
        <f t="shared" si="352"/>
        <v>0</v>
      </c>
      <c r="Y691" s="89">
        <f t="shared" si="367"/>
        <v>0</v>
      </c>
      <c r="Z691" s="90">
        <f t="shared" si="368"/>
        <v>0</v>
      </c>
      <c r="AA691" s="75">
        <f t="shared" si="369"/>
        <v>0</v>
      </c>
      <c r="AB691" s="89">
        <f t="shared" si="370"/>
        <v>8673.580786026203</v>
      </c>
      <c r="AC691" s="89">
        <f t="shared" si="371"/>
        <v>0</v>
      </c>
      <c r="AD691" s="90">
        <f t="shared" si="372"/>
        <v>0</v>
      </c>
      <c r="AE691" s="90">
        <f t="shared" si="373"/>
        <v>0</v>
      </c>
      <c r="AF691" s="1">
        <f t="shared" si="349"/>
        <v>-41326.419213973801</v>
      </c>
    </row>
    <row r="692" spans="1:32">
      <c r="A692" s="106">
        <v>8.2100000000000001E-4</v>
      </c>
      <c r="B692" s="4">
        <f t="shared" si="350"/>
        <v>-41527.591820962138</v>
      </c>
      <c r="C692" t="s">
        <v>2480</v>
      </c>
      <c r="D692" t="s">
        <v>2615</v>
      </c>
      <c r="E692" s="57" t="s">
        <v>21</v>
      </c>
      <c r="F692" s="22">
        <f t="shared" si="353"/>
        <v>1</v>
      </c>
      <c r="G692" s="22">
        <f t="shared" si="354"/>
        <v>1</v>
      </c>
      <c r="H692" s="120" t="str">
        <f>IF(ISNA(VLOOKUP(C692,[1]Sheet1!$J$2:$J$2000,3,FALSE)),"No","Yes")</f>
        <v>No</v>
      </c>
      <c r="I692" s="89">
        <f t="shared" si="355"/>
        <v>0</v>
      </c>
      <c r="J692" s="89">
        <f t="shared" si="356"/>
        <v>0</v>
      </c>
      <c r="K692" s="89">
        <f t="shared" si="357"/>
        <v>0</v>
      </c>
      <c r="L692" s="89">
        <f t="shared" si="358"/>
        <v>0</v>
      </c>
      <c r="M692" s="89">
        <f t="shared" si="359"/>
        <v>0</v>
      </c>
      <c r="N692" s="89">
        <f t="shared" si="360"/>
        <v>8472.4073580378572</v>
      </c>
      <c r="O692" s="89">
        <f t="shared" si="351"/>
        <v>0</v>
      </c>
      <c r="Q692" s="90">
        <f t="shared" si="361"/>
        <v>0</v>
      </c>
      <c r="R692" s="90">
        <f t="shared" si="362"/>
        <v>0</v>
      </c>
      <c r="S692" s="90">
        <f t="shared" si="363"/>
        <v>0</v>
      </c>
      <c r="T692" s="90">
        <f t="shared" si="364"/>
        <v>0</v>
      </c>
      <c r="U692" s="90">
        <f t="shared" si="365"/>
        <v>0</v>
      </c>
      <c r="V692" s="90">
        <f t="shared" si="366"/>
        <v>0</v>
      </c>
      <c r="W692" s="90">
        <f t="shared" si="352"/>
        <v>0</v>
      </c>
      <c r="Y692" s="89">
        <f t="shared" si="367"/>
        <v>0</v>
      </c>
      <c r="Z692" s="90">
        <f t="shared" si="368"/>
        <v>0</v>
      </c>
      <c r="AA692" s="75">
        <f t="shared" si="369"/>
        <v>0</v>
      </c>
      <c r="AB692" s="89">
        <f t="shared" si="370"/>
        <v>8472.4073580378572</v>
      </c>
      <c r="AC692" s="89">
        <f t="shared" si="371"/>
        <v>0</v>
      </c>
      <c r="AD692" s="90">
        <f t="shared" si="372"/>
        <v>0</v>
      </c>
      <c r="AE692" s="90">
        <f t="shared" si="373"/>
        <v>0</v>
      </c>
      <c r="AF692" s="1">
        <f t="shared" si="349"/>
        <v>-41527.592641962139</v>
      </c>
    </row>
    <row r="693" spans="1:32">
      <c r="A693" s="106">
        <v>8.2200000000000003E-4</v>
      </c>
      <c r="B693" s="4">
        <f t="shared" si="350"/>
        <v>-41636.841283263158</v>
      </c>
      <c r="C693" t="s">
        <v>2483</v>
      </c>
      <c r="D693" t="s">
        <v>2615</v>
      </c>
      <c r="E693" s="57" t="s">
        <v>21</v>
      </c>
      <c r="F693" s="22">
        <f t="shared" si="353"/>
        <v>1</v>
      </c>
      <c r="G693" s="22">
        <f t="shared" si="354"/>
        <v>1</v>
      </c>
      <c r="H693" s="120" t="str">
        <f>IF(ISNA(VLOOKUP(C693,[1]Sheet1!$J$2:$J$2000,3,FALSE)),"No","Yes")</f>
        <v>No</v>
      </c>
      <c r="I693" s="89">
        <f t="shared" si="355"/>
        <v>0</v>
      </c>
      <c r="J693" s="89">
        <f t="shared" si="356"/>
        <v>0</v>
      </c>
      <c r="K693" s="89">
        <f t="shared" si="357"/>
        <v>0</v>
      </c>
      <c r="L693" s="89">
        <f t="shared" si="358"/>
        <v>0</v>
      </c>
      <c r="M693" s="89">
        <f t="shared" si="359"/>
        <v>0</v>
      </c>
      <c r="N693" s="89">
        <f t="shared" si="360"/>
        <v>8363.1578947368416</v>
      </c>
      <c r="O693" s="89">
        <f t="shared" si="351"/>
        <v>0</v>
      </c>
      <c r="Q693" s="90">
        <f t="shared" si="361"/>
        <v>0</v>
      </c>
      <c r="R693" s="90">
        <f t="shared" si="362"/>
        <v>0</v>
      </c>
      <c r="S693" s="90">
        <f t="shared" si="363"/>
        <v>0</v>
      </c>
      <c r="T693" s="90">
        <f t="shared" si="364"/>
        <v>0</v>
      </c>
      <c r="U693" s="90">
        <f t="shared" si="365"/>
        <v>0</v>
      </c>
      <c r="V693" s="90">
        <f t="shared" si="366"/>
        <v>0</v>
      </c>
      <c r="W693" s="90">
        <f t="shared" si="352"/>
        <v>0</v>
      </c>
      <c r="Y693" s="89">
        <f t="shared" si="367"/>
        <v>0</v>
      </c>
      <c r="Z693" s="90">
        <f t="shared" si="368"/>
        <v>0</v>
      </c>
      <c r="AA693" s="75">
        <f t="shared" si="369"/>
        <v>0</v>
      </c>
      <c r="AB693" s="89">
        <f t="shared" si="370"/>
        <v>8363.1578947368416</v>
      </c>
      <c r="AC693" s="89">
        <f t="shared" si="371"/>
        <v>0</v>
      </c>
      <c r="AD693" s="90">
        <f t="shared" si="372"/>
        <v>0</v>
      </c>
      <c r="AE693" s="90">
        <f t="shared" si="373"/>
        <v>0</v>
      </c>
      <c r="AF693" s="1">
        <f t="shared" si="349"/>
        <v>-41636.84210526316</v>
      </c>
    </row>
    <row r="694" spans="1:32">
      <c r="A694" s="106">
        <v>8.2299999999999995E-4</v>
      </c>
      <c r="B694" s="4">
        <f t="shared" si="350"/>
        <v>-41747.597203486621</v>
      </c>
      <c r="C694" t="s">
        <v>2486</v>
      </c>
      <c r="D694"/>
      <c r="E694" s="57" t="s">
        <v>21</v>
      </c>
      <c r="F694" s="22">
        <f t="shared" si="353"/>
        <v>1</v>
      </c>
      <c r="G694" s="22">
        <f t="shared" si="354"/>
        <v>1</v>
      </c>
      <c r="H694" s="120" t="str">
        <f>IF(ISNA(VLOOKUP(C694,[1]Sheet1!$J$2:$J$2000,3,FALSE)),"No","Yes")</f>
        <v>No</v>
      </c>
      <c r="I694" s="89">
        <f t="shared" si="355"/>
        <v>0</v>
      </c>
      <c r="J694" s="89">
        <f t="shared" si="356"/>
        <v>0</v>
      </c>
      <c r="K694" s="89">
        <f t="shared" si="357"/>
        <v>0</v>
      </c>
      <c r="L694" s="89">
        <f t="shared" si="358"/>
        <v>0</v>
      </c>
      <c r="M694" s="89">
        <f t="shared" si="359"/>
        <v>0</v>
      </c>
      <c r="N694" s="89">
        <f t="shared" si="360"/>
        <v>8252.4019735133734</v>
      </c>
      <c r="O694" s="89">
        <f t="shared" si="351"/>
        <v>0</v>
      </c>
      <c r="Q694" s="90">
        <f t="shared" si="361"/>
        <v>0</v>
      </c>
      <c r="R694" s="90">
        <f t="shared" si="362"/>
        <v>0</v>
      </c>
      <c r="S694" s="90">
        <f t="shared" si="363"/>
        <v>0</v>
      </c>
      <c r="T694" s="90">
        <f t="shared" si="364"/>
        <v>0</v>
      </c>
      <c r="U694" s="90">
        <f t="shared" si="365"/>
        <v>0</v>
      </c>
      <c r="V694" s="90">
        <f t="shared" si="366"/>
        <v>0</v>
      </c>
      <c r="W694" s="90">
        <f t="shared" si="352"/>
        <v>0</v>
      </c>
      <c r="Y694" s="89">
        <f t="shared" si="367"/>
        <v>0</v>
      </c>
      <c r="Z694" s="90">
        <f t="shared" si="368"/>
        <v>0</v>
      </c>
      <c r="AA694" s="75">
        <f t="shared" si="369"/>
        <v>0</v>
      </c>
      <c r="AB694" s="89">
        <f t="shared" si="370"/>
        <v>8252.4019735133734</v>
      </c>
      <c r="AC694" s="89">
        <f t="shared" si="371"/>
        <v>0</v>
      </c>
      <c r="AD694" s="90">
        <f t="shared" si="372"/>
        <v>0</v>
      </c>
      <c r="AE694" s="90">
        <f t="shared" si="373"/>
        <v>0</v>
      </c>
      <c r="AF694" s="1">
        <f t="shared" si="349"/>
        <v>-41747.598026486623</v>
      </c>
    </row>
    <row r="695" spans="1:32">
      <c r="A695" s="106">
        <v>8.2399999999999997E-4</v>
      </c>
      <c r="B695" s="4">
        <f t="shared" si="350"/>
        <v>-41817.71287321936</v>
      </c>
      <c r="C695" t="s">
        <v>2487</v>
      </c>
      <c r="D695" t="s">
        <v>2628</v>
      </c>
      <c r="E695" s="57" t="s">
        <v>21</v>
      </c>
      <c r="F695" s="22">
        <f t="shared" si="353"/>
        <v>1</v>
      </c>
      <c r="G695" s="22">
        <f t="shared" si="354"/>
        <v>1</v>
      </c>
      <c r="H695" s="120" t="str">
        <f>IF(ISNA(VLOOKUP(C695,[1]Sheet1!$J$2:$J$2000,3,FALSE)),"No","Yes")</f>
        <v>No</v>
      </c>
      <c r="I695" s="89">
        <f t="shared" si="355"/>
        <v>0</v>
      </c>
      <c r="J695" s="89">
        <f t="shared" si="356"/>
        <v>0</v>
      </c>
      <c r="K695" s="89">
        <f t="shared" si="357"/>
        <v>0</v>
      </c>
      <c r="L695" s="89">
        <f t="shared" si="358"/>
        <v>0</v>
      </c>
      <c r="M695" s="89">
        <f t="shared" si="359"/>
        <v>0</v>
      </c>
      <c r="N695" s="89">
        <f t="shared" si="360"/>
        <v>8182.2863027806407</v>
      </c>
      <c r="O695" s="89">
        <f t="shared" si="351"/>
        <v>0</v>
      </c>
      <c r="Q695" s="90">
        <f t="shared" si="361"/>
        <v>0</v>
      </c>
      <c r="R695" s="90">
        <f t="shared" si="362"/>
        <v>0</v>
      </c>
      <c r="S695" s="90">
        <f t="shared" si="363"/>
        <v>0</v>
      </c>
      <c r="T695" s="90">
        <f t="shared" si="364"/>
        <v>0</v>
      </c>
      <c r="U695" s="90">
        <f t="shared" si="365"/>
        <v>0</v>
      </c>
      <c r="V695" s="90">
        <f t="shared" si="366"/>
        <v>0</v>
      </c>
      <c r="W695" s="90">
        <f t="shared" si="352"/>
        <v>0</v>
      </c>
      <c r="Y695" s="89">
        <f t="shared" si="367"/>
        <v>0</v>
      </c>
      <c r="Z695" s="90">
        <f t="shared" si="368"/>
        <v>0</v>
      </c>
      <c r="AA695" s="75">
        <f t="shared" si="369"/>
        <v>0</v>
      </c>
      <c r="AB695" s="89">
        <f t="shared" si="370"/>
        <v>8182.2863027806407</v>
      </c>
      <c r="AC695" s="89">
        <f t="shared" si="371"/>
        <v>0</v>
      </c>
      <c r="AD695" s="90">
        <f t="shared" si="372"/>
        <v>0</v>
      </c>
      <c r="AE695" s="90">
        <f t="shared" si="373"/>
        <v>0</v>
      </c>
      <c r="AF695" s="1">
        <f t="shared" si="349"/>
        <v>-41817.713697219362</v>
      </c>
    </row>
    <row r="696" spans="1:32">
      <c r="A696" s="106">
        <v>8.25E-4</v>
      </c>
      <c r="B696" s="4">
        <f t="shared" si="350"/>
        <v>-41845.008156267642</v>
      </c>
      <c r="C696" t="s">
        <v>2488</v>
      </c>
      <c r="D696"/>
      <c r="E696" s="57" t="s">
        <v>21</v>
      </c>
      <c r="F696" s="22">
        <f t="shared" si="353"/>
        <v>1</v>
      </c>
      <c r="G696" s="22">
        <f t="shared" si="354"/>
        <v>1</v>
      </c>
      <c r="H696" s="120" t="str">
        <f>IF(ISNA(VLOOKUP(C696,[1]Sheet1!$J$2:$J$2000,3,FALSE)),"No","Yes")</f>
        <v>No</v>
      </c>
      <c r="I696" s="89">
        <f t="shared" si="355"/>
        <v>0</v>
      </c>
      <c r="J696" s="89">
        <f t="shared" si="356"/>
        <v>0</v>
      </c>
      <c r="K696" s="89">
        <f t="shared" si="357"/>
        <v>0</v>
      </c>
      <c r="L696" s="89">
        <f t="shared" si="358"/>
        <v>0</v>
      </c>
      <c r="M696" s="89">
        <f t="shared" si="359"/>
        <v>0</v>
      </c>
      <c r="N696" s="89">
        <f t="shared" si="360"/>
        <v>8154.9910187323585</v>
      </c>
      <c r="O696" s="89">
        <f t="shared" si="351"/>
        <v>0</v>
      </c>
      <c r="Q696" s="90">
        <f t="shared" si="361"/>
        <v>0</v>
      </c>
      <c r="R696" s="90">
        <f t="shared" si="362"/>
        <v>0</v>
      </c>
      <c r="S696" s="90">
        <f t="shared" si="363"/>
        <v>0</v>
      </c>
      <c r="T696" s="90">
        <f t="shared" si="364"/>
        <v>0</v>
      </c>
      <c r="U696" s="90">
        <f t="shared" si="365"/>
        <v>0</v>
      </c>
      <c r="V696" s="90">
        <f t="shared" si="366"/>
        <v>0</v>
      </c>
      <c r="W696" s="90">
        <f t="shared" si="352"/>
        <v>0</v>
      </c>
      <c r="Y696" s="89">
        <f t="shared" si="367"/>
        <v>0</v>
      </c>
      <c r="Z696" s="90">
        <f t="shared" si="368"/>
        <v>0</v>
      </c>
      <c r="AA696" s="75">
        <f t="shared" si="369"/>
        <v>0</v>
      </c>
      <c r="AB696" s="89">
        <f t="shared" si="370"/>
        <v>8154.9910187323585</v>
      </c>
      <c r="AC696" s="89">
        <f t="shared" si="371"/>
        <v>0</v>
      </c>
      <c r="AD696" s="90">
        <f t="shared" si="372"/>
        <v>0</v>
      </c>
      <c r="AE696" s="90">
        <f t="shared" si="373"/>
        <v>0</v>
      </c>
      <c r="AF696" s="1">
        <f t="shared" si="349"/>
        <v>-41845.008981267645</v>
      </c>
    </row>
    <row r="697" spans="1:32">
      <c r="A697" s="106">
        <v>8.2600000000000002E-4</v>
      </c>
      <c r="B697" s="4">
        <f t="shared" si="350"/>
        <v>-41905.246244809983</v>
      </c>
      <c r="C697" t="s">
        <v>2491</v>
      </c>
      <c r="D697"/>
      <c r="E697" s="57" t="s">
        <v>21</v>
      </c>
      <c r="F697" s="22">
        <f t="shared" si="353"/>
        <v>1</v>
      </c>
      <c r="G697" s="22">
        <f t="shared" si="354"/>
        <v>1</v>
      </c>
      <c r="H697" s="120" t="str">
        <f>IF(ISNA(VLOOKUP(C697,[1]Sheet1!$J$2:$J$2000,3,FALSE)),"No","Yes")</f>
        <v>No</v>
      </c>
      <c r="I697" s="89">
        <f t="shared" si="355"/>
        <v>0</v>
      </c>
      <c r="J697" s="89">
        <f t="shared" si="356"/>
        <v>0</v>
      </c>
      <c r="K697" s="89">
        <f t="shared" si="357"/>
        <v>0</v>
      </c>
      <c r="L697" s="89">
        <f t="shared" si="358"/>
        <v>0</v>
      </c>
      <c r="M697" s="89">
        <f t="shared" si="359"/>
        <v>0</v>
      </c>
      <c r="N697" s="89">
        <f t="shared" si="360"/>
        <v>8094.7529291900155</v>
      </c>
      <c r="O697" s="89">
        <f t="shared" si="351"/>
        <v>0</v>
      </c>
      <c r="Q697" s="90">
        <f t="shared" si="361"/>
        <v>0</v>
      </c>
      <c r="R697" s="90">
        <f t="shared" si="362"/>
        <v>0</v>
      </c>
      <c r="S697" s="90">
        <f t="shared" si="363"/>
        <v>0</v>
      </c>
      <c r="T697" s="90">
        <f t="shared" si="364"/>
        <v>0</v>
      </c>
      <c r="U697" s="90">
        <f t="shared" si="365"/>
        <v>0</v>
      </c>
      <c r="V697" s="90">
        <f t="shared" si="366"/>
        <v>0</v>
      </c>
      <c r="W697" s="90">
        <f t="shared" si="352"/>
        <v>0</v>
      </c>
      <c r="Y697" s="89">
        <f t="shared" si="367"/>
        <v>0</v>
      </c>
      <c r="Z697" s="90">
        <f t="shared" si="368"/>
        <v>0</v>
      </c>
      <c r="AA697" s="75">
        <f t="shared" si="369"/>
        <v>0</v>
      </c>
      <c r="AB697" s="89">
        <f t="shared" si="370"/>
        <v>8094.7529291900155</v>
      </c>
      <c r="AC697" s="89">
        <f t="shared" si="371"/>
        <v>0</v>
      </c>
      <c r="AD697" s="90">
        <f t="shared" si="372"/>
        <v>0</v>
      </c>
      <c r="AE697" s="90">
        <f t="shared" si="373"/>
        <v>0</v>
      </c>
      <c r="AF697" s="1">
        <f t="shared" si="349"/>
        <v>-41905.247070809986</v>
      </c>
    </row>
    <row r="698" spans="1:32">
      <c r="A698" s="106">
        <v>8.2799999999999996E-4</v>
      </c>
      <c r="B698" s="4">
        <f t="shared" si="350"/>
        <v>-42120.009090175059</v>
      </c>
      <c r="C698" t="s">
        <v>2496</v>
      </c>
      <c r="D698"/>
      <c r="E698" s="57" t="s">
        <v>21</v>
      </c>
      <c r="F698" s="22">
        <f t="shared" si="353"/>
        <v>1</v>
      </c>
      <c r="G698" s="22">
        <f t="shared" si="354"/>
        <v>1</v>
      </c>
      <c r="H698" s="120" t="str">
        <f>IF(ISNA(VLOOKUP(C698,[1]Sheet1!$J$2:$J$2000,3,FALSE)),"No","Yes")</f>
        <v>No</v>
      </c>
      <c r="I698" s="89">
        <f t="shared" si="355"/>
        <v>0</v>
      </c>
      <c r="J698" s="89">
        <f t="shared" si="356"/>
        <v>0</v>
      </c>
      <c r="K698" s="89">
        <f t="shared" si="357"/>
        <v>0</v>
      </c>
      <c r="L698" s="89">
        <f t="shared" si="358"/>
        <v>0</v>
      </c>
      <c r="M698" s="89">
        <f t="shared" si="359"/>
        <v>0</v>
      </c>
      <c r="N698" s="89">
        <f t="shared" si="360"/>
        <v>7879.9900818249462</v>
      </c>
      <c r="O698" s="89">
        <f t="shared" si="351"/>
        <v>0</v>
      </c>
      <c r="Q698" s="90">
        <f t="shared" si="361"/>
        <v>0</v>
      </c>
      <c r="R698" s="90">
        <f t="shared" si="362"/>
        <v>0</v>
      </c>
      <c r="S698" s="90">
        <f t="shared" si="363"/>
        <v>0</v>
      </c>
      <c r="T698" s="90">
        <f t="shared" si="364"/>
        <v>0</v>
      </c>
      <c r="U698" s="90">
        <f t="shared" si="365"/>
        <v>0</v>
      </c>
      <c r="V698" s="90">
        <f t="shared" si="366"/>
        <v>0</v>
      </c>
      <c r="W698" s="90">
        <f t="shared" si="352"/>
        <v>0</v>
      </c>
      <c r="Y698" s="89">
        <f t="shared" si="367"/>
        <v>0</v>
      </c>
      <c r="Z698" s="90">
        <f t="shared" si="368"/>
        <v>0</v>
      </c>
      <c r="AA698" s="75">
        <f t="shared" si="369"/>
        <v>0</v>
      </c>
      <c r="AB698" s="89">
        <f t="shared" si="370"/>
        <v>7879.9900818249462</v>
      </c>
      <c r="AC698" s="89">
        <f t="shared" si="371"/>
        <v>0</v>
      </c>
      <c r="AD698" s="90">
        <f t="shared" si="372"/>
        <v>0</v>
      </c>
      <c r="AE698" s="90">
        <f t="shared" si="373"/>
        <v>0</v>
      </c>
      <c r="AF698" s="1">
        <f t="shared" si="349"/>
        <v>-42120.009918175056</v>
      </c>
    </row>
    <row r="699" spans="1:32">
      <c r="A699" s="106">
        <v>8.2899999999999998E-4</v>
      </c>
      <c r="B699" s="4">
        <f t="shared" si="350"/>
        <v>-42277.03440793803</v>
      </c>
      <c r="C699" t="s">
        <v>2504</v>
      </c>
      <c r="D699" t="s">
        <v>2629</v>
      </c>
      <c r="E699" s="57" t="s">
        <v>21</v>
      </c>
      <c r="F699" s="22">
        <f t="shared" si="353"/>
        <v>1</v>
      </c>
      <c r="G699" s="22">
        <f t="shared" si="354"/>
        <v>1</v>
      </c>
      <c r="H699" s="120" t="str">
        <f>IF(ISNA(VLOOKUP(C699,[1]Sheet1!$J$2:$J$2000,3,FALSE)),"No","Yes")</f>
        <v>No</v>
      </c>
      <c r="I699" s="89">
        <f t="shared" si="355"/>
        <v>0</v>
      </c>
      <c r="J699" s="89">
        <f t="shared" si="356"/>
        <v>0</v>
      </c>
      <c r="K699" s="89">
        <f t="shared" si="357"/>
        <v>0</v>
      </c>
      <c r="L699" s="89">
        <f t="shared" si="358"/>
        <v>0</v>
      </c>
      <c r="M699" s="89">
        <f t="shared" si="359"/>
        <v>0</v>
      </c>
      <c r="N699" s="89">
        <f t="shared" si="360"/>
        <v>7722.9647630619693</v>
      </c>
      <c r="O699" s="89">
        <f t="shared" si="351"/>
        <v>0</v>
      </c>
      <c r="Q699" s="90">
        <f t="shared" si="361"/>
        <v>0</v>
      </c>
      <c r="R699" s="90">
        <f t="shared" si="362"/>
        <v>0</v>
      </c>
      <c r="S699" s="90">
        <f t="shared" si="363"/>
        <v>0</v>
      </c>
      <c r="T699" s="90">
        <f t="shared" si="364"/>
        <v>0</v>
      </c>
      <c r="U699" s="90">
        <f t="shared" si="365"/>
        <v>0</v>
      </c>
      <c r="V699" s="90">
        <f t="shared" si="366"/>
        <v>0</v>
      </c>
      <c r="W699" s="90">
        <f t="shared" si="352"/>
        <v>0</v>
      </c>
      <c r="Y699" s="89">
        <f t="shared" si="367"/>
        <v>0</v>
      </c>
      <c r="Z699" s="90">
        <f t="shared" si="368"/>
        <v>0</v>
      </c>
      <c r="AA699" s="75">
        <f t="shared" si="369"/>
        <v>0</v>
      </c>
      <c r="AB699" s="89">
        <f t="shared" si="370"/>
        <v>7722.9647630619693</v>
      </c>
      <c r="AC699" s="89">
        <f t="shared" si="371"/>
        <v>0</v>
      </c>
      <c r="AD699" s="90">
        <f t="shared" si="372"/>
        <v>0</v>
      </c>
      <c r="AE699" s="90">
        <f t="shared" si="373"/>
        <v>0</v>
      </c>
      <c r="AF699" s="1">
        <f t="shared" si="349"/>
        <v>-42277.035236938027</v>
      </c>
    </row>
    <row r="700" spans="1:32">
      <c r="A700" s="106">
        <v>8.3000000000000001E-4</v>
      </c>
      <c r="B700" s="4">
        <f t="shared" si="350"/>
        <v>-42429.727612115297</v>
      </c>
      <c r="C700" t="s">
        <v>2511</v>
      </c>
      <c r="D700"/>
      <c r="E700" s="57" t="s">
        <v>21</v>
      </c>
      <c r="F700" s="22">
        <f t="shared" si="353"/>
        <v>1</v>
      </c>
      <c r="G700" s="22">
        <f t="shared" si="354"/>
        <v>1</v>
      </c>
      <c r="H700" s="120" t="str">
        <f>IF(ISNA(VLOOKUP(C700,[1]Sheet1!$J$2:$J$2000,3,FALSE)),"No","Yes")</f>
        <v>No</v>
      </c>
      <c r="I700" s="89">
        <f t="shared" si="355"/>
        <v>0</v>
      </c>
      <c r="J700" s="89">
        <f t="shared" si="356"/>
        <v>0</v>
      </c>
      <c r="K700" s="89">
        <f t="shared" si="357"/>
        <v>0</v>
      </c>
      <c r="L700" s="89">
        <f t="shared" si="358"/>
        <v>0</v>
      </c>
      <c r="M700" s="89">
        <f t="shared" si="359"/>
        <v>0</v>
      </c>
      <c r="N700" s="89">
        <f t="shared" si="360"/>
        <v>7570.2715578847074</v>
      </c>
      <c r="O700" s="89">
        <f t="shared" si="351"/>
        <v>0</v>
      </c>
      <c r="Q700" s="90">
        <f t="shared" si="361"/>
        <v>0</v>
      </c>
      <c r="R700" s="90">
        <f t="shared" si="362"/>
        <v>0</v>
      </c>
      <c r="S700" s="90">
        <f t="shared" si="363"/>
        <v>0</v>
      </c>
      <c r="T700" s="90">
        <f t="shared" si="364"/>
        <v>0</v>
      </c>
      <c r="U700" s="90">
        <f t="shared" si="365"/>
        <v>0</v>
      </c>
      <c r="V700" s="90">
        <f t="shared" si="366"/>
        <v>0</v>
      </c>
      <c r="W700" s="90">
        <f t="shared" si="352"/>
        <v>0</v>
      </c>
      <c r="Y700" s="89">
        <f t="shared" si="367"/>
        <v>0</v>
      </c>
      <c r="Z700" s="90">
        <f t="shared" si="368"/>
        <v>0</v>
      </c>
      <c r="AA700" s="75">
        <f t="shared" si="369"/>
        <v>0</v>
      </c>
      <c r="AB700" s="89">
        <f t="shared" si="370"/>
        <v>7570.2715578847074</v>
      </c>
      <c r="AC700" s="89">
        <f t="shared" si="371"/>
        <v>0</v>
      </c>
      <c r="AD700" s="90">
        <f t="shared" si="372"/>
        <v>0</v>
      </c>
      <c r="AE700" s="90">
        <f t="shared" si="373"/>
        <v>0</v>
      </c>
      <c r="AF700" s="1">
        <f t="shared" si="349"/>
        <v>-42429.728442115294</v>
      </c>
    </row>
    <row r="701" spans="1:32">
      <c r="A701" s="106">
        <v>8.3199999999999995E-4</v>
      </c>
      <c r="B701" s="4">
        <f t="shared" si="350"/>
        <v>-42545.15516143186</v>
      </c>
      <c r="C701" t="s">
        <v>2518</v>
      </c>
      <c r="D701"/>
      <c r="E701" s="57" t="s">
        <v>21</v>
      </c>
      <c r="F701" s="22">
        <f t="shared" si="353"/>
        <v>1</v>
      </c>
      <c r="G701" s="22">
        <f t="shared" si="354"/>
        <v>1</v>
      </c>
      <c r="H701" s="120" t="str">
        <f>IF(ISNA(VLOOKUP(C701,[1]Sheet1!$J$2:$J$2000,3,FALSE)),"No","Yes")</f>
        <v>No</v>
      </c>
      <c r="I701" s="89">
        <f t="shared" si="355"/>
        <v>0</v>
      </c>
      <c r="J701" s="89">
        <f t="shared" si="356"/>
        <v>0</v>
      </c>
      <c r="K701" s="89">
        <f t="shared" si="357"/>
        <v>0</v>
      </c>
      <c r="L701" s="89">
        <f t="shared" si="358"/>
        <v>0</v>
      </c>
      <c r="M701" s="89">
        <f t="shared" si="359"/>
        <v>0</v>
      </c>
      <c r="N701" s="89">
        <f t="shared" si="360"/>
        <v>7454.8440065681452</v>
      </c>
      <c r="O701" s="89">
        <f t="shared" si="351"/>
        <v>0</v>
      </c>
      <c r="Q701" s="90">
        <f t="shared" si="361"/>
        <v>0</v>
      </c>
      <c r="R701" s="90">
        <f t="shared" si="362"/>
        <v>0</v>
      </c>
      <c r="S701" s="90">
        <f t="shared" si="363"/>
        <v>0</v>
      </c>
      <c r="T701" s="90">
        <f t="shared" si="364"/>
        <v>0</v>
      </c>
      <c r="U701" s="90">
        <f t="shared" si="365"/>
        <v>0</v>
      </c>
      <c r="V701" s="90">
        <f t="shared" si="366"/>
        <v>0</v>
      </c>
      <c r="W701" s="90">
        <f t="shared" si="352"/>
        <v>0</v>
      </c>
      <c r="Y701" s="89">
        <f t="shared" si="367"/>
        <v>0</v>
      </c>
      <c r="Z701" s="90">
        <f t="shared" si="368"/>
        <v>0</v>
      </c>
      <c r="AA701" s="75">
        <f t="shared" si="369"/>
        <v>0</v>
      </c>
      <c r="AB701" s="89">
        <f t="shared" si="370"/>
        <v>7454.8440065681452</v>
      </c>
      <c r="AC701" s="89">
        <f t="shared" si="371"/>
        <v>0</v>
      </c>
      <c r="AD701" s="90">
        <f t="shared" si="372"/>
        <v>0</v>
      </c>
      <c r="AE701" s="90">
        <f t="shared" si="373"/>
        <v>0</v>
      </c>
      <c r="AF701" s="1">
        <f t="shared" si="349"/>
        <v>-42545.155993431857</v>
      </c>
    </row>
    <row r="702" spans="1:32">
      <c r="A702" s="106">
        <v>8.3299999999999997E-4</v>
      </c>
      <c r="B702" s="4">
        <f t="shared" ref="B702:B765" si="374">AF702+A702</f>
        <v>-42155.022617999755</v>
      </c>
      <c r="C702" t="s">
        <v>2498</v>
      </c>
      <c r="D702"/>
      <c r="E702" s="57" t="s">
        <v>21</v>
      </c>
      <c r="F702" s="22">
        <f t="shared" si="353"/>
        <v>1</v>
      </c>
      <c r="G702" s="22">
        <f t="shared" si="354"/>
        <v>1</v>
      </c>
      <c r="H702" s="120" t="str">
        <f>IF(ISNA(VLOOKUP(C702,[1]Sheet1!$J$2:$J$2000,3,FALSE)),"No","Yes")</f>
        <v>No</v>
      </c>
      <c r="I702" s="89">
        <f t="shared" si="355"/>
        <v>0</v>
      </c>
      <c r="J702" s="89">
        <f t="shared" si="356"/>
        <v>0</v>
      </c>
      <c r="K702" s="89">
        <f t="shared" si="357"/>
        <v>0</v>
      </c>
      <c r="L702" s="89">
        <f t="shared" si="358"/>
        <v>0</v>
      </c>
      <c r="M702" s="89">
        <f t="shared" si="359"/>
        <v>0</v>
      </c>
      <c r="N702" s="89">
        <f t="shared" si="360"/>
        <v>7844.9765490002474</v>
      </c>
      <c r="O702" s="89">
        <f t="shared" si="351"/>
        <v>0</v>
      </c>
      <c r="Q702" s="90">
        <f t="shared" si="361"/>
        <v>0</v>
      </c>
      <c r="R702" s="90">
        <f t="shared" si="362"/>
        <v>0</v>
      </c>
      <c r="S702" s="90">
        <f t="shared" si="363"/>
        <v>0</v>
      </c>
      <c r="T702" s="90">
        <f t="shared" si="364"/>
        <v>0</v>
      </c>
      <c r="U702" s="90">
        <f t="shared" si="365"/>
        <v>0</v>
      </c>
      <c r="V702" s="90">
        <f t="shared" si="366"/>
        <v>0</v>
      </c>
      <c r="W702" s="90">
        <f t="shared" si="352"/>
        <v>0</v>
      </c>
      <c r="Y702" s="89">
        <f t="shared" si="367"/>
        <v>0</v>
      </c>
      <c r="Z702" s="90">
        <f t="shared" si="368"/>
        <v>0</v>
      </c>
      <c r="AA702" s="75">
        <f t="shared" si="369"/>
        <v>0</v>
      </c>
      <c r="AB702" s="89">
        <f t="shared" si="370"/>
        <v>7844.9765490002474</v>
      </c>
      <c r="AC702" s="89">
        <f t="shared" si="371"/>
        <v>0</v>
      </c>
      <c r="AD702" s="90">
        <f t="shared" si="372"/>
        <v>0</v>
      </c>
      <c r="AE702" s="90">
        <f t="shared" si="373"/>
        <v>0</v>
      </c>
      <c r="AF702" s="1">
        <f t="shared" si="349"/>
        <v>-42155.023450999754</v>
      </c>
    </row>
    <row r="703" spans="1:32">
      <c r="A703" s="106">
        <v>8.34E-4</v>
      </c>
      <c r="B703" s="4">
        <f t="shared" si="374"/>
        <v>-42623.026092648099</v>
      </c>
      <c r="C703" t="s">
        <v>2522</v>
      </c>
      <c r="D703"/>
      <c r="E703" s="57" t="s">
        <v>21</v>
      </c>
      <c r="F703" s="22">
        <f t="shared" si="353"/>
        <v>1</v>
      </c>
      <c r="G703" s="22">
        <f t="shared" si="354"/>
        <v>1</v>
      </c>
      <c r="H703" s="120" t="str">
        <f>IF(ISNA(VLOOKUP(C703,[1]Sheet1!$J$2:$J$2000,3,FALSE)),"No","Yes")</f>
        <v>No</v>
      </c>
      <c r="I703" s="89">
        <f t="shared" si="355"/>
        <v>0</v>
      </c>
      <c r="J703" s="89">
        <f t="shared" si="356"/>
        <v>0</v>
      </c>
      <c r="K703" s="89">
        <f t="shared" si="357"/>
        <v>0</v>
      </c>
      <c r="L703" s="89">
        <f t="shared" si="358"/>
        <v>0</v>
      </c>
      <c r="M703" s="89">
        <f t="shared" si="359"/>
        <v>0</v>
      </c>
      <c r="N703" s="89">
        <f t="shared" si="360"/>
        <v>7376.9730733519036</v>
      </c>
      <c r="O703" s="89">
        <f t="shared" si="351"/>
        <v>0</v>
      </c>
      <c r="Q703" s="90">
        <f t="shared" si="361"/>
        <v>0</v>
      </c>
      <c r="R703" s="90">
        <f t="shared" si="362"/>
        <v>0</v>
      </c>
      <c r="S703" s="90">
        <f t="shared" si="363"/>
        <v>0</v>
      </c>
      <c r="T703" s="90">
        <f t="shared" si="364"/>
        <v>0</v>
      </c>
      <c r="U703" s="90">
        <f t="shared" si="365"/>
        <v>0</v>
      </c>
      <c r="V703" s="90">
        <f t="shared" si="366"/>
        <v>0</v>
      </c>
      <c r="W703" s="90">
        <f t="shared" si="352"/>
        <v>0</v>
      </c>
      <c r="Y703" s="89">
        <f t="shared" si="367"/>
        <v>0</v>
      </c>
      <c r="Z703" s="90">
        <f t="shared" si="368"/>
        <v>0</v>
      </c>
      <c r="AA703" s="75">
        <f t="shared" si="369"/>
        <v>0</v>
      </c>
      <c r="AB703" s="89">
        <f t="shared" si="370"/>
        <v>7376.9730733519036</v>
      </c>
      <c r="AC703" s="89">
        <f t="shared" si="371"/>
        <v>0</v>
      </c>
      <c r="AD703" s="90">
        <f t="shared" si="372"/>
        <v>0</v>
      </c>
      <c r="AE703" s="90">
        <f t="shared" si="373"/>
        <v>0</v>
      </c>
      <c r="AF703" s="1">
        <f t="shared" si="349"/>
        <v>-42623.026926648097</v>
      </c>
    </row>
    <row r="704" spans="1:32">
      <c r="A704" s="106">
        <v>8.3500000000000002E-4</v>
      </c>
      <c r="B704" s="4">
        <f t="shared" si="374"/>
        <v>-42809.95391613122</v>
      </c>
      <c r="C704" t="s">
        <v>2534</v>
      </c>
      <c r="D704" t="s">
        <v>761</v>
      </c>
      <c r="E704" s="57" t="s">
        <v>21</v>
      </c>
      <c r="F704" s="22">
        <f t="shared" si="353"/>
        <v>1</v>
      </c>
      <c r="G704" s="22">
        <f t="shared" si="354"/>
        <v>1</v>
      </c>
      <c r="H704" s="120" t="str">
        <f>IF(ISNA(VLOOKUP(C704,[1]Sheet1!$J$2:$J$2000,3,FALSE)),"No","Yes")</f>
        <v>No</v>
      </c>
      <c r="I704" s="89">
        <f t="shared" si="355"/>
        <v>0</v>
      </c>
      <c r="J704" s="89">
        <f t="shared" si="356"/>
        <v>0</v>
      </c>
      <c r="K704" s="89">
        <f t="shared" si="357"/>
        <v>0</v>
      </c>
      <c r="L704" s="89">
        <f t="shared" si="358"/>
        <v>0</v>
      </c>
      <c r="M704" s="89">
        <f t="shared" si="359"/>
        <v>0</v>
      </c>
      <c r="N704" s="89">
        <f t="shared" si="360"/>
        <v>7190.0452488687788</v>
      </c>
      <c r="O704" s="89">
        <f t="shared" ref="O704:O767" si="375">IF(ISERROR(VLOOKUP($C704,Sprint7,5,FALSE)),0,(VLOOKUP($C704,Sprint7,5,FALSE)))</f>
        <v>0</v>
      </c>
      <c r="Q704" s="90">
        <f t="shared" si="361"/>
        <v>0</v>
      </c>
      <c r="R704" s="90">
        <f t="shared" si="362"/>
        <v>0</v>
      </c>
      <c r="S704" s="90">
        <f t="shared" si="363"/>
        <v>0</v>
      </c>
      <c r="T704" s="90">
        <f t="shared" si="364"/>
        <v>0</v>
      </c>
      <c r="U704" s="90">
        <f t="shared" si="365"/>
        <v>0</v>
      </c>
      <c r="V704" s="90">
        <f t="shared" si="366"/>
        <v>0</v>
      </c>
      <c r="W704" s="90">
        <f t="shared" ref="W704:W767" si="376">IF(ISERROR(VLOOKUP($C704,_End7,5,FALSE)),0,(VLOOKUP($C704,_End7,5,FALSE)))</f>
        <v>0</v>
      </c>
      <c r="Y704" s="89">
        <f t="shared" si="367"/>
        <v>0</v>
      </c>
      <c r="Z704" s="90">
        <f t="shared" si="368"/>
        <v>0</v>
      </c>
      <c r="AA704" s="75">
        <f t="shared" si="369"/>
        <v>0</v>
      </c>
      <c r="AB704" s="89">
        <f t="shared" si="370"/>
        <v>7190.0452488687788</v>
      </c>
      <c r="AC704" s="89">
        <f t="shared" si="371"/>
        <v>0</v>
      </c>
      <c r="AD704" s="90">
        <f t="shared" si="372"/>
        <v>0</v>
      </c>
      <c r="AE704" s="90">
        <f t="shared" si="373"/>
        <v>0</v>
      </c>
      <c r="AF704" s="1">
        <f t="shared" si="349"/>
        <v>-42809.954751131219</v>
      </c>
    </row>
    <row r="705" spans="1:32">
      <c r="A705" s="106">
        <v>8.3599999999999994E-4</v>
      </c>
      <c r="B705" s="4">
        <f t="shared" si="374"/>
        <v>-42995.370554786867</v>
      </c>
      <c r="C705" t="s">
        <v>2545</v>
      </c>
      <c r="D705"/>
      <c r="E705" s="57" t="s">
        <v>21</v>
      </c>
      <c r="F705" s="22">
        <f t="shared" ref="F705:F768" si="377">COUNTIF(H705:X705,"&gt;1")</f>
        <v>1</v>
      </c>
      <c r="G705" s="22">
        <f t="shared" ref="G705:G768" si="378">COUNTIF(AA705:AE705,"&gt;1")</f>
        <v>1</v>
      </c>
      <c r="H705" s="120" t="str">
        <f>IF(ISNA(VLOOKUP(C705,[1]Sheet1!$J$2:$J$2000,3,FALSE)),"No","Yes")</f>
        <v>No</v>
      </c>
      <c r="I705" s="89">
        <f t="shared" ref="I705:I768" si="379">IF(ISERROR(VLOOKUP($C705,Sprint1,5,FALSE)),0,(VLOOKUP($C705,Sprint1,5,FALSE)))</f>
        <v>0</v>
      </c>
      <c r="J705" s="89">
        <f t="shared" ref="J705:J768" si="380">IF(ISERROR(VLOOKUP($C705,Sprint2,5,FALSE)),0,(VLOOKUP($C705,Sprint2,5,FALSE)))</f>
        <v>0</v>
      </c>
      <c r="K705" s="89">
        <f t="shared" ref="K705:K768" si="381">IF(ISERROR(VLOOKUP($C705,Sprint3,5,FALSE)),0,(VLOOKUP($C705,Sprint3,5,FALSE)))</f>
        <v>0</v>
      </c>
      <c r="L705" s="89">
        <f t="shared" ref="L705:L768" si="382">IF(ISERROR(VLOOKUP($C705,Sprint4,5,FALSE)),0,(VLOOKUP($C705,Sprint4,5,FALSE)))</f>
        <v>0</v>
      </c>
      <c r="M705" s="89">
        <f t="shared" ref="M705:M768" si="383">IF(ISERROR(VLOOKUP($C705,Sprint5,5,FALSE)),0,(VLOOKUP($C705,Sprint5,5,FALSE)))</f>
        <v>0</v>
      </c>
      <c r="N705" s="89">
        <f t="shared" ref="N705:N768" si="384">IF(ISERROR(VLOOKUP($C705,Sprint6,5,FALSE)),0,(VLOOKUP($C705,Sprint6,5,FALSE)))</f>
        <v>7004.6286092131368</v>
      </c>
      <c r="O705" s="89">
        <f t="shared" si="375"/>
        <v>0</v>
      </c>
      <c r="Q705" s="90">
        <f t="shared" ref="Q705:Q768" si="385">IF(ISERROR(VLOOKUP($C705,_End1,5,FALSE)),0,(VLOOKUP($C705,_End1,5,FALSE)))</f>
        <v>0</v>
      </c>
      <c r="R705" s="90">
        <f t="shared" ref="R705:R768" si="386">IF(ISERROR(VLOOKUP($C705,_End2,5,FALSE)),0,(VLOOKUP($C705,_End2,5,FALSE)))</f>
        <v>0</v>
      </c>
      <c r="S705" s="90">
        <f t="shared" ref="S705:S768" si="387">IF(ISERROR(VLOOKUP($C705,_End3,5,FALSE)),0,(VLOOKUP($C705,_End3,5,FALSE)))</f>
        <v>0</v>
      </c>
      <c r="T705" s="90">
        <f t="shared" ref="T705:T768" si="388">IF(ISERROR(VLOOKUP($C705,_End4,5,FALSE)),0,(VLOOKUP($C705,_End4,5,FALSE)))</f>
        <v>0</v>
      </c>
      <c r="U705" s="90">
        <f t="shared" ref="U705:U768" si="389">IF(ISERROR(VLOOKUP($C705,_End5,5,FALSE)),0,(VLOOKUP($C705,_End5,5,FALSE)))</f>
        <v>0</v>
      </c>
      <c r="V705" s="90">
        <f t="shared" ref="V705:V768" si="390">IF(ISERROR(VLOOKUP($C705,_End6,5,FALSE)),0,(VLOOKUP($C705,_End6,5,FALSE)))</f>
        <v>0</v>
      </c>
      <c r="W705" s="90">
        <f t="shared" si="376"/>
        <v>0</v>
      </c>
      <c r="Y705" s="89">
        <f t="shared" ref="Y705:Y768" si="391">LARGE(I705:O705,3)</f>
        <v>0</v>
      </c>
      <c r="Z705" s="90">
        <f t="shared" ref="Z705:Z768" si="392">LARGE(Q705:W705,3)</f>
        <v>0</v>
      </c>
      <c r="AA705" s="75">
        <f t="shared" ref="AA705:AA768" si="393">LARGE(Y705:Z705,1)</f>
        <v>0</v>
      </c>
      <c r="AB705" s="89">
        <f t="shared" ref="AB705:AB768" si="394">LARGE(I705:O705,1)</f>
        <v>7004.6286092131368</v>
      </c>
      <c r="AC705" s="89">
        <f t="shared" ref="AC705:AC768" si="395">LARGE(I705:O705,2)</f>
        <v>0</v>
      </c>
      <c r="AD705" s="90">
        <f t="shared" ref="AD705:AD768" si="396">LARGE(Q705:W705,1)</f>
        <v>0</v>
      </c>
      <c r="AE705" s="90">
        <f t="shared" ref="AE705:AE768" si="397">LARGE(Q705:W705,2)</f>
        <v>0</v>
      </c>
      <c r="AF705" s="1">
        <f t="shared" si="349"/>
        <v>-42995.371390786866</v>
      </c>
    </row>
    <row r="706" spans="1:32">
      <c r="A706" s="106">
        <v>8.3699999999999996E-4</v>
      </c>
      <c r="B706" s="4">
        <f t="shared" si="374"/>
        <v>-43516.931027545084</v>
      </c>
      <c r="C706" t="s">
        <v>2573</v>
      </c>
      <c r="D706"/>
      <c r="E706" s="57" t="s">
        <v>21</v>
      </c>
      <c r="F706" s="22">
        <f t="shared" si="377"/>
        <v>1</v>
      </c>
      <c r="G706" s="22">
        <f t="shared" si="378"/>
        <v>1</v>
      </c>
      <c r="H706" s="120" t="str">
        <f>IF(ISNA(VLOOKUP(C706,[1]Sheet1!$J$2:$J$2000,3,FALSE)),"No","Yes")</f>
        <v>No</v>
      </c>
      <c r="I706" s="89">
        <f t="shared" si="379"/>
        <v>0</v>
      </c>
      <c r="J706" s="89">
        <f t="shared" si="380"/>
        <v>0</v>
      </c>
      <c r="K706" s="89">
        <f t="shared" si="381"/>
        <v>0</v>
      </c>
      <c r="L706" s="89">
        <f t="shared" si="382"/>
        <v>0</v>
      </c>
      <c r="M706" s="89">
        <f t="shared" si="383"/>
        <v>0</v>
      </c>
      <c r="N706" s="89">
        <f t="shared" si="384"/>
        <v>6483.068135454917</v>
      </c>
      <c r="O706" s="89">
        <f t="shared" si="375"/>
        <v>0</v>
      </c>
      <c r="Q706" s="90">
        <f t="shared" si="385"/>
        <v>0</v>
      </c>
      <c r="R706" s="90">
        <f t="shared" si="386"/>
        <v>0</v>
      </c>
      <c r="S706" s="90">
        <f t="shared" si="387"/>
        <v>0</v>
      </c>
      <c r="T706" s="90">
        <f t="shared" si="388"/>
        <v>0</v>
      </c>
      <c r="U706" s="90">
        <f t="shared" si="389"/>
        <v>0</v>
      </c>
      <c r="V706" s="90">
        <f t="shared" si="390"/>
        <v>0</v>
      </c>
      <c r="W706" s="90">
        <f t="shared" si="376"/>
        <v>0</v>
      </c>
      <c r="Y706" s="89">
        <f t="shared" si="391"/>
        <v>0</v>
      </c>
      <c r="Z706" s="90">
        <f t="shared" si="392"/>
        <v>0</v>
      </c>
      <c r="AA706" s="75">
        <f t="shared" si="393"/>
        <v>0</v>
      </c>
      <c r="AB706" s="89">
        <f t="shared" si="394"/>
        <v>6483.068135454917</v>
      </c>
      <c r="AC706" s="89">
        <f t="shared" si="395"/>
        <v>0</v>
      </c>
      <c r="AD706" s="90">
        <f t="shared" si="396"/>
        <v>0</v>
      </c>
      <c r="AE706" s="90">
        <f t="shared" si="397"/>
        <v>0</v>
      </c>
      <c r="AF706" s="1">
        <f t="shared" si="349"/>
        <v>-43516.931864545084</v>
      </c>
    </row>
    <row r="707" spans="1:32">
      <c r="A707" s="106">
        <v>8.3799999999999999E-4</v>
      </c>
      <c r="B707" s="4">
        <f t="shared" si="374"/>
        <v>-42174.855065669464</v>
      </c>
      <c r="C707" t="s">
        <v>2635</v>
      </c>
      <c r="D707"/>
      <c r="E707" s="57" t="s">
        <v>21</v>
      </c>
      <c r="F707" s="22">
        <f t="shared" si="377"/>
        <v>1</v>
      </c>
      <c r="G707" s="22">
        <f t="shared" si="378"/>
        <v>1</v>
      </c>
      <c r="H707" s="120" t="str">
        <f>IF(ISNA(VLOOKUP(C707,[1]Sheet1!$J$2:$J$2000,3,FALSE)),"No","Yes")</f>
        <v>No</v>
      </c>
      <c r="I707" s="89">
        <f t="shared" si="379"/>
        <v>0</v>
      </c>
      <c r="J707" s="89">
        <f t="shared" si="380"/>
        <v>0</v>
      </c>
      <c r="K707" s="89">
        <f t="shared" si="381"/>
        <v>0</v>
      </c>
      <c r="L707" s="89">
        <f t="shared" si="382"/>
        <v>0</v>
      </c>
      <c r="M707" s="89">
        <f t="shared" si="383"/>
        <v>0</v>
      </c>
      <c r="N707" s="89">
        <f t="shared" si="384"/>
        <v>0</v>
      </c>
      <c r="O707" s="89">
        <f t="shared" si="375"/>
        <v>0</v>
      </c>
      <c r="Q707" s="90">
        <f t="shared" si="385"/>
        <v>0</v>
      </c>
      <c r="R707" s="90">
        <f t="shared" si="386"/>
        <v>0</v>
      </c>
      <c r="S707" s="90">
        <f t="shared" si="387"/>
        <v>0</v>
      </c>
      <c r="T707" s="90">
        <f t="shared" si="388"/>
        <v>0</v>
      </c>
      <c r="U707" s="90">
        <f t="shared" si="389"/>
        <v>0</v>
      </c>
      <c r="V707" s="90">
        <f t="shared" si="390"/>
        <v>0</v>
      </c>
      <c r="W707" s="90">
        <f t="shared" si="376"/>
        <v>7825.1440963305376</v>
      </c>
      <c r="Y707" s="89">
        <f t="shared" si="391"/>
        <v>0</v>
      </c>
      <c r="Z707" s="90">
        <f t="shared" si="392"/>
        <v>0</v>
      </c>
      <c r="AA707" s="75">
        <f t="shared" si="393"/>
        <v>0</v>
      </c>
      <c r="AB707" s="89">
        <f t="shared" si="394"/>
        <v>0</v>
      </c>
      <c r="AC707" s="89">
        <f t="shared" si="395"/>
        <v>0</v>
      </c>
      <c r="AD707" s="90">
        <f t="shared" si="396"/>
        <v>7825.1440963305376</v>
      </c>
      <c r="AE707" s="90">
        <f t="shared" si="397"/>
        <v>0</v>
      </c>
      <c r="AF707" s="1">
        <f t="shared" ref="AF707:AF770" si="398">IF(H707="NO",SUM(AA707:AE707)-50000,SUM(AA707:AE707))</f>
        <v>-42174.855903669464</v>
      </c>
    </row>
    <row r="708" spans="1:32">
      <c r="A708" s="106">
        <v>8.3900000000000001E-4</v>
      </c>
      <c r="B708" s="4">
        <f t="shared" si="374"/>
        <v>-49999.999161</v>
      </c>
      <c r="C708"/>
      <c r="D708"/>
      <c r="E708" s="57" t="s">
        <v>21</v>
      </c>
      <c r="F708" s="22">
        <f t="shared" si="377"/>
        <v>0</v>
      </c>
      <c r="G708" s="22">
        <f t="shared" si="378"/>
        <v>0</v>
      </c>
      <c r="H708" s="120" t="str">
        <f>IF(ISNA(VLOOKUP(C708,[1]Sheet1!$J$2:$J$2000,3,FALSE)),"No","Yes")</f>
        <v>No</v>
      </c>
      <c r="I708" s="89">
        <f t="shared" si="379"/>
        <v>0</v>
      </c>
      <c r="J708" s="89">
        <f t="shared" si="380"/>
        <v>0</v>
      </c>
      <c r="K708" s="89">
        <f t="shared" si="381"/>
        <v>0</v>
      </c>
      <c r="L708" s="89">
        <f t="shared" si="382"/>
        <v>0</v>
      </c>
      <c r="M708" s="89">
        <f t="shared" si="383"/>
        <v>0</v>
      </c>
      <c r="N708" s="89">
        <f t="shared" si="384"/>
        <v>0</v>
      </c>
      <c r="O708" s="89">
        <f t="shared" si="375"/>
        <v>0</v>
      </c>
      <c r="Q708" s="90">
        <f t="shared" si="385"/>
        <v>0</v>
      </c>
      <c r="R708" s="90">
        <f t="shared" si="386"/>
        <v>0</v>
      </c>
      <c r="S708" s="90">
        <f t="shared" si="387"/>
        <v>0</v>
      </c>
      <c r="T708" s="90">
        <f t="shared" si="388"/>
        <v>0</v>
      </c>
      <c r="U708" s="90">
        <f t="shared" si="389"/>
        <v>0</v>
      </c>
      <c r="V708" s="90">
        <f t="shared" si="390"/>
        <v>0</v>
      </c>
      <c r="W708" s="90">
        <f t="shared" si="376"/>
        <v>0</v>
      </c>
      <c r="Y708" s="89">
        <f t="shared" si="391"/>
        <v>0</v>
      </c>
      <c r="Z708" s="90">
        <f t="shared" si="392"/>
        <v>0</v>
      </c>
      <c r="AA708" s="75">
        <f t="shared" si="393"/>
        <v>0</v>
      </c>
      <c r="AB708" s="89">
        <f t="shared" si="394"/>
        <v>0</v>
      </c>
      <c r="AC708" s="89">
        <f t="shared" si="395"/>
        <v>0</v>
      </c>
      <c r="AD708" s="90">
        <f t="shared" si="396"/>
        <v>0</v>
      </c>
      <c r="AE708" s="90">
        <f t="shared" si="397"/>
        <v>0</v>
      </c>
      <c r="AF708" s="1">
        <f t="shared" si="398"/>
        <v>-50000</v>
      </c>
    </row>
    <row r="709" spans="1:32">
      <c r="A709" s="106">
        <v>8.4000000000000003E-4</v>
      </c>
      <c r="B709" s="4">
        <f t="shared" si="374"/>
        <v>-49999.999159999999</v>
      </c>
      <c r="C709"/>
      <c r="D709"/>
      <c r="E709" s="57" t="s">
        <v>21</v>
      </c>
      <c r="F709" s="22">
        <f t="shared" si="377"/>
        <v>0</v>
      </c>
      <c r="G709" s="22">
        <f t="shared" si="378"/>
        <v>0</v>
      </c>
      <c r="H709" s="120" t="str">
        <f>IF(ISNA(VLOOKUP(C709,[1]Sheet1!$J$2:$J$2000,3,FALSE)),"No","Yes")</f>
        <v>No</v>
      </c>
      <c r="I709" s="89">
        <f t="shared" si="379"/>
        <v>0</v>
      </c>
      <c r="J709" s="89">
        <f t="shared" si="380"/>
        <v>0</v>
      </c>
      <c r="K709" s="89">
        <f t="shared" si="381"/>
        <v>0</v>
      </c>
      <c r="L709" s="89">
        <f t="shared" si="382"/>
        <v>0</v>
      </c>
      <c r="M709" s="89">
        <f t="shared" si="383"/>
        <v>0</v>
      </c>
      <c r="N709" s="89">
        <f t="shared" si="384"/>
        <v>0</v>
      </c>
      <c r="O709" s="89">
        <f t="shared" si="375"/>
        <v>0</v>
      </c>
      <c r="Q709" s="90">
        <f t="shared" si="385"/>
        <v>0</v>
      </c>
      <c r="R709" s="90">
        <f t="shared" si="386"/>
        <v>0</v>
      </c>
      <c r="S709" s="90">
        <f t="shared" si="387"/>
        <v>0</v>
      </c>
      <c r="T709" s="90">
        <f t="shared" si="388"/>
        <v>0</v>
      </c>
      <c r="U709" s="90">
        <f t="shared" si="389"/>
        <v>0</v>
      </c>
      <c r="V709" s="90">
        <f t="shared" si="390"/>
        <v>0</v>
      </c>
      <c r="W709" s="90">
        <f t="shared" si="376"/>
        <v>0</v>
      </c>
      <c r="Y709" s="89">
        <f t="shared" si="391"/>
        <v>0</v>
      </c>
      <c r="Z709" s="90">
        <f t="shared" si="392"/>
        <v>0</v>
      </c>
      <c r="AA709" s="75">
        <f t="shared" si="393"/>
        <v>0</v>
      </c>
      <c r="AB709" s="89">
        <f t="shared" si="394"/>
        <v>0</v>
      </c>
      <c r="AC709" s="89">
        <f t="shared" si="395"/>
        <v>0</v>
      </c>
      <c r="AD709" s="90">
        <f t="shared" si="396"/>
        <v>0</v>
      </c>
      <c r="AE709" s="90">
        <f t="shared" si="397"/>
        <v>0</v>
      </c>
      <c r="AF709" s="1">
        <f t="shared" si="398"/>
        <v>-50000</v>
      </c>
    </row>
    <row r="710" spans="1:32">
      <c r="A710" s="106">
        <v>8.4099999999999995E-4</v>
      </c>
      <c r="B710" s="4">
        <f t="shared" si="374"/>
        <v>-49999.999158999999</v>
      </c>
      <c r="C710"/>
      <c r="D710"/>
      <c r="E710" s="57" t="s">
        <v>21</v>
      </c>
      <c r="F710" s="22">
        <f t="shared" si="377"/>
        <v>0</v>
      </c>
      <c r="G710" s="22">
        <f t="shared" si="378"/>
        <v>0</v>
      </c>
      <c r="H710" s="120" t="str">
        <f>IF(ISNA(VLOOKUP(C710,[1]Sheet1!$J$2:$J$2000,3,FALSE)),"No","Yes")</f>
        <v>No</v>
      </c>
      <c r="I710" s="89">
        <f t="shared" si="379"/>
        <v>0</v>
      </c>
      <c r="J710" s="89">
        <f t="shared" si="380"/>
        <v>0</v>
      </c>
      <c r="K710" s="89">
        <f t="shared" si="381"/>
        <v>0</v>
      </c>
      <c r="L710" s="89">
        <f t="shared" si="382"/>
        <v>0</v>
      </c>
      <c r="M710" s="89">
        <f t="shared" si="383"/>
        <v>0</v>
      </c>
      <c r="N710" s="89">
        <f t="shared" si="384"/>
        <v>0</v>
      </c>
      <c r="O710" s="89">
        <f t="shared" si="375"/>
        <v>0</v>
      </c>
      <c r="Q710" s="90">
        <f t="shared" si="385"/>
        <v>0</v>
      </c>
      <c r="R710" s="90">
        <f t="shared" si="386"/>
        <v>0</v>
      </c>
      <c r="S710" s="90">
        <f t="shared" si="387"/>
        <v>0</v>
      </c>
      <c r="T710" s="90">
        <f t="shared" si="388"/>
        <v>0</v>
      </c>
      <c r="U710" s="90">
        <f t="shared" si="389"/>
        <v>0</v>
      </c>
      <c r="V710" s="90">
        <f t="shared" si="390"/>
        <v>0</v>
      </c>
      <c r="W710" s="90">
        <f t="shared" si="376"/>
        <v>0</v>
      </c>
      <c r="Y710" s="89">
        <f t="shared" si="391"/>
        <v>0</v>
      </c>
      <c r="Z710" s="90">
        <f t="shared" si="392"/>
        <v>0</v>
      </c>
      <c r="AA710" s="75">
        <f t="shared" si="393"/>
        <v>0</v>
      </c>
      <c r="AB710" s="89">
        <f t="shared" si="394"/>
        <v>0</v>
      </c>
      <c r="AC710" s="89">
        <f t="shared" si="395"/>
        <v>0</v>
      </c>
      <c r="AD710" s="90">
        <f t="shared" si="396"/>
        <v>0</v>
      </c>
      <c r="AE710" s="90">
        <f t="shared" si="397"/>
        <v>0</v>
      </c>
      <c r="AF710" s="1">
        <f t="shared" si="398"/>
        <v>-50000</v>
      </c>
    </row>
    <row r="711" spans="1:32">
      <c r="A711" s="106">
        <v>8.4199999999999998E-4</v>
      </c>
      <c r="B711" s="4">
        <f t="shared" si="374"/>
        <v>-49999.999157999999</v>
      </c>
      <c r="C711"/>
      <c r="D711"/>
      <c r="E711" s="57" t="s">
        <v>21</v>
      </c>
      <c r="F711" s="22">
        <f t="shared" si="377"/>
        <v>0</v>
      </c>
      <c r="G711" s="22">
        <f t="shared" si="378"/>
        <v>0</v>
      </c>
      <c r="H711" s="120" t="str">
        <f>IF(ISNA(VLOOKUP(C711,[1]Sheet1!$J$2:$J$2000,3,FALSE)),"No","Yes")</f>
        <v>No</v>
      </c>
      <c r="I711" s="89">
        <f t="shared" si="379"/>
        <v>0</v>
      </c>
      <c r="J711" s="89">
        <f t="shared" si="380"/>
        <v>0</v>
      </c>
      <c r="K711" s="89">
        <f t="shared" si="381"/>
        <v>0</v>
      </c>
      <c r="L711" s="89">
        <f t="shared" si="382"/>
        <v>0</v>
      </c>
      <c r="M711" s="89">
        <f t="shared" si="383"/>
        <v>0</v>
      </c>
      <c r="N711" s="89">
        <f t="shared" si="384"/>
        <v>0</v>
      </c>
      <c r="O711" s="89">
        <f t="shared" si="375"/>
        <v>0</v>
      </c>
      <c r="Q711" s="90">
        <f t="shared" si="385"/>
        <v>0</v>
      </c>
      <c r="R711" s="90">
        <f t="shared" si="386"/>
        <v>0</v>
      </c>
      <c r="S711" s="90">
        <f t="shared" si="387"/>
        <v>0</v>
      </c>
      <c r="T711" s="90">
        <f t="shared" si="388"/>
        <v>0</v>
      </c>
      <c r="U711" s="90">
        <f t="shared" si="389"/>
        <v>0</v>
      </c>
      <c r="V711" s="90">
        <f t="shared" si="390"/>
        <v>0</v>
      </c>
      <c r="W711" s="90">
        <f t="shared" si="376"/>
        <v>0</v>
      </c>
      <c r="Y711" s="89">
        <f t="shared" si="391"/>
        <v>0</v>
      </c>
      <c r="Z711" s="90">
        <f t="shared" si="392"/>
        <v>0</v>
      </c>
      <c r="AA711" s="75">
        <f t="shared" si="393"/>
        <v>0</v>
      </c>
      <c r="AB711" s="89">
        <f t="shared" si="394"/>
        <v>0</v>
      </c>
      <c r="AC711" s="89">
        <f t="shared" si="395"/>
        <v>0</v>
      </c>
      <c r="AD711" s="90">
        <f t="shared" si="396"/>
        <v>0</v>
      </c>
      <c r="AE711" s="90">
        <f t="shared" si="397"/>
        <v>0</v>
      </c>
      <c r="AF711" s="1">
        <f t="shared" si="398"/>
        <v>-50000</v>
      </c>
    </row>
    <row r="712" spans="1:32">
      <c r="A712" s="106">
        <v>8.43E-4</v>
      </c>
      <c r="B712" s="4">
        <f t="shared" si="374"/>
        <v>-49999.999156999998</v>
      </c>
      <c r="C712"/>
      <c r="D712"/>
      <c r="E712" s="57" t="s">
        <v>21</v>
      </c>
      <c r="F712" s="22">
        <f t="shared" si="377"/>
        <v>0</v>
      </c>
      <c r="G712" s="22">
        <f t="shared" si="378"/>
        <v>0</v>
      </c>
      <c r="H712" s="120" t="str">
        <f>IF(ISNA(VLOOKUP(C712,[1]Sheet1!$J$2:$J$2000,3,FALSE)),"No","Yes")</f>
        <v>No</v>
      </c>
      <c r="I712" s="89">
        <f t="shared" si="379"/>
        <v>0</v>
      </c>
      <c r="J712" s="89">
        <f t="shared" si="380"/>
        <v>0</v>
      </c>
      <c r="K712" s="89">
        <f t="shared" si="381"/>
        <v>0</v>
      </c>
      <c r="L712" s="89">
        <f t="shared" si="382"/>
        <v>0</v>
      </c>
      <c r="M712" s="89">
        <f t="shared" si="383"/>
        <v>0</v>
      </c>
      <c r="N712" s="89">
        <f t="shared" si="384"/>
        <v>0</v>
      </c>
      <c r="O712" s="89">
        <f t="shared" si="375"/>
        <v>0</v>
      </c>
      <c r="Q712" s="90">
        <f t="shared" si="385"/>
        <v>0</v>
      </c>
      <c r="R712" s="90">
        <f t="shared" si="386"/>
        <v>0</v>
      </c>
      <c r="S712" s="90">
        <f t="shared" si="387"/>
        <v>0</v>
      </c>
      <c r="T712" s="90">
        <f t="shared" si="388"/>
        <v>0</v>
      </c>
      <c r="U712" s="90">
        <f t="shared" si="389"/>
        <v>0</v>
      </c>
      <c r="V712" s="90">
        <f t="shared" si="390"/>
        <v>0</v>
      </c>
      <c r="W712" s="90">
        <f t="shared" si="376"/>
        <v>0</v>
      </c>
      <c r="Y712" s="89">
        <f t="shared" si="391"/>
        <v>0</v>
      </c>
      <c r="Z712" s="90">
        <f t="shared" si="392"/>
        <v>0</v>
      </c>
      <c r="AA712" s="75">
        <f t="shared" si="393"/>
        <v>0</v>
      </c>
      <c r="AB712" s="89">
        <f t="shared" si="394"/>
        <v>0</v>
      </c>
      <c r="AC712" s="89">
        <f t="shared" si="395"/>
        <v>0</v>
      </c>
      <c r="AD712" s="90">
        <f t="shared" si="396"/>
        <v>0</v>
      </c>
      <c r="AE712" s="90">
        <f t="shared" si="397"/>
        <v>0</v>
      </c>
      <c r="AF712" s="1">
        <f t="shared" si="398"/>
        <v>-50000</v>
      </c>
    </row>
    <row r="713" spans="1:32">
      <c r="A713" s="106">
        <v>8.4400000000000002E-4</v>
      </c>
      <c r="B713" s="4">
        <f t="shared" si="374"/>
        <v>-49999.999155999998</v>
      </c>
      <c r="C713"/>
      <c r="D713"/>
      <c r="E713" s="57" t="s">
        <v>21</v>
      </c>
      <c r="F713" s="22">
        <f t="shared" si="377"/>
        <v>0</v>
      </c>
      <c r="G713" s="22">
        <f t="shared" si="378"/>
        <v>0</v>
      </c>
      <c r="H713" s="120" t="str">
        <f>IF(ISNA(VLOOKUP(C713,[1]Sheet1!$J$2:$J$2000,3,FALSE)),"No","Yes")</f>
        <v>No</v>
      </c>
      <c r="I713" s="89">
        <f t="shared" si="379"/>
        <v>0</v>
      </c>
      <c r="J713" s="89">
        <f t="shared" si="380"/>
        <v>0</v>
      </c>
      <c r="K713" s="89">
        <f t="shared" si="381"/>
        <v>0</v>
      </c>
      <c r="L713" s="89">
        <f t="shared" si="382"/>
        <v>0</v>
      </c>
      <c r="M713" s="89">
        <f t="shared" si="383"/>
        <v>0</v>
      </c>
      <c r="N713" s="89">
        <f t="shared" si="384"/>
        <v>0</v>
      </c>
      <c r="O713" s="89">
        <f t="shared" si="375"/>
        <v>0</v>
      </c>
      <c r="Q713" s="90">
        <f t="shared" si="385"/>
        <v>0</v>
      </c>
      <c r="R713" s="90">
        <f t="shared" si="386"/>
        <v>0</v>
      </c>
      <c r="S713" s="90">
        <f t="shared" si="387"/>
        <v>0</v>
      </c>
      <c r="T713" s="90">
        <f t="shared" si="388"/>
        <v>0</v>
      </c>
      <c r="U713" s="90">
        <f t="shared" si="389"/>
        <v>0</v>
      </c>
      <c r="V713" s="90">
        <f t="shared" si="390"/>
        <v>0</v>
      </c>
      <c r="W713" s="90">
        <f t="shared" si="376"/>
        <v>0</v>
      </c>
      <c r="Y713" s="89">
        <f t="shared" si="391"/>
        <v>0</v>
      </c>
      <c r="Z713" s="90">
        <f t="shared" si="392"/>
        <v>0</v>
      </c>
      <c r="AA713" s="75">
        <f t="shared" si="393"/>
        <v>0</v>
      </c>
      <c r="AB713" s="89">
        <f t="shared" si="394"/>
        <v>0</v>
      </c>
      <c r="AC713" s="89">
        <f t="shared" si="395"/>
        <v>0</v>
      </c>
      <c r="AD713" s="90">
        <f t="shared" si="396"/>
        <v>0</v>
      </c>
      <c r="AE713" s="90">
        <f t="shared" si="397"/>
        <v>0</v>
      </c>
      <c r="AF713" s="1">
        <f t="shared" si="398"/>
        <v>-50000</v>
      </c>
    </row>
    <row r="714" spans="1:32">
      <c r="A714" s="106">
        <v>8.4499999999999994E-4</v>
      </c>
      <c r="B714" s="4">
        <f t="shared" si="374"/>
        <v>-49999.999154999998</v>
      </c>
      <c r="C714"/>
      <c r="D714"/>
      <c r="E714" s="57" t="s">
        <v>21</v>
      </c>
      <c r="F714" s="22">
        <f t="shared" si="377"/>
        <v>0</v>
      </c>
      <c r="G714" s="22">
        <f t="shared" si="378"/>
        <v>0</v>
      </c>
      <c r="H714" s="120" t="str">
        <f>IF(ISNA(VLOOKUP(C714,[1]Sheet1!$J$2:$J$2000,3,FALSE)),"No","Yes")</f>
        <v>No</v>
      </c>
      <c r="I714" s="89">
        <f t="shared" si="379"/>
        <v>0</v>
      </c>
      <c r="J714" s="89">
        <f t="shared" si="380"/>
        <v>0</v>
      </c>
      <c r="K714" s="89">
        <f t="shared" si="381"/>
        <v>0</v>
      </c>
      <c r="L714" s="89">
        <f t="shared" si="382"/>
        <v>0</v>
      </c>
      <c r="M714" s="89">
        <f t="shared" si="383"/>
        <v>0</v>
      </c>
      <c r="N714" s="89">
        <f t="shared" si="384"/>
        <v>0</v>
      </c>
      <c r="O714" s="89">
        <f t="shared" si="375"/>
        <v>0</v>
      </c>
      <c r="Q714" s="90">
        <f t="shared" si="385"/>
        <v>0</v>
      </c>
      <c r="R714" s="90">
        <f t="shared" si="386"/>
        <v>0</v>
      </c>
      <c r="S714" s="90">
        <f t="shared" si="387"/>
        <v>0</v>
      </c>
      <c r="T714" s="90">
        <f t="shared" si="388"/>
        <v>0</v>
      </c>
      <c r="U714" s="90">
        <f t="shared" si="389"/>
        <v>0</v>
      </c>
      <c r="V714" s="90">
        <f t="shared" si="390"/>
        <v>0</v>
      </c>
      <c r="W714" s="90">
        <f t="shared" si="376"/>
        <v>0</v>
      </c>
      <c r="Y714" s="89">
        <f t="shared" si="391"/>
        <v>0</v>
      </c>
      <c r="Z714" s="90">
        <f t="shared" si="392"/>
        <v>0</v>
      </c>
      <c r="AA714" s="75">
        <f t="shared" si="393"/>
        <v>0</v>
      </c>
      <c r="AB714" s="89">
        <f t="shared" si="394"/>
        <v>0</v>
      </c>
      <c r="AC714" s="89">
        <f t="shared" si="395"/>
        <v>0</v>
      </c>
      <c r="AD714" s="90">
        <f t="shared" si="396"/>
        <v>0</v>
      </c>
      <c r="AE714" s="90">
        <f t="shared" si="397"/>
        <v>0</v>
      </c>
      <c r="AF714" s="1">
        <f t="shared" si="398"/>
        <v>-50000</v>
      </c>
    </row>
    <row r="715" spans="1:32">
      <c r="A715" s="106">
        <v>8.4599999999999996E-4</v>
      </c>
      <c r="B715" s="4">
        <f t="shared" si="374"/>
        <v>-49999.999153999997</v>
      </c>
      <c r="C715"/>
      <c r="D715"/>
      <c r="E715" s="57" t="s">
        <v>21</v>
      </c>
      <c r="F715" s="22">
        <f t="shared" si="377"/>
        <v>0</v>
      </c>
      <c r="G715" s="22">
        <f t="shared" si="378"/>
        <v>0</v>
      </c>
      <c r="H715" s="120" t="str">
        <f>IF(ISNA(VLOOKUP(C715,[1]Sheet1!$J$2:$J$2000,3,FALSE)),"No","Yes")</f>
        <v>No</v>
      </c>
      <c r="I715" s="89">
        <f t="shared" si="379"/>
        <v>0</v>
      </c>
      <c r="J715" s="89">
        <f t="shared" si="380"/>
        <v>0</v>
      </c>
      <c r="K715" s="89">
        <f t="shared" si="381"/>
        <v>0</v>
      </c>
      <c r="L715" s="89">
        <f t="shared" si="382"/>
        <v>0</v>
      </c>
      <c r="M715" s="89">
        <f t="shared" si="383"/>
        <v>0</v>
      </c>
      <c r="N715" s="89">
        <f t="shared" si="384"/>
        <v>0</v>
      </c>
      <c r="O715" s="89">
        <f t="shared" si="375"/>
        <v>0</v>
      </c>
      <c r="Q715" s="90">
        <f t="shared" si="385"/>
        <v>0</v>
      </c>
      <c r="R715" s="90">
        <f t="shared" si="386"/>
        <v>0</v>
      </c>
      <c r="S715" s="90">
        <f t="shared" si="387"/>
        <v>0</v>
      </c>
      <c r="T715" s="90">
        <f t="shared" si="388"/>
        <v>0</v>
      </c>
      <c r="U715" s="90">
        <f t="shared" si="389"/>
        <v>0</v>
      </c>
      <c r="V715" s="90">
        <f t="shared" si="390"/>
        <v>0</v>
      </c>
      <c r="W715" s="90">
        <f t="shared" si="376"/>
        <v>0</v>
      </c>
      <c r="Y715" s="89">
        <f t="shared" si="391"/>
        <v>0</v>
      </c>
      <c r="Z715" s="90">
        <f t="shared" si="392"/>
        <v>0</v>
      </c>
      <c r="AA715" s="75">
        <f t="shared" si="393"/>
        <v>0</v>
      </c>
      <c r="AB715" s="89">
        <f t="shared" si="394"/>
        <v>0</v>
      </c>
      <c r="AC715" s="89">
        <f t="shared" si="395"/>
        <v>0</v>
      </c>
      <c r="AD715" s="90">
        <f t="shared" si="396"/>
        <v>0</v>
      </c>
      <c r="AE715" s="90">
        <f t="shared" si="397"/>
        <v>0</v>
      </c>
      <c r="AF715" s="1">
        <f t="shared" si="398"/>
        <v>-50000</v>
      </c>
    </row>
    <row r="716" spans="1:32">
      <c r="A716" s="106">
        <v>8.4699999999999999E-4</v>
      </c>
      <c r="B716" s="4">
        <f t="shared" si="374"/>
        <v>-49999.999152999997</v>
      </c>
      <c r="C716"/>
      <c r="D716"/>
      <c r="E716" s="57" t="s">
        <v>21</v>
      </c>
      <c r="F716" s="22">
        <f t="shared" si="377"/>
        <v>0</v>
      </c>
      <c r="G716" s="22">
        <f t="shared" si="378"/>
        <v>0</v>
      </c>
      <c r="H716" s="120" t="str">
        <f>IF(ISNA(VLOOKUP(C716,[1]Sheet1!$J$2:$J$2000,3,FALSE)),"No","Yes")</f>
        <v>No</v>
      </c>
      <c r="I716" s="89">
        <f t="shared" si="379"/>
        <v>0</v>
      </c>
      <c r="J716" s="89">
        <f t="shared" si="380"/>
        <v>0</v>
      </c>
      <c r="K716" s="89">
        <f t="shared" si="381"/>
        <v>0</v>
      </c>
      <c r="L716" s="89">
        <f t="shared" si="382"/>
        <v>0</v>
      </c>
      <c r="M716" s="89">
        <f t="shared" si="383"/>
        <v>0</v>
      </c>
      <c r="N716" s="89">
        <f t="shared" si="384"/>
        <v>0</v>
      </c>
      <c r="O716" s="89">
        <f t="shared" si="375"/>
        <v>0</v>
      </c>
      <c r="Q716" s="90">
        <f t="shared" si="385"/>
        <v>0</v>
      </c>
      <c r="R716" s="90">
        <f t="shared" si="386"/>
        <v>0</v>
      </c>
      <c r="S716" s="90">
        <f t="shared" si="387"/>
        <v>0</v>
      </c>
      <c r="T716" s="90">
        <f t="shared" si="388"/>
        <v>0</v>
      </c>
      <c r="U716" s="90">
        <f t="shared" si="389"/>
        <v>0</v>
      </c>
      <c r="V716" s="90">
        <f t="shared" si="390"/>
        <v>0</v>
      </c>
      <c r="W716" s="90">
        <f t="shared" si="376"/>
        <v>0</v>
      </c>
      <c r="Y716" s="89">
        <f t="shared" si="391"/>
        <v>0</v>
      </c>
      <c r="Z716" s="90">
        <f t="shared" si="392"/>
        <v>0</v>
      </c>
      <c r="AA716" s="75">
        <f t="shared" si="393"/>
        <v>0</v>
      </c>
      <c r="AB716" s="89">
        <f t="shared" si="394"/>
        <v>0</v>
      </c>
      <c r="AC716" s="89">
        <f t="shared" si="395"/>
        <v>0</v>
      </c>
      <c r="AD716" s="90">
        <f t="shared" si="396"/>
        <v>0</v>
      </c>
      <c r="AE716" s="90">
        <f t="shared" si="397"/>
        <v>0</v>
      </c>
      <c r="AF716" s="1">
        <f t="shared" si="398"/>
        <v>-50000</v>
      </c>
    </row>
    <row r="717" spans="1:32">
      <c r="A717" s="106">
        <v>8.4800000000000001E-4</v>
      </c>
      <c r="B717" s="4">
        <f t="shared" si="374"/>
        <v>-49999.999151999997</v>
      </c>
      <c r="C717"/>
      <c r="D717"/>
      <c r="E717" s="57" t="s">
        <v>21</v>
      </c>
      <c r="F717" s="22">
        <f t="shared" si="377"/>
        <v>0</v>
      </c>
      <c r="G717" s="22">
        <f t="shared" si="378"/>
        <v>0</v>
      </c>
      <c r="H717" s="120" t="str">
        <f>IF(ISNA(VLOOKUP(C717,[1]Sheet1!$J$2:$J$2000,3,FALSE)),"No","Yes")</f>
        <v>No</v>
      </c>
      <c r="I717" s="89">
        <f t="shared" si="379"/>
        <v>0</v>
      </c>
      <c r="J717" s="89">
        <f t="shared" si="380"/>
        <v>0</v>
      </c>
      <c r="K717" s="89">
        <f t="shared" si="381"/>
        <v>0</v>
      </c>
      <c r="L717" s="89">
        <f t="shared" si="382"/>
        <v>0</v>
      </c>
      <c r="M717" s="89">
        <f t="shared" si="383"/>
        <v>0</v>
      </c>
      <c r="N717" s="89">
        <f t="shared" si="384"/>
        <v>0</v>
      </c>
      <c r="O717" s="89">
        <f t="shared" si="375"/>
        <v>0</v>
      </c>
      <c r="Q717" s="90">
        <f t="shared" si="385"/>
        <v>0</v>
      </c>
      <c r="R717" s="90">
        <f t="shared" si="386"/>
        <v>0</v>
      </c>
      <c r="S717" s="90">
        <f t="shared" si="387"/>
        <v>0</v>
      </c>
      <c r="T717" s="90">
        <f t="shared" si="388"/>
        <v>0</v>
      </c>
      <c r="U717" s="90">
        <f t="shared" si="389"/>
        <v>0</v>
      </c>
      <c r="V717" s="90">
        <f t="shared" si="390"/>
        <v>0</v>
      </c>
      <c r="W717" s="90">
        <f t="shared" si="376"/>
        <v>0</v>
      </c>
      <c r="Y717" s="89">
        <f t="shared" si="391"/>
        <v>0</v>
      </c>
      <c r="Z717" s="90">
        <f t="shared" si="392"/>
        <v>0</v>
      </c>
      <c r="AA717" s="75">
        <f t="shared" si="393"/>
        <v>0</v>
      </c>
      <c r="AB717" s="89">
        <f t="shared" si="394"/>
        <v>0</v>
      </c>
      <c r="AC717" s="89">
        <f t="shared" si="395"/>
        <v>0</v>
      </c>
      <c r="AD717" s="90">
        <f t="shared" si="396"/>
        <v>0</v>
      </c>
      <c r="AE717" s="90">
        <f t="shared" si="397"/>
        <v>0</v>
      </c>
      <c r="AF717" s="1">
        <f t="shared" si="398"/>
        <v>-50000</v>
      </c>
    </row>
    <row r="718" spans="1:32">
      <c r="A718" s="106">
        <v>8.4900000000000004E-4</v>
      </c>
      <c r="B718" s="4">
        <f t="shared" si="374"/>
        <v>-49999.999151000004</v>
      </c>
      <c r="C718"/>
      <c r="D718"/>
      <c r="E718" s="57" t="s">
        <v>21</v>
      </c>
      <c r="F718" s="22">
        <f t="shared" si="377"/>
        <v>0</v>
      </c>
      <c r="G718" s="22">
        <f t="shared" si="378"/>
        <v>0</v>
      </c>
      <c r="H718" s="120" t="str">
        <f>IF(ISNA(VLOOKUP(C718,[1]Sheet1!$J$2:$J$2000,3,FALSE)),"No","Yes")</f>
        <v>No</v>
      </c>
      <c r="I718" s="89">
        <f t="shared" si="379"/>
        <v>0</v>
      </c>
      <c r="J718" s="89">
        <f t="shared" si="380"/>
        <v>0</v>
      </c>
      <c r="K718" s="89">
        <f t="shared" si="381"/>
        <v>0</v>
      </c>
      <c r="L718" s="89">
        <f t="shared" si="382"/>
        <v>0</v>
      </c>
      <c r="M718" s="89">
        <f t="shared" si="383"/>
        <v>0</v>
      </c>
      <c r="N718" s="89">
        <f t="shared" si="384"/>
        <v>0</v>
      </c>
      <c r="O718" s="89">
        <f t="shared" si="375"/>
        <v>0</v>
      </c>
      <c r="Q718" s="90">
        <f t="shared" si="385"/>
        <v>0</v>
      </c>
      <c r="R718" s="90">
        <f t="shared" si="386"/>
        <v>0</v>
      </c>
      <c r="S718" s="90">
        <f t="shared" si="387"/>
        <v>0</v>
      </c>
      <c r="T718" s="90">
        <f t="shared" si="388"/>
        <v>0</v>
      </c>
      <c r="U718" s="90">
        <f t="shared" si="389"/>
        <v>0</v>
      </c>
      <c r="V718" s="90">
        <f t="shared" si="390"/>
        <v>0</v>
      </c>
      <c r="W718" s="90">
        <f t="shared" si="376"/>
        <v>0</v>
      </c>
      <c r="Y718" s="89">
        <f t="shared" si="391"/>
        <v>0</v>
      </c>
      <c r="Z718" s="90">
        <f t="shared" si="392"/>
        <v>0</v>
      </c>
      <c r="AA718" s="75">
        <f t="shared" si="393"/>
        <v>0</v>
      </c>
      <c r="AB718" s="89">
        <f t="shared" si="394"/>
        <v>0</v>
      </c>
      <c r="AC718" s="89">
        <f t="shared" si="395"/>
        <v>0</v>
      </c>
      <c r="AD718" s="90">
        <f t="shared" si="396"/>
        <v>0</v>
      </c>
      <c r="AE718" s="90">
        <f t="shared" si="397"/>
        <v>0</v>
      </c>
      <c r="AF718" s="1">
        <f t="shared" si="398"/>
        <v>-50000</v>
      </c>
    </row>
    <row r="719" spans="1:32">
      <c r="A719" s="106">
        <v>8.4999999999999995E-4</v>
      </c>
      <c r="B719" s="4">
        <f t="shared" si="374"/>
        <v>-49999.999150000003</v>
      </c>
      <c r="C719"/>
      <c r="D719"/>
      <c r="E719" s="57" t="s">
        <v>21</v>
      </c>
      <c r="F719" s="22">
        <f t="shared" si="377"/>
        <v>0</v>
      </c>
      <c r="G719" s="22">
        <f t="shared" si="378"/>
        <v>0</v>
      </c>
      <c r="H719" s="120" t="str">
        <f>IF(ISNA(VLOOKUP(C719,[1]Sheet1!$J$2:$J$2000,3,FALSE)),"No","Yes")</f>
        <v>No</v>
      </c>
      <c r="I719" s="89">
        <f t="shared" si="379"/>
        <v>0</v>
      </c>
      <c r="J719" s="89">
        <f t="shared" si="380"/>
        <v>0</v>
      </c>
      <c r="K719" s="89">
        <f t="shared" si="381"/>
        <v>0</v>
      </c>
      <c r="L719" s="89">
        <f t="shared" si="382"/>
        <v>0</v>
      </c>
      <c r="M719" s="89">
        <f t="shared" si="383"/>
        <v>0</v>
      </c>
      <c r="N719" s="89">
        <f t="shared" si="384"/>
        <v>0</v>
      </c>
      <c r="O719" s="89">
        <f t="shared" si="375"/>
        <v>0</v>
      </c>
      <c r="Q719" s="90">
        <f t="shared" si="385"/>
        <v>0</v>
      </c>
      <c r="R719" s="90">
        <f t="shared" si="386"/>
        <v>0</v>
      </c>
      <c r="S719" s="90">
        <f t="shared" si="387"/>
        <v>0</v>
      </c>
      <c r="T719" s="90">
        <f t="shared" si="388"/>
        <v>0</v>
      </c>
      <c r="U719" s="90">
        <f t="shared" si="389"/>
        <v>0</v>
      </c>
      <c r="V719" s="90">
        <f t="shared" si="390"/>
        <v>0</v>
      </c>
      <c r="W719" s="90">
        <f t="shared" si="376"/>
        <v>0</v>
      </c>
      <c r="Y719" s="89">
        <f t="shared" si="391"/>
        <v>0</v>
      </c>
      <c r="Z719" s="90">
        <f t="shared" si="392"/>
        <v>0</v>
      </c>
      <c r="AA719" s="75">
        <f t="shared" si="393"/>
        <v>0</v>
      </c>
      <c r="AB719" s="89">
        <f t="shared" si="394"/>
        <v>0</v>
      </c>
      <c r="AC719" s="89">
        <f t="shared" si="395"/>
        <v>0</v>
      </c>
      <c r="AD719" s="90">
        <f t="shared" si="396"/>
        <v>0</v>
      </c>
      <c r="AE719" s="90">
        <f t="shared" si="397"/>
        <v>0</v>
      </c>
      <c r="AF719" s="1">
        <f t="shared" si="398"/>
        <v>-50000</v>
      </c>
    </row>
    <row r="720" spans="1:32">
      <c r="A720" s="106">
        <v>8.5099999999999998E-4</v>
      </c>
      <c r="B720" s="4">
        <f t="shared" si="374"/>
        <v>-49999.999149000003</v>
      </c>
      <c r="C720"/>
      <c r="D720"/>
      <c r="E720" s="57" t="s">
        <v>21</v>
      </c>
      <c r="F720" s="22">
        <f t="shared" si="377"/>
        <v>0</v>
      </c>
      <c r="G720" s="22">
        <f t="shared" si="378"/>
        <v>0</v>
      </c>
      <c r="H720" s="120" t="str">
        <f>IF(ISNA(VLOOKUP(C720,[1]Sheet1!$J$2:$J$2000,3,FALSE)),"No","Yes")</f>
        <v>No</v>
      </c>
      <c r="I720" s="89">
        <f t="shared" si="379"/>
        <v>0</v>
      </c>
      <c r="J720" s="89">
        <f t="shared" si="380"/>
        <v>0</v>
      </c>
      <c r="K720" s="89">
        <f t="shared" si="381"/>
        <v>0</v>
      </c>
      <c r="L720" s="89">
        <f t="shared" si="382"/>
        <v>0</v>
      </c>
      <c r="M720" s="89">
        <f t="shared" si="383"/>
        <v>0</v>
      </c>
      <c r="N720" s="89">
        <f t="shared" si="384"/>
        <v>0</v>
      </c>
      <c r="O720" s="89">
        <f t="shared" si="375"/>
        <v>0</v>
      </c>
      <c r="Q720" s="90">
        <f t="shared" si="385"/>
        <v>0</v>
      </c>
      <c r="R720" s="90">
        <f t="shared" si="386"/>
        <v>0</v>
      </c>
      <c r="S720" s="90">
        <f t="shared" si="387"/>
        <v>0</v>
      </c>
      <c r="T720" s="90">
        <f t="shared" si="388"/>
        <v>0</v>
      </c>
      <c r="U720" s="90">
        <f t="shared" si="389"/>
        <v>0</v>
      </c>
      <c r="V720" s="90">
        <f t="shared" si="390"/>
        <v>0</v>
      </c>
      <c r="W720" s="90">
        <f t="shared" si="376"/>
        <v>0</v>
      </c>
      <c r="Y720" s="89">
        <f t="shared" si="391"/>
        <v>0</v>
      </c>
      <c r="Z720" s="90">
        <f t="shared" si="392"/>
        <v>0</v>
      </c>
      <c r="AA720" s="75">
        <f t="shared" si="393"/>
        <v>0</v>
      </c>
      <c r="AB720" s="89">
        <f t="shared" si="394"/>
        <v>0</v>
      </c>
      <c r="AC720" s="89">
        <f t="shared" si="395"/>
        <v>0</v>
      </c>
      <c r="AD720" s="90">
        <f t="shared" si="396"/>
        <v>0</v>
      </c>
      <c r="AE720" s="90">
        <f t="shared" si="397"/>
        <v>0</v>
      </c>
      <c r="AF720" s="1">
        <f t="shared" si="398"/>
        <v>-50000</v>
      </c>
    </row>
    <row r="721" spans="1:32">
      <c r="A721" s="106">
        <v>8.52E-4</v>
      </c>
      <c r="B721" s="4">
        <f t="shared" si="374"/>
        <v>-49999.999148000003</v>
      </c>
      <c r="C721"/>
      <c r="D721"/>
      <c r="E721" s="57" t="s">
        <v>21</v>
      </c>
      <c r="F721" s="22">
        <f t="shared" si="377"/>
        <v>0</v>
      </c>
      <c r="G721" s="22">
        <f t="shared" si="378"/>
        <v>0</v>
      </c>
      <c r="H721" s="120" t="str">
        <f>IF(ISNA(VLOOKUP(C721,[1]Sheet1!$J$2:$J$2000,3,FALSE)),"No","Yes")</f>
        <v>No</v>
      </c>
      <c r="I721" s="89">
        <f t="shared" si="379"/>
        <v>0</v>
      </c>
      <c r="J721" s="89">
        <f t="shared" si="380"/>
        <v>0</v>
      </c>
      <c r="K721" s="89">
        <f t="shared" si="381"/>
        <v>0</v>
      </c>
      <c r="L721" s="89">
        <f t="shared" si="382"/>
        <v>0</v>
      </c>
      <c r="M721" s="89">
        <f t="shared" si="383"/>
        <v>0</v>
      </c>
      <c r="N721" s="89">
        <f t="shared" si="384"/>
        <v>0</v>
      </c>
      <c r="O721" s="89">
        <f t="shared" si="375"/>
        <v>0</v>
      </c>
      <c r="Q721" s="90">
        <f t="shared" si="385"/>
        <v>0</v>
      </c>
      <c r="R721" s="90">
        <f t="shared" si="386"/>
        <v>0</v>
      </c>
      <c r="S721" s="90">
        <f t="shared" si="387"/>
        <v>0</v>
      </c>
      <c r="T721" s="90">
        <f t="shared" si="388"/>
        <v>0</v>
      </c>
      <c r="U721" s="90">
        <f t="shared" si="389"/>
        <v>0</v>
      </c>
      <c r="V721" s="90">
        <f t="shared" si="390"/>
        <v>0</v>
      </c>
      <c r="W721" s="90">
        <f t="shared" si="376"/>
        <v>0</v>
      </c>
      <c r="Y721" s="89">
        <f t="shared" si="391"/>
        <v>0</v>
      </c>
      <c r="Z721" s="90">
        <f t="shared" si="392"/>
        <v>0</v>
      </c>
      <c r="AA721" s="75">
        <f t="shared" si="393"/>
        <v>0</v>
      </c>
      <c r="AB721" s="89">
        <f t="shared" si="394"/>
        <v>0</v>
      </c>
      <c r="AC721" s="89">
        <f t="shared" si="395"/>
        <v>0</v>
      </c>
      <c r="AD721" s="90">
        <f t="shared" si="396"/>
        <v>0</v>
      </c>
      <c r="AE721" s="90">
        <f t="shared" si="397"/>
        <v>0</v>
      </c>
      <c r="AF721" s="1">
        <f t="shared" si="398"/>
        <v>-50000</v>
      </c>
    </row>
    <row r="722" spans="1:32">
      <c r="A722" s="106">
        <v>8.5300000000000003E-4</v>
      </c>
      <c r="B722" s="4">
        <f t="shared" si="374"/>
        <v>-49999.999147000002</v>
      </c>
      <c r="C722"/>
      <c r="D722"/>
      <c r="E722" s="57" t="s">
        <v>21</v>
      </c>
      <c r="F722" s="22">
        <f t="shared" si="377"/>
        <v>0</v>
      </c>
      <c r="G722" s="22">
        <f t="shared" si="378"/>
        <v>0</v>
      </c>
      <c r="H722" s="120" t="str">
        <f>IF(ISNA(VLOOKUP(C722,[1]Sheet1!$J$2:$J$2000,3,FALSE)),"No","Yes")</f>
        <v>No</v>
      </c>
      <c r="I722" s="89">
        <f t="shared" si="379"/>
        <v>0</v>
      </c>
      <c r="J722" s="89">
        <f t="shared" si="380"/>
        <v>0</v>
      </c>
      <c r="K722" s="89">
        <f t="shared" si="381"/>
        <v>0</v>
      </c>
      <c r="L722" s="89">
        <f t="shared" si="382"/>
        <v>0</v>
      </c>
      <c r="M722" s="89">
        <f t="shared" si="383"/>
        <v>0</v>
      </c>
      <c r="N722" s="89">
        <f t="shared" si="384"/>
        <v>0</v>
      </c>
      <c r="O722" s="89">
        <f t="shared" si="375"/>
        <v>0</v>
      </c>
      <c r="Q722" s="90">
        <f t="shared" si="385"/>
        <v>0</v>
      </c>
      <c r="R722" s="90">
        <f t="shared" si="386"/>
        <v>0</v>
      </c>
      <c r="S722" s="90">
        <f t="shared" si="387"/>
        <v>0</v>
      </c>
      <c r="T722" s="90">
        <f t="shared" si="388"/>
        <v>0</v>
      </c>
      <c r="U722" s="90">
        <f t="shared" si="389"/>
        <v>0</v>
      </c>
      <c r="V722" s="90">
        <f t="shared" si="390"/>
        <v>0</v>
      </c>
      <c r="W722" s="90">
        <f t="shared" si="376"/>
        <v>0</v>
      </c>
      <c r="Y722" s="89">
        <f t="shared" si="391"/>
        <v>0</v>
      </c>
      <c r="Z722" s="90">
        <f t="shared" si="392"/>
        <v>0</v>
      </c>
      <c r="AA722" s="75">
        <f t="shared" si="393"/>
        <v>0</v>
      </c>
      <c r="AB722" s="89">
        <f t="shared" si="394"/>
        <v>0</v>
      </c>
      <c r="AC722" s="89">
        <f t="shared" si="395"/>
        <v>0</v>
      </c>
      <c r="AD722" s="90">
        <f t="shared" si="396"/>
        <v>0</v>
      </c>
      <c r="AE722" s="90">
        <f t="shared" si="397"/>
        <v>0</v>
      </c>
      <c r="AF722" s="1">
        <f t="shared" si="398"/>
        <v>-50000</v>
      </c>
    </row>
    <row r="723" spans="1:32">
      <c r="A723" s="106">
        <v>8.5399999999999994E-4</v>
      </c>
      <c r="B723" s="4">
        <f t="shared" si="374"/>
        <v>-49999.999146000002</v>
      </c>
      <c r="C723"/>
      <c r="D723"/>
      <c r="E723" s="57" t="s">
        <v>21</v>
      </c>
      <c r="F723" s="22">
        <f t="shared" si="377"/>
        <v>0</v>
      </c>
      <c r="G723" s="22">
        <f t="shared" si="378"/>
        <v>0</v>
      </c>
      <c r="H723" s="120" t="str">
        <f>IF(ISNA(VLOOKUP(C723,[1]Sheet1!$J$2:$J$2000,3,FALSE)),"No","Yes")</f>
        <v>No</v>
      </c>
      <c r="I723" s="89">
        <f t="shared" si="379"/>
        <v>0</v>
      </c>
      <c r="J723" s="89">
        <f t="shared" si="380"/>
        <v>0</v>
      </c>
      <c r="K723" s="89">
        <f t="shared" si="381"/>
        <v>0</v>
      </c>
      <c r="L723" s="89">
        <f t="shared" si="382"/>
        <v>0</v>
      </c>
      <c r="M723" s="89">
        <f t="shared" si="383"/>
        <v>0</v>
      </c>
      <c r="N723" s="89">
        <f t="shared" si="384"/>
        <v>0</v>
      </c>
      <c r="O723" s="89">
        <f t="shared" si="375"/>
        <v>0</v>
      </c>
      <c r="Q723" s="90">
        <f t="shared" si="385"/>
        <v>0</v>
      </c>
      <c r="R723" s="90">
        <f t="shared" si="386"/>
        <v>0</v>
      </c>
      <c r="S723" s="90">
        <f t="shared" si="387"/>
        <v>0</v>
      </c>
      <c r="T723" s="90">
        <f t="shared" si="388"/>
        <v>0</v>
      </c>
      <c r="U723" s="90">
        <f t="shared" si="389"/>
        <v>0</v>
      </c>
      <c r="V723" s="90">
        <f t="shared" si="390"/>
        <v>0</v>
      </c>
      <c r="W723" s="90">
        <f t="shared" si="376"/>
        <v>0</v>
      </c>
      <c r="Y723" s="89">
        <f t="shared" si="391"/>
        <v>0</v>
      </c>
      <c r="Z723" s="90">
        <f t="shared" si="392"/>
        <v>0</v>
      </c>
      <c r="AA723" s="75">
        <f t="shared" si="393"/>
        <v>0</v>
      </c>
      <c r="AB723" s="89">
        <f t="shared" si="394"/>
        <v>0</v>
      </c>
      <c r="AC723" s="89">
        <f t="shared" si="395"/>
        <v>0</v>
      </c>
      <c r="AD723" s="90">
        <f t="shared" si="396"/>
        <v>0</v>
      </c>
      <c r="AE723" s="90">
        <f t="shared" si="397"/>
        <v>0</v>
      </c>
      <c r="AF723" s="1">
        <f t="shared" si="398"/>
        <v>-50000</v>
      </c>
    </row>
    <row r="724" spans="1:32">
      <c r="A724" s="106">
        <v>8.5499999999999997E-4</v>
      </c>
      <c r="B724" s="4">
        <f t="shared" si="374"/>
        <v>-49999.999145000002</v>
      </c>
      <c r="C724"/>
      <c r="D724"/>
      <c r="E724" s="57" t="s">
        <v>21</v>
      </c>
      <c r="F724" s="22">
        <f t="shared" si="377"/>
        <v>0</v>
      </c>
      <c r="G724" s="22">
        <f t="shared" si="378"/>
        <v>0</v>
      </c>
      <c r="H724" s="120" t="str">
        <f>IF(ISNA(VLOOKUP(C724,[1]Sheet1!$J$2:$J$2000,3,FALSE)),"No","Yes")</f>
        <v>No</v>
      </c>
      <c r="I724" s="89">
        <f t="shared" si="379"/>
        <v>0</v>
      </c>
      <c r="J724" s="89">
        <f t="shared" si="380"/>
        <v>0</v>
      </c>
      <c r="K724" s="89">
        <f t="shared" si="381"/>
        <v>0</v>
      </c>
      <c r="L724" s="89">
        <f t="shared" si="382"/>
        <v>0</v>
      </c>
      <c r="M724" s="89">
        <f t="shared" si="383"/>
        <v>0</v>
      </c>
      <c r="N724" s="89">
        <f t="shared" si="384"/>
        <v>0</v>
      </c>
      <c r="O724" s="89">
        <f t="shared" si="375"/>
        <v>0</v>
      </c>
      <c r="Q724" s="90">
        <f t="shared" si="385"/>
        <v>0</v>
      </c>
      <c r="R724" s="90">
        <f t="shared" si="386"/>
        <v>0</v>
      </c>
      <c r="S724" s="90">
        <f t="shared" si="387"/>
        <v>0</v>
      </c>
      <c r="T724" s="90">
        <f t="shared" si="388"/>
        <v>0</v>
      </c>
      <c r="U724" s="90">
        <f t="shared" si="389"/>
        <v>0</v>
      </c>
      <c r="V724" s="90">
        <f t="shared" si="390"/>
        <v>0</v>
      </c>
      <c r="W724" s="90">
        <f t="shared" si="376"/>
        <v>0</v>
      </c>
      <c r="Y724" s="89">
        <f t="shared" si="391"/>
        <v>0</v>
      </c>
      <c r="Z724" s="90">
        <f t="shared" si="392"/>
        <v>0</v>
      </c>
      <c r="AA724" s="75">
        <f t="shared" si="393"/>
        <v>0</v>
      </c>
      <c r="AB724" s="89">
        <f t="shared" si="394"/>
        <v>0</v>
      </c>
      <c r="AC724" s="89">
        <f t="shared" si="395"/>
        <v>0</v>
      </c>
      <c r="AD724" s="90">
        <f t="shared" si="396"/>
        <v>0</v>
      </c>
      <c r="AE724" s="90">
        <f t="shared" si="397"/>
        <v>0</v>
      </c>
      <c r="AF724" s="1">
        <f t="shared" si="398"/>
        <v>-50000</v>
      </c>
    </row>
    <row r="725" spans="1:32">
      <c r="A725" s="106">
        <v>8.5599999999999999E-4</v>
      </c>
      <c r="B725" s="4">
        <f t="shared" si="374"/>
        <v>-49999.999144000001</v>
      </c>
      <c r="C725"/>
      <c r="D725"/>
      <c r="E725" s="57" t="s">
        <v>21</v>
      </c>
      <c r="F725" s="22">
        <f t="shared" si="377"/>
        <v>0</v>
      </c>
      <c r="G725" s="22">
        <f t="shared" si="378"/>
        <v>0</v>
      </c>
      <c r="H725" s="120" t="str">
        <f>IF(ISNA(VLOOKUP(C725,[1]Sheet1!$J$2:$J$2000,3,FALSE)),"No","Yes")</f>
        <v>No</v>
      </c>
      <c r="I725" s="89">
        <f t="shared" si="379"/>
        <v>0</v>
      </c>
      <c r="J725" s="89">
        <f t="shared" si="380"/>
        <v>0</v>
      </c>
      <c r="K725" s="89">
        <f t="shared" si="381"/>
        <v>0</v>
      </c>
      <c r="L725" s="89">
        <f t="shared" si="382"/>
        <v>0</v>
      </c>
      <c r="M725" s="89">
        <f t="shared" si="383"/>
        <v>0</v>
      </c>
      <c r="N725" s="89">
        <f t="shared" si="384"/>
        <v>0</v>
      </c>
      <c r="O725" s="89">
        <f t="shared" si="375"/>
        <v>0</v>
      </c>
      <c r="Q725" s="90">
        <f t="shared" si="385"/>
        <v>0</v>
      </c>
      <c r="R725" s="90">
        <f t="shared" si="386"/>
        <v>0</v>
      </c>
      <c r="S725" s="90">
        <f t="shared" si="387"/>
        <v>0</v>
      </c>
      <c r="T725" s="90">
        <f t="shared" si="388"/>
        <v>0</v>
      </c>
      <c r="U725" s="90">
        <f t="shared" si="389"/>
        <v>0</v>
      </c>
      <c r="V725" s="90">
        <f t="shared" si="390"/>
        <v>0</v>
      </c>
      <c r="W725" s="90">
        <f t="shared" si="376"/>
        <v>0</v>
      </c>
      <c r="Y725" s="89">
        <f t="shared" si="391"/>
        <v>0</v>
      </c>
      <c r="Z725" s="90">
        <f t="shared" si="392"/>
        <v>0</v>
      </c>
      <c r="AA725" s="75">
        <f t="shared" si="393"/>
        <v>0</v>
      </c>
      <c r="AB725" s="89">
        <f t="shared" si="394"/>
        <v>0</v>
      </c>
      <c r="AC725" s="89">
        <f t="shared" si="395"/>
        <v>0</v>
      </c>
      <c r="AD725" s="90">
        <f t="shared" si="396"/>
        <v>0</v>
      </c>
      <c r="AE725" s="90">
        <f t="shared" si="397"/>
        <v>0</v>
      </c>
      <c r="AF725" s="1">
        <f t="shared" si="398"/>
        <v>-50000</v>
      </c>
    </row>
    <row r="726" spans="1:32">
      <c r="A726" s="106">
        <v>8.5700000000000001E-4</v>
      </c>
      <c r="B726" s="4">
        <f t="shared" si="374"/>
        <v>-49999.999143000001</v>
      </c>
      <c r="C726"/>
      <c r="D726"/>
      <c r="E726" s="57" t="s">
        <v>21</v>
      </c>
      <c r="F726" s="22">
        <f t="shared" si="377"/>
        <v>0</v>
      </c>
      <c r="G726" s="22">
        <f t="shared" si="378"/>
        <v>0</v>
      </c>
      <c r="H726" s="120" t="str">
        <f>IF(ISNA(VLOOKUP(C726,[1]Sheet1!$J$2:$J$2000,3,FALSE)),"No","Yes")</f>
        <v>No</v>
      </c>
      <c r="I726" s="89">
        <f t="shared" si="379"/>
        <v>0</v>
      </c>
      <c r="J726" s="89">
        <f t="shared" si="380"/>
        <v>0</v>
      </c>
      <c r="K726" s="89">
        <f t="shared" si="381"/>
        <v>0</v>
      </c>
      <c r="L726" s="89">
        <f t="shared" si="382"/>
        <v>0</v>
      </c>
      <c r="M726" s="89">
        <f t="shared" si="383"/>
        <v>0</v>
      </c>
      <c r="N726" s="89">
        <f t="shared" si="384"/>
        <v>0</v>
      </c>
      <c r="O726" s="89">
        <f t="shared" si="375"/>
        <v>0</v>
      </c>
      <c r="Q726" s="90">
        <f t="shared" si="385"/>
        <v>0</v>
      </c>
      <c r="R726" s="90">
        <f t="shared" si="386"/>
        <v>0</v>
      </c>
      <c r="S726" s="90">
        <f t="shared" si="387"/>
        <v>0</v>
      </c>
      <c r="T726" s="90">
        <f t="shared" si="388"/>
        <v>0</v>
      </c>
      <c r="U726" s="90">
        <f t="shared" si="389"/>
        <v>0</v>
      </c>
      <c r="V726" s="90">
        <f t="shared" si="390"/>
        <v>0</v>
      </c>
      <c r="W726" s="90">
        <f t="shared" si="376"/>
        <v>0</v>
      </c>
      <c r="Y726" s="89">
        <f t="shared" si="391"/>
        <v>0</v>
      </c>
      <c r="Z726" s="90">
        <f t="shared" si="392"/>
        <v>0</v>
      </c>
      <c r="AA726" s="75">
        <f t="shared" si="393"/>
        <v>0</v>
      </c>
      <c r="AB726" s="89">
        <f t="shared" si="394"/>
        <v>0</v>
      </c>
      <c r="AC726" s="89">
        <f t="shared" si="395"/>
        <v>0</v>
      </c>
      <c r="AD726" s="90">
        <f t="shared" si="396"/>
        <v>0</v>
      </c>
      <c r="AE726" s="90">
        <f t="shared" si="397"/>
        <v>0</v>
      </c>
      <c r="AF726" s="1">
        <f t="shared" si="398"/>
        <v>-50000</v>
      </c>
    </row>
    <row r="727" spans="1:32">
      <c r="A727" s="106">
        <v>8.5800000000000004E-4</v>
      </c>
      <c r="B727" s="4">
        <f t="shared" si="374"/>
        <v>-49999.999142000001</v>
      </c>
      <c r="C727"/>
      <c r="D727"/>
      <c r="E727" s="57" t="s">
        <v>21</v>
      </c>
      <c r="F727" s="22">
        <f t="shared" si="377"/>
        <v>0</v>
      </c>
      <c r="G727" s="22">
        <f t="shared" si="378"/>
        <v>0</v>
      </c>
      <c r="H727" s="120" t="str">
        <f>IF(ISNA(VLOOKUP(C727,[1]Sheet1!$J$2:$J$2000,3,FALSE)),"No","Yes")</f>
        <v>No</v>
      </c>
      <c r="I727" s="89">
        <f t="shared" si="379"/>
        <v>0</v>
      </c>
      <c r="J727" s="89">
        <f t="shared" si="380"/>
        <v>0</v>
      </c>
      <c r="K727" s="89">
        <f t="shared" si="381"/>
        <v>0</v>
      </c>
      <c r="L727" s="89">
        <f t="shared" si="382"/>
        <v>0</v>
      </c>
      <c r="M727" s="89">
        <f t="shared" si="383"/>
        <v>0</v>
      </c>
      <c r="N727" s="89">
        <f t="shared" si="384"/>
        <v>0</v>
      </c>
      <c r="O727" s="89">
        <f t="shared" si="375"/>
        <v>0</v>
      </c>
      <c r="Q727" s="90">
        <f t="shared" si="385"/>
        <v>0</v>
      </c>
      <c r="R727" s="90">
        <f t="shared" si="386"/>
        <v>0</v>
      </c>
      <c r="S727" s="90">
        <f t="shared" si="387"/>
        <v>0</v>
      </c>
      <c r="T727" s="90">
        <f t="shared" si="388"/>
        <v>0</v>
      </c>
      <c r="U727" s="90">
        <f t="shared" si="389"/>
        <v>0</v>
      </c>
      <c r="V727" s="90">
        <f t="shared" si="390"/>
        <v>0</v>
      </c>
      <c r="W727" s="90">
        <f t="shared" si="376"/>
        <v>0</v>
      </c>
      <c r="Y727" s="89">
        <f t="shared" si="391"/>
        <v>0</v>
      </c>
      <c r="Z727" s="90">
        <f t="shared" si="392"/>
        <v>0</v>
      </c>
      <c r="AA727" s="75">
        <f t="shared" si="393"/>
        <v>0</v>
      </c>
      <c r="AB727" s="89">
        <f t="shared" si="394"/>
        <v>0</v>
      </c>
      <c r="AC727" s="89">
        <f t="shared" si="395"/>
        <v>0</v>
      </c>
      <c r="AD727" s="90">
        <f t="shared" si="396"/>
        <v>0</v>
      </c>
      <c r="AE727" s="90">
        <f t="shared" si="397"/>
        <v>0</v>
      </c>
      <c r="AF727" s="1">
        <f t="shared" si="398"/>
        <v>-50000</v>
      </c>
    </row>
    <row r="728" spans="1:32">
      <c r="A728" s="106">
        <v>8.5899999999999995E-4</v>
      </c>
      <c r="B728" s="4">
        <f t="shared" si="374"/>
        <v>-49999.999141</v>
      </c>
      <c r="C728"/>
      <c r="D728"/>
      <c r="E728" s="57" t="s">
        <v>21</v>
      </c>
      <c r="F728" s="22">
        <f t="shared" si="377"/>
        <v>0</v>
      </c>
      <c r="G728" s="22">
        <f t="shared" si="378"/>
        <v>0</v>
      </c>
      <c r="H728" s="120" t="str">
        <f>IF(ISNA(VLOOKUP(C728,[1]Sheet1!$J$2:$J$2000,3,FALSE)),"No","Yes")</f>
        <v>No</v>
      </c>
      <c r="I728" s="89">
        <f t="shared" si="379"/>
        <v>0</v>
      </c>
      <c r="J728" s="89">
        <f t="shared" si="380"/>
        <v>0</v>
      </c>
      <c r="K728" s="89">
        <f t="shared" si="381"/>
        <v>0</v>
      </c>
      <c r="L728" s="89">
        <f t="shared" si="382"/>
        <v>0</v>
      </c>
      <c r="M728" s="89">
        <f t="shared" si="383"/>
        <v>0</v>
      </c>
      <c r="N728" s="89">
        <f t="shared" si="384"/>
        <v>0</v>
      </c>
      <c r="O728" s="89">
        <f t="shared" si="375"/>
        <v>0</v>
      </c>
      <c r="Q728" s="90">
        <f t="shared" si="385"/>
        <v>0</v>
      </c>
      <c r="R728" s="90">
        <f t="shared" si="386"/>
        <v>0</v>
      </c>
      <c r="S728" s="90">
        <f t="shared" si="387"/>
        <v>0</v>
      </c>
      <c r="T728" s="90">
        <f t="shared" si="388"/>
        <v>0</v>
      </c>
      <c r="U728" s="90">
        <f t="shared" si="389"/>
        <v>0</v>
      </c>
      <c r="V728" s="90">
        <f t="shared" si="390"/>
        <v>0</v>
      </c>
      <c r="W728" s="90">
        <f t="shared" si="376"/>
        <v>0</v>
      </c>
      <c r="Y728" s="89">
        <f t="shared" si="391"/>
        <v>0</v>
      </c>
      <c r="Z728" s="90">
        <f t="shared" si="392"/>
        <v>0</v>
      </c>
      <c r="AA728" s="75">
        <f t="shared" si="393"/>
        <v>0</v>
      </c>
      <c r="AB728" s="89">
        <f t="shared" si="394"/>
        <v>0</v>
      </c>
      <c r="AC728" s="89">
        <f t="shared" si="395"/>
        <v>0</v>
      </c>
      <c r="AD728" s="90">
        <f t="shared" si="396"/>
        <v>0</v>
      </c>
      <c r="AE728" s="90">
        <f t="shared" si="397"/>
        <v>0</v>
      </c>
      <c r="AF728" s="1">
        <f t="shared" si="398"/>
        <v>-50000</v>
      </c>
    </row>
    <row r="729" spans="1:32">
      <c r="A729" s="106">
        <v>8.5999999999999998E-4</v>
      </c>
      <c r="B729" s="4">
        <f t="shared" si="374"/>
        <v>-49999.99914</v>
      </c>
      <c r="C729"/>
      <c r="D729"/>
      <c r="E729" s="57" t="s">
        <v>21</v>
      </c>
      <c r="F729" s="22">
        <f t="shared" si="377"/>
        <v>0</v>
      </c>
      <c r="G729" s="22">
        <f t="shared" si="378"/>
        <v>0</v>
      </c>
      <c r="H729" s="120" t="str">
        <f>IF(ISNA(VLOOKUP(C729,[1]Sheet1!$J$2:$J$2000,3,FALSE)),"No","Yes")</f>
        <v>No</v>
      </c>
      <c r="I729" s="89">
        <f t="shared" si="379"/>
        <v>0</v>
      </c>
      <c r="J729" s="89">
        <f t="shared" si="380"/>
        <v>0</v>
      </c>
      <c r="K729" s="89">
        <f t="shared" si="381"/>
        <v>0</v>
      </c>
      <c r="L729" s="89">
        <f t="shared" si="382"/>
        <v>0</v>
      </c>
      <c r="M729" s="89">
        <f t="shared" si="383"/>
        <v>0</v>
      </c>
      <c r="N729" s="89">
        <f t="shared" si="384"/>
        <v>0</v>
      </c>
      <c r="O729" s="89">
        <f t="shared" si="375"/>
        <v>0</v>
      </c>
      <c r="Q729" s="90">
        <f t="shared" si="385"/>
        <v>0</v>
      </c>
      <c r="R729" s="90">
        <f t="shared" si="386"/>
        <v>0</v>
      </c>
      <c r="S729" s="90">
        <f t="shared" si="387"/>
        <v>0</v>
      </c>
      <c r="T729" s="90">
        <f t="shared" si="388"/>
        <v>0</v>
      </c>
      <c r="U729" s="90">
        <f t="shared" si="389"/>
        <v>0</v>
      </c>
      <c r="V729" s="90">
        <f t="shared" si="390"/>
        <v>0</v>
      </c>
      <c r="W729" s="90">
        <f t="shared" si="376"/>
        <v>0</v>
      </c>
      <c r="Y729" s="89">
        <f t="shared" si="391"/>
        <v>0</v>
      </c>
      <c r="Z729" s="90">
        <f t="shared" si="392"/>
        <v>0</v>
      </c>
      <c r="AA729" s="75">
        <f t="shared" si="393"/>
        <v>0</v>
      </c>
      <c r="AB729" s="89">
        <f t="shared" si="394"/>
        <v>0</v>
      </c>
      <c r="AC729" s="89">
        <f t="shared" si="395"/>
        <v>0</v>
      </c>
      <c r="AD729" s="90">
        <f t="shared" si="396"/>
        <v>0</v>
      </c>
      <c r="AE729" s="90">
        <f t="shared" si="397"/>
        <v>0</v>
      </c>
      <c r="AF729" s="1">
        <f t="shared" si="398"/>
        <v>-50000</v>
      </c>
    </row>
    <row r="730" spans="1:32">
      <c r="A730" s="106">
        <v>8.61E-4</v>
      </c>
      <c r="B730" s="4">
        <f t="shared" si="374"/>
        <v>-49999.999139</v>
      </c>
      <c r="C730"/>
      <c r="D730"/>
      <c r="E730" s="57" t="s">
        <v>21</v>
      </c>
      <c r="F730" s="22">
        <f t="shared" si="377"/>
        <v>0</v>
      </c>
      <c r="G730" s="22">
        <f t="shared" si="378"/>
        <v>0</v>
      </c>
      <c r="H730" s="120" t="str">
        <f>IF(ISNA(VLOOKUP(C730,[1]Sheet1!$J$2:$J$2000,3,FALSE)),"No","Yes")</f>
        <v>No</v>
      </c>
      <c r="I730" s="89">
        <f t="shared" si="379"/>
        <v>0</v>
      </c>
      <c r="J730" s="89">
        <f t="shared" si="380"/>
        <v>0</v>
      </c>
      <c r="K730" s="89">
        <f t="shared" si="381"/>
        <v>0</v>
      </c>
      <c r="L730" s="89">
        <f t="shared" si="382"/>
        <v>0</v>
      </c>
      <c r="M730" s="89">
        <f t="shared" si="383"/>
        <v>0</v>
      </c>
      <c r="N730" s="89">
        <f t="shared" si="384"/>
        <v>0</v>
      </c>
      <c r="O730" s="89">
        <f t="shared" si="375"/>
        <v>0</v>
      </c>
      <c r="Q730" s="90">
        <f t="shared" si="385"/>
        <v>0</v>
      </c>
      <c r="R730" s="90">
        <f t="shared" si="386"/>
        <v>0</v>
      </c>
      <c r="S730" s="90">
        <f t="shared" si="387"/>
        <v>0</v>
      </c>
      <c r="T730" s="90">
        <f t="shared" si="388"/>
        <v>0</v>
      </c>
      <c r="U730" s="90">
        <f t="shared" si="389"/>
        <v>0</v>
      </c>
      <c r="V730" s="90">
        <f t="shared" si="390"/>
        <v>0</v>
      </c>
      <c r="W730" s="90">
        <f t="shared" si="376"/>
        <v>0</v>
      </c>
      <c r="Y730" s="89">
        <f t="shared" si="391"/>
        <v>0</v>
      </c>
      <c r="Z730" s="90">
        <f t="shared" si="392"/>
        <v>0</v>
      </c>
      <c r="AA730" s="75">
        <f t="shared" si="393"/>
        <v>0</v>
      </c>
      <c r="AB730" s="89">
        <f t="shared" si="394"/>
        <v>0</v>
      </c>
      <c r="AC730" s="89">
        <f t="shared" si="395"/>
        <v>0</v>
      </c>
      <c r="AD730" s="90">
        <f t="shared" si="396"/>
        <v>0</v>
      </c>
      <c r="AE730" s="90">
        <f t="shared" si="397"/>
        <v>0</v>
      </c>
      <c r="AF730" s="1">
        <f t="shared" si="398"/>
        <v>-50000</v>
      </c>
    </row>
    <row r="731" spans="1:32">
      <c r="A731" s="106">
        <v>8.6200000000000003E-4</v>
      </c>
      <c r="B731" s="4">
        <f t="shared" si="374"/>
        <v>-49999.999137999999</v>
      </c>
      <c r="C731"/>
      <c r="D731"/>
      <c r="E731" s="57" t="s">
        <v>21</v>
      </c>
      <c r="F731" s="22">
        <f t="shared" si="377"/>
        <v>0</v>
      </c>
      <c r="G731" s="22">
        <f t="shared" si="378"/>
        <v>0</v>
      </c>
      <c r="H731" s="120" t="str">
        <f>IF(ISNA(VLOOKUP(C731,[1]Sheet1!$J$2:$J$2000,3,FALSE)),"No","Yes")</f>
        <v>No</v>
      </c>
      <c r="I731" s="89">
        <f t="shared" si="379"/>
        <v>0</v>
      </c>
      <c r="J731" s="89">
        <f t="shared" si="380"/>
        <v>0</v>
      </c>
      <c r="K731" s="89">
        <f t="shared" si="381"/>
        <v>0</v>
      </c>
      <c r="L731" s="89">
        <f t="shared" si="382"/>
        <v>0</v>
      </c>
      <c r="M731" s="89">
        <f t="shared" si="383"/>
        <v>0</v>
      </c>
      <c r="N731" s="89">
        <f t="shared" si="384"/>
        <v>0</v>
      </c>
      <c r="O731" s="89">
        <f t="shared" si="375"/>
        <v>0</v>
      </c>
      <c r="Q731" s="90">
        <f t="shared" si="385"/>
        <v>0</v>
      </c>
      <c r="R731" s="90">
        <f t="shared" si="386"/>
        <v>0</v>
      </c>
      <c r="S731" s="90">
        <f t="shared" si="387"/>
        <v>0</v>
      </c>
      <c r="T731" s="90">
        <f t="shared" si="388"/>
        <v>0</v>
      </c>
      <c r="U731" s="90">
        <f t="shared" si="389"/>
        <v>0</v>
      </c>
      <c r="V731" s="90">
        <f t="shared" si="390"/>
        <v>0</v>
      </c>
      <c r="W731" s="90">
        <f t="shared" si="376"/>
        <v>0</v>
      </c>
      <c r="Y731" s="89">
        <f t="shared" si="391"/>
        <v>0</v>
      </c>
      <c r="Z731" s="90">
        <f t="shared" si="392"/>
        <v>0</v>
      </c>
      <c r="AA731" s="75">
        <f t="shared" si="393"/>
        <v>0</v>
      </c>
      <c r="AB731" s="89">
        <f t="shared" si="394"/>
        <v>0</v>
      </c>
      <c r="AC731" s="89">
        <f t="shared" si="395"/>
        <v>0</v>
      </c>
      <c r="AD731" s="90">
        <f t="shared" si="396"/>
        <v>0</v>
      </c>
      <c r="AE731" s="90">
        <f t="shared" si="397"/>
        <v>0</v>
      </c>
      <c r="AF731" s="1">
        <f t="shared" si="398"/>
        <v>-50000</v>
      </c>
    </row>
    <row r="732" spans="1:32">
      <c r="A732" s="106">
        <v>8.6299999999999994E-4</v>
      </c>
      <c r="B732" s="4">
        <f t="shared" si="374"/>
        <v>-49999.999136999999</v>
      </c>
      <c r="C732"/>
      <c r="D732"/>
      <c r="E732" s="57" t="s">
        <v>21</v>
      </c>
      <c r="F732" s="22">
        <f t="shared" si="377"/>
        <v>0</v>
      </c>
      <c r="G732" s="22">
        <f t="shared" si="378"/>
        <v>0</v>
      </c>
      <c r="H732" s="120" t="str">
        <f>IF(ISNA(VLOOKUP(C732,[1]Sheet1!$J$2:$J$2000,3,FALSE)),"No","Yes")</f>
        <v>No</v>
      </c>
      <c r="I732" s="89">
        <f t="shared" si="379"/>
        <v>0</v>
      </c>
      <c r="J732" s="89">
        <f t="shared" si="380"/>
        <v>0</v>
      </c>
      <c r="K732" s="89">
        <f t="shared" si="381"/>
        <v>0</v>
      </c>
      <c r="L732" s="89">
        <f t="shared" si="382"/>
        <v>0</v>
      </c>
      <c r="M732" s="89">
        <f t="shared" si="383"/>
        <v>0</v>
      </c>
      <c r="N732" s="89">
        <f t="shared" si="384"/>
        <v>0</v>
      </c>
      <c r="O732" s="89">
        <f t="shared" si="375"/>
        <v>0</v>
      </c>
      <c r="Q732" s="90">
        <f t="shared" si="385"/>
        <v>0</v>
      </c>
      <c r="R732" s="90">
        <f t="shared" si="386"/>
        <v>0</v>
      </c>
      <c r="S732" s="90">
        <f t="shared" si="387"/>
        <v>0</v>
      </c>
      <c r="T732" s="90">
        <f t="shared" si="388"/>
        <v>0</v>
      </c>
      <c r="U732" s="90">
        <f t="shared" si="389"/>
        <v>0</v>
      </c>
      <c r="V732" s="90">
        <f t="shared" si="390"/>
        <v>0</v>
      </c>
      <c r="W732" s="90">
        <f t="shared" si="376"/>
        <v>0</v>
      </c>
      <c r="Y732" s="89">
        <f t="shared" si="391"/>
        <v>0</v>
      </c>
      <c r="Z732" s="90">
        <f t="shared" si="392"/>
        <v>0</v>
      </c>
      <c r="AA732" s="75">
        <f t="shared" si="393"/>
        <v>0</v>
      </c>
      <c r="AB732" s="89">
        <f t="shared" si="394"/>
        <v>0</v>
      </c>
      <c r="AC732" s="89">
        <f t="shared" si="395"/>
        <v>0</v>
      </c>
      <c r="AD732" s="90">
        <f t="shared" si="396"/>
        <v>0</v>
      </c>
      <c r="AE732" s="90">
        <f t="shared" si="397"/>
        <v>0</v>
      </c>
      <c r="AF732" s="1">
        <f t="shared" si="398"/>
        <v>-50000</v>
      </c>
    </row>
    <row r="733" spans="1:32">
      <c r="A733" s="106">
        <v>8.6399999999999997E-4</v>
      </c>
      <c r="B733" s="4">
        <f t="shared" si="374"/>
        <v>-49999.999135999999</v>
      </c>
      <c r="C733"/>
      <c r="D733"/>
      <c r="E733" s="57" t="s">
        <v>21</v>
      </c>
      <c r="F733" s="22">
        <f t="shared" si="377"/>
        <v>0</v>
      </c>
      <c r="G733" s="22">
        <f t="shared" si="378"/>
        <v>0</v>
      </c>
      <c r="H733" s="120" t="str">
        <f>IF(ISNA(VLOOKUP(C733,[1]Sheet1!$J$2:$J$2000,3,FALSE)),"No","Yes")</f>
        <v>No</v>
      </c>
      <c r="I733" s="89">
        <f t="shared" si="379"/>
        <v>0</v>
      </c>
      <c r="J733" s="89">
        <f t="shared" si="380"/>
        <v>0</v>
      </c>
      <c r="K733" s="89">
        <f t="shared" si="381"/>
        <v>0</v>
      </c>
      <c r="L733" s="89">
        <f t="shared" si="382"/>
        <v>0</v>
      </c>
      <c r="M733" s="89">
        <f t="shared" si="383"/>
        <v>0</v>
      </c>
      <c r="N733" s="89">
        <f t="shared" si="384"/>
        <v>0</v>
      </c>
      <c r="O733" s="89">
        <f t="shared" si="375"/>
        <v>0</v>
      </c>
      <c r="Q733" s="90">
        <f t="shared" si="385"/>
        <v>0</v>
      </c>
      <c r="R733" s="90">
        <f t="shared" si="386"/>
        <v>0</v>
      </c>
      <c r="S733" s="90">
        <f t="shared" si="387"/>
        <v>0</v>
      </c>
      <c r="T733" s="90">
        <f t="shared" si="388"/>
        <v>0</v>
      </c>
      <c r="U733" s="90">
        <f t="shared" si="389"/>
        <v>0</v>
      </c>
      <c r="V733" s="90">
        <f t="shared" si="390"/>
        <v>0</v>
      </c>
      <c r="W733" s="90">
        <f t="shared" si="376"/>
        <v>0</v>
      </c>
      <c r="Y733" s="89">
        <f t="shared" si="391"/>
        <v>0</v>
      </c>
      <c r="Z733" s="90">
        <f t="shared" si="392"/>
        <v>0</v>
      </c>
      <c r="AA733" s="75">
        <f t="shared" si="393"/>
        <v>0</v>
      </c>
      <c r="AB733" s="89">
        <f t="shared" si="394"/>
        <v>0</v>
      </c>
      <c r="AC733" s="89">
        <f t="shared" si="395"/>
        <v>0</v>
      </c>
      <c r="AD733" s="90">
        <f t="shared" si="396"/>
        <v>0</v>
      </c>
      <c r="AE733" s="90">
        <f t="shared" si="397"/>
        <v>0</v>
      </c>
      <c r="AF733" s="1">
        <f t="shared" si="398"/>
        <v>-50000</v>
      </c>
    </row>
    <row r="734" spans="1:32">
      <c r="A734" s="106">
        <v>8.6499999999999999E-4</v>
      </c>
      <c r="B734" s="4">
        <f t="shared" si="374"/>
        <v>-49999.999134999998</v>
      </c>
      <c r="C734"/>
      <c r="D734"/>
      <c r="E734" s="57" t="s">
        <v>21</v>
      </c>
      <c r="F734" s="22">
        <f t="shared" si="377"/>
        <v>0</v>
      </c>
      <c r="G734" s="22">
        <f t="shared" si="378"/>
        <v>0</v>
      </c>
      <c r="H734" s="120" t="str">
        <f>IF(ISNA(VLOOKUP(C734,[1]Sheet1!$J$2:$J$2000,3,FALSE)),"No","Yes")</f>
        <v>No</v>
      </c>
      <c r="I734" s="89">
        <f t="shared" si="379"/>
        <v>0</v>
      </c>
      <c r="J734" s="89">
        <f t="shared" si="380"/>
        <v>0</v>
      </c>
      <c r="K734" s="89">
        <f t="shared" si="381"/>
        <v>0</v>
      </c>
      <c r="L734" s="89">
        <f t="shared" si="382"/>
        <v>0</v>
      </c>
      <c r="M734" s="89">
        <f t="shared" si="383"/>
        <v>0</v>
      </c>
      <c r="N734" s="89">
        <f t="shared" si="384"/>
        <v>0</v>
      </c>
      <c r="O734" s="89">
        <f t="shared" si="375"/>
        <v>0</v>
      </c>
      <c r="Q734" s="90">
        <f t="shared" si="385"/>
        <v>0</v>
      </c>
      <c r="R734" s="90">
        <f t="shared" si="386"/>
        <v>0</v>
      </c>
      <c r="S734" s="90">
        <f t="shared" si="387"/>
        <v>0</v>
      </c>
      <c r="T734" s="90">
        <f t="shared" si="388"/>
        <v>0</v>
      </c>
      <c r="U734" s="90">
        <f t="shared" si="389"/>
        <v>0</v>
      </c>
      <c r="V734" s="90">
        <f t="shared" si="390"/>
        <v>0</v>
      </c>
      <c r="W734" s="90">
        <f t="shared" si="376"/>
        <v>0</v>
      </c>
      <c r="Y734" s="89">
        <f t="shared" si="391"/>
        <v>0</v>
      </c>
      <c r="Z734" s="90">
        <f t="shared" si="392"/>
        <v>0</v>
      </c>
      <c r="AA734" s="75">
        <f t="shared" si="393"/>
        <v>0</v>
      </c>
      <c r="AB734" s="89">
        <f t="shared" si="394"/>
        <v>0</v>
      </c>
      <c r="AC734" s="89">
        <f t="shared" si="395"/>
        <v>0</v>
      </c>
      <c r="AD734" s="90">
        <f t="shared" si="396"/>
        <v>0</v>
      </c>
      <c r="AE734" s="90">
        <f t="shared" si="397"/>
        <v>0</v>
      </c>
      <c r="AF734" s="1">
        <f t="shared" si="398"/>
        <v>-50000</v>
      </c>
    </row>
    <row r="735" spans="1:32">
      <c r="A735" s="106">
        <v>8.6600000000000002E-4</v>
      </c>
      <c r="B735" s="4">
        <f t="shared" si="374"/>
        <v>-49999.999133999998</v>
      </c>
      <c r="C735"/>
      <c r="D735"/>
      <c r="E735" s="57" t="s">
        <v>21</v>
      </c>
      <c r="F735" s="22">
        <f t="shared" si="377"/>
        <v>0</v>
      </c>
      <c r="G735" s="22">
        <f t="shared" si="378"/>
        <v>0</v>
      </c>
      <c r="H735" s="120" t="str">
        <f>IF(ISNA(VLOOKUP(C735,[1]Sheet1!$J$2:$J$2000,3,FALSE)),"No","Yes")</f>
        <v>No</v>
      </c>
      <c r="I735" s="89">
        <f t="shared" si="379"/>
        <v>0</v>
      </c>
      <c r="J735" s="89">
        <f t="shared" si="380"/>
        <v>0</v>
      </c>
      <c r="K735" s="89">
        <f t="shared" si="381"/>
        <v>0</v>
      </c>
      <c r="L735" s="89">
        <f t="shared" si="382"/>
        <v>0</v>
      </c>
      <c r="M735" s="89">
        <f t="shared" si="383"/>
        <v>0</v>
      </c>
      <c r="N735" s="89">
        <f t="shared" si="384"/>
        <v>0</v>
      </c>
      <c r="O735" s="89">
        <f t="shared" si="375"/>
        <v>0</v>
      </c>
      <c r="Q735" s="90">
        <f t="shared" si="385"/>
        <v>0</v>
      </c>
      <c r="R735" s="90">
        <f t="shared" si="386"/>
        <v>0</v>
      </c>
      <c r="S735" s="90">
        <f t="shared" si="387"/>
        <v>0</v>
      </c>
      <c r="T735" s="90">
        <f t="shared" si="388"/>
        <v>0</v>
      </c>
      <c r="U735" s="90">
        <f t="shared" si="389"/>
        <v>0</v>
      </c>
      <c r="V735" s="90">
        <f t="shared" si="390"/>
        <v>0</v>
      </c>
      <c r="W735" s="90">
        <f t="shared" si="376"/>
        <v>0</v>
      </c>
      <c r="Y735" s="89">
        <f t="shared" si="391"/>
        <v>0</v>
      </c>
      <c r="Z735" s="90">
        <f t="shared" si="392"/>
        <v>0</v>
      </c>
      <c r="AA735" s="75">
        <f t="shared" si="393"/>
        <v>0</v>
      </c>
      <c r="AB735" s="89">
        <f t="shared" si="394"/>
        <v>0</v>
      </c>
      <c r="AC735" s="89">
        <f t="shared" si="395"/>
        <v>0</v>
      </c>
      <c r="AD735" s="90">
        <f t="shared" si="396"/>
        <v>0</v>
      </c>
      <c r="AE735" s="90">
        <f t="shared" si="397"/>
        <v>0</v>
      </c>
      <c r="AF735" s="1">
        <f t="shared" si="398"/>
        <v>-50000</v>
      </c>
    </row>
    <row r="736" spans="1:32">
      <c r="A736" s="106">
        <v>8.6699999999999993E-4</v>
      </c>
      <c r="B736" s="4">
        <f t="shared" si="374"/>
        <v>-49999.999132999998</v>
      </c>
      <c r="C736"/>
      <c r="D736"/>
      <c r="E736" s="57" t="s">
        <v>21</v>
      </c>
      <c r="F736" s="22">
        <f t="shared" si="377"/>
        <v>0</v>
      </c>
      <c r="G736" s="22">
        <f t="shared" si="378"/>
        <v>0</v>
      </c>
      <c r="H736" s="120" t="str">
        <f>IF(ISNA(VLOOKUP(C736,[1]Sheet1!$J$2:$J$2000,3,FALSE)),"No","Yes")</f>
        <v>No</v>
      </c>
      <c r="I736" s="89">
        <f t="shared" si="379"/>
        <v>0</v>
      </c>
      <c r="J736" s="89">
        <f t="shared" si="380"/>
        <v>0</v>
      </c>
      <c r="K736" s="89">
        <f t="shared" si="381"/>
        <v>0</v>
      </c>
      <c r="L736" s="89">
        <f t="shared" si="382"/>
        <v>0</v>
      </c>
      <c r="M736" s="89">
        <f t="shared" si="383"/>
        <v>0</v>
      </c>
      <c r="N736" s="89">
        <f t="shared" si="384"/>
        <v>0</v>
      </c>
      <c r="O736" s="89">
        <f t="shared" si="375"/>
        <v>0</v>
      </c>
      <c r="Q736" s="90">
        <f t="shared" si="385"/>
        <v>0</v>
      </c>
      <c r="R736" s="90">
        <f t="shared" si="386"/>
        <v>0</v>
      </c>
      <c r="S736" s="90">
        <f t="shared" si="387"/>
        <v>0</v>
      </c>
      <c r="T736" s="90">
        <f t="shared" si="388"/>
        <v>0</v>
      </c>
      <c r="U736" s="90">
        <f t="shared" si="389"/>
        <v>0</v>
      </c>
      <c r="V736" s="90">
        <f t="shared" si="390"/>
        <v>0</v>
      </c>
      <c r="W736" s="90">
        <f t="shared" si="376"/>
        <v>0</v>
      </c>
      <c r="Y736" s="89">
        <f t="shared" si="391"/>
        <v>0</v>
      </c>
      <c r="Z736" s="90">
        <f t="shared" si="392"/>
        <v>0</v>
      </c>
      <c r="AA736" s="75">
        <f t="shared" si="393"/>
        <v>0</v>
      </c>
      <c r="AB736" s="89">
        <f t="shared" si="394"/>
        <v>0</v>
      </c>
      <c r="AC736" s="89">
        <f t="shared" si="395"/>
        <v>0</v>
      </c>
      <c r="AD736" s="90">
        <f t="shared" si="396"/>
        <v>0</v>
      </c>
      <c r="AE736" s="90">
        <f t="shared" si="397"/>
        <v>0</v>
      </c>
      <c r="AF736" s="1">
        <f t="shared" si="398"/>
        <v>-50000</v>
      </c>
    </row>
    <row r="737" spans="1:32">
      <c r="A737" s="106">
        <v>8.6799999999999996E-4</v>
      </c>
      <c r="B737" s="4">
        <f t="shared" si="374"/>
        <v>-49999.999131999997</v>
      </c>
      <c r="C737"/>
      <c r="D737"/>
      <c r="E737" s="57" t="s">
        <v>21</v>
      </c>
      <c r="F737" s="22">
        <f t="shared" si="377"/>
        <v>0</v>
      </c>
      <c r="G737" s="22">
        <f t="shared" si="378"/>
        <v>0</v>
      </c>
      <c r="H737" s="120" t="str">
        <f>IF(ISNA(VLOOKUP(C737,[1]Sheet1!$J$2:$J$2000,3,FALSE)),"No","Yes")</f>
        <v>No</v>
      </c>
      <c r="I737" s="89">
        <f t="shared" si="379"/>
        <v>0</v>
      </c>
      <c r="J737" s="89">
        <f t="shared" si="380"/>
        <v>0</v>
      </c>
      <c r="K737" s="89">
        <f t="shared" si="381"/>
        <v>0</v>
      </c>
      <c r="L737" s="89">
        <f t="shared" si="382"/>
        <v>0</v>
      </c>
      <c r="M737" s="89">
        <f t="shared" si="383"/>
        <v>0</v>
      </c>
      <c r="N737" s="89">
        <f t="shared" si="384"/>
        <v>0</v>
      </c>
      <c r="O737" s="89">
        <f t="shared" si="375"/>
        <v>0</v>
      </c>
      <c r="Q737" s="90">
        <f t="shared" si="385"/>
        <v>0</v>
      </c>
      <c r="R737" s="90">
        <f t="shared" si="386"/>
        <v>0</v>
      </c>
      <c r="S737" s="90">
        <f t="shared" si="387"/>
        <v>0</v>
      </c>
      <c r="T737" s="90">
        <f t="shared" si="388"/>
        <v>0</v>
      </c>
      <c r="U737" s="90">
        <f t="shared" si="389"/>
        <v>0</v>
      </c>
      <c r="V737" s="90">
        <f t="shared" si="390"/>
        <v>0</v>
      </c>
      <c r="W737" s="90">
        <f t="shared" si="376"/>
        <v>0</v>
      </c>
      <c r="Y737" s="89">
        <f t="shared" si="391"/>
        <v>0</v>
      </c>
      <c r="Z737" s="90">
        <f t="shared" si="392"/>
        <v>0</v>
      </c>
      <c r="AA737" s="75">
        <f t="shared" si="393"/>
        <v>0</v>
      </c>
      <c r="AB737" s="89">
        <f t="shared" si="394"/>
        <v>0</v>
      </c>
      <c r="AC737" s="89">
        <f t="shared" si="395"/>
        <v>0</v>
      </c>
      <c r="AD737" s="90">
        <f t="shared" si="396"/>
        <v>0</v>
      </c>
      <c r="AE737" s="90">
        <f t="shared" si="397"/>
        <v>0</v>
      </c>
      <c r="AF737" s="1">
        <f t="shared" si="398"/>
        <v>-50000</v>
      </c>
    </row>
    <row r="738" spans="1:32">
      <c r="A738" s="106">
        <v>8.6899999999999998E-4</v>
      </c>
      <c r="B738" s="4">
        <f t="shared" si="374"/>
        <v>-49999.999130999997</v>
      </c>
      <c r="C738"/>
      <c r="D738"/>
      <c r="E738" s="57" t="s">
        <v>21</v>
      </c>
      <c r="F738" s="22">
        <f t="shared" si="377"/>
        <v>0</v>
      </c>
      <c r="G738" s="22">
        <f t="shared" si="378"/>
        <v>0</v>
      </c>
      <c r="H738" s="120" t="str">
        <f>IF(ISNA(VLOOKUP(C738,[1]Sheet1!$J$2:$J$2000,3,FALSE)),"No","Yes")</f>
        <v>No</v>
      </c>
      <c r="I738" s="89">
        <f t="shared" si="379"/>
        <v>0</v>
      </c>
      <c r="J738" s="89">
        <f t="shared" si="380"/>
        <v>0</v>
      </c>
      <c r="K738" s="89">
        <f t="shared" si="381"/>
        <v>0</v>
      </c>
      <c r="L738" s="89">
        <f t="shared" si="382"/>
        <v>0</v>
      </c>
      <c r="M738" s="89">
        <f t="shared" si="383"/>
        <v>0</v>
      </c>
      <c r="N738" s="89">
        <f t="shared" si="384"/>
        <v>0</v>
      </c>
      <c r="O738" s="89">
        <f t="shared" si="375"/>
        <v>0</v>
      </c>
      <c r="Q738" s="90">
        <f t="shared" si="385"/>
        <v>0</v>
      </c>
      <c r="R738" s="90">
        <f t="shared" si="386"/>
        <v>0</v>
      </c>
      <c r="S738" s="90">
        <f t="shared" si="387"/>
        <v>0</v>
      </c>
      <c r="T738" s="90">
        <f t="shared" si="388"/>
        <v>0</v>
      </c>
      <c r="U738" s="90">
        <f t="shared" si="389"/>
        <v>0</v>
      </c>
      <c r="V738" s="90">
        <f t="shared" si="390"/>
        <v>0</v>
      </c>
      <c r="W738" s="90">
        <f t="shared" si="376"/>
        <v>0</v>
      </c>
      <c r="Y738" s="89">
        <f t="shared" si="391"/>
        <v>0</v>
      </c>
      <c r="Z738" s="90">
        <f t="shared" si="392"/>
        <v>0</v>
      </c>
      <c r="AA738" s="75">
        <f t="shared" si="393"/>
        <v>0</v>
      </c>
      <c r="AB738" s="89">
        <f t="shared" si="394"/>
        <v>0</v>
      </c>
      <c r="AC738" s="89">
        <f t="shared" si="395"/>
        <v>0</v>
      </c>
      <c r="AD738" s="90">
        <f t="shared" si="396"/>
        <v>0</v>
      </c>
      <c r="AE738" s="90">
        <f t="shared" si="397"/>
        <v>0</v>
      </c>
      <c r="AF738" s="1">
        <f t="shared" si="398"/>
        <v>-50000</v>
      </c>
    </row>
    <row r="739" spans="1:32">
      <c r="A739" s="106">
        <v>8.7000000000000001E-4</v>
      </c>
      <c r="B739" s="4">
        <f t="shared" si="374"/>
        <v>-49999.999129999997</v>
      </c>
      <c r="C739"/>
      <c r="D739"/>
      <c r="E739" s="57" t="s">
        <v>21</v>
      </c>
      <c r="F739" s="22">
        <f t="shared" si="377"/>
        <v>0</v>
      </c>
      <c r="G739" s="22">
        <f t="shared" si="378"/>
        <v>0</v>
      </c>
      <c r="H739" s="120" t="str">
        <f>IF(ISNA(VLOOKUP(C739,[1]Sheet1!$J$2:$J$2000,3,FALSE)),"No","Yes")</f>
        <v>No</v>
      </c>
      <c r="I739" s="89">
        <f t="shared" si="379"/>
        <v>0</v>
      </c>
      <c r="J739" s="89">
        <f t="shared" si="380"/>
        <v>0</v>
      </c>
      <c r="K739" s="89">
        <f t="shared" si="381"/>
        <v>0</v>
      </c>
      <c r="L739" s="89">
        <f t="shared" si="382"/>
        <v>0</v>
      </c>
      <c r="M739" s="89">
        <f t="shared" si="383"/>
        <v>0</v>
      </c>
      <c r="N739" s="89">
        <f t="shared" si="384"/>
        <v>0</v>
      </c>
      <c r="O739" s="89">
        <f t="shared" si="375"/>
        <v>0</v>
      </c>
      <c r="Q739" s="90">
        <f t="shared" si="385"/>
        <v>0</v>
      </c>
      <c r="R739" s="90">
        <f t="shared" si="386"/>
        <v>0</v>
      </c>
      <c r="S739" s="90">
        <f t="shared" si="387"/>
        <v>0</v>
      </c>
      <c r="T739" s="90">
        <f t="shared" si="388"/>
        <v>0</v>
      </c>
      <c r="U739" s="90">
        <f t="shared" si="389"/>
        <v>0</v>
      </c>
      <c r="V739" s="90">
        <f t="shared" si="390"/>
        <v>0</v>
      </c>
      <c r="W739" s="90">
        <f t="shared" si="376"/>
        <v>0</v>
      </c>
      <c r="Y739" s="89">
        <f t="shared" si="391"/>
        <v>0</v>
      </c>
      <c r="Z739" s="90">
        <f t="shared" si="392"/>
        <v>0</v>
      </c>
      <c r="AA739" s="75">
        <f t="shared" si="393"/>
        <v>0</v>
      </c>
      <c r="AB739" s="89">
        <f t="shared" si="394"/>
        <v>0</v>
      </c>
      <c r="AC739" s="89">
        <f t="shared" si="395"/>
        <v>0</v>
      </c>
      <c r="AD739" s="90">
        <f t="shared" si="396"/>
        <v>0</v>
      </c>
      <c r="AE739" s="90">
        <f t="shared" si="397"/>
        <v>0</v>
      </c>
      <c r="AF739" s="1">
        <f t="shared" si="398"/>
        <v>-50000</v>
      </c>
    </row>
    <row r="740" spans="1:32">
      <c r="A740" s="106">
        <v>8.7100000000000003E-4</v>
      </c>
      <c r="B740" s="4">
        <f t="shared" si="374"/>
        <v>-49999.999129000003</v>
      </c>
      <c r="C740"/>
      <c r="D740"/>
      <c r="E740" s="57" t="s">
        <v>21</v>
      </c>
      <c r="F740" s="22">
        <f t="shared" si="377"/>
        <v>0</v>
      </c>
      <c r="G740" s="22">
        <f t="shared" si="378"/>
        <v>0</v>
      </c>
      <c r="H740" s="120" t="str">
        <f>IF(ISNA(VLOOKUP(C740,[1]Sheet1!$J$2:$J$2000,3,FALSE)),"No","Yes")</f>
        <v>No</v>
      </c>
      <c r="I740" s="89">
        <f t="shared" si="379"/>
        <v>0</v>
      </c>
      <c r="J740" s="89">
        <f t="shared" si="380"/>
        <v>0</v>
      </c>
      <c r="K740" s="89">
        <f t="shared" si="381"/>
        <v>0</v>
      </c>
      <c r="L740" s="89">
        <f t="shared" si="382"/>
        <v>0</v>
      </c>
      <c r="M740" s="89">
        <f t="shared" si="383"/>
        <v>0</v>
      </c>
      <c r="N740" s="89">
        <f t="shared" si="384"/>
        <v>0</v>
      </c>
      <c r="O740" s="89">
        <f t="shared" si="375"/>
        <v>0</v>
      </c>
      <c r="Q740" s="90">
        <f t="shared" si="385"/>
        <v>0</v>
      </c>
      <c r="R740" s="90">
        <f t="shared" si="386"/>
        <v>0</v>
      </c>
      <c r="S740" s="90">
        <f t="shared" si="387"/>
        <v>0</v>
      </c>
      <c r="T740" s="90">
        <f t="shared" si="388"/>
        <v>0</v>
      </c>
      <c r="U740" s="90">
        <f t="shared" si="389"/>
        <v>0</v>
      </c>
      <c r="V740" s="90">
        <f t="shared" si="390"/>
        <v>0</v>
      </c>
      <c r="W740" s="90">
        <f t="shared" si="376"/>
        <v>0</v>
      </c>
      <c r="Y740" s="89">
        <f t="shared" si="391"/>
        <v>0</v>
      </c>
      <c r="Z740" s="90">
        <f t="shared" si="392"/>
        <v>0</v>
      </c>
      <c r="AA740" s="75">
        <f t="shared" si="393"/>
        <v>0</v>
      </c>
      <c r="AB740" s="89">
        <f t="shared" si="394"/>
        <v>0</v>
      </c>
      <c r="AC740" s="89">
        <f t="shared" si="395"/>
        <v>0</v>
      </c>
      <c r="AD740" s="90">
        <f t="shared" si="396"/>
        <v>0</v>
      </c>
      <c r="AE740" s="90">
        <f t="shared" si="397"/>
        <v>0</v>
      </c>
      <c r="AF740" s="1">
        <f t="shared" si="398"/>
        <v>-50000</v>
      </c>
    </row>
    <row r="741" spans="1:32">
      <c r="A741" s="106">
        <v>8.7199999999999995E-4</v>
      </c>
      <c r="B741" s="4">
        <f t="shared" si="374"/>
        <v>-49999.999128000003</v>
      </c>
      <c r="C741"/>
      <c r="D741"/>
      <c r="E741" s="57" t="s">
        <v>21</v>
      </c>
      <c r="F741" s="22">
        <f t="shared" si="377"/>
        <v>0</v>
      </c>
      <c r="G741" s="22">
        <f t="shared" si="378"/>
        <v>0</v>
      </c>
      <c r="H741" s="120" t="str">
        <f>IF(ISNA(VLOOKUP(C741,[1]Sheet1!$J$2:$J$2000,3,FALSE)),"No","Yes")</f>
        <v>No</v>
      </c>
      <c r="I741" s="89">
        <f t="shared" si="379"/>
        <v>0</v>
      </c>
      <c r="J741" s="89">
        <f t="shared" si="380"/>
        <v>0</v>
      </c>
      <c r="K741" s="89">
        <f t="shared" si="381"/>
        <v>0</v>
      </c>
      <c r="L741" s="89">
        <f t="shared" si="382"/>
        <v>0</v>
      </c>
      <c r="M741" s="89">
        <f t="shared" si="383"/>
        <v>0</v>
      </c>
      <c r="N741" s="89">
        <f t="shared" si="384"/>
        <v>0</v>
      </c>
      <c r="O741" s="89">
        <f t="shared" si="375"/>
        <v>0</v>
      </c>
      <c r="Q741" s="90">
        <f t="shared" si="385"/>
        <v>0</v>
      </c>
      <c r="R741" s="90">
        <f t="shared" si="386"/>
        <v>0</v>
      </c>
      <c r="S741" s="90">
        <f t="shared" si="387"/>
        <v>0</v>
      </c>
      <c r="T741" s="90">
        <f t="shared" si="388"/>
        <v>0</v>
      </c>
      <c r="U741" s="90">
        <f t="shared" si="389"/>
        <v>0</v>
      </c>
      <c r="V741" s="90">
        <f t="shared" si="390"/>
        <v>0</v>
      </c>
      <c r="W741" s="90">
        <f t="shared" si="376"/>
        <v>0</v>
      </c>
      <c r="Y741" s="89">
        <f t="shared" si="391"/>
        <v>0</v>
      </c>
      <c r="Z741" s="90">
        <f t="shared" si="392"/>
        <v>0</v>
      </c>
      <c r="AA741" s="75">
        <f t="shared" si="393"/>
        <v>0</v>
      </c>
      <c r="AB741" s="89">
        <f t="shared" si="394"/>
        <v>0</v>
      </c>
      <c r="AC741" s="89">
        <f t="shared" si="395"/>
        <v>0</v>
      </c>
      <c r="AD741" s="90">
        <f t="shared" si="396"/>
        <v>0</v>
      </c>
      <c r="AE741" s="90">
        <f t="shared" si="397"/>
        <v>0</v>
      </c>
      <c r="AF741" s="1">
        <f t="shared" si="398"/>
        <v>-50000</v>
      </c>
    </row>
    <row r="742" spans="1:32">
      <c r="A742" s="106">
        <v>8.7299999999999997E-4</v>
      </c>
      <c r="B742" s="4">
        <f t="shared" si="374"/>
        <v>-49999.999127000003</v>
      </c>
      <c r="C742"/>
      <c r="D742"/>
      <c r="E742" s="57" t="s">
        <v>21</v>
      </c>
      <c r="F742" s="22">
        <f t="shared" si="377"/>
        <v>0</v>
      </c>
      <c r="G742" s="22">
        <f t="shared" si="378"/>
        <v>0</v>
      </c>
      <c r="H742" s="120" t="str">
        <f>IF(ISNA(VLOOKUP(C742,[1]Sheet1!$J$2:$J$2000,3,FALSE)),"No","Yes")</f>
        <v>No</v>
      </c>
      <c r="I742" s="89">
        <f t="shared" si="379"/>
        <v>0</v>
      </c>
      <c r="J742" s="89">
        <f t="shared" si="380"/>
        <v>0</v>
      </c>
      <c r="K742" s="89">
        <f t="shared" si="381"/>
        <v>0</v>
      </c>
      <c r="L742" s="89">
        <f t="shared" si="382"/>
        <v>0</v>
      </c>
      <c r="M742" s="89">
        <f t="shared" si="383"/>
        <v>0</v>
      </c>
      <c r="N742" s="89">
        <f t="shared" si="384"/>
        <v>0</v>
      </c>
      <c r="O742" s="89">
        <f t="shared" si="375"/>
        <v>0</v>
      </c>
      <c r="Q742" s="90">
        <f t="shared" si="385"/>
        <v>0</v>
      </c>
      <c r="R742" s="90">
        <f t="shared" si="386"/>
        <v>0</v>
      </c>
      <c r="S742" s="90">
        <f t="shared" si="387"/>
        <v>0</v>
      </c>
      <c r="T742" s="90">
        <f t="shared" si="388"/>
        <v>0</v>
      </c>
      <c r="U742" s="90">
        <f t="shared" si="389"/>
        <v>0</v>
      </c>
      <c r="V742" s="90">
        <f t="shared" si="390"/>
        <v>0</v>
      </c>
      <c r="W742" s="90">
        <f t="shared" si="376"/>
        <v>0</v>
      </c>
      <c r="Y742" s="89">
        <f t="shared" si="391"/>
        <v>0</v>
      </c>
      <c r="Z742" s="90">
        <f t="shared" si="392"/>
        <v>0</v>
      </c>
      <c r="AA742" s="75">
        <f t="shared" si="393"/>
        <v>0</v>
      </c>
      <c r="AB742" s="89">
        <f t="shared" si="394"/>
        <v>0</v>
      </c>
      <c r="AC742" s="89">
        <f t="shared" si="395"/>
        <v>0</v>
      </c>
      <c r="AD742" s="90">
        <f t="shared" si="396"/>
        <v>0</v>
      </c>
      <c r="AE742" s="90">
        <f t="shared" si="397"/>
        <v>0</v>
      </c>
      <c r="AF742" s="1">
        <f t="shared" si="398"/>
        <v>-50000</v>
      </c>
    </row>
    <row r="743" spans="1:32">
      <c r="A743" s="106">
        <v>8.7399999999999999E-4</v>
      </c>
      <c r="B743" s="4">
        <f t="shared" si="374"/>
        <v>-49999.999126000002</v>
      </c>
      <c r="C743"/>
      <c r="D743"/>
      <c r="E743" s="57" t="s">
        <v>21</v>
      </c>
      <c r="F743" s="22">
        <f t="shared" si="377"/>
        <v>0</v>
      </c>
      <c r="G743" s="22">
        <f t="shared" si="378"/>
        <v>0</v>
      </c>
      <c r="H743" s="120" t="str">
        <f>IF(ISNA(VLOOKUP(C743,[1]Sheet1!$J$2:$J$2000,3,FALSE)),"No","Yes")</f>
        <v>No</v>
      </c>
      <c r="I743" s="89">
        <f t="shared" si="379"/>
        <v>0</v>
      </c>
      <c r="J743" s="89">
        <f t="shared" si="380"/>
        <v>0</v>
      </c>
      <c r="K743" s="89">
        <f t="shared" si="381"/>
        <v>0</v>
      </c>
      <c r="L743" s="89">
        <f t="shared" si="382"/>
        <v>0</v>
      </c>
      <c r="M743" s="89">
        <f t="shared" si="383"/>
        <v>0</v>
      </c>
      <c r="N743" s="89">
        <f t="shared" si="384"/>
        <v>0</v>
      </c>
      <c r="O743" s="89">
        <f t="shared" si="375"/>
        <v>0</v>
      </c>
      <c r="Q743" s="90">
        <f t="shared" si="385"/>
        <v>0</v>
      </c>
      <c r="R743" s="90">
        <f t="shared" si="386"/>
        <v>0</v>
      </c>
      <c r="S743" s="90">
        <f t="shared" si="387"/>
        <v>0</v>
      </c>
      <c r="T743" s="90">
        <f t="shared" si="388"/>
        <v>0</v>
      </c>
      <c r="U743" s="90">
        <f t="shared" si="389"/>
        <v>0</v>
      </c>
      <c r="V743" s="90">
        <f t="shared" si="390"/>
        <v>0</v>
      </c>
      <c r="W743" s="90">
        <f t="shared" si="376"/>
        <v>0</v>
      </c>
      <c r="Y743" s="89">
        <f t="shared" si="391"/>
        <v>0</v>
      </c>
      <c r="Z743" s="90">
        <f t="shared" si="392"/>
        <v>0</v>
      </c>
      <c r="AA743" s="75">
        <f t="shared" si="393"/>
        <v>0</v>
      </c>
      <c r="AB743" s="89">
        <f t="shared" si="394"/>
        <v>0</v>
      </c>
      <c r="AC743" s="89">
        <f t="shared" si="395"/>
        <v>0</v>
      </c>
      <c r="AD743" s="90">
        <f t="shared" si="396"/>
        <v>0</v>
      </c>
      <c r="AE743" s="90">
        <f t="shared" si="397"/>
        <v>0</v>
      </c>
      <c r="AF743" s="1">
        <f t="shared" si="398"/>
        <v>-50000</v>
      </c>
    </row>
    <row r="744" spans="1:32">
      <c r="A744" s="106">
        <v>8.7500000000000002E-4</v>
      </c>
      <c r="B744" s="4">
        <f t="shared" si="374"/>
        <v>-49999.999125000002</v>
      </c>
      <c r="C744"/>
      <c r="D744"/>
      <c r="E744" s="57" t="s">
        <v>21</v>
      </c>
      <c r="F744" s="22">
        <f t="shared" si="377"/>
        <v>0</v>
      </c>
      <c r="G744" s="22">
        <f t="shared" si="378"/>
        <v>0</v>
      </c>
      <c r="H744" s="120" t="str">
        <f>IF(ISNA(VLOOKUP(C744,[1]Sheet1!$J$2:$J$2000,3,FALSE)),"No","Yes")</f>
        <v>No</v>
      </c>
      <c r="I744" s="89">
        <f t="shared" si="379"/>
        <v>0</v>
      </c>
      <c r="J744" s="89">
        <f t="shared" si="380"/>
        <v>0</v>
      </c>
      <c r="K744" s="89">
        <f t="shared" si="381"/>
        <v>0</v>
      </c>
      <c r="L744" s="89">
        <f t="shared" si="382"/>
        <v>0</v>
      </c>
      <c r="M744" s="89">
        <f t="shared" si="383"/>
        <v>0</v>
      </c>
      <c r="N744" s="89">
        <f t="shared" si="384"/>
        <v>0</v>
      </c>
      <c r="O744" s="89">
        <f t="shared" si="375"/>
        <v>0</v>
      </c>
      <c r="Q744" s="90">
        <f t="shared" si="385"/>
        <v>0</v>
      </c>
      <c r="R744" s="90">
        <f t="shared" si="386"/>
        <v>0</v>
      </c>
      <c r="S744" s="90">
        <f t="shared" si="387"/>
        <v>0</v>
      </c>
      <c r="T744" s="90">
        <f t="shared" si="388"/>
        <v>0</v>
      </c>
      <c r="U744" s="90">
        <f t="shared" si="389"/>
        <v>0</v>
      </c>
      <c r="V744" s="90">
        <f t="shared" si="390"/>
        <v>0</v>
      </c>
      <c r="W744" s="90">
        <f t="shared" si="376"/>
        <v>0</v>
      </c>
      <c r="Y744" s="89">
        <f t="shared" si="391"/>
        <v>0</v>
      </c>
      <c r="Z744" s="90">
        <f t="shared" si="392"/>
        <v>0</v>
      </c>
      <c r="AA744" s="75">
        <f t="shared" si="393"/>
        <v>0</v>
      </c>
      <c r="AB744" s="89">
        <f t="shared" si="394"/>
        <v>0</v>
      </c>
      <c r="AC744" s="89">
        <f t="shared" si="395"/>
        <v>0</v>
      </c>
      <c r="AD744" s="90">
        <f t="shared" si="396"/>
        <v>0</v>
      </c>
      <c r="AE744" s="90">
        <f t="shared" si="397"/>
        <v>0</v>
      </c>
      <c r="AF744" s="1">
        <f t="shared" si="398"/>
        <v>-50000</v>
      </c>
    </row>
    <row r="745" spans="1:32">
      <c r="A745" s="106">
        <v>8.7599999999999993E-4</v>
      </c>
      <c r="B745" s="4">
        <f t="shared" si="374"/>
        <v>-49999.999124000002</v>
      </c>
      <c r="C745"/>
      <c r="D745"/>
      <c r="E745" s="57" t="s">
        <v>21</v>
      </c>
      <c r="F745" s="22">
        <f t="shared" si="377"/>
        <v>0</v>
      </c>
      <c r="G745" s="22">
        <f t="shared" si="378"/>
        <v>0</v>
      </c>
      <c r="H745" s="120" t="str">
        <f>IF(ISNA(VLOOKUP(C745,[1]Sheet1!$J$2:$J$2000,3,FALSE)),"No","Yes")</f>
        <v>No</v>
      </c>
      <c r="I745" s="89">
        <f t="shared" si="379"/>
        <v>0</v>
      </c>
      <c r="J745" s="89">
        <f t="shared" si="380"/>
        <v>0</v>
      </c>
      <c r="K745" s="89">
        <f t="shared" si="381"/>
        <v>0</v>
      </c>
      <c r="L745" s="89">
        <f t="shared" si="382"/>
        <v>0</v>
      </c>
      <c r="M745" s="89">
        <f t="shared" si="383"/>
        <v>0</v>
      </c>
      <c r="N745" s="89">
        <f t="shared" si="384"/>
        <v>0</v>
      </c>
      <c r="O745" s="89">
        <f t="shared" si="375"/>
        <v>0</v>
      </c>
      <c r="Q745" s="90">
        <f t="shared" si="385"/>
        <v>0</v>
      </c>
      <c r="R745" s="90">
        <f t="shared" si="386"/>
        <v>0</v>
      </c>
      <c r="S745" s="90">
        <f t="shared" si="387"/>
        <v>0</v>
      </c>
      <c r="T745" s="90">
        <f t="shared" si="388"/>
        <v>0</v>
      </c>
      <c r="U745" s="90">
        <f t="shared" si="389"/>
        <v>0</v>
      </c>
      <c r="V745" s="90">
        <f t="shared" si="390"/>
        <v>0</v>
      </c>
      <c r="W745" s="90">
        <f t="shared" si="376"/>
        <v>0</v>
      </c>
      <c r="Y745" s="89">
        <f t="shared" si="391"/>
        <v>0</v>
      </c>
      <c r="Z745" s="90">
        <f t="shared" si="392"/>
        <v>0</v>
      </c>
      <c r="AA745" s="75">
        <f t="shared" si="393"/>
        <v>0</v>
      </c>
      <c r="AB745" s="89">
        <f t="shared" si="394"/>
        <v>0</v>
      </c>
      <c r="AC745" s="89">
        <f t="shared" si="395"/>
        <v>0</v>
      </c>
      <c r="AD745" s="90">
        <f t="shared" si="396"/>
        <v>0</v>
      </c>
      <c r="AE745" s="90">
        <f t="shared" si="397"/>
        <v>0</v>
      </c>
      <c r="AF745" s="1">
        <f t="shared" si="398"/>
        <v>-50000</v>
      </c>
    </row>
    <row r="746" spans="1:32">
      <c r="A746" s="106">
        <v>8.7699999999999996E-4</v>
      </c>
      <c r="B746" s="4">
        <f t="shared" si="374"/>
        <v>-49999.999123000001</v>
      </c>
      <c r="C746"/>
      <c r="D746"/>
      <c r="E746" s="57" t="s">
        <v>21</v>
      </c>
      <c r="F746" s="22">
        <f t="shared" si="377"/>
        <v>0</v>
      </c>
      <c r="G746" s="22">
        <f t="shared" si="378"/>
        <v>0</v>
      </c>
      <c r="H746" s="120" t="str">
        <f>IF(ISNA(VLOOKUP(C746,[1]Sheet1!$J$2:$J$2000,3,FALSE)),"No","Yes")</f>
        <v>No</v>
      </c>
      <c r="I746" s="89">
        <f t="shared" si="379"/>
        <v>0</v>
      </c>
      <c r="J746" s="89">
        <f t="shared" si="380"/>
        <v>0</v>
      </c>
      <c r="K746" s="89">
        <f t="shared" si="381"/>
        <v>0</v>
      </c>
      <c r="L746" s="89">
        <f t="shared" si="382"/>
        <v>0</v>
      </c>
      <c r="M746" s="89">
        <f t="shared" si="383"/>
        <v>0</v>
      </c>
      <c r="N746" s="89">
        <f t="shared" si="384"/>
        <v>0</v>
      </c>
      <c r="O746" s="89">
        <f t="shared" si="375"/>
        <v>0</v>
      </c>
      <c r="Q746" s="90">
        <f t="shared" si="385"/>
        <v>0</v>
      </c>
      <c r="R746" s="90">
        <f t="shared" si="386"/>
        <v>0</v>
      </c>
      <c r="S746" s="90">
        <f t="shared" si="387"/>
        <v>0</v>
      </c>
      <c r="T746" s="90">
        <f t="shared" si="388"/>
        <v>0</v>
      </c>
      <c r="U746" s="90">
        <f t="shared" si="389"/>
        <v>0</v>
      </c>
      <c r="V746" s="90">
        <f t="shared" si="390"/>
        <v>0</v>
      </c>
      <c r="W746" s="90">
        <f t="shared" si="376"/>
        <v>0</v>
      </c>
      <c r="Y746" s="89">
        <f t="shared" si="391"/>
        <v>0</v>
      </c>
      <c r="Z746" s="90">
        <f t="shared" si="392"/>
        <v>0</v>
      </c>
      <c r="AA746" s="75">
        <f t="shared" si="393"/>
        <v>0</v>
      </c>
      <c r="AB746" s="89">
        <f t="shared" si="394"/>
        <v>0</v>
      </c>
      <c r="AC746" s="89">
        <f t="shared" si="395"/>
        <v>0</v>
      </c>
      <c r="AD746" s="90">
        <f t="shared" si="396"/>
        <v>0</v>
      </c>
      <c r="AE746" s="90">
        <f t="shared" si="397"/>
        <v>0</v>
      </c>
      <c r="AF746" s="1">
        <f t="shared" si="398"/>
        <v>-50000</v>
      </c>
    </row>
    <row r="747" spans="1:32">
      <c r="A747" s="106">
        <v>8.7799999999999998E-4</v>
      </c>
      <c r="B747" s="4">
        <f t="shared" si="374"/>
        <v>-49999.999122000001</v>
      </c>
      <c r="C747"/>
      <c r="D747"/>
      <c r="E747" s="57" t="s">
        <v>21</v>
      </c>
      <c r="F747" s="22">
        <f t="shared" si="377"/>
        <v>0</v>
      </c>
      <c r="G747" s="22">
        <f t="shared" si="378"/>
        <v>0</v>
      </c>
      <c r="H747" s="120" t="str">
        <f>IF(ISNA(VLOOKUP(C747,[1]Sheet1!$J$2:$J$2000,3,FALSE)),"No","Yes")</f>
        <v>No</v>
      </c>
      <c r="I747" s="89">
        <f t="shared" si="379"/>
        <v>0</v>
      </c>
      <c r="J747" s="89">
        <f t="shared" si="380"/>
        <v>0</v>
      </c>
      <c r="K747" s="89">
        <f t="shared" si="381"/>
        <v>0</v>
      </c>
      <c r="L747" s="89">
        <f t="shared" si="382"/>
        <v>0</v>
      </c>
      <c r="M747" s="89">
        <f t="shared" si="383"/>
        <v>0</v>
      </c>
      <c r="N747" s="89">
        <f t="shared" si="384"/>
        <v>0</v>
      </c>
      <c r="O747" s="89">
        <f t="shared" si="375"/>
        <v>0</v>
      </c>
      <c r="Q747" s="90">
        <f t="shared" si="385"/>
        <v>0</v>
      </c>
      <c r="R747" s="90">
        <f t="shared" si="386"/>
        <v>0</v>
      </c>
      <c r="S747" s="90">
        <f t="shared" si="387"/>
        <v>0</v>
      </c>
      <c r="T747" s="90">
        <f t="shared" si="388"/>
        <v>0</v>
      </c>
      <c r="U747" s="90">
        <f t="shared" si="389"/>
        <v>0</v>
      </c>
      <c r="V747" s="90">
        <f t="shared" si="390"/>
        <v>0</v>
      </c>
      <c r="W747" s="90">
        <f t="shared" si="376"/>
        <v>0</v>
      </c>
      <c r="Y747" s="89">
        <f t="shared" si="391"/>
        <v>0</v>
      </c>
      <c r="Z747" s="90">
        <f t="shared" si="392"/>
        <v>0</v>
      </c>
      <c r="AA747" s="75">
        <f t="shared" si="393"/>
        <v>0</v>
      </c>
      <c r="AB747" s="89">
        <f t="shared" si="394"/>
        <v>0</v>
      </c>
      <c r="AC747" s="89">
        <f t="shared" si="395"/>
        <v>0</v>
      </c>
      <c r="AD747" s="90">
        <f t="shared" si="396"/>
        <v>0</v>
      </c>
      <c r="AE747" s="90">
        <f t="shared" si="397"/>
        <v>0</v>
      </c>
      <c r="AF747" s="1">
        <f t="shared" si="398"/>
        <v>-50000</v>
      </c>
    </row>
    <row r="748" spans="1:32">
      <c r="A748" s="106">
        <v>8.7900000000000001E-4</v>
      </c>
      <c r="B748" s="4">
        <f t="shared" si="374"/>
        <v>-49999.999121000001</v>
      </c>
      <c r="C748"/>
      <c r="D748"/>
      <c r="E748" s="57" t="s">
        <v>21</v>
      </c>
      <c r="F748" s="22">
        <f t="shared" si="377"/>
        <v>0</v>
      </c>
      <c r="G748" s="22">
        <f t="shared" si="378"/>
        <v>0</v>
      </c>
      <c r="H748" s="120" t="str">
        <f>IF(ISNA(VLOOKUP(C748,[1]Sheet1!$J$2:$J$2000,3,FALSE)),"No","Yes")</f>
        <v>No</v>
      </c>
      <c r="I748" s="89">
        <f t="shared" si="379"/>
        <v>0</v>
      </c>
      <c r="J748" s="89">
        <f t="shared" si="380"/>
        <v>0</v>
      </c>
      <c r="K748" s="89">
        <f t="shared" si="381"/>
        <v>0</v>
      </c>
      <c r="L748" s="89">
        <f t="shared" si="382"/>
        <v>0</v>
      </c>
      <c r="M748" s="89">
        <f t="shared" si="383"/>
        <v>0</v>
      </c>
      <c r="N748" s="89">
        <f t="shared" si="384"/>
        <v>0</v>
      </c>
      <c r="O748" s="89">
        <f t="shared" si="375"/>
        <v>0</v>
      </c>
      <c r="Q748" s="90">
        <f t="shared" si="385"/>
        <v>0</v>
      </c>
      <c r="R748" s="90">
        <f t="shared" si="386"/>
        <v>0</v>
      </c>
      <c r="S748" s="90">
        <f t="shared" si="387"/>
        <v>0</v>
      </c>
      <c r="T748" s="90">
        <f t="shared" si="388"/>
        <v>0</v>
      </c>
      <c r="U748" s="90">
        <f t="shared" si="389"/>
        <v>0</v>
      </c>
      <c r="V748" s="90">
        <f t="shared" si="390"/>
        <v>0</v>
      </c>
      <c r="W748" s="90">
        <f t="shared" si="376"/>
        <v>0</v>
      </c>
      <c r="Y748" s="89">
        <f t="shared" si="391"/>
        <v>0</v>
      </c>
      <c r="Z748" s="90">
        <f t="shared" si="392"/>
        <v>0</v>
      </c>
      <c r="AA748" s="75">
        <f t="shared" si="393"/>
        <v>0</v>
      </c>
      <c r="AB748" s="89">
        <f t="shared" si="394"/>
        <v>0</v>
      </c>
      <c r="AC748" s="89">
        <f t="shared" si="395"/>
        <v>0</v>
      </c>
      <c r="AD748" s="90">
        <f t="shared" si="396"/>
        <v>0</v>
      </c>
      <c r="AE748" s="90">
        <f t="shared" si="397"/>
        <v>0</v>
      </c>
      <c r="AF748" s="1">
        <f t="shared" si="398"/>
        <v>-50000</v>
      </c>
    </row>
    <row r="749" spans="1:32">
      <c r="A749" s="106">
        <v>8.8000000000000003E-4</v>
      </c>
      <c r="B749" s="4">
        <f t="shared" si="374"/>
        <v>-49999.99912</v>
      </c>
      <c r="C749"/>
      <c r="D749"/>
      <c r="E749" s="57" t="s">
        <v>21</v>
      </c>
      <c r="F749" s="22">
        <f t="shared" si="377"/>
        <v>0</v>
      </c>
      <c r="G749" s="22">
        <f t="shared" si="378"/>
        <v>0</v>
      </c>
      <c r="H749" s="120" t="str">
        <f>IF(ISNA(VLOOKUP(C749,[1]Sheet1!$J$2:$J$2000,3,FALSE)),"No","Yes")</f>
        <v>No</v>
      </c>
      <c r="I749" s="89">
        <f t="shared" si="379"/>
        <v>0</v>
      </c>
      <c r="J749" s="89">
        <f t="shared" si="380"/>
        <v>0</v>
      </c>
      <c r="K749" s="89">
        <f t="shared" si="381"/>
        <v>0</v>
      </c>
      <c r="L749" s="89">
        <f t="shared" si="382"/>
        <v>0</v>
      </c>
      <c r="M749" s="89">
        <f t="shared" si="383"/>
        <v>0</v>
      </c>
      <c r="N749" s="89">
        <f t="shared" si="384"/>
        <v>0</v>
      </c>
      <c r="O749" s="89">
        <f t="shared" si="375"/>
        <v>0</v>
      </c>
      <c r="Q749" s="90">
        <f t="shared" si="385"/>
        <v>0</v>
      </c>
      <c r="R749" s="90">
        <f t="shared" si="386"/>
        <v>0</v>
      </c>
      <c r="S749" s="90">
        <f t="shared" si="387"/>
        <v>0</v>
      </c>
      <c r="T749" s="90">
        <f t="shared" si="388"/>
        <v>0</v>
      </c>
      <c r="U749" s="90">
        <f t="shared" si="389"/>
        <v>0</v>
      </c>
      <c r="V749" s="90">
        <f t="shared" si="390"/>
        <v>0</v>
      </c>
      <c r="W749" s="90">
        <f t="shared" si="376"/>
        <v>0</v>
      </c>
      <c r="Y749" s="89">
        <f t="shared" si="391"/>
        <v>0</v>
      </c>
      <c r="Z749" s="90">
        <f t="shared" si="392"/>
        <v>0</v>
      </c>
      <c r="AA749" s="75">
        <f t="shared" si="393"/>
        <v>0</v>
      </c>
      <c r="AB749" s="89">
        <f t="shared" si="394"/>
        <v>0</v>
      </c>
      <c r="AC749" s="89">
        <f t="shared" si="395"/>
        <v>0</v>
      </c>
      <c r="AD749" s="90">
        <f t="shared" si="396"/>
        <v>0</v>
      </c>
      <c r="AE749" s="90">
        <f t="shared" si="397"/>
        <v>0</v>
      </c>
      <c r="AF749" s="1">
        <f t="shared" si="398"/>
        <v>-50000</v>
      </c>
    </row>
    <row r="750" spans="1:32">
      <c r="A750" s="106">
        <v>8.8099999999999995E-4</v>
      </c>
      <c r="B750" s="4">
        <f t="shared" si="374"/>
        <v>-49999.999119</v>
      </c>
      <c r="C750"/>
      <c r="D750"/>
      <c r="E750" s="57" t="s">
        <v>21</v>
      </c>
      <c r="F750" s="22">
        <f t="shared" si="377"/>
        <v>0</v>
      </c>
      <c r="G750" s="22">
        <f t="shared" si="378"/>
        <v>0</v>
      </c>
      <c r="H750" s="120" t="str">
        <f>IF(ISNA(VLOOKUP(C750,[1]Sheet1!$J$2:$J$2000,3,FALSE)),"No","Yes")</f>
        <v>No</v>
      </c>
      <c r="I750" s="89">
        <f t="shared" si="379"/>
        <v>0</v>
      </c>
      <c r="J750" s="89">
        <f t="shared" si="380"/>
        <v>0</v>
      </c>
      <c r="K750" s="89">
        <f t="shared" si="381"/>
        <v>0</v>
      </c>
      <c r="L750" s="89">
        <f t="shared" si="382"/>
        <v>0</v>
      </c>
      <c r="M750" s="89">
        <f t="shared" si="383"/>
        <v>0</v>
      </c>
      <c r="N750" s="89">
        <f t="shared" si="384"/>
        <v>0</v>
      </c>
      <c r="O750" s="89">
        <f t="shared" si="375"/>
        <v>0</v>
      </c>
      <c r="Q750" s="90">
        <f t="shared" si="385"/>
        <v>0</v>
      </c>
      <c r="R750" s="90">
        <f t="shared" si="386"/>
        <v>0</v>
      </c>
      <c r="S750" s="90">
        <f t="shared" si="387"/>
        <v>0</v>
      </c>
      <c r="T750" s="90">
        <f t="shared" si="388"/>
        <v>0</v>
      </c>
      <c r="U750" s="90">
        <f t="shared" si="389"/>
        <v>0</v>
      </c>
      <c r="V750" s="90">
        <f t="shared" si="390"/>
        <v>0</v>
      </c>
      <c r="W750" s="90">
        <f t="shared" si="376"/>
        <v>0</v>
      </c>
      <c r="Y750" s="89">
        <f t="shared" si="391"/>
        <v>0</v>
      </c>
      <c r="Z750" s="90">
        <f t="shared" si="392"/>
        <v>0</v>
      </c>
      <c r="AA750" s="75">
        <f t="shared" si="393"/>
        <v>0</v>
      </c>
      <c r="AB750" s="89">
        <f t="shared" si="394"/>
        <v>0</v>
      </c>
      <c r="AC750" s="89">
        <f t="shared" si="395"/>
        <v>0</v>
      </c>
      <c r="AD750" s="90">
        <f t="shared" si="396"/>
        <v>0</v>
      </c>
      <c r="AE750" s="90">
        <f t="shared" si="397"/>
        <v>0</v>
      </c>
      <c r="AF750" s="1">
        <f t="shared" si="398"/>
        <v>-50000</v>
      </c>
    </row>
    <row r="751" spans="1:32">
      <c r="A751" s="106">
        <v>8.8199999999999997E-4</v>
      </c>
      <c r="B751" s="4">
        <f t="shared" si="374"/>
        <v>-49999.999118</v>
      </c>
      <c r="C751"/>
      <c r="D751"/>
      <c r="E751" s="57" t="s">
        <v>21</v>
      </c>
      <c r="F751" s="22">
        <f t="shared" si="377"/>
        <v>0</v>
      </c>
      <c r="G751" s="22">
        <f t="shared" si="378"/>
        <v>0</v>
      </c>
      <c r="H751" s="120" t="str">
        <f>IF(ISNA(VLOOKUP(C751,[1]Sheet1!$J$2:$J$2000,3,FALSE)),"No","Yes")</f>
        <v>No</v>
      </c>
      <c r="I751" s="89">
        <f t="shared" si="379"/>
        <v>0</v>
      </c>
      <c r="J751" s="89">
        <f t="shared" si="380"/>
        <v>0</v>
      </c>
      <c r="K751" s="89">
        <f t="shared" si="381"/>
        <v>0</v>
      </c>
      <c r="L751" s="89">
        <f t="shared" si="382"/>
        <v>0</v>
      </c>
      <c r="M751" s="89">
        <f t="shared" si="383"/>
        <v>0</v>
      </c>
      <c r="N751" s="89">
        <f t="shared" si="384"/>
        <v>0</v>
      </c>
      <c r="O751" s="89">
        <f t="shared" si="375"/>
        <v>0</v>
      </c>
      <c r="Q751" s="90">
        <f t="shared" si="385"/>
        <v>0</v>
      </c>
      <c r="R751" s="90">
        <f t="shared" si="386"/>
        <v>0</v>
      </c>
      <c r="S751" s="90">
        <f t="shared" si="387"/>
        <v>0</v>
      </c>
      <c r="T751" s="90">
        <f t="shared" si="388"/>
        <v>0</v>
      </c>
      <c r="U751" s="90">
        <f t="shared" si="389"/>
        <v>0</v>
      </c>
      <c r="V751" s="90">
        <f t="shared" si="390"/>
        <v>0</v>
      </c>
      <c r="W751" s="90">
        <f t="shared" si="376"/>
        <v>0</v>
      </c>
      <c r="Y751" s="89">
        <f t="shared" si="391"/>
        <v>0</v>
      </c>
      <c r="Z751" s="90">
        <f t="shared" si="392"/>
        <v>0</v>
      </c>
      <c r="AA751" s="75">
        <f t="shared" si="393"/>
        <v>0</v>
      </c>
      <c r="AB751" s="89">
        <f t="shared" si="394"/>
        <v>0</v>
      </c>
      <c r="AC751" s="89">
        <f t="shared" si="395"/>
        <v>0</v>
      </c>
      <c r="AD751" s="90">
        <f t="shared" si="396"/>
        <v>0</v>
      </c>
      <c r="AE751" s="90">
        <f t="shared" si="397"/>
        <v>0</v>
      </c>
      <c r="AF751" s="1">
        <f t="shared" si="398"/>
        <v>-50000</v>
      </c>
    </row>
    <row r="752" spans="1:32">
      <c r="A752" s="106">
        <v>8.83E-4</v>
      </c>
      <c r="B752" s="4">
        <f t="shared" si="374"/>
        <v>-49999.999116999999</v>
      </c>
      <c r="C752"/>
      <c r="D752"/>
      <c r="E752" s="57" t="s">
        <v>21</v>
      </c>
      <c r="F752" s="22">
        <f t="shared" si="377"/>
        <v>0</v>
      </c>
      <c r="G752" s="22">
        <f t="shared" si="378"/>
        <v>0</v>
      </c>
      <c r="H752" s="120" t="str">
        <f>IF(ISNA(VLOOKUP(C752,[1]Sheet1!$J$2:$J$2000,3,FALSE)),"No","Yes")</f>
        <v>No</v>
      </c>
      <c r="I752" s="89">
        <f t="shared" si="379"/>
        <v>0</v>
      </c>
      <c r="J752" s="89">
        <f t="shared" si="380"/>
        <v>0</v>
      </c>
      <c r="K752" s="89">
        <f t="shared" si="381"/>
        <v>0</v>
      </c>
      <c r="L752" s="89">
        <f t="shared" si="382"/>
        <v>0</v>
      </c>
      <c r="M752" s="89">
        <f t="shared" si="383"/>
        <v>0</v>
      </c>
      <c r="N752" s="89">
        <f t="shared" si="384"/>
        <v>0</v>
      </c>
      <c r="O752" s="89">
        <f t="shared" si="375"/>
        <v>0</v>
      </c>
      <c r="Q752" s="90">
        <f t="shared" si="385"/>
        <v>0</v>
      </c>
      <c r="R752" s="90">
        <f t="shared" si="386"/>
        <v>0</v>
      </c>
      <c r="S752" s="90">
        <f t="shared" si="387"/>
        <v>0</v>
      </c>
      <c r="T752" s="90">
        <f t="shared" si="388"/>
        <v>0</v>
      </c>
      <c r="U752" s="90">
        <f t="shared" si="389"/>
        <v>0</v>
      </c>
      <c r="V752" s="90">
        <f t="shared" si="390"/>
        <v>0</v>
      </c>
      <c r="W752" s="90">
        <f t="shared" si="376"/>
        <v>0</v>
      </c>
      <c r="Y752" s="89">
        <f t="shared" si="391"/>
        <v>0</v>
      </c>
      <c r="Z752" s="90">
        <f t="shared" si="392"/>
        <v>0</v>
      </c>
      <c r="AA752" s="75">
        <f t="shared" si="393"/>
        <v>0</v>
      </c>
      <c r="AB752" s="89">
        <f t="shared" si="394"/>
        <v>0</v>
      </c>
      <c r="AC752" s="89">
        <f t="shared" si="395"/>
        <v>0</v>
      </c>
      <c r="AD752" s="90">
        <f t="shared" si="396"/>
        <v>0</v>
      </c>
      <c r="AE752" s="90">
        <f t="shared" si="397"/>
        <v>0</v>
      </c>
      <c r="AF752" s="1">
        <f t="shared" si="398"/>
        <v>-50000</v>
      </c>
    </row>
    <row r="753" spans="1:32">
      <c r="A753" s="106">
        <v>8.8400000000000002E-4</v>
      </c>
      <c r="B753" s="4">
        <f t="shared" si="374"/>
        <v>-49999.999115999999</v>
      </c>
      <c r="C753"/>
      <c r="D753"/>
      <c r="E753" s="57" t="s">
        <v>21</v>
      </c>
      <c r="F753" s="22">
        <f t="shared" si="377"/>
        <v>0</v>
      </c>
      <c r="G753" s="22">
        <f t="shared" si="378"/>
        <v>0</v>
      </c>
      <c r="H753" s="120" t="str">
        <f>IF(ISNA(VLOOKUP(C753,[1]Sheet1!$J$2:$J$2000,3,FALSE)),"No","Yes")</f>
        <v>No</v>
      </c>
      <c r="I753" s="89">
        <f t="shared" si="379"/>
        <v>0</v>
      </c>
      <c r="J753" s="89">
        <f t="shared" si="380"/>
        <v>0</v>
      </c>
      <c r="K753" s="89">
        <f t="shared" si="381"/>
        <v>0</v>
      </c>
      <c r="L753" s="89">
        <f t="shared" si="382"/>
        <v>0</v>
      </c>
      <c r="M753" s="89">
        <f t="shared" si="383"/>
        <v>0</v>
      </c>
      <c r="N753" s="89">
        <f t="shared" si="384"/>
        <v>0</v>
      </c>
      <c r="O753" s="89">
        <f t="shared" si="375"/>
        <v>0</v>
      </c>
      <c r="Q753" s="90">
        <f t="shared" si="385"/>
        <v>0</v>
      </c>
      <c r="R753" s="90">
        <f t="shared" si="386"/>
        <v>0</v>
      </c>
      <c r="S753" s="90">
        <f t="shared" si="387"/>
        <v>0</v>
      </c>
      <c r="T753" s="90">
        <f t="shared" si="388"/>
        <v>0</v>
      </c>
      <c r="U753" s="90">
        <f t="shared" si="389"/>
        <v>0</v>
      </c>
      <c r="V753" s="90">
        <f t="shared" si="390"/>
        <v>0</v>
      </c>
      <c r="W753" s="90">
        <f t="shared" si="376"/>
        <v>0</v>
      </c>
      <c r="Y753" s="89">
        <f t="shared" si="391"/>
        <v>0</v>
      </c>
      <c r="Z753" s="90">
        <f t="shared" si="392"/>
        <v>0</v>
      </c>
      <c r="AA753" s="75">
        <f t="shared" si="393"/>
        <v>0</v>
      </c>
      <c r="AB753" s="89">
        <f t="shared" si="394"/>
        <v>0</v>
      </c>
      <c r="AC753" s="89">
        <f t="shared" si="395"/>
        <v>0</v>
      </c>
      <c r="AD753" s="90">
        <f t="shared" si="396"/>
        <v>0</v>
      </c>
      <c r="AE753" s="90">
        <f t="shared" si="397"/>
        <v>0</v>
      </c>
      <c r="AF753" s="1">
        <f t="shared" si="398"/>
        <v>-50000</v>
      </c>
    </row>
    <row r="754" spans="1:32">
      <c r="A754" s="106">
        <v>8.8499999999999994E-4</v>
      </c>
      <c r="B754" s="4">
        <f t="shared" si="374"/>
        <v>-49999.999114999999</v>
      </c>
      <c r="C754"/>
      <c r="D754"/>
      <c r="E754" s="57" t="s">
        <v>21</v>
      </c>
      <c r="F754" s="22">
        <f t="shared" si="377"/>
        <v>0</v>
      </c>
      <c r="G754" s="22">
        <f t="shared" si="378"/>
        <v>0</v>
      </c>
      <c r="H754" s="120" t="str">
        <f>IF(ISNA(VLOOKUP(C754,[1]Sheet1!$J$2:$J$2000,3,FALSE)),"No","Yes")</f>
        <v>No</v>
      </c>
      <c r="I754" s="89">
        <f t="shared" si="379"/>
        <v>0</v>
      </c>
      <c r="J754" s="89">
        <f t="shared" si="380"/>
        <v>0</v>
      </c>
      <c r="K754" s="89">
        <f t="shared" si="381"/>
        <v>0</v>
      </c>
      <c r="L754" s="89">
        <f t="shared" si="382"/>
        <v>0</v>
      </c>
      <c r="M754" s="89">
        <f t="shared" si="383"/>
        <v>0</v>
      </c>
      <c r="N754" s="89">
        <f t="shared" si="384"/>
        <v>0</v>
      </c>
      <c r="O754" s="89">
        <f t="shared" si="375"/>
        <v>0</v>
      </c>
      <c r="Q754" s="90">
        <f t="shared" si="385"/>
        <v>0</v>
      </c>
      <c r="R754" s="90">
        <f t="shared" si="386"/>
        <v>0</v>
      </c>
      <c r="S754" s="90">
        <f t="shared" si="387"/>
        <v>0</v>
      </c>
      <c r="T754" s="90">
        <f t="shared" si="388"/>
        <v>0</v>
      </c>
      <c r="U754" s="90">
        <f t="shared" si="389"/>
        <v>0</v>
      </c>
      <c r="V754" s="90">
        <f t="shared" si="390"/>
        <v>0</v>
      </c>
      <c r="W754" s="90">
        <f t="shared" si="376"/>
        <v>0</v>
      </c>
      <c r="Y754" s="89">
        <f t="shared" si="391"/>
        <v>0</v>
      </c>
      <c r="Z754" s="90">
        <f t="shared" si="392"/>
        <v>0</v>
      </c>
      <c r="AA754" s="75">
        <f t="shared" si="393"/>
        <v>0</v>
      </c>
      <c r="AB754" s="89">
        <f t="shared" si="394"/>
        <v>0</v>
      </c>
      <c r="AC754" s="89">
        <f t="shared" si="395"/>
        <v>0</v>
      </c>
      <c r="AD754" s="90">
        <f t="shared" si="396"/>
        <v>0</v>
      </c>
      <c r="AE754" s="90">
        <f t="shared" si="397"/>
        <v>0</v>
      </c>
      <c r="AF754" s="1">
        <f t="shared" si="398"/>
        <v>-50000</v>
      </c>
    </row>
    <row r="755" spans="1:32">
      <c r="A755" s="106">
        <v>8.8599999999999996E-4</v>
      </c>
      <c r="B755" s="4">
        <f t="shared" si="374"/>
        <v>-49999.999113999998</v>
      </c>
      <c r="C755"/>
      <c r="D755"/>
      <c r="E755" s="57" t="s">
        <v>21</v>
      </c>
      <c r="F755" s="22">
        <f t="shared" si="377"/>
        <v>0</v>
      </c>
      <c r="G755" s="22">
        <f t="shared" si="378"/>
        <v>0</v>
      </c>
      <c r="H755" s="120" t="str">
        <f>IF(ISNA(VLOOKUP(C755,[1]Sheet1!$J$2:$J$2000,3,FALSE)),"No","Yes")</f>
        <v>No</v>
      </c>
      <c r="I755" s="89">
        <f t="shared" si="379"/>
        <v>0</v>
      </c>
      <c r="J755" s="89">
        <f t="shared" si="380"/>
        <v>0</v>
      </c>
      <c r="K755" s="89">
        <f t="shared" si="381"/>
        <v>0</v>
      </c>
      <c r="L755" s="89">
        <f t="shared" si="382"/>
        <v>0</v>
      </c>
      <c r="M755" s="89">
        <f t="shared" si="383"/>
        <v>0</v>
      </c>
      <c r="N755" s="89">
        <f t="shared" si="384"/>
        <v>0</v>
      </c>
      <c r="O755" s="89">
        <f t="shared" si="375"/>
        <v>0</v>
      </c>
      <c r="Q755" s="90">
        <f t="shared" si="385"/>
        <v>0</v>
      </c>
      <c r="R755" s="90">
        <f t="shared" si="386"/>
        <v>0</v>
      </c>
      <c r="S755" s="90">
        <f t="shared" si="387"/>
        <v>0</v>
      </c>
      <c r="T755" s="90">
        <f t="shared" si="388"/>
        <v>0</v>
      </c>
      <c r="U755" s="90">
        <f t="shared" si="389"/>
        <v>0</v>
      </c>
      <c r="V755" s="90">
        <f t="shared" si="390"/>
        <v>0</v>
      </c>
      <c r="W755" s="90">
        <f t="shared" si="376"/>
        <v>0</v>
      </c>
      <c r="Y755" s="89">
        <f t="shared" si="391"/>
        <v>0</v>
      </c>
      <c r="Z755" s="90">
        <f t="shared" si="392"/>
        <v>0</v>
      </c>
      <c r="AA755" s="75">
        <f t="shared" si="393"/>
        <v>0</v>
      </c>
      <c r="AB755" s="89">
        <f t="shared" si="394"/>
        <v>0</v>
      </c>
      <c r="AC755" s="89">
        <f t="shared" si="395"/>
        <v>0</v>
      </c>
      <c r="AD755" s="90">
        <f t="shared" si="396"/>
        <v>0</v>
      </c>
      <c r="AE755" s="90">
        <f t="shared" si="397"/>
        <v>0</v>
      </c>
      <c r="AF755" s="1">
        <f t="shared" si="398"/>
        <v>-50000</v>
      </c>
    </row>
    <row r="756" spans="1:32">
      <c r="A756" s="106">
        <v>8.8699999999999998E-4</v>
      </c>
      <c r="B756" s="4">
        <f t="shared" si="374"/>
        <v>-49999.999112999998</v>
      </c>
      <c r="C756"/>
      <c r="D756"/>
      <c r="E756" s="57" t="s">
        <v>21</v>
      </c>
      <c r="F756" s="22">
        <f t="shared" si="377"/>
        <v>0</v>
      </c>
      <c r="G756" s="22">
        <f t="shared" si="378"/>
        <v>0</v>
      </c>
      <c r="H756" s="120" t="str">
        <f>IF(ISNA(VLOOKUP(C756,[1]Sheet1!$J$2:$J$2000,3,FALSE)),"No","Yes")</f>
        <v>No</v>
      </c>
      <c r="I756" s="89">
        <f t="shared" si="379"/>
        <v>0</v>
      </c>
      <c r="J756" s="89">
        <f t="shared" si="380"/>
        <v>0</v>
      </c>
      <c r="K756" s="89">
        <f t="shared" si="381"/>
        <v>0</v>
      </c>
      <c r="L756" s="89">
        <f t="shared" si="382"/>
        <v>0</v>
      </c>
      <c r="M756" s="89">
        <f t="shared" si="383"/>
        <v>0</v>
      </c>
      <c r="N756" s="89">
        <f t="shared" si="384"/>
        <v>0</v>
      </c>
      <c r="O756" s="89">
        <f t="shared" si="375"/>
        <v>0</v>
      </c>
      <c r="Q756" s="90">
        <f t="shared" si="385"/>
        <v>0</v>
      </c>
      <c r="R756" s="90">
        <f t="shared" si="386"/>
        <v>0</v>
      </c>
      <c r="S756" s="90">
        <f t="shared" si="387"/>
        <v>0</v>
      </c>
      <c r="T756" s="90">
        <f t="shared" si="388"/>
        <v>0</v>
      </c>
      <c r="U756" s="90">
        <f t="shared" si="389"/>
        <v>0</v>
      </c>
      <c r="V756" s="90">
        <f t="shared" si="390"/>
        <v>0</v>
      </c>
      <c r="W756" s="90">
        <f t="shared" si="376"/>
        <v>0</v>
      </c>
      <c r="Y756" s="89">
        <f t="shared" si="391"/>
        <v>0</v>
      </c>
      <c r="Z756" s="90">
        <f t="shared" si="392"/>
        <v>0</v>
      </c>
      <c r="AA756" s="75">
        <f t="shared" si="393"/>
        <v>0</v>
      </c>
      <c r="AB756" s="89">
        <f t="shared" si="394"/>
        <v>0</v>
      </c>
      <c r="AC756" s="89">
        <f t="shared" si="395"/>
        <v>0</v>
      </c>
      <c r="AD756" s="90">
        <f t="shared" si="396"/>
        <v>0</v>
      </c>
      <c r="AE756" s="90">
        <f t="shared" si="397"/>
        <v>0</v>
      </c>
      <c r="AF756" s="1">
        <f t="shared" si="398"/>
        <v>-50000</v>
      </c>
    </row>
    <row r="757" spans="1:32">
      <c r="A757" s="106">
        <v>8.8800000000000001E-4</v>
      </c>
      <c r="B757" s="4">
        <f t="shared" si="374"/>
        <v>-49999.999111999998</v>
      </c>
      <c r="C757"/>
      <c r="D757"/>
      <c r="E757" s="57" t="s">
        <v>21</v>
      </c>
      <c r="F757" s="22">
        <f t="shared" si="377"/>
        <v>0</v>
      </c>
      <c r="G757" s="22">
        <f t="shared" si="378"/>
        <v>0</v>
      </c>
      <c r="H757" s="120" t="str">
        <f>IF(ISNA(VLOOKUP(C757,[1]Sheet1!$J$2:$J$2000,3,FALSE)),"No","Yes")</f>
        <v>No</v>
      </c>
      <c r="I757" s="89">
        <f t="shared" si="379"/>
        <v>0</v>
      </c>
      <c r="J757" s="89">
        <f t="shared" si="380"/>
        <v>0</v>
      </c>
      <c r="K757" s="89">
        <f t="shared" si="381"/>
        <v>0</v>
      </c>
      <c r="L757" s="89">
        <f t="shared" si="382"/>
        <v>0</v>
      </c>
      <c r="M757" s="89">
        <f t="shared" si="383"/>
        <v>0</v>
      </c>
      <c r="N757" s="89">
        <f t="shared" si="384"/>
        <v>0</v>
      </c>
      <c r="O757" s="89">
        <f t="shared" si="375"/>
        <v>0</v>
      </c>
      <c r="Q757" s="90">
        <f t="shared" si="385"/>
        <v>0</v>
      </c>
      <c r="R757" s="90">
        <f t="shared" si="386"/>
        <v>0</v>
      </c>
      <c r="S757" s="90">
        <f t="shared" si="387"/>
        <v>0</v>
      </c>
      <c r="T757" s="90">
        <f t="shared" si="388"/>
        <v>0</v>
      </c>
      <c r="U757" s="90">
        <f t="shared" si="389"/>
        <v>0</v>
      </c>
      <c r="V757" s="90">
        <f t="shared" si="390"/>
        <v>0</v>
      </c>
      <c r="W757" s="90">
        <f t="shared" si="376"/>
        <v>0</v>
      </c>
      <c r="Y757" s="89">
        <f t="shared" si="391"/>
        <v>0</v>
      </c>
      <c r="Z757" s="90">
        <f t="shared" si="392"/>
        <v>0</v>
      </c>
      <c r="AA757" s="75">
        <f t="shared" si="393"/>
        <v>0</v>
      </c>
      <c r="AB757" s="89">
        <f t="shared" si="394"/>
        <v>0</v>
      </c>
      <c r="AC757" s="89">
        <f t="shared" si="395"/>
        <v>0</v>
      </c>
      <c r="AD757" s="90">
        <f t="shared" si="396"/>
        <v>0</v>
      </c>
      <c r="AE757" s="90">
        <f t="shared" si="397"/>
        <v>0</v>
      </c>
      <c r="AF757" s="1">
        <f t="shared" si="398"/>
        <v>-50000</v>
      </c>
    </row>
    <row r="758" spans="1:32">
      <c r="A758" s="106">
        <v>8.8900000000000003E-4</v>
      </c>
      <c r="B758" s="4">
        <f t="shared" si="374"/>
        <v>-49999.999110999997</v>
      </c>
      <c r="C758"/>
      <c r="D758"/>
      <c r="E758" s="57" t="s">
        <v>21</v>
      </c>
      <c r="F758" s="22">
        <f t="shared" si="377"/>
        <v>0</v>
      </c>
      <c r="G758" s="22">
        <f t="shared" si="378"/>
        <v>0</v>
      </c>
      <c r="H758" s="120" t="str">
        <f>IF(ISNA(VLOOKUP(C758,[1]Sheet1!$J$2:$J$2000,3,FALSE)),"No","Yes")</f>
        <v>No</v>
      </c>
      <c r="I758" s="89">
        <f t="shared" si="379"/>
        <v>0</v>
      </c>
      <c r="J758" s="89">
        <f t="shared" si="380"/>
        <v>0</v>
      </c>
      <c r="K758" s="89">
        <f t="shared" si="381"/>
        <v>0</v>
      </c>
      <c r="L758" s="89">
        <f t="shared" si="382"/>
        <v>0</v>
      </c>
      <c r="M758" s="89">
        <f t="shared" si="383"/>
        <v>0</v>
      </c>
      <c r="N758" s="89">
        <f t="shared" si="384"/>
        <v>0</v>
      </c>
      <c r="O758" s="89">
        <f t="shared" si="375"/>
        <v>0</v>
      </c>
      <c r="Q758" s="90">
        <f t="shared" si="385"/>
        <v>0</v>
      </c>
      <c r="R758" s="90">
        <f t="shared" si="386"/>
        <v>0</v>
      </c>
      <c r="S758" s="90">
        <f t="shared" si="387"/>
        <v>0</v>
      </c>
      <c r="T758" s="90">
        <f t="shared" si="388"/>
        <v>0</v>
      </c>
      <c r="U758" s="90">
        <f t="shared" si="389"/>
        <v>0</v>
      </c>
      <c r="V758" s="90">
        <f t="shared" si="390"/>
        <v>0</v>
      </c>
      <c r="W758" s="90">
        <f t="shared" si="376"/>
        <v>0</v>
      </c>
      <c r="Y758" s="89">
        <f t="shared" si="391"/>
        <v>0</v>
      </c>
      <c r="Z758" s="90">
        <f t="shared" si="392"/>
        <v>0</v>
      </c>
      <c r="AA758" s="75">
        <f t="shared" si="393"/>
        <v>0</v>
      </c>
      <c r="AB758" s="89">
        <f t="shared" si="394"/>
        <v>0</v>
      </c>
      <c r="AC758" s="89">
        <f t="shared" si="395"/>
        <v>0</v>
      </c>
      <c r="AD758" s="90">
        <f t="shared" si="396"/>
        <v>0</v>
      </c>
      <c r="AE758" s="90">
        <f t="shared" si="397"/>
        <v>0</v>
      </c>
      <c r="AF758" s="1">
        <f t="shared" si="398"/>
        <v>-50000</v>
      </c>
    </row>
    <row r="759" spans="1:32">
      <c r="A759" s="106">
        <v>8.8999999999999995E-4</v>
      </c>
      <c r="B759" s="4">
        <f t="shared" si="374"/>
        <v>-49999.999109999997</v>
      </c>
      <c r="C759"/>
      <c r="D759"/>
      <c r="E759" s="57" t="s">
        <v>21</v>
      </c>
      <c r="F759" s="22">
        <f t="shared" si="377"/>
        <v>0</v>
      </c>
      <c r="G759" s="22">
        <f t="shared" si="378"/>
        <v>0</v>
      </c>
      <c r="H759" s="120" t="str">
        <f>IF(ISNA(VLOOKUP(C759,[1]Sheet1!$J$2:$J$2000,3,FALSE)),"No","Yes")</f>
        <v>No</v>
      </c>
      <c r="I759" s="89">
        <f t="shared" si="379"/>
        <v>0</v>
      </c>
      <c r="J759" s="89">
        <f t="shared" si="380"/>
        <v>0</v>
      </c>
      <c r="K759" s="89">
        <f t="shared" si="381"/>
        <v>0</v>
      </c>
      <c r="L759" s="89">
        <f t="shared" si="382"/>
        <v>0</v>
      </c>
      <c r="M759" s="89">
        <f t="shared" si="383"/>
        <v>0</v>
      </c>
      <c r="N759" s="89">
        <f t="shared" si="384"/>
        <v>0</v>
      </c>
      <c r="O759" s="89">
        <f t="shared" si="375"/>
        <v>0</v>
      </c>
      <c r="Q759" s="90">
        <f t="shared" si="385"/>
        <v>0</v>
      </c>
      <c r="R759" s="90">
        <f t="shared" si="386"/>
        <v>0</v>
      </c>
      <c r="S759" s="90">
        <f t="shared" si="387"/>
        <v>0</v>
      </c>
      <c r="T759" s="90">
        <f t="shared" si="388"/>
        <v>0</v>
      </c>
      <c r="U759" s="90">
        <f t="shared" si="389"/>
        <v>0</v>
      </c>
      <c r="V759" s="90">
        <f t="shared" si="390"/>
        <v>0</v>
      </c>
      <c r="W759" s="90">
        <f t="shared" si="376"/>
        <v>0</v>
      </c>
      <c r="Y759" s="89">
        <f t="shared" si="391"/>
        <v>0</v>
      </c>
      <c r="Z759" s="90">
        <f t="shared" si="392"/>
        <v>0</v>
      </c>
      <c r="AA759" s="75">
        <f t="shared" si="393"/>
        <v>0</v>
      </c>
      <c r="AB759" s="89">
        <f t="shared" si="394"/>
        <v>0</v>
      </c>
      <c r="AC759" s="89">
        <f t="shared" si="395"/>
        <v>0</v>
      </c>
      <c r="AD759" s="90">
        <f t="shared" si="396"/>
        <v>0</v>
      </c>
      <c r="AE759" s="90">
        <f t="shared" si="397"/>
        <v>0</v>
      </c>
      <c r="AF759" s="1">
        <f t="shared" si="398"/>
        <v>-50000</v>
      </c>
    </row>
    <row r="760" spans="1:32">
      <c r="A760" s="106">
        <v>8.9099999999999997E-4</v>
      </c>
      <c r="B760" s="4">
        <f t="shared" si="374"/>
        <v>-49999.999108999997</v>
      </c>
      <c r="C760"/>
      <c r="D760"/>
      <c r="E760" s="57" t="s">
        <v>21</v>
      </c>
      <c r="F760" s="22">
        <f t="shared" si="377"/>
        <v>0</v>
      </c>
      <c r="G760" s="22">
        <f t="shared" si="378"/>
        <v>0</v>
      </c>
      <c r="H760" s="120" t="str">
        <f>IF(ISNA(VLOOKUP(C760,[1]Sheet1!$J$2:$J$2000,3,FALSE)),"No","Yes")</f>
        <v>No</v>
      </c>
      <c r="I760" s="89">
        <f t="shared" si="379"/>
        <v>0</v>
      </c>
      <c r="J760" s="89">
        <f t="shared" si="380"/>
        <v>0</v>
      </c>
      <c r="K760" s="89">
        <f t="shared" si="381"/>
        <v>0</v>
      </c>
      <c r="L760" s="89">
        <f t="shared" si="382"/>
        <v>0</v>
      </c>
      <c r="M760" s="89">
        <f t="shared" si="383"/>
        <v>0</v>
      </c>
      <c r="N760" s="89">
        <f t="shared" si="384"/>
        <v>0</v>
      </c>
      <c r="O760" s="89">
        <f t="shared" si="375"/>
        <v>0</v>
      </c>
      <c r="Q760" s="90">
        <f t="shared" si="385"/>
        <v>0</v>
      </c>
      <c r="R760" s="90">
        <f t="shared" si="386"/>
        <v>0</v>
      </c>
      <c r="S760" s="90">
        <f t="shared" si="387"/>
        <v>0</v>
      </c>
      <c r="T760" s="90">
        <f t="shared" si="388"/>
        <v>0</v>
      </c>
      <c r="U760" s="90">
        <f t="shared" si="389"/>
        <v>0</v>
      </c>
      <c r="V760" s="90">
        <f t="shared" si="390"/>
        <v>0</v>
      </c>
      <c r="W760" s="90">
        <f t="shared" si="376"/>
        <v>0</v>
      </c>
      <c r="Y760" s="89">
        <f t="shared" si="391"/>
        <v>0</v>
      </c>
      <c r="Z760" s="90">
        <f t="shared" si="392"/>
        <v>0</v>
      </c>
      <c r="AA760" s="75">
        <f t="shared" si="393"/>
        <v>0</v>
      </c>
      <c r="AB760" s="89">
        <f t="shared" si="394"/>
        <v>0</v>
      </c>
      <c r="AC760" s="89">
        <f t="shared" si="395"/>
        <v>0</v>
      </c>
      <c r="AD760" s="90">
        <f t="shared" si="396"/>
        <v>0</v>
      </c>
      <c r="AE760" s="90">
        <f t="shared" si="397"/>
        <v>0</v>
      </c>
      <c r="AF760" s="1">
        <f t="shared" si="398"/>
        <v>-50000</v>
      </c>
    </row>
    <row r="761" spans="1:32">
      <c r="A761" s="106">
        <v>8.92E-4</v>
      </c>
      <c r="B761" s="4">
        <f t="shared" si="374"/>
        <v>-49999.999108000004</v>
      </c>
      <c r="C761"/>
      <c r="D761"/>
      <c r="E761" s="57" t="s">
        <v>21</v>
      </c>
      <c r="F761" s="22">
        <f t="shared" si="377"/>
        <v>0</v>
      </c>
      <c r="G761" s="22">
        <f t="shared" si="378"/>
        <v>0</v>
      </c>
      <c r="H761" s="120" t="str">
        <f>IF(ISNA(VLOOKUP(C761,[1]Sheet1!$J$2:$J$2000,3,FALSE)),"No","Yes")</f>
        <v>No</v>
      </c>
      <c r="I761" s="89">
        <f t="shared" si="379"/>
        <v>0</v>
      </c>
      <c r="J761" s="89">
        <f t="shared" si="380"/>
        <v>0</v>
      </c>
      <c r="K761" s="89">
        <f t="shared" si="381"/>
        <v>0</v>
      </c>
      <c r="L761" s="89">
        <f t="shared" si="382"/>
        <v>0</v>
      </c>
      <c r="M761" s="89">
        <f t="shared" si="383"/>
        <v>0</v>
      </c>
      <c r="N761" s="89">
        <f t="shared" si="384"/>
        <v>0</v>
      </c>
      <c r="O761" s="89">
        <f t="shared" si="375"/>
        <v>0</v>
      </c>
      <c r="Q761" s="90">
        <f t="shared" si="385"/>
        <v>0</v>
      </c>
      <c r="R761" s="90">
        <f t="shared" si="386"/>
        <v>0</v>
      </c>
      <c r="S761" s="90">
        <f t="shared" si="387"/>
        <v>0</v>
      </c>
      <c r="T761" s="90">
        <f t="shared" si="388"/>
        <v>0</v>
      </c>
      <c r="U761" s="90">
        <f t="shared" si="389"/>
        <v>0</v>
      </c>
      <c r="V761" s="90">
        <f t="shared" si="390"/>
        <v>0</v>
      </c>
      <c r="W761" s="90">
        <f t="shared" si="376"/>
        <v>0</v>
      </c>
      <c r="Y761" s="89">
        <f t="shared" si="391"/>
        <v>0</v>
      </c>
      <c r="Z761" s="90">
        <f t="shared" si="392"/>
        <v>0</v>
      </c>
      <c r="AA761" s="75">
        <f t="shared" si="393"/>
        <v>0</v>
      </c>
      <c r="AB761" s="89">
        <f t="shared" si="394"/>
        <v>0</v>
      </c>
      <c r="AC761" s="89">
        <f t="shared" si="395"/>
        <v>0</v>
      </c>
      <c r="AD761" s="90">
        <f t="shared" si="396"/>
        <v>0</v>
      </c>
      <c r="AE761" s="90">
        <f t="shared" si="397"/>
        <v>0</v>
      </c>
      <c r="AF761" s="1">
        <f t="shared" si="398"/>
        <v>-50000</v>
      </c>
    </row>
    <row r="762" spans="1:32">
      <c r="A762" s="106">
        <v>8.9300000000000002E-4</v>
      </c>
      <c r="B762" s="4">
        <f t="shared" si="374"/>
        <v>-49999.999107000003</v>
      </c>
      <c r="C762"/>
      <c r="D762"/>
      <c r="E762" s="57" t="s">
        <v>21</v>
      </c>
      <c r="F762" s="22">
        <f t="shared" si="377"/>
        <v>0</v>
      </c>
      <c r="G762" s="22">
        <f t="shared" si="378"/>
        <v>0</v>
      </c>
      <c r="H762" s="120" t="str">
        <f>IF(ISNA(VLOOKUP(C762,[1]Sheet1!$J$2:$J$2000,3,FALSE)),"No","Yes")</f>
        <v>No</v>
      </c>
      <c r="I762" s="89">
        <f t="shared" si="379"/>
        <v>0</v>
      </c>
      <c r="J762" s="89">
        <f t="shared" si="380"/>
        <v>0</v>
      </c>
      <c r="K762" s="89">
        <f t="shared" si="381"/>
        <v>0</v>
      </c>
      <c r="L762" s="89">
        <f t="shared" si="382"/>
        <v>0</v>
      </c>
      <c r="M762" s="89">
        <f t="shared" si="383"/>
        <v>0</v>
      </c>
      <c r="N762" s="89">
        <f t="shared" si="384"/>
        <v>0</v>
      </c>
      <c r="O762" s="89">
        <f t="shared" si="375"/>
        <v>0</v>
      </c>
      <c r="Q762" s="90">
        <f t="shared" si="385"/>
        <v>0</v>
      </c>
      <c r="R762" s="90">
        <f t="shared" si="386"/>
        <v>0</v>
      </c>
      <c r="S762" s="90">
        <f t="shared" si="387"/>
        <v>0</v>
      </c>
      <c r="T762" s="90">
        <f t="shared" si="388"/>
        <v>0</v>
      </c>
      <c r="U762" s="90">
        <f t="shared" si="389"/>
        <v>0</v>
      </c>
      <c r="V762" s="90">
        <f t="shared" si="390"/>
        <v>0</v>
      </c>
      <c r="W762" s="90">
        <f t="shared" si="376"/>
        <v>0</v>
      </c>
      <c r="Y762" s="89">
        <f t="shared" si="391"/>
        <v>0</v>
      </c>
      <c r="Z762" s="90">
        <f t="shared" si="392"/>
        <v>0</v>
      </c>
      <c r="AA762" s="75">
        <f t="shared" si="393"/>
        <v>0</v>
      </c>
      <c r="AB762" s="89">
        <f t="shared" si="394"/>
        <v>0</v>
      </c>
      <c r="AC762" s="89">
        <f t="shared" si="395"/>
        <v>0</v>
      </c>
      <c r="AD762" s="90">
        <f t="shared" si="396"/>
        <v>0</v>
      </c>
      <c r="AE762" s="90">
        <f t="shared" si="397"/>
        <v>0</v>
      </c>
      <c r="AF762" s="1">
        <f t="shared" si="398"/>
        <v>-50000</v>
      </c>
    </row>
    <row r="763" spans="1:32">
      <c r="A763" s="106">
        <v>8.9399999999999994E-4</v>
      </c>
      <c r="B763" s="4">
        <f t="shared" si="374"/>
        <v>-49999.999106000003</v>
      </c>
      <c r="C763"/>
      <c r="D763"/>
      <c r="E763" s="57" t="s">
        <v>21</v>
      </c>
      <c r="F763" s="22">
        <f t="shared" si="377"/>
        <v>0</v>
      </c>
      <c r="G763" s="22">
        <f t="shared" si="378"/>
        <v>0</v>
      </c>
      <c r="H763" s="120" t="str">
        <f>IF(ISNA(VLOOKUP(C763,[1]Sheet1!$J$2:$J$2000,3,FALSE)),"No","Yes")</f>
        <v>No</v>
      </c>
      <c r="I763" s="89">
        <f t="shared" si="379"/>
        <v>0</v>
      </c>
      <c r="J763" s="89">
        <f t="shared" si="380"/>
        <v>0</v>
      </c>
      <c r="K763" s="89">
        <f t="shared" si="381"/>
        <v>0</v>
      </c>
      <c r="L763" s="89">
        <f t="shared" si="382"/>
        <v>0</v>
      </c>
      <c r="M763" s="89">
        <f t="shared" si="383"/>
        <v>0</v>
      </c>
      <c r="N763" s="89">
        <f t="shared" si="384"/>
        <v>0</v>
      </c>
      <c r="O763" s="89">
        <f t="shared" si="375"/>
        <v>0</v>
      </c>
      <c r="Q763" s="90">
        <f t="shared" si="385"/>
        <v>0</v>
      </c>
      <c r="R763" s="90">
        <f t="shared" si="386"/>
        <v>0</v>
      </c>
      <c r="S763" s="90">
        <f t="shared" si="387"/>
        <v>0</v>
      </c>
      <c r="T763" s="90">
        <f t="shared" si="388"/>
        <v>0</v>
      </c>
      <c r="U763" s="90">
        <f t="shared" si="389"/>
        <v>0</v>
      </c>
      <c r="V763" s="90">
        <f t="shared" si="390"/>
        <v>0</v>
      </c>
      <c r="W763" s="90">
        <f t="shared" si="376"/>
        <v>0</v>
      </c>
      <c r="Y763" s="89">
        <f t="shared" si="391"/>
        <v>0</v>
      </c>
      <c r="Z763" s="90">
        <f t="shared" si="392"/>
        <v>0</v>
      </c>
      <c r="AA763" s="75">
        <f t="shared" si="393"/>
        <v>0</v>
      </c>
      <c r="AB763" s="89">
        <f t="shared" si="394"/>
        <v>0</v>
      </c>
      <c r="AC763" s="89">
        <f t="shared" si="395"/>
        <v>0</v>
      </c>
      <c r="AD763" s="90">
        <f t="shared" si="396"/>
        <v>0</v>
      </c>
      <c r="AE763" s="90">
        <f t="shared" si="397"/>
        <v>0</v>
      </c>
      <c r="AF763" s="1">
        <f t="shared" si="398"/>
        <v>-50000</v>
      </c>
    </row>
    <row r="764" spans="1:32">
      <c r="A764" s="106">
        <v>8.9499999999999996E-4</v>
      </c>
      <c r="B764" s="4">
        <f t="shared" si="374"/>
        <v>-49999.999105000003</v>
      </c>
      <c r="C764"/>
      <c r="D764"/>
      <c r="E764" s="57" t="s">
        <v>21</v>
      </c>
      <c r="F764" s="22">
        <f t="shared" si="377"/>
        <v>0</v>
      </c>
      <c r="G764" s="22">
        <f t="shared" si="378"/>
        <v>0</v>
      </c>
      <c r="H764" s="120" t="str">
        <f>IF(ISNA(VLOOKUP(C764,[1]Sheet1!$J$2:$J$2000,3,FALSE)),"No","Yes")</f>
        <v>No</v>
      </c>
      <c r="I764" s="89">
        <f t="shared" si="379"/>
        <v>0</v>
      </c>
      <c r="J764" s="89">
        <f t="shared" si="380"/>
        <v>0</v>
      </c>
      <c r="K764" s="89">
        <f t="shared" si="381"/>
        <v>0</v>
      </c>
      <c r="L764" s="89">
        <f t="shared" si="382"/>
        <v>0</v>
      </c>
      <c r="M764" s="89">
        <f t="shared" si="383"/>
        <v>0</v>
      </c>
      <c r="N764" s="89">
        <f t="shared" si="384"/>
        <v>0</v>
      </c>
      <c r="O764" s="89">
        <f t="shared" si="375"/>
        <v>0</v>
      </c>
      <c r="Q764" s="90">
        <f t="shared" si="385"/>
        <v>0</v>
      </c>
      <c r="R764" s="90">
        <f t="shared" si="386"/>
        <v>0</v>
      </c>
      <c r="S764" s="90">
        <f t="shared" si="387"/>
        <v>0</v>
      </c>
      <c r="T764" s="90">
        <f t="shared" si="388"/>
        <v>0</v>
      </c>
      <c r="U764" s="90">
        <f t="shared" si="389"/>
        <v>0</v>
      </c>
      <c r="V764" s="90">
        <f t="shared" si="390"/>
        <v>0</v>
      </c>
      <c r="W764" s="90">
        <f t="shared" si="376"/>
        <v>0</v>
      </c>
      <c r="Y764" s="89">
        <f t="shared" si="391"/>
        <v>0</v>
      </c>
      <c r="Z764" s="90">
        <f t="shared" si="392"/>
        <v>0</v>
      </c>
      <c r="AA764" s="75">
        <f t="shared" si="393"/>
        <v>0</v>
      </c>
      <c r="AB764" s="89">
        <f t="shared" si="394"/>
        <v>0</v>
      </c>
      <c r="AC764" s="89">
        <f t="shared" si="395"/>
        <v>0</v>
      </c>
      <c r="AD764" s="90">
        <f t="shared" si="396"/>
        <v>0</v>
      </c>
      <c r="AE764" s="90">
        <f t="shared" si="397"/>
        <v>0</v>
      </c>
      <c r="AF764" s="1">
        <f t="shared" si="398"/>
        <v>-50000</v>
      </c>
    </row>
    <row r="765" spans="1:32">
      <c r="A765" s="106">
        <v>8.9599999999999999E-4</v>
      </c>
      <c r="B765" s="4">
        <f t="shared" si="374"/>
        <v>-49999.999104000002</v>
      </c>
      <c r="C765"/>
      <c r="D765"/>
      <c r="E765" s="57" t="s">
        <v>21</v>
      </c>
      <c r="F765" s="22">
        <f t="shared" si="377"/>
        <v>0</v>
      </c>
      <c r="G765" s="22">
        <f t="shared" si="378"/>
        <v>0</v>
      </c>
      <c r="H765" s="120" t="str">
        <f>IF(ISNA(VLOOKUP(C765,[1]Sheet1!$J$2:$J$2000,3,FALSE)),"No","Yes")</f>
        <v>No</v>
      </c>
      <c r="I765" s="89">
        <f t="shared" si="379"/>
        <v>0</v>
      </c>
      <c r="J765" s="89">
        <f t="shared" si="380"/>
        <v>0</v>
      </c>
      <c r="K765" s="89">
        <f t="shared" si="381"/>
        <v>0</v>
      </c>
      <c r="L765" s="89">
        <f t="shared" si="382"/>
        <v>0</v>
      </c>
      <c r="M765" s="89">
        <f t="shared" si="383"/>
        <v>0</v>
      </c>
      <c r="N765" s="89">
        <f t="shared" si="384"/>
        <v>0</v>
      </c>
      <c r="O765" s="89">
        <f t="shared" si="375"/>
        <v>0</v>
      </c>
      <c r="Q765" s="90">
        <f t="shared" si="385"/>
        <v>0</v>
      </c>
      <c r="R765" s="90">
        <f t="shared" si="386"/>
        <v>0</v>
      </c>
      <c r="S765" s="90">
        <f t="shared" si="387"/>
        <v>0</v>
      </c>
      <c r="T765" s="90">
        <f t="shared" si="388"/>
        <v>0</v>
      </c>
      <c r="U765" s="90">
        <f t="shared" si="389"/>
        <v>0</v>
      </c>
      <c r="V765" s="90">
        <f t="shared" si="390"/>
        <v>0</v>
      </c>
      <c r="W765" s="90">
        <f t="shared" si="376"/>
        <v>0</v>
      </c>
      <c r="Y765" s="89">
        <f t="shared" si="391"/>
        <v>0</v>
      </c>
      <c r="Z765" s="90">
        <f t="shared" si="392"/>
        <v>0</v>
      </c>
      <c r="AA765" s="75">
        <f t="shared" si="393"/>
        <v>0</v>
      </c>
      <c r="AB765" s="89">
        <f t="shared" si="394"/>
        <v>0</v>
      </c>
      <c r="AC765" s="89">
        <f t="shared" si="395"/>
        <v>0</v>
      </c>
      <c r="AD765" s="90">
        <f t="shared" si="396"/>
        <v>0</v>
      </c>
      <c r="AE765" s="90">
        <f t="shared" si="397"/>
        <v>0</v>
      </c>
      <c r="AF765" s="1">
        <f t="shared" si="398"/>
        <v>-50000</v>
      </c>
    </row>
    <row r="766" spans="1:32">
      <c r="A766" s="106">
        <v>8.9700000000000001E-4</v>
      </c>
      <c r="B766" s="4">
        <f t="shared" ref="B766:B829" si="399">AF766+A766</f>
        <v>-49999.999103000002</v>
      </c>
      <c r="C766"/>
      <c r="D766"/>
      <c r="E766" s="57" t="s">
        <v>21</v>
      </c>
      <c r="F766" s="22">
        <f t="shared" si="377"/>
        <v>0</v>
      </c>
      <c r="G766" s="22">
        <f t="shared" si="378"/>
        <v>0</v>
      </c>
      <c r="H766" s="120" t="str">
        <f>IF(ISNA(VLOOKUP(C766,[1]Sheet1!$J$2:$J$2000,3,FALSE)),"No","Yes")</f>
        <v>No</v>
      </c>
      <c r="I766" s="89">
        <f t="shared" si="379"/>
        <v>0</v>
      </c>
      <c r="J766" s="89">
        <f t="shared" si="380"/>
        <v>0</v>
      </c>
      <c r="K766" s="89">
        <f t="shared" si="381"/>
        <v>0</v>
      </c>
      <c r="L766" s="89">
        <f t="shared" si="382"/>
        <v>0</v>
      </c>
      <c r="M766" s="89">
        <f t="shared" si="383"/>
        <v>0</v>
      </c>
      <c r="N766" s="89">
        <f t="shared" si="384"/>
        <v>0</v>
      </c>
      <c r="O766" s="89">
        <f t="shared" si="375"/>
        <v>0</v>
      </c>
      <c r="Q766" s="90">
        <f t="shared" si="385"/>
        <v>0</v>
      </c>
      <c r="R766" s="90">
        <f t="shared" si="386"/>
        <v>0</v>
      </c>
      <c r="S766" s="90">
        <f t="shared" si="387"/>
        <v>0</v>
      </c>
      <c r="T766" s="90">
        <f t="shared" si="388"/>
        <v>0</v>
      </c>
      <c r="U766" s="90">
        <f t="shared" si="389"/>
        <v>0</v>
      </c>
      <c r="V766" s="90">
        <f t="shared" si="390"/>
        <v>0</v>
      </c>
      <c r="W766" s="90">
        <f t="shared" si="376"/>
        <v>0</v>
      </c>
      <c r="Y766" s="89">
        <f t="shared" si="391"/>
        <v>0</v>
      </c>
      <c r="Z766" s="90">
        <f t="shared" si="392"/>
        <v>0</v>
      </c>
      <c r="AA766" s="75">
        <f t="shared" si="393"/>
        <v>0</v>
      </c>
      <c r="AB766" s="89">
        <f t="shared" si="394"/>
        <v>0</v>
      </c>
      <c r="AC766" s="89">
        <f t="shared" si="395"/>
        <v>0</v>
      </c>
      <c r="AD766" s="90">
        <f t="shared" si="396"/>
        <v>0</v>
      </c>
      <c r="AE766" s="90">
        <f t="shared" si="397"/>
        <v>0</v>
      </c>
      <c r="AF766" s="1">
        <f t="shared" si="398"/>
        <v>-50000</v>
      </c>
    </row>
    <row r="767" spans="1:32">
      <c r="A767" s="106">
        <v>8.9800000000000004E-4</v>
      </c>
      <c r="B767" s="4">
        <f t="shared" si="399"/>
        <v>-49999.999102000002</v>
      </c>
      <c r="C767"/>
      <c r="D767"/>
      <c r="E767" s="57" t="s">
        <v>21</v>
      </c>
      <c r="F767" s="22">
        <f t="shared" si="377"/>
        <v>0</v>
      </c>
      <c r="G767" s="22">
        <f t="shared" si="378"/>
        <v>0</v>
      </c>
      <c r="H767" s="120" t="str">
        <f>IF(ISNA(VLOOKUP(C767,[1]Sheet1!$J$2:$J$2000,3,FALSE)),"No","Yes")</f>
        <v>No</v>
      </c>
      <c r="I767" s="89">
        <f t="shared" si="379"/>
        <v>0</v>
      </c>
      <c r="J767" s="89">
        <f t="shared" si="380"/>
        <v>0</v>
      </c>
      <c r="K767" s="89">
        <f t="shared" si="381"/>
        <v>0</v>
      </c>
      <c r="L767" s="89">
        <f t="shared" si="382"/>
        <v>0</v>
      </c>
      <c r="M767" s="89">
        <f t="shared" si="383"/>
        <v>0</v>
      </c>
      <c r="N767" s="89">
        <f t="shared" si="384"/>
        <v>0</v>
      </c>
      <c r="O767" s="89">
        <f t="shared" si="375"/>
        <v>0</v>
      </c>
      <c r="Q767" s="90">
        <f t="shared" si="385"/>
        <v>0</v>
      </c>
      <c r="R767" s="90">
        <f t="shared" si="386"/>
        <v>0</v>
      </c>
      <c r="S767" s="90">
        <f t="shared" si="387"/>
        <v>0</v>
      </c>
      <c r="T767" s="90">
        <f t="shared" si="388"/>
        <v>0</v>
      </c>
      <c r="U767" s="90">
        <f t="shared" si="389"/>
        <v>0</v>
      </c>
      <c r="V767" s="90">
        <f t="shared" si="390"/>
        <v>0</v>
      </c>
      <c r="W767" s="90">
        <f t="shared" si="376"/>
        <v>0</v>
      </c>
      <c r="Y767" s="89">
        <f t="shared" si="391"/>
        <v>0</v>
      </c>
      <c r="Z767" s="90">
        <f t="shared" si="392"/>
        <v>0</v>
      </c>
      <c r="AA767" s="75">
        <f t="shared" si="393"/>
        <v>0</v>
      </c>
      <c r="AB767" s="89">
        <f t="shared" si="394"/>
        <v>0</v>
      </c>
      <c r="AC767" s="89">
        <f t="shared" si="395"/>
        <v>0</v>
      </c>
      <c r="AD767" s="90">
        <f t="shared" si="396"/>
        <v>0</v>
      </c>
      <c r="AE767" s="90">
        <f t="shared" si="397"/>
        <v>0</v>
      </c>
      <c r="AF767" s="1">
        <f t="shared" si="398"/>
        <v>-50000</v>
      </c>
    </row>
    <row r="768" spans="1:32">
      <c r="A768" s="106">
        <v>8.9899999999999995E-4</v>
      </c>
      <c r="B768" s="4">
        <f t="shared" si="399"/>
        <v>-49999.999101000001</v>
      </c>
      <c r="C768"/>
      <c r="D768"/>
      <c r="E768" s="57" t="s">
        <v>21</v>
      </c>
      <c r="F768" s="22">
        <f t="shared" si="377"/>
        <v>0</v>
      </c>
      <c r="G768" s="22">
        <f t="shared" si="378"/>
        <v>0</v>
      </c>
      <c r="H768" s="120" t="str">
        <f>IF(ISNA(VLOOKUP(C768,[1]Sheet1!$J$2:$J$2000,3,FALSE)),"No","Yes")</f>
        <v>No</v>
      </c>
      <c r="I768" s="89">
        <f t="shared" si="379"/>
        <v>0</v>
      </c>
      <c r="J768" s="89">
        <f t="shared" si="380"/>
        <v>0</v>
      </c>
      <c r="K768" s="89">
        <f t="shared" si="381"/>
        <v>0</v>
      </c>
      <c r="L768" s="89">
        <f t="shared" si="382"/>
        <v>0</v>
      </c>
      <c r="M768" s="89">
        <f t="shared" si="383"/>
        <v>0</v>
      </c>
      <c r="N768" s="89">
        <f t="shared" si="384"/>
        <v>0</v>
      </c>
      <c r="O768" s="89">
        <f t="shared" ref="O768:O831" si="400">IF(ISERROR(VLOOKUP($C768,Sprint7,5,FALSE)),0,(VLOOKUP($C768,Sprint7,5,FALSE)))</f>
        <v>0</v>
      </c>
      <c r="Q768" s="90">
        <f t="shared" si="385"/>
        <v>0</v>
      </c>
      <c r="R768" s="90">
        <f t="shared" si="386"/>
        <v>0</v>
      </c>
      <c r="S768" s="90">
        <f t="shared" si="387"/>
        <v>0</v>
      </c>
      <c r="T768" s="90">
        <f t="shared" si="388"/>
        <v>0</v>
      </c>
      <c r="U768" s="90">
        <f t="shared" si="389"/>
        <v>0</v>
      </c>
      <c r="V768" s="90">
        <f t="shared" si="390"/>
        <v>0</v>
      </c>
      <c r="W768" s="90">
        <f t="shared" ref="W768:W831" si="401">IF(ISERROR(VLOOKUP($C768,_End7,5,FALSE)),0,(VLOOKUP($C768,_End7,5,FALSE)))</f>
        <v>0</v>
      </c>
      <c r="Y768" s="89">
        <f t="shared" si="391"/>
        <v>0</v>
      </c>
      <c r="Z768" s="90">
        <f t="shared" si="392"/>
        <v>0</v>
      </c>
      <c r="AA768" s="75">
        <f t="shared" si="393"/>
        <v>0</v>
      </c>
      <c r="AB768" s="89">
        <f t="shared" si="394"/>
        <v>0</v>
      </c>
      <c r="AC768" s="89">
        <f t="shared" si="395"/>
        <v>0</v>
      </c>
      <c r="AD768" s="90">
        <f t="shared" si="396"/>
        <v>0</v>
      </c>
      <c r="AE768" s="90">
        <f t="shared" si="397"/>
        <v>0</v>
      </c>
      <c r="AF768" s="1">
        <f t="shared" si="398"/>
        <v>-50000</v>
      </c>
    </row>
    <row r="769" spans="1:32">
      <c r="A769" s="106">
        <v>8.9999999999999998E-4</v>
      </c>
      <c r="B769" s="4">
        <f t="shared" si="399"/>
        <v>-49999.999100000001</v>
      </c>
      <c r="C769"/>
      <c r="D769"/>
      <c r="E769" s="57" t="s">
        <v>21</v>
      </c>
      <c r="F769" s="22">
        <f t="shared" ref="F769:F832" si="402">COUNTIF(H769:X769,"&gt;1")</f>
        <v>0</v>
      </c>
      <c r="G769" s="22">
        <f t="shared" ref="G769:G832" si="403">COUNTIF(AA769:AE769,"&gt;1")</f>
        <v>0</v>
      </c>
      <c r="H769" s="120" t="str">
        <f>IF(ISNA(VLOOKUP(C769,[1]Sheet1!$J$2:$J$2000,3,FALSE)),"No","Yes")</f>
        <v>No</v>
      </c>
      <c r="I769" s="89">
        <f t="shared" ref="I769:I832" si="404">IF(ISERROR(VLOOKUP($C769,Sprint1,5,FALSE)),0,(VLOOKUP($C769,Sprint1,5,FALSE)))</f>
        <v>0</v>
      </c>
      <c r="J769" s="89">
        <f t="shared" ref="J769:J832" si="405">IF(ISERROR(VLOOKUP($C769,Sprint2,5,FALSE)),0,(VLOOKUP($C769,Sprint2,5,FALSE)))</f>
        <v>0</v>
      </c>
      <c r="K769" s="89">
        <f t="shared" ref="K769:K832" si="406">IF(ISERROR(VLOOKUP($C769,Sprint3,5,FALSE)),0,(VLOOKUP($C769,Sprint3,5,FALSE)))</f>
        <v>0</v>
      </c>
      <c r="L769" s="89">
        <f t="shared" ref="L769:L832" si="407">IF(ISERROR(VLOOKUP($C769,Sprint4,5,FALSE)),0,(VLOOKUP($C769,Sprint4,5,FALSE)))</f>
        <v>0</v>
      </c>
      <c r="M769" s="89">
        <f t="shared" ref="M769:M832" si="408">IF(ISERROR(VLOOKUP($C769,Sprint5,5,FALSE)),0,(VLOOKUP($C769,Sprint5,5,FALSE)))</f>
        <v>0</v>
      </c>
      <c r="N769" s="89">
        <f t="shared" ref="N769:N832" si="409">IF(ISERROR(VLOOKUP($C769,Sprint6,5,FALSE)),0,(VLOOKUP($C769,Sprint6,5,FALSE)))</f>
        <v>0</v>
      </c>
      <c r="O769" s="89">
        <f t="shared" si="400"/>
        <v>0</v>
      </c>
      <c r="Q769" s="90">
        <f t="shared" ref="Q769:Q832" si="410">IF(ISERROR(VLOOKUP($C769,_End1,5,FALSE)),0,(VLOOKUP($C769,_End1,5,FALSE)))</f>
        <v>0</v>
      </c>
      <c r="R769" s="90">
        <f t="shared" ref="R769:R832" si="411">IF(ISERROR(VLOOKUP($C769,_End2,5,FALSE)),0,(VLOOKUP($C769,_End2,5,FALSE)))</f>
        <v>0</v>
      </c>
      <c r="S769" s="90">
        <f t="shared" ref="S769:S832" si="412">IF(ISERROR(VLOOKUP($C769,_End3,5,FALSE)),0,(VLOOKUP($C769,_End3,5,FALSE)))</f>
        <v>0</v>
      </c>
      <c r="T769" s="90">
        <f t="shared" ref="T769:T832" si="413">IF(ISERROR(VLOOKUP($C769,_End4,5,FALSE)),0,(VLOOKUP($C769,_End4,5,FALSE)))</f>
        <v>0</v>
      </c>
      <c r="U769" s="90">
        <f t="shared" ref="U769:U832" si="414">IF(ISERROR(VLOOKUP($C769,_End5,5,FALSE)),0,(VLOOKUP($C769,_End5,5,FALSE)))</f>
        <v>0</v>
      </c>
      <c r="V769" s="90">
        <f t="shared" ref="V769:V832" si="415">IF(ISERROR(VLOOKUP($C769,_End6,5,FALSE)),0,(VLOOKUP($C769,_End6,5,FALSE)))</f>
        <v>0</v>
      </c>
      <c r="W769" s="90">
        <f t="shared" si="401"/>
        <v>0</v>
      </c>
      <c r="Y769" s="89">
        <f t="shared" ref="Y769:Y832" si="416">LARGE(I769:O769,3)</f>
        <v>0</v>
      </c>
      <c r="Z769" s="90">
        <f t="shared" ref="Z769:Z832" si="417">LARGE(Q769:W769,3)</f>
        <v>0</v>
      </c>
      <c r="AA769" s="75">
        <f t="shared" ref="AA769:AA832" si="418">LARGE(Y769:Z769,1)</f>
        <v>0</v>
      </c>
      <c r="AB769" s="89">
        <f t="shared" ref="AB769:AB832" si="419">LARGE(I769:O769,1)</f>
        <v>0</v>
      </c>
      <c r="AC769" s="89">
        <f t="shared" ref="AC769:AC832" si="420">LARGE(I769:O769,2)</f>
        <v>0</v>
      </c>
      <c r="AD769" s="90">
        <f t="shared" ref="AD769:AD832" si="421">LARGE(Q769:W769,1)</f>
        <v>0</v>
      </c>
      <c r="AE769" s="90">
        <f t="shared" ref="AE769:AE832" si="422">LARGE(Q769:W769,2)</f>
        <v>0</v>
      </c>
      <c r="AF769" s="1">
        <f t="shared" si="398"/>
        <v>-50000</v>
      </c>
    </row>
    <row r="770" spans="1:32">
      <c r="A770" s="106">
        <v>9.01E-4</v>
      </c>
      <c r="B770" s="4">
        <f t="shared" si="399"/>
        <v>-49999.999099000001</v>
      </c>
      <c r="C770"/>
      <c r="D770"/>
      <c r="E770" s="57" t="s">
        <v>21</v>
      </c>
      <c r="F770" s="22">
        <f t="shared" si="402"/>
        <v>0</v>
      </c>
      <c r="G770" s="22">
        <f t="shared" si="403"/>
        <v>0</v>
      </c>
      <c r="H770" s="120" t="str">
        <f>IF(ISNA(VLOOKUP(C770,[1]Sheet1!$J$2:$J$2000,3,FALSE)),"No","Yes")</f>
        <v>No</v>
      </c>
      <c r="I770" s="89">
        <f t="shared" si="404"/>
        <v>0</v>
      </c>
      <c r="J770" s="89">
        <f t="shared" si="405"/>
        <v>0</v>
      </c>
      <c r="K770" s="89">
        <f t="shared" si="406"/>
        <v>0</v>
      </c>
      <c r="L770" s="89">
        <f t="shared" si="407"/>
        <v>0</v>
      </c>
      <c r="M770" s="89">
        <f t="shared" si="408"/>
        <v>0</v>
      </c>
      <c r="N770" s="89">
        <f t="shared" si="409"/>
        <v>0</v>
      </c>
      <c r="O770" s="89">
        <f t="shared" si="400"/>
        <v>0</v>
      </c>
      <c r="Q770" s="90">
        <f t="shared" si="410"/>
        <v>0</v>
      </c>
      <c r="R770" s="90">
        <f t="shared" si="411"/>
        <v>0</v>
      </c>
      <c r="S770" s="90">
        <f t="shared" si="412"/>
        <v>0</v>
      </c>
      <c r="T770" s="90">
        <f t="shared" si="413"/>
        <v>0</v>
      </c>
      <c r="U770" s="90">
        <f t="shared" si="414"/>
        <v>0</v>
      </c>
      <c r="V770" s="90">
        <f t="shared" si="415"/>
        <v>0</v>
      </c>
      <c r="W770" s="90">
        <f t="shared" si="401"/>
        <v>0</v>
      </c>
      <c r="Y770" s="89">
        <f t="shared" si="416"/>
        <v>0</v>
      </c>
      <c r="Z770" s="90">
        <f t="shared" si="417"/>
        <v>0</v>
      </c>
      <c r="AA770" s="75">
        <f t="shared" si="418"/>
        <v>0</v>
      </c>
      <c r="AB770" s="89">
        <f t="shared" si="419"/>
        <v>0</v>
      </c>
      <c r="AC770" s="89">
        <f t="shared" si="420"/>
        <v>0</v>
      </c>
      <c r="AD770" s="90">
        <f t="shared" si="421"/>
        <v>0</v>
      </c>
      <c r="AE770" s="90">
        <f t="shared" si="422"/>
        <v>0</v>
      </c>
      <c r="AF770" s="1">
        <f t="shared" si="398"/>
        <v>-50000</v>
      </c>
    </row>
    <row r="771" spans="1:32">
      <c r="A771" s="106">
        <v>9.0200000000000002E-4</v>
      </c>
      <c r="B771" s="4">
        <f t="shared" si="399"/>
        <v>-49999.999098</v>
      </c>
      <c r="C771"/>
      <c r="D771"/>
      <c r="E771" s="57" t="s">
        <v>21</v>
      </c>
      <c r="F771" s="22">
        <f t="shared" si="402"/>
        <v>0</v>
      </c>
      <c r="G771" s="22">
        <f t="shared" si="403"/>
        <v>0</v>
      </c>
      <c r="H771" s="120" t="str">
        <f>IF(ISNA(VLOOKUP(C771,[1]Sheet1!$J$2:$J$2000,3,FALSE)),"No","Yes")</f>
        <v>No</v>
      </c>
      <c r="I771" s="89">
        <f t="shared" si="404"/>
        <v>0</v>
      </c>
      <c r="J771" s="89">
        <f t="shared" si="405"/>
        <v>0</v>
      </c>
      <c r="K771" s="89">
        <f t="shared" si="406"/>
        <v>0</v>
      </c>
      <c r="L771" s="89">
        <f t="shared" si="407"/>
        <v>0</v>
      </c>
      <c r="M771" s="89">
        <f t="shared" si="408"/>
        <v>0</v>
      </c>
      <c r="N771" s="89">
        <f t="shared" si="409"/>
        <v>0</v>
      </c>
      <c r="O771" s="89">
        <f t="shared" si="400"/>
        <v>0</v>
      </c>
      <c r="Q771" s="90">
        <f t="shared" si="410"/>
        <v>0</v>
      </c>
      <c r="R771" s="90">
        <f t="shared" si="411"/>
        <v>0</v>
      </c>
      <c r="S771" s="90">
        <f t="shared" si="412"/>
        <v>0</v>
      </c>
      <c r="T771" s="90">
        <f t="shared" si="413"/>
        <v>0</v>
      </c>
      <c r="U771" s="90">
        <f t="shared" si="414"/>
        <v>0</v>
      </c>
      <c r="V771" s="90">
        <f t="shared" si="415"/>
        <v>0</v>
      </c>
      <c r="W771" s="90">
        <f t="shared" si="401"/>
        <v>0</v>
      </c>
      <c r="Y771" s="89">
        <f t="shared" si="416"/>
        <v>0</v>
      </c>
      <c r="Z771" s="90">
        <f t="shared" si="417"/>
        <v>0</v>
      </c>
      <c r="AA771" s="75">
        <f t="shared" si="418"/>
        <v>0</v>
      </c>
      <c r="AB771" s="89">
        <f t="shared" si="419"/>
        <v>0</v>
      </c>
      <c r="AC771" s="89">
        <f t="shared" si="420"/>
        <v>0</v>
      </c>
      <c r="AD771" s="90">
        <f t="shared" si="421"/>
        <v>0</v>
      </c>
      <c r="AE771" s="90">
        <f t="shared" si="422"/>
        <v>0</v>
      </c>
      <c r="AF771" s="1">
        <f t="shared" ref="AF771:AF834" si="423">IF(H771="NO",SUM(AA771:AE771)-50000,SUM(AA771:AE771))</f>
        <v>-50000</v>
      </c>
    </row>
    <row r="772" spans="1:32">
      <c r="A772" s="106">
        <v>9.0299999999999994E-4</v>
      </c>
      <c r="B772" s="4">
        <f t="shared" si="399"/>
        <v>-49999.999097</v>
      </c>
      <c r="C772"/>
      <c r="D772"/>
      <c r="E772" s="57" t="s">
        <v>21</v>
      </c>
      <c r="F772" s="22">
        <f t="shared" si="402"/>
        <v>0</v>
      </c>
      <c r="G772" s="22">
        <f t="shared" si="403"/>
        <v>0</v>
      </c>
      <c r="H772" s="120" t="str">
        <f>IF(ISNA(VLOOKUP(C772,[1]Sheet1!$J$2:$J$2000,3,FALSE)),"No","Yes")</f>
        <v>No</v>
      </c>
      <c r="I772" s="89">
        <f t="shared" si="404"/>
        <v>0</v>
      </c>
      <c r="J772" s="89">
        <f t="shared" si="405"/>
        <v>0</v>
      </c>
      <c r="K772" s="89">
        <f t="shared" si="406"/>
        <v>0</v>
      </c>
      <c r="L772" s="89">
        <f t="shared" si="407"/>
        <v>0</v>
      </c>
      <c r="M772" s="89">
        <f t="shared" si="408"/>
        <v>0</v>
      </c>
      <c r="N772" s="89">
        <f t="shared" si="409"/>
        <v>0</v>
      </c>
      <c r="O772" s="89">
        <f t="shared" si="400"/>
        <v>0</v>
      </c>
      <c r="Q772" s="90">
        <f t="shared" si="410"/>
        <v>0</v>
      </c>
      <c r="R772" s="90">
        <f t="shared" si="411"/>
        <v>0</v>
      </c>
      <c r="S772" s="90">
        <f t="shared" si="412"/>
        <v>0</v>
      </c>
      <c r="T772" s="90">
        <f t="shared" si="413"/>
        <v>0</v>
      </c>
      <c r="U772" s="90">
        <f t="shared" si="414"/>
        <v>0</v>
      </c>
      <c r="V772" s="90">
        <f t="shared" si="415"/>
        <v>0</v>
      </c>
      <c r="W772" s="90">
        <f t="shared" si="401"/>
        <v>0</v>
      </c>
      <c r="Y772" s="89">
        <f t="shared" si="416"/>
        <v>0</v>
      </c>
      <c r="Z772" s="90">
        <f t="shared" si="417"/>
        <v>0</v>
      </c>
      <c r="AA772" s="75">
        <f t="shared" si="418"/>
        <v>0</v>
      </c>
      <c r="AB772" s="89">
        <f t="shared" si="419"/>
        <v>0</v>
      </c>
      <c r="AC772" s="89">
        <f t="shared" si="420"/>
        <v>0</v>
      </c>
      <c r="AD772" s="90">
        <f t="shared" si="421"/>
        <v>0</v>
      </c>
      <c r="AE772" s="90">
        <f t="shared" si="422"/>
        <v>0</v>
      </c>
      <c r="AF772" s="1">
        <f t="shared" si="423"/>
        <v>-50000</v>
      </c>
    </row>
    <row r="773" spans="1:32">
      <c r="A773" s="106">
        <v>9.0399999999999996E-4</v>
      </c>
      <c r="B773" s="4">
        <f t="shared" si="399"/>
        <v>-49999.999096</v>
      </c>
      <c r="C773"/>
      <c r="D773"/>
      <c r="E773" s="57" t="s">
        <v>21</v>
      </c>
      <c r="F773" s="22">
        <f t="shared" si="402"/>
        <v>0</v>
      </c>
      <c r="G773" s="22">
        <f t="shared" si="403"/>
        <v>0</v>
      </c>
      <c r="H773" s="120" t="str">
        <f>IF(ISNA(VLOOKUP(C773,[1]Sheet1!$J$2:$J$2000,3,FALSE)),"No","Yes")</f>
        <v>No</v>
      </c>
      <c r="I773" s="89">
        <f t="shared" si="404"/>
        <v>0</v>
      </c>
      <c r="J773" s="89">
        <f t="shared" si="405"/>
        <v>0</v>
      </c>
      <c r="K773" s="89">
        <f t="shared" si="406"/>
        <v>0</v>
      </c>
      <c r="L773" s="89">
        <f t="shared" si="407"/>
        <v>0</v>
      </c>
      <c r="M773" s="89">
        <f t="shared" si="408"/>
        <v>0</v>
      </c>
      <c r="N773" s="89">
        <f t="shared" si="409"/>
        <v>0</v>
      </c>
      <c r="O773" s="89">
        <f t="shared" si="400"/>
        <v>0</v>
      </c>
      <c r="Q773" s="90">
        <f t="shared" si="410"/>
        <v>0</v>
      </c>
      <c r="R773" s="90">
        <f t="shared" si="411"/>
        <v>0</v>
      </c>
      <c r="S773" s="90">
        <f t="shared" si="412"/>
        <v>0</v>
      </c>
      <c r="T773" s="90">
        <f t="shared" si="413"/>
        <v>0</v>
      </c>
      <c r="U773" s="90">
        <f t="shared" si="414"/>
        <v>0</v>
      </c>
      <c r="V773" s="90">
        <f t="shared" si="415"/>
        <v>0</v>
      </c>
      <c r="W773" s="90">
        <f t="shared" si="401"/>
        <v>0</v>
      </c>
      <c r="Y773" s="89">
        <f t="shared" si="416"/>
        <v>0</v>
      </c>
      <c r="Z773" s="90">
        <f t="shared" si="417"/>
        <v>0</v>
      </c>
      <c r="AA773" s="75">
        <f t="shared" si="418"/>
        <v>0</v>
      </c>
      <c r="AB773" s="89">
        <f t="shared" si="419"/>
        <v>0</v>
      </c>
      <c r="AC773" s="89">
        <f t="shared" si="420"/>
        <v>0</v>
      </c>
      <c r="AD773" s="90">
        <f t="shared" si="421"/>
        <v>0</v>
      </c>
      <c r="AE773" s="90">
        <f t="shared" si="422"/>
        <v>0</v>
      </c>
      <c r="AF773" s="1">
        <f t="shared" si="423"/>
        <v>-50000</v>
      </c>
    </row>
    <row r="774" spans="1:32">
      <c r="A774" s="106">
        <v>9.0499999999999999E-4</v>
      </c>
      <c r="B774" s="4">
        <f t="shared" si="399"/>
        <v>-49999.999094999999</v>
      </c>
      <c r="C774"/>
      <c r="D774"/>
      <c r="E774" s="57" t="s">
        <v>21</v>
      </c>
      <c r="F774" s="22">
        <f t="shared" si="402"/>
        <v>0</v>
      </c>
      <c r="G774" s="22">
        <f t="shared" si="403"/>
        <v>0</v>
      </c>
      <c r="H774" s="120" t="str">
        <f>IF(ISNA(VLOOKUP(C774,[1]Sheet1!$J$2:$J$2000,3,FALSE)),"No","Yes")</f>
        <v>No</v>
      </c>
      <c r="I774" s="89">
        <f t="shared" si="404"/>
        <v>0</v>
      </c>
      <c r="J774" s="89">
        <f t="shared" si="405"/>
        <v>0</v>
      </c>
      <c r="K774" s="89">
        <f t="shared" si="406"/>
        <v>0</v>
      </c>
      <c r="L774" s="89">
        <f t="shared" si="407"/>
        <v>0</v>
      </c>
      <c r="M774" s="89">
        <f t="shared" si="408"/>
        <v>0</v>
      </c>
      <c r="N774" s="89">
        <f t="shared" si="409"/>
        <v>0</v>
      </c>
      <c r="O774" s="89">
        <f t="shared" si="400"/>
        <v>0</v>
      </c>
      <c r="Q774" s="90">
        <f t="shared" si="410"/>
        <v>0</v>
      </c>
      <c r="R774" s="90">
        <f t="shared" si="411"/>
        <v>0</v>
      </c>
      <c r="S774" s="90">
        <f t="shared" si="412"/>
        <v>0</v>
      </c>
      <c r="T774" s="90">
        <f t="shared" si="413"/>
        <v>0</v>
      </c>
      <c r="U774" s="90">
        <f t="shared" si="414"/>
        <v>0</v>
      </c>
      <c r="V774" s="90">
        <f t="shared" si="415"/>
        <v>0</v>
      </c>
      <c r="W774" s="90">
        <f t="shared" si="401"/>
        <v>0</v>
      </c>
      <c r="Y774" s="89">
        <f t="shared" si="416"/>
        <v>0</v>
      </c>
      <c r="Z774" s="90">
        <f t="shared" si="417"/>
        <v>0</v>
      </c>
      <c r="AA774" s="75">
        <f t="shared" si="418"/>
        <v>0</v>
      </c>
      <c r="AB774" s="89">
        <f t="shared" si="419"/>
        <v>0</v>
      </c>
      <c r="AC774" s="89">
        <f t="shared" si="420"/>
        <v>0</v>
      </c>
      <c r="AD774" s="90">
        <f t="shared" si="421"/>
        <v>0</v>
      </c>
      <c r="AE774" s="90">
        <f t="shared" si="422"/>
        <v>0</v>
      </c>
      <c r="AF774" s="1">
        <f t="shared" si="423"/>
        <v>-50000</v>
      </c>
    </row>
    <row r="775" spans="1:32">
      <c r="A775" s="106">
        <v>9.0600000000000001E-4</v>
      </c>
      <c r="B775" s="4">
        <f t="shared" si="399"/>
        <v>-49999.999093999999</v>
      </c>
      <c r="C775"/>
      <c r="D775"/>
      <c r="E775" s="57" t="s">
        <v>21</v>
      </c>
      <c r="F775" s="22">
        <f t="shared" si="402"/>
        <v>0</v>
      </c>
      <c r="G775" s="22">
        <f t="shared" si="403"/>
        <v>0</v>
      </c>
      <c r="H775" s="120" t="str">
        <f>IF(ISNA(VLOOKUP(C775,[1]Sheet1!$J$2:$J$2000,3,FALSE)),"No","Yes")</f>
        <v>No</v>
      </c>
      <c r="I775" s="89">
        <f t="shared" si="404"/>
        <v>0</v>
      </c>
      <c r="J775" s="89">
        <f t="shared" si="405"/>
        <v>0</v>
      </c>
      <c r="K775" s="89">
        <f t="shared" si="406"/>
        <v>0</v>
      </c>
      <c r="L775" s="89">
        <f t="shared" si="407"/>
        <v>0</v>
      </c>
      <c r="M775" s="89">
        <f t="shared" si="408"/>
        <v>0</v>
      </c>
      <c r="N775" s="89">
        <f t="shared" si="409"/>
        <v>0</v>
      </c>
      <c r="O775" s="89">
        <f t="shared" si="400"/>
        <v>0</v>
      </c>
      <c r="Q775" s="90">
        <f t="shared" si="410"/>
        <v>0</v>
      </c>
      <c r="R775" s="90">
        <f t="shared" si="411"/>
        <v>0</v>
      </c>
      <c r="S775" s="90">
        <f t="shared" si="412"/>
        <v>0</v>
      </c>
      <c r="T775" s="90">
        <f t="shared" si="413"/>
        <v>0</v>
      </c>
      <c r="U775" s="90">
        <f t="shared" si="414"/>
        <v>0</v>
      </c>
      <c r="V775" s="90">
        <f t="shared" si="415"/>
        <v>0</v>
      </c>
      <c r="W775" s="90">
        <f t="shared" si="401"/>
        <v>0</v>
      </c>
      <c r="Y775" s="89">
        <f t="shared" si="416"/>
        <v>0</v>
      </c>
      <c r="Z775" s="90">
        <f t="shared" si="417"/>
        <v>0</v>
      </c>
      <c r="AA775" s="75">
        <f t="shared" si="418"/>
        <v>0</v>
      </c>
      <c r="AB775" s="89">
        <f t="shared" si="419"/>
        <v>0</v>
      </c>
      <c r="AC775" s="89">
        <f t="shared" si="420"/>
        <v>0</v>
      </c>
      <c r="AD775" s="90">
        <f t="shared" si="421"/>
        <v>0</v>
      </c>
      <c r="AE775" s="90">
        <f t="shared" si="422"/>
        <v>0</v>
      </c>
      <c r="AF775" s="1">
        <f t="shared" si="423"/>
        <v>-50000</v>
      </c>
    </row>
    <row r="776" spans="1:32">
      <c r="A776" s="106">
        <v>9.0700000000000004E-4</v>
      </c>
      <c r="B776" s="4">
        <f t="shared" si="399"/>
        <v>-49999.999092999999</v>
      </c>
      <c r="C776"/>
      <c r="D776"/>
      <c r="E776" s="57" t="s">
        <v>21</v>
      </c>
      <c r="F776" s="22">
        <f t="shared" si="402"/>
        <v>0</v>
      </c>
      <c r="G776" s="22">
        <f t="shared" si="403"/>
        <v>0</v>
      </c>
      <c r="H776" s="120" t="str">
        <f>IF(ISNA(VLOOKUP(C776,[1]Sheet1!$J$2:$J$2000,3,FALSE)),"No","Yes")</f>
        <v>No</v>
      </c>
      <c r="I776" s="89">
        <f t="shared" si="404"/>
        <v>0</v>
      </c>
      <c r="J776" s="89">
        <f t="shared" si="405"/>
        <v>0</v>
      </c>
      <c r="K776" s="89">
        <f t="shared" si="406"/>
        <v>0</v>
      </c>
      <c r="L776" s="89">
        <f t="shared" si="407"/>
        <v>0</v>
      </c>
      <c r="M776" s="89">
        <f t="shared" si="408"/>
        <v>0</v>
      </c>
      <c r="N776" s="89">
        <f t="shared" si="409"/>
        <v>0</v>
      </c>
      <c r="O776" s="89">
        <f t="shared" si="400"/>
        <v>0</v>
      </c>
      <c r="Q776" s="90">
        <f t="shared" si="410"/>
        <v>0</v>
      </c>
      <c r="R776" s="90">
        <f t="shared" si="411"/>
        <v>0</v>
      </c>
      <c r="S776" s="90">
        <f t="shared" si="412"/>
        <v>0</v>
      </c>
      <c r="T776" s="90">
        <f t="shared" si="413"/>
        <v>0</v>
      </c>
      <c r="U776" s="90">
        <f t="shared" si="414"/>
        <v>0</v>
      </c>
      <c r="V776" s="90">
        <f t="shared" si="415"/>
        <v>0</v>
      </c>
      <c r="W776" s="90">
        <f t="shared" si="401"/>
        <v>0</v>
      </c>
      <c r="Y776" s="89">
        <f t="shared" si="416"/>
        <v>0</v>
      </c>
      <c r="Z776" s="90">
        <f t="shared" si="417"/>
        <v>0</v>
      </c>
      <c r="AA776" s="75">
        <f t="shared" si="418"/>
        <v>0</v>
      </c>
      <c r="AB776" s="89">
        <f t="shared" si="419"/>
        <v>0</v>
      </c>
      <c r="AC776" s="89">
        <f t="shared" si="420"/>
        <v>0</v>
      </c>
      <c r="AD776" s="90">
        <f t="shared" si="421"/>
        <v>0</v>
      </c>
      <c r="AE776" s="90">
        <f t="shared" si="422"/>
        <v>0</v>
      </c>
      <c r="AF776" s="1">
        <f t="shared" si="423"/>
        <v>-50000</v>
      </c>
    </row>
    <row r="777" spans="1:32">
      <c r="A777" s="106">
        <v>9.0799999999999995E-4</v>
      </c>
      <c r="B777" s="4">
        <f t="shared" si="399"/>
        <v>-49999.999091999998</v>
      </c>
      <c r="C777"/>
      <c r="D777"/>
      <c r="E777" s="57" t="s">
        <v>21</v>
      </c>
      <c r="F777" s="22">
        <f t="shared" si="402"/>
        <v>0</v>
      </c>
      <c r="G777" s="22">
        <f t="shared" si="403"/>
        <v>0</v>
      </c>
      <c r="H777" s="120" t="str">
        <f>IF(ISNA(VLOOKUP(C777,[1]Sheet1!$J$2:$J$2000,3,FALSE)),"No","Yes")</f>
        <v>No</v>
      </c>
      <c r="I777" s="89">
        <f t="shared" si="404"/>
        <v>0</v>
      </c>
      <c r="J777" s="89">
        <f t="shared" si="405"/>
        <v>0</v>
      </c>
      <c r="K777" s="89">
        <f t="shared" si="406"/>
        <v>0</v>
      </c>
      <c r="L777" s="89">
        <f t="shared" si="407"/>
        <v>0</v>
      </c>
      <c r="M777" s="89">
        <f t="shared" si="408"/>
        <v>0</v>
      </c>
      <c r="N777" s="89">
        <f t="shared" si="409"/>
        <v>0</v>
      </c>
      <c r="O777" s="89">
        <f t="shared" si="400"/>
        <v>0</v>
      </c>
      <c r="Q777" s="90">
        <f t="shared" si="410"/>
        <v>0</v>
      </c>
      <c r="R777" s="90">
        <f t="shared" si="411"/>
        <v>0</v>
      </c>
      <c r="S777" s="90">
        <f t="shared" si="412"/>
        <v>0</v>
      </c>
      <c r="T777" s="90">
        <f t="shared" si="413"/>
        <v>0</v>
      </c>
      <c r="U777" s="90">
        <f t="shared" si="414"/>
        <v>0</v>
      </c>
      <c r="V777" s="90">
        <f t="shared" si="415"/>
        <v>0</v>
      </c>
      <c r="W777" s="90">
        <f t="shared" si="401"/>
        <v>0</v>
      </c>
      <c r="Y777" s="89">
        <f t="shared" si="416"/>
        <v>0</v>
      </c>
      <c r="Z777" s="90">
        <f t="shared" si="417"/>
        <v>0</v>
      </c>
      <c r="AA777" s="75">
        <f t="shared" si="418"/>
        <v>0</v>
      </c>
      <c r="AB777" s="89">
        <f t="shared" si="419"/>
        <v>0</v>
      </c>
      <c r="AC777" s="89">
        <f t="shared" si="420"/>
        <v>0</v>
      </c>
      <c r="AD777" s="90">
        <f t="shared" si="421"/>
        <v>0</v>
      </c>
      <c r="AE777" s="90">
        <f t="shared" si="422"/>
        <v>0</v>
      </c>
      <c r="AF777" s="1">
        <f t="shared" si="423"/>
        <v>-50000</v>
      </c>
    </row>
    <row r="778" spans="1:32">
      <c r="A778" s="106">
        <v>9.0899999999999998E-4</v>
      </c>
      <c r="B778" s="4">
        <f t="shared" si="399"/>
        <v>-49999.999090999998</v>
      </c>
      <c r="C778"/>
      <c r="D778"/>
      <c r="E778" s="57" t="s">
        <v>21</v>
      </c>
      <c r="F778" s="22">
        <f t="shared" si="402"/>
        <v>0</v>
      </c>
      <c r="G778" s="22">
        <f t="shared" si="403"/>
        <v>0</v>
      </c>
      <c r="H778" s="120" t="str">
        <f>IF(ISNA(VLOOKUP(C778,[1]Sheet1!$J$2:$J$2000,3,FALSE)),"No","Yes")</f>
        <v>No</v>
      </c>
      <c r="I778" s="89">
        <f t="shared" si="404"/>
        <v>0</v>
      </c>
      <c r="J778" s="89">
        <f t="shared" si="405"/>
        <v>0</v>
      </c>
      <c r="K778" s="89">
        <f t="shared" si="406"/>
        <v>0</v>
      </c>
      <c r="L778" s="89">
        <f t="shared" si="407"/>
        <v>0</v>
      </c>
      <c r="M778" s="89">
        <f t="shared" si="408"/>
        <v>0</v>
      </c>
      <c r="N778" s="89">
        <f t="shared" si="409"/>
        <v>0</v>
      </c>
      <c r="O778" s="89">
        <f t="shared" si="400"/>
        <v>0</v>
      </c>
      <c r="Q778" s="90">
        <f t="shared" si="410"/>
        <v>0</v>
      </c>
      <c r="R778" s="90">
        <f t="shared" si="411"/>
        <v>0</v>
      </c>
      <c r="S778" s="90">
        <f t="shared" si="412"/>
        <v>0</v>
      </c>
      <c r="T778" s="90">
        <f t="shared" si="413"/>
        <v>0</v>
      </c>
      <c r="U778" s="90">
        <f t="shared" si="414"/>
        <v>0</v>
      </c>
      <c r="V778" s="90">
        <f t="shared" si="415"/>
        <v>0</v>
      </c>
      <c r="W778" s="90">
        <f t="shared" si="401"/>
        <v>0</v>
      </c>
      <c r="Y778" s="89">
        <f t="shared" si="416"/>
        <v>0</v>
      </c>
      <c r="Z778" s="90">
        <f t="shared" si="417"/>
        <v>0</v>
      </c>
      <c r="AA778" s="75">
        <f t="shared" si="418"/>
        <v>0</v>
      </c>
      <c r="AB778" s="89">
        <f t="shared" si="419"/>
        <v>0</v>
      </c>
      <c r="AC778" s="89">
        <f t="shared" si="420"/>
        <v>0</v>
      </c>
      <c r="AD778" s="90">
        <f t="shared" si="421"/>
        <v>0</v>
      </c>
      <c r="AE778" s="90">
        <f t="shared" si="422"/>
        <v>0</v>
      </c>
      <c r="AF778" s="1">
        <f t="shared" si="423"/>
        <v>-50000</v>
      </c>
    </row>
    <row r="779" spans="1:32">
      <c r="A779" s="106">
        <v>9.1E-4</v>
      </c>
      <c r="B779" s="4">
        <f t="shared" si="399"/>
        <v>-49999.999089999998</v>
      </c>
      <c r="C779"/>
      <c r="D779"/>
      <c r="E779" s="57" t="s">
        <v>21</v>
      </c>
      <c r="F779" s="22">
        <f t="shared" si="402"/>
        <v>0</v>
      </c>
      <c r="G779" s="22">
        <f t="shared" si="403"/>
        <v>0</v>
      </c>
      <c r="H779" s="120" t="str">
        <f>IF(ISNA(VLOOKUP(C779,[1]Sheet1!$J$2:$J$2000,3,FALSE)),"No","Yes")</f>
        <v>No</v>
      </c>
      <c r="I779" s="89">
        <f t="shared" si="404"/>
        <v>0</v>
      </c>
      <c r="J779" s="89">
        <f t="shared" si="405"/>
        <v>0</v>
      </c>
      <c r="K779" s="89">
        <f t="shared" si="406"/>
        <v>0</v>
      </c>
      <c r="L779" s="89">
        <f t="shared" si="407"/>
        <v>0</v>
      </c>
      <c r="M779" s="89">
        <f t="shared" si="408"/>
        <v>0</v>
      </c>
      <c r="N779" s="89">
        <f t="shared" si="409"/>
        <v>0</v>
      </c>
      <c r="O779" s="89">
        <f t="shared" si="400"/>
        <v>0</v>
      </c>
      <c r="Q779" s="90">
        <f t="shared" si="410"/>
        <v>0</v>
      </c>
      <c r="R779" s="90">
        <f t="shared" si="411"/>
        <v>0</v>
      </c>
      <c r="S779" s="90">
        <f t="shared" si="412"/>
        <v>0</v>
      </c>
      <c r="T779" s="90">
        <f t="shared" si="413"/>
        <v>0</v>
      </c>
      <c r="U779" s="90">
        <f t="shared" si="414"/>
        <v>0</v>
      </c>
      <c r="V779" s="90">
        <f t="shared" si="415"/>
        <v>0</v>
      </c>
      <c r="W779" s="90">
        <f t="shared" si="401"/>
        <v>0</v>
      </c>
      <c r="Y779" s="89">
        <f t="shared" si="416"/>
        <v>0</v>
      </c>
      <c r="Z779" s="90">
        <f t="shared" si="417"/>
        <v>0</v>
      </c>
      <c r="AA779" s="75">
        <f t="shared" si="418"/>
        <v>0</v>
      </c>
      <c r="AB779" s="89">
        <f t="shared" si="419"/>
        <v>0</v>
      </c>
      <c r="AC779" s="89">
        <f t="shared" si="420"/>
        <v>0</v>
      </c>
      <c r="AD779" s="90">
        <f t="shared" si="421"/>
        <v>0</v>
      </c>
      <c r="AE779" s="90">
        <f t="shared" si="422"/>
        <v>0</v>
      </c>
      <c r="AF779" s="1">
        <f t="shared" si="423"/>
        <v>-50000</v>
      </c>
    </row>
    <row r="780" spans="1:32">
      <c r="A780" s="106">
        <v>9.1100000000000003E-4</v>
      </c>
      <c r="B780" s="4">
        <f t="shared" si="399"/>
        <v>-49999.999088999997</v>
      </c>
      <c r="C780"/>
      <c r="D780"/>
      <c r="E780" s="57" t="s">
        <v>21</v>
      </c>
      <c r="F780" s="22">
        <f t="shared" si="402"/>
        <v>0</v>
      </c>
      <c r="G780" s="22">
        <f t="shared" si="403"/>
        <v>0</v>
      </c>
      <c r="H780" s="120" t="str">
        <f>IF(ISNA(VLOOKUP(C780,[1]Sheet1!$J$2:$J$2000,3,FALSE)),"No","Yes")</f>
        <v>No</v>
      </c>
      <c r="I780" s="89">
        <f t="shared" si="404"/>
        <v>0</v>
      </c>
      <c r="J780" s="89">
        <f t="shared" si="405"/>
        <v>0</v>
      </c>
      <c r="K780" s="89">
        <f t="shared" si="406"/>
        <v>0</v>
      </c>
      <c r="L780" s="89">
        <f t="shared" si="407"/>
        <v>0</v>
      </c>
      <c r="M780" s="89">
        <f t="shared" si="408"/>
        <v>0</v>
      </c>
      <c r="N780" s="89">
        <f t="shared" si="409"/>
        <v>0</v>
      </c>
      <c r="O780" s="89">
        <f t="shared" si="400"/>
        <v>0</v>
      </c>
      <c r="Q780" s="90">
        <f t="shared" si="410"/>
        <v>0</v>
      </c>
      <c r="R780" s="90">
        <f t="shared" si="411"/>
        <v>0</v>
      </c>
      <c r="S780" s="90">
        <f t="shared" si="412"/>
        <v>0</v>
      </c>
      <c r="T780" s="90">
        <f t="shared" si="413"/>
        <v>0</v>
      </c>
      <c r="U780" s="90">
        <f t="shared" si="414"/>
        <v>0</v>
      </c>
      <c r="V780" s="90">
        <f t="shared" si="415"/>
        <v>0</v>
      </c>
      <c r="W780" s="90">
        <f t="shared" si="401"/>
        <v>0</v>
      </c>
      <c r="Y780" s="89">
        <f t="shared" si="416"/>
        <v>0</v>
      </c>
      <c r="Z780" s="90">
        <f t="shared" si="417"/>
        <v>0</v>
      </c>
      <c r="AA780" s="75">
        <f t="shared" si="418"/>
        <v>0</v>
      </c>
      <c r="AB780" s="89">
        <f t="shared" si="419"/>
        <v>0</v>
      </c>
      <c r="AC780" s="89">
        <f t="shared" si="420"/>
        <v>0</v>
      </c>
      <c r="AD780" s="90">
        <f t="shared" si="421"/>
        <v>0</v>
      </c>
      <c r="AE780" s="90">
        <f t="shared" si="422"/>
        <v>0</v>
      </c>
      <c r="AF780" s="1">
        <f t="shared" si="423"/>
        <v>-50000</v>
      </c>
    </row>
    <row r="781" spans="1:32">
      <c r="A781" s="106">
        <v>9.1199999999999994E-4</v>
      </c>
      <c r="B781" s="4">
        <f t="shared" si="399"/>
        <v>-49999.999087999997</v>
      </c>
      <c r="C781"/>
      <c r="D781"/>
      <c r="E781" s="57" t="s">
        <v>21</v>
      </c>
      <c r="F781" s="22">
        <f t="shared" si="402"/>
        <v>0</v>
      </c>
      <c r="G781" s="22">
        <f t="shared" si="403"/>
        <v>0</v>
      </c>
      <c r="H781" s="120" t="str">
        <f>IF(ISNA(VLOOKUP(C781,[1]Sheet1!$J$2:$J$2000,3,FALSE)),"No","Yes")</f>
        <v>No</v>
      </c>
      <c r="I781" s="89">
        <f t="shared" si="404"/>
        <v>0</v>
      </c>
      <c r="J781" s="89">
        <f t="shared" si="405"/>
        <v>0</v>
      </c>
      <c r="K781" s="89">
        <f t="shared" si="406"/>
        <v>0</v>
      </c>
      <c r="L781" s="89">
        <f t="shared" si="407"/>
        <v>0</v>
      </c>
      <c r="M781" s="89">
        <f t="shared" si="408"/>
        <v>0</v>
      </c>
      <c r="N781" s="89">
        <f t="shared" si="409"/>
        <v>0</v>
      </c>
      <c r="O781" s="89">
        <f t="shared" si="400"/>
        <v>0</v>
      </c>
      <c r="Q781" s="90">
        <f t="shared" si="410"/>
        <v>0</v>
      </c>
      <c r="R781" s="90">
        <f t="shared" si="411"/>
        <v>0</v>
      </c>
      <c r="S781" s="90">
        <f t="shared" si="412"/>
        <v>0</v>
      </c>
      <c r="T781" s="90">
        <f t="shared" si="413"/>
        <v>0</v>
      </c>
      <c r="U781" s="90">
        <f t="shared" si="414"/>
        <v>0</v>
      </c>
      <c r="V781" s="90">
        <f t="shared" si="415"/>
        <v>0</v>
      </c>
      <c r="W781" s="90">
        <f t="shared" si="401"/>
        <v>0</v>
      </c>
      <c r="Y781" s="89">
        <f t="shared" si="416"/>
        <v>0</v>
      </c>
      <c r="Z781" s="90">
        <f t="shared" si="417"/>
        <v>0</v>
      </c>
      <c r="AA781" s="75">
        <f t="shared" si="418"/>
        <v>0</v>
      </c>
      <c r="AB781" s="89">
        <f t="shared" si="419"/>
        <v>0</v>
      </c>
      <c r="AC781" s="89">
        <f t="shared" si="420"/>
        <v>0</v>
      </c>
      <c r="AD781" s="90">
        <f t="shared" si="421"/>
        <v>0</v>
      </c>
      <c r="AE781" s="90">
        <f t="shared" si="422"/>
        <v>0</v>
      </c>
      <c r="AF781" s="1">
        <f t="shared" si="423"/>
        <v>-50000</v>
      </c>
    </row>
    <row r="782" spans="1:32">
      <c r="A782" s="106">
        <v>9.1299999999999997E-4</v>
      </c>
      <c r="B782" s="4">
        <f t="shared" si="399"/>
        <v>-49999.999086999997</v>
      </c>
      <c r="C782"/>
      <c r="D782"/>
      <c r="E782" s="57" t="s">
        <v>21</v>
      </c>
      <c r="F782" s="22">
        <f t="shared" si="402"/>
        <v>0</v>
      </c>
      <c r="G782" s="22">
        <f t="shared" si="403"/>
        <v>0</v>
      </c>
      <c r="H782" s="120" t="str">
        <f>IF(ISNA(VLOOKUP(C782,[1]Sheet1!$J$2:$J$2000,3,FALSE)),"No","Yes")</f>
        <v>No</v>
      </c>
      <c r="I782" s="89">
        <f t="shared" si="404"/>
        <v>0</v>
      </c>
      <c r="J782" s="89">
        <f t="shared" si="405"/>
        <v>0</v>
      </c>
      <c r="K782" s="89">
        <f t="shared" si="406"/>
        <v>0</v>
      </c>
      <c r="L782" s="89">
        <f t="shared" si="407"/>
        <v>0</v>
      </c>
      <c r="M782" s="89">
        <f t="shared" si="408"/>
        <v>0</v>
      </c>
      <c r="N782" s="89">
        <f t="shared" si="409"/>
        <v>0</v>
      </c>
      <c r="O782" s="89">
        <f t="shared" si="400"/>
        <v>0</v>
      </c>
      <c r="Q782" s="90">
        <f t="shared" si="410"/>
        <v>0</v>
      </c>
      <c r="R782" s="90">
        <f t="shared" si="411"/>
        <v>0</v>
      </c>
      <c r="S782" s="90">
        <f t="shared" si="412"/>
        <v>0</v>
      </c>
      <c r="T782" s="90">
        <f t="shared" si="413"/>
        <v>0</v>
      </c>
      <c r="U782" s="90">
        <f t="shared" si="414"/>
        <v>0</v>
      </c>
      <c r="V782" s="90">
        <f t="shared" si="415"/>
        <v>0</v>
      </c>
      <c r="W782" s="90">
        <f t="shared" si="401"/>
        <v>0</v>
      </c>
      <c r="Y782" s="89">
        <f t="shared" si="416"/>
        <v>0</v>
      </c>
      <c r="Z782" s="90">
        <f t="shared" si="417"/>
        <v>0</v>
      </c>
      <c r="AA782" s="75">
        <f t="shared" si="418"/>
        <v>0</v>
      </c>
      <c r="AB782" s="89">
        <f t="shared" si="419"/>
        <v>0</v>
      </c>
      <c r="AC782" s="89">
        <f t="shared" si="420"/>
        <v>0</v>
      </c>
      <c r="AD782" s="90">
        <f t="shared" si="421"/>
        <v>0</v>
      </c>
      <c r="AE782" s="90">
        <f t="shared" si="422"/>
        <v>0</v>
      </c>
      <c r="AF782" s="1">
        <f t="shared" si="423"/>
        <v>-50000</v>
      </c>
    </row>
    <row r="783" spans="1:32">
      <c r="A783" s="106">
        <v>9.1399999999999999E-4</v>
      </c>
      <c r="B783" s="4">
        <f t="shared" si="399"/>
        <v>-49999.999086000003</v>
      </c>
      <c r="C783"/>
      <c r="D783"/>
      <c r="E783" s="57" t="s">
        <v>21</v>
      </c>
      <c r="F783" s="22">
        <f t="shared" si="402"/>
        <v>0</v>
      </c>
      <c r="G783" s="22">
        <f t="shared" si="403"/>
        <v>0</v>
      </c>
      <c r="H783" s="120" t="str">
        <f>IF(ISNA(VLOOKUP(C783,[1]Sheet1!$J$2:$J$2000,3,FALSE)),"No","Yes")</f>
        <v>No</v>
      </c>
      <c r="I783" s="89">
        <f t="shared" si="404"/>
        <v>0</v>
      </c>
      <c r="J783" s="89">
        <f t="shared" si="405"/>
        <v>0</v>
      </c>
      <c r="K783" s="89">
        <f t="shared" si="406"/>
        <v>0</v>
      </c>
      <c r="L783" s="89">
        <f t="shared" si="407"/>
        <v>0</v>
      </c>
      <c r="M783" s="89">
        <f t="shared" si="408"/>
        <v>0</v>
      </c>
      <c r="N783" s="89">
        <f t="shared" si="409"/>
        <v>0</v>
      </c>
      <c r="O783" s="89">
        <f t="shared" si="400"/>
        <v>0</v>
      </c>
      <c r="Q783" s="90">
        <f t="shared" si="410"/>
        <v>0</v>
      </c>
      <c r="R783" s="90">
        <f t="shared" si="411"/>
        <v>0</v>
      </c>
      <c r="S783" s="90">
        <f t="shared" si="412"/>
        <v>0</v>
      </c>
      <c r="T783" s="90">
        <f t="shared" si="413"/>
        <v>0</v>
      </c>
      <c r="U783" s="90">
        <f t="shared" si="414"/>
        <v>0</v>
      </c>
      <c r="V783" s="90">
        <f t="shared" si="415"/>
        <v>0</v>
      </c>
      <c r="W783" s="90">
        <f t="shared" si="401"/>
        <v>0</v>
      </c>
      <c r="Y783" s="89">
        <f t="shared" si="416"/>
        <v>0</v>
      </c>
      <c r="Z783" s="90">
        <f t="shared" si="417"/>
        <v>0</v>
      </c>
      <c r="AA783" s="75">
        <f t="shared" si="418"/>
        <v>0</v>
      </c>
      <c r="AB783" s="89">
        <f t="shared" si="419"/>
        <v>0</v>
      </c>
      <c r="AC783" s="89">
        <f t="shared" si="420"/>
        <v>0</v>
      </c>
      <c r="AD783" s="90">
        <f t="shared" si="421"/>
        <v>0</v>
      </c>
      <c r="AE783" s="90">
        <f t="shared" si="422"/>
        <v>0</v>
      </c>
      <c r="AF783" s="1">
        <f t="shared" si="423"/>
        <v>-50000</v>
      </c>
    </row>
    <row r="784" spans="1:32">
      <c r="A784" s="106">
        <v>9.1500000000000001E-4</v>
      </c>
      <c r="B784" s="4">
        <f t="shared" si="399"/>
        <v>-49999.999085000003</v>
      </c>
      <c r="C784"/>
      <c r="D784"/>
      <c r="E784" s="57" t="s">
        <v>21</v>
      </c>
      <c r="F784" s="22">
        <f t="shared" si="402"/>
        <v>0</v>
      </c>
      <c r="G784" s="22">
        <f t="shared" si="403"/>
        <v>0</v>
      </c>
      <c r="H784" s="120" t="str">
        <f>IF(ISNA(VLOOKUP(C784,[1]Sheet1!$J$2:$J$2000,3,FALSE)),"No","Yes")</f>
        <v>No</v>
      </c>
      <c r="I784" s="89">
        <f t="shared" si="404"/>
        <v>0</v>
      </c>
      <c r="J784" s="89">
        <f t="shared" si="405"/>
        <v>0</v>
      </c>
      <c r="K784" s="89">
        <f t="shared" si="406"/>
        <v>0</v>
      </c>
      <c r="L784" s="89">
        <f t="shared" si="407"/>
        <v>0</v>
      </c>
      <c r="M784" s="89">
        <f t="shared" si="408"/>
        <v>0</v>
      </c>
      <c r="N784" s="89">
        <f t="shared" si="409"/>
        <v>0</v>
      </c>
      <c r="O784" s="89">
        <f t="shared" si="400"/>
        <v>0</v>
      </c>
      <c r="Q784" s="90">
        <f t="shared" si="410"/>
        <v>0</v>
      </c>
      <c r="R784" s="90">
        <f t="shared" si="411"/>
        <v>0</v>
      </c>
      <c r="S784" s="90">
        <f t="shared" si="412"/>
        <v>0</v>
      </c>
      <c r="T784" s="90">
        <f t="shared" si="413"/>
        <v>0</v>
      </c>
      <c r="U784" s="90">
        <f t="shared" si="414"/>
        <v>0</v>
      </c>
      <c r="V784" s="90">
        <f t="shared" si="415"/>
        <v>0</v>
      </c>
      <c r="W784" s="90">
        <f t="shared" si="401"/>
        <v>0</v>
      </c>
      <c r="Y784" s="89">
        <f t="shared" si="416"/>
        <v>0</v>
      </c>
      <c r="Z784" s="90">
        <f t="shared" si="417"/>
        <v>0</v>
      </c>
      <c r="AA784" s="75">
        <f t="shared" si="418"/>
        <v>0</v>
      </c>
      <c r="AB784" s="89">
        <f t="shared" si="419"/>
        <v>0</v>
      </c>
      <c r="AC784" s="89">
        <f t="shared" si="420"/>
        <v>0</v>
      </c>
      <c r="AD784" s="90">
        <f t="shared" si="421"/>
        <v>0</v>
      </c>
      <c r="AE784" s="90">
        <f t="shared" si="422"/>
        <v>0</v>
      </c>
      <c r="AF784" s="1">
        <f t="shared" si="423"/>
        <v>-50000</v>
      </c>
    </row>
    <row r="785" spans="1:32">
      <c r="A785" s="106">
        <v>9.1599999999999993E-4</v>
      </c>
      <c r="B785" s="4">
        <f t="shared" si="399"/>
        <v>-49999.999084000003</v>
      </c>
      <c r="C785"/>
      <c r="D785"/>
      <c r="E785" s="57" t="s">
        <v>21</v>
      </c>
      <c r="F785" s="22">
        <f t="shared" si="402"/>
        <v>0</v>
      </c>
      <c r="G785" s="22">
        <f t="shared" si="403"/>
        <v>0</v>
      </c>
      <c r="H785" s="120" t="str">
        <f>IF(ISNA(VLOOKUP(C785,[1]Sheet1!$J$2:$J$2000,3,FALSE)),"No","Yes")</f>
        <v>No</v>
      </c>
      <c r="I785" s="89">
        <f t="shared" si="404"/>
        <v>0</v>
      </c>
      <c r="J785" s="89">
        <f t="shared" si="405"/>
        <v>0</v>
      </c>
      <c r="K785" s="89">
        <f t="shared" si="406"/>
        <v>0</v>
      </c>
      <c r="L785" s="89">
        <f t="shared" si="407"/>
        <v>0</v>
      </c>
      <c r="M785" s="89">
        <f t="shared" si="408"/>
        <v>0</v>
      </c>
      <c r="N785" s="89">
        <f t="shared" si="409"/>
        <v>0</v>
      </c>
      <c r="O785" s="89">
        <f t="shared" si="400"/>
        <v>0</v>
      </c>
      <c r="Q785" s="90">
        <f t="shared" si="410"/>
        <v>0</v>
      </c>
      <c r="R785" s="90">
        <f t="shared" si="411"/>
        <v>0</v>
      </c>
      <c r="S785" s="90">
        <f t="shared" si="412"/>
        <v>0</v>
      </c>
      <c r="T785" s="90">
        <f t="shared" si="413"/>
        <v>0</v>
      </c>
      <c r="U785" s="90">
        <f t="shared" si="414"/>
        <v>0</v>
      </c>
      <c r="V785" s="90">
        <f t="shared" si="415"/>
        <v>0</v>
      </c>
      <c r="W785" s="90">
        <f t="shared" si="401"/>
        <v>0</v>
      </c>
      <c r="Y785" s="89">
        <f t="shared" si="416"/>
        <v>0</v>
      </c>
      <c r="Z785" s="90">
        <f t="shared" si="417"/>
        <v>0</v>
      </c>
      <c r="AA785" s="75">
        <f t="shared" si="418"/>
        <v>0</v>
      </c>
      <c r="AB785" s="89">
        <f t="shared" si="419"/>
        <v>0</v>
      </c>
      <c r="AC785" s="89">
        <f t="shared" si="420"/>
        <v>0</v>
      </c>
      <c r="AD785" s="90">
        <f t="shared" si="421"/>
        <v>0</v>
      </c>
      <c r="AE785" s="90">
        <f t="shared" si="422"/>
        <v>0</v>
      </c>
      <c r="AF785" s="1">
        <f t="shared" si="423"/>
        <v>-50000</v>
      </c>
    </row>
    <row r="786" spans="1:32">
      <c r="A786" s="106">
        <v>9.1699999999999995E-4</v>
      </c>
      <c r="B786" s="4">
        <f t="shared" si="399"/>
        <v>-49999.999083000002</v>
      </c>
      <c r="C786"/>
      <c r="D786"/>
      <c r="E786" s="57" t="s">
        <v>21</v>
      </c>
      <c r="F786" s="22">
        <f t="shared" si="402"/>
        <v>0</v>
      </c>
      <c r="G786" s="22">
        <f t="shared" si="403"/>
        <v>0</v>
      </c>
      <c r="H786" s="120" t="str">
        <f>IF(ISNA(VLOOKUP(C786,[1]Sheet1!$J$2:$J$2000,3,FALSE)),"No","Yes")</f>
        <v>No</v>
      </c>
      <c r="I786" s="89">
        <f t="shared" si="404"/>
        <v>0</v>
      </c>
      <c r="J786" s="89">
        <f t="shared" si="405"/>
        <v>0</v>
      </c>
      <c r="K786" s="89">
        <f t="shared" si="406"/>
        <v>0</v>
      </c>
      <c r="L786" s="89">
        <f t="shared" si="407"/>
        <v>0</v>
      </c>
      <c r="M786" s="89">
        <f t="shared" si="408"/>
        <v>0</v>
      </c>
      <c r="N786" s="89">
        <f t="shared" si="409"/>
        <v>0</v>
      </c>
      <c r="O786" s="89">
        <f t="shared" si="400"/>
        <v>0</v>
      </c>
      <c r="Q786" s="90">
        <f t="shared" si="410"/>
        <v>0</v>
      </c>
      <c r="R786" s="90">
        <f t="shared" si="411"/>
        <v>0</v>
      </c>
      <c r="S786" s="90">
        <f t="shared" si="412"/>
        <v>0</v>
      </c>
      <c r="T786" s="90">
        <f t="shared" si="413"/>
        <v>0</v>
      </c>
      <c r="U786" s="90">
        <f t="shared" si="414"/>
        <v>0</v>
      </c>
      <c r="V786" s="90">
        <f t="shared" si="415"/>
        <v>0</v>
      </c>
      <c r="W786" s="90">
        <f t="shared" si="401"/>
        <v>0</v>
      </c>
      <c r="Y786" s="89">
        <f t="shared" si="416"/>
        <v>0</v>
      </c>
      <c r="Z786" s="90">
        <f t="shared" si="417"/>
        <v>0</v>
      </c>
      <c r="AA786" s="75">
        <f t="shared" si="418"/>
        <v>0</v>
      </c>
      <c r="AB786" s="89">
        <f t="shared" si="419"/>
        <v>0</v>
      </c>
      <c r="AC786" s="89">
        <f t="shared" si="420"/>
        <v>0</v>
      </c>
      <c r="AD786" s="90">
        <f t="shared" si="421"/>
        <v>0</v>
      </c>
      <c r="AE786" s="90">
        <f t="shared" si="422"/>
        <v>0</v>
      </c>
      <c r="AF786" s="1">
        <f t="shared" si="423"/>
        <v>-50000</v>
      </c>
    </row>
    <row r="787" spans="1:32">
      <c r="A787" s="106">
        <v>9.1799999999999998E-4</v>
      </c>
      <c r="B787" s="4">
        <f t="shared" si="399"/>
        <v>-49999.999082000002</v>
      </c>
      <c r="C787"/>
      <c r="D787"/>
      <c r="E787" s="57" t="s">
        <v>21</v>
      </c>
      <c r="F787" s="22">
        <f t="shared" si="402"/>
        <v>0</v>
      </c>
      <c r="G787" s="22">
        <f t="shared" si="403"/>
        <v>0</v>
      </c>
      <c r="H787" s="120" t="str">
        <f>IF(ISNA(VLOOKUP(C787,[1]Sheet1!$J$2:$J$2000,3,FALSE)),"No","Yes")</f>
        <v>No</v>
      </c>
      <c r="I787" s="89">
        <f t="shared" si="404"/>
        <v>0</v>
      </c>
      <c r="J787" s="89">
        <f t="shared" si="405"/>
        <v>0</v>
      </c>
      <c r="K787" s="89">
        <f t="shared" si="406"/>
        <v>0</v>
      </c>
      <c r="L787" s="89">
        <f t="shared" si="407"/>
        <v>0</v>
      </c>
      <c r="M787" s="89">
        <f t="shared" si="408"/>
        <v>0</v>
      </c>
      <c r="N787" s="89">
        <f t="shared" si="409"/>
        <v>0</v>
      </c>
      <c r="O787" s="89">
        <f t="shared" si="400"/>
        <v>0</v>
      </c>
      <c r="Q787" s="90">
        <f t="shared" si="410"/>
        <v>0</v>
      </c>
      <c r="R787" s="90">
        <f t="shared" si="411"/>
        <v>0</v>
      </c>
      <c r="S787" s="90">
        <f t="shared" si="412"/>
        <v>0</v>
      </c>
      <c r="T787" s="90">
        <f t="shared" si="413"/>
        <v>0</v>
      </c>
      <c r="U787" s="90">
        <f t="shared" si="414"/>
        <v>0</v>
      </c>
      <c r="V787" s="90">
        <f t="shared" si="415"/>
        <v>0</v>
      </c>
      <c r="W787" s="90">
        <f t="shared" si="401"/>
        <v>0</v>
      </c>
      <c r="Y787" s="89">
        <f t="shared" si="416"/>
        <v>0</v>
      </c>
      <c r="Z787" s="90">
        <f t="shared" si="417"/>
        <v>0</v>
      </c>
      <c r="AA787" s="75">
        <f t="shared" si="418"/>
        <v>0</v>
      </c>
      <c r="AB787" s="89">
        <f t="shared" si="419"/>
        <v>0</v>
      </c>
      <c r="AC787" s="89">
        <f t="shared" si="420"/>
        <v>0</v>
      </c>
      <c r="AD787" s="90">
        <f t="shared" si="421"/>
        <v>0</v>
      </c>
      <c r="AE787" s="90">
        <f t="shared" si="422"/>
        <v>0</v>
      </c>
      <c r="AF787" s="1">
        <f t="shared" si="423"/>
        <v>-50000</v>
      </c>
    </row>
    <row r="788" spans="1:32">
      <c r="A788" s="106">
        <v>9.19E-4</v>
      </c>
      <c r="B788" s="4">
        <f t="shared" si="399"/>
        <v>-49999.999081000002</v>
      </c>
      <c r="C788"/>
      <c r="D788"/>
      <c r="E788" s="57" t="s">
        <v>21</v>
      </c>
      <c r="F788" s="22">
        <f t="shared" si="402"/>
        <v>0</v>
      </c>
      <c r="G788" s="22">
        <f t="shared" si="403"/>
        <v>0</v>
      </c>
      <c r="H788" s="120" t="str">
        <f>IF(ISNA(VLOOKUP(C788,[1]Sheet1!$J$2:$J$2000,3,FALSE)),"No","Yes")</f>
        <v>No</v>
      </c>
      <c r="I788" s="89">
        <f t="shared" si="404"/>
        <v>0</v>
      </c>
      <c r="J788" s="89">
        <f t="shared" si="405"/>
        <v>0</v>
      </c>
      <c r="K788" s="89">
        <f t="shared" si="406"/>
        <v>0</v>
      </c>
      <c r="L788" s="89">
        <f t="shared" si="407"/>
        <v>0</v>
      </c>
      <c r="M788" s="89">
        <f t="shared" si="408"/>
        <v>0</v>
      </c>
      <c r="N788" s="89">
        <f t="shared" si="409"/>
        <v>0</v>
      </c>
      <c r="O788" s="89">
        <f t="shared" si="400"/>
        <v>0</v>
      </c>
      <c r="Q788" s="90">
        <f t="shared" si="410"/>
        <v>0</v>
      </c>
      <c r="R788" s="90">
        <f t="shared" si="411"/>
        <v>0</v>
      </c>
      <c r="S788" s="90">
        <f t="shared" si="412"/>
        <v>0</v>
      </c>
      <c r="T788" s="90">
        <f t="shared" si="413"/>
        <v>0</v>
      </c>
      <c r="U788" s="90">
        <f t="shared" si="414"/>
        <v>0</v>
      </c>
      <c r="V788" s="90">
        <f t="shared" si="415"/>
        <v>0</v>
      </c>
      <c r="W788" s="90">
        <f t="shared" si="401"/>
        <v>0</v>
      </c>
      <c r="Y788" s="89">
        <f t="shared" si="416"/>
        <v>0</v>
      </c>
      <c r="Z788" s="90">
        <f t="shared" si="417"/>
        <v>0</v>
      </c>
      <c r="AA788" s="75">
        <f t="shared" si="418"/>
        <v>0</v>
      </c>
      <c r="AB788" s="89">
        <f t="shared" si="419"/>
        <v>0</v>
      </c>
      <c r="AC788" s="89">
        <f t="shared" si="420"/>
        <v>0</v>
      </c>
      <c r="AD788" s="90">
        <f t="shared" si="421"/>
        <v>0</v>
      </c>
      <c r="AE788" s="90">
        <f t="shared" si="422"/>
        <v>0</v>
      </c>
      <c r="AF788" s="1">
        <f t="shared" si="423"/>
        <v>-50000</v>
      </c>
    </row>
    <row r="789" spans="1:32">
      <c r="A789" s="106">
        <v>9.2000000000000003E-4</v>
      </c>
      <c r="B789" s="4">
        <f t="shared" si="399"/>
        <v>-49999.999080000001</v>
      </c>
      <c r="C789"/>
      <c r="D789"/>
      <c r="E789" s="57" t="s">
        <v>21</v>
      </c>
      <c r="F789" s="22">
        <f t="shared" si="402"/>
        <v>0</v>
      </c>
      <c r="G789" s="22">
        <f t="shared" si="403"/>
        <v>0</v>
      </c>
      <c r="H789" s="120" t="str">
        <f>IF(ISNA(VLOOKUP(C789,[1]Sheet1!$J$2:$J$2000,3,FALSE)),"No","Yes")</f>
        <v>No</v>
      </c>
      <c r="I789" s="89">
        <f t="shared" si="404"/>
        <v>0</v>
      </c>
      <c r="J789" s="89">
        <f t="shared" si="405"/>
        <v>0</v>
      </c>
      <c r="K789" s="89">
        <f t="shared" si="406"/>
        <v>0</v>
      </c>
      <c r="L789" s="89">
        <f t="shared" si="407"/>
        <v>0</v>
      </c>
      <c r="M789" s="89">
        <f t="shared" si="408"/>
        <v>0</v>
      </c>
      <c r="N789" s="89">
        <f t="shared" si="409"/>
        <v>0</v>
      </c>
      <c r="O789" s="89">
        <f t="shared" si="400"/>
        <v>0</v>
      </c>
      <c r="Q789" s="90">
        <f t="shared" si="410"/>
        <v>0</v>
      </c>
      <c r="R789" s="90">
        <f t="shared" si="411"/>
        <v>0</v>
      </c>
      <c r="S789" s="90">
        <f t="shared" si="412"/>
        <v>0</v>
      </c>
      <c r="T789" s="90">
        <f t="shared" si="413"/>
        <v>0</v>
      </c>
      <c r="U789" s="90">
        <f t="shared" si="414"/>
        <v>0</v>
      </c>
      <c r="V789" s="90">
        <f t="shared" si="415"/>
        <v>0</v>
      </c>
      <c r="W789" s="90">
        <f t="shared" si="401"/>
        <v>0</v>
      </c>
      <c r="Y789" s="89">
        <f t="shared" si="416"/>
        <v>0</v>
      </c>
      <c r="Z789" s="90">
        <f t="shared" si="417"/>
        <v>0</v>
      </c>
      <c r="AA789" s="75">
        <f t="shared" si="418"/>
        <v>0</v>
      </c>
      <c r="AB789" s="89">
        <f t="shared" si="419"/>
        <v>0</v>
      </c>
      <c r="AC789" s="89">
        <f t="shared" si="420"/>
        <v>0</v>
      </c>
      <c r="AD789" s="90">
        <f t="shared" si="421"/>
        <v>0</v>
      </c>
      <c r="AE789" s="90">
        <f t="shared" si="422"/>
        <v>0</v>
      </c>
      <c r="AF789" s="1">
        <f t="shared" si="423"/>
        <v>-50000</v>
      </c>
    </row>
    <row r="790" spans="1:32">
      <c r="A790" s="106">
        <v>9.2099999999999994E-4</v>
      </c>
      <c r="B790" s="4">
        <f t="shared" si="399"/>
        <v>-49999.999079000001</v>
      </c>
      <c r="C790"/>
      <c r="D790"/>
      <c r="E790" s="57" t="s">
        <v>21</v>
      </c>
      <c r="F790" s="22">
        <f t="shared" si="402"/>
        <v>0</v>
      </c>
      <c r="G790" s="22">
        <f t="shared" si="403"/>
        <v>0</v>
      </c>
      <c r="H790" s="120" t="str">
        <f>IF(ISNA(VLOOKUP(C790,[1]Sheet1!$J$2:$J$2000,3,FALSE)),"No","Yes")</f>
        <v>No</v>
      </c>
      <c r="I790" s="89">
        <f t="shared" si="404"/>
        <v>0</v>
      </c>
      <c r="J790" s="89">
        <f t="shared" si="405"/>
        <v>0</v>
      </c>
      <c r="K790" s="89">
        <f t="shared" si="406"/>
        <v>0</v>
      </c>
      <c r="L790" s="89">
        <f t="shared" si="407"/>
        <v>0</v>
      </c>
      <c r="M790" s="89">
        <f t="shared" si="408"/>
        <v>0</v>
      </c>
      <c r="N790" s="89">
        <f t="shared" si="409"/>
        <v>0</v>
      </c>
      <c r="O790" s="89">
        <f t="shared" si="400"/>
        <v>0</v>
      </c>
      <c r="Q790" s="90">
        <f t="shared" si="410"/>
        <v>0</v>
      </c>
      <c r="R790" s="90">
        <f t="shared" si="411"/>
        <v>0</v>
      </c>
      <c r="S790" s="90">
        <f t="shared" si="412"/>
        <v>0</v>
      </c>
      <c r="T790" s="90">
        <f t="shared" si="413"/>
        <v>0</v>
      </c>
      <c r="U790" s="90">
        <f t="shared" si="414"/>
        <v>0</v>
      </c>
      <c r="V790" s="90">
        <f t="shared" si="415"/>
        <v>0</v>
      </c>
      <c r="W790" s="90">
        <f t="shared" si="401"/>
        <v>0</v>
      </c>
      <c r="Y790" s="89">
        <f t="shared" si="416"/>
        <v>0</v>
      </c>
      <c r="Z790" s="90">
        <f t="shared" si="417"/>
        <v>0</v>
      </c>
      <c r="AA790" s="75">
        <f t="shared" si="418"/>
        <v>0</v>
      </c>
      <c r="AB790" s="89">
        <f t="shared" si="419"/>
        <v>0</v>
      </c>
      <c r="AC790" s="89">
        <f t="shared" si="420"/>
        <v>0</v>
      </c>
      <c r="AD790" s="90">
        <f t="shared" si="421"/>
        <v>0</v>
      </c>
      <c r="AE790" s="90">
        <f t="shared" si="422"/>
        <v>0</v>
      </c>
      <c r="AF790" s="1">
        <f t="shared" si="423"/>
        <v>-50000</v>
      </c>
    </row>
    <row r="791" spans="1:32">
      <c r="A791" s="106">
        <v>9.2199999999999997E-4</v>
      </c>
      <c r="B791" s="4">
        <f t="shared" si="399"/>
        <v>-49999.999078000001</v>
      </c>
      <c r="C791"/>
      <c r="D791"/>
      <c r="E791" s="57" t="s">
        <v>21</v>
      </c>
      <c r="F791" s="22">
        <f t="shared" si="402"/>
        <v>0</v>
      </c>
      <c r="G791" s="22">
        <f t="shared" si="403"/>
        <v>0</v>
      </c>
      <c r="H791" s="120" t="str">
        <f>IF(ISNA(VLOOKUP(C791,[1]Sheet1!$J$2:$J$2000,3,FALSE)),"No","Yes")</f>
        <v>No</v>
      </c>
      <c r="I791" s="89">
        <f t="shared" si="404"/>
        <v>0</v>
      </c>
      <c r="J791" s="89">
        <f t="shared" si="405"/>
        <v>0</v>
      </c>
      <c r="K791" s="89">
        <f t="shared" si="406"/>
        <v>0</v>
      </c>
      <c r="L791" s="89">
        <f t="shared" si="407"/>
        <v>0</v>
      </c>
      <c r="M791" s="89">
        <f t="shared" si="408"/>
        <v>0</v>
      </c>
      <c r="N791" s="89">
        <f t="shared" si="409"/>
        <v>0</v>
      </c>
      <c r="O791" s="89">
        <f t="shared" si="400"/>
        <v>0</v>
      </c>
      <c r="Q791" s="90">
        <f t="shared" si="410"/>
        <v>0</v>
      </c>
      <c r="R791" s="90">
        <f t="shared" si="411"/>
        <v>0</v>
      </c>
      <c r="S791" s="90">
        <f t="shared" si="412"/>
        <v>0</v>
      </c>
      <c r="T791" s="90">
        <f t="shared" si="413"/>
        <v>0</v>
      </c>
      <c r="U791" s="90">
        <f t="shared" si="414"/>
        <v>0</v>
      </c>
      <c r="V791" s="90">
        <f t="shared" si="415"/>
        <v>0</v>
      </c>
      <c r="W791" s="90">
        <f t="shared" si="401"/>
        <v>0</v>
      </c>
      <c r="Y791" s="89">
        <f t="shared" si="416"/>
        <v>0</v>
      </c>
      <c r="Z791" s="90">
        <f t="shared" si="417"/>
        <v>0</v>
      </c>
      <c r="AA791" s="75">
        <f t="shared" si="418"/>
        <v>0</v>
      </c>
      <c r="AB791" s="89">
        <f t="shared" si="419"/>
        <v>0</v>
      </c>
      <c r="AC791" s="89">
        <f t="shared" si="420"/>
        <v>0</v>
      </c>
      <c r="AD791" s="90">
        <f t="shared" si="421"/>
        <v>0</v>
      </c>
      <c r="AE791" s="90">
        <f t="shared" si="422"/>
        <v>0</v>
      </c>
      <c r="AF791" s="1">
        <f t="shared" si="423"/>
        <v>-50000</v>
      </c>
    </row>
    <row r="792" spans="1:32">
      <c r="A792" s="106">
        <v>9.2299999999999999E-4</v>
      </c>
      <c r="B792" s="4">
        <f t="shared" si="399"/>
        <v>-49999.999077</v>
      </c>
      <c r="C792"/>
      <c r="D792"/>
      <c r="E792" s="57" t="s">
        <v>21</v>
      </c>
      <c r="F792" s="22">
        <f t="shared" si="402"/>
        <v>0</v>
      </c>
      <c r="G792" s="22">
        <f t="shared" si="403"/>
        <v>0</v>
      </c>
      <c r="H792" s="120" t="str">
        <f>IF(ISNA(VLOOKUP(C792,[1]Sheet1!$J$2:$J$2000,3,FALSE)),"No","Yes")</f>
        <v>No</v>
      </c>
      <c r="I792" s="89">
        <f t="shared" si="404"/>
        <v>0</v>
      </c>
      <c r="J792" s="89">
        <f t="shared" si="405"/>
        <v>0</v>
      </c>
      <c r="K792" s="89">
        <f t="shared" si="406"/>
        <v>0</v>
      </c>
      <c r="L792" s="89">
        <f t="shared" si="407"/>
        <v>0</v>
      </c>
      <c r="M792" s="89">
        <f t="shared" si="408"/>
        <v>0</v>
      </c>
      <c r="N792" s="89">
        <f t="shared" si="409"/>
        <v>0</v>
      </c>
      <c r="O792" s="89">
        <f t="shared" si="400"/>
        <v>0</v>
      </c>
      <c r="Q792" s="90">
        <f t="shared" si="410"/>
        <v>0</v>
      </c>
      <c r="R792" s="90">
        <f t="shared" si="411"/>
        <v>0</v>
      </c>
      <c r="S792" s="90">
        <f t="shared" si="412"/>
        <v>0</v>
      </c>
      <c r="T792" s="90">
        <f t="shared" si="413"/>
        <v>0</v>
      </c>
      <c r="U792" s="90">
        <f t="shared" si="414"/>
        <v>0</v>
      </c>
      <c r="V792" s="90">
        <f t="shared" si="415"/>
        <v>0</v>
      </c>
      <c r="W792" s="90">
        <f t="shared" si="401"/>
        <v>0</v>
      </c>
      <c r="Y792" s="89">
        <f t="shared" si="416"/>
        <v>0</v>
      </c>
      <c r="Z792" s="90">
        <f t="shared" si="417"/>
        <v>0</v>
      </c>
      <c r="AA792" s="75">
        <f t="shared" si="418"/>
        <v>0</v>
      </c>
      <c r="AB792" s="89">
        <f t="shared" si="419"/>
        <v>0</v>
      </c>
      <c r="AC792" s="89">
        <f t="shared" si="420"/>
        <v>0</v>
      </c>
      <c r="AD792" s="90">
        <f t="shared" si="421"/>
        <v>0</v>
      </c>
      <c r="AE792" s="90">
        <f t="shared" si="422"/>
        <v>0</v>
      </c>
      <c r="AF792" s="1">
        <f t="shared" si="423"/>
        <v>-50000</v>
      </c>
    </row>
    <row r="793" spans="1:32">
      <c r="A793" s="106">
        <v>9.2400000000000002E-4</v>
      </c>
      <c r="B793" s="4">
        <f t="shared" si="399"/>
        <v>-49999.999076</v>
      </c>
      <c r="C793"/>
      <c r="D793"/>
      <c r="E793" s="57" t="s">
        <v>21</v>
      </c>
      <c r="F793" s="22">
        <f t="shared" si="402"/>
        <v>0</v>
      </c>
      <c r="G793" s="22">
        <f t="shared" si="403"/>
        <v>0</v>
      </c>
      <c r="H793" s="120" t="str">
        <f>IF(ISNA(VLOOKUP(C793,[1]Sheet1!$J$2:$J$2000,3,FALSE)),"No","Yes")</f>
        <v>No</v>
      </c>
      <c r="I793" s="89">
        <f t="shared" si="404"/>
        <v>0</v>
      </c>
      <c r="J793" s="89">
        <f t="shared" si="405"/>
        <v>0</v>
      </c>
      <c r="K793" s="89">
        <f t="shared" si="406"/>
        <v>0</v>
      </c>
      <c r="L793" s="89">
        <f t="shared" si="407"/>
        <v>0</v>
      </c>
      <c r="M793" s="89">
        <f t="shared" si="408"/>
        <v>0</v>
      </c>
      <c r="N793" s="89">
        <f t="shared" si="409"/>
        <v>0</v>
      </c>
      <c r="O793" s="89">
        <f t="shared" si="400"/>
        <v>0</v>
      </c>
      <c r="Q793" s="90">
        <f t="shared" si="410"/>
        <v>0</v>
      </c>
      <c r="R793" s="90">
        <f t="shared" si="411"/>
        <v>0</v>
      </c>
      <c r="S793" s="90">
        <f t="shared" si="412"/>
        <v>0</v>
      </c>
      <c r="T793" s="90">
        <f t="shared" si="413"/>
        <v>0</v>
      </c>
      <c r="U793" s="90">
        <f t="shared" si="414"/>
        <v>0</v>
      </c>
      <c r="V793" s="90">
        <f t="shared" si="415"/>
        <v>0</v>
      </c>
      <c r="W793" s="90">
        <f t="shared" si="401"/>
        <v>0</v>
      </c>
      <c r="Y793" s="89">
        <f t="shared" si="416"/>
        <v>0</v>
      </c>
      <c r="Z793" s="90">
        <f t="shared" si="417"/>
        <v>0</v>
      </c>
      <c r="AA793" s="75">
        <f t="shared" si="418"/>
        <v>0</v>
      </c>
      <c r="AB793" s="89">
        <f t="shared" si="419"/>
        <v>0</v>
      </c>
      <c r="AC793" s="89">
        <f t="shared" si="420"/>
        <v>0</v>
      </c>
      <c r="AD793" s="90">
        <f t="shared" si="421"/>
        <v>0</v>
      </c>
      <c r="AE793" s="90">
        <f t="shared" si="422"/>
        <v>0</v>
      </c>
      <c r="AF793" s="1">
        <f t="shared" si="423"/>
        <v>-50000</v>
      </c>
    </row>
    <row r="794" spans="1:32">
      <c r="A794" s="106">
        <v>9.2499999999999993E-4</v>
      </c>
      <c r="B794" s="4">
        <f t="shared" si="399"/>
        <v>-49999.999075</v>
      </c>
      <c r="C794"/>
      <c r="D794"/>
      <c r="E794" s="57" t="s">
        <v>21</v>
      </c>
      <c r="F794" s="22">
        <f t="shared" si="402"/>
        <v>0</v>
      </c>
      <c r="G794" s="22">
        <f t="shared" si="403"/>
        <v>0</v>
      </c>
      <c r="H794" s="120" t="str">
        <f>IF(ISNA(VLOOKUP(C794,[1]Sheet1!$J$2:$J$2000,3,FALSE)),"No","Yes")</f>
        <v>No</v>
      </c>
      <c r="I794" s="89">
        <f t="shared" si="404"/>
        <v>0</v>
      </c>
      <c r="J794" s="89">
        <f t="shared" si="405"/>
        <v>0</v>
      </c>
      <c r="K794" s="89">
        <f t="shared" si="406"/>
        <v>0</v>
      </c>
      <c r="L794" s="89">
        <f t="shared" si="407"/>
        <v>0</v>
      </c>
      <c r="M794" s="89">
        <f t="shared" si="408"/>
        <v>0</v>
      </c>
      <c r="N794" s="89">
        <f t="shared" si="409"/>
        <v>0</v>
      </c>
      <c r="O794" s="89">
        <f t="shared" si="400"/>
        <v>0</v>
      </c>
      <c r="Q794" s="90">
        <f t="shared" si="410"/>
        <v>0</v>
      </c>
      <c r="R794" s="90">
        <f t="shared" si="411"/>
        <v>0</v>
      </c>
      <c r="S794" s="90">
        <f t="shared" si="412"/>
        <v>0</v>
      </c>
      <c r="T794" s="90">
        <f t="shared" si="413"/>
        <v>0</v>
      </c>
      <c r="U794" s="90">
        <f t="shared" si="414"/>
        <v>0</v>
      </c>
      <c r="V794" s="90">
        <f t="shared" si="415"/>
        <v>0</v>
      </c>
      <c r="W794" s="90">
        <f t="shared" si="401"/>
        <v>0</v>
      </c>
      <c r="Y794" s="89">
        <f t="shared" si="416"/>
        <v>0</v>
      </c>
      <c r="Z794" s="90">
        <f t="shared" si="417"/>
        <v>0</v>
      </c>
      <c r="AA794" s="75">
        <f t="shared" si="418"/>
        <v>0</v>
      </c>
      <c r="AB794" s="89">
        <f t="shared" si="419"/>
        <v>0</v>
      </c>
      <c r="AC794" s="89">
        <f t="shared" si="420"/>
        <v>0</v>
      </c>
      <c r="AD794" s="90">
        <f t="shared" si="421"/>
        <v>0</v>
      </c>
      <c r="AE794" s="90">
        <f t="shared" si="422"/>
        <v>0</v>
      </c>
      <c r="AF794" s="1">
        <f t="shared" si="423"/>
        <v>-50000</v>
      </c>
    </row>
    <row r="795" spans="1:32">
      <c r="A795" s="106">
        <v>9.2599999999999996E-4</v>
      </c>
      <c r="B795" s="4">
        <f t="shared" si="399"/>
        <v>-49999.999073999999</v>
      </c>
      <c r="C795"/>
      <c r="D795"/>
      <c r="E795" s="57" t="s">
        <v>21</v>
      </c>
      <c r="F795" s="22">
        <f t="shared" si="402"/>
        <v>0</v>
      </c>
      <c r="G795" s="22">
        <f t="shared" si="403"/>
        <v>0</v>
      </c>
      <c r="H795" s="120" t="str">
        <f>IF(ISNA(VLOOKUP(C795,[1]Sheet1!$J$2:$J$2000,3,FALSE)),"No","Yes")</f>
        <v>No</v>
      </c>
      <c r="I795" s="89">
        <f t="shared" si="404"/>
        <v>0</v>
      </c>
      <c r="J795" s="89">
        <f t="shared" si="405"/>
        <v>0</v>
      </c>
      <c r="K795" s="89">
        <f t="shared" si="406"/>
        <v>0</v>
      </c>
      <c r="L795" s="89">
        <f t="shared" si="407"/>
        <v>0</v>
      </c>
      <c r="M795" s="89">
        <f t="shared" si="408"/>
        <v>0</v>
      </c>
      <c r="N795" s="89">
        <f t="shared" si="409"/>
        <v>0</v>
      </c>
      <c r="O795" s="89">
        <f t="shared" si="400"/>
        <v>0</v>
      </c>
      <c r="Q795" s="90">
        <f t="shared" si="410"/>
        <v>0</v>
      </c>
      <c r="R795" s="90">
        <f t="shared" si="411"/>
        <v>0</v>
      </c>
      <c r="S795" s="90">
        <f t="shared" si="412"/>
        <v>0</v>
      </c>
      <c r="T795" s="90">
        <f t="shared" si="413"/>
        <v>0</v>
      </c>
      <c r="U795" s="90">
        <f t="shared" si="414"/>
        <v>0</v>
      </c>
      <c r="V795" s="90">
        <f t="shared" si="415"/>
        <v>0</v>
      </c>
      <c r="W795" s="90">
        <f t="shared" si="401"/>
        <v>0</v>
      </c>
      <c r="Y795" s="89">
        <f t="shared" si="416"/>
        <v>0</v>
      </c>
      <c r="Z795" s="90">
        <f t="shared" si="417"/>
        <v>0</v>
      </c>
      <c r="AA795" s="75">
        <f t="shared" si="418"/>
        <v>0</v>
      </c>
      <c r="AB795" s="89">
        <f t="shared" si="419"/>
        <v>0</v>
      </c>
      <c r="AC795" s="89">
        <f t="shared" si="420"/>
        <v>0</v>
      </c>
      <c r="AD795" s="90">
        <f t="shared" si="421"/>
        <v>0</v>
      </c>
      <c r="AE795" s="90">
        <f t="shared" si="422"/>
        <v>0</v>
      </c>
      <c r="AF795" s="1">
        <f t="shared" si="423"/>
        <v>-50000</v>
      </c>
    </row>
    <row r="796" spans="1:32">
      <c r="A796" s="106">
        <v>9.2699999999999998E-4</v>
      </c>
      <c r="B796" s="4">
        <f t="shared" si="399"/>
        <v>-49999.999072999999</v>
      </c>
      <c r="C796"/>
      <c r="D796"/>
      <c r="E796" s="57" t="s">
        <v>21</v>
      </c>
      <c r="F796" s="22">
        <f t="shared" si="402"/>
        <v>0</v>
      </c>
      <c r="G796" s="22">
        <f t="shared" si="403"/>
        <v>0</v>
      </c>
      <c r="H796" s="120" t="str">
        <f>IF(ISNA(VLOOKUP(C796,[1]Sheet1!$J$2:$J$2000,3,FALSE)),"No","Yes")</f>
        <v>No</v>
      </c>
      <c r="I796" s="89">
        <f t="shared" si="404"/>
        <v>0</v>
      </c>
      <c r="J796" s="89">
        <f t="shared" si="405"/>
        <v>0</v>
      </c>
      <c r="K796" s="89">
        <f t="shared" si="406"/>
        <v>0</v>
      </c>
      <c r="L796" s="89">
        <f t="shared" si="407"/>
        <v>0</v>
      </c>
      <c r="M796" s="89">
        <f t="shared" si="408"/>
        <v>0</v>
      </c>
      <c r="N796" s="89">
        <f t="shared" si="409"/>
        <v>0</v>
      </c>
      <c r="O796" s="89">
        <f t="shared" si="400"/>
        <v>0</v>
      </c>
      <c r="Q796" s="90">
        <f t="shared" si="410"/>
        <v>0</v>
      </c>
      <c r="R796" s="90">
        <f t="shared" si="411"/>
        <v>0</v>
      </c>
      <c r="S796" s="90">
        <f t="shared" si="412"/>
        <v>0</v>
      </c>
      <c r="T796" s="90">
        <f t="shared" si="413"/>
        <v>0</v>
      </c>
      <c r="U796" s="90">
        <f t="shared" si="414"/>
        <v>0</v>
      </c>
      <c r="V796" s="90">
        <f t="shared" si="415"/>
        <v>0</v>
      </c>
      <c r="W796" s="90">
        <f t="shared" si="401"/>
        <v>0</v>
      </c>
      <c r="Y796" s="89">
        <f t="shared" si="416"/>
        <v>0</v>
      </c>
      <c r="Z796" s="90">
        <f t="shared" si="417"/>
        <v>0</v>
      </c>
      <c r="AA796" s="75">
        <f t="shared" si="418"/>
        <v>0</v>
      </c>
      <c r="AB796" s="89">
        <f t="shared" si="419"/>
        <v>0</v>
      </c>
      <c r="AC796" s="89">
        <f t="shared" si="420"/>
        <v>0</v>
      </c>
      <c r="AD796" s="90">
        <f t="shared" si="421"/>
        <v>0</v>
      </c>
      <c r="AE796" s="90">
        <f t="shared" si="422"/>
        <v>0</v>
      </c>
      <c r="AF796" s="1">
        <f t="shared" si="423"/>
        <v>-50000</v>
      </c>
    </row>
    <row r="797" spans="1:32">
      <c r="A797" s="106">
        <v>9.2800000000000001E-4</v>
      </c>
      <c r="B797" s="4">
        <f t="shared" si="399"/>
        <v>-49999.999071999999</v>
      </c>
      <c r="C797"/>
      <c r="D797"/>
      <c r="E797" s="57" t="s">
        <v>21</v>
      </c>
      <c r="F797" s="22">
        <f t="shared" si="402"/>
        <v>0</v>
      </c>
      <c r="G797" s="22">
        <f t="shared" si="403"/>
        <v>0</v>
      </c>
      <c r="H797" s="120" t="str">
        <f>IF(ISNA(VLOOKUP(C797,[1]Sheet1!$J$2:$J$2000,3,FALSE)),"No","Yes")</f>
        <v>No</v>
      </c>
      <c r="I797" s="89">
        <f t="shared" si="404"/>
        <v>0</v>
      </c>
      <c r="J797" s="89">
        <f t="shared" si="405"/>
        <v>0</v>
      </c>
      <c r="K797" s="89">
        <f t="shared" si="406"/>
        <v>0</v>
      </c>
      <c r="L797" s="89">
        <f t="shared" si="407"/>
        <v>0</v>
      </c>
      <c r="M797" s="89">
        <f t="shared" si="408"/>
        <v>0</v>
      </c>
      <c r="N797" s="89">
        <f t="shared" si="409"/>
        <v>0</v>
      </c>
      <c r="O797" s="89">
        <f t="shared" si="400"/>
        <v>0</v>
      </c>
      <c r="Q797" s="90">
        <f t="shared" si="410"/>
        <v>0</v>
      </c>
      <c r="R797" s="90">
        <f t="shared" si="411"/>
        <v>0</v>
      </c>
      <c r="S797" s="90">
        <f t="shared" si="412"/>
        <v>0</v>
      </c>
      <c r="T797" s="90">
        <f t="shared" si="413"/>
        <v>0</v>
      </c>
      <c r="U797" s="90">
        <f t="shared" si="414"/>
        <v>0</v>
      </c>
      <c r="V797" s="90">
        <f t="shared" si="415"/>
        <v>0</v>
      </c>
      <c r="W797" s="90">
        <f t="shared" si="401"/>
        <v>0</v>
      </c>
      <c r="Y797" s="89">
        <f t="shared" si="416"/>
        <v>0</v>
      </c>
      <c r="Z797" s="90">
        <f t="shared" si="417"/>
        <v>0</v>
      </c>
      <c r="AA797" s="75">
        <f t="shared" si="418"/>
        <v>0</v>
      </c>
      <c r="AB797" s="89">
        <f t="shared" si="419"/>
        <v>0</v>
      </c>
      <c r="AC797" s="89">
        <f t="shared" si="420"/>
        <v>0</v>
      </c>
      <c r="AD797" s="90">
        <f t="shared" si="421"/>
        <v>0</v>
      </c>
      <c r="AE797" s="90">
        <f t="shared" si="422"/>
        <v>0</v>
      </c>
      <c r="AF797" s="1">
        <f t="shared" si="423"/>
        <v>-50000</v>
      </c>
    </row>
    <row r="798" spans="1:32">
      <c r="A798" s="106">
        <v>9.2900000000000003E-4</v>
      </c>
      <c r="B798" s="4">
        <f t="shared" si="399"/>
        <v>-49999.999070999998</v>
      </c>
      <c r="C798"/>
      <c r="D798"/>
      <c r="E798" s="57" t="s">
        <v>21</v>
      </c>
      <c r="F798" s="22">
        <f t="shared" si="402"/>
        <v>0</v>
      </c>
      <c r="G798" s="22">
        <f t="shared" si="403"/>
        <v>0</v>
      </c>
      <c r="H798" s="120" t="str">
        <f>IF(ISNA(VLOOKUP(C798,[1]Sheet1!$J$2:$J$2000,3,FALSE)),"No","Yes")</f>
        <v>No</v>
      </c>
      <c r="I798" s="89">
        <f t="shared" si="404"/>
        <v>0</v>
      </c>
      <c r="J798" s="89">
        <f t="shared" si="405"/>
        <v>0</v>
      </c>
      <c r="K798" s="89">
        <f t="shared" si="406"/>
        <v>0</v>
      </c>
      <c r="L798" s="89">
        <f t="shared" si="407"/>
        <v>0</v>
      </c>
      <c r="M798" s="89">
        <f t="shared" si="408"/>
        <v>0</v>
      </c>
      <c r="N798" s="89">
        <f t="shared" si="409"/>
        <v>0</v>
      </c>
      <c r="O798" s="89">
        <f t="shared" si="400"/>
        <v>0</v>
      </c>
      <c r="Q798" s="90">
        <f t="shared" si="410"/>
        <v>0</v>
      </c>
      <c r="R798" s="90">
        <f t="shared" si="411"/>
        <v>0</v>
      </c>
      <c r="S798" s="90">
        <f t="shared" si="412"/>
        <v>0</v>
      </c>
      <c r="T798" s="90">
        <f t="shared" si="413"/>
        <v>0</v>
      </c>
      <c r="U798" s="90">
        <f t="shared" si="414"/>
        <v>0</v>
      </c>
      <c r="V798" s="90">
        <f t="shared" si="415"/>
        <v>0</v>
      </c>
      <c r="W798" s="90">
        <f t="shared" si="401"/>
        <v>0</v>
      </c>
      <c r="Y798" s="89">
        <f t="shared" si="416"/>
        <v>0</v>
      </c>
      <c r="Z798" s="90">
        <f t="shared" si="417"/>
        <v>0</v>
      </c>
      <c r="AA798" s="75">
        <f t="shared" si="418"/>
        <v>0</v>
      </c>
      <c r="AB798" s="89">
        <f t="shared" si="419"/>
        <v>0</v>
      </c>
      <c r="AC798" s="89">
        <f t="shared" si="420"/>
        <v>0</v>
      </c>
      <c r="AD798" s="90">
        <f t="shared" si="421"/>
        <v>0</v>
      </c>
      <c r="AE798" s="90">
        <f t="shared" si="422"/>
        <v>0</v>
      </c>
      <c r="AF798" s="1">
        <f t="shared" si="423"/>
        <v>-50000</v>
      </c>
    </row>
    <row r="799" spans="1:32">
      <c r="A799" s="106">
        <v>9.2999999999999995E-4</v>
      </c>
      <c r="B799" s="4">
        <f t="shared" si="399"/>
        <v>-49999.999069999998</v>
      </c>
      <c r="C799"/>
      <c r="D799"/>
      <c r="E799" s="57" t="s">
        <v>21</v>
      </c>
      <c r="F799" s="22">
        <f t="shared" si="402"/>
        <v>0</v>
      </c>
      <c r="G799" s="22">
        <f t="shared" si="403"/>
        <v>0</v>
      </c>
      <c r="H799" s="120" t="str">
        <f>IF(ISNA(VLOOKUP(C799,[1]Sheet1!$J$2:$J$2000,3,FALSE)),"No","Yes")</f>
        <v>No</v>
      </c>
      <c r="I799" s="89">
        <f t="shared" si="404"/>
        <v>0</v>
      </c>
      <c r="J799" s="89">
        <f t="shared" si="405"/>
        <v>0</v>
      </c>
      <c r="K799" s="89">
        <f t="shared" si="406"/>
        <v>0</v>
      </c>
      <c r="L799" s="89">
        <f t="shared" si="407"/>
        <v>0</v>
      </c>
      <c r="M799" s="89">
        <f t="shared" si="408"/>
        <v>0</v>
      </c>
      <c r="N799" s="89">
        <f t="shared" si="409"/>
        <v>0</v>
      </c>
      <c r="O799" s="89">
        <f t="shared" si="400"/>
        <v>0</v>
      </c>
      <c r="Q799" s="90">
        <f t="shared" si="410"/>
        <v>0</v>
      </c>
      <c r="R799" s="90">
        <f t="shared" si="411"/>
        <v>0</v>
      </c>
      <c r="S799" s="90">
        <f t="shared" si="412"/>
        <v>0</v>
      </c>
      <c r="T799" s="90">
        <f t="shared" si="413"/>
        <v>0</v>
      </c>
      <c r="U799" s="90">
        <f t="shared" si="414"/>
        <v>0</v>
      </c>
      <c r="V799" s="90">
        <f t="shared" si="415"/>
        <v>0</v>
      </c>
      <c r="W799" s="90">
        <f t="shared" si="401"/>
        <v>0</v>
      </c>
      <c r="Y799" s="89">
        <f t="shared" si="416"/>
        <v>0</v>
      </c>
      <c r="Z799" s="90">
        <f t="shared" si="417"/>
        <v>0</v>
      </c>
      <c r="AA799" s="75">
        <f t="shared" si="418"/>
        <v>0</v>
      </c>
      <c r="AB799" s="89">
        <f t="shared" si="419"/>
        <v>0</v>
      </c>
      <c r="AC799" s="89">
        <f t="shared" si="420"/>
        <v>0</v>
      </c>
      <c r="AD799" s="90">
        <f t="shared" si="421"/>
        <v>0</v>
      </c>
      <c r="AE799" s="90">
        <f t="shared" si="422"/>
        <v>0</v>
      </c>
      <c r="AF799" s="1">
        <f t="shared" si="423"/>
        <v>-50000</v>
      </c>
    </row>
    <row r="800" spans="1:32">
      <c r="A800" s="106">
        <v>9.3099999999999997E-4</v>
      </c>
      <c r="B800" s="4">
        <f t="shared" si="399"/>
        <v>-49999.999068999998</v>
      </c>
      <c r="C800"/>
      <c r="D800"/>
      <c r="E800" s="57" t="s">
        <v>21</v>
      </c>
      <c r="F800" s="22">
        <f t="shared" si="402"/>
        <v>0</v>
      </c>
      <c r="G800" s="22">
        <f t="shared" si="403"/>
        <v>0</v>
      </c>
      <c r="H800" s="120" t="str">
        <f>IF(ISNA(VLOOKUP(C800,[1]Sheet1!$J$2:$J$2000,3,FALSE)),"No","Yes")</f>
        <v>No</v>
      </c>
      <c r="I800" s="89">
        <f t="shared" si="404"/>
        <v>0</v>
      </c>
      <c r="J800" s="89">
        <f t="shared" si="405"/>
        <v>0</v>
      </c>
      <c r="K800" s="89">
        <f t="shared" si="406"/>
        <v>0</v>
      </c>
      <c r="L800" s="89">
        <f t="shared" si="407"/>
        <v>0</v>
      </c>
      <c r="M800" s="89">
        <f t="shared" si="408"/>
        <v>0</v>
      </c>
      <c r="N800" s="89">
        <f t="shared" si="409"/>
        <v>0</v>
      </c>
      <c r="O800" s="89">
        <f t="shared" si="400"/>
        <v>0</v>
      </c>
      <c r="Q800" s="90">
        <f t="shared" si="410"/>
        <v>0</v>
      </c>
      <c r="R800" s="90">
        <f t="shared" si="411"/>
        <v>0</v>
      </c>
      <c r="S800" s="90">
        <f t="shared" si="412"/>
        <v>0</v>
      </c>
      <c r="T800" s="90">
        <f t="shared" si="413"/>
        <v>0</v>
      </c>
      <c r="U800" s="90">
        <f t="shared" si="414"/>
        <v>0</v>
      </c>
      <c r="V800" s="90">
        <f t="shared" si="415"/>
        <v>0</v>
      </c>
      <c r="W800" s="90">
        <f t="shared" si="401"/>
        <v>0</v>
      </c>
      <c r="Y800" s="89">
        <f t="shared" si="416"/>
        <v>0</v>
      </c>
      <c r="Z800" s="90">
        <f t="shared" si="417"/>
        <v>0</v>
      </c>
      <c r="AA800" s="75">
        <f t="shared" si="418"/>
        <v>0</v>
      </c>
      <c r="AB800" s="89">
        <f t="shared" si="419"/>
        <v>0</v>
      </c>
      <c r="AC800" s="89">
        <f t="shared" si="420"/>
        <v>0</v>
      </c>
      <c r="AD800" s="90">
        <f t="shared" si="421"/>
        <v>0</v>
      </c>
      <c r="AE800" s="90">
        <f t="shared" si="422"/>
        <v>0</v>
      </c>
      <c r="AF800" s="1">
        <f t="shared" si="423"/>
        <v>-50000</v>
      </c>
    </row>
    <row r="801" spans="1:32">
      <c r="A801" s="106">
        <v>9.3199999999999999E-4</v>
      </c>
      <c r="B801" s="4">
        <f t="shared" si="399"/>
        <v>-49999.999067999997</v>
      </c>
      <c r="C801"/>
      <c r="D801"/>
      <c r="E801" s="57" t="s">
        <v>21</v>
      </c>
      <c r="F801" s="22">
        <f t="shared" si="402"/>
        <v>0</v>
      </c>
      <c r="G801" s="22">
        <f t="shared" si="403"/>
        <v>0</v>
      </c>
      <c r="H801" s="120" t="str">
        <f>IF(ISNA(VLOOKUP(C801,[1]Sheet1!$J$2:$J$2000,3,FALSE)),"No","Yes")</f>
        <v>No</v>
      </c>
      <c r="I801" s="89">
        <f t="shared" si="404"/>
        <v>0</v>
      </c>
      <c r="J801" s="89">
        <f t="shared" si="405"/>
        <v>0</v>
      </c>
      <c r="K801" s="89">
        <f t="shared" si="406"/>
        <v>0</v>
      </c>
      <c r="L801" s="89">
        <f t="shared" si="407"/>
        <v>0</v>
      </c>
      <c r="M801" s="89">
        <f t="shared" si="408"/>
        <v>0</v>
      </c>
      <c r="N801" s="89">
        <f t="shared" si="409"/>
        <v>0</v>
      </c>
      <c r="O801" s="89">
        <f t="shared" si="400"/>
        <v>0</v>
      </c>
      <c r="Q801" s="90">
        <f t="shared" si="410"/>
        <v>0</v>
      </c>
      <c r="R801" s="90">
        <f t="shared" si="411"/>
        <v>0</v>
      </c>
      <c r="S801" s="90">
        <f t="shared" si="412"/>
        <v>0</v>
      </c>
      <c r="T801" s="90">
        <f t="shared" si="413"/>
        <v>0</v>
      </c>
      <c r="U801" s="90">
        <f t="shared" si="414"/>
        <v>0</v>
      </c>
      <c r="V801" s="90">
        <f t="shared" si="415"/>
        <v>0</v>
      </c>
      <c r="W801" s="90">
        <f t="shared" si="401"/>
        <v>0</v>
      </c>
      <c r="Y801" s="89">
        <f t="shared" si="416"/>
        <v>0</v>
      </c>
      <c r="Z801" s="90">
        <f t="shared" si="417"/>
        <v>0</v>
      </c>
      <c r="AA801" s="75">
        <f t="shared" si="418"/>
        <v>0</v>
      </c>
      <c r="AB801" s="89">
        <f t="shared" si="419"/>
        <v>0</v>
      </c>
      <c r="AC801" s="89">
        <f t="shared" si="420"/>
        <v>0</v>
      </c>
      <c r="AD801" s="90">
        <f t="shared" si="421"/>
        <v>0</v>
      </c>
      <c r="AE801" s="90">
        <f t="shared" si="422"/>
        <v>0</v>
      </c>
      <c r="AF801" s="1">
        <f t="shared" si="423"/>
        <v>-50000</v>
      </c>
    </row>
    <row r="802" spans="1:32">
      <c r="A802" s="106">
        <v>9.3300000000000002E-4</v>
      </c>
      <c r="B802" s="4">
        <f t="shared" si="399"/>
        <v>-49999.999066999997</v>
      </c>
      <c r="C802"/>
      <c r="D802"/>
      <c r="E802" s="57" t="s">
        <v>21</v>
      </c>
      <c r="F802" s="22">
        <f t="shared" si="402"/>
        <v>0</v>
      </c>
      <c r="G802" s="22">
        <f t="shared" si="403"/>
        <v>0</v>
      </c>
      <c r="H802" s="120" t="str">
        <f>IF(ISNA(VLOOKUP(C802,[1]Sheet1!$J$2:$J$2000,3,FALSE)),"No","Yes")</f>
        <v>No</v>
      </c>
      <c r="I802" s="89">
        <f t="shared" si="404"/>
        <v>0</v>
      </c>
      <c r="J802" s="89">
        <f t="shared" si="405"/>
        <v>0</v>
      </c>
      <c r="K802" s="89">
        <f t="shared" si="406"/>
        <v>0</v>
      </c>
      <c r="L802" s="89">
        <f t="shared" si="407"/>
        <v>0</v>
      </c>
      <c r="M802" s="89">
        <f t="shared" si="408"/>
        <v>0</v>
      </c>
      <c r="N802" s="89">
        <f t="shared" si="409"/>
        <v>0</v>
      </c>
      <c r="O802" s="89">
        <f t="shared" si="400"/>
        <v>0</v>
      </c>
      <c r="Q802" s="90">
        <f t="shared" si="410"/>
        <v>0</v>
      </c>
      <c r="R802" s="90">
        <f t="shared" si="411"/>
        <v>0</v>
      </c>
      <c r="S802" s="90">
        <f t="shared" si="412"/>
        <v>0</v>
      </c>
      <c r="T802" s="90">
        <f t="shared" si="413"/>
        <v>0</v>
      </c>
      <c r="U802" s="90">
        <f t="shared" si="414"/>
        <v>0</v>
      </c>
      <c r="V802" s="90">
        <f t="shared" si="415"/>
        <v>0</v>
      </c>
      <c r="W802" s="90">
        <f t="shared" si="401"/>
        <v>0</v>
      </c>
      <c r="Y802" s="89">
        <f t="shared" si="416"/>
        <v>0</v>
      </c>
      <c r="Z802" s="90">
        <f t="shared" si="417"/>
        <v>0</v>
      </c>
      <c r="AA802" s="75">
        <f t="shared" si="418"/>
        <v>0</v>
      </c>
      <c r="AB802" s="89">
        <f t="shared" si="419"/>
        <v>0</v>
      </c>
      <c r="AC802" s="89">
        <f t="shared" si="420"/>
        <v>0</v>
      </c>
      <c r="AD802" s="90">
        <f t="shared" si="421"/>
        <v>0</v>
      </c>
      <c r="AE802" s="90">
        <f t="shared" si="422"/>
        <v>0</v>
      </c>
      <c r="AF802" s="1">
        <f t="shared" si="423"/>
        <v>-50000</v>
      </c>
    </row>
    <row r="803" spans="1:32">
      <c r="A803" s="106">
        <v>9.3399999999999993E-4</v>
      </c>
      <c r="B803" s="4">
        <f t="shared" si="399"/>
        <v>-49999.999065999997</v>
      </c>
      <c r="C803"/>
      <c r="D803"/>
      <c r="E803" s="57" t="s">
        <v>21</v>
      </c>
      <c r="F803" s="22">
        <f t="shared" si="402"/>
        <v>0</v>
      </c>
      <c r="G803" s="22">
        <f t="shared" si="403"/>
        <v>0</v>
      </c>
      <c r="H803" s="120" t="str">
        <f>IF(ISNA(VLOOKUP(C803,[1]Sheet1!$J$2:$J$2000,3,FALSE)),"No","Yes")</f>
        <v>No</v>
      </c>
      <c r="I803" s="89">
        <f t="shared" si="404"/>
        <v>0</v>
      </c>
      <c r="J803" s="89">
        <f t="shared" si="405"/>
        <v>0</v>
      </c>
      <c r="K803" s="89">
        <f t="shared" si="406"/>
        <v>0</v>
      </c>
      <c r="L803" s="89">
        <f t="shared" si="407"/>
        <v>0</v>
      </c>
      <c r="M803" s="89">
        <f t="shared" si="408"/>
        <v>0</v>
      </c>
      <c r="N803" s="89">
        <f t="shared" si="409"/>
        <v>0</v>
      </c>
      <c r="O803" s="89">
        <f t="shared" si="400"/>
        <v>0</v>
      </c>
      <c r="Q803" s="90">
        <f t="shared" si="410"/>
        <v>0</v>
      </c>
      <c r="R803" s="90">
        <f t="shared" si="411"/>
        <v>0</v>
      </c>
      <c r="S803" s="90">
        <f t="shared" si="412"/>
        <v>0</v>
      </c>
      <c r="T803" s="90">
        <f t="shared" si="413"/>
        <v>0</v>
      </c>
      <c r="U803" s="90">
        <f t="shared" si="414"/>
        <v>0</v>
      </c>
      <c r="V803" s="90">
        <f t="shared" si="415"/>
        <v>0</v>
      </c>
      <c r="W803" s="90">
        <f t="shared" si="401"/>
        <v>0</v>
      </c>
      <c r="Y803" s="89">
        <f t="shared" si="416"/>
        <v>0</v>
      </c>
      <c r="Z803" s="90">
        <f t="shared" si="417"/>
        <v>0</v>
      </c>
      <c r="AA803" s="75">
        <f t="shared" si="418"/>
        <v>0</v>
      </c>
      <c r="AB803" s="89">
        <f t="shared" si="419"/>
        <v>0</v>
      </c>
      <c r="AC803" s="89">
        <f t="shared" si="420"/>
        <v>0</v>
      </c>
      <c r="AD803" s="90">
        <f t="shared" si="421"/>
        <v>0</v>
      </c>
      <c r="AE803" s="90">
        <f t="shared" si="422"/>
        <v>0</v>
      </c>
      <c r="AF803" s="1">
        <f t="shared" si="423"/>
        <v>-50000</v>
      </c>
    </row>
    <row r="804" spans="1:32">
      <c r="A804" s="106">
        <v>9.3499999999999996E-4</v>
      </c>
      <c r="B804" s="4">
        <f t="shared" si="399"/>
        <v>-49999.999065000004</v>
      </c>
      <c r="C804"/>
      <c r="D804"/>
      <c r="E804" s="57" t="s">
        <v>21</v>
      </c>
      <c r="F804" s="22">
        <f t="shared" si="402"/>
        <v>0</v>
      </c>
      <c r="G804" s="22">
        <f t="shared" si="403"/>
        <v>0</v>
      </c>
      <c r="H804" s="120" t="str">
        <f>IF(ISNA(VLOOKUP(C804,[1]Sheet1!$J$2:$J$2000,3,FALSE)),"No","Yes")</f>
        <v>No</v>
      </c>
      <c r="I804" s="89">
        <f t="shared" si="404"/>
        <v>0</v>
      </c>
      <c r="J804" s="89">
        <f t="shared" si="405"/>
        <v>0</v>
      </c>
      <c r="K804" s="89">
        <f t="shared" si="406"/>
        <v>0</v>
      </c>
      <c r="L804" s="89">
        <f t="shared" si="407"/>
        <v>0</v>
      </c>
      <c r="M804" s="89">
        <f t="shared" si="408"/>
        <v>0</v>
      </c>
      <c r="N804" s="89">
        <f t="shared" si="409"/>
        <v>0</v>
      </c>
      <c r="O804" s="89">
        <f t="shared" si="400"/>
        <v>0</v>
      </c>
      <c r="Q804" s="90">
        <f t="shared" si="410"/>
        <v>0</v>
      </c>
      <c r="R804" s="90">
        <f t="shared" si="411"/>
        <v>0</v>
      </c>
      <c r="S804" s="90">
        <f t="shared" si="412"/>
        <v>0</v>
      </c>
      <c r="T804" s="90">
        <f t="shared" si="413"/>
        <v>0</v>
      </c>
      <c r="U804" s="90">
        <f t="shared" si="414"/>
        <v>0</v>
      </c>
      <c r="V804" s="90">
        <f t="shared" si="415"/>
        <v>0</v>
      </c>
      <c r="W804" s="90">
        <f t="shared" si="401"/>
        <v>0</v>
      </c>
      <c r="Y804" s="89">
        <f t="shared" si="416"/>
        <v>0</v>
      </c>
      <c r="Z804" s="90">
        <f t="shared" si="417"/>
        <v>0</v>
      </c>
      <c r="AA804" s="75">
        <f t="shared" si="418"/>
        <v>0</v>
      </c>
      <c r="AB804" s="89">
        <f t="shared" si="419"/>
        <v>0</v>
      </c>
      <c r="AC804" s="89">
        <f t="shared" si="420"/>
        <v>0</v>
      </c>
      <c r="AD804" s="90">
        <f t="shared" si="421"/>
        <v>0</v>
      </c>
      <c r="AE804" s="90">
        <f t="shared" si="422"/>
        <v>0</v>
      </c>
      <c r="AF804" s="1">
        <f t="shared" si="423"/>
        <v>-50000</v>
      </c>
    </row>
    <row r="805" spans="1:32">
      <c r="A805" s="106">
        <v>9.3599999999999998E-4</v>
      </c>
      <c r="B805" s="4">
        <f t="shared" si="399"/>
        <v>-49999.999064000003</v>
      </c>
      <c r="C805"/>
      <c r="D805"/>
      <c r="E805" s="57" t="s">
        <v>21</v>
      </c>
      <c r="F805" s="22">
        <f t="shared" si="402"/>
        <v>0</v>
      </c>
      <c r="G805" s="22">
        <f t="shared" si="403"/>
        <v>0</v>
      </c>
      <c r="H805" s="120" t="str">
        <f>IF(ISNA(VLOOKUP(C805,[1]Sheet1!$J$2:$J$2000,3,FALSE)),"No","Yes")</f>
        <v>No</v>
      </c>
      <c r="I805" s="89">
        <f t="shared" si="404"/>
        <v>0</v>
      </c>
      <c r="J805" s="89">
        <f t="shared" si="405"/>
        <v>0</v>
      </c>
      <c r="K805" s="89">
        <f t="shared" si="406"/>
        <v>0</v>
      </c>
      <c r="L805" s="89">
        <f t="shared" si="407"/>
        <v>0</v>
      </c>
      <c r="M805" s="89">
        <f t="shared" si="408"/>
        <v>0</v>
      </c>
      <c r="N805" s="89">
        <f t="shared" si="409"/>
        <v>0</v>
      </c>
      <c r="O805" s="89">
        <f t="shared" si="400"/>
        <v>0</v>
      </c>
      <c r="Q805" s="90">
        <f t="shared" si="410"/>
        <v>0</v>
      </c>
      <c r="R805" s="90">
        <f t="shared" si="411"/>
        <v>0</v>
      </c>
      <c r="S805" s="90">
        <f t="shared" si="412"/>
        <v>0</v>
      </c>
      <c r="T805" s="90">
        <f t="shared" si="413"/>
        <v>0</v>
      </c>
      <c r="U805" s="90">
        <f t="shared" si="414"/>
        <v>0</v>
      </c>
      <c r="V805" s="90">
        <f t="shared" si="415"/>
        <v>0</v>
      </c>
      <c r="W805" s="90">
        <f t="shared" si="401"/>
        <v>0</v>
      </c>
      <c r="Y805" s="89">
        <f t="shared" si="416"/>
        <v>0</v>
      </c>
      <c r="Z805" s="90">
        <f t="shared" si="417"/>
        <v>0</v>
      </c>
      <c r="AA805" s="75">
        <f t="shared" si="418"/>
        <v>0</v>
      </c>
      <c r="AB805" s="89">
        <f t="shared" si="419"/>
        <v>0</v>
      </c>
      <c r="AC805" s="89">
        <f t="shared" si="420"/>
        <v>0</v>
      </c>
      <c r="AD805" s="90">
        <f t="shared" si="421"/>
        <v>0</v>
      </c>
      <c r="AE805" s="90">
        <f t="shared" si="422"/>
        <v>0</v>
      </c>
      <c r="AF805" s="1">
        <f t="shared" si="423"/>
        <v>-50000</v>
      </c>
    </row>
    <row r="806" spans="1:32">
      <c r="A806" s="106">
        <v>9.3700000000000001E-4</v>
      </c>
      <c r="B806" s="4">
        <f t="shared" si="399"/>
        <v>-49999.999063000003</v>
      </c>
      <c r="C806"/>
      <c r="D806"/>
      <c r="E806" s="57" t="s">
        <v>21</v>
      </c>
      <c r="F806" s="22">
        <f t="shared" si="402"/>
        <v>0</v>
      </c>
      <c r="G806" s="22">
        <f t="shared" si="403"/>
        <v>0</v>
      </c>
      <c r="H806" s="120" t="str">
        <f>IF(ISNA(VLOOKUP(C806,[1]Sheet1!$J$2:$J$2000,3,FALSE)),"No","Yes")</f>
        <v>No</v>
      </c>
      <c r="I806" s="89">
        <f t="shared" si="404"/>
        <v>0</v>
      </c>
      <c r="J806" s="89">
        <f t="shared" si="405"/>
        <v>0</v>
      </c>
      <c r="K806" s="89">
        <f t="shared" si="406"/>
        <v>0</v>
      </c>
      <c r="L806" s="89">
        <f t="shared" si="407"/>
        <v>0</v>
      </c>
      <c r="M806" s="89">
        <f t="shared" si="408"/>
        <v>0</v>
      </c>
      <c r="N806" s="89">
        <f t="shared" si="409"/>
        <v>0</v>
      </c>
      <c r="O806" s="89">
        <f t="shared" si="400"/>
        <v>0</v>
      </c>
      <c r="Q806" s="90">
        <f t="shared" si="410"/>
        <v>0</v>
      </c>
      <c r="R806" s="90">
        <f t="shared" si="411"/>
        <v>0</v>
      </c>
      <c r="S806" s="90">
        <f t="shared" si="412"/>
        <v>0</v>
      </c>
      <c r="T806" s="90">
        <f t="shared" si="413"/>
        <v>0</v>
      </c>
      <c r="U806" s="90">
        <f t="shared" si="414"/>
        <v>0</v>
      </c>
      <c r="V806" s="90">
        <f t="shared" si="415"/>
        <v>0</v>
      </c>
      <c r="W806" s="90">
        <f t="shared" si="401"/>
        <v>0</v>
      </c>
      <c r="Y806" s="89">
        <f t="shared" si="416"/>
        <v>0</v>
      </c>
      <c r="Z806" s="90">
        <f t="shared" si="417"/>
        <v>0</v>
      </c>
      <c r="AA806" s="75">
        <f t="shared" si="418"/>
        <v>0</v>
      </c>
      <c r="AB806" s="89">
        <f t="shared" si="419"/>
        <v>0</v>
      </c>
      <c r="AC806" s="89">
        <f t="shared" si="420"/>
        <v>0</v>
      </c>
      <c r="AD806" s="90">
        <f t="shared" si="421"/>
        <v>0</v>
      </c>
      <c r="AE806" s="90">
        <f t="shared" si="422"/>
        <v>0</v>
      </c>
      <c r="AF806" s="1">
        <f t="shared" si="423"/>
        <v>-50000</v>
      </c>
    </row>
    <row r="807" spans="1:32">
      <c r="A807" s="106">
        <v>9.3800000000000003E-4</v>
      </c>
      <c r="B807" s="4">
        <f t="shared" si="399"/>
        <v>-49999.999062000003</v>
      </c>
      <c r="C807"/>
      <c r="D807"/>
      <c r="E807" s="57" t="s">
        <v>21</v>
      </c>
      <c r="F807" s="22">
        <f t="shared" si="402"/>
        <v>0</v>
      </c>
      <c r="G807" s="22">
        <f t="shared" si="403"/>
        <v>0</v>
      </c>
      <c r="H807" s="120" t="str">
        <f>IF(ISNA(VLOOKUP(C807,[1]Sheet1!$J$2:$J$2000,3,FALSE)),"No","Yes")</f>
        <v>No</v>
      </c>
      <c r="I807" s="89">
        <f t="shared" si="404"/>
        <v>0</v>
      </c>
      <c r="J807" s="89">
        <f t="shared" si="405"/>
        <v>0</v>
      </c>
      <c r="K807" s="89">
        <f t="shared" si="406"/>
        <v>0</v>
      </c>
      <c r="L807" s="89">
        <f t="shared" si="407"/>
        <v>0</v>
      </c>
      <c r="M807" s="89">
        <f t="shared" si="408"/>
        <v>0</v>
      </c>
      <c r="N807" s="89">
        <f t="shared" si="409"/>
        <v>0</v>
      </c>
      <c r="O807" s="89">
        <f t="shared" si="400"/>
        <v>0</v>
      </c>
      <c r="Q807" s="90">
        <f t="shared" si="410"/>
        <v>0</v>
      </c>
      <c r="R807" s="90">
        <f t="shared" si="411"/>
        <v>0</v>
      </c>
      <c r="S807" s="90">
        <f t="shared" si="412"/>
        <v>0</v>
      </c>
      <c r="T807" s="90">
        <f t="shared" si="413"/>
        <v>0</v>
      </c>
      <c r="U807" s="90">
        <f t="shared" si="414"/>
        <v>0</v>
      </c>
      <c r="V807" s="90">
        <f t="shared" si="415"/>
        <v>0</v>
      </c>
      <c r="W807" s="90">
        <f t="shared" si="401"/>
        <v>0</v>
      </c>
      <c r="Y807" s="89">
        <f t="shared" si="416"/>
        <v>0</v>
      </c>
      <c r="Z807" s="90">
        <f t="shared" si="417"/>
        <v>0</v>
      </c>
      <c r="AA807" s="75">
        <f t="shared" si="418"/>
        <v>0</v>
      </c>
      <c r="AB807" s="89">
        <f t="shared" si="419"/>
        <v>0</v>
      </c>
      <c r="AC807" s="89">
        <f t="shared" si="420"/>
        <v>0</v>
      </c>
      <c r="AD807" s="90">
        <f t="shared" si="421"/>
        <v>0</v>
      </c>
      <c r="AE807" s="90">
        <f t="shared" si="422"/>
        <v>0</v>
      </c>
      <c r="AF807" s="1">
        <f t="shared" si="423"/>
        <v>-50000</v>
      </c>
    </row>
    <row r="808" spans="1:32">
      <c r="A808" s="106">
        <v>9.3899999999999995E-4</v>
      </c>
      <c r="B808" s="4">
        <f t="shared" si="399"/>
        <v>-49999.999061000002</v>
      </c>
      <c r="C808"/>
      <c r="D808"/>
      <c r="E808" s="57" t="s">
        <v>21</v>
      </c>
      <c r="F808" s="22">
        <f t="shared" si="402"/>
        <v>0</v>
      </c>
      <c r="G808" s="22">
        <f t="shared" si="403"/>
        <v>0</v>
      </c>
      <c r="H808" s="120" t="str">
        <f>IF(ISNA(VLOOKUP(C808,[1]Sheet1!$J$2:$J$2000,3,FALSE)),"No","Yes")</f>
        <v>No</v>
      </c>
      <c r="I808" s="89">
        <f t="shared" si="404"/>
        <v>0</v>
      </c>
      <c r="J808" s="89">
        <f t="shared" si="405"/>
        <v>0</v>
      </c>
      <c r="K808" s="89">
        <f t="shared" si="406"/>
        <v>0</v>
      </c>
      <c r="L808" s="89">
        <f t="shared" si="407"/>
        <v>0</v>
      </c>
      <c r="M808" s="89">
        <f t="shared" si="408"/>
        <v>0</v>
      </c>
      <c r="N808" s="89">
        <f t="shared" si="409"/>
        <v>0</v>
      </c>
      <c r="O808" s="89">
        <f t="shared" si="400"/>
        <v>0</v>
      </c>
      <c r="Q808" s="90">
        <f t="shared" si="410"/>
        <v>0</v>
      </c>
      <c r="R808" s="90">
        <f t="shared" si="411"/>
        <v>0</v>
      </c>
      <c r="S808" s="90">
        <f t="shared" si="412"/>
        <v>0</v>
      </c>
      <c r="T808" s="90">
        <f t="shared" si="413"/>
        <v>0</v>
      </c>
      <c r="U808" s="90">
        <f t="shared" si="414"/>
        <v>0</v>
      </c>
      <c r="V808" s="90">
        <f t="shared" si="415"/>
        <v>0</v>
      </c>
      <c r="W808" s="90">
        <f t="shared" si="401"/>
        <v>0</v>
      </c>
      <c r="Y808" s="89">
        <f t="shared" si="416"/>
        <v>0</v>
      </c>
      <c r="Z808" s="90">
        <f t="shared" si="417"/>
        <v>0</v>
      </c>
      <c r="AA808" s="75">
        <f t="shared" si="418"/>
        <v>0</v>
      </c>
      <c r="AB808" s="89">
        <f t="shared" si="419"/>
        <v>0</v>
      </c>
      <c r="AC808" s="89">
        <f t="shared" si="420"/>
        <v>0</v>
      </c>
      <c r="AD808" s="90">
        <f t="shared" si="421"/>
        <v>0</v>
      </c>
      <c r="AE808" s="90">
        <f t="shared" si="422"/>
        <v>0</v>
      </c>
      <c r="AF808" s="1">
        <f t="shared" si="423"/>
        <v>-50000</v>
      </c>
    </row>
    <row r="809" spans="1:32">
      <c r="A809" s="106">
        <v>9.3999999999999997E-4</v>
      </c>
      <c r="B809" s="4">
        <f t="shared" si="399"/>
        <v>-49999.999060000002</v>
      </c>
      <c r="C809"/>
      <c r="D809"/>
      <c r="E809" s="57" t="s">
        <v>21</v>
      </c>
      <c r="F809" s="22">
        <f t="shared" si="402"/>
        <v>0</v>
      </c>
      <c r="G809" s="22">
        <f t="shared" si="403"/>
        <v>0</v>
      </c>
      <c r="H809" s="120" t="str">
        <f>IF(ISNA(VLOOKUP(C809,[1]Sheet1!$J$2:$J$2000,3,FALSE)),"No","Yes")</f>
        <v>No</v>
      </c>
      <c r="I809" s="89">
        <f t="shared" si="404"/>
        <v>0</v>
      </c>
      <c r="J809" s="89">
        <f t="shared" si="405"/>
        <v>0</v>
      </c>
      <c r="K809" s="89">
        <f t="shared" si="406"/>
        <v>0</v>
      </c>
      <c r="L809" s="89">
        <f t="shared" si="407"/>
        <v>0</v>
      </c>
      <c r="M809" s="89">
        <f t="shared" si="408"/>
        <v>0</v>
      </c>
      <c r="N809" s="89">
        <f t="shared" si="409"/>
        <v>0</v>
      </c>
      <c r="O809" s="89">
        <f t="shared" si="400"/>
        <v>0</v>
      </c>
      <c r="Q809" s="90">
        <f t="shared" si="410"/>
        <v>0</v>
      </c>
      <c r="R809" s="90">
        <f t="shared" si="411"/>
        <v>0</v>
      </c>
      <c r="S809" s="90">
        <f t="shared" si="412"/>
        <v>0</v>
      </c>
      <c r="T809" s="90">
        <f t="shared" si="413"/>
        <v>0</v>
      </c>
      <c r="U809" s="90">
        <f t="shared" si="414"/>
        <v>0</v>
      </c>
      <c r="V809" s="90">
        <f t="shared" si="415"/>
        <v>0</v>
      </c>
      <c r="W809" s="90">
        <f t="shared" si="401"/>
        <v>0</v>
      </c>
      <c r="Y809" s="89">
        <f t="shared" si="416"/>
        <v>0</v>
      </c>
      <c r="Z809" s="90">
        <f t="shared" si="417"/>
        <v>0</v>
      </c>
      <c r="AA809" s="75">
        <f t="shared" si="418"/>
        <v>0</v>
      </c>
      <c r="AB809" s="89">
        <f t="shared" si="419"/>
        <v>0</v>
      </c>
      <c r="AC809" s="89">
        <f t="shared" si="420"/>
        <v>0</v>
      </c>
      <c r="AD809" s="90">
        <f t="shared" si="421"/>
        <v>0</v>
      </c>
      <c r="AE809" s="90">
        <f t="shared" si="422"/>
        <v>0</v>
      </c>
      <c r="AF809" s="1">
        <f t="shared" si="423"/>
        <v>-50000</v>
      </c>
    </row>
    <row r="810" spans="1:32">
      <c r="A810" s="106">
        <v>9.41E-4</v>
      </c>
      <c r="B810" s="4">
        <f t="shared" si="399"/>
        <v>-49999.999059000002</v>
      </c>
      <c r="C810"/>
      <c r="D810"/>
      <c r="E810" s="57" t="s">
        <v>21</v>
      </c>
      <c r="F810" s="22">
        <f t="shared" si="402"/>
        <v>0</v>
      </c>
      <c r="G810" s="22">
        <f t="shared" si="403"/>
        <v>0</v>
      </c>
      <c r="H810" s="120" t="str">
        <f>IF(ISNA(VLOOKUP(C810,[1]Sheet1!$J$2:$J$2000,3,FALSE)),"No","Yes")</f>
        <v>No</v>
      </c>
      <c r="I810" s="89">
        <f t="shared" si="404"/>
        <v>0</v>
      </c>
      <c r="J810" s="89">
        <f t="shared" si="405"/>
        <v>0</v>
      </c>
      <c r="K810" s="89">
        <f t="shared" si="406"/>
        <v>0</v>
      </c>
      <c r="L810" s="89">
        <f t="shared" si="407"/>
        <v>0</v>
      </c>
      <c r="M810" s="89">
        <f t="shared" si="408"/>
        <v>0</v>
      </c>
      <c r="N810" s="89">
        <f t="shared" si="409"/>
        <v>0</v>
      </c>
      <c r="O810" s="89">
        <f t="shared" si="400"/>
        <v>0</v>
      </c>
      <c r="Q810" s="90">
        <f t="shared" si="410"/>
        <v>0</v>
      </c>
      <c r="R810" s="90">
        <f t="shared" si="411"/>
        <v>0</v>
      </c>
      <c r="S810" s="90">
        <f t="shared" si="412"/>
        <v>0</v>
      </c>
      <c r="T810" s="90">
        <f t="shared" si="413"/>
        <v>0</v>
      </c>
      <c r="U810" s="90">
        <f t="shared" si="414"/>
        <v>0</v>
      </c>
      <c r="V810" s="90">
        <f t="shared" si="415"/>
        <v>0</v>
      </c>
      <c r="W810" s="90">
        <f t="shared" si="401"/>
        <v>0</v>
      </c>
      <c r="Y810" s="89">
        <f t="shared" si="416"/>
        <v>0</v>
      </c>
      <c r="Z810" s="90">
        <f t="shared" si="417"/>
        <v>0</v>
      </c>
      <c r="AA810" s="75">
        <f t="shared" si="418"/>
        <v>0</v>
      </c>
      <c r="AB810" s="89">
        <f t="shared" si="419"/>
        <v>0</v>
      </c>
      <c r="AC810" s="89">
        <f t="shared" si="420"/>
        <v>0</v>
      </c>
      <c r="AD810" s="90">
        <f t="shared" si="421"/>
        <v>0</v>
      </c>
      <c r="AE810" s="90">
        <f t="shared" si="422"/>
        <v>0</v>
      </c>
      <c r="AF810" s="1">
        <f t="shared" si="423"/>
        <v>-50000</v>
      </c>
    </row>
    <row r="811" spans="1:32">
      <c r="A811" s="106">
        <v>9.4200000000000002E-4</v>
      </c>
      <c r="B811" s="4">
        <f t="shared" si="399"/>
        <v>-49999.999058000001</v>
      </c>
      <c r="C811"/>
      <c r="D811"/>
      <c r="E811" s="57" t="s">
        <v>21</v>
      </c>
      <c r="F811" s="22">
        <f t="shared" si="402"/>
        <v>0</v>
      </c>
      <c r="G811" s="22">
        <f t="shared" si="403"/>
        <v>0</v>
      </c>
      <c r="H811" s="120" t="str">
        <f>IF(ISNA(VLOOKUP(C811,[1]Sheet1!$J$2:$J$2000,3,FALSE)),"No","Yes")</f>
        <v>No</v>
      </c>
      <c r="I811" s="89">
        <f t="shared" si="404"/>
        <v>0</v>
      </c>
      <c r="J811" s="89">
        <f t="shared" si="405"/>
        <v>0</v>
      </c>
      <c r="K811" s="89">
        <f t="shared" si="406"/>
        <v>0</v>
      </c>
      <c r="L811" s="89">
        <f t="shared" si="407"/>
        <v>0</v>
      </c>
      <c r="M811" s="89">
        <f t="shared" si="408"/>
        <v>0</v>
      </c>
      <c r="N811" s="89">
        <f t="shared" si="409"/>
        <v>0</v>
      </c>
      <c r="O811" s="89">
        <f t="shared" si="400"/>
        <v>0</v>
      </c>
      <c r="Q811" s="90">
        <f t="shared" si="410"/>
        <v>0</v>
      </c>
      <c r="R811" s="90">
        <f t="shared" si="411"/>
        <v>0</v>
      </c>
      <c r="S811" s="90">
        <f t="shared" si="412"/>
        <v>0</v>
      </c>
      <c r="T811" s="90">
        <f t="shared" si="413"/>
        <v>0</v>
      </c>
      <c r="U811" s="90">
        <f t="shared" si="414"/>
        <v>0</v>
      </c>
      <c r="V811" s="90">
        <f t="shared" si="415"/>
        <v>0</v>
      </c>
      <c r="W811" s="90">
        <f t="shared" si="401"/>
        <v>0</v>
      </c>
      <c r="Y811" s="89">
        <f t="shared" si="416"/>
        <v>0</v>
      </c>
      <c r="Z811" s="90">
        <f t="shared" si="417"/>
        <v>0</v>
      </c>
      <c r="AA811" s="75">
        <f t="shared" si="418"/>
        <v>0</v>
      </c>
      <c r="AB811" s="89">
        <f t="shared" si="419"/>
        <v>0</v>
      </c>
      <c r="AC811" s="89">
        <f t="shared" si="420"/>
        <v>0</v>
      </c>
      <c r="AD811" s="90">
        <f t="shared" si="421"/>
        <v>0</v>
      </c>
      <c r="AE811" s="90">
        <f t="shared" si="422"/>
        <v>0</v>
      </c>
      <c r="AF811" s="1">
        <f t="shared" si="423"/>
        <v>-50000</v>
      </c>
    </row>
    <row r="812" spans="1:32">
      <c r="A812" s="106">
        <v>9.4299999999999994E-4</v>
      </c>
      <c r="B812" s="4">
        <f t="shared" si="399"/>
        <v>-49999.999057000001</v>
      </c>
      <c r="C812"/>
      <c r="D812"/>
      <c r="E812" s="57" t="s">
        <v>21</v>
      </c>
      <c r="F812" s="22">
        <f t="shared" si="402"/>
        <v>0</v>
      </c>
      <c r="G812" s="22">
        <f t="shared" si="403"/>
        <v>0</v>
      </c>
      <c r="H812" s="120" t="str">
        <f>IF(ISNA(VLOOKUP(C812,[1]Sheet1!$J$2:$J$2000,3,FALSE)),"No","Yes")</f>
        <v>No</v>
      </c>
      <c r="I812" s="89">
        <f t="shared" si="404"/>
        <v>0</v>
      </c>
      <c r="J812" s="89">
        <f t="shared" si="405"/>
        <v>0</v>
      </c>
      <c r="K812" s="89">
        <f t="shared" si="406"/>
        <v>0</v>
      </c>
      <c r="L812" s="89">
        <f t="shared" si="407"/>
        <v>0</v>
      </c>
      <c r="M812" s="89">
        <f t="shared" si="408"/>
        <v>0</v>
      </c>
      <c r="N812" s="89">
        <f t="shared" si="409"/>
        <v>0</v>
      </c>
      <c r="O812" s="89">
        <f t="shared" si="400"/>
        <v>0</v>
      </c>
      <c r="Q812" s="90">
        <f t="shared" si="410"/>
        <v>0</v>
      </c>
      <c r="R812" s="90">
        <f t="shared" si="411"/>
        <v>0</v>
      </c>
      <c r="S812" s="90">
        <f t="shared" si="412"/>
        <v>0</v>
      </c>
      <c r="T812" s="90">
        <f t="shared" si="413"/>
        <v>0</v>
      </c>
      <c r="U812" s="90">
        <f t="shared" si="414"/>
        <v>0</v>
      </c>
      <c r="V812" s="90">
        <f t="shared" si="415"/>
        <v>0</v>
      </c>
      <c r="W812" s="90">
        <f t="shared" si="401"/>
        <v>0</v>
      </c>
      <c r="Y812" s="89">
        <f t="shared" si="416"/>
        <v>0</v>
      </c>
      <c r="Z812" s="90">
        <f t="shared" si="417"/>
        <v>0</v>
      </c>
      <c r="AA812" s="75">
        <f t="shared" si="418"/>
        <v>0</v>
      </c>
      <c r="AB812" s="89">
        <f t="shared" si="419"/>
        <v>0</v>
      </c>
      <c r="AC812" s="89">
        <f t="shared" si="420"/>
        <v>0</v>
      </c>
      <c r="AD812" s="90">
        <f t="shared" si="421"/>
        <v>0</v>
      </c>
      <c r="AE812" s="90">
        <f t="shared" si="422"/>
        <v>0</v>
      </c>
      <c r="AF812" s="1">
        <f t="shared" si="423"/>
        <v>-50000</v>
      </c>
    </row>
    <row r="813" spans="1:32">
      <c r="A813" s="106">
        <v>9.4399999999999996E-4</v>
      </c>
      <c r="B813" s="4">
        <f t="shared" si="399"/>
        <v>-49999.999056000001</v>
      </c>
      <c r="C813"/>
      <c r="D813"/>
      <c r="E813" s="57" t="s">
        <v>21</v>
      </c>
      <c r="F813" s="22">
        <f t="shared" si="402"/>
        <v>0</v>
      </c>
      <c r="G813" s="22">
        <f t="shared" si="403"/>
        <v>0</v>
      </c>
      <c r="H813" s="120" t="str">
        <f>IF(ISNA(VLOOKUP(C813,[1]Sheet1!$J$2:$J$2000,3,FALSE)),"No","Yes")</f>
        <v>No</v>
      </c>
      <c r="I813" s="89">
        <f t="shared" si="404"/>
        <v>0</v>
      </c>
      <c r="J813" s="89">
        <f t="shared" si="405"/>
        <v>0</v>
      </c>
      <c r="K813" s="89">
        <f t="shared" si="406"/>
        <v>0</v>
      </c>
      <c r="L813" s="89">
        <f t="shared" si="407"/>
        <v>0</v>
      </c>
      <c r="M813" s="89">
        <f t="shared" si="408"/>
        <v>0</v>
      </c>
      <c r="N813" s="89">
        <f t="shared" si="409"/>
        <v>0</v>
      </c>
      <c r="O813" s="89">
        <f t="shared" si="400"/>
        <v>0</v>
      </c>
      <c r="Q813" s="90">
        <f t="shared" si="410"/>
        <v>0</v>
      </c>
      <c r="R813" s="90">
        <f t="shared" si="411"/>
        <v>0</v>
      </c>
      <c r="S813" s="90">
        <f t="shared" si="412"/>
        <v>0</v>
      </c>
      <c r="T813" s="90">
        <f t="shared" si="413"/>
        <v>0</v>
      </c>
      <c r="U813" s="90">
        <f t="shared" si="414"/>
        <v>0</v>
      </c>
      <c r="V813" s="90">
        <f t="shared" si="415"/>
        <v>0</v>
      </c>
      <c r="W813" s="90">
        <f t="shared" si="401"/>
        <v>0</v>
      </c>
      <c r="Y813" s="89">
        <f t="shared" si="416"/>
        <v>0</v>
      </c>
      <c r="Z813" s="90">
        <f t="shared" si="417"/>
        <v>0</v>
      </c>
      <c r="AA813" s="75">
        <f t="shared" si="418"/>
        <v>0</v>
      </c>
      <c r="AB813" s="89">
        <f t="shared" si="419"/>
        <v>0</v>
      </c>
      <c r="AC813" s="89">
        <f t="shared" si="420"/>
        <v>0</v>
      </c>
      <c r="AD813" s="90">
        <f t="shared" si="421"/>
        <v>0</v>
      </c>
      <c r="AE813" s="90">
        <f t="shared" si="422"/>
        <v>0</v>
      </c>
      <c r="AF813" s="1">
        <f t="shared" si="423"/>
        <v>-50000</v>
      </c>
    </row>
    <row r="814" spans="1:32">
      <c r="A814" s="106">
        <v>9.4499999999999998E-4</v>
      </c>
      <c r="B814" s="4">
        <f t="shared" si="399"/>
        <v>-49999.999055</v>
      </c>
      <c r="C814"/>
      <c r="D814"/>
      <c r="E814" s="57" t="s">
        <v>21</v>
      </c>
      <c r="F814" s="22">
        <f t="shared" si="402"/>
        <v>0</v>
      </c>
      <c r="G814" s="22">
        <f t="shared" si="403"/>
        <v>0</v>
      </c>
      <c r="H814" s="120" t="str">
        <f>IF(ISNA(VLOOKUP(C814,[1]Sheet1!$J$2:$J$2000,3,FALSE)),"No","Yes")</f>
        <v>No</v>
      </c>
      <c r="I814" s="89">
        <f t="shared" si="404"/>
        <v>0</v>
      </c>
      <c r="J814" s="89">
        <f t="shared" si="405"/>
        <v>0</v>
      </c>
      <c r="K814" s="89">
        <f t="shared" si="406"/>
        <v>0</v>
      </c>
      <c r="L814" s="89">
        <f t="shared" si="407"/>
        <v>0</v>
      </c>
      <c r="M814" s="89">
        <f t="shared" si="408"/>
        <v>0</v>
      </c>
      <c r="N814" s="89">
        <f t="shared" si="409"/>
        <v>0</v>
      </c>
      <c r="O814" s="89">
        <f t="shared" si="400"/>
        <v>0</v>
      </c>
      <c r="Q814" s="90">
        <f t="shared" si="410"/>
        <v>0</v>
      </c>
      <c r="R814" s="90">
        <f t="shared" si="411"/>
        <v>0</v>
      </c>
      <c r="S814" s="90">
        <f t="shared" si="412"/>
        <v>0</v>
      </c>
      <c r="T814" s="90">
        <f t="shared" si="413"/>
        <v>0</v>
      </c>
      <c r="U814" s="90">
        <f t="shared" si="414"/>
        <v>0</v>
      </c>
      <c r="V814" s="90">
        <f t="shared" si="415"/>
        <v>0</v>
      </c>
      <c r="W814" s="90">
        <f t="shared" si="401"/>
        <v>0</v>
      </c>
      <c r="Y814" s="89">
        <f t="shared" si="416"/>
        <v>0</v>
      </c>
      <c r="Z814" s="90">
        <f t="shared" si="417"/>
        <v>0</v>
      </c>
      <c r="AA814" s="75">
        <f t="shared" si="418"/>
        <v>0</v>
      </c>
      <c r="AB814" s="89">
        <f t="shared" si="419"/>
        <v>0</v>
      </c>
      <c r="AC814" s="89">
        <f t="shared" si="420"/>
        <v>0</v>
      </c>
      <c r="AD814" s="90">
        <f t="shared" si="421"/>
        <v>0</v>
      </c>
      <c r="AE814" s="90">
        <f t="shared" si="422"/>
        <v>0</v>
      </c>
      <c r="AF814" s="1">
        <f t="shared" si="423"/>
        <v>-50000</v>
      </c>
    </row>
    <row r="815" spans="1:32">
      <c r="A815" s="106">
        <v>9.4600000000000001E-4</v>
      </c>
      <c r="B815" s="4">
        <f t="shared" si="399"/>
        <v>-49999.999054</v>
      </c>
      <c r="C815"/>
      <c r="D815"/>
      <c r="E815" s="57" t="s">
        <v>21</v>
      </c>
      <c r="F815" s="22">
        <f t="shared" si="402"/>
        <v>0</v>
      </c>
      <c r="G815" s="22">
        <f t="shared" si="403"/>
        <v>0</v>
      </c>
      <c r="H815" s="120" t="str">
        <f>IF(ISNA(VLOOKUP(C815,[1]Sheet1!$J$2:$J$2000,3,FALSE)),"No","Yes")</f>
        <v>No</v>
      </c>
      <c r="I815" s="89">
        <f t="shared" si="404"/>
        <v>0</v>
      </c>
      <c r="J815" s="89">
        <f t="shared" si="405"/>
        <v>0</v>
      </c>
      <c r="K815" s="89">
        <f t="shared" si="406"/>
        <v>0</v>
      </c>
      <c r="L815" s="89">
        <f t="shared" si="407"/>
        <v>0</v>
      </c>
      <c r="M815" s="89">
        <f t="shared" si="408"/>
        <v>0</v>
      </c>
      <c r="N815" s="89">
        <f t="shared" si="409"/>
        <v>0</v>
      </c>
      <c r="O815" s="89">
        <f t="shared" si="400"/>
        <v>0</v>
      </c>
      <c r="Q815" s="90">
        <f t="shared" si="410"/>
        <v>0</v>
      </c>
      <c r="R815" s="90">
        <f t="shared" si="411"/>
        <v>0</v>
      </c>
      <c r="S815" s="90">
        <f t="shared" si="412"/>
        <v>0</v>
      </c>
      <c r="T815" s="90">
        <f t="shared" si="413"/>
        <v>0</v>
      </c>
      <c r="U815" s="90">
        <f t="shared" si="414"/>
        <v>0</v>
      </c>
      <c r="V815" s="90">
        <f t="shared" si="415"/>
        <v>0</v>
      </c>
      <c r="W815" s="90">
        <f t="shared" si="401"/>
        <v>0</v>
      </c>
      <c r="Y815" s="89">
        <f t="shared" si="416"/>
        <v>0</v>
      </c>
      <c r="Z815" s="90">
        <f t="shared" si="417"/>
        <v>0</v>
      </c>
      <c r="AA815" s="75">
        <f t="shared" si="418"/>
        <v>0</v>
      </c>
      <c r="AB815" s="89">
        <f t="shared" si="419"/>
        <v>0</v>
      </c>
      <c r="AC815" s="89">
        <f t="shared" si="420"/>
        <v>0</v>
      </c>
      <c r="AD815" s="90">
        <f t="shared" si="421"/>
        <v>0</v>
      </c>
      <c r="AE815" s="90">
        <f t="shared" si="422"/>
        <v>0</v>
      </c>
      <c r="AF815" s="1">
        <f t="shared" si="423"/>
        <v>-50000</v>
      </c>
    </row>
    <row r="816" spans="1:32">
      <c r="A816" s="106">
        <v>9.4700000000000003E-4</v>
      </c>
      <c r="B816" s="4">
        <f t="shared" si="399"/>
        <v>-49999.999053</v>
      </c>
      <c r="C816"/>
      <c r="D816"/>
      <c r="E816" s="57" t="s">
        <v>21</v>
      </c>
      <c r="F816" s="22">
        <f t="shared" si="402"/>
        <v>0</v>
      </c>
      <c r="G816" s="22">
        <f t="shared" si="403"/>
        <v>0</v>
      </c>
      <c r="H816" s="120" t="str">
        <f>IF(ISNA(VLOOKUP(C816,[1]Sheet1!$J$2:$J$2000,3,FALSE)),"No","Yes")</f>
        <v>No</v>
      </c>
      <c r="I816" s="89">
        <f t="shared" si="404"/>
        <v>0</v>
      </c>
      <c r="J816" s="89">
        <f t="shared" si="405"/>
        <v>0</v>
      </c>
      <c r="K816" s="89">
        <f t="shared" si="406"/>
        <v>0</v>
      </c>
      <c r="L816" s="89">
        <f t="shared" si="407"/>
        <v>0</v>
      </c>
      <c r="M816" s="89">
        <f t="shared" si="408"/>
        <v>0</v>
      </c>
      <c r="N816" s="89">
        <f t="shared" si="409"/>
        <v>0</v>
      </c>
      <c r="O816" s="89">
        <f t="shared" si="400"/>
        <v>0</v>
      </c>
      <c r="Q816" s="90">
        <f t="shared" si="410"/>
        <v>0</v>
      </c>
      <c r="R816" s="90">
        <f t="shared" si="411"/>
        <v>0</v>
      </c>
      <c r="S816" s="90">
        <f t="shared" si="412"/>
        <v>0</v>
      </c>
      <c r="T816" s="90">
        <f t="shared" si="413"/>
        <v>0</v>
      </c>
      <c r="U816" s="90">
        <f t="shared" si="414"/>
        <v>0</v>
      </c>
      <c r="V816" s="90">
        <f t="shared" si="415"/>
        <v>0</v>
      </c>
      <c r="W816" s="90">
        <f t="shared" si="401"/>
        <v>0</v>
      </c>
      <c r="Y816" s="89">
        <f t="shared" si="416"/>
        <v>0</v>
      </c>
      <c r="Z816" s="90">
        <f t="shared" si="417"/>
        <v>0</v>
      </c>
      <c r="AA816" s="75">
        <f t="shared" si="418"/>
        <v>0</v>
      </c>
      <c r="AB816" s="89">
        <f t="shared" si="419"/>
        <v>0</v>
      </c>
      <c r="AC816" s="89">
        <f t="shared" si="420"/>
        <v>0</v>
      </c>
      <c r="AD816" s="90">
        <f t="shared" si="421"/>
        <v>0</v>
      </c>
      <c r="AE816" s="90">
        <f t="shared" si="422"/>
        <v>0</v>
      </c>
      <c r="AF816" s="1">
        <f t="shared" si="423"/>
        <v>-50000</v>
      </c>
    </row>
    <row r="817" spans="1:32">
      <c r="A817" s="106">
        <v>9.4799999999999995E-4</v>
      </c>
      <c r="B817" s="4">
        <f t="shared" si="399"/>
        <v>-49999.999051999999</v>
      </c>
      <c r="C817"/>
      <c r="D817"/>
      <c r="E817" s="57" t="s">
        <v>21</v>
      </c>
      <c r="F817" s="22">
        <f t="shared" si="402"/>
        <v>0</v>
      </c>
      <c r="G817" s="22">
        <f t="shared" si="403"/>
        <v>0</v>
      </c>
      <c r="H817" s="120" t="str">
        <f>IF(ISNA(VLOOKUP(C817,[1]Sheet1!$J$2:$J$2000,3,FALSE)),"No","Yes")</f>
        <v>No</v>
      </c>
      <c r="I817" s="89">
        <f t="shared" si="404"/>
        <v>0</v>
      </c>
      <c r="J817" s="89">
        <f t="shared" si="405"/>
        <v>0</v>
      </c>
      <c r="K817" s="89">
        <f t="shared" si="406"/>
        <v>0</v>
      </c>
      <c r="L817" s="89">
        <f t="shared" si="407"/>
        <v>0</v>
      </c>
      <c r="M817" s="89">
        <f t="shared" si="408"/>
        <v>0</v>
      </c>
      <c r="N817" s="89">
        <f t="shared" si="409"/>
        <v>0</v>
      </c>
      <c r="O817" s="89">
        <f t="shared" si="400"/>
        <v>0</v>
      </c>
      <c r="Q817" s="90">
        <f t="shared" si="410"/>
        <v>0</v>
      </c>
      <c r="R817" s="90">
        <f t="shared" si="411"/>
        <v>0</v>
      </c>
      <c r="S817" s="90">
        <f t="shared" si="412"/>
        <v>0</v>
      </c>
      <c r="T817" s="90">
        <f t="shared" si="413"/>
        <v>0</v>
      </c>
      <c r="U817" s="90">
        <f t="shared" si="414"/>
        <v>0</v>
      </c>
      <c r="V817" s="90">
        <f t="shared" si="415"/>
        <v>0</v>
      </c>
      <c r="W817" s="90">
        <f t="shared" si="401"/>
        <v>0</v>
      </c>
      <c r="Y817" s="89">
        <f t="shared" si="416"/>
        <v>0</v>
      </c>
      <c r="Z817" s="90">
        <f t="shared" si="417"/>
        <v>0</v>
      </c>
      <c r="AA817" s="75">
        <f t="shared" si="418"/>
        <v>0</v>
      </c>
      <c r="AB817" s="89">
        <f t="shared" si="419"/>
        <v>0</v>
      </c>
      <c r="AC817" s="89">
        <f t="shared" si="420"/>
        <v>0</v>
      </c>
      <c r="AD817" s="90">
        <f t="shared" si="421"/>
        <v>0</v>
      </c>
      <c r="AE817" s="90">
        <f t="shared" si="422"/>
        <v>0</v>
      </c>
      <c r="AF817" s="1">
        <f t="shared" si="423"/>
        <v>-50000</v>
      </c>
    </row>
    <row r="818" spans="1:32">
      <c r="A818" s="106">
        <v>9.4899999999999997E-4</v>
      </c>
      <c r="B818" s="4">
        <f t="shared" si="399"/>
        <v>-49999.999050999999</v>
      </c>
      <c r="C818"/>
      <c r="D818"/>
      <c r="E818" s="57" t="s">
        <v>21</v>
      </c>
      <c r="F818" s="22">
        <f t="shared" si="402"/>
        <v>0</v>
      </c>
      <c r="G818" s="22">
        <f t="shared" si="403"/>
        <v>0</v>
      </c>
      <c r="H818" s="120" t="str">
        <f>IF(ISNA(VLOOKUP(C818,[1]Sheet1!$J$2:$J$2000,3,FALSE)),"No","Yes")</f>
        <v>No</v>
      </c>
      <c r="I818" s="89">
        <f t="shared" si="404"/>
        <v>0</v>
      </c>
      <c r="J818" s="89">
        <f t="shared" si="405"/>
        <v>0</v>
      </c>
      <c r="K818" s="89">
        <f t="shared" si="406"/>
        <v>0</v>
      </c>
      <c r="L818" s="89">
        <f t="shared" si="407"/>
        <v>0</v>
      </c>
      <c r="M818" s="89">
        <f t="shared" si="408"/>
        <v>0</v>
      </c>
      <c r="N818" s="89">
        <f t="shared" si="409"/>
        <v>0</v>
      </c>
      <c r="O818" s="89">
        <f t="shared" si="400"/>
        <v>0</v>
      </c>
      <c r="Q818" s="90">
        <f t="shared" si="410"/>
        <v>0</v>
      </c>
      <c r="R818" s="90">
        <f t="shared" si="411"/>
        <v>0</v>
      </c>
      <c r="S818" s="90">
        <f t="shared" si="412"/>
        <v>0</v>
      </c>
      <c r="T818" s="90">
        <f t="shared" si="413"/>
        <v>0</v>
      </c>
      <c r="U818" s="90">
        <f t="shared" si="414"/>
        <v>0</v>
      </c>
      <c r="V818" s="90">
        <f t="shared" si="415"/>
        <v>0</v>
      </c>
      <c r="W818" s="90">
        <f t="shared" si="401"/>
        <v>0</v>
      </c>
      <c r="Y818" s="89">
        <f t="shared" si="416"/>
        <v>0</v>
      </c>
      <c r="Z818" s="90">
        <f t="shared" si="417"/>
        <v>0</v>
      </c>
      <c r="AA818" s="75">
        <f t="shared" si="418"/>
        <v>0</v>
      </c>
      <c r="AB818" s="89">
        <f t="shared" si="419"/>
        <v>0</v>
      </c>
      <c r="AC818" s="89">
        <f t="shared" si="420"/>
        <v>0</v>
      </c>
      <c r="AD818" s="90">
        <f t="shared" si="421"/>
        <v>0</v>
      </c>
      <c r="AE818" s="90">
        <f t="shared" si="422"/>
        <v>0</v>
      </c>
      <c r="AF818" s="1">
        <f t="shared" si="423"/>
        <v>-50000</v>
      </c>
    </row>
    <row r="819" spans="1:32">
      <c r="A819" s="106">
        <v>9.5E-4</v>
      </c>
      <c r="B819" s="4">
        <f t="shared" si="399"/>
        <v>-49999.999049999999</v>
      </c>
      <c r="C819"/>
      <c r="D819"/>
      <c r="E819" s="57" t="s">
        <v>21</v>
      </c>
      <c r="F819" s="22">
        <f t="shared" si="402"/>
        <v>0</v>
      </c>
      <c r="G819" s="22">
        <f t="shared" si="403"/>
        <v>0</v>
      </c>
      <c r="H819" s="120" t="str">
        <f>IF(ISNA(VLOOKUP(C819,[1]Sheet1!$J$2:$J$2000,3,FALSE)),"No","Yes")</f>
        <v>No</v>
      </c>
      <c r="I819" s="89">
        <f t="shared" si="404"/>
        <v>0</v>
      </c>
      <c r="J819" s="89">
        <f t="shared" si="405"/>
        <v>0</v>
      </c>
      <c r="K819" s="89">
        <f t="shared" si="406"/>
        <v>0</v>
      </c>
      <c r="L819" s="89">
        <f t="shared" si="407"/>
        <v>0</v>
      </c>
      <c r="M819" s="89">
        <f t="shared" si="408"/>
        <v>0</v>
      </c>
      <c r="N819" s="89">
        <f t="shared" si="409"/>
        <v>0</v>
      </c>
      <c r="O819" s="89">
        <f t="shared" si="400"/>
        <v>0</v>
      </c>
      <c r="Q819" s="90">
        <f t="shared" si="410"/>
        <v>0</v>
      </c>
      <c r="R819" s="90">
        <f t="shared" si="411"/>
        <v>0</v>
      </c>
      <c r="S819" s="90">
        <f t="shared" si="412"/>
        <v>0</v>
      </c>
      <c r="T819" s="90">
        <f t="shared" si="413"/>
        <v>0</v>
      </c>
      <c r="U819" s="90">
        <f t="shared" si="414"/>
        <v>0</v>
      </c>
      <c r="V819" s="90">
        <f t="shared" si="415"/>
        <v>0</v>
      </c>
      <c r="W819" s="90">
        <f t="shared" si="401"/>
        <v>0</v>
      </c>
      <c r="Y819" s="89">
        <f t="shared" si="416"/>
        <v>0</v>
      </c>
      <c r="Z819" s="90">
        <f t="shared" si="417"/>
        <v>0</v>
      </c>
      <c r="AA819" s="75">
        <f t="shared" si="418"/>
        <v>0</v>
      </c>
      <c r="AB819" s="89">
        <f t="shared" si="419"/>
        <v>0</v>
      </c>
      <c r="AC819" s="89">
        <f t="shared" si="420"/>
        <v>0</v>
      </c>
      <c r="AD819" s="90">
        <f t="shared" si="421"/>
        <v>0</v>
      </c>
      <c r="AE819" s="90">
        <f t="shared" si="422"/>
        <v>0</v>
      </c>
      <c r="AF819" s="1">
        <f t="shared" si="423"/>
        <v>-50000</v>
      </c>
    </row>
    <row r="820" spans="1:32">
      <c r="A820" s="106">
        <v>9.5100000000000002E-4</v>
      </c>
      <c r="B820" s="4">
        <f t="shared" si="399"/>
        <v>-49999.999048999998</v>
      </c>
      <c r="C820"/>
      <c r="D820"/>
      <c r="E820" s="57" t="s">
        <v>21</v>
      </c>
      <c r="F820" s="22">
        <f t="shared" si="402"/>
        <v>0</v>
      </c>
      <c r="G820" s="22">
        <f t="shared" si="403"/>
        <v>0</v>
      </c>
      <c r="H820" s="120" t="str">
        <f>IF(ISNA(VLOOKUP(C820,[1]Sheet1!$J$2:$J$2000,3,FALSE)),"No","Yes")</f>
        <v>No</v>
      </c>
      <c r="I820" s="89">
        <f t="shared" si="404"/>
        <v>0</v>
      </c>
      <c r="J820" s="89">
        <f t="shared" si="405"/>
        <v>0</v>
      </c>
      <c r="K820" s="89">
        <f t="shared" si="406"/>
        <v>0</v>
      </c>
      <c r="L820" s="89">
        <f t="shared" si="407"/>
        <v>0</v>
      </c>
      <c r="M820" s="89">
        <f t="shared" si="408"/>
        <v>0</v>
      </c>
      <c r="N820" s="89">
        <f t="shared" si="409"/>
        <v>0</v>
      </c>
      <c r="O820" s="89">
        <f t="shared" si="400"/>
        <v>0</v>
      </c>
      <c r="Q820" s="90">
        <f t="shared" si="410"/>
        <v>0</v>
      </c>
      <c r="R820" s="90">
        <f t="shared" si="411"/>
        <v>0</v>
      </c>
      <c r="S820" s="90">
        <f t="shared" si="412"/>
        <v>0</v>
      </c>
      <c r="T820" s="90">
        <f t="shared" si="413"/>
        <v>0</v>
      </c>
      <c r="U820" s="90">
        <f t="shared" si="414"/>
        <v>0</v>
      </c>
      <c r="V820" s="90">
        <f t="shared" si="415"/>
        <v>0</v>
      </c>
      <c r="W820" s="90">
        <f t="shared" si="401"/>
        <v>0</v>
      </c>
      <c r="Y820" s="89">
        <f t="shared" si="416"/>
        <v>0</v>
      </c>
      <c r="Z820" s="90">
        <f t="shared" si="417"/>
        <v>0</v>
      </c>
      <c r="AA820" s="75">
        <f t="shared" si="418"/>
        <v>0</v>
      </c>
      <c r="AB820" s="89">
        <f t="shared" si="419"/>
        <v>0</v>
      </c>
      <c r="AC820" s="89">
        <f t="shared" si="420"/>
        <v>0</v>
      </c>
      <c r="AD820" s="90">
        <f t="shared" si="421"/>
        <v>0</v>
      </c>
      <c r="AE820" s="90">
        <f t="shared" si="422"/>
        <v>0</v>
      </c>
      <c r="AF820" s="1">
        <f t="shared" si="423"/>
        <v>-50000</v>
      </c>
    </row>
    <row r="821" spans="1:32">
      <c r="A821" s="106">
        <v>9.5199999999999994E-4</v>
      </c>
      <c r="B821" s="4">
        <f t="shared" si="399"/>
        <v>-49999.999047999998</v>
      </c>
      <c r="C821"/>
      <c r="D821"/>
      <c r="E821" s="57" t="s">
        <v>21</v>
      </c>
      <c r="F821" s="22">
        <f t="shared" si="402"/>
        <v>0</v>
      </c>
      <c r="G821" s="22">
        <f t="shared" si="403"/>
        <v>0</v>
      </c>
      <c r="H821" s="120" t="str">
        <f>IF(ISNA(VLOOKUP(C821,[1]Sheet1!$J$2:$J$2000,3,FALSE)),"No","Yes")</f>
        <v>No</v>
      </c>
      <c r="I821" s="89">
        <f t="shared" si="404"/>
        <v>0</v>
      </c>
      <c r="J821" s="89">
        <f t="shared" si="405"/>
        <v>0</v>
      </c>
      <c r="K821" s="89">
        <f t="shared" si="406"/>
        <v>0</v>
      </c>
      <c r="L821" s="89">
        <f t="shared" si="407"/>
        <v>0</v>
      </c>
      <c r="M821" s="89">
        <f t="shared" si="408"/>
        <v>0</v>
      </c>
      <c r="N821" s="89">
        <f t="shared" si="409"/>
        <v>0</v>
      </c>
      <c r="O821" s="89">
        <f t="shared" si="400"/>
        <v>0</v>
      </c>
      <c r="Q821" s="90">
        <f t="shared" si="410"/>
        <v>0</v>
      </c>
      <c r="R821" s="90">
        <f t="shared" si="411"/>
        <v>0</v>
      </c>
      <c r="S821" s="90">
        <f t="shared" si="412"/>
        <v>0</v>
      </c>
      <c r="T821" s="90">
        <f t="shared" si="413"/>
        <v>0</v>
      </c>
      <c r="U821" s="90">
        <f t="shared" si="414"/>
        <v>0</v>
      </c>
      <c r="V821" s="90">
        <f t="shared" si="415"/>
        <v>0</v>
      </c>
      <c r="W821" s="90">
        <f t="shared" si="401"/>
        <v>0</v>
      </c>
      <c r="Y821" s="89">
        <f t="shared" si="416"/>
        <v>0</v>
      </c>
      <c r="Z821" s="90">
        <f t="shared" si="417"/>
        <v>0</v>
      </c>
      <c r="AA821" s="75">
        <f t="shared" si="418"/>
        <v>0</v>
      </c>
      <c r="AB821" s="89">
        <f t="shared" si="419"/>
        <v>0</v>
      </c>
      <c r="AC821" s="89">
        <f t="shared" si="420"/>
        <v>0</v>
      </c>
      <c r="AD821" s="90">
        <f t="shared" si="421"/>
        <v>0</v>
      </c>
      <c r="AE821" s="90">
        <f t="shared" si="422"/>
        <v>0</v>
      </c>
      <c r="AF821" s="1">
        <f t="shared" si="423"/>
        <v>-50000</v>
      </c>
    </row>
    <row r="822" spans="1:32">
      <c r="A822" s="106">
        <v>9.5299999999999996E-4</v>
      </c>
      <c r="B822" s="4">
        <f t="shared" si="399"/>
        <v>-49999.999046999998</v>
      </c>
      <c r="C822"/>
      <c r="D822"/>
      <c r="E822" s="57" t="s">
        <v>21</v>
      </c>
      <c r="F822" s="22">
        <f t="shared" si="402"/>
        <v>0</v>
      </c>
      <c r="G822" s="22">
        <f t="shared" si="403"/>
        <v>0</v>
      </c>
      <c r="H822" s="120" t="str">
        <f>IF(ISNA(VLOOKUP(C822,[1]Sheet1!$J$2:$J$2000,3,FALSE)),"No","Yes")</f>
        <v>No</v>
      </c>
      <c r="I822" s="89">
        <f t="shared" si="404"/>
        <v>0</v>
      </c>
      <c r="J822" s="89">
        <f t="shared" si="405"/>
        <v>0</v>
      </c>
      <c r="K822" s="89">
        <f t="shared" si="406"/>
        <v>0</v>
      </c>
      <c r="L822" s="89">
        <f t="shared" si="407"/>
        <v>0</v>
      </c>
      <c r="M822" s="89">
        <f t="shared" si="408"/>
        <v>0</v>
      </c>
      <c r="N822" s="89">
        <f t="shared" si="409"/>
        <v>0</v>
      </c>
      <c r="O822" s="89">
        <f t="shared" si="400"/>
        <v>0</v>
      </c>
      <c r="Q822" s="90">
        <f t="shared" si="410"/>
        <v>0</v>
      </c>
      <c r="R822" s="90">
        <f t="shared" si="411"/>
        <v>0</v>
      </c>
      <c r="S822" s="90">
        <f t="shared" si="412"/>
        <v>0</v>
      </c>
      <c r="T822" s="90">
        <f t="shared" si="413"/>
        <v>0</v>
      </c>
      <c r="U822" s="90">
        <f t="shared" si="414"/>
        <v>0</v>
      </c>
      <c r="V822" s="90">
        <f t="shared" si="415"/>
        <v>0</v>
      </c>
      <c r="W822" s="90">
        <f t="shared" si="401"/>
        <v>0</v>
      </c>
      <c r="Y822" s="89">
        <f t="shared" si="416"/>
        <v>0</v>
      </c>
      <c r="Z822" s="90">
        <f t="shared" si="417"/>
        <v>0</v>
      </c>
      <c r="AA822" s="75">
        <f t="shared" si="418"/>
        <v>0</v>
      </c>
      <c r="AB822" s="89">
        <f t="shared" si="419"/>
        <v>0</v>
      </c>
      <c r="AC822" s="89">
        <f t="shared" si="420"/>
        <v>0</v>
      </c>
      <c r="AD822" s="90">
        <f t="shared" si="421"/>
        <v>0</v>
      </c>
      <c r="AE822" s="90">
        <f t="shared" si="422"/>
        <v>0</v>
      </c>
      <c r="AF822" s="1">
        <f t="shared" si="423"/>
        <v>-50000</v>
      </c>
    </row>
    <row r="823" spans="1:32">
      <c r="A823" s="106">
        <v>9.5399999999999999E-4</v>
      </c>
      <c r="B823" s="4">
        <f t="shared" si="399"/>
        <v>-49999.999045999997</v>
      </c>
      <c r="C823"/>
      <c r="D823"/>
      <c r="E823" s="57" t="s">
        <v>21</v>
      </c>
      <c r="F823" s="22">
        <f t="shared" si="402"/>
        <v>0</v>
      </c>
      <c r="G823" s="22">
        <f t="shared" si="403"/>
        <v>0</v>
      </c>
      <c r="H823" s="120" t="str">
        <f>IF(ISNA(VLOOKUP(C823,[1]Sheet1!$J$2:$J$2000,3,FALSE)),"No","Yes")</f>
        <v>No</v>
      </c>
      <c r="I823" s="89">
        <f t="shared" si="404"/>
        <v>0</v>
      </c>
      <c r="J823" s="89">
        <f t="shared" si="405"/>
        <v>0</v>
      </c>
      <c r="K823" s="89">
        <f t="shared" si="406"/>
        <v>0</v>
      </c>
      <c r="L823" s="89">
        <f t="shared" si="407"/>
        <v>0</v>
      </c>
      <c r="M823" s="89">
        <f t="shared" si="408"/>
        <v>0</v>
      </c>
      <c r="N823" s="89">
        <f t="shared" si="409"/>
        <v>0</v>
      </c>
      <c r="O823" s="89">
        <f t="shared" si="400"/>
        <v>0</v>
      </c>
      <c r="Q823" s="90">
        <f t="shared" si="410"/>
        <v>0</v>
      </c>
      <c r="R823" s="90">
        <f t="shared" si="411"/>
        <v>0</v>
      </c>
      <c r="S823" s="90">
        <f t="shared" si="412"/>
        <v>0</v>
      </c>
      <c r="T823" s="90">
        <f t="shared" si="413"/>
        <v>0</v>
      </c>
      <c r="U823" s="90">
        <f t="shared" si="414"/>
        <v>0</v>
      </c>
      <c r="V823" s="90">
        <f t="shared" si="415"/>
        <v>0</v>
      </c>
      <c r="W823" s="90">
        <f t="shared" si="401"/>
        <v>0</v>
      </c>
      <c r="Y823" s="89">
        <f t="shared" si="416"/>
        <v>0</v>
      </c>
      <c r="Z823" s="90">
        <f t="shared" si="417"/>
        <v>0</v>
      </c>
      <c r="AA823" s="75">
        <f t="shared" si="418"/>
        <v>0</v>
      </c>
      <c r="AB823" s="89">
        <f t="shared" si="419"/>
        <v>0</v>
      </c>
      <c r="AC823" s="89">
        <f t="shared" si="420"/>
        <v>0</v>
      </c>
      <c r="AD823" s="90">
        <f t="shared" si="421"/>
        <v>0</v>
      </c>
      <c r="AE823" s="90">
        <f t="shared" si="422"/>
        <v>0</v>
      </c>
      <c r="AF823" s="1">
        <f t="shared" si="423"/>
        <v>-50000</v>
      </c>
    </row>
    <row r="824" spans="1:32">
      <c r="A824" s="106">
        <v>9.5500000000000001E-4</v>
      </c>
      <c r="B824" s="4">
        <f t="shared" si="399"/>
        <v>-49999.999044999997</v>
      </c>
      <c r="C824"/>
      <c r="D824"/>
      <c r="E824" s="57" t="s">
        <v>21</v>
      </c>
      <c r="F824" s="22">
        <f t="shared" si="402"/>
        <v>0</v>
      </c>
      <c r="G824" s="22">
        <f t="shared" si="403"/>
        <v>0</v>
      </c>
      <c r="H824" s="120" t="str">
        <f>IF(ISNA(VLOOKUP(C824,[1]Sheet1!$J$2:$J$2000,3,FALSE)),"No","Yes")</f>
        <v>No</v>
      </c>
      <c r="I824" s="89">
        <f t="shared" si="404"/>
        <v>0</v>
      </c>
      <c r="J824" s="89">
        <f t="shared" si="405"/>
        <v>0</v>
      </c>
      <c r="K824" s="89">
        <f t="shared" si="406"/>
        <v>0</v>
      </c>
      <c r="L824" s="89">
        <f t="shared" si="407"/>
        <v>0</v>
      </c>
      <c r="M824" s="89">
        <f t="shared" si="408"/>
        <v>0</v>
      </c>
      <c r="N824" s="89">
        <f t="shared" si="409"/>
        <v>0</v>
      </c>
      <c r="O824" s="89">
        <f t="shared" si="400"/>
        <v>0</v>
      </c>
      <c r="Q824" s="90">
        <f t="shared" si="410"/>
        <v>0</v>
      </c>
      <c r="R824" s="90">
        <f t="shared" si="411"/>
        <v>0</v>
      </c>
      <c r="S824" s="90">
        <f t="shared" si="412"/>
        <v>0</v>
      </c>
      <c r="T824" s="90">
        <f t="shared" si="413"/>
        <v>0</v>
      </c>
      <c r="U824" s="90">
        <f t="shared" si="414"/>
        <v>0</v>
      </c>
      <c r="V824" s="90">
        <f t="shared" si="415"/>
        <v>0</v>
      </c>
      <c r="W824" s="90">
        <f t="shared" si="401"/>
        <v>0</v>
      </c>
      <c r="Y824" s="89">
        <f t="shared" si="416"/>
        <v>0</v>
      </c>
      <c r="Z824" s="90">
        <f t="shared" si="417"/>
        <v>0</v>
      </c>
      <c r="AA824" s="75">
        <f t="shared" si="418"/>
        <v>0</v>
      </c>
      <c r="AB824" s="89">
        <f t="shared" si="419"/>
        <v>0</v>
      </c>
      <c r="AC824" s="89">
        <f t="shared" si="420"/>
        <v>0</v>
      </c>
      <c r="AD824" s="90">
        <f t="shared" si="421"/>
        <v>0</v>
      </c>
      <c r="AE824" s="90">
        <f t="shared" si="422"/>
        <v>0</v>
      </c>
      <c r="AF824" s="1">
        <f t="shared" si="423"/>
        <v>-50000</v>
      </c>
    </row>
    <row r="825" spans="1:32">
      <c r="A825" s="106">
        <v>9.5599999999999993E-4</v>
      </c>
      <c r="B825" s="4">
        <f t="shared" si="399"/>
        <v>-49999.999043999997</v>
      </c>
      <c r="C825"/>
      <c r="D825"/>
      <c r="E825" s="57" t="s">
        <v>21</v>
      </c>
      <c r="F825" s="22">
        <f t="shared" si="402"/>
        <v>0</v>
      </c>
      <c r="G825" s="22">
        <f t="shared" si="403"/>
        <v>0</v>
      </c>
      <c r="H825" s="120" t="str">
        <f>IF(ISNA(VLOOKUP(C825,[1]Sheet1!$J$2:$J$2000,3,FALSE)),"No","Yes")</f>
        <v>No</v>
      </c>
      <c r="I825" s="89">
        <f t="shared" si="404"/>
        <v>0</v>
      </c>
      <c r="J825" s="89">
        <f t="shared" si="405"/>
        <v>0</v>
      </c>
      <c r="K825" s="89">
        <f t="shared" si="406"/>
        <v>0</v>
      </c>
      <c r="L825" s="89">
        <f t="shared" si="407"/>
        <v>0</v>
      </c>
      <c r="M825" s="89">
        <f t="shared" si="408"/>
        <v>0</v>
      </c>
      <c r="N825" s="89">
        <f t="shared" si="409"/>
        <v>0</v>
      </c>
      <c r="O825" s="89">
        <f t="shared" si="400"/>
        <v>0</v>
      </c>
      <c r="Q825" s="90">
        <f t="shared" si="410"/>
        <v>0</v>
      </c>
      <c r="R825" s="90">
        <f t="shared" si="411"/>
        <v>0</v>
      </c>
      <c r="S825" s="90">
        <f t="shared" si="412"/>
        <v>0</v>
      </c>
      <c r="T825" s="90">
        <f t="shared" si="413"/>
        <v>0</v>
      </c>
      <c r="U825" s="90">
        <f t="shared" si="414"/>
        <v>0</v>
      </c>
      <c r="V825" s="90">
        <f t="shared" si="415"/>
        <v>0</v>
      </c>
      <c r="W825" s="90">
        <f t="shared" si="401"/>
        <v>0</v>
      </c>
      <c r="Y825" s="89">
        <f t="shared" si="416"/>
        <v>0</v>
      </c>
      <c r="Z825" s="90">
        <f t="shared" si="417"/>
        <v>0</v>
      </c>
      <c r="AA825" s="75">
        <f t="shared" si="418"/>
        <v>0</v>
      </c>
      <c r="AB825" s="89">
        <f t="shared" si="419"/>
        <v>0</v>
      </c>
      <c r="AC825" s="89">
        <f t="shared" si="420"/>
        <v>0</v>
      </c>
      <c r="AD825" s="90">
        <f t="shared" si="421"/>
        <v>0</v>
      </c>
      <c r="AE825" s="90">
        <f t="shared" si="422"/>
        <v>0</v>
      </c>
      <c r="AF825" s="1">
        <f t="shared" si="423"/>
        <v>-50000</v>
      </c>
    </row>
    <row r="826" spans="1:32">
      <c r="A826" s="106">
        <v>9.5699999999999995E-4</v>
      </c>
      <c r="B826" s="4">
        <f t="shared" si="399"/>
        <v>-49999.999043000003</v>
      </c>
      <c r="C826"/>
      <c r="D826"/>
      <c r="E826" s="57" t="s">
        <v>21</v>
      </c>
      <c r="F826" s="22">
        <f t="shared" si="402"/>
        <v>0</v>
      </c>
      <c r="G826" s="22">
        <f t="shared" si="403"/>
        <v>0</v>
      </c>
      <c r="H826" s="120" t="str">
        <f>IF(ISNA(VLOOKUP(C826,[1]Sheet1!$J$2:$J$2000,3,FALSE)),"No","Yes")</f>
        <v>No</v>
      </c>
      <c r="I826" s="89">
        <f t="shared" si="404"/>
        <v>0</v>
      </c>
      <c r="J826" s="89">
        <f t="shared" si="405"/>
        <v>0</v>
      </c>
      <c r="K826" s="89">
        <f t="shared" si="406"/>
        <v>0</v>
      </c>
      <c r="L826" s="89">
        <f t="shared" si="407"/>
        <v>0</v>
      </c>
      <c r="M826" s="89">
        <f t="shared" si="408"/>
        <v>0</v>
      </c>
      <c r="N826" s="89">
        <f t="shared" si="409"/>
        <v>0</v>
      </c>
      <c r="O826" s="89">
        <f t="shared" si="400"/>
        <v>0</v>
      </c>
      <c r="Q826" s="90">
        <f t="shared" si="410"/>
        <v>0</v>
      </c>
      <c r="R826" s="90">
        <f t="shared" si="411"/>
        <v>0</v>
      </c>
      <c r="S826" s="90">
        <f t="shared" si="412"/>
        <v>0</v>
      </c>
      <c r="T826" s="90">
        <f t="shared" si="413"/>
        <v>0</v>
      </c>
      <c r="U826" s="90">
        <f t="shared" si="414"/>
        <v>0</v>
      </c>
      <c r="V826" s="90">
        <f t="shared" si="415"/>
        <v>0</v>
      </c>
      <c r="W826" s="90">
        <f t="shared" si="401"/>
        <v>0</v>
      </c>
      <c r="Y826" s="89">
        <f t="shared" si="416"/>
        <v>0</v>
      </c>
      <c r="Z826" s="90">
        <f t="shared" si="417"/>
        <v>0</v>
      </c>
      <c r="AA826" s="75">
        <f t="shared" si="418"/>
        <v>0</v>
      </c>
      <c r="AB826" s="89">
        <f t="shared" si="419"/>
        <v>0</v>
      </c>
      <c r="AC826" s="89">
        <f t="shared" si="420"/>
        <v>0</v>
      </c>
      <c r="AD826" s="90">
        <f t="shared" si="421"/>
        <v>0</v>
      </c>
      <c r="AE826" s="90">
        <f t="shared" si="422"/>
        <v>0</v>
      </c>
      <c r="AF826" s="1">
        <f t="shared" si="423"/>
        <v>-50000</v>
      </c>
    </row>
    <row r="827" spans="1:32">
      <c r="A827" s="106">
        <v>9.5799999999999998E-4</v>
      </c>
      <c r="B827" s="4">
        <f t="shared" si="399"/>
        <v>-49999.999042000003</v>
      </c>
      <c r="C827"/>
      <c r="D827"/>
      <c r="E827" s="57" t="s">
        <v>21</v>
      </c>
      <c r="F827" s="22">
        <f t="shared" si="402"/>
        <v>0</v>
      </c>
      <c r="G827" s="22">
        <f t="shared" si="403"/>
        <v>0</v>
      </c>
      <c r="H827" s="120" t="str">
        <f>IF(ISNA(VLOOKUP(C827,[1]Sheet1!$J$2:$J$2000,3,FALSE)),"No","Yes")</f>
        <v>No</v>
      </c>
      <c r="I827" s="89">
        <f t="shared" si="404"/>
        <v>0</v>
      </c>
      <c r="J827" s="89">
        <f t="shared" si="405"/>
        <v>0</v>
      </c>
      <c r="K827" s="89">
        <f t="shared" si="406"/>
        <v>0</v>
      </c>
      <c r="L827" s="89">
        <f t="shared" si="407"/>
        <v>0</v>
      </c>
      <c r="M827" s="89">
        <f t="shared" si="408"/>
        <v>0</v>
      </c>
      <c r="N827" s="89">
        <f t="shared" si="409"/>
        <v>0</v>
      </c>
      <c r="O827" s="89">
        <f t="shared" si="400"/>
        <v>0</v>
      </c>
      <c r="Q827" s="90">
        <f t="shared" si="410"/>
        <v>0</v>
      </c>
      <c r="R827" s="90">
        <f t="shared" si="411"/>
        <v>0</v>
      </c>
      <c r="S827" s="90">
        <f t="shared" si="412"/>
        <v>0</v>
      </c>
      <c r="T827" s="90">
        <f t="shared" si="413"/>
        <v>0</v>
      </c>
      <c r="U827" s="90">
        <f t="shared" si="414"/>
        <v>0</v>
      </c>
      <c r="V827" s="90">
        <f t="shared" si="415"/>
        <v>0</v>
      </c>
      <c r="W827" s="90">
        <f t="shared" si="401"/>
        <v>0</v>
      </c>
      <c r="Y827" s="89">
        <f t="shared" si="416"/>
        <v>0</v>
      </c>
      <c r="Z827" s="90">
        <f t="shared" si="417"/>
        <v>0</v>
      </c>
      <c r="AA827" s="75">
        <f t="shared" si="418"/>
        <v>0</v>
      </c>
      <c r="AB827" s="89">
        <f t="shared" si="419"/>
        <v>0</v>
      </c>
      <c r="AC827" s="89">
        <f t="shared" si="420"/>
        <v>0</v>
      </c>
      <c r="AD827" s="90">
        <f t="shared" si="421"/>
        <v>0</v>
      </c>
      <c r="AE827" s="90">
        <f t="shared" si="422"/>
        <v>0</v>
      </c>
      <c r="AF827" s="1">
        <f t="shared" si="423"/>
        <v>-50000</v>
      </c>
    </row>
    <row r="828" spans="1:32">
      <c r="A828" s="106">
        <v>9.59E-4</v>
      </c>
      <c r="B828" s="4">
        <f t="shared" si="399"/>
        <v>-49999.999041000003</v>
      </c>
      <c r="C828"/>
      <c r="D828"/>
      <c r="E828" s="57" t="s">
        <v>21</v>
      </c>
      <c r="F828" s="22">
        <f t="shared" si="402"/>
        <v>0</v>
      </c>
      <c r="G828" s="22">
        <f t="shared" si="403"/>
        <v>0</v>
      </c>
      <c r="H828" s="120" t="str">
        <f>IF(ISNA(VLOOKUP(C828,[1]Sheet1!$J$2:$J$2000,3,FALSE)),"No","Yes")</f>
        <v>No</v>
      </c>
      <c r="I828" s="89">
        <f t="shared" si="404"/>
        <v>0</v>
      </c>
      <c r="J828" s="89">
        <f t="shared" si="405"/>
        <v>0</v>
      </c>
      <c r="K828" s="89">
        <f t="shared" si="406"/>
        <v>0</v>
      </c>
      <c r="L828" s="89">
        <f t="shared" si="407"/>
        <v>0</v>
      </c>
      <c r="M828" s="89">
        <f t="shared" si="408"/>
        <v>0</v>
      </c>
      <c r="N828" s="89">
        <f t="shared" si="409"/>
        <v>0</v>
      </c>
      <c r="O828" s="89">
        <f t="shared" si="400"/>
        <v>0</v>
      </c>
      <c r="Q828" s="90">
        <f t="shared" si="410"/>
        <v>0</v>
      </c>
      <c r="R828" s="90">
        <f t="shared" si="411"/>
        <v>0</v>
      </c>
      <c r="S828" s="90">
        <f t="shared" si="412"/>
        <v>0</v>
      </c>
      <c r="T828" s="90">
        <f t="shared" si="413"/>
        <v>0</v>
      </c>
      <c r="U828" s="90">
        <f t="shared" si="414"/>
        <v>0</v>
      </c>
      <c r="V828" s="90">
        <f t="shared" si="415"/>
        <v>0</v>
      </c>
      <c r="W828" s="90">
        <f t="shared" si="401"/>
        <v>0</v>
      </c>
      <c r="Y828" s="89">
        <f t="shared" si="416"/>
        <v>0</v>
      </c>
      <c r="Z828" s="90">
        <f t="shared" si="417"/>
        <v>0</v>
      </c>
      <c r="AA828" s="75">
        <f t="shared" si="418"/>
        <v>0</v>
      </c>
      <c r="AB828" s="89">
        <f t="shared" si="419"/>
        <v>0</v>
      </c>
      <c r="AC828" s="89">
        <f t="shared" si="420"/>
        <v>0</v>
      </c>
      <c r="AD828" s="90">
        <f t="shared" si="421"/>
        <v>0</v>
      </c>
      <c r="AE828" s="90">
        <f t="shared" si="422"/>
        <v>0</v>
      </c>
      <c r="AF828" s="1">
        <f t="shared" si="423"/>
        <v>-50000</v>
      </c>
    </row>
    <row r="829" spans="1:32">
      <c r="A829" s="106">
        <v>9.6000000000000002E-4</v>
      </c>
      <c r="B829" s="4">
        <f t="shared" si="399"/>
        <v>-49999.999040000002</v>
      </c>
      <c r="C829"/>
      <c r="D829"/>
      <c r="E829" s="57" t="s">
        <v>21</v>
      </c>
      <c r="F829" s="22">
        <f t="shared" si="402"/>
        <v>0</v>
      </c>
      <c r="G829" s="22">
        <f t="shared" si="403"/>
        <v>0</v>
      </c>
      <c r="H829" s="120" t="str">
        <f>IF(ISNA(VLOOKUP(C829,[1]Sheet1!$J$2:$J$2000,3,FALSE)),"No","Yes")</f>
        <v>No</v>
      </c>
      <c r="I829" s="89">
        <f t="shared" si="404"/>
        <v>0</v>
      </c>
      <c r="J829" s="89">
        <f t="shared" si="405"/>
        <v>0</v>
      </c>
      <c r="K829" s="89">
        <f t="shared" si="406"/>
        <v>0</v>
      </c>
      <c r="L829" s="89">
        <f t="shared" si="407"/>
        <v>0</v>
      </c>
      <c r="M829" s="89">
        <f t="shared" si="408"/>
        <v>0</v>
      </c>
      <c r="N829" s="89">
        <f t="shared" si="409"/>
        <v>0</v>
      </c>
      <c r="O829" s="89">
        <f t="shared" si="400"/>
        <v>0</v>
      </c>
      <c r="Q829" s="90">
        <f t="shared" si="410"/>
        <v>0</v>
      </c>
      <c r="R829" s="90">
        <f t="shared" si="411"/>
        <v>0</v>
      </c>
      <c r="S829" s="90">
        <f t="shared" si="412"/>
        <v>0</v>
      </c>
      <c r="T829" s="90">
        <f t="shared" si="413"/>
        <v>0</v>
      </c>
      <c r="U829" s="90">
        <f t="shared" si="414"/>
        <v>0</v>
      </c>
      <c r="V829" s="90">
        <f t="shared" si="415"/>
        <v>0</v>
      </c>
      <c r="W829" s="90">
        <f t="shared" si="401"/>
        <v>0</v>
      </c>
      <c r="Y829" s="89">
        <f t="shared" si="416"/>
        <v>0</v>
      </c>
      <c r="Z829" s="90">
        <f t="shared" si="417"/>
        <v>0</v>
      </c>
      <c r="AA829" s="75">
        <f t="shared" si="418"/>
        <v>0</v>
      </c>
      <c r="AB829" s="89">
        <f t="shared" si="419"/>
        <v>0</v>
      </c>
      <c r="AC829" s="89">
        <f t="shared" si="420"/>
        <v>0</v>
      </c>
      <c r="AD829" s="90">
        <f t="shared" si="421"/>
        <v>0</v>
      </c>
      <c r="AE829" s="90">
        <f t="shared" si="422"/>
        <v>0</v>
      </c>
      <c r="AF829" s="1">
        <f t="shared" si="423"/>
        <v>-50000</v>
      </c>
    </row>
    <row r="830" spans="1:32">
      <c r="A830" s="106">
        <v>9.6099999999999994E-4</v>
      </c>
      <c r="B830" s="4">
        <f t="shared" ref="B830:B869" si="424">AF830+A830</f>
        <v>-49999.999039000002</v>
      </c>
      <c r="C830"/>
      <c r="D830"/>
      <c r="E830" s="57" t="s">
        <v>21</v>
      </c>
      <c r="F830" s="22">
        <f t="shared" si="402"/>
        <v>0</v>
      </c>
      <c r="G830" s="22">
        <f t="shared" si="403"/>
        <v>0</v>
      </c>
      <c r="H830" s="120" t="str">
        <f>IF(ISNA(VLOOKUP(C830,[1]Sheet1!$J$2:$J$2000,3,FALSE)),"No","Yes")</f>
        <v>No</v>
      </c>
      <c r="I830" s="89">
        <f t="shared" si="404"/>
        <v>0</v>
      </c>
      <c r="J830" s="89">
        <f t="shared" si="405"/>
        <v>0</v>
      </c>
      <c r="K830" s="89">
        <f t="shared" si="406"/>
        <v>0</v>
      </c>
      <c r="L830" s="89">
        <f t="shared" si="407"/>
        <v>0</v>
      </c>
      <c r="M830" s="89">
        <f t="shared" si="408"/>
        <v>0</v>
      </c>
      <c r="N830" s="89">
        <f t="shared" si="409"/>
        <v>0</v>
      </c>
      <c r="O830" s="89">
        <f t="shared" si="400"/>
        <v>0</v>
      </c>
      <c r="Q830" s="90">
        <f t="shared" si="410"/>
        <v>0</v>
      </c>
      <c r="R830" s="90">
        <f t="shared" si="411"/>
        <v>0</v>
      </c>
      <c r="S830" s="90">
        <f t="shared" si="412"/>
        <v>0</v>
      </c>
      <c r="T830" s="90">
        <f t="shared" si="413"/>
        <v>0</v>
      </c>
      <c r="U830" s="90">
        <f t="shared" si="414"/>
        <v>0</v>
      </c>
      <c r="V830" s="90">
        <f t="shared" si="415"/>
        <v>0</v>
      </c>
      <c r="W830" s="90">
        <f t="shared" si="401"/>
        <v>0</v>
      </c>
      <c r="Y830" s="89">
        <f t="shared" si="416"/>
        <v>0</v>
      </c>
      <c r="Z830" s="90">
        <f t="shared" si="417"/>
        <v>0</v>
      </c>
      <c r="AA830" s="75">
        <f t="shared" si="418"/>
        <v>0</v>
      </c>
      <c r="AB830" s="89">
        <f t="shared" si="419"/>
        <v>0</v>
      </c>
      <c r="AC830" s="89">
        <f t="shared" si="420"/>
        <v>0</v>
      </c>
      <c r="AD830" s="90">
        <f t="shared" si="421"/>
        <v>0</v>
      </c>
      <c r="AE830" s="90">
        <f t="shared" si="422"/>
        <v>0</v>
      </c>
      <c r="AF830" s="1">
        <f t="shared" si="423"/>
        <v>-50000</v>
      </c>
    </row>
    <row r="831" spans="1:32">
      <c r="A831" s="106">
        <v>9.6199999999999996E-4</v>
      </c>
      <c r="B831" s="4">
        <f t="shared" si="424"/>
        <v>-49999.999038000002</v>
      </c>
      <c r="C831"/>
      <c r="D831"/>
      <c r="E831" s="57" t="s">
        <v>21</v>
      </c>
      <c r="F831" s="22">
        <f t="shared" si="402"/>
        <v>0</v>
      </c>
      <c r="G831" s="22">
        <f t="shared" si="403"/>
        <v>0</v>
      </c>
      <c r="H831" s="120" t="str">
        <f>IF(ISNA(VLOOKUP(C831,[1]Sheet1!$J$2:$J$2000,3,FALSE)),"No","Yes")</f>
        <v>No</v>
      </c>
      <c r="I831" s="89">
        <f t="shared" si="404"/>
        <v>0</v>
      </c>
      <c r="J831" s="89">
        <f t="shared" si="405"/>
        <v>0</v>
      </c>
      <c r="K831" s="89">
        <f t="shared" si="406"/>
        <v>0</v>
      </c>
      <c r="L831" s="89">
        <f t="shared" si="407"/>
        <v>0</v>
      </c>
      <c r="M831" s="89">
        <f t="shared" si="408"/>
        <v>0</v>
      </c>
      <c r="N831" s="89">
        <f t="shared" si="409"/>
        <v>0</v>
      </c>
      <c r="O831" s="89">
        <f t="shared" si="400"/>
        <v>0</v>
      </c>
      <c r="Q831" s="90">
        <f t="shared" si="410"/>
        <v>0</v>
      </c>
      <c r="R831" s="90">
        <f t="shared" si="411"/>
        <v>0</v>
      </c>
      <c r="S831" s="90">
        <f t="shared" si="412"/>
        <v>0</v>
      </c>
      <c r="T831" s="90">
        <f t="shared" si="413"/>
        <v>0</v>
      </c>
      <c r="U831" s="90">
        <f t="shared" si="414"/>
        <v>0</v>
      </c>
      <c r="V831" s="90">
        <f t="shared" si="415"/>
        <v>0</v>
      </c>
      <c r="W831" s="90">
        <f t="shared" si="401"/>
        <v>0</v>
      </c>
      <c r="Y831" s="89">
        <f t="shared" si="416"/>
        <v>0</v>
      </c>
      <c r="Z831" s="90">
        <f t="shared" si="417"/>
        <v>0</v>
      </c>
      <c r="AA831" s="75">
        <f t="shared" si="418"/>
        <v>0</v>
      </c>
      <c r="AB831" s="89">
        <f t="shared" si="419"/>
        <v>0</v>
      </c>
      <c r="AC831" s="89">
        <f t="shared" si="420"/>
        <v>0</v>
      </c>
      <c r="AD831" s="90">
        <f t="shared" si="421"/>
        <v>0</v>
      </c>
      <c r="AE831" s="90">
        <f t="shared" si="422"/>
        <v>0</v>
      </c>
      <c r="AF831" s="1">
        <f t="shared" si="423"/>
        <v>-50000</v>
      </c>
    </row>
    <row r="832" spans="1:32">
      <c r="A832" s="106">
        <v>9.6299999999999999E-4</v>
      </c>
      <c r="B832" s="4">
        <f t="shared" si="424"/>
        <v>-49999.999037000001</v>
      </c>
      <c r="C832"/>
      <c r="D832"/>
      <c r="E832" s="57" t="s">
        <v>21</v>
      </c>
      <c r="F832" s="22">
        <f t="shared" si="402"/>
        <v>0</v>
      </c>
      <c r="G832" s="22">
        <f t="shared" si="403"/>
        <v>0</v>
      </c>
      <c r="H832" s="120" t="str">
        <f>IF(ISNA(VLOOKUP(C832,[1]Sheet1!$J$2:$J$2000,3,FALSE)),"No","Yes")</f>
        <v>No</v>
      </c>
      <c r="I832" s="89">
        <f t="shared" si="404"/>
        <v>0</v>
      </c>
      <c r="J832" s="89">
        <f t="shared" si="405"/>
        <v>0</v>
      </c>
      <c r="K832" s="89">
        <f t="shared" si="406"/>
        <v>0</v>
      </c>
      <c r="L832" s="89">
        <f t="shared" si="407"/>
        <v>0</v>
      </c>
      <c r="M832" s="89">
        <f t="shared" si="408"/>
        <v>0</v>
      </c>
      <c r="N832" s="89">
        <f t="shared" si="409"/>
        <v>0</v>
      </c>
      <c r="O832" s="89">
        <f t="shared" ref="O832:O895" si="425">IF(ISERROR(VLOOKUP($C832,Sprint7,5,FALSE)),0,(VLOOKUP($C832,Sprint7,5,FALSE)))</f>
        <v>0</v>
      </c>
      <c r="Q832" s="90">
        <f t="shared" si="410"/>
        <v>0</v>
      </c>
      <c r="R832" s="90">
        <f t="shared" si="411"/>
        <v>0</v>
      </c>
      <c r="S832" s="90">
        <f t="shared" si="412"/>
        <v>0</v>
      </c>
      <c r="T832" s="90">
        <f t="shared" si="413"/>
        <v>0</v>
      </c>
      <c r="U832" s="90">
        <f t="shared" si="414"/>
        <v>0</v>
      </c>
      <c r="V832" s="90">
        <f t="shared" si="415"/>
        <v>0</v>
      </c>
      <c r="W832" s="90">
        <f t="shared" ref="W832:W895" si="426">IF(ISERROR(VLOOKUP($C832,_End7,5,FALSE)),0,(VLOOKUP($C832,_End7,5,FALSE)))</f>
        <v>0</v>
      </c>
      <c r="Y832" s="89">
        <f t="shared" si="416"/>
        <v>0</v>
      </c>
      <c r="Z832" s="90">
        <f t="shared" si="417"/>
        <v>0</v>
      </c>
      <c r="AA832" s="75">
        <f t="shared" si="418"/>
        <v>0</v>
      </c>
      <c r="AB832" s="89">
        <f t="shared" si="419"/>
        <v>0</v>
      </c>
      <c r="AC832" s="89">
        <f t="shared" si="420"/>
        <v>0</v>
      </c>
      <c r="AD832" s="90">
        <f t="shared" si="421"/>
        <v>0</v>
      </c>
      <c r="AE832" s="90">
        <f t="shared" si="422"/>
        <v>0</v>
      </c>
      <c r="AF832" s="1">
        <f t="shared" si="423"/>
        <v>-50000</v>
      </c>
    </row>
    <row r="833" spans="1:32">
      <c r="A833" s="106">
        <v>9.6400000000000001E-4</v>
      </c>
      <c r="B833" s="4">
        <f t="shared" si="424"/>
        <v>-49999.999036000001</v>
      </c>
      <c r="C833"/>
      <c r="D833"/>
      <c r="E833" s="57" t="s">
        <v>21</v>
      </c>
      <c r="F833" s="22">
        <f t="shared" ref="F833:F868" si="427">COUNTIF(H833:X833,"&gt;1")</f>
        <v>0</v>
      </c>
      <c r="G833" s="22">
        <f t="shared" ref="G833:G868" si="428">COUNTIF(AA833:AE833,"&gt;1")</f>
        <v>0</v>
      </c>
      <c r="H833" s="120" t="str">
        <f>IF(ISNA(VLOOKUP(C833,[1]Sheet1!$J$2:$J$2000,3,FALSE)),"No","Yes")</f>
        <v>No</v>
      </c>
      <c r="I833" s="89">
        <f t="shared" ref="I833:I896" si="429">IF(ISERROR(VLOOKUP($C833,Sprint1,5,FALSE)),0,(VLOOKUP($C833,Sprint1,5,FALSE)))</f>
        <v>0</v>
      </c>
      <c r="J833" s="89">
        <f t="shared" ref="J833:J896" si="430">IF(ISERROR(VLOOKUP($C833,Sprint2,5,FALSE)),0,(VLOOKUP($C833,Sprint2,5,FALSE)))</f>
        <v>0</v>
      </c>
      <c r="K833" s="89">
        <f t="shared" ref="K833:K896" si="431">IF(ISERROR(VLOOKUP($C833,Sprint3,5,FALSE)),0,(VLOOKUP($C833,Sprint3,5,FALSE)))</f>
        <v>0</v>
      </c>
      <c r="L833" s="89">
        <f t="shared" ref="L833:L896" si="432">IF(ISERROR(VLOOKUP($C833,Sprint4,5,FALSE)),0,(VLOOKUP($C833,Sprint4,5,FALSE)))</f>
        <v>0</v>
      </c>
      <c r="M833" s="89">
        <f t="shared" ref="M833:M896" si="433">IF(ISERROR(VLOOKUP($C833,Sprint5,5,FALSE)),0,(VLOOKUP($C833,Sprint5,5,FALSE)))</f>
        <v>0</v>
      </c>
      <c r="N833" s="89">
        <f t="shared" ref="N833:N896" si="434">IF(ISERROR(VLOOKUP($C833,Sprint6,5,FALSE)),0,(VLOOKUP($C833,Sprint6,5,FALSE)))</f>
        <v>0</v>
      </c>
      <c r="O833" s="89">
        <f t="shared" si="425"/>
        <v>0</v>
      </c>
      <c r="Q833" s="90">
        <f t="shared" ref="Q833:Q896" si="435">IF(ISERROR(VLOOKUP($C833,_End1,5,FALSE)),0,(VLOOKUP($C833,_End1,5,FALSE)))</f>
        <v>0</v>
      </c>
      <c r="R833" s="90">
        <f t="shared" ref="R833:R896" si="436">IF(ISERROR(VLOOKUP($C833,_End2,5,FALSE)),0,(VLOOKUP($C833,_End2,5,FALSE)))</f>
        <v>0</v>
      </c>
      <c r="S833" s="90">
        <f t="shared" ref="S833:S896" si="437">IF(ISERROR(VLOOKUP($C833,_End3,5,FALSE)),0,(VLOOKUP($C833,_End3,5,FALSE)))</f>
        <v>0</v>
      </c>
      <c r="T833" s="90">
        <f t="shared" ref="T833:T896" si="438">IF(ISERROR(VLOOKUP($C833,_End4,5,FALSE)),0,(VLOOKUP($C833,_End4,5,FALSE)))</f>
        <v>0</v>
      </c>
      <c r="U833" s="90">
        <f t="shared" ref="U833:U896" si="439">IF(ISERROR(VLOOKUP($C833,_End5,5,FALSE)),0,(VLOOKUP($C833,_End5,5,FALSE)))</f>
        <v>0</v>
      </c>
      <c r="V833" s="90">
        <f t="shared" ref="V833:V896" si="440">IF(ISERROR(VLOOKUP($C833,_End6,5,FALSE)),0,(VLOOKUP($C833,_End6,5,FALSE)))</f>
        <v>0</v>
      </c>
      <c r="W833" s="90">
        <f t="shared" si="426"/>
        <v>0</v>
      </c>
      <c r="Y833" s="89">
        <f t="shared" ref="Y833:Y868" si="441">LARGE(I833:O833,3)</f>
        <v>0</v>
      </c>
      <c r="Z833" s="90">
        <f t="shared" ref="Z833:Z868" si="442">LARGE(Q833:W833,3)</f>
        <v>0</v>
      </c>
      <c r="AA833" s="75">
        <f t="shared" ref="AA833:AA868" si="443">LARGE(Y833:Z833,1)</f>
        <v>0</v>
      </c>
      <c r="AB833" s="89">
        <f t="shared" ref="AB833:AB868" si="444">LARGE(I833:O833,1)</f>
        <v>0</v>
      </c>
      <c r="AC833" s="89">
        <f t="shared" ref="AC833:AC868" si="445">LARGE(I833:O833,2)</f>
        <v>0</v>
      </c>
      <c r="AD833" s="90">
        <f t="shared" ref="AD833:AD868" si="446">LARGE(Q833:W833,1)</f>
        <v>0</v>
      </c>
      <c r="AE833" s="90">
        <f t="shared" ref="AE833:AE868" si="447">LARGE(Q833:W833,2)</f>
        <v>0</v>
      </c>
      <c r="AF833" s="1">
        <f t="shared" si="423"/>
        <v>-50000</v>
      </c>
    </row>
    <row r="834" spans="1:32">
      <c r="A834" s="106">
        <v>9.6499999999999993E-4</v>
      </c>
      <c r="B834" s="4">
        <f t="shared" si="424"/>
        <v>-49999.999035000001</v>
      </c>
      <c r="C834"/>
      <c r="D834"/>
      <c r="E834" s="57" t="s">
        <v>21</v>
      </c>
      <c r="F834" s="22">
        <f t="shared" si="427"/>
        <v>0</v>
      </c>
      <c r="G834" s="22">
        <f t="shared" si="428"/>
        <v>0</v>
      </c>
      <c r="H834" s="120" t="str">
        <f>IF(ISNA(VLOOKUP(C834,[1]Sheet1!$J$2:$J$2000,3,FALSE)),"No","Yes")</f>
        <v>No</v>
      </c>
      <c r="I834" s="89">
        <f t="shared" si="429"/>
        <v>0</v>
      </c>
      <c r="J834" s="89">
        <f t="shared" si="430"/>
        <v>0</v>
      </c>
      <c r="K834" s="89">
        <f t="shared" si="431"/>
        <v>0</v>
      </c>
      <c r="L834" s="89">
        <f t="shared" si="432"/>
        <v>0</v>
      </c>
      <c r="M834" s="89">
        <f t="shared" si="433"/>
        <v>0</v>
      </c>
      <c r="N834" s="89">
        <f t="shared" si="434"/>
        <v>0</v>
      </c>
      <c r="O834" s="89">
        <f t="shared" si="425"/>
        <v>0</v>
      </c>
      <c r="Q834" s="90">
        <f t="shared" si="435"/>
        <v>0</v>
      </c>
      <c r="R834" s="90">
        <f t="shared" si="436"/>
        <v>0</v>
      </c>
      <c r="S834" s="90">
        <f t="shared" si="437"/>
        <v>0</v>
      </c>
      <c r="T834" s="90">
        <f t="shared" si="438"/>
        <v>0</v>
      </c>
      <c r="U834" s="90">
        <f t="shared" si="439"/>
        <v>0</v>
      </c>
      <c r="V834" s="90">
        <f t="shared" si="440"/>
        <v>0</v>
      </c>
      <c r="W834" s="90">
        <f t="shared" si="426"/>
        <v>0</v>
      </c>
      <c r="Y834" s="89">
        <f t="shared" si="441"/>
        <v>0</v>
      </c>
      <c r="Z834" s="90">
        <f t="shared" si="442"/>
        <v>0</v>
      </c>
      <c r="AA834" s="75">
        <f t="shared" si="443"/>
        <v>0</v>
      </c>
      <c r="AB834" s="89">
        <f t="shared" si="444"/>
        <v>0</v>
      </c>
      <c r="AC834" s="89">
        <f t="shared" si="445"/>
        <v>0</v>
      </c>
      <c r="AD834" s="90">
        <f t="shared" si="446"/>
        <v>0</v>
      </c>
      <c r="AE834" s="90">
        <f t="shared" si="447"/>
        <v>0</v>
      </c>
      <c r="AF834" s="1">
        <f t="shared" si="423"/>
        <v>-50000</v>
      </c>
    </row>
    <row r="835" spans="1:32">
      <c r="A835" s="106">
        <v>9.6599999999999995E-4</v>
      </c>
      <c r="B835" s="4">
        <f t="shared" si="424"/>
        <v>-49999.999034</v>
      </c>
      <c r="C835"/>
      <c r="D835"/>
      <c r="E835" s="57" t="s">
        <v>21</v>
      </c>
      <c r="F835" s="22">
        <f t="shared" si="427"/>
        <v>0</v>
      </c>
      <c r="G835" s="22">
        <f t="shared" si="428"/>
        <v>0</v>
      </c>
      <c r="H835" s="120" t="str">
        <f>IF(ISNA(VLOOKUP(C835,[1]Sheet1!$J$2:$J$2000,3,FALSE)),"No","Yes")</f>
        <v>No</v>
      </c>
      <c r="I835" s="89">
        <f t="shared" si="429"/>
        <v>0</v>
      </c>
      <c r="J835" s="89">
        <f t="shared" si="430"/>
        <v>0</v>
      </c>
      <c r="K835" s="89">
        <f t="shared" si="431"/>
        <v>0</v>
      </c>
      <c r="L835" s="89">
        <f t="shared" si="432"/>
        <v>0</v>
      </c>
      <c r="M835" s="89">
        <f t="shared" si="433"/>
        <v>0</v>
      </c>
      <c r="N835" s="89">
        <f t="shared" si="434"/>
        <v>0</v>
      </c>
      <c r="O835" s="89">
        <f t="shared" si="425"/>
        <v>0</v>
      </c>
      <c r="Q835" s="90">
        <f t="shared" si="435"/>
        <v>0</v>
      </c>
      <c r="R835" s="90">
        <f t="shared" si="436"/>
        <v>0</v>
      </c>
      <c r="S835" s="90">
        <f t="shared" si="437"/>
        <v>0</v>
      </c>
      <c r="T835" s="90">
        <f t="shared" si="438"/>
        <v>0</v>
      </c>
      <c r="U835" s="90">
        <f t="shared" si="439"/>
        <v>0</v>
      </c>
      <c r="V835" s="90">
        <f t="shared" si="440"/>
        <v>0</v>
      </c>
      <c r="W835" s="90">
        <f t="shared" si="426"/>
        <v>0</v>
      </c>
      <c r="Y835" s="89">
        <f t="shared" si="441"/>
        <v>0</v>
      </c>
      <c r="Z835" s="90">
        <f t="shared" si="442"/>
        <v>0</v>
      </c>
      <c r="AA835" s="75">
        <f t="shared" si="443"/>
        <v>0</v>
      </c>
      <c r="AB835" s="89">
        <f t="shared" si="444"/>
        <v>0</v>
      </c>
      <c r="AC835" s="89">
        <f t="shared" si="445"/>
        <v>0</v>
      </c>
      <c r="AD835" s="90">
        <f t="shared" si="446"/>
        <v>0</v>
      </c>
      <c r="AE835" s="90">
        <f t="shared" si="447"/>
        <v>0</v>
      </c>
      <c r="AF835" s="1">
        <f t="shared" ref="AF835:AF898" si="448">IF(H835="NO",SUM(AA835:AE835)-50000,SUM(AA835:AE835))</f>
        <v>-50000</v>
      </c>
    </row>
    <row r="836" spans="1:32">
      <c r="A836" s="106">
        <v>9.6699999999999998E-4</v>
      </c>
      <c r="B836" s="4">
        <f t="shared" si="424"/>
        <v>-49999.999033</v>
      </c>
      <c r="C836"/>
      <c r="D836"/>
      <c r="E836" s="57" t="s">
        <v>21</v>
      </c>
      <c r="F836" s="22">
        <f t="shared" si="427"/>
        <v>0</v>
      </c>
      <c r="G836" s="22">
        <f t="shared" si="428"/>
        <v>0</v>
      </c>
      <c r="H836" s="120" t="str">
        <f>IF(ISNA(VLOOKUP(C836,[1]Sheet1!$J$2:$J$2000,3,FALSE)),"No","Yes")</f>
        <v>No</v>
      </c>
      <c r="I836" s="89">
        <f t="shared" si="429"/>
        <v>0</v>
      </c>
      <c r="J836" s="89">
        <f t="shared" si="430"/>
        <v>0</v>
      </c>
      <c r="K836" s="89">
        <f t="shared" si="431"/>
        <v>0</v>
      </c>
      <c r="L836" s="89">
        <f t="shared" si="432"/>
        <v>0</v>
      </c>
      <c r="M836" s="89">
        <f t="shared" si="433"/>
        <v>0</v>
      </c>
      <c r="N836" s="89">
        <f t="shared" si="434"/>
        <v>0</v>
      </c>
      <c r="O836" s="89">
        <f t="shared" si="425"/>
        <v>0</v>
      </c>
      <c r="Q836" s="90">
        <f t="shared" si="435"/>
        <v>0</v>
      </c>
      <c r="R836" s="90">
        <f t="shared" si="436"/>
        <v>0</v>
      </c>
      <c r="S836" s="90">
        <f t="shared" si="437"/>
        <v>0</v>
      </c>
      <c r="T836" s="90">
        <f t="shared" si="438"/>
        <v>0</v>
      </c>
      <c r="U836" s="90">
        <f t="shared" si="439"/>
        <v>0</v>
      </c>
      <c r="V836" s="90">
        <f t="shared" si="440"/>
        <v>0</v>
      </c>
      <c r="W836" s="90">
        <f t="shared" si="426"/>
        <v>0</v>
      </c>
      <c r="Y836" s="89">
        <f t="shared" si="441"/>
        <v>0</v>
      </c>
      <c r="Z836" s="90">
        <f t="shared" si="442"/>
        <v>0</v>
      </c>
      <c r="AA836" s="75">
        <f t="shared" si="443"/>
        <v>0</v>
      </c>
      <c r="AB836" s="89">
        <f t="shared" si="444"/>
        <v>0</v>
      </c>
      <c r="AC836" s="89">
        <f t="shared" si="445"/>
        <v>0</v>
      </c>
      <c r="AD836" s="90">
        <f t="shared" si="446"/>
        <v>0</v>
      </c>
      <c r="AE836" s="90">
        <f t="shared" si="447"/>
        <v>0</v>
      </c>
      <c r="AF836" s="1">
        <f t="shared" si="448"/>
        <v>-50000</v>
      </c>
    </row>
    <row r="837" spans="1:32">
      <c r="A837" s="106">
        <v>9.68E-4</v>
      </c>
      <c r="B837" s="4">
        <f t="shared" si="424"/>
        <v>-49999.999032</v>
      </c>
      <c r="C837"/>
      <c r="D837"/>
      <c r="E837" s="57" t="s">
        <v>21</v>
      </c>
      <c r="F837" s="22">
        <f t="shared" si="427"/>
        <v>0</v>
      </c>
      <c r="G837" s="22">
        <f t="shared" si="428"/>
        <v>0</v>
      </c>
      <c r="H837" s="120" t="str">
        <f>IF(ISNA(VLOOKUP(C837,[1]Sheet1!$J$2:$J$2000,3,FALSE)),"No","Yes")</f>
        <v>No</v>
      </c>
      <c r="I837" s="89">
        <f t="shared" si="429"/>
        <v>0</v>
      </c>
      <c r="J837" s="89">
        <f t="shared" si="430"/>
        <v>0</v>
      </c>
      <c r="K837" s="89">
        <f t="shared" si="431"/>
        <v>0</v>
      </c>
      <c r="L837" s="89">
        <f t="shared" si="432"/>
        <v>0</v>
      </c>
      <c r="M837" s="89">
        <f t="shared" si="433"/>
        <v>0</v>
      </c>
      <c r="N837" s="89">
        <f t="shared" si="434"/>
        <v>0</v>
      </c>
      <c r="O837" s="89">
        <f t="shared" si="425"/>
        <v>0</v>
      </c>
      <c r="Q837" s="90">
        <f t="shared" si="435"/>
        <v>0</v>
      </c>
      <c r="R837" s="90">
        <f t="shared" si="436"/>
        <v>0</v>
      </c>
      <c r="S837" s="90">
        <f t="shared" si="437"/>
        <v>0</v>
      </c>
      <c r="T837" s="90">
        <f t="shared" si="438"/>
        <v>0</v>
      </c>
      <c r="U837" s="90">
        <f t="shared" si="439"/>
        <v>0</v>
      </c>
      <c r="V837" s="90">
        <f t="shared" si="440"/>
        <v>0</v>
      </c>
      <c r="W837" s="90">
        <f t="shared" si="426"/>
        <v>0</v>
      </c>
      <c r="Y837" s="89">
        <f t="shared" si="441"/>
        <v>0</v>
      </c>
      <c r="Z837" s="90">
        <f t="shared" si="442"/>
        <v>0</v>
      </c>
      <c r="AA837" s="75">
        <f t="shared" si="443"/>
        <v>0</v>
      </c>
      <c r="AB837" s="89">
        <f t="shared" si="444"/>
        <v>0</v>
      </c>
      <c r="AC837" s="89">
        <f t="shared" si="445"/>
        <v>0</v>
      </c>
      <c r="AD837" s="90">
        <f t="shared" si="446"/>
        <v>0</v>
      </c>
      <c r="AE837" s="90">
        <f t="shared" si="447"/>
        <v>0</v>
      </c>
      <c r="AF837" s="1">
        <f t="shared" si="448"/>
        <v>-50000</v>
      </c>
    </row>
    <row r="838" spans="1:32">
      <c r="A838" s="106">
        <v>9.6900000000000003E-4</v>
      </c>
      <c r="B838" s="4">
        <f t="shared" si="424"/>
        <v>-49999.999030999999</v>
      </c>
      <c r="C838"/>
      <c r="D838"/>
      <c r="E838" s="57" t="s">
        <v>21</v>
      </c>
      <c r="F838" s="22">
        <f t="shared" si="427"/>
        <v>0</v>
      </c>
      <c r="G838" s="22">
        <f t="shared" si="428"/>
        <v>0</v>
      </c>
      <c r="H838" s="120" t="str">
        <f>IF(ISNA(VLOOKUP(C838,[1]Sheet1!$J$2:$J$2000,3,FALSE)),"No","Yes")</f>
        <v>No</v>
      </c>
      <c r="I838" s="89">
        <f t="shared" si="429"/>
        <v>0</v>
      </c>
      <c r="J838" s="89">
        <f t="shared" si="430"/>
        <v>0</v>
      </c>
      <c r="K838" s="89">
        <f t="shared" si="431"/>
        <v>0</v>
      </c>
      <c r="L838" s="89">
        <f t="shared" si="432"/>
        <v>0</v>
      </c>
      <c r="M838" s="89">
        <f t="shared" si="433"/>
        <v>0</v>
      </c>
      <c r="N838" s="89">
        <f t="shared" si="434"/>
        <v>0</v>
      </c>
      <c r="O838" s="89">
        <f t="shared" si="425"/>
        <v>0</v>
      </c>
      <c r="Q838" s="90">
        <f t="shared" si="435"/>
        <v>0</v>
      </c>
      <c r="R838" s="90">
        <f t="shared" si="436"/>
        <v>0</v>
      </c>
      <c r="S838" s="90">
        <f t="shared" si="437"/>
        <v>0</v>
      </c>
      <c r="T838" s="90">
        <f t="shared" si="438"/>
        <v>0</v>
      </c>
      <c r="U838" s="90">
        <f t="shared" si="439"/>
        <v>0</v>
      </c>
      <c r="V838" s="90">
        <f t="shared" si="440"/>
        <v>0</v>
      </c>
      <c r="W838" s="90">
        <f t="shared" si="426"/>
        <v>0</v>
      </c>
      <c r="Y838" s="89">
        <f t="shared" si="441"/>
        <v>0</v>
      </c>
      <c r="Z838" s="90">
        <f t="shared" si="442"/>
        <v>0</v>
      </c>
      <c r="AA838" s="75">
        <f t="shared" si="443"/>
        <v>0</v>
      </c>
      <c r="AB838" s="89">
        <f t="shared" si="444"/>
        <v>0</v>
      </c>
      <c r="AC838" s="89">
        <f t="shared" si="445"/>
        <v>0</v>
      </c>
      <c r="AD838" s="90">
        <f t="shared" si="446"/>
        <v>0</v>
      </c>
      <c r="AE838" s="90">
        <f t="shared" si="447"/>
        <v>0</v>
      </c>
      <c r="AF838" s="1">
        <f t="shared" si="448"/>
        <v>-50000</v>
      </c>
    </row>
    <row r="839" spans="1:32">
      <c r="A839" s="106">
        <v>9.6999999999999994E-4</v>
      </c>
      <c r="B839" s="4">
        <f t="shared" si="424"/>
        <v>-49999.999029999999</v>
      </c>
      <c r="C839"/>
      <c r="D839"/>
      <c r="E839" s="57" t="s">
        <v>21</v>
      </c>
      <c r="F839" s="22">
        <f t="shared" si="427"/>
        <v>0</v>
      </c>
      <c r="G839" s="22">
        <f t="shared" si="428"/>
        <v>0</v>
      </c>
      <c r="H839" s="120" t="str">
        <f>IF(ISNA(VLOOKUP(C839,[1]Sheet1!$J$2:$J$2000,3,FALSE)),"No","Yes")</f>
        <v>No</v>
      </c>
      <c r="I839" s="89">
        <f t="shared" si="429"/>
        <v>0</v>
      </c>
      <c r="J839" s="89">
        <f t="shared" si="430"/>
        <v>0</v>
      </c>
      <c r="K839" s="89">
        <f t="shared" si="431"/>
        <v>0</v>
      </c>
      <c r="L839" s="89">
        <f t="shared" si="432"/>
        <v>0</v>
      </c>
      <c r="M839" s="89">
        <f t="shared" si="433"/>
        <v>0</v>
      </c>
      <c r="N839" s="89">
        <f t="shared" si="434"/>
        <v>0</v>
      </c>
      <c r="O839" s="89">
        <f t="shared" si="425"/>
        <v>0</v>
      </c>
      <c r="Q839" s="90">
        <f t="shared" si="435"/>
        <v>0</v>
      </c>
      <c r="R839" s="90">
        <f t="shared" si="436"/>
        <v>0</v>
      </c>
      <c r="S839" s="90">
        <f t="shared" si="437"/>
        <v>0</v>
      </c>
      <c r="T839" s="90">
        <f t="shared" si="438"/>
        <v>0</v>
      </c>
      <c r="U839" s="90">
        <f t="shared" si="439"/>
        <v>0</v>
      </c>
      <c r="V839" s="90">
        <f t="shared" si="440"/>
        <v>0</v>
      </c>
      <c r="W839" s="90">
        <f t="shared" si="426"/>
        <v>0</v>
      </c>
      <c r="Y839" s="89">
        <f t="shared" si="441"/>
        <v>0</v>
      </c>
      <c r="Z839" s="90">
        <f t="shared" si="442"/>
        <v>0</v>
      </c>
      <c r="AA839" s="75">
        <f t="shared" si="443"/>
        <v>0</v>
      </c>
      <c r="AB839" s="89">
        <f t="shared" si="444"/>
        <v>0</v>
      </c>
      <c r="AC839" s="89">
        <f t="shared" si="445"/>
        <v>0</v>
      </c>
      <c r="AD839" s="90">
        <f t="shared" si="446"/>
        <v>0</v>
      </c>
      <c r="AE839" s="90">
        <f t="shared" si="447"/>
        <v>0</v>
      </c>
      <c r="AF839" s="1">
        <f t="shared" si="448"/>
        <v>-50000</v>
      </c>
    </row>
    <row r="840" spans="1:32">
      <c r="A840" s="106">
        <v>9.7099999999999997E-4</v>
      </c>
      <c r="B840" s="4">
        <f t="shared" si="424"/>
        <v>-49999.999028999999</v>
      </c>
      <c r="C840"/>
      <c r="D840"/>
      <c r="E840" s="57" t="s">
        <v>21</v>
      </c>
      <c r="F840" s="22">
        <f t="shared" si="427"/>
        <v>0</v>
      </c>
      <c r="G840" s="22">
        <f t="shared" si="428"/>
        <v>0</v>
      </c>
      <c r="H840" s="120" t="str">
        <f>IF(ISNA(VLOOKUP(C840,[1]Sheet1!$J$2:$J$2000,3,FALSE)),"No","Yes")</f>
        <v>No</v>
      </c>
      <c r="I840" s="89">
        <f t="shared" si="429"/>
        <v>0</v>
      </c>
      <c r="J840" s="89">
        <f t="shared" si="430"/>
        <v>0</v>
      </c>
      <c r="K840" s="89">
        <f t="shared" si="431"/>
        <v>0</v>
      </c>
      <c r="L840" s="89">
        <f t="shared" si="432"/>
        <v>0</v>
      </c>
      <c r="M840" s="89">
        <f t="shared" si="433"/>
        <v>0</v>
      </c>
      <c r="N840" s="89">
        <f t="shared" si="434"/>
        <v>0</v>
      </c>
      <c r="O840" s="89">
        <f t="shared" si="425"/>
        <v>0</v>
      </c>
      <c r="Q840" s="90">
        <f t="shared" si="435"/>
        <v>0</v>
      </c>
      <c r="R840" s="90">
        <f t="shared" si="436"/>
        <v>0</v>
      </c>
      <c r="S840" s="90">
        <f t="shared" si="437"/>
        <v>0</v>
      </c>
      <c r="T840" s="90">
        <f t="shared" si="438"/>
        <v>0</v>
      </c>
      <c r="U840" s="90">
        <f t="shared" si="439"/>
        <v>0</v>
      </c>
      <c r="V840" s="90">
        <f t="shared" si="440"/>
        <v>0</v>
      </c>
      <c r="W840" s="90">
        <f t="shared" si="426"/>
        <v>0</v>
      </c>
      <c r="Y840" s="89">
        <f t="shared" si="441"/>
        <v>0</v>
      </c>
      <c r="Z840" s="90">
        <f t="shared" si="442"/>
        <v>0</v>
      </c>
      <c r="AA840" s="75">
        <f t="shared" si="443"/>
        <v>0</v>
      </c>
      <c r="AB840" s="89">
        <f t="shared" si="444"/>
        <v>0</v>
      </c>
      <c r="AC840" s="89">
        <f t="shared" si="445"/>
        <v>0</v>
      </c>
      <c r="AD840" s="90">
        <f t="shared" si="446"/>
        <v>0</v>
      </c>
      <c r="AE840" s="90">
        <f t="shared" si="447"/>
        <v>0</v>
      </c>
      <c r="AF840" s="1">
        <f t="shared" si="448"/>
        <v>-50000</v>
      </c>
    </row>
    <row r="841" spans="1:32">
      <c r="A841" s="106">
        <v>9.7199999999999999E-4</v>
      </c>
      <c r="B841" s="4">
        <f t="shared" si="424"/>
        <v>-49999.999027999998</v>
      </c>
      <c r="C841"/>
      <c r="D841"/>
      <c r="E841" s="57" t="s">
        <v>21</v>
      </c>
      <c r="F841" s="22">
        <f t="shared" si="427"/>
        <v>0</v>
      </c>
      <c r="G841" s="22">
        <f t="shared" si="428"/>
        <v>0</v>
      </c>
      <c r="H841" s="120" t="str">
        <f>IF(ISNA(VLOOKUP(C841,[1]Sheet1!$J$2:$J$2000,3,FALSE)),"No","Yes")</f>
        <v>No</v>
      </c>
      <c r="I841" s="89">
        <f t="shared" si="429"/>
        <v>0</v>
      </c>
      <c r="J841" s="89">
        <f t="shared" si="430"/>
        <v>0</v>
      </c>
      <c r="K841" s="89">
        <f t="shared" si="431"/>
        <v>0</v>
      </c>
      <c r="L841" s="89">
        <f t="shared" si="432"/>
        <v>0</v>
      </c>
      <c r="M841" s="89">
        <f t="shared" si="433"/>
        <v>0</v>
      </c>
      <c r="N841" s="89">
        <f t="shared" si="434"/>
        <v>0</v>
      </c>
      <c r="O841" s="89">
        <f t="shared" si="425"/>
        <v>0</v>
      </c>
      <c r="Q841" s="90">
        <f t="shared" si="435"/>
        <v>0</v>
      </c>
      <c r="R841" s="90">
        <f t="shared" si="436"/>
        <v>0</v>
      </c>
      <c r="S841" s="90">
        <f t="shared" si="437"/>
        <v>0</v>
      </c>
      <c r="T841" s="90">
        <f t="shared" si="438"/>
        <v>0</v>
      </c>
      <c r="U841" s="90">
        <f t="shared" si="439"/>
        <v>0</v>
      </c>
      <c r="V841" s="90">
        <f t="shared" si="440"/>
        <v>0</v>
      </c>
      <c r="W841" s="90">
        <f t="shared" si="426"/>
        <v>0</v>
      </c>
      <c r="Y841" s="89">
        <f t="shared" si="441"/>
        <v>0</v>
      </c>
      <c r="Z841" s="90">
        <f t="shared" si="442"/>
        <v>0</v>
      </c>
      <c r="AA841" s="75">
        <f t="shared" si="443"/>
        <v>0</v>
      </c>
      <c r="AB841" s="89">
        <f t="shared" si="444"/>
        <v>0</v>
      </c>
      <c r="AC841" s="89">
        <f t="shared" si="445"/>
        <v>0</v>
      </c>
      <c r="AD841" s="90">
        <f t="shared" si="446"/>
        <v>0</v>
      </c>
      <c r="AE841" s="90">
        <f t="shared" si="447"/>
        <v>0</v>
      </c>
      <c r="AF841" s="1">
        <f t="shared" si="448"/>
        <v>-50000</v>
      </c>
    </row>
    <row r="842" spans="1:32">
      <c r="A842" s="106">
        <v>9.7300000000000002E-4</v>
      </c>
      <c r="B842" s="4">
        <f t="shared" si="424"/>
        <v>-49999.999026999998</v>
      </c>
      <c r="C842"/>
      <c r="D842"/>
      <c r="E842" s="57" t="s">
        <v>21</v>
      </c>
      <c r="F842" s="22">
        <f t="shared" si="427"/>
        <v>0</v>
      </c>
      <c r="G842" s="22">
        <f t="shared" si="428"/>
        <v>0</v>
      </c>
      <c r="H842" s="120" t="str">
        <f>IF(ISNA(VLOOKUP(C842,[1]Sheet1!$J$2:$J$2000,3,FALSE)),"No","Yes")</f>
        <v>No</v>
      </c>
      <c r="I842" s="89">
        <f t="shared" si="429"/>
        <v>0</v>
      </c>
      <c r="J842" s="89">
        <f t="shared" si="430"/>
        <v>0</v>
      </c>
      <c r="K842" s="89">
        <f t="shared" si="431"/>
        <v>0</v>
      </c>
      <c r="L842" s="89">
        <f t="shared" si="432"/>
        <v>0</v>
      </c>
      <c r="M842" s="89">
        <f t="shared" si="433"/>
        <v>0</v>
      </c>
      <c r="N842" s="89">
        <f t="shared" si="434"/>
        <v>0</v>
      </c>
      <c r="O842" s="89">
        <f t="shared" si="425"/>
        <v>0</v>
      </c>
      <c r="Q842" s="90">
        <f t="shared" si="435"/>
        <v>0</v>
      </c>
      <c r="R842" s="90">
        <f t="shared" si="436"/>
        <v>0</v>
      </c>
      <c r="S842" s="90">
        <f t="shared" si="437"/>
        <v>0</v>
      </c>
      <c r="T842" s="90">
        <f t="shared" si="438"/>
        <v>0</v>
      </c>
      <c r="U842" s="90">
        <f t="shared" si="439"/>
        <v>0</v>
      </c>
      <c r="V842" s="90">
        <f t="shared" si="440"/>
        <v>0</v>
      </c>
      <c r="W842" s="90">
        <f t="shared" si="426"/>
        <v>0</v>
      </c>
      <c r="Y842" s="89">
        <f t="shared" si="441"/>
        <v>0</v>
      </c>
      <c r="Z842" s="90">
        <f t="shared" si="442"/>
        <v>0</v>
      </c>
      <c r="AA842" s="75">
        <f t="shared" si="443"/>
        <v>0</v>
      </c>
      <c r="AB842" s="89">
        <f t="shared" si="444"/>
        <v>0</v>
      </c>
      <c r="AC842" s="89">
        <f t="shared" si="445"/>
        <v>0</v>
      </c>
      <c r="AD842" s="90">
        <f t="shared" si="446"/>
        <v>0</v>
      </c>
      <c r="AE842" s="90">
        <f t="shared" si="447"/>
        <v>0</v>
      </c>
      <c r="AF842" s="1">
        <f t="shared" si="448"/>
        <v>-50000</v>
      </c>
    </row>
    <row r="843" spans="1:32">
      <c r="A843" s="106">
        <v>9.7399999999999993E-4</v>
      </c>
      <c r="B843" s="4">
        <f t="shared" si="424"/>
        <v>-49999.999025999998</v>
      </c>
      <c r="C843"/>
      <c r="D843"/>
      <c r="E843" s="57" t="s">
        <v>21</v>
      </c>
      <c r="F843" s="22">
        <f t="shared" si="427"/>
        <v>0</v>
      </c>
      <c r="G843" s="22">
        <f t="shared" si="428"/>
        <v>0</v>
      </c>
      <c r="H843" s="120" t="str">
        <f>IF(ISNA(VLOOKUP(C843,[1]Sheet1!$J$2:$J$2000,3,FALSE)),"No","Yes")</f>
        <v>No</v>
      </c>
      <c r="I843" s="89">
        <f t="shared" si="429"/>
        <v>0</v>
      </c>
      <c r="J843" s="89">
        <f t="shared" si="430"/>
        <v>0</v>
      </c>
      <c r="K843" s="89">
        <f t="shared" si="431"/>
        <v>0</v>
      </c>
      <c r="L843" s="89">
        <f t="shared" si="432"/>
        <v>0</v>
      </c>
      <c r="M843" s="89">
        <f t="shared" si="433"/>
        <v>0</v>
      </c>
      <c r="N843" s="89">
        <f t="shared" si="434"/>
        <v>0</v>
      </c>
      <c r="O843" s="89">
        <f t="shared" si="425"/>
        <v>0</v>
      </c>
      <c r="Q843" s="90">
        <f t="shared" si="435"/>
        <v>0</v>
      </c>
      <c r="R843" s="90">
        <f t="shared" si="436"/>
        <v>0</v>
      </c>
      <c r="S843" s="90">
        <f t="shared" si="437"/>
        <v>0</v>
      </c>
      <c r="T843" s="90">
        <f t="shared" si="438"/>
        <v>0</v>
      </c>
      <c r="U843" s="90">
        <f t="shared" si="439"/>
        <v>0</v>
      </c>
      <c r="V843" s="90">
        <f t="shared" si="440"/>
        <v>0</v>
      </c>
      <c r="W843" s="90">
        <f t="shared" si="426"/>
        <v>0</v>
      </c>
      <c r="Y843" s="89">
        <f t="shared" si="441"/>
        <v>0</v>
      </c>
      <c r="Z843" s="90">
        <f t="shared" si="442"/>
        <v>0</v>
      </c>
      <c r="AA843" s="75">
        <f t="shared" si="443"/>
        <v>0</v>
      </c>
      <c r="AB843" s="89">
        <f t="shared" si="444"/>
        <v>0</v>
      </c>
      <c r="AC843" s="89">
        <f t="shared" si="445"/>
        <v>0</v>
      </c>
      <c r="AD843" s="90">
        <f t="shared" si="446"/>
        <v>0</v>
      </c>
      <c r="AE843" s="90">
        <f t="shared" si="447"/>
        <v>0</v>
      </c>
      <c r="AF843" s="1">
        <f t="shared" si="448"/>
        <v>-50000</v>
      </c>
    </row>
    <row r="844" spans="1:32">
      <c r="A844" s="106">
        <v>9.7499999999999996E-4</v>
      </c>
      <c r="B844" s="4">
        <f t="shared" si="424"/>
        <v>-49999.999024999997</v>
      </c>
      <c r="C844"/>
      <c r="D844"/>
      <c r="E844" s="57" t="s">
        <v>21</v>
      </c>
      <c r="F844" s="22">
        <f t="shared" si="427"/>
        <v>0</v>
      </c>
      <c r="G844" s="22">
        <f t="shared" si="428"/>
        <v>0</v>
      </c>
      <c r="H844" s="120" t="str">
        <f>IF(ISNA(VLOOKUP(C844,[1]Sheet1!$J$2:$J$2000,3,FALSE)),"No","Yes")</f>
        <v>No</v>
      </c>
      <c r="I844" s="89">
        <f t="shared" si="429"/>
        <v>0</v>
      </c>
      <c r="J844" s="89">
        <f t="shared" si="430"/>
        <v>0</v>
      </c>
      <c r="K844" s="89">
        <f t="shared" si="431"/>
        <v>0</v>
      </c>
      <c r="L844" s="89">
        <f t="shared" si="432"/>
        <v>0</v>
      </c>
      <c r="M844" s="89">
        <f t="shared" si="433"/>
        <v>0</v>
      </c>
      <c r="N844" s="89">
        <f t="shared" si="434"/>
        <v>0</v>
      </c>
      <c r="O844" s="89">
        <f t="shared" si="425"/>
        <v>0</v>
      </c>
      <c r="Q844" s="90">
        <f t="shared" si="435"/>
        <v>0</v>
      </c>
      <c r="R844" s="90">
        <f t="shared" si="436"/>
        <v>0</v>
      </c>
      <c r="S844" s="90">
        <f t="shared" si="437"/>
        <v>0</v>
      </c>
      <c r="T844" s="90">
        <f t="shared" si="438"/>
        <v>0</v>
      </c>
      <c r="U844" s="90">
        <f t="shared" si="439"/>
        <v>0</v>
      </c>
      <c r="V844" s="90">
        <f t="shared" si="440"/>
        <v>0</v>
      </c>
      <c r="W844" s="90">
        <f t="shared" si="426"/>
        <v>0</v>
      </c>
      <c r="Y844" s="89">
        <f t="shared" si="441"/>
        <v>0</v>
      </c>
      <c r="Z844" s="90">
        <f t="shared" si="442"/>
        <v>0</v>
      </c>
      <c r="AA844" s="75">
        <f t="shared" si="443"/>
        <v>0</v>
      </c>
      <c r="AB844" s="89">
        <f t="shared" si="444"/>
        <v>0</v>
      </c>
      <c r="AC844" s="89">
        <f t="shared" si="445"/>
        <v>0</v>
      </c>
      <c r="AD844" s="90">
        <f t="shared" si="446"/>
        <v>0</v>
      </c>
      <c r="AE844" s="90">
        <f t="shared" si="447"/>
        <v>0</v>
      </c>
      <c r="AF844" s="1">
        <f t="shared" si="448"/>
        <v>-50000</v>
      </c>
    </row>
    <row r="845" spans="1:32">
      <c r="A845" s="106">
        <v>9.7599999999999998E-4</v>
      </c>
      <c r="B845" s="4">
        <f t="shared" si="424"/>
        <v>-49999.999023999997</v>
      </c>
      <c r="C845"/>
      <c r="D845"/>
      <c r="E845" s="57" t="s">
        <v>21</v>
      </c>
      <c r="F845" s="22">
        <f t="shared" si="427"/>
        <v>0</v>
      </c>
      <c r="G845" s="22">
        <f t="shared" si="428"/>
        <v>0</v>
      </c>
      <c r="H845" s="120" t="str">
        <f>IF(ISNA(VLOOKUP(C845,[1]Sheet1!$J$2:$J$2000,3,FALSE)),"No","Yes")</f>
        <v>No</v>
      </c>
      <c r="I845" s="89">
        <f t="shared" si="429"/>
        <v>0</v>
      </c>
      <c r="J845" s="89">
        <f t="shared" si="430"/>
        <v>0</v>
      </c>
      <c r="K845" s="89">
        <f t="shared" si="431"/>
        <v>0</v>
      </c>
      <c r="L845" s="89">
        <f t="shared" si="432"/>
        <v>0</v>
      </c>
      <c r="M845" s="89">
        <f t="shared" si="433"/>
        <v>0</v>
      </c>
      <c r="N845" s="89">
        <f t="shared" si="434"/>
        <v>0</v>
      </c>
      <c r="O845" s="89">
        <f t="shared" si="425"/>
        <v>0</v>
      </c>
      <c r="Q845" s="90">
        <f t="shared" si="435"/>
        <v>0</v>
      </c>
      <c r="R845" s="90">
        <f t="shared" si="436"/>
        <v>0</v>
      </c>
      <c r="S845" s="90">
        <f t="shared" si="437"/>
        <v>0</v>
      </c>
      <c r="T845" s="90">
        <f t="shared" si="438"/>
        <v>0</v>
      </c>
      <c r="U845" s="90">
        <f t="shared" si="439"/>
        <v>0</v>
      </c>
      <c r="V845" s="90">
        <f t="shared" si="440"/>
        <v>0</v>
      </c>
      <c r="W845" s="90">
        <f t="shared" si="426"/>
        <v>0</v>
      </c>
      <c r="Y845" s="89">
        <f t="shared" si="441"/>
        <v>0</v>
      </c>
      <c r="Z845" s="90">
        <f t="shared" si="442"/>
        <v>0</v>
      </c>
      <c r="AA845" s="75">
        <f t="shared" si="443"/>
        <v>0</v>
      </c>
      <c r="AB845" s="89">
        <f t="shared" si="444"/>
        <v>0</v>
      </c>
      <c r="AC845" s="89">
        <f t="shared" si="445"/>
        <v>0</v>
      </c>
      <c r="AD845" s="90">
        <f t="shared" si="446"/>
        <v>0</v>
      </c>
      <c r="AE845" s="90">
        <f t="shared" si="447"/>
        <v>0</v>
      </c>
      <c r="AF845" s="1">
        <f t="shared" si="448"/>
        <v>-50000</v>
      </c>
    </row>
    <row r="846" spans="1:32">
      <c r="A846" s="106">
        <v>9.77E-4</v>
      </c>
      <c r="B846" s="4">
        <f t="shared" si="424"/>
        <v>-49999.999022999997</v>
      </c>
      <c r="C846"/>
      <c r="D846"/>
      <c r="E846" s="57" t="s">
        <v>21</v>
      </c>
      <c r="F846" s="22">
        <f t="shared" si="427"/>
        <v>0</v>
      </c>
      <c r="G846" s="22">
        <f t="shared" si="428"/>
        <v>0</v>
      </c>
      <c r="H846" s="120" t="str">
        <f>IF(ISNA(VLOOKUP(C846,[1]Sheet1!$J$2:$J$2000,3,FALSE)),"No","Yes")</f>
        <v>No</v>
      </c>
      <c r="I846" s="89">
        <f t="shared" si="429"/>
        <v>0</v>
      </c>
      <c r="J846" s="89">
        <f t="shared" si="430"/>
        <v>0</v>
      </c>
      <c r="K846" s="89">
        <f t="shared" si="431"/>
        <v>0</v>
      </c>
      <c r="L846" s="89">
        <f t="shared" si="432"/>
        <v>0</v>
      </c>
      <c r="M846" s="89">
        <f t="shared" si="433"/>
        <v>0</v>
      </c>
      <c r="N846" s="89">
        <f t="shared" si="434"/>
        <v>0</v>
      </c>
      <c r="O846" s="89">
        <f t="shared" si="425"/>
        <v>0</v>
      </c>
      <c r="Q846" s="90">
        <f t="shared" si="435"/>
        <v>0</v>
      </c>
      <c r="R846" s="90">
        <f t="shared" si="436"/>
        <v>0</v>
      </c>
      <c r="S846" s="90">
        <f t="shared" si="437"/>
        <v>0</v>
      </c>
      <c r="T846" s="90">
        <f t="shared" si="438"/>
        <v>0</v>
      </c>
      <c r="U846" s="90">
        <f t="shared" si="439"/>
        <v>0</v>
      </c>
      <c r="V846" s="90">
        <f t="shared" si="440"/>
        <v>0</v>
      </c>
      <c r="W846" s="90">
        <f t="shared" si="426"/>
        <v>0</v>
      </c>
      <c r="Y846" s="89">
        <f t="shared" si="441"/>
        <v>0</v>
      </c>
      <c r="Z846" s="90">
        <f t="shared" si="442"/>
        <v>0</v>
      </c>
      <c r="AA846" s="75">
        <f t="shared" si="443"/>
        <v>0</v>
      </c>
      <c r="AB846" s="89">
        <f t="shared" si="444"/>
        <v>0</v>
      </c>
      <c r="AC846" s="89">
        <f t="shared" si="445"/>
        <v>0</v>
      </c>
      <c r="AD846" s="90">
        <f t="shared" si="446"/>
        <v>0</v>
      </c>
      <c r="AE846" s="90">
        <f t="shared" si="447"/>
        <v>0</v>
      </c>
      <c r="AF846" s="1">
        <f t="shared" si="448"/>
        <v>-50000</v>
      </c>
    </row>
    <row r="847" spans="1:32">
      <c r="A847" s="106">
        <v>9.7799999999999992E-4</v>
      </c>
      <c r="B847" s="4">
        <f t="shared" si="424"/>
        <v>-49999.999022000004</v>
      </c>
      <c r="C847"/>
      <c r="D847"/>
      <c r="E847" s="57" t="s">
        <v>21</v>
      </c>
      <c r="F847" s="22">
        <f t="shared" si="427"/>
        <v>0</v>
      </c>
      <c r="G847" s="22">
        <f t="shared" si="428"/>
        <v>0</v>
      </c>
      <c r="H847" s="120" t="str">
        <f>IF(ISNA(VLOOKUP(C847,[1]Sheet1!$J$2:$J$2000,3,FALSE)),"No","Yes")</f>
        <v>No</v>
      </c>
      <c r="I847" s="89">
        <f t="shared" si="429"/>
        <v>0</v>
      </c>
      <c r="J847" s="89">
        <f t="shared" si="430"/>
        <v>0</v>
      </c>
      <c r="K847" s="89">
        <f t="shared" si="431"/>
        <v>0</v>
      </c>
      <c r="L847" s="89">
        <f t="shared" si="432"/>
        <v>0</v>
      </c>
      <c r="M847" s="89">
        <f t="shared" si="433"/>
        <v>0</v>
      </c>
      <c r="N847" s="89">
        <f t="shared" si="434"/>
        <v>0</v>
      </c>
      <c r="O847" s="89">
        <f t="shared" si="425"/>
        <v>0</v>
      </c>
      <c r="Q847" s="90">
        <f t="shared" si="435"/>
        <v>0</v>
      </c>
      <c r="R847" s="90">
        <f t="shared" si="436"/>
        <v>0</v>
      </c>
      <c r="S847" s="90">
        <f t="shared" si="437"/>
        <v>0</v>
      </c>
      <c r="T847" s="90">
        <f t="shared" si="438"/>
        <v>0</v>
      </c>
      <c r="U847" s="90">
        <f t="shared" si="439"/>
        <v>0</v>
      </c>
      <c r="V847" s="90">
        <f t="shared" si="440"/>
        <v>0</v>
      </c>
      <c r="W847" s="90">
        <f t="shared" si="426"/>
        <v>0</v>
      </c>
      <c r="Y847" s="89">
        <f t="shared" si="441"/>
        <v>0</v>
      </c>
      <c r="Z847" s="90">
        <f t="shared" si="442"/>
        <v>0</v>
      </c>
      <c r="AA847" s="75">
        <f t="shared" si="443"/>
        <v>0</v>
      </c>
      <c r="AB847" s="89">
        <f t="shared" si="444"/>
        <v>0</v>
      </c>
      <c r="AC847" s="89">
        <f t="shared" si="445"/>
        <v>0</v>
      </c>
      <c r="AD847" s="90">
        <f t="shared" si="446"/>
        <v>0</v>
      </c>
      <c r="AE847" s="90">
        <f t="shared" si="447"/>
        <v>0</v>
      </c>
      <c r="AF847" s="1">
        <f t="shared" si="448"/>
        <v>-50000</v>
      </c>
    </row>
    <row r="848" spans="1:32">
      <c r="A848" s="106">
        <v>9.7899999999999984E-4</v>
      </c>
      <c r="B848" s="4">
        <f t="shared" si="424"/>
        <v>-49999.999021000003</v>
      </c>
      <c r="C848"/>
      <c r="D848"/>
      <c r="E848" s="57" t="s">
        <v>21</v>
      </c>
      <c r="F848" s="22">
        <f t="shared" si="427"/>
        <v>0</v>
      </c>
      <c r="G848" s="22">
        <f t="shared" si="428"/>
        <v>0</v>
      </c>
      <c r="H848" s="120" t="str">
        <f>IF(ISNA(VLOOKUP(C848,[1]Sheet1!$J$2:$J$2000,3,FALSE)),"No","Yes")</f>
        <v>No</v>
      </c>
      <c r="I848" s="89">
        <f t="shared" si="429"/>
        <v>0</v>
      </c>
      <c r="J848" s="89">
        <f t="shared" si="430"/>
        <v>0</v>
      </c>
      <c r="K848" s="89">
        <f t="shared" si="431"/>
        <v>0</v>
      </c>
      <c r="L848" s="89">
        <f t="shared" si="432"/>
        <v>0</v>
      </c>
      <c r="M848" s="89">
        <f t="shared" si="433"/>
        <v>0</v>
      </c>
      <c r="N848" s="89">
        <f t="shared" si="434"/>
        <v>0</v>
      </c>
      <c r="O848" s="89">
        <f t="shared" si="425"/>
        <v>0</v>
      </c>
      <c r="Q848" s="90">
        <f t="shared" si="435"/>
        <v>0</v>
      </c>
      <c r="R848" s="90">
        <f t="shared" si="436"/>
        <v>0</v>
      </c>
      <c r="S848" s="90">
        <f t="shared" si="437"/>
        <v>0</v>
      </c>
      <c r="T848" s="90">
        <f t="shared" si="438"/>
        <v>0</v>
      </c>
      <c r="U848" s="90">
        <f t="shared" si="439"/>
        <v>0</v>
      </c>
      <c r="V848" s="90">
        <f t="shared" si="440"/>
        <v>0</v>
      </c>
      <c r="W848" s="90">
        <f t="shared" si="426"/>
        <v>0</v>
      </c>
      <c r="Y848" s="89">
        <f t="shared" si="441"/>
        <v>0</v>
      </c>
      <c r="Z848" s="90">
        <f t="shared" si="442"/>
        <v>0</v>
      </c>
      <c r="AA848" s="75">
        <f t="shared" si="443"/>
        <v>0</v>
      </c>
      <c r="AB848" s="89">
        <f t="shared" si="444"/>
        <v>0</v>
      </c>
      <c r="AC848" s="89">
        <f t="shared" si="445"/>
        <v>0</v>
      </c>
      <c r="AD848" s="90">
        <f t="shared" si="446"/>
        <v>0</v>
      </c>
      <c r="AE848" s="90">
        <f t="shared" si="447"/>
        <v>0</v>
      </c>
      <c r="AF848" s="1">
        <f t="shared" si="448"/>
        <v>-50000</v>
      </c>
    </row>
    <row r="849" spans="1:32">
      <c r="A849" s="106">
        <v>9.7999999999999997E-4</v>
      </c>
      <c r="B849" s="4">
        <f t="shared" si="424"/>
        <v>-49999.999020000003</v>
      </c>
      <c r="C849"/>
      <c r="D849"/>
      <c r="E849" s="57" t="s">
        <v>21</v>
      </c>
      <c r="F849" s="22">
        <f t="shared" si="427"/>
        <v>0</v>
      </c>
      <c r="G849" s="22">
        <f t="shared" si="428"/>
        <v>0</v>
      </c>
      <c r="H849" s="120" t="str">
        <f>IF(ISNA(VLOOKUP(C849,[1]Sheet1!$J$2:$J$2000,3,FALSE)),"No","Yes")</f>
        <v>No</v>
      </c>
      <c r="I849" s="89">
        <f t="shared" si="429"/>
        <v>0</v>
      </c>
      <c r="J849" s="89">
        <f t="shared" si="430"/>
        <v>0</v>
      </c>
      <c r="K849" s="89">
        <f t="shared" si="431"/>
        <v>0</v>
      </c>
      <c r="L849" s="89">
        <f t="shared" si="432"/>
        <v>0</v>
      </c>
      <c r="M849" s="89">
        <f t="shared" si="433"/>
        <v>0</v>
      </c>
      <c r="N849" s="89">
        <f t="shared" si="434"/>
        <v>0</v>
      </c>
      <c r="O849" s="89">
        <f t="shared" si="425"/>
        <v>0</v>
      </c>
      <c r="Q849" s="90">
        <f t="shared" si="435"/>
        <v>0</v>
      </c>
      <c r="R849" s="90">
        <f t="shared" si="436"/>
        <v>0</v>
      </c>
      <c r="S849" s="90">
        <f t="shared" si="437"/>
        <v>0</v>
      </c>
      <c r="T849" s="90">
        <f t="shared" si="438"/>
        <v>0</v>
      </c>
      <c r="U849" s="90">
        <f t="shared" si="439"/>
        <v>0</v>
      </c>
      <c r="V849" s="90">
        <f t="shared" si="440"/>
        <v>0</v>
      </c>
      <c r="W849" s="90">
        <f t="shared" si="426"/>
        <v>0</v>
      </c>
      <c r="Y849" s="89">
        <f t="shared" si="441"/>
        <v>0</v>
      </c>
      <c r="Z849" s="90">
        <f t="shared" si="442"/>
        <v>0</v>
      </c>
      <c r="AA849" s="75">
        <f t="shared" si="443"/>
        <v>0</v>
      </c>
      <c r="AB849" s="89">
        <f t="shared" si="444"/>
        <v>0</v>
      </c>
      <c r="AC849" s="89">
        <f t="shared" si="445"/>
        <v>0</v>
      </c>
      <c r="AD849" s="90">
        <f t="shared" si="446"/>
        <v>0</v>
      </c>
      <c r="AE849" s="90">
        <f t="shared" si="447"/>
        <v>0</v>
      </c>
      <c r="AF849" s="1">
        <f t="shared" si="448"/>
        <v>-50000</v>
      </c>
    </row>
    <row r="850" spans="1:32">
      <c r="A850" s="106">
        <v>9.8099999999999988E-4</v>
      </c>
      <c r="B850" s="4">
        <f t="shared" si="424"/>
        <v>-49999.999019000003</v>
      </c>
      <c r="C850"/>
      <c r="D850"/>
      <c r="E850" s="57" t="s">
        <v>21</v>
      </c>
      <c r="F850" s="22">
        <f t="shared" si="427"/>
        <v>0</v>
      </c>
      <c r="G850" s="22">
        <f t="shared" si="428"/>
        <v>0</v>
      </c>
      <c r="H850" s="120" t="str">
        <f>IF(ISNA(VLOOKUP(C850,[1]Sheet1!$J$2:$J$2000,3,FALSE)),"No","Yes")</f>
        <v>No</v>
      </c>
      <c r="I850" s="89">
        <f t="shared" si="429"/>
        <v>0</v>
      </c>
      <c r="J850" s="89">
        <f t="shared" si="430"/>
        <v>0</v>
      </c>
      <c r="K850" s="89">
        <f t="shared" si="431"/>
        <v>0</v>
      </c>
      <c r="L850" s="89">
        <f t="shared" si="432"/>
        <v>0</v>
      </c>
      <c r="M850" s="89">
        <f t="shared" si="433"/>
        <v>0</v>
      </c>
      <c r="N850" s="89">
        <f t="shared" si="434"/>
        <v>0</v>
      </c>
      <c r="O850" s="89">
        <f t="shared" si="425"/>
        <v>0</v>
      </c>
      <c r="Q850" s="90">
        <f t="shared" si="435"/>
        <v>0</v>
      </c>
      <c r="R850" s="90">
        <f t="shared" si="436"/>
        <v>0</v>
      </c>
      <c r="S850" s="90">
        <f t="shared" si="437"/>
        <v>0</v>
      </c>
      <c r="T850" s="90">
        <f t="shared" si="438"/>
        <v>0</v>
      </c>
      <c r="U850" s="90">
        <f t="shared" si="439"/>
        <v>0</v>
      </c>
      <c r="V850" s="90">
        <f t="shared" si="440"/>
        <v>0</v>
      </c>
      <c r="W850" s="90">
        <f t="shared" si="426"/>
        <v>0</v>
      </c>
      <c r="Y850" s="89">
        <f t="shared" si="441"/>
        <v>0</v>
      </c>
      <c r="Z850" s="90">
        <f t="shared" si="442"/>
        <v>0</v>
      </c>
      <c r="AA850" s="75">
        <f t="shared" si="443"/>
        <v>0</v>
      </c>
      <c r="AB850" s="89">
        <f t="shared" si="444"/>
        <v>0</v>
      </c>
      <c r="AC850" s="89">
        <f t="shared" si="445"/>
        <v>0</v>
      </c>
      <c r="AD850" s="90">
        <f t="shared" si="446"/>
        <v>0</v>
      </c>
      <c r="AE850" s="90">
        <f t="shared" si="447"/>
        <v>0</v>
      </c>
      <c r="AF850" s="1">
        <f t="shared" si="448"/>
        <v>-50000</v>
      </c>
    </row>
    <row r="851" spans="1:32">
      <c r="A851" s="106">
        <v>9.819999999999998E-4</v>
      </c>
      <c r="B851" s="4">
        <f t="shared" si="424"/>
        <v>-49999.999018000002</v>
      </c>
      <c r="C851"/>
      <c r="D851"/>
      <c r="E851" s="57" t="s">
        <v>21</v>
      </c>
      <c r="F851" s="22">
        <f t="shared" si="427"/>
        <v>0</v>
      </c>
      <c r="G851" s="22">
        <f t="shared" si="428"/>
        <v>0</v>
      </c>
      <c r="H851" s="120" t="str">
        <f>IF(ISNA(VLOOKUP(C851,[1]Sheet1!$J$2:$J$2000,3,FALSE)),"No","Yes")</f>
        <v>No</v>
      </c>
      <c r="I851" s="89">
        <f t="shared" si="429"/>
        <v>0</v>
      </c>
      <c r="J851" s="89">
        <f t="shared" si="430"/>
        <v>0</v>
      </c>
      <c r="K851" s="89">
        <f t="shared" si="431"/>
        <v>0</v>
      </c>
      <c r="L851" s="89">
        <f t="shared" si="432"/>
        <v>0</v>
      </c>
      <c r="M851" s="89">
        <f t="shared" si="433"/>
        <v>0</v>
      </c>
      <c r="N851" s="89">
        <f t="shared" si="434"/>
        <v>0</v>
      </c>
      <c r="O851" s="89">
        <f t="shared" si="425"/>
        <v>0</v>
      </c>
      <c r="Q851" s="90">
        <f t="shared" si="435"/>
        <v>0</v>
      </c>
      <c r="R851" s="90">
        <f t="shared" si="436"/>
        <v>0</v>
      </c>
      <c r="S851" s="90">
        <f t="shared" si="437"/>
        <v>0</v>
      </c>
      <c r="T851" s="90">
        <f t="shared" si="438"/>
        <v>0</v>
      </c>
      <c r="U851" s="90">
        <f t="shared" si="439"/>
        <v>0</v>
      </c>
      <c r="V851" s="90">
        <f t="shared" si="440"/>
        <v>0</v>
      </c>
      <c r="W851" s="90">
        <f t="shared" si="426"/>
        <v>0</v>
      </c>
      <c r="Y851" s="89">
        <f t="shared" si="441"/>
        <v>0</v>
      </c>
      <c r="Z851" s="90">
        <f t="shared" si="442"/>
        <v>0</v>
      </c>
      <c r="AA851" s="75">
        <f t="shared" si="443"/>
        <v>0</v>
      </c>
      <c r="AB851" s="89">
        <f t="shared" si="444"/>
        <v>0</v>
      </c>
      <c r="AC851" s="89">
        <f t="shared" si="445"/>
        <v>0</v>
      </c>
      <c r="AD851" s="90">
        <f t="shared" si="446"/>
        <v>0</v>
      </c>
      <c r="AE851" s="90">
        <f t="shared" si="447"/>
        <v>0</v>
      </c>
      <c r="AF851" s="1">
        <f t="shared" si="448"/>
        <v>-50000</v>
      </c>
    </row>
    <row r="852" spans="1:32">
      <c r="A852" s="106">
        <v>9.8299999999999993E-4</v>
      </c>
      <c r="B852" s="4">
        <f t="shared" si="424"/>
        <v>-49999.999017000002</v>
      </c>
      <c r="C852"/>
      <c r="D852"/>
      <c r="E852" s="57" t="s">
        <v>21</v>
      </c>
      <c r="F852" s="22">
        <f t="shared" si="427"/>
        <v>0</v>
      </c>
      <c r="G852" s="22">
        <f t="shared" si="428"/>
        <v>0</v>
      </c>
      <c r="H852" s="120" t="str">
        <f>IF(ISNA(VLOOKUP(C852,[1]Sheet1!$J$2:$J$2000,3,FALSE)),"No","Yes")</f>
        <v>No</v>
      </c>
      <c r="I852" s="89">
        <f t="shared" si="429"/>
        <v>0</v>
      </c>
      <c r="J852" s="89">
        <f t="shared" si="430"/>
        <v>0</v>
      </c>
      <c r="K852" s="89">
        <f t="shared" si="431"/>
        <v>0</v>
      </c>
      <c r="L852" s="89">
        <f t="shared" si="432"/>
        <v>0</v>
      </c>
      <c r="M852" s="89">
        <f t="shared" si="433"/>
        <v>0</v>
      </c>
      <c r="N852" s="89">
        <f t="shared" si="434"/>
        <v>0</v>
      </c>
      <c r="O852" s="89">
        <f t="shared" si="425"/>
        <v>0</v>
      </c>
      <c r="Q852" s="90">
        <f t="shared" si="435"/>
        <v>0</v>
      </c>
      <c r="R852" s="90">
        <f t="shared" si="436"/>
        <v>0</v>
      </c>
      <c r="S852" s="90">
        <f t="shared" si="437"/>
        <v>0</v>
      </c>
      <c r="T852" s="90">
        <f t="shared" si="438"/>
        <v>0</v>
      </c>
      <c r="U852" s="90">
        <f t="shared" si="439"/>
        <v>0</v>
      </c>
      <c r="V852" s="90">
        <f t="shared" si="440"/>
        <v>0</v>
      </c>
      <c r="W852" s="90">
        <f t="shared" si="426"/>
        <v>0</v>
      </c>
      <c r="Y852" s="89">
        <f t="shared" si="441"/>
        <v>0</v>
      </c>
      <c r="Z852" s="90">
        <f t="shared" si="442"/>
        <v>0</v>
      </c>
      <c r="AA852" s="75">
        <f t="shared" si="443"/>
        <v>0</v>
      </c>
      <c r="AB852" s="89">
        <f t="shared" si="444"/>
        <v>0</v>
      </c>
      <c r="AC852" s="89">
        <f t="shared" si="445"/>
        <v>0</v>
      </c>
      <c r="AD852" s="90">
        <f t="shared" si="446"/>
        <v>0</v>
      </c>
      <c r="AE852" s="90">
        <f t="shared" si="447"/>
        <v>0</v>
      </c>
      <c r="AF852" s="1">
        <f t="shared" si="448"/>
        <v>-50000</v>
      </c>
    </row>
    <row r="853" spans="1:32">
      <c r="A853" s="106">
        <v>9.8399999999999985E-4</v>
      </c>
      <c r="B853" s="4">
        <f t="shared" si="424"/>
        <v>-49999.999016000002</v>
      </c>
      <c r="C853"/>
      <c r="D853"/>
      <c r="E853" s="57" t="s">
        <v>21</v>
      </c>
      <c r="F853" s="22">
        <f t="shared" si="427"/>
        <v>0</v>
      </c>
      <c r="G853" s="22">
        <f t="shared" si="428"/>
        <v>0</v>
      </c>
      <c r="H853" s="120" t="str">
        <f>IF(ISNA(VLOOKUP(C853,[1]Sheet1!$J$2:$J$2000,3,FALSE)),"No","Yes")</f>
        <v>No</v>
      </c>
      <c r="I853" s="89">
        <f t="shared" si="429"/>
        <v>0</v>
      </c>
      <c r="J853" s="89">
        <f t="shared" si="430"/>
        <v>0</v>
      </c>
      <c r="K853" s="89">
        <f t="shared" si="431"/>
        <v>0</v>
      </c>
      <c r="L853" s="89">
        <f t="shared" si="432"/>
        <v>0</v>
      </c>
      <c r="M853" s="89">
        <f t="shared" si="433"/>
        <v>0</v>
      </c>
      <c r="N853" s="89">
        <f t="shared" si="434"/>
        <v>0</v>
      </c>
      <c r="O853" s="89">
        <f t="shared" si="425"/>
        <v>0</v>
      </c>
      <c r="Q853" s="90">
        <f t="shared" si="435"/>
        <v>0</v>
      </c>
      <c r="R853" s="90">
        <f t="shared" si="436"/>
        <v>0</v>
      </c>
      <c r="S853" s="90">
        <f t="shared" si="437"/>
        <v>0</v>
      </c>
      <c r="T853" s="90">
        <f t="shared" si="438"/>
        <v>0</v>
      </c>
      <c r="U853" s="90">
        <f t="shared" si="439"/>
        <v>0</v>
      </c>
      <c r="V853" s="90">
        <f t="shared" si="440"/>
        <v>0</v>
      </c>
      <c r="W853" s="90">
        <f t="shared" si="426"/>
        <v>0</v>
      </c>
      <c r="Y853" s="89">
        <f t="shared" si="441"/>
        <v>0</v>
      </c>
      <c r="Z853" s="90">
        <f t="shared" si="442"/>
        <v>0</v>
      </c>
      <c r="AA853" s="75">
        <f t="shared" si="443"/>
        <v>0</v>
      </c>
      <c r="AB853" s="89">
        <f t="shared" si="444"/>
        <v>0</v>
      </c>
      <c r="AC853" s="89">
        <f t="shared" si="445"/>
        <v>0</v>
      </c>
      <c r="AD853" s="90">
        <f t="shared" si="446"/>
        <v>0</v>
      </c>
      <c r="AE853" s="90">
        <f t="shared" si="447"/>
        <v>0</v>
      </c>
      <c r="AF853" s="1">
        <f t="shared" si="448"/>
        <v>-50000</v>
      </c>
    </row>
    <row r="854" spans="1:32">
      <c r="A854" s="106">
        <v>9.8499999999999976E-4</v>
      </c>
      <c r="B854" s="4">
        <f t="shared" si="424"/>
        <v>-49999.999015000001</v>
      </c>
      <c r="C854"/>
      <c r="D854"/>
      <c r="E854" s="57" t="s">
        <v>21</v>
      </c>
      <c r="F854" s="22">
        <f t="shared" si="427"/>
        <v>0</v>
      </c>
      <c r="G854" s="22">
        <f t="shared" si="428"/>
        <v>0</v>
      </c>
      <c r="H854" s="120" t="str">
        <f>IF(ISNA(VLOOKUP(C854,[1]Sheet1!$J$2:$J$2000,3,FALSE)),"No","Yes")</f>
        <v>No</v>
      </c>
      <c r="I854" s="89">
        <f t="shared" si="429"/>
        <v>0</v>
      </c>
      <c r="J854" s="89">
        <f t="shared" si="430"/>
        <v>0</v>
      </c>
      <c r="K854" s="89">
        <f t="shared" si="431"/>
        <v>0</v>
      </c>
      <c r="L854" s="89">
        <f t="shared" si="432"/>
        <v>0</v>
      </c>
      <c r="M854" s="89">
        <f t="shared" si="433"/>
        <v>0</v>
      </c>
      <c r="N854" s="89">
        <f t="shared" si="434"/>
        <v>0</v>
      </c>
      <c r="O854" s="89">
        <f t="shared" si="425"/>
        <v>0</v>
      </c>
      <c r="Q854" s="90">
        <f t="shared" si="435"/>
        <v>0</v>
      </c>
      <c r="R854" s="90">
        <f t="shared" si="436"/>
        <v>0</v>
      </c>
      <c r="S854" s="90">
        <f t="shared" si="437"/>
        <v>0</v>
      </c>
      <c r="T854" s="90">
        <f t="shared" si="438"/>
        <v>0</v>
      </c>
      <c r="U854" s="90">
        <f t="shared" si="439"/>
        <v>0</v>
      </c>
      <c r="V854" s="90">
        <f t="shared" si="440"/>
        <v>0</v>
      </c>
      <c r="W854" s="90">
        <f t="shared" si="426"/>
        <v>0</v>
      </c>
      <c r="Y854" s="89">
        <f t="shared" si="441"/>
        <v>0</v>
      </c>
      <c r="Z854" s="90">
        <f t="shared" si="442"/>
        <v>0</v>
      </c>
      <c r="AA854" s="75">
        <f t="shared" si="443"/>
        <v>0</v>
      </c>
      <c r="AB854" s="89">
        <f t="shared" si="444"/>
        <v>0</v>
      </c>
      <c r="AC854" s="89">
        <f t="shared" si="445"/>
        <v>0</v>
      </c>
      <c r="AD854" s="90">
        <f t="shared" si="446"/>
        <v>0</v>
      </c>
      <c r="AE854" s="90">
        <f t="shared" si="447"/>
        <v>0</v>
      </c>
      <c r="AF854" s="1">
        <f t="shared" si="448"/>
        <v>-50000</v>
      </c>
    </row>
    <row r="855" spans="1:32">
      <c r="A855" s="106">
        <v>9.859999999999999E-4</v>
      </c>
      <c r="B855" s="4">
        <f t="shared" si="424"/>
        <v>-49999.999014000001</v>
      </c>
      <c r="C855"/>
      <c r="D855"/>
      <c r="E855" s="57" t="s">
        <v>21</v>
      </c>
      <c r="F855" s="22">
        <f t="shared" si="427"/>
        <v>0</v>
      </c>
      <c r="G855" s="22">
        <f t="shared" si="428"/>
        <v>0</v>
      </c>
      <c r="H855" s="120" t="str">
        <f>IF(ISNA(VLOOKUP(C855,[1]Sheet1!$J$2:$J$2000,3,FALSE)),"No","Yes")</f>
        <v>No</v>
      </c>
      <c r="I855" s="89">
        <f t="shared" si="429"/>
        <v>0</v>
      </c>
      <c r="J855" s="89">
        <f t="shared" si="430"/>
        <v>0</v>
      </c>
      <c r="K855" s="89">
        <f t="shared" si="431"/>
        <v>0</v>
      </c>
      <c r="L855" s="89">
        <f t="shared" si="432"/>
        <v>0</v>
      </c>
      <c r="M855" s="89">
        <f t="shared" si="433"/>
        <v>0</v>
      </c>
      <c r="N855" s="89">
        <f t="shared" si="434"/>
        <v>0</v>
      </c>
      <c r="O855" s="89">
        <f t="shared" si="425"/>
        <v>0</v>
      </c>
      <c r="Q855" s="90">
        <f t="shared" si="435"/>
        <v>0</v>
      </c>
      <c r="R855" s="90">
        <f t="shared" si="436"/>
        <v>0</v>
      </c>
      <c r="S855" s="90">
        <f t="shared" si="437"/>
        <v>0</v>
      </c>
      <c r="T855" s="90">
        <f t="shared" si="438"/>
        <v>0</v>
      </c>
      <c r="U855" s="90">
        <f t="shared" si="439"/>
        <v>0</v>
      </c>
      <c r="V855" s="90">
        <f t="shared" si="440"/>
        <v>0</v>
      </c>
      <c r="W855" s="90">
        <f t="shared" si="426"/>
        <v>0</v>
      </c>
      <c r="Y855" s="89">
        <f t="shared" si="441"/>
        <v>0</v>
      </c>
      <c r="Z855" s="90">
        <f t="shared" si="442"/>
        <v>0</v>
      </c>
      <c r="AA855" s="75">
        <f t="shared" si="443"/>
        <v>0</v>
      </c>
      <c r="AB855" s="89">
        <f t="shared" si="444"/>
        <v>0</v>
      </c>
      <c r="AC855" s="89">
        <f t="shared" si="445"/>
        <v>0</v>
      </c>
      <c r="AD855" s="90">
        <f t="shared" si="446"/>
        <v>0</v>
      </c>
      <c r="AE855" s="90">
        <f t="shared" si="447"/>
        <v>0</v>
      </c>
      <c r="AF855" s="1">
        <f t="shared" si="448"/>
        <v>-50000</v>
      </c>
    </row>
    <row r="856" spans="1:32">
      <c r="A856" s="106">
        <v>9.8699999999999981E-4</v>
      </c>
      <c r="B856" s="4">
        <f t="shared" si="424"/>
        <v>-49999.999013000001</v>
      </c>
      <c r="C856"/>
      <c r="D856"/>
      <c r="E856" s="57" t="s">
        <v>21</v>
      </c>
      <c r="F856" s="22">
        <f t="shared" si="427"/>
        <v>0</v>
      </c>
      <c r="G856" s="22">
        <f t="shared" si="428"/>
        <v>0</v>
      </c>
      <c r="H856" s="120" t="str">
        <f>IF(ISNA(VLOOKUP(C856,[1]Sheet1!$J$2:$J$2000,3,FALSE)),"No","Yes")</f>
        <v>No</v>
      </c>
      <c r="I856" s="89">
        <f t="shared" si="429"/>
        <v>0</v>
      </c>
      <c r="J856" s="89">
        <f t="shared" si="430"/>
        <v>0</v>
      </c>
      <c r="K856" s="89">
        <f t="shared" si="431"/>
        <v>0</v>
      </c>
      <c r="L856" s="89">
        <f t="shared" si="432"/>
        <v>0</v>
      </c>
      <c r="M856" s="89">
        <f t="shared" si="433"/>
        <v>0</v>
      </c>
      <c r="N856" s="89">
        <f t="shared" si="434"/>
        <v>0</v>
      </c>
      <c r="O856" s="89">
        <f t="shared" si="425"/>
        <v>0</v>
      </c>
      <c r="Q856" s="90">
        <f t="shared" si="435"/>
        <v>0</v>
      </c>
      <c r="R856" s="90">
        <f t="shared" si="436"/>
        <v>0</v>
      </c>
      <c r="S856" s="90">
        <f t="shared" si="437"/>
        <v>0</v>
      </c>
      <c r="T856" s="90">
        <f t="shared" si="438"/>
        <v>0</v>
      </c>
      <c r="U856" s="90">
        <f t="shared" si="439"/>
        <v>0</v>
      </c>
      <c r="V856" s="90">
        <f t="shared" si="440"/>
        <v>0</v>
      </c>
      <c r="W856" s="90">
        <f t="shared" si="426"/>
        <v>0</v>
      </c>
      <c r="Y856" s="89">
        <f t="shared" si="441"/>
        <v>0</v>
      </c>
      <c r="Z856" s="90">
        <f t="shared" si="442"/>
        <v>0</v>
      </c>
      <c r="AA856" s="75">
        <f t="shared" si="443"/>
        <v>0</v>
      </c>
      <c r="AB856" s="89">
        <f t="shared" si="444"/>
        <v>0</v>
      </c>
      <c r="AC856" s="89">
        <f t="shared" si="445"/>
        <v>0</v>
      </c>
      <c r="AD856" s="90">
        <f t="shared" si="446"/>
        <v>0</v>
      </c>
      <c r="AE856" s="90">
        <f t="shared" si="447"/>
        <v>0</v>
      </c>
      <c r="AF856" s="1">
        <f t="shared" si="448"/>
        <v>-50000</v>
      </c>
    </row>
    <row r="857" spans="1:32">
      <c r="A857" s="106">
        <v>9.8799999999999995E-4</v>
      </c>
      <c r="B857" s="4">
        <f t="shared" si="424"/>
        <v>-49999.999012</v>
      </c>
      <c r="C857"/>
      <c r="D857"/>
      <c r="E857" s="57" t="s">
        <v>21</v>
      </c>
      <c r="F857" s="22">
        <f t="shared" si="427"/>
        <v>0</v>
      </c>
      <c r="G857" s="22">
        <f t="shared" si="428"/>
        <v>0</v>
      </c>
      <c r="H857" s="120" t="str">
        <f>IF(ISNA(VLOOKUP(C857,[1]Sheet1!$J$2:$J$2000,3,FALSE)),"No","Yes")</f>
        <v>No</v>
      </c>
      <c r="I857" s="89">
        <f t="shared" si="429"/>
        <v>0</v>
      </c>
      <c r="J857" s="89">
        <f t="shared" si="430"/>
        <v>0</v>
      </c>
      <c r="K857" s="89">
        <f t="shared" si="431"/>
        <v>0</v>
      </c>
      <c r="L857" s="89">
        <f t="shared" si="432"/>
        <v>0</v>
      </c>
      <c r="M857" s="89">
        <f t="shared" si="433"/>
        <v>0</v>
      </c>
      <c r="N857" s="89">
        <f t="shared" si="434"/>
        <v>0</v>
      </c>
      <c r="O857" s="89">
        <f t="shared" si="425"/>
        <v>0</v>
      </c>
      <c r="Q857" s="90">
        <f t="shared" si="435"/>
        <v>0</v>
      </c>
      <c r="R857" s="90">
        <f t="shared" si="436"/>
        <v>0</v>
      </c>
      <c r="S857" s="90">
        <f t="shared" si="437"/>
        <v>0</v>
      </c>
      <c r="T857" s="90">
        <f t="shared" si="438"/>
        <v>0</v>
      </c>
      <c r="U857" s="90">
        <f t="shared" si="439"/>
        <v>0</v>
      </c>
      <c r="V857" s="90">
        <f t="shared" si="440"/>
        <v>0</v>
      </c>
      <c r="W857" s="90">
        <f t="shared" si="426"/>
        <v>0</v>
      </c>
      <c r="Y857" s="89">
        <f t="shared" si="441"/>
        <v>0</v>
      </c>
      <c r="Z857" s="90">
        <f t="shared" si="442"/>
        <v>0</v>
      </c>
      <c r="AA857" s="75">
        <f t="shared" si="443"/>
        <v>0</v>
      </c>
      <c r="AB857" s="89">
        <f t="shared" si="444"/>
        <v>0</v>
      </c>
      <c r="AC857" s="89">
        <f t="shared" si="445"/>
        <v>0</v>
      </c>
      <c r="AD857" s="90">
        <f t="shared" si="446"/>
        <v>0</v>
      </c>
      <c r="AE857" s="90">
        <f t="shared" si="447"/>
        <v>0</v>
      </c>
      <c r="AF857" s="1">
        <f t="shared" si="448"/>
        <v>-50000</v>
      </c>
    </row>
    <row r="858" spans="1:32">
      <c r="A858" s="106">
        <v>9.8899999999999986E-4</v>
      </c>
      <c r="B858" s="4">
        <f t="shared" si="424"/>
        <v>-49999.999011</v>
      </c>
      <c r="C858"/>
      <c r="D858"/>
      <c r="E858" s="57" t="s">
        <v>21</v>
      </c>
      <c r="F858" s="22">
        <f t="shared" si="427"/>
        <v>0</v>
      </c>
      <c r="G858" s="22">
        <f t="shared" si="428"/>
        <v>0</v>
      </c>
      <c r="H858" s="120" t="str">
        <f>IF(ISNA(VLOOKUP(C858,[1]Sheet1!$J$2:$J$2000,3,FALSE)),"No","Yes")</f>
        <v>No</v>
      </c>
      <c r="I858" s="89">
        <f t="shared" si="429"/>
        <v>0</v>
      </c>
      <c r="J858" s="89">
        <f t="shared" si="430"/>
        <v>0</v>
      </c>
      <c r="K858" s="89">
        <f t="shared" si="431"/>
        <v>0</v>
      </c>
      <c r="L858" s="89">
        <f t="shared" si="432"/>
        <v>0</v>
      </c>
      <c r="M858" s="89">
        <f t="shared" si="433"/>
        <v>0</v>
      </c>
      <c r="N858" s="89">
        <f t="shared" si="434"/>
        <v>0</v>
      </c>
      <c r="O858" s="89">
        <f t="shared" si="425"/>
        <v>0</v>
      </c>
      <c r="Q858" s="90">
        <f t="shared" si="435"/>
        <v>0</v>
      </c>
      <c r="R858" s="90">
        <f t="shared" si="436"/>
        <v>0</v>
      </c>
      <c r="S858" s="90">
        <f t="shared" si="437"/>
        <v>0</v>
      </c>
      <c r="T858" s="90">
        <f t="shared" si="438"/>
        <v>0</v>
      </c>
      <c r="U858" s="90">
        <f t="shared" si="439"/>
        <v>0</v>
      </c>
      <c r="V858" s="90">
        <f t="shared" si="440"/>
        <v>0</v>
      </c>
      <c r="W858" s="90">
        <f t="shared" si="426"/>
        <v>0</v>
      </c>
      <c r="Y858" s="89">
        <f t="shared" si="441"/>
        <v>0</v>
      </c>
      <c r="Z858" s="90">
        <f t="shared" si="442"/>
        <v>0</v>
      </c>
      <c r="AA858" s="75">
        <f t="shared" si="443"/>
        <v>0</v>
      </c>
      <c r="AB858" s="89">
        <f t="shared" si="444"/>
        <v>0</v>
      </c>
      <c r="AC858" s="89">
        <f t="shared" si="445"/>
        <v>0</v>
      </c>
      <c r="AD858" s="90">
        <f t="shared" si="446"/>
        <v>0</v>
      </c>
      <c r="AE858" s="90">
        <f t="shared" si="447"/>
        <v>0</v>
      </c>
      <c r="AF858" s="1">
        <f t="shared" si="448"/>
        <v>-50000</v>
      </c>
    </row>
    <row r="859" spans="1:32">
      <c r="A859" s="106">
        <v>9.8999999999999978E-4</v>
      </c>
      <c r="B859" s="4">
        <f t="shared" si="424"/>
        <v>-49999.99901</v>
      </c>
      <c r="C859"/>
      <c r="D859"/>
      <c r="E859" s="57" t="s">
        <v>21</v>
      </c>
      <c r="F859" s="22">
        <f t="shared" si="427"/>
        <v>0</v>
      </c>
      <c r="G859" s="22">
        <f t="shared" si="428"/>
        <v>0</v>
      </c>
      <c r="H859" s="120" t="str">
        <f>IF(ISNA(VLOOKUP(C859,[1]Sheet1!$J$2:$J$2000,3,FALSE)),"No","Yes")</f>
        <v>No</v>
      </c>
      <c r="I859" s="89">
        <f t="shared" si="429"/>
        <v>0</v>
      </c>
      <c r="J859" s="89">
        <f t="shared" si="430"/>
        <v>0</v>
      </c>
      <c r="K859" s="89">
        <f t="shared" si="431"/>
        <v>0</v>
      </c>
      <c r="L859" s="89">
        <f t="shared" si="432"/>
        <v>0</v>
      </c>
      <c r="M859" s="89">
        <f t="shared" si="433"/>
        <v>0</v>
      </c>
      <c r="N859" s="89">
        <f t="shared" si="434"/>
        <v>0</v>
      </c>
      <c r="O859" s="89">
        <f t="shared" si="425"/>
        <v>0</v>
      </c>
      <c r="Q859" s="90">
        <f t="shared" si="435"/>
        <v>0</v>
      </c>
      <c r="R859" s="90">
        <f t="shared" si="436"/>
        <v>0</v>
      </c>
      <c r="S859" s="90">
        <f t="shared" si="437"/>
        <v>0</v>
      </c>
      <c r="T859" s="90">
        <f t="shared" si="438"/>
        <v>0</v>
      </c>
      <c r="U859" s="90">
        <f t="shared" si="439"/>
        <v>0</v>
      </c>
      <c r="V859" s="90">
        <f t="shared" si="440"/>
        <v>0</v>
      </c>
      <c r="W859" s="90">
        <f t="shared" si="426"/>
        <v>0</v>
      </c>
      <c r="Y859" s="89">
        <f t="shared" si="441"/>
        <v>0</v>
      </c>
      <c r="Z859" s="90">
        <f t="shared" si="442"/>
        <v>0</v>
      </c>
      <c r="AA859" s="75">
        <f t="shared" si="443"/>
        <v>0</v>
      </c>
      <c r="AB859" s="89">
        <f t="shared" si="444"/>
        <v>0</v>
      </c>
      <c r="AC859" s="89">
        <f t="shared" si="445"/>
        <v>0</v>
      </c>
      <c r="AD859" s="90">
        <f t="shared" si="446"/>
        <v>0</v>
      </c>
      <c r="AE859" s="90">
        <f t="shared" si="447"/>
        <v>0</v>
      </c>
      <c r="AF859" s="1">
        <f t="shared" si="448"/>
        <v>-50000</v>
      </c>
    </row>
    <row r="860" spans="1:32">
      <c r="A860" s="106">
        <v>9.9099999999999991E-4</v>
      </c>
      <c r="B860" s="4">
        <f t="shared" si="424"/>
        <v>-49999.999008999999</v>
      </c>
      <c r="C860"/>
      <c r="D860"/>
      <c r="E860" s="57" t="s">
        <v>21</v>
      </c>
      <c r="F860" s="22">
        <f t="shared" si="427"/>
        <v>0</v>
      </c>
      <c r="G860" s="22">
        <f t="shared" si="428"/>
        <v>0</v>
      </c>
      <c r="H860" s="120" t="str">
        <f>IF(ISNA(VLOOKUP(C860,[1]Sheet1!$J$2:$J$2000,3,FALSE)),"No","Yes")</f>
        <v>No</v>
      </c>
      <c r="I860" s="89">
        <f t="shared" si="429"/>
        <v>0</v>
      </c>
      <c r="J860" s="89">
        <f t="shared" si="430"/>
        <v>0</v>
      </c>
      <c r="K860" s="89">
        <f t="shared" si="431"/>
        <v>0</v>
      </c>
      <c r="L860" s="89">
        <f t="shared" si="432"/>
        <v>0</v>
      </c>
      <c r="M860" s="89">
        <f t="shared" si="433"/>
        <v>0</v>
      </c>
      <c r="N860" s="89">
        <f t="shared" si="434"/>
        <v>0</v>
      </c>
      <c r="O860" s="89">
        <f t="shared" si="425"/>
        <v>0</v>
      </c>
      <c r="Q860" s="90">
        <f t="shared" si="435"/>
        <v>0</v>
      </c>
      <c r="R860" s="90">
        <f t="shared" si="436"/>
        <v>0</v>
      </c>
      <c r="S860" s="90">
        <f t="shared" si="437"/>
        <v>0</v>
      </c>
      <c r="T860" s="90">
        <f t="shared" si="438"/>
        <v>0</v>
      </c>
      <c r="U860" s="90">
        <f t="shared" si="439"/>
        <v>0</v>
      </c>
      <c r="V860" s="90">
        <f t="shared" si="440"/>
        <v>0</v>
      </c>
      <c r="W860" s="90">
        <f t="shared" si="426"/>
        <v>0</v>
      </c>
      <c r="Y860" s="89">
        <f t="shared" si="441"/>
        <v>0</v>
      </c>
      <c r="Z860" s="90">
        <f t="shared" si="442"/>
        <v>0</v>
      </c>
      <c r="AA860" s="75">
        <f t="shared" si="443"/>
        <v>0</v>
      </c>
      <c r="AB860" s="89">
        <f t="shared" si="444"/>
        <v>0</v>
      </c>
      <c r="AC860" s="89">
        <f t="shared" si="445"/>
        <v>0</v>
      </c>
      <c r="AD860" s="90">
        <f t="shared" si="446"/>
        <v>0</v>
      </c>
      <c r="AE860" s="90">
        <f t="shared" si="447"/>
        <v>0</v>
      </c>
      <c r="AF860" s="1">
        <f t="shared" si="448"/>
        <v>-50000</v>
      </c>
    </row>
    <row r="861" spans="1:32">
      <c r="A861" s="106">
        <v>9.9199999999999983E-4</v>
      </c>
      <c r="B861" s="4">
        <f t="shared" si="424"/>
        <v>-49999.999007999999</v>
      </c>
      <c r="C861"/>
      <c r="D861"/>
      <c r="E861" s="57" t="s">
        <v>21</v>
      </c>
      <c r="F861" s="22">
        <f t="shared" si="427"/>
        <v>0</v>
      </c>
      <c r="G861" s="22">
        <f t="shared" si="428"/>
        <v>0</v>
      </c>
      <c r="H861" s="120" t="str">
        <f>IF(ISNA(VLOOKUP(C861,[1]Sheet1!$J$2:$J$2000,3,FALSE)),"No","Yes")</f>
        <v>No</v>
      </c>
      <c r="I861" s="89">
        <f t="shared" si="429"/>
        <v>0</v>
      </c>
      <c r="J861" s="89">
        <f t="shared" si="430"/>
        <v>0</v>
      </c>
      <c r="K861" s="89">
        <f t="shared" si="431"/>
        <v>0</v>
      </c>
      <c r="L861" s="89">
        <f t="shared" si="432"/>
        <v>0</v>
      </c>
      <c r="M861" s="89">
        <f t="shared" si="433"/>
        <v>0</v>
      </c>
      <c r="N861" s="89">
        <f t="shared" si="434"/>
        <v>0</v>
      </c>
      <c r="O861" s="89">
        <f t="shared" si="425"/>
        <v>0</v>
      </c>
      <c r="Q861" s="90">
        <f t="shared" si="435"/>
        <v>0</v>
      </c>
      <c r="R861" s="90">
        <f t="shared" si="436"/>
        <v>0</v>
      </c>
      <c r="S861" s="90">
        <f t="shared" si="437"/>
        <v>0</v>
      </c>
      <c r="T861" s="90">
        <f t="shared" si="438"/>
        <v>0</v>
      </c>
      <c r="U861" s="90">
        <f t="shared" si="439"/>
        <v>0</v>
      </c>
      <c r="V861" s="90">
        <f t="shared" si="440"/>
        <v>0</v>
      </c>
      <c r="W861" s="90">
        <f t="shared" si="426"/>
        <v>0</v>
      </c>
      <c r="Y861" s="89">
        <f t="shared" si="441"/>
        <v>0</v>
      </c>
      <c r="Z861" s="90">
        <f t="shared" si="442"/>
        <v>0</v>
      </c>
      <c r="AA861" s="75">
        <f t="shared" si="443"/>
        <v>0</v>
      </c>
      <c r="AB861" s="89">
        <f t="shared" si="444"/>
        <v>0</v>
      </c>
      <c r="AC861" s="89">
        <f t="shared" si="445"/>
        <v>0</v>
      </c>
      <c r="AD861" s="90">
        <f t="shared" si="446"/>
        <v>0</v>
      </c>
      <c r="AE861" s="90">
        <f t="shared" si="447"/>
        <v>0</v>
      </c>
      <c r="AF861" s="1">
        <f t="shared" si="448"/>
        <v>-50000</v>
      </c>
    </row>
    <row r="862" spans="1:32">
      <c r="A862" s="106">
        <v>9.9299999999999996E-4</v>
      </c>
      <c r="B862" s="4">
        <f t="shared" si="424"/>
        <v>-49999.999006999999</v>
      </c>
      <c r="C862"/>
      <c r="D862"/>
      <c r="E862" s="57" t="s">
        <v>21</v>
      </c>
      <c r="F862" s="22">
        <f t="shared" si="427"/>
        <v>0</v>
      </c>
      <c r="G862" s="22">
        <f t="shared" si="428"/>
        <v>0</v>
      </c>
      <c r="H862" s="120" t="str">
        <f>IF(ISNA(VLOOKUP(C862,[1]Sheet1!$J$2:$J$2000,3,FALSE)),"No","Yes")</f>
        <v>No</v>
      </c>
      <c r="I862" s="89">
        <f t="shared" si="429"/>
        <v>0</v>
      </c>
      <c r="J862" s="89">
        <f t="shared" si="430"/>
        <v>0</v>
      </c>
      <c r="K862" s="89">
        <f t="shared" si="431"/>
        <v>0</v>
      </c>
      <c r="L862" s="89">
        <f t="shared" si="432"/>
        <v>0</v>
      </c>
      <c r="M862" s="89">
        <f t="shared" si="433"/>
        <v>0</v>
      </c>
      <c r="N862" s="89">
        <f t="shared" si="434"/>
        <v>0</v>
      </c>
      <c r="O862" s="89">
        <f t="shared" si="425"/>
        <v>0</v>
      </c>
      <c r="Q862" s="90">
        <f t="shared" si="435"/>
        <v>0</v>
      </c>
      <c r="R862" s="90">
        <f t="shared" si="436"/>
        <v>0</v>
      </c>
      <c r="S862" s="90">
        <f t="shared" si="437"/>
        <v>0</v>
      </c>
      <c r="T862" s="90">
        <f t="shared" si="438"/>
        <v>0</v>
      </c>
      <c r="U862" s="90">
        <f t="shared" si="439"/>
        <v>0</v>
      </c>
      <c r="V862" s="90">
        <f t="shared" si="440"/>
        <v>0</v>
      </c>
      <c r="W862" s="90">
        <f t="shared" si="426"/>
        <v>0</v>
      </c>
      <c r="Y862" s="89">
        <f t="shared" si="441"/>
        <v>0</v>
      </c>
      <c r="Z862" s="90">
        <f t="shared" si="442"/>
        <v>0</v>
      </c>
      <c r="AA862" s="75">
        <f t="shared" si="443"/>
        <v>0</v>
      </c>
      <c r="AB862" s="89">
        <f t="shared" si="444"/>
        <v>0</v>
      </c>
      <c r="AC862" s="89">
        <f t="shared" si="445"/>
        <v>0</v>
      </c>
      <c r="AD862" s="90">
        <f t="shared" si="446"/>
        <v>0</v>
      </c>
      <c r="AE862" s="90">
        <f t="shared" si="447"/>
        <v>0</v>
      </c>
      <c r="AF862" s="1">
        <f t="shared" si="448"/>
        <v>-50000</v>
      </c>
    </row>
    <row r="863" spans="1:32">
      <c r="A863" s="106">
        <v>9.9399999999999987E-4</v>
      </c>
      <c r="B863" s="4">
        <f t="shared" si="424"/>
        <v>-49999.999005999998</v>
      </c>
      <c r="C863"/>
      <c r="D863"/>
      <c r="E863" s="57" t="s">
        <v>21</v>
      </c>
      <c r="F863" s="22">
        <f t="shared" si="427"/>
        <v>0</v>
      </c>
      <c r="G863" s="22">
        <f t="shared" si="428"/>
        <v>0</v>
      </c>
      <c r="H863" s="120" t="str">
        <f>IF(ISNA(VLOOKUP(C863,[1]Sheet1!$J$2:$J$2000,3,FALSE)),"No","Yes")</f>
        <v>No</v>
      </c>
      <c r="I863" s="89">
        <f t="shared" si="429"/>
        <v>0</v>
      </c>
      <c r="J863" s="89">
        <f t="shared" si="430"/>
        <v>0</v>
      </c>
      <c r="K863" s="89">
        <f t="shared" si="431"/>
        <v>0</v>
      </c>
      <c r="L863" s="89">
        <f t="shared" si="432"/>
        <v>0</v>
      </c>
      <c r="M863" s="89">
        <f t="shared" si="433"/>
        <v>0</v>
      </c>
      <c r="N863" s="89">
        <f t="shared" si="434"/>
        <v>0</v>
      </c>
      <c r="O863" s="89">
        <f t="shared" si="425"/>
        <v>0</v>
      </c>
      <c r="Q863" s="90">
        <f t="shared" si="435"/>
        <v>0</v>
      </c>
      <c r="R863" s="90">
        <f t="shared" si="436"/>
        <v>0</v>
      </c>
      <c r="S863" s="90">
        <f t="shared" si="437"/>
        <v>0</v>
      </c>
      <c r="T863" s="90">
        <f t="shared" si="438"/>
        <v>0</v>
      </c>
      <c r="U863" s="90">
        <f t="shared" si="439"/>
        <v>0</v>
      </c>
      <c r="V863" s="90">
        <f t="shared" si="440"/>
        <v>0</v>
      </c>
      <c r="W863" s="90">
        <f t="shared" si="426"/>
        <v>0</v>
      </c>
      <c r="Y863" s="89">
        <f t="shared" si="441"/>
        <v>0</v>
      </c>
      <c r="Z863" s="90">
        <f t="shared" si="442"/>
        <v>0</v>
      </c>
      <c r="AA863" s="75">
        <f t="shared" si="443"/>
        <v>0</v>
      </c>
      <c r="AB863" s="89">
        <f t="shared" si="444"/>
        <v>0</v>
      </c>
      <c r="AC863" s="89">
        <f t="shared" si="445"/>
        <v>0</v>
      </c>
      <c r="AD863" s="90">
        <f t="shared" si="446"/>
        <v>0</v>
      </c>
      <c r="AE863" s="90">
        <f t="shared" si="447"/>
        <v>0</v>
      </c>
      <c r="AF863" s="1">
        <f t="shared" si="448"/>
        <v>-50000</v>
      </c>
    </row>
    <row r="864" spans="1:32">
      <c r="A864" s="106">
        <v>9.9499999999999979E-4</v>
      </c>
      <c r="B864" s="4">
        <f t="shared" si="424"/>
        <v>-49999.999004999998</v>
      </c>
      <c r="C864"/>
      <c r="D864"/>
      <c r="E864" s="57" t="s">
        <v>21</v>
      </c>
      <c r="F864" s="22">
        <f t="shared" si="427"/>
        <v>0</v>
      </c>
      <c r="G864" s="22">
        <f t="shared" si="428"/>
        <v>0</v>
      </c>
      <c r="H864" s="120" t="str">
        <f>IF(ISNA(VLOOKUP(C864,[1]Sheet1!$J$2:$J$2000,3,FALSE)),"No","Yes")</f>
        <v>No</v>
      </c>
      <c r="I864" s="89">
        <f t="shared" si="429"/>
        <v>0</v>
      </c>
      <c r="J864" s="89">
        <f t="shared" si="430"/>
        <v>0</v>
      </c>
      <c r="K864" s="89">
        <f t="shared" si="431"/>
        <v>0</v>
      </c>
      <c r="L864" s="89">
        <f t="shared" si="432"/>
        <v>0</v>
      </c>
      <c r="M864" s="89">
        <f t="shared" si="433"/>
        <v>0</v>
      </c>
      <c r="N864" s="89">
        <f t="shared" si="434"/>
        <v>0</v>
      </c>
      <c r="O864" s="89">
        <f t="shared" si="425"/>
        <v>0</v>
      </c>
      <c r="Q864" s="90">
        <f t="shared" si="435"/>
        <v>0</v>
      </c>
      <c r="R864" s="90">
        <f t="shared" si="436"/>
        <v>0</v>
      </c>
      <c r="S864" s="90">
        <f t="shared" si="437"/>
        <v>0</v>
      </c>
      <c r="T864" s="90">
        <f t="shared" si="438"/>
        <v>0</v>
      </c>
      <c r="U864" s="90">
        <f t="shared" si="439"/>
        <v>0</v>
      </c>
      <c r="V864" s="90">
        <f t="shared" si="440"/>
        <v>0</v>
      </c>
      <c r="W864" s="90">
        <f t="shared" si="426"/>
        <v>0</v>
      </c>
      <c r="Y864" s="89">
        <f t="shared" si="441"/>
        <v>0</v>
      </c>
      <c r="Z864" s="90">
        <f t="shared" si="442"/>
        <v>0</v>
      </c>
      <c r="AA864" s="75">
        <f t="shared" si="443"/>
        <v>0</v>
      </c>
      <c r="AB864" s="89">
        <f t="shared" si="444"/>
        <v>0</v>
      </c>
      <c r="AC864" s="89">
        <f t="shared" si="445"/>
        <v>0</v>
      </c>
      <c r="AD864" s="90">
        <f t="shared" si="446"/>
        <v>0</v>
      </c>
      <c r="AE864" s="90">
        <f t="shared" si="447"/>
        <v>0</v>
      </c>
      <c r="AF864" s="1">
        <f t="shared" si="448"/>
        <v>-50000</v>
      </c>
    </row>
    <row r="865" spans="1:32">
      <c r="A865" s="106">
        <v>9.9599999999999992E-4</v>
      </c>
      <c r="B865" s="4">
        <f t="shared" si="424"/>
        <v>-49999.999003999998</v>
      </c>
      <c r="C865"/>
      <c r="D865"/>
      <c r="E865" s="57" t="s">
        <v>21</v>
      </c>
      <c r="F865" s="22">
        <f t="shared" si="427"/>
        <v>0</v>
      </c>
      <c r="G865" s="22">
        <f t="shared" si="428"/>
        <v>0</v>
      </c>
      <c r="H865" s="120" t="str">
        <f>IF(ISNA(VLOOKUP(C865,[1]Sheet1!$J$2:$J$2000,3,FALSE)),"No","Yes")</f>
        <v>No</v>
      </c>
      <c r="I865" s="89">
        <f t="shared" si="429"/>
        <v>0</v>
      </c>
      <c r="J865" s="89">
        <f t="shared" si="430"/>
        <v>0</v>
      </c>
      <c r="K865" s="89">
        <f t="shared" si="431"/>
        <v>0</v>
      </c>
      <c r="L865" s="89">
        <f t="shared" si="432"/>
        <v>0</v>
      </c>
      <c r="M865" s="89">
        <f t="shared" si="433"/>
        <v>0</v>
      </c>
      <c r="N865" s="89">
        <f t="shared" si="434"/>
        <v>0</v>
      </c>
      <c r="O865" s="89">
        <f t="shared" si="425"/>
        <v>0</v>
      </c>
      <c r="Q865" s="90">
        <f t="shared" si="435"/>
        <v>0</v>
      </c>
      <c r="R865" s="90">
        <f t="shared" si="436"/>
        <v>0</v>
      </c>
      <c r="S865" s="90">
        <f t="shared" si="437"/>
        <v>0</v>
      </c>
      <c r="T865" s="90">
        <f t="shared" si="438"/>
        <v>0</v>
      </c>
      <c r="U865" s="90">
        <f t="shared" si="439"/>
        <v>0</v>
      </c>
      <c r="V865" s="90">
        <f t="shared" si="440"/>
        <v>0</v>
      </c>
      <c r="W865" s="90">
        <f t="shared" si="426"/>
        <v>0</v>
      </c>
      <c r="Y865" s="89">
        <f t="shared" si="441"/>
        <v>0</v>
      </c>
      <c r="Z865" s="90">
        <f t="shared" si="442"/>
        <v>0</v>
      </c>
      <c r="AA865" s="75">
        <f t="shared" si="443"/>
        <v>0</v>
      </c>
      <c r="AB865" s="89">
        <f t="shared" si="444"/>
        <v>0</v>
      </c>
      <c r="AC865" s="89">
        <f t="shared" si="445"/>
        <v>0</v>
      </c>
      <c r="AD865" s="90">
        <f t="shared" si="446"/>
        <v>0</v>
      </c>
      <c r="AE865" s="90">
        <f t="shared" si="447"/>
        <v>0</v>
      </c>
      <c r="AF865" s="1">
        <f t="shared" si="448"/>
        <v>-50000</v>
      </c>
    </row>
    <row r="866" spans="1:32">
      <c r="A866" s="106">
        <v>9.9699999999999984E-4</v>
      </c>
      <c r="B866" s="4">
        <f t="shared" si="424"/>
        <v>-49999.999002999997</v>
      </c>
      <c r="C866"/>
      <c r="D866"/>
      <c r="E866" s="57" t="s">
        <v>21</v>
      </c>
      <c r="F866" s="22">
        <f t="shared" si="427"/>
        <v>0</v>
      </c>
      <c r="G866" s="22">
        <f t="shared" si="428"/>
        <v>0</v>
      </c>
      <c r="H866" s="120" t="str">
        <f>IF(ISNA(VLOOKUP(C866,[1]Sheet1!$J$2:$J$2000,3,FALSE)),"No","Yes")</f>
        <v>No</v>
      </c>
      <c r="I866" s="89">
        <f t="shared" si="429"/>
        <v>0</v>
      </c>
      <c r="J866" s="89">
        <f t="shared" si="430"/>
        <v>0</v>
      </c>
      <c r="K866" s="89">
        <f t="shared" si="431"/>
        <v>0</v>
      </c>
      <c r="L866" s="89">
        <f t="shared" si="432"/>
        <v>0</v>
      </c>
      <c r="M866" s="89">
        <f t="shared" si="433"/>
        <v>0</v>
      </c>
      <c r="N866" s="89">
        <f t="shared" si="434"/>
        <v>0</v>
      </c>
      <c r="O866" s="89">
        <f t="shared" si="425"/>
        <v>0</v>
      </c>
      <c r="Q866" s="90">
        <f t="shared" si="435"/>
        <v>0</v>
      </c>
      <c r="R866" s="90">
        <f t="shared" si="436"/>
        <v>0</v>
      </c>
      <c r="S866" s="90">
        <f t="shared" si="437"/>
        <v>0</v>
      </c>
      <c r="T866" s="90">
        <f t="shared" si="438"/>
        <v>0</v>
      </c>
      <c r="U866" s="90">
        <f t="shared" si="439"/>
        <v>0</v>
      </c>
      <c r="V866" s="90">
        <f t="shared" si="440"/>
        <v>0</v>
      </c>
      <c r="W866" s="90">
        <f t="shared" si="426"/>
        <v>0</v>
      </c>
      <c r="Y866" s="89">
        <f t="shared" si="441"/>
        <v>0</v>
      </c>
      <c r="Z866" s="90">
        <f t="shared" si="442"/>
        <v>0</v>
      </c>
      <c r="AA866" s="75">
        <f t="shared" si="443"/>
        <v>0</v>
      </c>
      <c r="AB866" s="89">
        <f t="shared" si="444"/>
        <v>0</v>
      </c>
      <c r="AC866" s="89">
        <f t="shared" si="445"/>
        <v>0</v>
      </c>
      <c r="AD866" s="90">
        <f t="shared" si="446"/>
        <v>0</v>
      </c>
      <c r="AE866" s="90">
        <f t="shared" si="447"/>
        <v>0</v>
      </c>
      <c r="AF866" s="1">
        <f t="shared" si="448"/>
        <v>-50000</v>
      </c>
    </row>
    <row r="867" spans="1:32">
      <c r="A867" s="106">
        <v>9.9799999999999997E-4</v>
      </c>
      <c r="B867" s="4">
        <f t="shared" si="424"/>
        <v>-49999.999001999997</v>
      </c>
      <c r="C867"/>
      <c r="D867"/>
      <c r="E867" s="57" t="s">
        <v>21</v>
      </c>
      <c r="F867" s="22">
        <f t="shared" si="427"/>
        <v>0</v>
      </c>
      <c r="G867" s="22">
        <f t="shared" si="428"/>
        <v>0</v>
      </c>
      <c r="H867" s="120" t="str">
        <f>IF(ISNA(VLOOKUP(C867,[1]Sheet1!$J$2:$J$2000,3,FALSE)),"No","Yes")</f>
        <v>No</v>
      </c>
      <c r="I867" s="89">
        <f t="shared" si="429"/>
        <v>0</v>
      </c>
      <c r="J867" s="89">
        <f t="shared" si="430"/>
        <v>0</v>
      </c>
      <c r="K867" s="89">
        <f t="shared" si="431"/>
        <v>0</v>
      </c>
      <c r="L867" s="89">
        <f t="shared" si="432"/>
        <v>0</v>
      </c>
      <c r="M867" s="89">
        <f t="shared" si="433"/>
        <v>0</v>
      </c>
      <c r="N867" s="89">
        <f t="shared" si="434"/>
        <v>0</v>
      </c>
      <c r="O867" s="89">
        <f t="shared" si="425"/>
        <v>0</v>
      </c>
      <c r="Q867" s="90">
        <f t="shared" si="435"/>
        <v>0</v>
      </c>
      <c r="R867" s="90">
        <f t="shared" si="436"/>
        <v>0</v>
      </c>
      <c r="S867" s="90">
        <f t="shared" si="437"/>
        <v>0</v>
      </c>
      <c r="T867" s="90">
        <f t="shared" si="438"/>
        <v>0</v>
      </c>
      <c r="U867" s="90">
        <f t="shared" si="439"/>
        <v>0</v>
      </c>
      <c r="V867" s="90">
        <f t="shared" si="440"/>
        <v>0</v>
      </c>
      <c r="W867" s="90">
        <f t="shared" si="426"/>
        <v>0</v>
      </c>
      <c r="Y867" s="89">
        <f t="shared" si="441"/>
        <v>0</v>
      </c>
      <c r="Z867" s="90">
        <f t="shared" si="442"/>
        <v>0</v>
      </c>
      <c r="AA867" s="75">
        <f t="shared" si="443"/>
        <v>0</v>
      </c>
      <c r="AB867" s="89">
        <f t="shared" si="444"/>
        <v>0</v>
      </c>
      <c r="AC867" s="89">
        <f t="shared" si="445"/>
        <v>0</v>
      </c>
      <c r="AD867" s="90">
        <f t="shared" si="446"/>
        <v>0</v>
      </c>
      <c r="AE867" s="90">
        <f t="shared" si="447"/>
        <v>0</v>
      </c>
      <c r="AF867" s="1">
        <f t="shared" si="448"/>
        <v>-50000</v>
      </c>
    </row>
    <row r="868" spans="1:32">
      <c r="A868" s="106">
        <v>9.9899999999999989E-4</v>
      </c>
      <c r="B868" s="4">
        <f t="shared" si="424"/>
        <v>-49999.999000999996</v>
      </c>
      <c r="C868"/>
      <c r="D868"/>
      <c r="E868" s="57" t="s">
        <v>21</v>
      </c>
      <c r="F868" s="22">
        <f t="shared" si="427"/>
        <v>0</v>
      </c>
      <c r="G868" s="22">
        <f t="shared" si="428"/>
        <v>0</v>
      </c>
      <c r="H868" s="120" t="str">
        <f>IF(ISNA(VLOOKUP(C868,[1]Sheet1!$J$2:$J$2000,3,FALSE)),"No","Yes")</f>
        <v>No</v>
      </c>
      <c r="I868" s="89">
        <f t="shared" si="429"/>
        <v>0</v>
      </c>
      <c r="J868" s="89">
        <f t="shared" si="430"/>
        <v>0</v>
      </c>
      <c r="K868" s="89">
        <f t="shared" si="431"/>
        <v>0</v>
      </c>
      <c r="L868" s="89">
        <f t="shared" si="432"/>
        <v>0</v>
      </c>
      <c r="M868" s="89">
        <f t="shared" si="433"/>
        <v>0</v>
      </c>
      <c r="N868" s="89">
        <f t="shared" si="434"/>
        <v>0</v>
      </c>
      <c r="O868" s="89">
        <f t="shared" si="425"/>
        <v>0</v>
      </c>
      <c r="Q868" s="90">
        <f t="shared" si="435"/>
        <v>0</v>
      </c>
      <c r="R868" s="90">
        <f t="shared" si="436"/>
        <v>0</v>
      </c>
      <c r="S868" s="90">
        <f t="shared" si="437"/>
        <v>0</v>
      </c>
      <c r="T868" s="90">
        <f t="shared" si="438"/>
        <v>0</v>
      </c>
      <c r="U868" s="90">
        <f t="shared" si="439"/>
        <v>0</v>
      </c>
      <c r="V868" s="90">
        <f t="shared" si="440"/>
        <v>0</v>
      </c>
      <c r="W868" s="90">
        <f t="shared" si="426"/>
        <v>0</v>
      </c>
      <c r="Y868" s="89">
        <f t="shared" si="441"/>
        <v>0</v>
      </c>
      <c r="Z868" s="90">
        <f t="shared" si="442"/>
        <v>0</v>
      </c>
      <c r="AA868" s="75">
        <f t="shared" si="443"/>
        <v>0</v>
      </c>
      <c r="AB868" s="89">
        <f t="shared" si="444"/>
        <v>0</v>
      </c>
      <c r="AC868" s="89">
        <f t="shared" si="445"/>
        <v>0</v>
      </c>
      <c r="AD868" s="90">
        <f t="shared" si="446"/>
        <v>0</v>
      </c>
      <c r="AE868" s="90">
        <f t="shared" si="447"/>
        <v>0</v>
      </c>
      <c r="AF868" s="1">
        <f t="shared" si="448"/>
        <v>-50000</v>
      </c>
    </row>
    <row r="869" spans="1:32">
      <c r="A869" s="106">
        <v>9.999999999999998E-4</v>
      </c>
      <c r="B869" s="4">
        <f t="shared" si="424"/>
        <v>-49999.999000000003</v>
      </c>
      <c r="C869" s="66"/>
      <c r="D869" s="66"/>
      <c r="E869" s="57" t="s">
        <v>21</v>
      </c>
      <c r="F869" s="22">
        <f t="shared" ref="F869" si="449">COUNTIF(H869:X869,"&gt;1")</f>
        <v>0</v>
      </c>
      <c r="G869" s="22">
        <f t="shared" ref="G869" si="450">COUNTIF(AA869:AE869,"&gt;1")</f>
        <v>0</v>
      </c>
      <c r="H869" s="120" t="str">
        <f>IF(ISNA(VLOOKUP(C869,[1]Sheet1!$J$2:$J$2000,3,FALSE)),"No","Yes")</f>
        <v>No</v>
      </c>
      <c r="I869" s="89">
        <f t="shared" si="429"/>
        <v>0</v>
      </c>
      <c r="J869" s="89">
        <f t="shared" si="430"/>
        <v>0</v>
      </c>
      <c r="K869" s="89">
        <f t="shared" si="431"/>
        <v>0</v>
      </c>
      <c r="L869" s="89">
        <f t="shared" si="432"/>
        <v>0</v>
      </c>
      <c r="M869" s="89">
        <f t="shared" si="433"/>
        <v>0</v>
      </c>
      <c r="N869" s="89">
        <f t="shared" si="434"/>
        <v>0</v>
      </c>
      <c r="O869" s="89">
        <f t="shared" si="425"/>
        <v>0</v>
      </c>
      <c r="Q869" s="90">
        <f t="shared" si="435"/>
        <v>0</v>
      </c>
      <c r="R869" s="90">
        <f t="shared" si="436"/>
        <v>0</v>
      </c>
      <c r="S869" s="90">
        <f t="shared" si="437"/>
        <v>0</v>
      </c>
      <c r="T869" s="90">
        <f t="shared" si="438"/>
        <v>0</v>
      </c>
      <c r="U869" s="90">
        <f t="shared" si="439"/>
        <v>0</v>
      </c>
      <c r="V869" s="90">
        <f t="shared" si="440"/>
        <v>0</v>
      </c>
      <c r="W869" s="90">
        <f t="shared" si="426"/>
        <v>0</v>
      </c>
      <c r="Y869" s="89">
        <f t="shared" ref="Y869:Y1480" si="451">LARGE(I869:O869,3)</f>
        <v>0</v>
      </c>
      <c r="Z869" s="90">
        <f t="shared" ref="Z869:Z1480" si="452">LARGE(Q869:W869,3)</f>
        <v>0</v>
      </c>
      <c r="AA869" s="75">
        <f t="shared" ref="AA869:AA1480" si="453">LARGE(Y869:Z869,1)</f>
        <v>0</v>
      </c>
      <c r="AB869" s="89">
        <f t="shared" ref="AB869:AB1480" si="454">LARGE(I869:O869,1)</f>
        <v>0</v>
      </c>
      <c r="AC869" s="89">
        <f t="shared" ref="AC869:AC1480" si="455">LARGE(I869:O869,2)</f>
        <v>0</v>
      </c>
      <c r="AD869" s="90">
        <f t="shared" ref="AD869:AD1480" si="456">LARGE(Q869:W869,1)</f>
        <v>0</v>
      </c>
      <c r="AE869" s="90">
        <f t="shared" ref="AE869:AE1480" si="457">LARGE(Q869:W869,2)</f>
        <v>0</v>
      </c>
      <c r="AF869" s="1">
        <f t="shared" si="448"/>
        <v>-50000</v>
      </c>
    </row>
    <row r="870" spans="1:32" s="21" customFormat="1">
      <c r="A870" s="106">
        <v>1.0009999999999999E-3</v>
      </c>
      <c r="C870" s="63" t="s">
        <v>23</v>
      </c>
      <c r="D870" s="64"/>
      <c r="H870" s="120" t="str">
        <f>IF(ISNA(VLOOKUP(C870,[1]Sheet1!$J$2:$J$2000,3,FALSE)),"No","Yes")</f>
        <v>No</v>
      </c>
      <c r="I870" s="89">
        <f t="shared" si="429"/>
        <v>0</v>
      </c>
      <c r="J870" s="89">
        <f t="shared" si="430"/>
        <v>0</v>
      </c>
      <c r="K870" s="89">
        <f t="shared" si="431"/>
        <v>0</v>
      </c>
      <c r="L870" s="89">
        <f t="shared" si="432"/>
        <v>0</v>
      </c>
      <c r="M870" s="89">
        <f t="shared" si="433"/>
        <v>0</v>
      </c>
      <c r="N870" s="89">
        <f t="shared" si="434"/>
        <v>0</v>
      </c>
      <c r="O870" s="89">
        <f t="shared" si="425"/>
        <v>0</v>
      </c>
      <c r="P870" s="73"/>
      <c r="Q870" s="90">
        <f t="shared" si="435"/>
        <v>0</v>
      </c>
      <c r="R870" s="90">
        <f t="shared" si="436"/>
        <v>0</v>
      </c>
      <c r="S870" s="90">
        <f t="shared" si="437"/>
        <v>0</v>
      </c>
      <c r="T870" s="90">
        <f t="shared" si="438"/>
        <v>0</v>
      </c>
      <c r="U870" s="90">
        <f t="shared" si="439"/>
        <v>0</v>
      </c>
      <c r="V870" s="90">
        <f t="shared" si="440"/>
        <v>0</v>
      </c>
      <c r="W870" s="90">
        <f t="shared" si="426"/>
        <v>0</v>
      </c>
      <c r="X870" s="73"/>
      <c r="Y870" s="89">
        <f t="shared" si="451"/>
        <v>0</v>
      </c>
      <c r="Z870" s="90">
        <f t="shared" si="452"/>
        <v>0</v>
      </c>
      <c r="AA870" s="75">
        <f t="shared" si="453"/>
        <v>0</v>
      </c>
      <c r="AB870" s="89">
        <f t="shared" si="454"/>
        <v>0</v>
      </c>
      <c r="AC870" s="89">
        <f t="shared" si="455"/>
        <v>0</v>
      </c>
      <c r="AD870" s="90">
        <f t="shared" si="456"/>
        <v>0</v>
      </c>
      <c r="AE870" s="90">
        <f t="shared" si="457"/>
        <v>0</v>
      </c>
      <c r="AF870" s="1">
        <f t="shared" si="448"/>
        <v>-50000</v>
      </c>
    </row>
    <row r="871" spans="1:32">
      <c r="A871" s="106">
        <v>1.0019999999999999E-3</v>
      </c>
      <c r="B871" s="4">
        <f t="shared" ref="B871:B932" si="458">AF871+A871</f>
        <v>-40144.438092848344</v>
      </c>
      <c r="C871" t="s">
        <v>81</v>
      </c>
      <c r="D871" t="s">
        <v>169</v>
      </c>
      <c r="E871" s="57" t="s">
        <v>21</v>
      </c>
      <c r="F871" s="22">
        <f t="shared" ref="F871:F1518" si="459">COUNTIF(H871:X871,"&gt;1")</f>
        <v>1</v>
      </c>
      <c r="G871" s="22">
        <f t="shared" ref="G871:G1518" si="460">COUNTIF(AA871:AE871,"&gt;1")</f>
        <v>1</v>
      </c>
      <c r="H871" s="120" t="str">
        <f>IF(ISNA(VLOOKUP(C871,[1]Sheet1!$J$2:$J$2000,3,FALSE)),"No","Yes")</f>
        <v>No</v>
      </c>
      <c r="I871" s="89">
        <f t="shared" si="429"/>
        <v>9855.5609051516603</v>
      </c>
      <c r="J871" s="89">
        <f t="shared" si="430"/>
        <v>0</v>
      </c>
      <c r="K871" s="89">
        <f t="shared" si="431"/>
        <v>0</v>
      </c>
      <c r="L871" s="89">
        <f t="shared" si="432"/>
        <v>0</v>
      </c>
      <c r="M871" s="89">
        <f t="shared" si="433"/>
        <v>0</v>
      </c>
      <c r="N871" s="89">
        <f t="shared" si="434"/>
        <v>0</v>
      </c>
      <c r="O871" s="89">
        <f t="shared" si="425"/>
        <v>0</v>
      </c>
      <c r="Q871" s="90">
        <f t="shared" si="435"/>
        <v>0</v>
      </c>
      <c r="R871" s="90">
        <f t="shared" si="436"/>
        <v>0</v>
      </c>
      <c r="S871" s="90">
        <f t="shared" si="437"/>
        <v>0</v>
      </c>
      <c r="T871" s="90">
        <f t="shared" si="438"/>
        <v>0</v>
      </c>
      <c r="U871" s="90">
        <f t="shared" si="439"/>
        <v>0</v>
      </c>
      <c r="V871" s="90">
        <f t="shared" si="440"/>
        <v>0</v>
      </c>
      <c r="W871" s="90">
        <f t="shared" si="426"/>
        <v>0</v>
      </c>
      <c r="Y871" s="89">
        <f t="shared" si="451"/>
        <v>0</v>
      </c>
      <c r="Z871" s="90">
        <f t="shared" si="452"/>
        <v>0</v>
      </c>
      <c r="AA871" s="75">
        <f t="shared" si="453"/>
        <v>0</v>
      </c>
      <c r="AB871" s="89">
        <f t="shared" si="454"/>
        <v>9855.5609051516603</v>
      </c>
      <c r="AC871" s="89">
        <f t="shared" si="455"/>
        <v>0</v>
      </c>
      <c r="AD871" s="90">
        <f t="shared" si="456"/>
        <v>0</v>
      </c>
      <c r="AE871" s="90">
        <f t="shared" si="457"/>
        <v>0</v>
      </c>
      <c r="AF871" s="1">
        <f t="shared" si="448"/>
        <v>-40144.439094848341</v>
      </c>
    </row>
    <row r="872" spans="1:32">
      <c r="A872" s="106">
        <v>1.0029999999999998E-3</v>
      </c>
      <c r="B872" s="4">
        <f t="shared" si="458"/>
        <v>-40832.959140304971</v>
      </c>
      <c r="C872" t="s">
        <v>87</v>
      </c>
      <c r="D872" t="s">
        <v>170</v>
      </c>
      <c r="E872" s="57" t="s">
        <v>21</v>
      </c>
      <c r="F872" s="22">
        <f t="shared" si="459"/>
        <v>1</v>
      </c>
      <c r="G872" s="22">
        <f t="shared" si="460"/>
        <v>1</v>
      </c>
      <c r="H872" s="120" t="str">
        <f>IF(ISNA(VLOOKUP(C872,[1]Sheet1!$J$2:$J$2000,3,FALSE)),"No","Yes")</f>
        <v>No</v>
      </c>
      <c r="I872" s="89">
        <f t="shared" si="429"/>
        <v>9167.039856695028</v>
      </c>
      <c r="J872" s="89">
        <f t="shared" si="430"/>
        <v>0</v>
      </c>
      <c r="K872" s="89">
        <f t="shared" si="431"/>
        <v>0</v>
      </c>
      <c r="L872" s="89">
        <f t="shared" si="432"/>
        <v>0</v>
      </c>
      <c r="M872" s="89">
        <f t="shared" si="433"/>
        <v>0</v>
      </c>
      <c r="N872" s="89">
        <f t="shared" si="434"/>
        <v>0</v>
      </c>
      <c r="O872" s="89">
        <f t="shared" si="425"/>
        <v>0</v>
      </c>
      <c r="Q872" s="90">
        <f t="shared" si="435"/>
        <v>0</v>
      </c>
      <c r="R872" s="90">
        <f t="shared" si="436"/>
        <v>0</v>
      </c>
      <c r="S872" s="90">
        <f t="shared" si="437"/>
        <v>0</v>
      </c>
      <c r="T872" s="90">
        <f t="shared" si="438"/>
        <v>0</v>
      </c>
      <c r="U872" s="90">
        <f t="shared" si="439"/>
        <v>0</v>
      </c>
      <c r="V872" s="90">
        <f t="shared" si="440"/>
        <v>0</v>
      </c>
      <c r="W872" s="90">
        <f t="shared" si="426"/>
        <v>0</v>
      </c>
      <c r="Y872" s="89">
        <f t="shared" si="451"/>
        <v>0</v>
      </c>
      <c r="Z872" s="90">
        <f t="shared" si="452"/>
        <v>0</v>
      </c>
      <c r="AA872" s="75">
        <f t="shared" si="453"/>
        <v>0</v>
      </c>
      <c r="AB872" s="89">
        <f t="shared" si="454"/>
        <v>9167.039856695028</v>
      </c>
      <c r="AC872" s="89">
        <f t="shared" si="455"/>
        <v>0</v>
      </c>
      <c r="AD872" s="90">
        <f t="shared" si="456"/>
        <v>0</v>
      </c>
      <c r="AE872" s="90">
        <f t="shared" si="457"/>
        <v>0</v>
      </c>
      <c r="AF872" s="1">
        <f t="shared" si="448"/>
        <v>-40832.960143304968</v>
      </c>
    </row>
    <row r="873" spans="1:32">
      <c r="A873" s="106">
        <v>1.0039999999999999E-3</v>
      </c>
      <c r="B873" s="4">
        <f t="shared" si="458"/>
        <v>-40857.524677107642</v>
      </c>
      <c r="C873" t="s">
        <v>88</v>
      </c>
      <c r="D873" t="s">
        <v>171</v>
      </c>
      <c r="E873" s="57" t="s">
        <v>21</v>
      </c>
      <c r="F873" s="22">
        <f t="shared" si="459"/>
        <v>1</v>
      </c>
      <c r="G873" s="22">
        <f t="shared" si="460"/>
        <v>1</v>
      </c>
      <c r="H873" s="120" t="str">
        <f>IF(ISNA(VLOOKUP(C873,[1]Sheet1!$J$2:$J$2000,3,FALSE)),"No","Yes")</f>
        <v>No</v>
      </c>
      <c r="I873" s="89">
        <f t="shared" si="429"/>
        <v>9142.4743188923621</v>
      </c>
      <c r="J873" s="89">
        <f t="shared" si="430"/>
        <v>0</v>
      </c>
      <c r="K873" s="89">
        <f t="shared" si="431"/>
        <v>0</v>
      </c>
      <c r="L873" s="89">
        <f t="shared" si="432"/>
        <v>0</v>
      </c>
      <c r="M873" s="89">
        <f t="shared" si="433"/>
        <v>0</v>
      </c>
      <c r="N873" s="89">
        <f t="shared" si="434"/>
        <v>0</v>
      </c>
      <c r="O873" s="89">
        <f t="shared" si="425"/>
        <v>0</v>
      </c>
      <c r="Q873" s="90">
        <f t="shared" si="435"/>
        <v>0</v>
      </c>
      <c r="R873" s="90">
        <f t="shared" si="436"/>
        <v>0</v>
      </c>
      <c r="S873" s="90">
        <f t="shared" si="437"/>
        <v>0</v>
      </c>
      <c r="T873" s="90">
        <f t="shared" si="438"/>
        <v>0</v>
      </c>
      <c r="U873" s="90">
        <f t="shared" si="439"/>
        <v>0</v>
      </c>
      <c r="V873" s="90">
        <f t="shared" si="440"/>
        <v>0</v>
      </c>
      <c r="W873" s="90">
        <f t="shared" si="426"/>
        <v>0</v>
      </c>
      <c r="Y873" s="89">
        <f t="shared" si="451"/>
        <v>0</v>
      </c>
      <c r="Z873" s="90">
        <f t="shared" si="452"/>
        <v>0</v>
      </c>
      <c r="AA873" s="75">
        <f t="shared" si="453"/>
        <v>0</v>
      </c>
      <c r="AB873" s="89">
        <f t="shared" si="454"/>
        <v>9142.4743188923621</v>
      </c>
      <c r="AC873" s="89">
        <f t="shared" si="455"/>
        <v>0</v>
      </c>
      <c r="AD873" s="90">
        <f t="shared" si="456"/>
        <v>0</v>
      </c>
      <c r="AE873" s="90">
        <f t="shared" si="457"/>
        <v>0</v>
      </c>
      <c r="AF873" s="1">
        <f t="shared" si="448"/>
        <v>-40857.52568110764</v>
      </c>
    </row>
    <row r="874" spans="1:32">
      <c r="A874" s="106">
        <v>1.0049999999999998E-3</v>
      </c>
      <c r="B874" s="4">
        <f t="shared" si="458"/>
        <v>-41076.720878173495</v>
      </c>
      <c r="C874" t="s">
        <v>90</v>
      </c>
      <c r="D874" t="s">
        <v>172</v>
      </c>
      <c r="E874" s="57" t="s">
        <v>21</v>
      </c>
      <c r="F874" s="22">
        <f t="shared" si="459"/>
        <v>1</v>
      </c>
      <c r="G874" s="22">
        <f t="shared" si="460"/>
        <v>1</v>
      </c>
      <c r="H874" s="120" t="str">
        <f>IF(ISNA(VLOOKUP(C874,[1]Sheet1!$J$2:$J$2000,3,FALSE)),"No","Yes")</f>
        <v>No</v>
      </c>
      <c r="I874" s="89">
        <f t="shared" si="429"/>
        <v>8923.2781168265028</v>
      </c>
      <c r="J874" s="89">
        <f t="shared" si="430"/>
        <v>0</v>
      </c>
      <c r="K874" s="89">
        <f t="shared" si="431"/>
        <v>0</v>
      </c>
      <c r="L874" s="89">
        <f t="shared" si="432"/>
        <v>0</v>
      </c>
      <c r="M874" s="89">
        <f t="shared" si="433"/>
        <v>0</v>
      </c>
      <c r="N874" s="89">
        <f t="shared" si="434"/>
        <v>0</v>
      </c>
      <c r="O874" s="89">
        <f t="shared" si="425"/>
        <v>0</v>
      </c>
      <c r="Q874" s="90">
        <f t="shared" si="435"/>
        <v>0</v>
      </c>
      <c r="R874" s="90">
        <f t="shared" si="436"/>
        <v>0</v>
      </c>
      <c r="S874" s="90">
        <f t="shared" si="437"/>
        <v>0</v>
      </c>
      <c r="T874" s="90">
        <f t="shared" si="438"/>
        <v>0</v>
      </c>
      <c r="U874" s="90">
        <f t="shared" si="439"/>
        <v>0</v>
      </c>
      <c r="V874" s="90">
        <f t="shared" si="440"/>
        <v>0</v>
      </c>
      <c r="W874" s="90">
        <f t="shared" si="426"/>
        <v>0</v>
      </c>
      <c r="Y874" s="89">
        <f t="shared" si="451"/>
        <v>0</v>
      </c>
      <c r="Z874" s="90">
        <f t="shared" si="452"/>
        <v>0</v>
      </c>
      <c r="AA874" s="75">
        <f t="shared" si="453"/>
        <v>0</v>
      </c>
      <c r="AB874" s="89">
        <f t="shared" si="454"/>
        <v>8923.2781168265028</v>
      </c>
      <c r="AC874" s="89">
        <f t="shared" si="455"/>
        <v>0</v>
      </c>
      <c r="AD874" s="90">
        <f t="shared" si="456"/>
        <v>0</v>
      </c>
      <c r="AE874" s="90">
        <f t="shared" si="457"/>
        <v>0</v>
      </c>
      <c r="AF874" s="1">
        <f t="shared" si="448"/>
        <v>-41076.721883173494</v>
      </c>
    </row>
    <row r="875" spans="1:32">
      <c r="A875" s="106">
        <v>1.0059999999999999E-3</v>
      </c>
      <c r="B875" s="4">
        <f t="shared" si="458"/>
        <v>-41130.848214103986</v>
      </c>
      <c r="C875" t="s">
        <v>92</v>
      </c>
      <c r="D875" t="s">
        <v>173</v>
      </c>
      <c r="E875" s="57" t="s">
        <v>21</v>
      </c>
      <c r="F875" s="22">
        <f t="shared" si="459"/>
        <v>1</v>
      </c>
      <c r="G875" s="22">
        <f t="shared" si="460"/>
        <v>1</v>
      </c>
      <c r="H875" s="120" t="str">
        <f>IF(ISNA(VLOOKUP(C875,[1]Sheet1!$J$2:$J$2000,3,FALSE)),"No","Yes")</f>
        <v>No</v>
      </c>
      <c r="I875" s="89">
        <f t="shared" si="429"/>
        <v>8869.1507798960138</v>
      </c>
      <c r="J875" s="89">
        <f t="shared" si="430"/>
        <v>0</v>
      </c>
      <c r="K875" s="89">
        <f t="shared" si="431"/>
        <v>0</v>
      </c>
      <c r="L875" s="89">
        <f t="shared" si="432"/>
        <v>0</v>
      </c>
      <c r="M875" s="89">
        <f t="shared" si="433"/>
        <v>0</v>
      </c>
      <c r="N875" s="89">
        <f t="shared" si="434"/>
        <v>0</v>
      </c>
      <c r="O875" s="89">
        <f t="shared" si="425"/>
        <v>0</v>
      </c>
      <c r="Q875" s="90">
        <f t="shared" si="435"/>
        <v>0</v>
      </c>
      <c r="R875" s="90">
        <f t="shared" si="436"/>
        <v>0</v>
      </c>
      <c r="S875" s="90">
        <f t="shared" si="437"/>
        <v>0</v>
      </c>
      <c r="T875" s="90">
        <f t="shared" si="438"/>
        <v>0</v>
      </c>
      <c r="U875" s="90">
        <f t="shared" si="439"/>
        <v>0</v>
      </c>
      <c r="V875" s="90">
        <f t="shared" si="440"/>
        <v>0</v>
      </c>
      <c r="W875" s="90">
        <f t="shared" si="426"/>
        <v>0</v>
      </c>
      <c r="Y875" s="89">
        <f t="shared" si="451"/>
        <v>0</v>
      </c>
      <c r="Z875" s="90">
        <f t="shared" si="452"/>
        <v>0</v>
      </c>
      <c r="AA875" s="75">
        <f t="shared" si="453"/>
        <v>0</v>
      </c>
      <c r="AB875" s="89">
        <f t="shared" si="454"/>
        <v>8869.1507798960138</v>
      </c>
      <c r="AC875" s="89">
        <f t="shared" si="455"/>
        <v>0</v>
      </c>
      <c r="AD875" s="90">
        <f t="shared" si="456"/>
        <v>0</v>
      </c>
      <c r="AE875" s="90">
        <f t="shared" si="457"/>
        <v>0</v>
      </c>
      <c r="AF875" s="1">
        <f t="shared" si="448"/>
        <v>-41130.849220103984</v>
      </c>
    </row>
    <row r="876" spans="1:32">
      <c r="A876" s="106">
        <v>1.0069999999999999E-3</v>
      </c>
      <c r="B876" s="4">
        <f t="shared" si="458"/>
        <v>34893.874948134893</v>
      </c>
      <c r="C876" t="s">
        <v>94</v>
      </c>
      <c r="D876" t="s">
        <v>174</v>
      </c>
      <c r="E876" s="57" t="s">
        <v>21</v>
      </c>
      <c r="F876" s="22">
        <f t="shared" si="459"/>
        <v>4</v>
      </c>
      <c r="G876" s="22">
        <f t="shared" si="460"/>
        <v>4</v>
      </c>
      <c r="H876" s="120" t="str">
        <f>IF(ISNA(VLOOKUP(C876,[1]Sheet1!$J$2:$J$2000,3,FALSE)),"No","Yes")</f>
        <v>Yes</v>
      </c>
      <c r="I876" s="89">
        <f t="shared" si="429"/>
        <v>8821.3747037276444</v>
      </c>
      <c r="J876" s="89">
        <f t="shared" si="430"/>
        <v>0</v>
      </c>
      <c r="K876" s="89">
        <f t="shared" si="431"/>
        <v>0</v>
      </c>
      <c r="L876" s="89">
        <f t="shared" si="432"/>
        <v>0</v>
      </c>
      <c r="M876" s="89">
        <f t="shared" si="433"/>
        <v>0</v>
      </c>
      <c r="N876" s="89">
        <f t="shared" si="434"/>
        <v>8762.062310449408</v>
      </c>
      <c r="O876" s="89">
        <f t="shared" si="425"/>
        <v>0</v>
      </c>
      <c r="Q876" s="90">
        <f t="shared" si="435"/>
        <v>0</v>
      </c>
      <c r="R876" s="90">
        <f t="shared" si="436"/>
        <v>0</v>
      </c>
      <c r="S876" s="90">
        <f t="shared" si="437"/>
        <v>0</v>
      </c>
      <c r="T876" s="90">
        <f t="shared" si="438"/>
        <v>8978.9092996555682</v>
      </c>
      <c r="U876" s="90">
        <f t="shared" si="439"/>
        <v>8331.5276273022755</v>
      </c>
      <c r="V876" s="90">
        <f t="shared" si="440"/>
        <v>0</v>
      </c>
      <c r="W876" s="90">
        <f t="shared" si="426"/>
        <v>0</v>
      </c>
      <c r="Y876" s="89">
        <f t="shared" si="451"/>
        <v>0</v>
      </c>
      <c r="Z876" s="90">
        <f t="shared" si="452"/>
        <v>0</v>
      </c>
      <c r="AA876" s="75">
        <f t="shared" si="453"/>
        <v>0</v>
      </c>
      <c r="AB876" s="89">
        <f t="shared" si="454"/>
        <v>8821.3747037276444</v>
      </c>
      <c r="AC876" s="89">
        <f t="shared" si="455"/>
        <v>8762.062310449408</v>
      </c>
      <c r="AD876" s="90">
        <f t="shared" si="456"/>
        <v>8978.9092996555682</v>
      </c>
      <c r="AE876" s="90">
        <f t="shared" si="457"/>
        <v>8331.5276273022755</v>
      </c>
      <c r="AF876" s="1">
        <f t="shared" si="448"/>
        <v>34893.873941134894</v>
      </c>
    </row>
    <row r="877" spans="1:32">
      <c r="A877" s="106">
        <v>1.0079999999999998E-3</v>
      </c>
      <c r="B877" s="4">
        <f t="shared" si="458"/>
        <v>8699.5335196872056</v>
      </c>
      <c r="C877" t="s">
        <v>96</v>
      </c>
      <c r="D877" t="s">
        <v>150</v>
      </c>
      <c r="E877" s="57" t="s">
        <v>21</v>
      </c>
      <c r="F877" s="22">
        <f t="shared" si="459"/>
        <v>1</v>
      </c>
      <c r="G877" s="22">
        <f t="shared" si="460"/>
        <v>1</v>
      </c>
      <c r="H877" s="120" t="str">
        <f>IF(ISNA(VLOOKUP(C877,[1]Sheet1!$J$2:$J$2000,3,FALSE)),"No","Yes")</f>
        <v>Yes</v>
      </c>
      <c r="I877" s="89">
        <f t="shared" si="429"/>
        <v>8699.5325116872064</v>
      </c>
      <c r="J877" s="89">
        <f t="shared" si="430"/>
        <v>0</v>
      </c>
      <c r="K877" s="89">
        <f t="shared" si="431"/>
        <v>0</v>
      </c>
      <c r="L877" s="89">
        <f t="shared" si="432"/>
        <v>0</v>
      </c>
      <c r="M877" s="89">
        <f t="shared" si="433"/>
        <v>0</v>
      </c>
      <c r="N877" s="89">
        <f t="shared" si="434"/>
        <v>0</v>
      </c>
      <c r="O877" s="89">
        <f t="shared" si="425"/>
        <v>0</v>
      </c>
      <c r="Q877" s="90">
        <f t="shared" si="435"/>
        <v>0</v>
      </c>
      <c r="R877" s="90">
        <f t="shared" si="436"/>
        <v>0</v>
      </c>
      <c r="S877" s="90">
        <f t="shared" si="437"/>
        <v>0</v>
      </c>
      <c r="T877" s="90">
        <f t="shared" si="438"/>
        <v>0</v>
      </c>
      <c r="U877" s="90">
        <f t="shared" si="439"/>
        <v>0</v>
      </c>
      <c r="V877" s="90">
        <f t="shared" si="440"/>
        <v>0</v>
      </c>
      <c r="W877" s="90">
        <f t="shared" si="426"/>
        <v>0</v>
      </c>
      <c r="Y877" s="89">
        <f t="shared" si="451"/>
        <v>0</v>
      </c>
      <c r="Z877" s="90">
        <f t="shared" si="452"/>
        <v>0</v>
      </c>
      <c r="AA877" s="75">
        <f t="shared" si="453"/>
        <v>0</v>
      </c>
      <c r="AB877" s="89">
        <f t="shared" si="454"/>
        <v>8699.5325116872064</v>
      </c>
      <c r="AC877" s="89">
        <f t="shared" si="455"/>
        <v>0</v>
      </c>
      <c r="AD877" s="90">
        <f t="shared" si="456"/>
        <v>0</v>
      </c>
      <c r="AE877" s="90">
        <f t="shared" si="457"/>
        <v>0</v>
      </c>
      <c r="AF877" s="1">
        <f t="shared" si="448"/>
        <v>8699.5325116872064</v>
      </c>
    </row>
    <row r="878" spans="1:32">
      <c r="A878" s="106">
        <v>1.0089999999999999E-3</v>
      </c>
      <c r="B878" s="4">
        <f t="shared" si="458"/>
        <v>8529.1676756666675</v>
      </c>
      <c r="C878" t="s">
        <v>102</v>
      </c>
      <c r="D878"/>
      <c r="E878" s="57" t="s">
        <v>21</v>
      </c>
      <c r="F878" s="22">
        <f t="shared" si="459"/>
        <v>1</v>
      </c>
      <c r="G878" s="22">
        <f t="shared" si="460"/>
        <v>1</v>
      </c>
      <c r="H878" s="120" t="str">
        <f>IF(ISNA(VLOOKUP(C878,[1]Sheet1!$J$2:$J$2000,3,FALSE)),"No","Yes")</f>
        <v>Yes</v>
      </c>
      <c r="I878" s="89">
        <f t="shared" si="429"/>
        <v>8529.1666666666679</v>
      </c>
      <c r="J878" s="89">
        <f t="shared" si="430"/>
        <v>0</v>
      </c>
      <c r="K878" s="89">
        <f t="shared" si="431"/>
        <v>0</v>
      </c>
      <c r="L878" s="89">
        <f t="shared" si="432"/>
        <v>0</v>
      </c>
      <c r="M878" s="89">
        <f t="shared" si="433"/>
        <v>0</v>
      </c>
      <c r="N878" s="89">
        <f t="shared" si="434"/>
        <v>0</v>
      </c>
      <c r="O878" s="89">
        <f t="shared" si="425"/>
        <v>0</v>
      </c>
      <c r="Q878" s="90">
        <f t="shared" si="435"/>
        <v>0</v>
      </c>
      <c r="R878" s="90">
        <f t="shared" si="436"/>
        <v>0</v>
      </c>
      <c r="S878" s="90">
        <f t="shared" si="437"/>
        <v>0</v>
      </c>
      <c r="T878" s="90">
        <f t="shared" si="438"/>
        <v>0</v>
      </c>
      <c r="U878" s="90">
        <f t="shared" si="439"/>
        <v>0</v>
      </c>
      <c r="V878" s="90">
        <f t="shared" si="440"/>
        <v>0</v>
      </c>
      <c r="W878" s="90">
        <f t="shared" si="426"/>
        <v>0</v>
      </c>
      <c r="Y878" s="89">
        <f t="shared" si="451"/>
        <v>0</v>
      </c>
      <c r="Z878" s="90">
        <f t="shared" si="452"/>
        <v>0</v>
      </c>
      <c r="AA878" s="75">
        <f t="shared" si="453"/>
        <v>0</v>
      </c>
      <c r="AB878" s="89">
        <f t="shared" si="454"/>
        <v>8529.1666666666679</v>
      </c>
      <c r="AC878" s="89">
        <f t="shared" si="455"/>
        <v>0</v>
      </c>
      <c r="AD878" s="90">
        <f t="shared" si="456"/>
        <v>0</v>
      </c>
      <c r="AE878" s="90">
        <f t="shared" si="457"/>
        <v>0</v>
      </c>
      <c r="AF878" s="1">
        <f t="shared" si="448"/>
        <v>8529.1666666666679</v>
      </c>
    </row>
    <row r="879" spans="1:32">
      <c r="A879" s="106">
        <v>1.0099999999999998E-3</v>
      </c>
      <c r="B879" s="4">
        <f t="shared" si="458"/>
        <v>42358.783564514757</v>
      </c>
      <c r="C879" t="s">
        <v>105</v>
      </c>
      <c r="D879" t="s">
        <v>175</v>
      </c>
      <c r="E879" s="57" t="s">
        <v>21</v>
      </c>
      <c r="F879" s="22">
        <f t="shared" ref="F879:F940" si="461">COUNTIF(H879:X879,"&gt;1")</f>
        <v>5</v>
      </c>
      <c r="G879" s="22">
        <f t="shared" ref="G879:G940" si="462">COUNTIF(AA879:AE879,"&gt;1")</f>
        <v>5</v>
      </c>
      <c r="H879" s="120" t="str">
        <f>IF(ISNA(VLOOKUP(C879,[1]Sheet1!$J$2:$J$2000,3,FALSE)),"No","Yes")</f>
        <v>Yes</v>
      </c>
      <c r="I879" s="89">
        <f t="shared" si="429"/>
        <v>8411.7526196835843</v>
      </c>
      <c r="J879" s="89">
        <f t="shared" si="430"/>
        <v>0</v>
      </c>
      <c r="K879" s="89">
        <f t="shared" si="431"/>
        <v>8747.9560850268626</v>
      </c>
      <c r="L879" s="89">
        <f t="shared" si="432"/>
        <v>0</v>
      </c>
      <c r="M879" s="89">
        <f t="shared" si="433"/>
        <v>0</v>
      </c>
      <c r="N879" s="89">
        <f t="shared" si="434"/>
        <v>8336.831059811122</v>
      </c>
      <c r="O879" s="89">
        <f t="shared" si="425"/>
        <v>0</v>
      </c>
      <c r="Q879" s="90">
        <f t="shared" si="435"/>
        <v>0</v>
      </c>
      <c r="R879" s="90">
        <f t="shared" si="436"/>
        <v>8224.4804749942905</v>
      </c>
      <c r="S879" s="90">
        <f t="shared" si="437"/>
        <v>0</v>
      </c>
      <c r="T879" s="90">
        <f t="shared" si="438"/>
        <v>8637.762314998894</v>
      </c>
      <c r="U879" s="90">
        <f t="shared" si="439"/>
        <v>0</v>
      </c>
      <c r="V879" s="90">
        <f t="shared" si="440"/>
        <v>0</v>
      </c>
      <c r="W879" s="90">
        <f t="shared" si="426"/>
        <v>0</v>
      </c>
      <c r="Y879" s="89">
        <f t="shared" ref="Y879:Y940" si="463">LARGE(I879:O879,3)</f>
        <v>8336.831059811122</v>
      </c>
      <c r="Z879" s="90">
        <f t="shared" ref="Z879:Z940" si="464">LARGE(Q879:W879,3)</f>
        <v>0</v>
      </c>
      <c r="AA879" s="75">
        <f t="shared" ref="AA879:AA940" si="465">LARGE(Y879:Z879,1)</f>
        <v>8336.831059811122</v>
      </c>
      <c r="AB879" s="89">
        <f t="shared" ref="AB879:AB940" si="466">LARGE(I879:O879,1)</f>
        <v>8747.9560850268626</v>
      </c>
      <c r="AC879" s="89">
        <f t="shared" ref="AC879:AC940" si="467">LARGE(I879:O879,2)</f>
        <v>8411.7526196835843</v>
      </c>
      <c r="AD879" s="90">
        <f t="shared" ref="AD879:AD940" si="468">LARGE(Q879:W879,1)</f>
        <v>8637.762314998894</v>
      </c>
      <c r="AE879" s="90">
        <f t="shared" ref="AE879:AE940" si="469">LARGE(Q879:W879,2)</f>
        <v>8224.4804749942905</v>
      </c>
      <c r="AF879" s="1">
        <f t="shared" si="448"/>
        <v>42358.782554514757</v>
      </c>
    </row>
    <row r="880" spans="1:32">
      <c r="A880" s="106">
        <v>1.011E-3</v>
      </c>
      <c r="B880" s="4">
        <f t="shared" si="458"/>
        <v>-41672.090120000816</v>
      </c>
      <c r="C880" t="s">
        <v>106</v>
      </c>
      <c r="D880" t="s">
        <v>150</v>
      </c>
      <c r="E880" s="57" t="s">
        <v>21</v>
      </c>
      <c r="F880" s="22">
        <f t="shared" si="461"/>
        <v>1</v>
      </c>
      <c r="G880" s="22">
        <f t="shared" si="462"/>
        <v>1</v>
      </c>
      <c r="H880" s="120" t="str">
        <f>IF(ISNA(VLOOKUP(C880,[1]Sheet1!$J$2:$J$2000,3,FALSE)),"No","Yes")</f>
        <v>No</v>
      </c>
      <c r="I880" s="89">
        <f t="shared" si="429"/>
        <v>8327.9088689991859</v>
      </c>
      <c r="J880" s="89">
        <f t="shared" si="430"/>
        <v>0</v>
      </c>
      <c r="K880" s="89">
        <f t="shared" si="431"/>
        <v>0</v>
      </c>
      <c r="L880" s="89">
        <f t="shared" si="432"/>
        <v>0</v>
      </c>
      <c r="M880" s="89">
        <f t="shared" si="433"/>
        <v>0</v>
      </c>
      <c r="N880" s="89">
        <f t="shared" si="434"/>
        <v>0</v>
      </c>
      <c r="O880" s="89">
        <f t="shared" si="425"/>
        <v>0</v>
      </c>
      <c r="Q880" s="90">
        <f t="shared" si="435"/>
        <v>0</v>
      </c>
      <c r="R880" s="90">
        <f t="shared" si="436"/>
        <v>0</v>
      </c>
      <c r="S880" s="90">
        <f t="shared" si="437"/>
        <v>0</v>
      </c>
      <c r="T880" s="90">
        <f t="shared" si="438"/>
        <v>0</v>
      </c>
      <c r="U880" s="90">
        <f t="shared" si="439"/>
        <v>0</v>
      </c>
      <c r="V880" s="90">
        <f t="shared" si="440"/>
        <v>0</v>
      </c>
      <c r="W880" s="90">
        <f t="shared" si="426"/>
        <v>0</v>
      </c>
      <c r="Y880" s="89">
        <f t="shared" si="463"/>
        <v>0</v>
      </c>
      <c r="Z880" s="90">
        <f t="shared" si="464"/>
        <v>0</v>
      </c>
      <c r="AA880" s="75">
        <f t="shared" si="465"/>
        <v>0</v>
      </c>
      <c r="AB880" s="89">
        <f t="shared" si="466"/>
        <v>8327.9088689991859</v>
      </c>
      <c r="AC880" s="89">
        <f t="shared" si="467"/>
        <v>0</v>
      </c>
      <c r="AD880" s="90">
        <f t="shared" si="468"/>
        <v>0</v>
      </c>
      <c r="AE880" s="90">
        <f t="shared" si="469"/>
        <v>0</v>
      </c>
      <c r="AF880" s="1">
        <f t="shared" si="448"/>
        <v>-41672.091131000816</v>
      </c>
    </row>
    <row r="881" spans="1:32">
      <c r="A881" s="106">
        <v>1.0119999999999999E-3</v>
      </c>
      <c r="B881" s="4">
        <f t="shared" si="458"/>
        <v>-33410.275601966263</v>
      </c>
      <c r="C881" t="s">
        <v>108</v>
      </c>
      <c r="D881" t="s">
        <v>160</v>
      </c>
      <c r="E881" s="57" t="s">
        <v>21</v>
      </c>
      <c r="F881" s="22">
        <f t="shared" si="461"/>
        <v>2</v>
      </c>
      <c r="G881" s="22">
        <f t="shared" si="462"/>
        <v>2</v>
      </c>
      <c r="H881" s="120" t="str">
        <f>IF(ISNA(VLOOKUP(C881,[1]Sheet1!$J$2:$J$2000,3,FALSE)),"No","Yes")</f>
        <v>No</v>
      </c>
      <c r="I881" s="89">
        <f t="shared" si="429"/>
        <v>8206.0533172980558</v>
      </c>
      <c r="J881" s="89">
        <f t="shared" si="430"/>
        <v>8383.6700687356806</v>
      </c>
      <c r="K881" s="89">
        <f t="shared" si="431"/>
        <v>0</v>
      </c>
      <c r="L881" s="89">
        <f t="shared" si="432"/>
        <v>0</v>
      </c>
      <c r="M881" s="89">
        <f t="shared" si="433"/>
        <v>0</v>
      </c>
      <c r="N881" s="89">
        <f t="shared" si="434"/>
        <v>0</v>
      </c>
      <c r="O881" s="89">
        <f t="shared" si="425"/>
        <v>0</v>
      </c>
      <c r="Q881" s="90">
        <f t="shared" si="435"/>
        <v>0</v>
      </c>
      <c r="R881" s="90">
        <f t="shared" si="436"/>
        <v>0</v>
      </c>
      <c r="S881" s="90">
        <f t="shared" si="437"/>
        <v>0</v>
      </c>
      <c r="T881" s="90">
        <f t="shared" si="438"/>
        <v>0</v>
      </c>
      <c r="U881" s="90">
        <f t="shared" si="439"/>
        <v>0</v>
      </c>
      <c r="V881" s="90">
        <f t="shared" si="440"/>
        <v>0</v>
      </c>
      <c r="W881" s="90">
        <f t="shared" si="426"/>
        <v>0</v>
      </c>
      <c r="Y881" s="89">
        <f t="shared" si="463"/>
        <v>0</v>
      </c>
      <c r="Z881" s="90">
        <f t="shared" si="464"/>
        <v>0</v>
      </c>
      <c r="AA881" s="75">
        <f t="shared" si="465"/>
        <v>0</v>
      </c>
      <c r="AB881" s="89">
        <f t="shared" si="466"/>
        <v>8383.6700687356806</v>
      </c>
      <c r="AC881" s="89">
        <f t="shared" si="467"/>
        <v>8206.0533172980558</v>
      </c>
      <c r="AD881" s="90">
        <f t="shared" si="468"/>
        <v>0</v>
      </c>
      <c r="AE881" s="90">
        <f t="shared" si="469"/>
        <v>0</v>
      </c>
      <c r="AF881" s="1">
        <f t="shared" si="448"/>
        <v>-33410.276613966264</v>
      </c>
    </row>
    <row r="882" spans="1:32">
      <c r="A882" s="106">
        <v>1.0129999999999998E-3</v>
      </c>
      <c r="B882" s="4">
        <f t="shared" si="458"/>
        <v>-34348.677661897178</v>
      </c>
      <c r="C882" t="s">
        <v>109</v>
      </c>
      <c r="D882" t="s">
        <v>176</v>
      </c>
      <c r="E882" s="57" t="s">
        <v>21</v>
      </c>
      <c r="F882" s="22">
        <f t="shared" si="461"/>
        <v>2</v>
      </c>
      <c r="G882" s="22">
        <f t="shared" si="462"/>
        <v>2</v>
      </c>
      <c r="H882" s="120" t="str">
        <f>IF(ISNA(VLOOKUP(C882,[1]Sheet1!$J$2:$J$2000,3,FALSE)),"No","Yes")</f>
        <v>No</v>
      </c>
      <c r="I882" s="89">
        <f t="shared" si="429"/>
        <v>8204.4088176352707</v>
      </c>
      <c r="J882" s="89">
        <f t="shared" si="430"/>
        <v>0</v>
      </c>
      <c r="K882" s="89">
        <f t="shared" si="431"/>
        <v>0</v>
      </c>
      <c r="L882" s="89">
        <f t="shared" si="432"/>
        <v>0</v>
      </c>
      <c r="M882" s="89">
        <f t="shared" si="433"/>
        <v>0</v>
      </c>
      <c r="N882" s="89">
        <f t="shared" si="434"/>
        <v>0</v>
      </c>
      <c r="O882" s="89">
        <f t="shared" si="425"/>
        <v>0</v>
      </c>
      <c r="Q882" s="90">
        <f t="shared" si="435"/>
        <v>0</v>
      </c>
      <c r="R882" s="90">
        <f t="shared" si="436"/>
        <v>0</v>
      </c>
      <c r="S882" s="90">
        <f t="shared" si="437"/>
        <v>0</v>
      </c>
      <c r="T882" s="90">
        <f t="shared" si="438"/>
        <v>0</v>
      </c>
      <c r="U882" s="90">
        <f t="shared" si="439"/>
        <v>0</v>
      </c>
      <c r="V882" s="90">
        <f t="shared" si="440"/>
        <v>0</v>
      </c>
      <c r="W882" s="90">
        <f t="shared" si="426"/>
        <v>7446.9125074675503</v>
      </c>
      <c r="Y882" s="89">
        <f t="shared" si="463"/>
        <v>0</v>
      </c>
      <c r="Z882" s="90">
        <f t="shared" si="464"/>
        <v>0</v>
      </c>
      <c r="AA882" s="75">
        <f t="shared" si="465"/>
        <v>0</v>
      </c>
      <c r="AB882" s="89">
        <f t="shared" si="466"/>
        <v>8204.4088176352707</v>
      </c>
      <c r="AC882" s="89">
        <f t="shared" si="467"/>
        <v>0</v>
      </c>
      <c r="AD882" s="90">
        <f t="shared" si="468"/>
        <v>7446.9125074675503</v>
      </c>
      <c r="AE882" s="90">
        <f t="shared" si="469"/>
        <v>0</v>
      </c>
      <c r="AF882" s="1">
        <f t="shared" si="448"/>
        <v>-34348.678674897179</v>
      </c>
    </row>
    <row r="883" spans="1:32">
      <c r="A883" s="106">
        <v>1.0139999999999999E-3</v>
      </c>
      <c r="B883" s="4">
        <f t="shared" si="458"/>
        <v>-41901.087017651829</v>
      </c>
      <c r="C883" t="s">
        <v>114</v>
      </c>
      <c r="D883"/>
      <c r="E883" s="57" t="s">
        <v>21</v>
      </c>
      <c r="F883" s="22">
        <f t="shared" si="461"/>
        <v>1</v>
      </c>
      <c r="G883" s="22">
        <f t="shared" si="462"/>
        <v>1</v>
      </c>
      <c r="H883" s="120" t="str">
        <f>IF(ISNA(VLOOKUP(C883,[1]Sheet1!$J$2:$J$2000,3,FALSE)),"No","Yes")</f>
        <v>No</v>
      </c>
      <c r="I883" s="89">
        <f t="shared" si="429"/>
        <v>8098.9119683481686</v>
      </c>
      <c r="J883" s="89">
        <f t="shared" si="430"/>
        <v>0</v>
      </c>
      <c r="K883" s="89">
        <f t="shared" si="431"/>
        <v>0</v>
      </c>
      <c r="L883" s="89">
        <f t="shared" si="432"/>
        <v>0</v>
      </c>
      <c r="M883" s="89">
        <f t="shared" si="433"/>
        <v>0</v>
      </c>
      <c r="N883" s="89">
        <f t="shared" si="434"/>
        <v>0</v>
      </c>
      <c r="O883" s="89">
        <f t="shared" si="425"/>
        <v>0</v>
      </c>
      <c r="Q883" s="90">
        <f t="shared" si="435"/>
        <v>0</v>
      </c>
      <c r="R883" s="90">
        <f t="shared" si="436"/>
        <v>0</v>
      </c>
      <c r="S883" s="90">
        <f t="shared" si="437"/>
        <v>0</v>
      </c>
      <c r="T883" s="90">
        <f t="shared" si="438"/>
        <v>0</v>
      </c>
      <c r="U883" s="90">
        <f t="shared" si="439"/>
        <v>0</v>
      </c>
      <c r="V883" s="90">
        <f t="shared" si="440"/>
        <v>0</v>
      </c>
      <c r="W883" s="90">
        <f t="shared" si="426"/>
        <v>0</v>
      </c>
      <c r="Y883" s="89">
        <f t="shared" si="463"/>
        <v>0</v>
      </c>
      <c r="Z883" s="90">
        <f t="shared" si="464"/>
        <v>0</v>
      </c>
      <c r="AA883" s="75">
        <f t="shared" si="465"/>
        <v>0</v>
      </c>
      <c r="AB883" s="89">
        <f t="shared" si="466"/>
        <v>8098.9119683481686</v>
      </c>
      <c r="AC883" s="89">
        <f t="shared" si="467"/>
        <v>0</v>
      </c>
      <c r="AD883" s="90">
        <f t="shared" si="468"/>
        <v>0</v>
      </c>
      <c r="AE883" s="90">
        <f t="shared" si="469"/>
        <v>0</v>
      </c>
      <c r="AF883" s="1">
        <f t="shared" si="448"/>
        <v>-41901.088031651831</v>
      </c>
    </row>
    <row r="884" spans="1:32">
      <c r="A884" s="106">
        <v>1.0149999999999998E-3</v>
      </c>
      <c r="B884" s="4">
        <f t="shared" si="458"/>
        <v>15574.388962269304</v>
      </c>
      <c r="C884" t="s">
        <v>117</v>
      </c>
      <c r="D884" t="s">
        <v>177</v>
      </c>
      <c r="E884" s="57" t="s">
        <v>21</v>
      </c>
      <c r="F884" s="22">
        <f t="shared" si="461"/>
        <v>2</v>
      </c>
      <c r="G884" s="22">
        <f t="shared" si="462"/>
        <v>2</v>
      </c>
      <c r="H884" s="120" t="str">
        <f>IF(ISNA(VLOOKUP(C884,[1]Sheet1!$J$2:$J$2000,3,FALSE)),"No","Yes")</f>
        <v>Yes</v>
      </c>
      <c r="I884" s="89">
        <f t="shared" si="429"/>
        <v>7796.6101694915251</v>
      </c>
      <c r="J884" s="89">
        <f t="shared" si="430"/>
        <v>0</v>
      </c>
      <c r="K884" s="89">
        <f t="shared" si="431"/>
        <v>0</v>
      </c>
      <c r="L884" s="89">
        <f t="shared" si="432"/>
        <v>0</v>
      </c>
      <c r="M884" s="89">
        <f t="shared" si="433"/>
        <v>0</v>
      </c>
      <c r="N884" s="89">
        <f t="shared" si="434"/>
        <v>0</v>
      </c>
      <c r="O884" s="89">
        <f t="shared" si="425"/>
        <v>0</v>
      </c>
      <c r="Q884" s="90">
        <f t="shared" si="435"/>
        <v>0</v>
      </c>
      <c r="R884" s="90">
        <f t="shared" si="436"/>
        <v>7777.7777777777783</v>
      </c>
      <c r="S884" s="90">
        <f t="shared" si="437"/>
        <v>0</v>
      </c>
      <c r="T884" s="90">
        <f t="shared" si="438"/>
        <v>0</v>
      </c>
      <c r="U884" s="90">
        <f t="shared" si="439"/>
        <v>0</v>
      </c>
      <c r="V884" s="90">
        <f t="shared" si="440"/>
        <v>0</v>
      </c>
      <c r="W884" s="90">
        <f t="shared" si="426"/>
        <v>0</v>
      </c>
      <c r="Y884" s="89">
        <f t="shared" si="463"/>
        <v>0</v>
      </c>
      <c r="Z884" s="90">
        <f t="shared" si="464"/>
        <v>0</v>
      </c>
      <c r="AA884" s="75">
        <f t="shared" si="465"/>
        <v>0</v>
      </c>
      <c r="AB884" s="89">
        <f t="shared" si="466"/>
        <v>7796.6101694915251</v>
      </c>
      <c r="AC884" s="89">
        <f t="shared" si="467"/>
        <v>0</v>
      </c>
      <c r="AD884" s="90">
        <f t="shared" si="468"/>
        <v>7777.7777777777783</v>
      </c>
      <c r="AE884" s="90">
        <f t="shared" si="469"/>
        <v>0</v>
      </c>
      <c r="AF884" s="1">
        <f t="shared" si="448"/>
        <v>15574.387947269304</v>
      </c>
    </row>
    <row r="885" spans="1:32">
      <c r="A885" s="106">
        <v>1.016E-3</v>
      </c>
      <c r="B885" s="4">
        <f t="shared" si="458"/>
        <v>7764.0821842154364</v>
      </c>
      <c r="C885" t="s">
        <v>118</v>
      </c>
      <c r="D885" t="s">
        <v>150</v>
      </c>
      <c r="E885" s="57" t="s">
        <v>21</v>
      </c>
      <c r="F885" s="22">
        <f t="shared" si="461"/>
        <v>1</v>
      </c>
      <c r="G885" s="22">
        <f t="shared" si="462"/>
        <v>1</v>
      </c>
      <c r="H885" s="120" t="str">
        <f>IF(ISNA(VLOOKUP(C885,[1]Sheet1!$J$2:$J$2000,3,FALSE)),"No","Yes")</f>
        <v>Yes</v>
      </c>
      <c r="I885" s="89">
        <f t="shared" si="429"/>
        <v>7764.0811682154363</v>
      </c>
      <c r="J885" s="89">
        <f t="shared" si="430"/>
        <v>0</v>
      </c>
      <c r="K885" s="89">
        <f t="shared" si="431"/>
        <v>0</v>
      </c>
      <c r="L885" s="89">
        <f t="shared" si="432"/>
        <v>0</v>
      </c>
      <c r="M885" s="89">
        <f t="shared" si="433"/>
        <v>0</v>
      </c>
      <c r="N885" s="89">
        <f t="shared" si="434"/>
        <v>0</v>
      </c>
      <c r="O885" s="89">
        <f t="shared" si="425"/>
        <v>0</v>
      </c>
      <c r="Q885" s="90">
        <f t="shared" si="435"/>
        <v>0</v>
      </c>
      <c r="R885" s="90">
        <f t="shared" si="436"/>
        <v>0</v>
      </c>
      <c r="S885" s="90">
        <f t="shared" si="437"/>
        <v>0</v>
      </c>
      <c r="T885" s="90">
        <f t="shared" si="438"/>
        <v>0</v>
      </c>
      <c r="U885" s="90">
        <f t="shared" si="439"/>
        <v>0</v>
      </c>
      <c r="V885" s="90">
        <f t="shared" si="440"/>
        <v>0</v>
      </c>
      <c r="W885" s="90">
        <f t="shared" si="426"/>
        <v>0</v>
      </c>
      <c r="Y885" s="89">
        <f t="shared" si="463"/>
        <v>0</v>
      </c>
      <c r="Z885" s="90">
        <f t="shared" si="464"/>
        <v>0</v>
      </c>
      <c r="AA885" s="75">
        <f t="shared" si="465"/>
        <v>0</v>
      </c>
      <c r="AB885" s="89">
        <f t="shared" si="466"/>
        <v>7764.0811682154363</v>
      </c>
      <c r="AC885" s="89">
        <f t="shared" si="467"/>
        <v>0</v>
      </c>
      <c r="AD885" s="90">
        <f t="shared" si="468"/>
        <v>0</v>
      </c>
      <c r="AE885" s="90">
        <f t="shared" si="469"/>
        <v>0</v>
      </c>
      <c r="AF885" s="1">
        <f t="shared" si="448"/>
        <v>7764.0811682154363</v>
      </c>
    </row>
    <row r="886" spans="1:32">
      <c r="A886" s="106">
        <v>1.0169999999999999E-3</v>
      </c>
      <c r="B886" s="4">
        <f t="shared" si="458"/>
        <v>7636.6359731648927</v>
      </c>
      <c r="C886" t="s">
        <v>123</v>
      </c>
      <c r="D886" t="s">
        <v>150</v>
      </c>
      <c r="E886" s="57" t="s">
        <v>21</v>
      </c>
      <c r="F886" s="22">
        <f t="shared" si="461"/>
        <v>1</v>
      </c>
      <c r="G886" s="22">
        <f t="shared" si="462"/>
        <v>1</v>
      </c>
      <c r="H886" s="120" t="str">
        <f>IF(ISNA(VLOOKUP(C886,[1]Sheet1!$J$2:$J$2000,3,FALSE)),"No","Yes")</f>
        <v>Yes</v>
      </c>
      <c r="I886" s="89">
        <f t="shared" si="429"/>
        <v>7636.6349561648931</v>
      </c>
      <c r="J886" s="89">
        <f t="shared" si="430"/>
        <v>0</v>
      </c>
      <c r="K886" s="89">
        <f t="shared" si="431"/>
        <v>0</v>
      </c>
      <c r="L886" s="89">
        <f t="shared" si="432"/>
        <v>0</v>
      </c>
      <c r="M886" s="89">
        <f t="shared" si="433"/>
        <v>0</v>
      </c>
      <c r="N886" s="89">
        <f t="shared" si="434"/>
        <v>0</v>
      </c>
      <c r="O886" s="89">
        <f t="shared" si="425"/>
        <v>0</v>
      </c>
      <c r="Q886" s="90">
        <f t="shared" si="435"/>
        <v>0</v>
      </c>
      <c r="R886" s="90">
        <f t="shared" si="436"/>
        <v>0</v>
      </c>
      <c r="S886" s="90">
        <f t="shared" si="437"/>
        <v>0</v>
      </c>
      <c r="T886" s="90">
        <f t="shared" si="438"/>
        <v>0</v>
      </c>
      <c r="U886" s="90">
        <f t="shared" si="439"/>
        <v>0</v>
      </c>
      <c r="V886" s="90">
        <f t="shared" si="440"/>
        <v>0</v>
      </c>
      <c r="W886" s="90">
        <f t="shared" si="426"/>
        <v>0</v>
      </c>
      <c r="Y886" s="89">
        <f t="shared" si="463"/>
        <v>0</v>
      </c>
      <c r="Z886" s="90">
        <f t="shared" si="464"/>
        <v>0</v>
      </c>
      <c r="AA886" s="75">
        <f t="shared" si="465"/>
        <v>0</v>
      </c>
      <c r="AB886" s="89">
        <f t="shared" si="466"/>
        <v>7636.6349561648931</v>
      </c>
      <c r="AC886" s="89">
        <f t="shared" si="467"/>
        <v>0</v>
      </c>
      <c r="AD886" s="90">
        <f t="shared" si="468"/>
        <v>0</v>
      </c>
      <c r="AE886" s="90">
        <f t="shared" si="469"/>
        <v>0</v>
      </c>
      <c r="AF886" s="1">
        <f t="shared" si="448"/>
        <v>7636.6349561648931</v>
      </c>
    </row>
    <row r="887" spans="1:32">
      <c r="A887" s="106">
        <v>1.0179999999999998E-3</v>
      </c>
      <c r="B887" s="4">
        <f t="shared" si="458"/>
        <v>-43269.767188477061</v>
      </c>
      <c r="C887" t="s">
        <v>142</v>
      </c>
      <c r="D887" t="s">
        <v>178</v>
      </c>
      <c r="E887" s="57" t="s">
        <v>21</v>
      </c>
      <c r="F887" s="22">
        <f t="shared" si="461"/>
        <v>1</v>
      </c>
      <c r="G887" s="22">
        <f t="shared" si="462"/>
        <v>1</v>
      </c>
      <c r="H887" s="120" t="str">
        <f>IF(ISNA(VLOOKUP(C887,[1]Sheet1!$J$2:$J$2000,3,FALSE)),"No","Yes")</f>
        <v>No</v>
      </c>
      <c r="I887" s="89">
        <f t="shared" si="429"/>
        <v>6730.231793522933</v>
      </c>
      <c r="J887" s="89">
        <f t="shared" si="430"/>
        <v>0</v>
      </c>
      <c r="K887" s="89">
        <f t="shared" si="431"/>
        <v>0</v>
      </c>
      <c r="L887" s="89">
        <f t="shared" si="432"/>
        <v>0</v>
      </c>
      <c r="M887" s="89">
        <f t="shared" si="433"/>
        <v>0</v>
      </c>
      <c r="N887" s="89">
        <f t="shared" si="434"/>
        <v>0</v>
      </c>
      <c r="O887" s="89">
        <f t="shared" si="425"/>
        <v>0</v>
      </c>
      <c r="Q887" s="90">
        <f t="shared" si="435"/>
        <v>0</v>
      </c>
      <c r="R887" s="90">
        <f t="shared" si="436"/>
        <v>0</v>
      </c>
      <c r="S887" s="90">
        <f t="shared" si="437"/>
        <v>0</v>
      </c>
      <c r="T887" s="90">
        <f t="shared" si="438"/>
        <v>0</v>
      </c>
      <c r="U887" s="90">
        <f t="shared" si="439"/>
        <v>0</v>
      </c>
      <c r="V887" s="90">
        <f t="shared" si="440"/>
        <v>0</v>
      </c>
      <c r="W887" s="90">
        <f t="shared" si="426"/>
        <v>0</v>
      </c>
      <c r="Y887" s="89">
        <f t="shared" si="463"/>
        <v>0</v>
      </c>
      <c r="Z887" s="90">
        <f t="shared" si="464"/>
        <v>0</v>
      </c>
      <c r="AA887" s="75">
        <f t="shared" si="465"/>
        <v>0</v>
      </c>
      <c r="AB887" s="89">
        <f t="shared" si="466"/>
        <v>6730.231793522933</v>
      </c>
      <c r="AC887" s="89">
        <f t="shared" si="467"/>
        <v>0</v>
      </c>
      <c r="AD887" s="90">
        <f t="shared" si="468"/>
        <v>0</v>
      </c>
      <c r="AE887" s="90">
        <f t="shared" si="469"/>
        <v>0</v>
      </c>
      <c r="AF887" s="1">
        <f t="shared" si="448"/>
        <v>-43269.768206477063</v>
      </c>
    </row>
    <row r="888" spans="1:32">
      <c r="A888" s="106">
        <v>1.0189999999999999E-3</v>
      </c>
      <c r="B888" s="4">
        <f t="shared" si="458"/>
        <v>-43879.502643729851</v>
      </c>
      <c r="C888" t="s">
        <v>147</v>
      </c>
      <c r="D888"/>
      <c r="E888" s="57" t="s">
        <v>21</v>
      </c>
      <c r="F888" s="22">
        <f t="shared" si="461"/>
        <v>1</v>
      </c>
      <c r="G888" s="22">
        <f t="shared" si="462"/>
        <v>1</v>
      </c>
      <c r="H888" s="120" t="str">
        <f>IF(ISNA(VLOOKUP(C888,[1]Sheet1!$J$2:$J$2000,3,FALSE)),"No","Yes")</f>
        <v>No</v>
      </c>
      <c r="I888" s="89">
        <f t="shared" si="429"/>
        <v>6120.4963372701459</v>
      </c>
      <c r="J888" s="89">
        <f t="shared" si="430"/>
        <v>0</v>
      </c>
      <c r="K888" s="89">
        <f t="shared" si="431"/>
        <v>0</v>
      </c>
      <c r="L888" s="89">
        <f t="shared" si="432"/>
        <v>0</v>
      </c>
      <c r="M888" s="89">
        <f t="shared" si="433"/>
        <v>0</v>
      </c>
      <c r="N888" s="89">
        <f t="shared" si="434"/>
        <v>0</v>
      </c>
      <c r="O888" s="89">
        <f t="shared" si="425"/>
        <v>0</v>
      </c>
      <c r="Q888" s="90">
        <f t="shared" si="435"/>
        <v>0</v>
      </c>
      <c r="R888" s="90">
        <f t="shared" si="436"/>
        <v>0</v>
      </c>
      <c r="S888" s="90">
        <f t="shared" si="437"/>
        <v>0</v>
      </c>
      <c r="T888" s="90">
        <f t="shared" si="438"/>
        <v>0</v>
      </c>
      <c r="U888" s="90">
        <f t="shared" si="439"/>
        <v>0</v>
      </c>
      <c r="V888" s="90">
        <f t="shared" si="440"/>
        <v>0</v>
      </c>
      <c r="W888" s="90">
        <f t="shared" si="426"/>
        <v>0</v>
      </c>
      <c r="Y888" s="89">
        <f t="shared" si="463"/>
        <v>0</v>
      </c>
      <c r="Z888" s="90">
        <f t="shared" si="464"/>
        <v>0</v>
      </c>
      <c r="AA888" s="75">
        <f t="shared" si="465"/>
        <v>0</v>
      </c>
      <c r="AB888" s="89">
        <f t="shared" si="466"/>
        <v>6120.4963372701459</v>
      </c>
      <c r="AC888" s="89">
        <f t="shared" si="467"/>
        <v>0</v>
      </c>
      <c r="AD888" s="90">
        <f t="shared" si="468"/>
        <v>0</v>
      </c>
      <c r="AE888" s="90">
        <f t="shared" si="469"/>
        <v>0</v>
      </c>
      <c r="AF888" s="1">
        <f t="shared" si="448"/>
        <v>-43879.503662729854</v>
      </c>
    </row>
    <row r="889" spans="1:32">
      <c r="A889" s="106">
        <v>1.0199999999999999E-3</v>
      </c>
      <c r="B889" s="4">
        <f t="shared" si="458"/>
        <v>9775.5502081566374</v>
      </c>
      <c r="C889" t="s">
        <v>82</v>
      </c>
      <c r="D889" t="s">
        <v>179</v>
      </c>
      <c r="E889" s="57" t="s">
        <v>21</v>
      </c>
      <c r="F889" s="22">
        <f t="shared" si="461"/>
        <v>1</v>
      </c>
      <c r="G889" s="22">
        <f t="shared" si="462"/>
        <v>1</v>
      </c>
      <c r="H889" s="120" t="str">
        <f>IF(ISNA(VLOOKUP(C889,[1]Sheet1!$J$2:$J$2000,3,FALSE)),"No","Yes")</f>
        <v>Yes</v>
      </c>
      <c r="I889" s="89">
        <f t="shared" si="429"/>
        <v>9775.5491881566377</v>
      </c>
      <c r="J889" s="89">
        <f t="shared" si="430"/>
        <v>0</v>
      </c>
      <c r="K889" s="89">
        <f t="shared" si="431"/>
        <v>0</v>
      </c>
      <c r="L889" s="89">
        <f t="shared" si="432"/>
        <v>0</v>
      </c>
      <c r="M889" s="89">
        <f t="shared" si="433"/>
        <v>0</v>
      </c>
      <c r="N889" s="89">
        <f t="shared" si="434"/>
        <v>0</v>
      </c>
      <c r="O889" s="89">
        <f t="shared" si="425"/>
        <v>0</v>
      </c>
      <c r="Q889" s="90">
        <f t="shared" si="435"/>
        <v>0</v>
      </c>
      <c r="R889" s="90">
        <f t="shared" si="436"/>
        <v>0</v>
      </c>
      <c r="S889" s="90">
        <f t="shared" si="437"/>
        <v>0</v>
      </c>
      <c r="T889" s="90">
        <f t="shared" si="438"/>
        <v>0</v>
      </c>
      <c r="U889" s="90">
        <f t="shared" si="439"/>
        <v>0</v>
      </c>
      <c r="V889" s="90">
        <f t="shared" si="440"/>
        <v>0</v>
      </c>
      <c r="W889" s="90">
        <f t="shared" si="426"/>
        <v>0</v>
      </c>
      <c r="Y889" s="89">
        <f t="shared" si="463"/>
        <v>0</v>
      </c>
      <c r="Z889" s="90">
        <f t="shared" si="464"/>
        <v>0</v>
      </c>
      <c r="AA889" s="75">
        <f t="shared" si="465"/>
        <v>0</v>
      </c>
      <c r="AB889" s="89">
        <f t="shared" si="466"/>
        <v>9775.5491881566377</v>
      </c>
      <c r="AC889" s="89">
        <f t="shared" si="467"/>
        <v>0</v>
      </c>
      <c r="AD889" s="90">
        <f t="shared" si="468"/>
        <v>0</v>
      </c>
      <c r="AE889" s="90">
        <f t="shared" si="469"/>
        <v>0</v>
      </c>
      <c r="AF889" s="1">
        <f t="shared" si="448"/>
        <v>9775.5491881566377</v>
      </c>
    </row>
    <row r="890" spans="1:32">
      <c r="A890" s="106">
        <v>1.0209999999999998E-3</v>
      </c>
      <c r="B890" s="4">
        <f t="shared" si="458"/>
        <v>46337.299678465606</v>
      </c>
      <c r="C890" t="s">
        <v>84</v>
      </c>
      <c r="D890" t="s">
        <v>180</v>
      </c>
      <c r="E890" s="57" t="s">
        <v>21</v>
      </c>
      <c r="F890" s="22">
        <f t="shared" si="461"/>
        <v>6</v>
      </c>
      <c r="G890" s="22">
        <f t="shared" si="462"/>
        <v>5</v>
      </c>
      <c r="H890" s="120" t="str">
        <f>IF(ISNA(VLOOKUP(C890,[1]Sheet1!$J$2:$J$2000,3,FALSE)),"No","Yes")</f>
        <v>Yes</v>
      </c>
      <c r="I890" s="89">
        <f t="shared" si="429"/>
        <v>9364.1354071363221</v>
      </c>
      <c r="J890" s="89">
        <f t="shared" si="430"/>
        <v>0</v>
      </c>
      <c r="K890" s="89">
        <f t="shared" si="431"/>
        <v>9543.832823649338</v>
      </c>
      <c r="L890" s="89">
        <f t="shared" si="432"/>
        <v>0</v>
      </c>
      <c r="M890" s="89">
        <f t="shared" si="433"/>
        <v>0</v>
      </c>
      <c r="N890" s="89">
        <f t="shared" si="434"/>
        <v>8842.5153032832513</v>
      </c>
      <c r="O890" s="89">
        <f t="shared" si="425"/>
        <v>0</v>
      </c>
      <c r="Q890" s="90">
        <f t="shared" si="435"/>
        <v>9235.8646794416854</v>
      </c>
      <c r="R890" s="90">
        <f t="shared" si="436"/>
        <v>0</v>
      </c>
      <c r="S890" s="90">
        <f t="shared" si="437"/>
        <v>8801.7083587553407</v>
      </c>
      <c r="T890" s="90">
        <f t="shared" si="438"/>
        <v>9350.9504439550146</v>
      </c>
      <c r="U890" s="90">
        <f t="shared" si="439"/>
        <v>0</v>
      </c>
      <c r="V890" s="90">
        <f t="shared" si="440"/>
        <v>0</v>
      </c>
      <c r="W890" s="90">
        <f t="shared" si="426"/>
        <v>0</v>
      </c>
      <c r="Y890" s="89">
        <f t="shared" si="463"/>
        <v>8842.5153032832513</v>
      </c>
      <c r="Z890" s="90">
        <f t="shared" si="464"/>
        <v>8801.7083587553407</v>
      </c>
      <c r="AA890" s="75">
        <f t="shared" si="465"/>
        <v>8842.5153032832513</v>
      </c>
      <c r="AB890" s="89">
        <f t="shared" si="466"/>
        <v>9543.832823649338</v>
      </c>
      <c r="AC890" s="89">
        <f t="shared" si="467"/>
        <v>9364.1354071363221</v>
      </c>
      <c r="AD890" s="90">
        <f t="shared" si="468"/>
        <v>9350.9504439550146</v>
      </c>
      <c r="AE890" s="90">
        <f t="shared" si="469"/>
        <v>9235.8646794416854</v>
      </c>
      <c r="AF890" s="1">
        <f t="shared" si="448"/>
        <v>46337.29865746561</v>
      </c>
    </row>
    <row r="891" spans="1:32">
      <c r="A891" s="106">
        <v>1.0219999999999999E-3</v>
      </c>
      <c r="B891" s="4">
        <f t="shared" si="458"/>
        <v>9027.564417810363</v>
      </c>
      <c r="C891" t="s">
        <v>89</v>
      </c>
      <c r="D891" t="s">
        <v>181</v>
      </c>
      <c r="E891" s="57" t="s">
        <v>21</v>
      </c>
      <c r="F891" s="22">
        <f t="shared" si="461"/>
        <v>1</v>
      </c>
      <c r="G891" s="22">
        <f t="shared" si="462"/>
        <v>1</v>
      </c>
      <c r="H891" s="120" t="str">
        <f>IF(ISNA(VLOOKUP(C891,[1]Sheet1!$J$2:$J$2000,3,FALSE)),"No","Yes")</f>
        <v>Yes</v>
      </c>
      <c r="I891" s="89">
        <f t="shared" si="429"/>
        <v>9027.5633958103626</v>
      </c>
      <c r="J891" s="89">
        <f t="shared" si="430"/>
        <v>0</v>
      </c>
      <c r="K891" s="89">
        <f t="shared" si="431"/>
        <v>0</v>
      </c>
      <c r="L891" s="89">
        <f t="shared" si="432"/>
        <v>0</v>
      </c>
      <c r="M891" s="89">
        <f t="shared" si="433"/>
        <v>0</v>
      </c>
      <c r="N891" s="89">
        <f t="shared" si="434"/>
        <v>0</v>
      </c>
      <c r="O891" s="89">
        <f t="shared" si="425"/>
        <v>0</v>
      </c>
      <c r="Q891" s="90">
        <f t="shared" si="435"/>
        <v>0</v>
      </c>
      <c r="R891" s="90">
        <f t="shared" si="436"/>
        <v>0</v>
      </c>
      <c r="S891" s="90">
        <f t="shared" si="437"/>
        <v>0</v>
      </c>
      <c r="T891" s="90">
        <f t="shared" si="438"/>
        <v>0</v>
      </c>
      <c r="U891" s="90">
        <f t="shared" si="439"/>
        <v>0</v>
      </c>
      <c r="V891" s="90">
        <f t="shared" si="440"/>
        <v>0</v>
      </c>
      <c r="W891" s="90">
        <f t="shared" si="426"/>
        <v>0</v>
      </c>
      <c r="Y891" s="89">
        <f t="shared" si="463"/>
        <v>0</v>
      </c>
      <c r="Z891" s="90">
        <f t="shared" si="464"/>
        <v>0</v>
      </c>
      <c r="AA891" s="75">
        <f t="shared" si="465"/>
        <v>0</v>
      </c>
      <c r="AB891" s="89">
        <f t="shared" si="466"/>
        <v>9027.5633958103626</v>
      </c>
      <c r="AC891" s="89">
        <f t="shared" si="467"/>
        <v>0</v>
      </c>
      <c r="AD891" s="90">
        <f t="shared" si="468"/>
        <v>0</v>
      </c>
      <c r="AE891" s="90">
        <f t="shared" si="469"/>
        <v>0</v>
      </c>
      <c r="AF891" s="1">
        <f t="shared" si="448"/>
        <v>9027.5633958103626</v>
      </c>
    </row>
    <row r="892" spans="1:32">
      <c r="A892" s="106">
        <v>1.0229999999999998E-3</v>
      </c>
      <c r="B892" s="4">
        <f t="shared" si="458"/>
        <v>43909.063661600063</v>
      </c>
      <c r="C892" t="s">
        <v>93</v>
      </c>
      <c r="D892" t="s">
        <v>182</v>
      </c>
      <c r="E892" s="57" t="s">
        <v>21</v>
      </c>
      <c r="F892" s="22">
        <f t="shared" si="461"/>
        <v>5</v>
      </c>
      <c r="G892" s="22">
        <f t="shared" si="462"/>
        <v>5</v>
      </c>
      <c r="H892" s="120" t="str">
        <f>IF(ISNA(VLOOKUP(C892,[1]Sheet1!$J$2:$J$2000,3,FALSE)),"No","Yes")</f>
        <v>Yes</v>
      </c>
      <c r="I892" s="89">
        <f t="shared" si="429"/>
        <v>8859.554209045662</v>
      </c>
      <c r="J892" s="89">
        <f t="shared" si="430"/>
        <v>9106.3348416289591</v>
      </c>
      <c r="K892" s="89">
        <f t="shared" si="431"/>
        <v>0</v>
      </c>
      <c r="L892" s="89">
        <f t="shared" si="432"/>
        <v>8787.045523984114</v>
      </c>
      <c r="M892" s="89">
        <f t="shared" si="433"/>
        <v>0</v>
      </c>
      <c r="N892" s="89">
        <f t="shared" si="434"/>
        <v>0</v>
      </c>
      <c r="O892" s="89">
        <f t="shared" si="425"/>
        <v>0</v>
      </c>
      <c r="Q892" s="90">
        <f t="shared" si="435"/>
        <v>0</v>
      </c>
      <c r="R892" s="90">
        <f t="shared" si="436"/>
        <v>8613.9679502511372</v>
      </c>
      <c r="S892" s="90">
        <f t="shared" si="437"/>
        <v>8542.1601136901954</v>
      </c>
      <c r="T892" s="90">
        <f t="shared" si="438"/>
        <v>0</v>
      </c>
      <c r="U892" s="90">
        <f t="shared" si="439"/>
        <v>0</v>
      </c>
      <c r="V892" s="90">
        <f t="shared" si="440"/>
        <v>0</v>
      </c>
      <c r="W892" s="90">
        <f t="shared" si="426"/>
        <v>0</v>
      </c>
      <c r="Y892" s="89">
        <f t="shared" si="463"/>
        <v>8787.045523984114</v>
      </c>
      <c r="Z892" s="90">
        <f t="shared" si="464"/>
        <v>0</v>
      </c>
      <c r="AA892" s="75">
        <f t="shared" si="465"/>
        <v>8787.045523984114</v>
      </c>
      <c r="AB892" s="89">
        <f t="shared" si="466"/>
        <v>9106.3348416289591</v>
      </c>
      <c r="AC892" s="89">
        <f t="shared" si="467"/>
        <v>8859.554209045662</v>
      </c>
      <c r="AD892" s="90">
        <f t="shared" si="468"/>
        <v>8613.9679502511372</v>
      </c>
      <c r="AE892" s="90">
        <f t="shared" si="469"/>
        <v>8542.1601136901954</v>
      </c>
      <c r="AF892" s="1">
        <f t="shared" si="448"/>
        <v>43909.062638600066</v>
      </c>
    </row>
    <row r="893" spans="1:32">
      <c r="A893" s="106">
        <v>1.024E-3</v>
      </c>
      <c r="B893" s="4">
        <f t="shared" si="458"/>
        <v>34329.869916703377</v>
      </c>
      <c r="C893" t="s">
        <v>95</v>
      </c>
      <c r="D893" t="s">
        <v>183</v>
      </c>
      <c r="E893" s="57" t="s">
        <v>21</v>
      </c>
      <c r="F893" s="22">
        <f t="shared" si="461"/>
        <v>4</v>
      </c>
      <c r="G893" s="22">
        <f t="shared" si="462"/>
        <v>4</v>
      </c>
      <c r="H893" s="120" t="str">
        <f>IF(ISNA(VLOOKUP(C893,[1]Sheet1!$J$2:$J$2000,3,FALSE)),"No","Yes")</f>
        <v>Yes</v>
      </c>
      <c r="I893" s="89">
        <f t="shared" si="429"/>
        <v>8721.7724755006384</v>
      </c>
      <c r="J893" s="89">
        <f t="shared" si="430"/>
        <v>0</v>
      </c>
      <c r="K893" s="89">
        <f t="shared" si="431"/>
        <v>0</v>
      </c>
      <c r="L893" s="89">
        <f t="shared" si="432"/>
        <v>0</v>
      </c>
      <c r="M893" s="89">
        <f t="shared" si="433"/>
        <v>0</v>
      </c>
      <c r="N893" s="89">
        <f t="shared" si="434"/>
        <v>0</v>
      </c>
      <c r="O893" s="89">
        <f t="shared" si="425"/>
        <v>0</v>
      </c>
      <c r="Q893" s="90">
        <f t="shared" si="435"/>
        <v>0</v>
      </c>
      <c r="R893" s="90">
        <f t="shared" si="436"/>
        <v>8705.5837563451787</v>
      </c>
      <c r="S893" s="90">
        <f t="shared" si="437"/>
        <v>0</v>
      </c>
      <c r="T893" s="90">
        <f t="shared" si="438"/>
        <v>8649.2258349922595</v>
      </c>
      <c r="U893" s="90">
        <f t="shared" si="439"/>
        <v>8253.286825865307</v>
      </c>
      <c r="V893" s="90">
        <f t="shared" si="440"/>
        <v>0</v>
      </c>
      <c r="W893" s="90">
        <f t="shared" si="426"/>
        <v>0</v>
      </c>
      <c r="Y893" s="89">
        <f t="shared" si="463"/>
        <v>0</v>
      </c>
      <c r="Z893" s="90">
        <f t="shared" si="464"/>
        <v>8253.286825865307</v>
      </c>
      <c r="AA893" s="75">
        <f t="shared" si="465"/>
        <v>8253.286825865307</v>
      </c>
      <c r="AB893" s="89">
        <f t="shared" si="466"/>
        <v>8721.7724755006384</v>
      </c>
      <c r="AC893" s="89">
        <f t="shared" si="467"/>
        <v>0</v>
      </c>
      <c r="AD893" s="90">
        <f t="shared" si="468"/>
        <v>8705.5837563451787</v>
      </c>
      <c r="AE893" s="90">
        <f t="shared" si="469"/>
        <v>8649.2258349922595</v>
      </c>
      <c r="AF893" s="1">
        <f t="shared" si="448"/>
        <v>34329.86889270338</v>
      </c>
    </row>
    <row r="894" spans="1:32">
      <c r="A894" s="106">
        <v>1.0249999999999999E-3</v>
      </c>
      <c r="B894" s="4">
        <f t="shared" si="458"/>
        <v>-41388.303560612119</v>
      </c>
      <c r="C894" t="s">
        <v>98</v>
      </c>
      <c r="D894" t="s">
        <v>184</v>
      </c>
      <c r="E894" s="57" t="s">
        <v>21</v>
      </c>
      <c r="F894" s="22">
        <f t="shared" si="461"/>
        <v>1</v>
      </c>
      <c r="G894" s="22">
        <f t="shared" si="462"/>
        <v>1</v>
      </c>
      <c r="H894" s="120" t="str">
        <f>IF(ISNA(VLOOKUP(C894,[1]Sheet1!$J$2:$J$2000,3,FALSE)),"No","Yes")</f>
        <v>No</v>
      </c>
      <c r="I894" s="89">
        <f t="shared" si="429"/>
        <v>8611.6954143878829</v>
      </c>
      <c r="J894" s="89">
        <f t="shared" si="430"/>
        <v>0</v>
      </c>
      <c r="K894" s="89">
        <f t="shared" si="431"/>
        <v>0</v>
      </c>
      <c r="L894" s="89">
        <f t="shared" si="432"/>
        <v>0</v>
      </c>
      <c r="M894" s="89">
        <f t="shared" si="433"/>
        <v>0</v>
      </c>
      <c r="N894" s="89">
        <f t="shared" si="434"/>
        <v>0</v>
      </c>
      <c r="O894" s="89">
        <f t="shared" si="425"/>
        <v>0</v>
      </c>
      <c r="Q894" s="90">
        <f t="shared" si="435"/>
        <v>0</v>
      </c>
      <c r="R894" s="90">
        <f t="shared" si="436"/>
        <v>0</v>
      </c>
      <c r="S894" s="90">
        <f t="shared" si="437"/>
        <v>0</v>
      </c>
      <c r="T894" s="90">
        <f t="shared" si="438"/>
        <v>0</v>
      </c>
      <c r="U894" s="90">
        <f t="shared" si="439"/>
        <v>0</v>
      </c>
      <c r="V894" s="90">
        <f t="shared" si="440"/>
        <v>0</v>
      </c>
      <c r="W894" s="90">
        <f t="shared" si="426"/>
        <v>0</v>
      </c>
      <c r="Y894" s="89">
        <f t="shared" si="463"/>
        <v>0</v>
      </c>
      <c r="Z894" s="90">
        <f t="shared" si="464"/>
        <v>0</v>
      </c>
      <c r="AA894" s="75">
        <f t="shared" si="465"/>
        <v>0</v>
      </c>
      <c r="AB894" s="89">
        <f t="shared" si="466"/>
        <v>8611.6954143878829</v>
      </c>
      <c r="AC894" s="89">
        <f t="shared" si="467"/>
        <v>0</v>
      </c>
      <c r="AD894" s="90">
        <f t="shared" si="468"/>
        <v>0</v>
      </c>
      <c r="AE894" s="90">
        <f t="shared" si="469"/>
        <v>0</v>
      </c>
      <c r="AF894" s="1">
        <f t="shared" si="448"/>
        <v>-41388.304585612117</v>
      </c>
    </row>
    <row r="895" spans="1:32">
      <c r="A895" s="106">
        <v>1.0259999999999998E-3</v>
      </c>
      <c r="B895" s="4">
        <f t="shared" si="458"/>
        <v>-33355.528898089688</v>
      </c>
      <c r="C895" t="s">
        <v>99</v>
      </c>
      <c r="D895" t="s">
        <v>163</v>
      </c>
      <c r="E895" s="57" t="s">
        <v>21</v>
      </c>
      <c r="F895" s="22">
        <f t="shared" si="461"/>
        <v>2</v>
      </c>
      <c r="G895" s="22">
        <f t="shared" si="462"/>
        <v>2</v>
      </c>
      <c r="H895" s="120" t="str">
        <f>IF(ISNA(VLOOKUP(C895,[1]Sheet1!$J$2:$J$2000,3,FALSE)),"No","Yes")</f>
        <v>No</v>
      </c>
      <c r="I895" s="89">
        <f t="shared" si="429"/>
        <v>8606.2644523859562</v>
      </c>
      <c r="J895" s="89">
        <f t="shared" si="430"/>
        <v>0</v>
      </c>
      <c r="K895" s="89">
        <f t="shared" si="431"/>
        <v>8038.2056235243626</v>
      </c>
      <c r="L895" s="89">
        <f t="shared" si="432"/>
        <v>0</v>
      </c>
      <c r="M895" s="89">
        <f t="shared" si="433"/>
        <v>0</v>
      </c>
      <c r="N895" s="89">
        <f t="shared" si="434"/>
        <v>0</v>
      </c>
      <c r="O895" s="89">
        <f t="shared" si="425"/>
        <v>0</v>
      </c>
      <c r="Q895" s="90">
        <f t="shared" si="435"/>
        <v>0</v>
      </c>
      <c r="R895" s="90">
        <f t="shared" si="436"/>
        <v>0</v>
      </c>
      <c r="S895" s="90">
        <f t="shared" si="437"/>
        <v>0</v>
      </c>
      <c r="T895" s="90">
        <f t="shared" si="438"/>
        <v>0</v>
      </c>
      <c r="U895" s="90">
        <f t="shared" si="439"/>
        <v>0</v>
      </c>
      <c r="V895" s="90">
        <f t="shared" si="440"/>
        <v>0</v>
      </c>
      <c r="W895" s="90">
        <f t="shared" si="426"/>
        <v>0</v>
      </c>
      <c r="Y895" s="89">
        <f t="shared" si="463"/>
        <v>0</v>
      </c>
      <c r="Z895" s="90">
        <f t="shared" si="464"/>
        <v>0</v>
      </c>
      <c r="AA895" s="75">
        <f t="shared" si="465"/>
        <v>0</v>
      </c>
      <c r="AB895" s="89">
        <f t="shared" si="466"/>
        <v>8606.2644523859562</v>
      </c>
      <c r="AC895" s="89">
        <f t="shared" si="467"/>
        <v>8038.2056235243626</v>
      </c>
      <c r="AD895" s="90">
        <f t="shared" si="468"/>
        <v>0</v>
      </c>
      <c r="AE895" s="90">
        <f t="shared" si="469"/>
        <v>0</v>
      </c>
      <c r="AF895" s="1">
        <f t="shared" si="448"/>
        <v>-33355.529924089686</v>
      </c>
    </row>
    <row r="896" spans="1:32">
      <c r="A896" s="106">
        <v>1.0269999999999999E-3</v>
      </c>
      <c r="B896" s="4">
        <f t="shared" si="458"/>
        <v>-41481.480454481483</v>
      </c>
      <c r="C896" t="s">
        <v>103</v>
      </c>
      <c r="D896" t="s">
        <v>150</v>
      </c>
      <c r="E896" s="57" t="s">
        <v>21</v>
      </c>
      <c r="F896" s="22">
        <f t="shared" si="461"/>
        <v>1</v>
      </c>
      <c r="G896" s="22">
        <f t="shared" si="462"/>
        <v>1</v>
      </c>
      <c r="H896" s="120" t="str">
        <f>IF(ISNA(VLOOKUP(C896,[1]Sheet1!$J$2:$J$2000,3,FALSE)),"No","Yes")</f>
        <v>No</v>
      </c>
      <c r="I896" s="89">
        <f t="shared" si="429"/>
        <v>8518.5185185185182</v>
      </c>
      <c r="J896" s="89">
        <f t="shared" si="430"/>
        <v>0</v>
      </c>
      <c r="K896" s="89">
        <f t="shared" si="431"/>
        <v>0</v>
      </c>
      <c r="L896" s="89">
        <f t="shared" si="432"/>
        <v>0</v>
      </c>
      <c r="M896" s="89">
        <f t="shared" si="433"/>
        <v>0</v>
      </c>
      <c r="N896" s="89">
        <f t="shared" si="434"/>
        <v>0</v>
      </c>
      <c r="O896" s="89">
        <f t="shared" ref="O896:O957" si="470">IF(ISERROR(VLOOKUP($C896,Sprint7,5,FALSE)),0,(VLOOKUP($C896,Sprint7,5,FALSE)))</f>
        <v>0</v>
      </c>
      <c r="Q896" s="90">
        <f t="shared" si="435"/>
        <v>0</v>
      </c>
      <c r="R896" s="90">
        <f t="shared" si="436"/>
        <v>0</v>
      </c>
      <c r="S896" s="90">
        <f t="shared" si="437"/>
        <v>0</v>
      </c>
      <c r="T896" s="90">
        <f t="shared" si="438"/>
        <v>0</v>
      </c>
      <c r="U896" s="90">
        <f t="shared" si="439"/>
        <v>0</v>
      </c>
      <c r="V896" s="90">
        <f t="shared" si="440"/>
        <v>0</v>
      </c>
      <c r="W896" s="90">
        <f t="shared" ref="W896:W957" si="471">IF(ISERROR(VLOOKUP($C896,_End7,5,FALSE)),0,(VLOOKUP($C896,_End7,5,FALSE)))</f>
        <v>0</v>
      </c>
      <c r="Y896" s="89">
        <f t="shared" si="463"/>
        <v>0</v>
      </c>
      <c r="Z896" s="90">
        <f t="shared" si="464"/>
        <v>0</v>
      </c>
      <c r="AA896" s="75">
        <f t="shared" si="465"/>
        <v>0</v>
      </c>
      <c r="AB896" s="89">
        <f t="shared" si="466"/>
        <v>8518.5185185185182</v>
      </c>
      <c r="AC896" s="89">
        <f t="shared" si="467"/>
        <v>0</v>
      </c>
      <c r="AD896" s="90">
        <f t="shared" si="468"/>
        <v>0</v>
      </c>
      <c r="AE896" s="90">
        <f t="shared" si="469"/>
        <v>0</v>
      </c>
      <c r="AF896" s="1">
        <f t="shared" si="448"/>
        <v>-41481.481481481482</v>
      </c>
    </row>
    <row r="897" spans="1:32">
      <c r="A897" s="106">
        <v>1.0279999999999998E-3</v>
      </c>
      <c r="B897" s="4">
        <f t="shared" si="458"/>
        <v>-41769.198811163653</v>
      </c>
      <c r="C897" t="s">
        <v>107</v>
      </c>
      <c r="D897" t="s">
        <v>150</v>
      </c>
      <c r="E897" s="57" t="s">
        <v>21</v>
      </c>
      <c r="F897" s="22">
        <f t="shared" si="461"/>
        <v>1</v>
      </c>
      <c r="G897" s="22">
        <f t="shared" si="462"/>
        <v>1</v>
      </c>
      <c r="H897" s="120" t="str">
        <f>IF(ISNA(VLOOKUP(C897,[1]Sheet1!$J$2:$J$2000,3,FALSE)),"No","Yes")</f>
        <v>No</v>
      </c>
      <c r="I897" s="89">
        <f t="shared" ref="I897:I958" si="472">IF(ISERROR(VLOOKUP($C897,Sprint1,5,FALSE)),0,(VLOOKUP($C897,Sprint1,5,FALSE)))</f>
        <v>8230.8001608363484</v>
      </c>
      <c r="J897" s="89">
        <f t="shared" ref="J897:J958" si="473">IF(ISERROR(VLOOKUP($C897,Sprint2,5,FALSE)),0,(VLOOKUP($C897,Sprint2,5,FALSE)))</f>
        <v>0</v>
      </c>
      <c r="K897" s="89">
        <f t="shared" ref="K897:K958" si="474">IF(ISERROR(VLOOKUP($C897,Sprint3,5,FALSE)),0,(VLOOKUP($C897,Sprint3,5,FALSE)))</f>
        <v>0</v>
      </c>
      <c r="L897" s="89">
        <f t="shared" ref="L897:L958" si="475">IF(ISERROR(VLOOKUP($C897,Sprint4,5,FALSE)),0,(VLOOKUP($C897,Sprint4,5,FALSE)))</f>
        <v>0</v>
      </c>
      <c r="M897" s="89">
        <f t="shared" ref="M897:M958" si="476">IF(ISERROR(VLOOKUP($C897,Sprint5,5,FALSE)),0,(VLOOKUP($C897,Sprint5,5,FALSE)))</f>
        <v>0</v>
      </c>
      <c r="N897" s="89">
        <f t="shared" ref="N897:N958" si="477">IF(ISERROR(VLOOKUP($C897,Sprint6,5,FALSE)),0,(VLOOKUP($C897,Sprint6,5,FALSE)))</f>
        <v>0</v>
      </c>
      <c r="O897" s="89">
        <f t="shared" si="470"/>
        <v>0</v>
      </c>
      <c r="Q897" s="90">
        <f t="shared" ref="Q897:Q958" si="478">IF(ISERROR(VLOOKUP($C897,_End1,5,FALSE)),0,(VLOOKUP($C897,_End1,5,FALSE)))</f>
        <v>0</v>
      </c>
      <c r="R897" s="90">
        <f t="shared" ref="R897:R958" si="479">IF(ISERROR(VLOOKUP($C897,_End2,5,FALSE)),0,(VLOOKUP($C897,_End2,5,FALSE)))</f>
        <v>0</v>
      </c>
      <c r="S897" s="90">
        <f t="shared" ref="S897:S958" si="480">IF(ISERROR(VLOOKUP($C897,_End3,5,FALSE)),0,(VLOOKUP($C897,_End3,5,FALSE)))</f>
        <v>0</v>
      </c>
      <c r="T897" s="90">
        <f t="shared" ref="T897:T958" si="481">IF(ISERROR(VLOOKUP($C897,_End4,5,FALSE)),0,(VLOOKUP($C897,_End4,5,FALSE)))</f>
        <v>0</v>
      </c>
      <c r="U897" s="90">
        <f t="shared" ref="U897:U958" si="482">IF(ISERROR(VLOOKUP($C897,_End5,5,FALSE)),0,(VLOOKUP($C897,_End5,5,FALSE)))</f>
        <v>0</v>
      </c>
      <c r="V897" s="90">
        <f t="shared" ref="V897:V958" si="483">IF(ISERROR(VLOOKUP($C897,_End6,5,FALSE)),0,(VLOOKUP($C897,_End6,5,FALSE)))</f>
        <v>0</v>
      </c>
      <c r="W897" s="90">
        <f t="shared" si="471"/>
        <v>0</v>
      </c>
      <c r="Y897" s="89">
        <f t="shared" si="463"/>
        <v>0</v>
      </c>
      <c r="Z897" s="90">
        <f t="shared" si="464"/>
        <v>0</v>
      </c>
      <c r="AA897" s="75">
        <f t="shared" si="465"/>
        <v>0</v>
      </c>
      <c r="AB897" s="89">
        <f t="shared" si="466"/>
        <v>8230.8001608363484</v>
      </c>
      <c r="AC897" s="89">
        <f t="shared" si="467"/>
        <v>0</v>
      </c>
      <c r="AD897" s="90">
        <f t="shared" si="468"/>
        <v>0</v>
      </c>
      <c r="AE897" s="90">
        <f t="shared" si="469"/>
        <v>0</v>
      </c>
      <c r="AF897" s="1">
        <f t="shared" si="448"/>
        <v>-41769.199839163652</v>
      </c>
    </row>
    <row r="898" spans="1:32">
      <c r="A898" s="106">
        <v>1.029E-3</v>
      </c>
      <c r="B898" s="4">
        <f t="shared" si="458"/>
        <v>-41844.620484944222</v>
      </c>
      <c r="C898" t="s">
        <v>111</v>
      </c>
      <c r="D898" t="s">
        <v>182</v>
      </c>
      <c r="E898" s="57" t="s">
        <v>21</v>
      </c>
      <c r="F898" s="22">
        <f t="shared" si="461"/>
        <v>1</v>
      </c>
      <c r="G898" s="22">
        <f t="shared" si="462"/>
        <v>1</v>
      </c>
      <c r="H898" s="120" t="str">
        <f>IF(ISNA(VLOOKUP(C898,[1]Sheet1!$J$2:$J$2000,3,FALSE)),"No","Yes")</f>
        <v>No</v>
      </c>
      <c r="I898" s="89">
        <f t="shared" si="472"/>
        <v>8155.3784860557771</v>
      </c>
      <c r="J898" s="89">
        <f t="shared" si="473"/>
        <v>0</v>
      </c>
      <c r="K898" s="89">
        <f t="shared" si="474"/>
        <v>0</v>
      </c>
      <c r="L898" s="89">
        <f t="shared" si="475"/>
        <v>0</v>
      </c>
      <c r="M898" s="89">
        <f t="shared" si="476"/>
        <v>0</v>
      </c>
      <c r="N898" s="89">
        <f t="shared" si="477"/>
        <v>0</v>
      </c>
      <c r="O898" s="89">
        <f t="shared" si="470"/>
        <v>0</v>
      </c>
      <c r="Q898" s="90">
        <f t="shared" si="478"/>
        <v>0</v>
      </c>
      <c r="R898" s="90">
        <f t="shared" si="479"/>
        <v>0</v>
      </c>
      <c r="S898" s="90">
        <f t="shared" si="480"/>
        <v>0</v>
      </c>
      <c r="T898" s="90">
        <f t="shared" si="481"/>
        <v>0</v>
      </c>
      <c r="U898" s="90">
        <f t="shared" si="482"/>
        <v>0</v>
      </c>
      <c r="V898" s="90">
        <f t="shared" si="483"/>
        <v>0</v>
      </c>
      <c r="W898" s="90">
        <f t="shared" si="471"/>
        <v>0</v>
      </c>
      <c r="Y898" s="89">
        <f t="shared" si="463"/>
        <v>0</v>
      </c>
      <c r="Z898" s="90">
        <f t="shared" si="464"/>
        <v>0</v>
      </c>
      <c r="AA898" s="75">
        <f t="shared" si="465"/>
        <v>0</v>
      </c>
      <c r="AB898" s="89">
        <f t="shared" si="466"/>
        <v>8155.3784860557771</v>
      </c>
      <c r="AC898" s="89">
        <f t="shared" si="467"/>
        <v>0</v>
      </c>
      <c r="AD898" s="90">
        <f t="shared" si="468"/>
        <v>0</v>
      </c>
      <c r="AE898" s="90">
        <f t="shared" si="469"/>
        <v>0</v>
      </c>
      <c r="AF898" s="1">
        <f t="shared" si="448"/>
        <v>-41844.621513944221</v>
      </c>
    </row>
    <row r="899" spans="1:32">
      <c r="A899" s="106">
        <v>1.0299999999999999E-3</v>
      </c>
      <c r="B899" s="4">
        <f t="shared" si="458"/>
        <v>-42438.12235381973</v>
      </c>
      <c r="C899" t="s">
        <v>125</v>
      </c>
      <c r="D899" t="s">
        <v>154</v>
      </c>
      <c r="E899" s="57" t="s">
        <v>21</v>
      </c>
      <c r="F899" s="22">
        <f t="shared" si="461"/>
        <v>1</v>
      </c>
      <c r="G899" s="22">
        <f t="shared" si="462"/>
        <v>1</v>
      </c>
      <c r="H899" s="120" t="str">
        <f>IF(ISNA(VLOOKUP(C899,[1]Sheet1!$J$2:$J$2000,3,FALSE)),"No","Yes")</f>
        <v>No</v>
      </c>
      <c r="I899" s="89">
        <f t="shared" si="472"/>
        <v>7561.8766161802723</v>
      </c>
      <c r="J899" s="89">
        <f t="shared" si="473"/>
        <v>0</v>
      </c>
      <c r="K899" s="89">
        <f t="shared" si="474"/>
        <v>0</v>
      </c>
      <c r="L899" s="89">
        <f t="shared" si="475"/>
        <v>0</v>
      </c>
      <c r="M899" s="89">
        <f t="shared" si="476"/>
        <v>0</v>
      </c>
      <c r="N899" s="89">
        <f t="shared" si="477"/>
        <v>0</v>
      </c>
      <c r="O899" s="89">
        <f t="shared" si="470"/>
        <v>0</v>
      </c>
      <c r="Q899" s="90">
        <f t="shared" si="478"/>
        <v>0</v>
      </c>
      <c r="R899" s="90">
        <f t="shared" si="479"/>
        <v>0</v>
      </c>
      <c r="S899" s="90">
        <f t="shared" si="480"/>
        <v>0</v>
      </c>
      <c r="T899" s="90">
        <f t="shared" si="481"/>
        <v>0</v>
      </c>
      <c r="U899" s="90">
        <f t="shared" si="482"/>
        <v>0</v>
      </c>
      <c r="V899" s="90">
        <f t="shared" si="483"/>
        <v>0</v>
      </c>
      <c r="W899" s="90">
        <f t="shared" si="471"/>
        <v>0</v>
      </c>
      <c r="Y899" s="89">
        <f t="shared" si="463"/>
        <v>0</v>
      </c>
      <c r="Z899" s="90">
        <f t="shared" si="464"/>
        <v>0</v>
      </c>
      <c r="AA899" s="75">
        <f t="shared" si="465"/>
        <v>0</v>
      </c>
      <c r="AB899" s="89">
        <f t="shared" si="466"/>
        <v>7561.8766161802723</v>
      </c>
      <c r="AC899" s="89">
        <f t="shared" si="467"/>
        <v>0</v>
      </c>
      <c r="AD899" s="90">
        <f t="shared" si="468"/>
        <v>0</v>
      </c>
      <c r="AE899" s="90">
        <f t="shared" si="469"/>
        <v>0</v>
      </c>
      <c r="AF899" s="1">
        <f t="shared" ref="AF899:AF962" si="484">IF(H899="NO",SUM(AA899:AE899)-50000,SUM(AA899:AE899))</f>
        <v>-42438.123383819729</v>
      </c>
    </row>
    <row r="900" spans="1:32">
      <c r="A900" s="106">
        <v>1.0309999999999998E-3</v>
      </c>
      <c r="B900" s="4">
        <f t="shared" si="458"/>
        <v>-43107.743076744104</v>
      </c>
      <c r="C900" t="s">
        <v>136</v>
      </c>
      <c r="D900" t="s">
        <v>168</v>
      </c>
      <c r="E900" s="57" t="s">
        <v>21</v>
      </c>
      <c r="F900" s="22">
        <f t="shared" si="461"/>
        <v>1</v>
      </c>
      <c r="G900" s="22">
        <f t="shared" si="462"/>
        <v>1</v>
      </c>
      <c r="H900" s="120" t="str">
        <f>IF(ISNA(VLOOKUP(C900,[1]Sheet1!$J$2:$J$2000,3,FALSE)),"No","Yes")</f>
        <v>No</v>
      </c>
      <c r="I900" s="89">
        <f t="shared" si="472"/>
        <v>6892.2558922558928</v>
      </c>
      <c r="J900" s="89">
        <f t="shared" si="473"/>
        <v>0</v>
      </c>
      <c r="K900" s="89">
        <f t="shared" si="474"/>
        <v>0</v>
      </c>
      <c r="L900" s="89">
        <f t="shared" si="475"/>
        <v>0</v>
      </c>
      <c r="M900" s="89">
        <f t="shared" si="476"/>
        <v>0</v>
      </c>
      <c r="N900" s="89">
        <f t="shared" si="477"/>
        <v>0</v>
      </c>
      <c r="O900" s="89">
        <f t="shared" si="470"/>
        <v>0</v>
      </c>
      <c r="Q900" s="90">
        <f t="shared" si="478"/>
        <v>0</v>
      </c>
      <c r="R900" s="90">
        <f t="shared" si="479"/>
        <v>0</v>
      </c>
      <c r="S900" s="90">
        <f t="shared" si="480"/>
        <v>0</v>
      </c>
      <c r="T900" s="90">
        <f t="shared" si="481"/>
        <v>0</v>
      </c>
      <c r="U900" s="90">
        <f t="shared" si="482"/>
        <v>0</v>
      </c>
      <c r="V900" s="90">
        <f t="shared" si="483"/>
        <v>0</v>
      </c>
      <c r="W900" s="90">
        <f t="shared" si="471"/>
        <v>0</v>
      </c>
      <c r="Y900" s="89">
        <f t="shared" si="463"/>
        <v>0</v>
      </c>
      <c r="Z900" s="90">
        <f t="shared" si="464"/>
        <v>0</v>
      </c>
      <c r="AA900" s="75">
        <f t="shared" si="465"/>
        <v>0</v>
      </c>
      <c r="AB900" s="89">
        <f t="shared" si="466"/>
        <v>6892.2558922558928</v>
      </c>
      <c r="AC900" s="89">
        <f t="shared" si="467"/>
        <v>0</v>
      </c>
      <c r="AD900" s="90">
        <f t="shared" si="468"/>
        <v>0</v>
      </c>
      <c r="AE900" s="90">
        <f t="shared" si="469"/>
        <v>0</v>
      </c>
      <c r="AF900" s="1">
        <f t="shared" si="484"/>
        <v>-43107.744107744104</v>
      </c>
    </row>
    <row r="901" spans="1:32">
      <c r="A901" s="106">
        <v>1.0319999999999999E-3</v>
      </c>
      <c r="B901" s="4">
        <f t="shared" si="458"/>
        <v>-42359.088180392682</v>
      </c>
      <c r="C901" t="s">
        <v>122</v>
      </c>
      <c r="D901" t="s">
        <v>185</v>
      </c>
      <c r="E901" s="57" t="s">
        <v>21</v>
      </c>
      <c r="F901" s="22">
        <f t="shared" si="461"/>
        <v>1</v>
      </c>
      <c r="G901" s="22">
        <f t="shared" si="462"/>
        <v>1</v>
      </c>
      <c r="H901" s="120" t="str">
        <f>IF(ISNA(VLOOKUP(C901,[1]Sheet1!$J$2:$J$2000,3,FALSE)),"No","Yes")</f>
        <v>No</v>
      </c>
      <c r="I901" s="89">
        <f t="shared" si="472"/>
        <v>7640.9107876073158</v>
      </c>
      <c r="J901" s="89">
        <f t="shared" si="473"/>
        <v>0</v>
      </c>
      <c r="K901" s="89">
        <f t="shared" si="474"/>
        <v>0</v>
      </c>
      <c r="L901" s="89">
        <f t="shared" si="475"/>
        <v>0</v>
      </c>
      <c r="M901" s="89">
        <f t="shared" si="476"/>
        <v>0</v>
      </c>
      <c r="N901" s="89">
        <f t="shared" si="477"/>
        <v>0</v>
      </c>
      <c r="O901" s="89">
        <f t="shared" si="470"/>
        <v>0</v>
      </c>
      <c r="Q901" s="90">
        <f t="shared" si="478"/>
        <v>0</v>
      </c>
      <c r="R901" s="90">
        <f t="shared" si="479"/>
        <v>0</v>
      </c>
      <c r="S901" s="90">
        <f t="shared" si="480"/>
        <v>0</v>
      </c>
      <c r="T901" s="90">
        <f t="shared" si="481"/>
        <v>0</v>
      </c>
      <c r="U901" s="90">
        <f t="shared" si="482"/>
        <v>0</v>
      </c>
      <c r="V901" s="90">
        <f t="shared" si="483"/>
        <v>0</v>
      </c>
      <c r="W901" s="90">
        <f t="shared" si="471"/>
        <v>0</v>
      </c>
      <c r="Y901" s="89">
        <f t="shared" si="463"/>
        <v>0</v>
      </c>
      <c r="Z901" s="90">
        <f t="shared" si="464"/>
        <v>0</v>
      </c>
      <c r="AA901" s="75">
        <f t="shared" si="465"/>
        <v>0</v>
      </c>
      <c r="AB901" s="89">
        <f t="shared" si="466"/>
        <v>7640.9107876073158</v>
      </c>
      <c r="AC901" s="89">
        <f t="shared" si="467"/>
        <v>0</v>
      </c>
      <c r="AD901" s="90">
        <f t="shared" si="468"/>
        <v>0</v>
      </c>
      <c r="AE901" s="90">
        <f t="shared" si="469"/>
        <v>0</v>
      </c>
      <c r="AF901" s="1">
        <f t="shared" si="484"/>
        <v>-42359.089212392682</v>
      </c>
    </row>
    <row r="902" spans="1:32">
      <c r="A902" s="106">
        <v>1.0329999999999998E-3</v>
      </c>
      <c r="B902" s="4">
        <f t="shared" si="458"/>
        <v>-43339.839539637062</v>
      </c>
      <c r="C902" t="s">
        <v>143</v>
      </c>
      <c r="D902" t="s">
        <v>150</v>
      </c>
      <c r="E902" s="57" t="s">
        <v>21</v>
      </c>
      <c r="F902" s="22">
        <f t="shared" si="461"/>
        <v>1</v>
      </c>
      <c r="G902" s="22">
        <f t="shared" si="462"/>
        <v>1</v>
      </c>
      <c r="H902" s="120" t="str">
        <f>IF(ISNA(VLOOKUP(C902,[1]Sheet1!$J$2:$J$2000,3,FALSE)),"No","Yes")</f>
        <v>No</v>
      </c>
      <c r="I902" s="89">
        <f t="shared" si="472"/>
        <v>6660.1594273629407</v>
      </c>
      <c r="J902" s="89">
        <f t="shared" si="473"/>
        <v>0</v>
      </c>
      <c r="K902" s="89">
        <f t="shared" si="474"/>
        <v>0</v>
      </c>
      <c r="L902" s="89">
        <f t="shared" si="475"/>
        <v>0</v>
      </c>
      <c r="M902" s="89">
        <f t="shared" si="476"/>
        <v>0</v>
      </c>
      <c r="N902" s="89">
        <f t="shared" si="477"/>
        <v>0</v>
      </c>
      <c r="O902" s="89">
        <f t="shared" si="470"/>
        <v>0</v>
      </c>
      <c r="Q902" s="90">
        <f t="shared" si="478"/>
        <v>0</v>
      </c>
      <c r="R902" s="90">
        <f t="shared" si="479"/>
        <v>0</v>
      </c>
      <c r="S902" s="90">
        <f t="shared" si="480"/>
        <v>0</v>
      </c>
      <c r="T902" s="90">
        <f t="shared" si="481"/>
        <v>0</v>
      </c>
      <c r="U902" s="90">
        <f t="shared" si="482"/>
        <v>0</v>
      </c>
      <c r="V902" s="90">
        <f t="shared" si="483"/>
        <v>0</v>
      </c>
      <c r="W902" s="90">
        <f t="shared" si="471"/>
        <v>0</v>
      </c>
      <c r="Y902" s="89">
        <f t="shared" si="463"/>
        <v>0</v>
      </c>
      <c r="Z902" s="90">
        <f t="shared" si="464"/>
        <v>0</v>
      </c>
      <c r="AA902" s="75">
        <f t="shared" si="465"/>
        <v>0</v>
      </c>
      <c r="AB902" s="89">
        <f t="shared" si="466"/>
        <v>6660.1594273629407</v>
      </c>
      <c r="AC902" s="89">
        <f t="shared" si="467"/>
        <v>0</v>
      </c>
      <c r="AD902" s="90">
        <f t="shared" si="468"/>
        <v>0</v>
      </c>
      <c r="AE902" s="90">
        <f t="shared" si="469"/>
        <v>0</v>
      </c>
      <c r="AF902" s="1">
        <f t="shared" si="484"/>
        <v>-43339.840572637062</v>
      </c>
    </row>
    <row r="903" spans="1:32">
      <c r="A903" s="106">
        <v>1.0339999999999998E-3</v>
      </c>
      <c r="B903" s="4">
        <f t="shared" si="458"/>
        <v>-41476.159698875286</v>
      </c>
      <c r="C903" t="s">
        <v>149</v>
      </c>
      <c r="D903" t="s">
        <v>186</v>
      </c>
      <c r="E903" s="57" t="s">
        <v>21</v>
      </c>
      <c r="F903" s="22">
        <f t="shared" si="461"/>
        <v>1</v>
      </c>
      <c r="G903" s="22">
        <f t="shared" si="462"/>
        <v>1</v>
      </c>
      <c r="H903" s="120" t="str">
        <f>IF(ISNA(VLOOKUP(C903,[1]Sheet1!$J$2:$J$2000,3,FALSE)),"No","Yes")</f>
        <v>No</v>
      </c>
      <c r="I903" s="89">
        <f t="shared" si="472"/>
        <v>8523.8392671247129</v>
      </c>
      <c r="J903" s="89">
        <f t="shared" si="473"/>
        <v>0</v>
      </c>
      <c r="K903" s="89">
        <f t="shared" si="474"/>
        <v>0</v>
      </c>
      <c r="L903" s="89">
        <f t="shared" si="475"/>
        <v>0</v>
      </c>
      <c r="M903" s="89">
        <f t="shared" si="476"/>
        <v>0</v>
      </c>
      <c r="N903" s="89">
        <f t="shared" si="477"/>
        <v>0</v>
      </c>
      <c r="O903" s="89">
        <f t="shared" si="470"/>
        <v>0</v>
      </c>
      <c r="Q903" s="90">
        <f t="shared" si="478"/>
        <v>0</v>
      </c>
      <c r="R903" s="90">
        <f t="shared" si="479"/>
        <v>0</v>
      </c>
      <c r="S903" s="90">
        <f t="shared" si="480"/>
        <v>0</v>
      </c>
      <c r="T903" s="90">
        <f t="shared" si="481"/>
        <v>0</v>
      </c>
      <c r="U903" s="90">
        <f t="shared" si="482"/>
        <v>0</v>
      </c>
      <c r="V903" s="90">
        <f t="shared" si="483"/>
        <v>0</v>
      </c>
      <c r="W903" s="90">
        <f t="shared" si="471"/>
        <v>0</v>
      </c>
      <c r="Y903" s="89">
        <f t="shared" si="463"/>
        <v>0</v>
      </c>
      <c r="Z903" s="90">
        <f t="shared" si="464"/>
        <v>0</v>
      </c>
      <c r="AA903" s="75">
        <f t="shared" si="465"/>
        <v>0</v>
      </c>
      <c r="AB903" s="89">
        <f t="shared" si="466"/>
        <v>8523.8392671247129</v>
      </c>
      <c r="AC903" s="89">
        <f t="shared" si="467"/>
        <v>0</v>
      </c>
      <c r="AD903" s="90">
        <f t="shared" si="468"/>
        <v>0</v>
      </c>
      <c r="AE903" s="90">
        <f t="shared" si="469"/>
        <v>0</v>
      </c>
      <c r="AF903" s="1">
        <f t="shared" si="484"/>
        <v>-41476.160732875287</v>
      </c>
    </row>
    <row r="904" spans="1:32">
      <c r="A904" s="106">
        <v>1.0349999999999999E-3</v>
      </c>
      <c r="B904" s="4">
        <f t="shared" si="458"/>
        <v>-42154.080988763897</v>
      </c>
      <c r="C904" t="s">
        <v>116</v>
      </c>
      <c r="D904" t="s">
        <v>156</v>
      </c>
      <c r="E904" s="57" t="s">
        <v>21</v>
      </c>
      <c r="F904" s="22">
        <f t="shared" si="461"/>
        <v>1</v>
      </c>
      <c r="G904" s="22">
        <f t="shared" si="462"/>
        <v>1</v>
      </c>
      <c r="H904" s="120" t="str">
        <f>IF(ISNA(VLOOKUP(C904,[1]Sheet1!$J$2:$J$2000,3,FALSE)),"No","Yes")</f>
        <v>No</v>
      </c>
      <c r="I904" s="89">
        <f t="shared" si="472"/>
        <v>7845.9179762361055</v>
      </c>
      <c r="J904" s="89">
        <f t="shared" si="473"/>
        <v>0</v>
      </c>
      <c r="K904" s="89">
        <f t="shared" si="474"/>
        <v>0</v>
      </c>
      <c r="L904" s="89">
        <f t="shared" si="475"/>
        <v>0</v>
      </c>
      <c r="M904" s="89">
        <f t="shared" si="476"/>
        <v>0</v>
      </c>
      <c r="N904" s="89">
        <f t="shared" si="477"/>
        <v>0</v>
      </c>
      <c r="O904" s="89">
        <f t="shared" si="470"/>
        <v>0</v>
      </c>
      <c r="Q904" s="90">
        <f t="shared" si="478"/>
        <v>0</v>
      </c>
      <c r="R904" s="90">
        <f t="shared" si="479"/>
        <v>0</v>
      </c>
      <c r="S904" s="90">
        <f t="shared" si="480"/>
        <v>0</v>
      </c>
      <c r="T904" s="90">
        <f t="shared" si="481"/>
        <v>0</v>
      </c>
      <c r="U904" s="90">
        <f t="shared" si="482"/>
        <v>0</v>
      </c>
      <c r="V904" s="90">
        <f t="shared" si="483"/>
        <v>0</v>
      </c>
      <c r="W904" s="90">
        <f t="shared" si="471"/>
        <v>0</v>
      </c>
      <c r="Y904" s="89">
        <f t="shared" si="463"/>
        <v>0</v>
      </c>
      <c r="Z904" s="90">
        <f t="shared" si="464"/>
        <v>0</v>
      </c>
      <c r="AA904" s="75">
        <f t="shared" si="465"/>
        <v>0</v>
      </c>
      <c r="AB904" s="89">
        <f t="shared" si="466"/>
        <v>7845.9179762361055</v>
      </c>
      <c r="AC904" s="89">
        <f t="shared" si="467"/>
        <v>0</v>
      </c>
      <c r="AD904" s="90">
        <f t="shared" si="468"/>
        <v>0</v>
      </c>
      <c r="AE904" s="90">
        <f t="shared" si="469"/>
        <v>0</v>
      </c>
      <c r="AF904" s="1">
        <f t="shared" si="484"/>
        <v>-42154.082023763898</v>
      </c>
    </row>
    <row r="905" spans="1:32">
      <c r="A905" s="106">
        <v>1.0359999999999998E-3</v>
      </c>
      <c r="B905" s="4">
        <f t="shared" si="458"/>
        <v>7251.1522935274525</v>
      </c>
      <c r="C905" t="s">
        <v>130</v>
      </c>
      <c r="D905" t="s">
        <v>150</v>
      </c>
      <c r="E905" s="57" t="s">
        <v>21</v>
      </c>
      <c r="F905" s="22">
        <f t="shared" si="461"/>
        <v>1</v>
      </c>
      <c r="G905" s="22">
        <f t="shared" si="462"/>
        <v>1</v>
      </c>
      <c r="H905" s="120" t="str">
        <f>IF(ISNA(VLOOKUP(C905,[1]Sheet1!$J$2:$J$2000,3,FALSE)),"No","Yes")</f>
        <v>Yes</v>
      </c>
      <c r="I905" s="89">
        <f t="shared" si="472"/>
        <v>7251.1512575274528</v>
      </c>
      <c r="J905" s="89">
        <f t="shared" si="473"/>
        <v>0</v>
      </c>
      <c r="K905" s="89">
        <f t="shared" si="474"/>
        <v>0</v>
      </c>
      <c r="L905" s="89">
        <f t="shared" si="475"/>
        <v>0</v>
      </c>
      <c r="M905" s="89">
        <f t="shared" si="476"/>
        <v>0</v>
      </c>
      <c r="N905" s="89">
        <f t="shared" si="477"/>
        <v>0</v>
      </c>
      <c r="O905" s="89">
        <f t="shared" si="470"/>
        <v>0</v>
      </c>
      <c r="Q905" s="90">
        <f t="shared" si="478"/>
        <v>0</v>
      </c>
      <c r="R905" s="90">
        <f t="shared" si="479"/>
        <v>0</v>
      </c>
      <c r="S905" s="90">
        <f t="shared" si="480"/>
        <v>0</v>
      </c>
      <c r="T905" s="90">
        <f t="shared" si="481"/>
        <v>0</v>
      </c>
      <c r="U905" s="90">
        <f t="shared" si="482"/>
        <v>0</v>
      </c>
      <c r="V905" s="90">
        <f t="shared" si="483"/>
        <v>0</v>
      </c>
      <c r="W905" s="90">
        <f t="shared" si="471"/>
        <v>0</v>
      </c>
      <c r="Y905" s="89">
        <f t="shared" si="463"/>
        <v>0</v>
      </c>
      <c r="Z905" s="90">
        <f t="shared" si="464"/>
        <v>0</v>
      </c>
      <c r="AA905" s="75">
        <f t="shared" si="465"/>
        <v>0</v>
      </c>
      <c r="AB905" s="89">
        <f t="shared" si="466"/>
        <v>7251.1512575274528</v>
      </c>
      <c r="AC905" s="89">
        <f t="shared" si="467"/>
        <v>0</v>
      </c>
      <c r="AD905" s="90">
        <f t="shared" si="468"/>
        <v>0</v>
      </c>
      <c r="AE905" s="90">
        <f t="shared" si="469"/>
        <v>0</v>
      </c>
      <c r="AF905" s="1">
        <f t="shared" si="484"/>
        <v>7251.1512575274528</v>
      </c>
    </row>
    <row r="906" spans="1:32">
      <c r="A906" s="106">
        <v>1.0369999999999999E-3</v>
      </c>
      <c r="B906" s="4">
        <f t="shared" si="458"/>
        <v>6420.9546129096616</v>
      </c>
      <c r="C906" t="s">
        <v>145</v>
      </c>
      <c r="D906" t="s">
        <v>186</v>
      </c>
      <c r="E906" s="57" t="s">
        <v>21</v>
      </c>
      <c r="F906" s="22">
        <f t="shared" si="461"/>
        <v>1</v>
      </c>
      <c r="G906" s="22">
        <f t="shared" si="462"/>
        <v>1</v>
      </c>
      <c r="H906" s="120" t="str">
        <f>IF(ISNA(VLOOKUP(C906,[1]Sheet1!$J$2:$J$2000,3,FALSE)),"No","Yes")</f>
        <v>Yes</v>
      </c>
      <c r="I906" s="89">
        <f t="shared" si="472"/>
        <v>6420.9535759096616</v>
      </c>
      <c r="J906" s="89">
        <f t="shared" si="473"/>
        <v>0</v>
      </c>
      <c r="K906" s="89">
        <f t="shared" si="474"/>
        <v>0</v>
      </c>
      <c r="L906" s="89">
        <f t="shared" si="475"/>
        <v>0</v>
      </c>
      <c r="M906" s="89">
        <f t="shared" si="476"/>
        <v>0</v>
      </c>
      <c r="N906" s="89">
        <f t="shared" si="477"/>
        <v>0</v>
      </c>
      <c r="O906" s="89">
        <f t="shared" si="470"/>
        <v>0</v>
      </c>
      <c r="Q906" s="90">
        <f t="shared" si="478"/>
        <v>0</v>
      </c>
      <c r="R906" s="90">
        <f t="shared" si="479"/>
        <v>0</v>
      </c>
      <c r="S906" s="90">
        <f t="shared" si="480"/>
        <v>0</v>
      </c>
      <c r="T906" s="90">
        <f t="shared" si="481"/>
        <v>0</v>
      </c>
      <c r="U906" s="90">
        <f t="shared" si="482"/>
        <v>0</v>
      </c>
      <c r="V906" s="90">
        <f t="shared" si="483"/>
        <v>0</v>
      </c>
      <c r="W906" s="90">
        <f t="shared" si="471"/>
        <v>0</v>
      </c>
      <c r="Y906" s="89">
        <f t="shared" si="463"/>
        <v>0</v>
      </c>
      <c r="Z906" s="90">
        <f t="shared" si="464"/>
        <v>0</v>
      </c>
      <c r="AA906" s="75">
        <f t="shared" si="465"/>
        <v>0</v>
      </c>
      <c r="AB906" s="89">
        <f t="shared" si="466"/>
        <v>6420.9535759096616</v>
      </c>
      <c r="AC906" s="89">
        <f t="shared" si="467"/>
        <v>0</v>
      </c>
      <c r="AD906" s="90">
        <f t="shared" si="468"/>
        <v>0</v>
      </c>
      <c r="AE906" s="90">
        <f t="shared" si="469"/>
        <v>0</v>
      </c>
      <c r="AF906" s="1">
        <f t="shared" si="484"/>
        <v>6420.9535759096616</v>
      </c>
    </row>
    <row r="907" spans="1:32">
      <c r="A907" s="106">
        <v>1.0379999999999999E-3</v>
      </c>
      <c r="B907" s="4">
        <f t="shared" si="458"/>
        <v>-42134.48503308549</v>
      </c>
      <c r="C907" t="s">
        <v>115</v>
      </c>
      <c r="D907" t="s">
        <v>187</v>
      </c>
      <c r="E907" s="57" t="s">
        <v>21</v>
      </c>
      <c r="F907" s="22">
        <f t="shared" si="461"/>
        <v>1</v>
      </c>
      <c r="G907" s="22">
        <f t="shared" si="462"/>
        <v>1</v>
      </c>
      <c r="H907" s="120" t="str">
        <f>IF(ISNA(VLOOKUP(C907,[1]Sheet1!$J$2:$J$2000,3,FALSE)),"No","Yes")</f>
        <v>No</v>
      </c>
      <c r="I907" s="89">
        <f t="shared" si="472"/>
        <v>7865.5139289145054</v>
      </c>
      <c r="J907" s="89">
        <f t="shared" si="473"/>
        <v>0</v>
      </c>
      <c r="K907" s="89">
        <f t="shared" si="474"/>
        <v>0</v>
      </c>
      <c r="L907" s="89">
        <f t="shared" si="475"/>
        <v>0</v>
      </c>
      <c r="M907" s="89">
        <f t="shared" si="476"/>
        <v>0</v>
      </c>
      <c r="N907" s="89">
        <f t="shared" si="477"/>
        <v>0</v>
      </c>
      <c r="O907" s="89">
        <f t="shared" si="470"/>
        <v>0</v>
      </c>
      <c r="Q907" s="90">
        <f t="shared" si="478"/>
        <v>0</v>
      </c>
      <c r="R907" s="90">
        <f t="shared" si="479"/>
        <v>0</v>
      </c>
      <c r="S907" s="90">
        <f t="shared" si="480"/>
        <v>0</v>
      </c>
      <c r="T907" s="90">
        <f t="shared" si="481"/>
        <v>0</v>
      </c>
      <c r="U907" s="90">
        <f t="shared" si="482"/>
        <v>0</v>
      </c>
      <c r="V907" s="90">
        <f t="shared" si="483"/>
        <v>0</v>
      </c>
      <c r="W907" s="90">
        <f t="shared" si="471"/>
        <v>0</v>
      </c>
      <c r="Y907" s="89">
        <f t="shared" si="463"/>
        <v>0</v>
      </c>
      <c r="Z907" s="90">
        <f t="shared" si="464"/>
        <v>0</v>
      </c>
      <c r="AA907" s="75">
        <f t="shared" si="465"/>
        <v>0</v>
      </c>
      <c r="AB907" s="89">
        <f t="shared" si="466"/>
        <v>7865.5139289145054</v>
      </c>
      <c r="AC907" s="89">
        <f t="shared" si="467"/>
        <v>0</v>
      </c>
      <c r="AD907" s="90">
        <f t="shared" si="468"/>
        <v>0</v>
      </c>
      <c r="AE907" s="90">
        <f t="shared" si="469"/>
        <v>0</v>
      </c>
      <c r="AF907" s="1">
        <f t="shared" si="484"/>
        <v>-42134.486071085492</v>
      </c>
    </row>
    <row r="908" spans="1:32">
      <c r="A908" s="106">
        <v>1.0389999999999998E-3</v>
      </c>
      <c r="B908" s="4">
        <f t="shared" si="458"/>
        <v>27922.451882945214</v>
      </c>
      <c r="C908" t="s">
        <v>191</v>
      </c>
      <c r="D908" t="s">
        <v>361</v>
      </c>
      <c r="E908" s="57" t="s">
        <v>21</v>
      </c>
      <c r="F908" s="22">
        <f t="shared" si="461"/>
        <v>3</v>
      </c>
      <c r="G908" s="22">
        <f t="shared" si="462"/>
        <v>3</v>
      </c>
      <c r="H908" s="120" t="str">
        <f>IF(ISNA(VLOOKUP(C908,[1]Sheet1!$J$2:$J$2000,3,FALSE)),"No","Yes")</f>
        <v>Yes</v>
      </c>
      <c r="I908" s="89">
        <f t="shared" si="472"/>
        <v>0</v>
      </c>
      <c r="J908" s="89">
        <f t="shared" si="473"/>
        <v>9853.1211750305993</v>
      </c>
      <c r="K908" s="89">
        <f t="shared" si="474"/>
        <v>0</v>
      </c>
      <c r="L908" s="89">
        <f t="shared" si="475"/>
        <v>9319.5074530136098</v>
      </c>
      <c r="M908" s="89">
        <f t="shared" si="476"/>
        <v>0</v>
      </c>
      <c r="N908" s="89">
        <f t="shared" si="477"/>
        <v>0</v>
      </c>
      <c r="O908" s="89">
        <f t="shared" si="470"/>
        <v>0</v>
      </c>
      <c r="Q908" s="90">
        <f t="shared" si="478"/>
        <v>0</v>
      </c>
      <c r="R908" s="90">
        <f t="shared" si="479"/>
        <v>0</v>
      </c>
      <c r="S908" s="90">
        <f t="shared" si="480"/>
        <v>0</v>
      </c>
      <c r="T908" s="90">
        <f t="shared" si="481"/>
        <v>0</v>
      </c>
      <c r="U908" s="90">
        <f t="shared" si="482"/>
        <v>8749.8222159010074</v>
      </c>
      <c r="V908" s="90">
        <f t="shared" si="483"/>
        <v>0</v>
      </c>
      <c r="W908" s="90">
        <f t="shared" si="471"/>
        <v>0</v>
      </c>
      <c r="Y908" s="89">
        <f t="shared" si="463"/>
        <v>0</v>
      </c>
      <c r="Z908" s="90">
        <f t="shared" si="464"/>
        <v>0</v>
      </c>
      <c r="AA908" s="75">
        <f t="shared" si="465"/>
        <v>0</v>
      </c>
      <c r="AB908" s="89">
        <f t="shared" si="466"/>
        <v>9853.1211750305993</v>
      </c>
      <c r="AC908" s="89">
        <f t="shared" si="467"/>
        <v>9319.5074530136098</v>
      </c>
      <c r="AD908" s="90">
        <f t="shared" si="468"/>
        <v>8749.8222159010074</v>
      </c>
      <c r="AE908" s="90">
        <f t="shared" si="469"/>
        <v>0</v>
      </c>
      <c r="AF908" s="1">
        <f t="shared" si="484"/>
        <v>27922.450843945215</v>
      </c>
    </row>
    <row r="909" spans="1:32">
      <c r="A909" s="106">
        <v>1.0399999999999999E-3</v>
      </c>
      <c r="B909" s="4">
        <f t="shared" si="458"/>
        <v>-41003.575178149302</v>
      </c>
      <c r="C909" t="s">
        <v>198</v>
      </c>
      <c r="D909" t="s">
        <v>345</v>
      </c>
      <c r="E909" s="57" t="s">
        <v>21</v>
      </c>
      <c r="F909" s="22">
        <f t="shared" si="461"/>
        <v>1</v>
      </c>
      <c r="G909" s="22">
        <f t="shared" si="462"/>
        <v>1</v>
      </c>
      <c r="H909" s="120" t="str">
        <f>IF(ISNA(VLOOKUP(C909,[1]Sheet1!$J$2:$J$2000,3,FALSE)),"No","Yes")</f>
        <v>No</v>
      </c>
      <c r="I909" s="89">
        <f t="shared" si="472"/>
        <v>0</v>
      </c>
      <c r="J909" s="89">
        <f t="shared" si="473"/>
        <v>8996.4237818506917</v>
      </c>
      <c r="K909" s="89">
        <f t="shared" si="474"/>
        <v>0</v>
      </c>
      <c r="L909" s="89">
        <f t="shared" si="475"/>
        <v>0</v>
      </c>
      <c r="M909" s="89">
        <f t="shared" si="476"/>
        <v>0</v>
      </c>
      <c r="N909" s="89">
        <f t="shared" si="477"/>
        <v>0</v>
      </c>
      <c r="O909" s="89">
        <f t="shared" si="470"/>
        <v>0</v>
      </c>
      <c r="Q909" s="90">
        <f t="shared" si="478"/>
        <v>0</v>
      </c>
      <c r="R909" s="90">
        <f t="shared" si="479"/>
        <v>0</v>
      </c>
      <c r="S909" s="90">
        <f t="shared" si="480"/>
        <v>0</v>
      </c>
      <c r="T909" s="90">
        <f t="shared" si="481"/>
        <v>0</v>
      </c>
      <c r="U909" s="90">
        <f t="shared" si="482"/>
        <v>0</v>
      </c>
      <c r="V909" s="90">
        <f t="shared" si="483"/>
        <v>0</v>
      </c>
      <c r="W909" s="90">
        <f t="shared" si="471"/>
        <v>0</v>
      </c>
      <c r="Y909" s="89">
        <f t="shared" si="463"/>
        <v>0</v>
      </c>
      <c r="Z909" s="90">
        <f t="shared" si="464"/>
        <v>0</v>
      </c>
      <c r="AA909" s="75">
        <f t="shared" si="465"/>
        <v>0</v>
      </c>
      <c r="AB909" s="89">
        <f t="shared" si="466"/>
        <v>8996.4237818506917</v>
      </c>
      <c r="AC909" s="89">
        <f t="shared" si="467"/>
        <v>0</v>
      </c>
      <c r="AD909" s="90">
        <f t="shared" si="468"/>
        <v>0</v>
      </c>
      <c r="AE909" s="90">
        <f t="shared" si="469"/>
        <v>0</v>
      </c>
      <c r="AF909" s="1">
        <f t="shared" si="484"/>
        <v>-41003.576218149305</v>
      </c>
    </row>
    <row r="910" spans="1:32">
      <c r="A910" s="106">
        <v>1.0409999999999998E-3</v>
      </c>
      <c r="B910" s="4">
        <f t="shared" si="458"/>
        <v>-41043.612666165107</v>
      </c>
      <c r="C910" t="s">
        <v>199</v>
      </c>
      <c r="D910" t="s">
        <v>345</v>
      </c>
      <c r="E910" s="57" t="s">
        <v>21</v>
      </c>
      <c r="F910" s="22">
        <f t="shared" si="461"/>
        <v>1</v>
      </c>
      <c r="G910" s="22">
        <f t="shared" si="462"/>
        <v>1</v>
      </c>
      <c r="H910" s="120" t="str">
        <f>IF(ISNA(VLOOKUP(C910,[1]Sheet1!$J$2:$J$2000,3,FALSE)),"No","Yes")</f>
        <v>No</v>
      </c>
      <c r="I910" s="89">
        <f t="shared" si="472"/>
        <v>0</v>
      </c>
      <c r="J910" s="89">
        <f t="shared" si="473"/>
        <v>8956.3862928348917</v>
      </c>
      <c r="K910" s="89">
        <f t="shared" si="474"/>
        <v>0</v>
      </c>
      <c r="L910" s="89">
        <f t="shared" si="475"/>
        <v>0</v>
      </c>
      <c r="M910" s="89">
        <f t="shared" si="476"/>
        <v>0</v>
      </c>
      <c r="N910" s="89">
        <f t="shared" si="477"/>
        <v>0</v>
      </c>
      <c r="O910" s="89">
        <f t="shared" si="470"/>
        <v>0</v>
      </c>
      <c r="Q910" s="90">
        <f t="shared" si="478"/>
        <v>0</v>
      </c>
      <c r="R910" s="90">
        <f t="shared" si="479"/>
        <v>0</v>
      </c>
      <c r="S910" s="90">
        <f t="shared" si="480"/>
        <v>0</v>
      </c>
      <c r="T910" s="90">
        <f t="shared" si="481"/>
        <v>0</v>
      </c>
      <c r="U910" s="90">
        <f t="shared" si="482"/>
        <v>0</v>
      </c>
      <c r="V910" s="90">
        <f t="shared" si="483"/>
        <v>0</v>
      </c>
      <c r="W910" s="90">
        <f t="shared" si="471"/>
        <v>0</v>
      </c>
      <c r="Y910" s="89">
        <f t="shared" si="463"/>
        <v>0</v>
      </c>
      <c r="Z910" s="90">
        <f t="shared" si="464"/>
        <v>0</v>
      </c>
      <c r="AA910" s="75">
        <f t="shared" si="465"/>
        <v>0</v>
      </c>
      <c r="AB910" s="89">
        <f t="shared" si="466"/>
        <v>8956.3862928348917</v>
      </c>
      <c r="AC910" s="89">
        <f t="shared" si="467"/>
        <v>0</v>
      </c>
      <c r="AD910" s="90">
        <f t="shared" si="468"/>
        <v>0</v>
      </c>
      <c r="AE910" s="90">
        <f t="shared" si="469"/>
        <v>0</v>
      </c>
      <c r="AF910" s="1">
        <f t="shared" si="484"/>
        <v>-41043.61370716511</v>
      </c>
    </row>
    <row r="911" spans="1:32">
      <c r="A911" s="106">
        <v>1.042E-3</v>
      </c>
      <c r="B911" s="4">
        <f t="shared" si="458"/>
        <v>-33321.306520140817</v>
      </c>
      <c r="C911" t="s">
        <v>204</v>
      </c>
      <c r="D911" t="s">
        <v>345</v>
      </c>
      <c r="E911" s="57" t="s">
        <v>21</v>
      </c>
      <c r="F911" s="22">
        <f t="shared" si="461"/>
        <v>2</v>
      </c>
      <c r="G911" s="22">
        <f t="shared" si="462"/>
        <v>2</v>
      </c>
      <c r="H911" s="120" t="str">
        <f>IF(ISNA(VLOOKUP(C911,[1]Sheet1!$J$2:$J$2000,3,FALSE)),"No","Yes")</f>
        <v>No</v>
      </c>
      <c r="I911" s="89">
        <f t="shared" si="472"/>
        <v>0</v>
      </c>
      <c r="J911" s="89">
        <f t="shared" si="473"/>
        <v>8697.0613656006899</v>
      </c>
      <c r="K911" s="89">
        <f t="shared" si="474"/>
        <v>0</v>
      </c>
      <c r="L911" s="89">
        <f t="shared" si="475"/>
        <v>0</v>
      </c>
      <c r="M911" s="89">
        <f t="shared" si="476"/>
        <v>0</v>
      </c>
      <c r="N911" s="89">
        <f t="shared" si="477"/>
        <v>0</v>
      </c>
      <c r="O911" s="89">
        <f t="shared" si="470"/>
        <v>0</v>
      </c>
      <c r="Q911" s="90">
        <f t="shared" si="478"/>
        <v>0</v>
      </c>
      <c r="R911" s="90">
        <f t="shared" si="479"/>
        <v>0</v>
      </c>
      <c r="S911" s="90">
        <f t="shared" si="480"/>
        <v>7981.631072258494</v>
      </c>
      <c r="T911" s="90">
        <f t="shared" si="481"/>
        <v>0</v>
      </c>
      <c r="U911" s="90">
        <f t="shared" si="482"/>
        <v>0</v>
      </c>
      <c r="V911" s="90">
        <f t="shared" si="483"/>
        <v>0</v>
      </c>
      <c r="W911" s="90">
        <f t="shared" si="471"/>
        <v>0</v>
      </c>
      <c r="Y911" s="89">
        <f t="shared" si="463"/>
        <v>0</v>
      </c>
      <c r="Z911" s="90">
        <f t="shared" si="464"/>
        <v>0</v>
      </c>
      <c r="AA911" s="75">
        <f t="shared" si="465"/>
        <v>0</v>
      </c>
      <c r="AB911" s="89">
        <f t="shared" si="466"/>
        <v>8697.0613656006899</v>
      </c>
      <c r="AC911" s="89">
        <f t="shared" si="467"/>
        <v>0</v>
      </c>
      <c r="AD911" s="90">
        <f t="shared" si="468"/>
        <v>7981.631072258494</v>
      </c>
      <c r="AE911" s="90">
        <f t="shared" si="469"/>
        <v>0</v>
      </c>
      <c r="AF911" s="1">
        <f t="shared" si="484"/>
        <v>-33321.307562140821</v>
      </c>
    </row>
    <row r="912" spans="1:32">
      <c r="A912" s="106">
        <v>1.0429999999999999E-3</v>
      </c>
      <c r="B912" s="4">
        <f t="shared" si="458"/>
        <v>-41331.034925124062</v>
      </c>
      <c r="C912" t="s">
        <v>206</v>
      </c>
      <c r="D912" t="s">
        <v>345</v>
      </c>
      <c r="E912" s="57" t="s">
        <v>21</v>
      </c>
      <c r="F912" s="22">
        <f t="shared" si="461"/>
        <v>1</v>
      </c>
      <c r="G912" s="22">
        <f t="shared" si="462"/>
        <v>1</v>
      </c>
      <c r="H912" s="120" t="str">
        <f>IF(ISNA(VLOOKUP(C912,[1]Sheet1!$J$2:$J$2000,3,FALSE)),"No","Yes")</f>
        <v>No</v>
      </c>
      <c r="I912" s="89">
        <f t="shared" si="472"/>
        <v>0</v>
      </c>
      <c r="J912" s="89">
        <f t="shared" si="473"/>
        <v>8668.964031875943</v>
      </c>
      <c r="K912" s="89">
        <f t="shared" si="474"/>
        <v>0</v>
      </c>
      <c r="L912" s="89">
        <f t="shared" si="475"/>
        <v>0</v>
      </c>
      <c r="M912" s="89">
        <f t="shared" si="476"/>
        <v>0</v>
      </c>
      <c r="N912" s="89">
        <f t="shared" si="477"/>
        <v>0</v>
      </c>
      <c r="O912" s="89">
        <f t="shared" si="470"/>
        <v>0</v>
      </c>
      <c r="Q912" s="90">
        <f t="shared" si="478"/>
        <v>0</v>
      </c>
      <c r="R912" s="90">
        <f t="shared" si="479"/>
        <v>0</v>
      </c>
      <c r="S912" s="90">
        <f t="shared" si="480"/>
        <v>0</v>
      </c>
      <c r="T912" s="90">
        <f t="shared" si="481"/>
        <v>0</v>
      </c>
      <c r="U912" s="90">
        <f t="shared" si="482"/>
        <v>0</v>
      </c>
      <c r="V912" s="90">
        <f t="shared" si="483"/>
        <v>0</v>
      </c>
      <c r="W912" s="90">
        <f t="shared" si="471"/>
        <v>0</v>
      </c>
      <c r="Y912" s="89">
        <f t="shared" si="463"/>
        <v>0</v>
      </c>
      <c r="Z912" s="90">
        <f t="shared" si="464"/>
        <v>0</v>
      </c>
      <c r="AA912" s="75">
        <f t="shared" si="465"/>
        <v>0</v>
      </c>
      <c r="AB912" s="89">
        <f t="shared" si="466"/>
        <v>8668.964031875943</v>
      </c>
      <c r="AC912" s="89">
        <f t="shared" si="467"/>
        <v>0</v>
      </c>
      <c r="AD912" s="90">
        <f t="shared" si="468"/>
        <v>0</v>
      </c>
      <c r="AE912" s="90">
        <f t="shared" si="469"/>
        <v>0</v>
      </c>
      <c r="AF912" s="1">
        <f t="shared" si="484"/>
        <v>-41331.035968124059</v>
      </c>
    </row>
    <row r="913" spans="1:32">
      <c r="A913" s="106">
        <v>1.0439999999999998E-3</v>
      </c>
      <c r="B913" s="4">
        <f t="shared" si="458"/>
        <v>-41423.395504050291</v>
      </c>
      <c r="C913" t="s">
        <v>207</v>
      </c>
      <c r="D913" t="s">
        <v>345</v>
      </c>
      <c r="E913" s="57" t="s">
        <v>21</v>
      </c>
      <c r="F913" s="22">
        <f t="shared" si="461"/>
        <v>1</v>
      </c>
      <c r="G913" s="22">
        <f t="shared" si="462"/>
        <v>1</v>
      </c>
      <c r="H913" s="120" t="str">
        <f>IF(ISNA(VLOOKUP(C913,[1]Sheet1!$J$2:$J$2000,3,FALSE)),"No","Yes")</f>
        <v>No</v>
      </c>
      <c r="I913" s="89">
        <f t="shared" si="472"/>
        <v>0</v>
      </c>
      <c r="J913" s="89">
        <f t="shared" si="473"/>
        <v>8576.6034519497134</v>
      </c>
      <c r="K913" s="89">
        <f t="shared" si="474"/>
        <v>0</v>
      </c>
      <c r="L913" s="89">
        <f t="shared" si="475"/>
        <v>0</v>
      </c>
      <c r="M913" s="89">
        <f t="shared" si="476"/>
        <v>0</v>
      </c>
      <c r="N913" s="89">
        <f t="shared" si="477"/>
        <v>0</v>
      </c>
      <c r="O913" s="89">
        <f t="shared" si="470"/>
        <v>0</v>
      </c>
      <c r="Q913" s="90">
        <f t="shared" si="478"/>
        <v>0</v>
      </c>
      <c r="R913" s="90">
        <f t="shared" si="479"/>
        <v>0</v>
      </c>
      <c r="S913" s="90">
        <f t="shared" si="480"/>
        <v>0</v>
      </c>
      <c r="T913" s="90">
        <f t="shared" si="481"/>
        <v>0</v>
      </c>
      <c r="U913" s="90">
        <f t="shared" si="482"/>
        <v>0</v>
      </c>
      <c r="V913" s="90">
        <f t="shared" si="483"/>
        <v>0</v>
      </c>
      <c r="W913" s="90">
        <f t="shared" si="471"/>
        <v>0</v>
      </c>
      <c r="Y913" s="89">
        <f t="shared" si="463"/>
        <v>0</v>
      </c>
      <c r="Z913" s="90">
        <f t="shared" si="464"/>
        <v>0</v>
      </c>
      <c r="AA913" s="75">
        <f t="shared" si="465"/>
        <v>0</v>
      </c>
      <c r="AB913" s="89">
        <f t="shared" si="466"/>
        <v>8576.6034519497134</v>
      </c>
      <c r="AC913" s="89">
        <f t="shared" si="467"/>
        <v>0</v>
      </c>
      <c r="AD913" s="90">
        <f t="shared" si="468"/>
        <v>0</v>
      </c>
      <c r="AE913" s="90">
        <f t="shared" si="469"/>
        <v>0</v>
      </c>
      <c r="AF913" s="1">
        <f t="shared" si="484"/>
        <v>-41423.396548050288</v>
      </c>
    </row>
    <row r="914" spans="1:32">
      <c r="A914" s="106">
        <v>1.0459999999999998E-3</v>
      </c>
      <c r="B914" s="4">
        <f t="shared" si="458"/>
        <v>-34381.82623248372</v>
      </c>
      <c r="C914" t="s">
        <v>224</v>
      </c>
      <c r="D914" t="s">
        <v>343</v>
      </c>
      <c r="E914" s="57" t="s">
        <v>21</v>
      </c>
      <c r="F914" s="22">
        <f t="shared" si="461"/>
        <v>2</v>
      </c>
      <c r="G914" s="22">
        <f t="shared" si="462"/>
        <v>2</v>
      </c>
      <c r="H914" s="120" t="str">
        <f>IF(ISNA(VLOOKUP(C914,[1]Sheet1!$J$2:$J$2000,3,FALSE)),"No","Yes")</f>
        <v>No</v>
      </c>
      <c r="I914" s="89">
        <f t="shared" si="472"/>
        <v>0</v>
      </c>
      <c r="J914" s="89">
        <f t="shared" si="473"/>
        <v>8165.956583485493</v>
      </c>
      <c r="K914" s="89">
        <f t="shared" si="474"/>
        <v>0</v>
      </c>
      <c r="L914" s="89">
        <f t="shared" si="475"/>
        <v>0</v>
      </c>
      <c r="M914" s="89">
        <f t="shared" si="476"/>
        <v>0</v>
      </c>
      <c r="N914" s="89">
        <f t="shared" si="477"/>
        <v>0</v>
      </c>
      <c r="O914" s="89">
        <f t="shared" si="470"/>
        <v>0</v>
      </c>
      <c r="Q914" s="90">
        <f t="shared" si="478"/>
        <v>0</v>
      </c>
      <c r="R914" s="90">
        <f t="shared" si="479"/>
        <v>0</v>
      </c>
      <c r="S914" s="90">
        <f t="shared" si="480"/>
        <v>7452.2161380307889</v>
      </c>
      <c r="T914" s="90">
        <f t="shared" si="481"/>
        <v>0</v>
      </c>
      <c r="U914" s="90">
        <f t="shared" si="482"/>
        <v>0</v>
      </c>
      <c r="V914" s="90">
        <f t="shared" si="483"/>
        <v>0</v>
      </c>
      <c r="W914" s="90">
        <f t="shared" si="471"/>
        <v>0</v>
      </c>
      <c r="Y914" s="89">
        <f t="shared" si="463"/>
        <v>0</v>
      </c>
      <c r="Z914" s="90">
        <f t="shared" si="464"/>
        <v>0</v>
      </c>
      <c r="AA914" s="75">
        <f t="shared" si="465"/>
        <v>0</v>
      </c>
      <c r="AB914" s="89">
        <f t="shared" si="466"/>
        <v>8165.956583485493</v>
      </c>
      <c r="AC914" s="89">
        <f t="shared" si="467"/>
        <v>0</v>
      </c>
      <c r="AD914" s="90">
        <f t="shared" si="468"/>
        <v>7452.2161380307889</v>
      </c>
      <c r="AE914" s="90">
        <f t="shared" si="469"/>
        <v>0</v>
      </c>
      <c r="AF914" s="1">
        <f t="shared" si="484"/>
        <v>-34381.827278483717</v>
      </c>
    </row>
    <row r="915" spans="1:32">
      <c r="A915" s="106">
        <v>1.047E-3</v>
      </c>
      <c r="B915" s="4">
        <f t="shared" si="458"/>
        <v>-41871.969873840069</v>
      </c>
      <c r="C915" t="s">
        <v>227</v>
      </c>
      <c r="D915" t="s">
        <v>345</v>
      </c>
      <c r="E915" s="57" t="s">
        <v>21</v>
      </c>
      <c r="F915" s="22">
        <f t="shared" si="461"/>
        <v>1</v>
      </c>
      <c r="G915" s="22">
        <f t="shared" si="462"/>
        <v>1</v>
      </c>
      <c r="H915" s="120" t="str">
        <f>IF(ISNA(VLOOKUP(C915,[1]Sheet1!$J$2:$J$2000,3,FALSE)),"No","Yes")</f>
        <v>No</v>
      </c>
      <c r="I915" s="89">
        <f t="shared" si="472"/>
        <v>0</v>
      </c>
      <c r="J915" s="89">
        <f t="shared" si="473"/>
        <v>8128.0290791599346</v>
      </c>
      <c r="K915" s="89">
        <f t="shared" si="474"/>
        <v>0</v>
      </c>
      <c r="L915" s="89">
        <f t="shared" si="475"/>
        <v>0</v>
      </c>
      <c r="M915" s="89">
        <f t="shared" si="476"/>
        <v>0</v>
      </c>
      <c r="N915" s="89">
        <f t="shared" si="477"/>
        <v>0</v>
      </c>
      <c r="O915" s="89">
        <f t="shared" si="470"/>
        <v>0</v>
      </c>
      <c r="Q915" s="90">
        <f t="shared" si="478"/>
        <v>0</v>
      </c>
      <c r="R915" s="90">
        <f t="shared" si="479"/>
        <v>0</v>
      </c>
      <c r="S915" s="90">
        <f t="shared" si="480"/>
        <v>0</v>
      </c>
      <c r="T915" s="90">
        <f t="shared" si="481"/>
        <v>0</v>
      </c>
      <c r="U915" s="90">
        <f t="shared" si="482"/>
        <v>0</v>
      </c>
      <c r="V915" s="90">
        <f t="shared" si="483"/>
        <v>0</v>
      </c>
      <c r="W915" s="90">
        <f t="shared" si="471"/>
        <v>0</v>
      </c>
      <c r="Y915" s="89">
        <f t="shared" si="463"/>
        <v>0</v>
      </c>
      <c r="Z915" s="90">
        <f t="shared" si="464"/>
        <v>0</v>
      </c>
      <c r="AA915" s="75">
        <f t="shared" si="465"/>
        <v>0</v>
      </c>
      <c r="AB915" s="89">
        <f t="shared" si="466"/>
        <v>8128.0290791599346</v>
      </c>
      <c r="AC915" s="89">
        <f t="shared" si="467"/>
        <v>0</v>
      </c>
      <c r="AD915" s="90">
        <f t="shared" si="468"/>
        <v>0</v>
      </c>
      <c r="AE915" s="90">
        <f t="shared" si="469"/>
        <v>0</v>
      </c>
      <c r="AF915" s="1">
        <f t="shared" si="484"/>
        <v>-41871.970920840067</v>
      </c>
    </row>
    <row r="916" spans="1:32">
      <c r="A916" s="106">
        <v>1.0479999999999999E-3</v>
      </c>
      <c r="B916" s="4">
        <f t="shared" si="458"/>
        <v>-41909.546690693467</v>
      </c>
      <c r="C916" t="s">
        <v>228</v>
      </c>
      <c r="D916" t="s">
        <v>345</v>
      </c>
      <c r="E916" s="57" t="s">
        <v>21</v>
      </c>
      <c r="F916" s="22">
        <f t="shared" si="461"/>
        <v>1</v>
      </c>
      <c r="G916" s="22">
        <f t="shared" si="462"/>
        <v>1</v>
      </c>
      <c r="H916" s="120" t="str">
        <f>IF(ISNA(VLOOKUP(C916,[1]Sheet1!$J$2:$J$2000,3,FALSE)),"No","Yes")</f>
        <v>No</v>
      </c>
      <c r="I916" s="89">
        <f t="shared" si="472"/>
        <v>0</v>
      </c>
      <c r="J916" s="89">
        <f t="shared" si="473"/>
        <v>8090.4522613065328</v>
      </c>
      <c r="K916" s="89">
        <f t="shared" si="474"/>
        <v>0</v>
      </c>
      <c r="L916" s="89">
        <f t="shared" si="475"/>
        <v>0</v>
      </c>
      <c r="M916" s="89">
        <f t="shared" si="476"/>
        <v>0</v>
      </c>
      <c r="N916" s="89">
        <f t="shared" si="477"/>
        <v>0</v>
      </c>
      <c r="O916" s="89">
        <f t="shared" si="470"/>
        <v>0</v>
      </c>
      <c r="Q916" s="90">
        <f t="shared" si="478"/>
        <v>0</v>
      </c>
      <c r="R916" s="90">
        <f t="shared" si="479"/>
        <v>0</v>
      </c>
      <c r="S916" s="90">
        <f t="shared" si="480"/>
        <v>0</v>
      </c>
      <c r="T916" s="90">
        <f t="shared" si="481"/>
        <v>0</v>
      </c>
      <c r="U916" s="90">
        <f t="shared" si="482"/>
        <v>0</v>
      </c>
      <c r="V916" s="90">
        <f t="shared" si="483"/>
        <v>0</v>
      </c>
      <c r="W916" s="90">
        <f t="shared" si="471"/>
        <v>0</v>
      </c>
      <c r="Y916" s="89">
        <f t="shared" si="463"/>
        <v>0</v>
      </c>
      <c r="Z916" s="90">
        <f t="shared" si="464"/>
        <v>0</v>
      </c>
      <c r="AA916" s="75">
        <f t="shared" si="465"/>
        <v>0</v>
      </c>
      <c r="AB916" s="89">
        <f t="shared" si="466"/>
        <v>8090.4522613065328</v>
      </c>
      <c r="AC916" s="89">
        <f t="shared" si="467"/>
        <v>0</v>
      </c>
      <c r="AD916" s="90">
        <f t="shared" si="468"/>
        <v>0</v>
      </c>
      <c r="AE916" s="90">
        <f t="shared" si="469"/>
        <v>0</v>
      </c>
      <c r="AF916" s="1">
        <f t="shared" si="484"/>
        <v>-41909.547738693465</v>
      </c>
    </row>
    <row r="917" spans="1:32">
      <c r="A917" s="106">
        <v>1.0489999999999998E-3</v>
      </c>
      <c r="B917" s="4">
        <f t="shared" si="458"/>
        <v>-42032.857224950916</v>
      </c>
      <c r="C917" t="s">
        <v>235</v>
      </c>
      <c r="D917" t="s">
        <v>362</v>
      </c>
      <c r="E917" s="57" t="s">
        <v>21</v>
      </c>
      <c r="F917" s="22">
        <f t="shared" si="461"/>
        <v>1</v>
      </c>
      <c r="G917" s="22">
        <f t="shared" si="462"/>
        <v>1</v>
      </c>
      <c r="H917" s="120" t="str">
        <f>IF(ISNA(VLOOKUP(C917,[1]Sheet1!$J$2:$J$2000,3,FALSE)),"No","Yes")</f>
        <v>No</v>
      </c>
      <c r="I917" s="89">
        <f t="shared" si="472"/>
        <v>0</v>
      </c>
      <c r="J917" s="89">
        <f t="shared" si="473"/>
        <v>7967.1417260490889</v>
      </c>
      <c r="K917" s="89">
        <f t="shared" si="474"/>
        <v>0</v>
      </c>
      <c r="L917" s="89">
        <f t="shared" si="475"/>
        <v>0</v>
      </c>
      <c r="M917" s="89">
        <f t="shared" si="476"/>
        <v>0</v>
      </c>
      <c r="N917" s="89">
        <f t="shared" si="477"/>
        <v>0</v>
      </c>
      <c r="O917" s="89">
        <f t="shared" si="470"/>
        <v>0</v>
      </c>
      <c r="Q917" s="90">
        <f t="shared" si="478"/>
        <v>0</v>
      </c>
      <c r="R917" s="90">
        <f t="shared" si="479"/>
        <v>0</v>
      </c>
      <c r="S917" s="90">
        <f t="shared" si="480"/>
        <v>0</v>
      </c>
      <c r="T917" s="90">
        <f t="shared" si="481"/>
        <v>0</v>
      </c>
      <c r="U917" s="90">
        <f t="shared" si="482"/>
        <v>0</v>
      </c>
      <c r="V917" s="90">
        <f t="shared" si="483"/>
        <v>0</v>
      </c>
      <c r="W917" s="90">
        <f t="shared" si="471"/>
        <v>0</v>
      </c>
      <c r="Y917" s="89">
        <f t="shared" si="463"/>
        <v>0</v>
      </c>
      <c r="Z917" s="90">
        <f t="shared" si="464"/>
        <v>0</v>
      </c>
      <c r="AA917" s="75">
        <f t="shared" si="465"/>
        <v>0</v>
      </c>
      <c r="AB917" s="89">
        <f t="shared" si="466"/>
        <v>7967.1417260490889</v>
      </c>
      <c r="AC917" s="89">
        <f t="shared" si="467"/>
        <v>0</v>
      </c>
      <c r="AD917" s="90">
        <f t="shared" si="468"/>
        <v>0</v>
      </c>
      <c r="AE917" s="90">
        <f t="shared" si="469"/>
        <v>0</v>
      </c>
      <c r="AF917" s="1">
        <f t="shared" si="484"/>
        <v>-42032.858273950915</v>
      </c>
    </row>
    <row r="918" spans="1:32">
      <c r="A918" s="106">
        <v>1.0499999999999999E-3</v>
      </c>
      <c r="B918" s="4">
        <f t="shared" si="458"/>
        <v>-42053.305958884506</v>
      </c>
      <c r="C918" t="s">
        <v>238</v>
      </c>
      <c r="D918" t="s">
        <v>345</v>
      </c>
      <c r="E918" s="57" t="s">
        <v>21</v>
      </c>
      <c r="F918" s="22">
        <f t="shared" si="461"/>
        <v>1</v>
      </c>
      <c r="G918" s="22">
        <f t="shared" si="462"/>
        <v>1</v>
      </c>
      <c r="H918" s="120" t="str">
        <f>IF(ISNA(VLOOKUP(C918,[1]Sheet1!$J$2:$J$2000,3,FALSE)),"No","Yes")</f>
        <v>No</v>
      </c>
      <c r="I918" s="89">
        <f t="shared" si="472"/>
        <v>0</v>
      </c>
      <c r="J918" s="89">
        <f t="shared" si="473"/>
        <v>7946.6929911154975</v>
      </c>
      <c r="K918" s="89">
        <f t="shared" si="474"/>
        <v>0</v>
      </c>
      <c r="L918" s="89">
        <f t="shared" si="475"/>
        <v>0</v>
      </c>
      <c r="M918" s="89">
        <f t="shared" si="476"/>
        <v>0</v>
      </c>
      <c r="N918" s="89">
        <f t="shared" si="477"/>
        <v>0</v>
      </c>
      <c r="O918" s="89">
        <f t="shared" si="470"/>
        <v>0</v>
      </c>
      <c r="Q918" s="90">
        <f t="shared" si="478"/>
        <v>0</v>
      </c>
      <c r="R918" s="90">
        <f t="shared" si="479"/>
        <v>0</v>
      </c>
      <c r="S918" s="90">
        <f t="shared" si="480"/>
        <v>0</v>
      </c>
      <c r="T918" s="90">
        <f t="shared" si="481"/>
        <v>0</v>
      </c>
      <c r="U918" s="90">
        <f t="shared" si="482"/>
        <v>0</v>
      </c>
      <c r="V918" s="90">
        <f t="shared" si="483"/>
        <v>0</v>
      </c>
      <c r="W918" s="90">
        <f t="shared" si="471"/>
        <v>0</v>
      </c>
      <c r="Y918" s="89">
        <f t="shared" si="463"/>
        <v>0</v>
      </c>
      <c r="Z918" s="90">
        <f t="shared" si="464"/>
        <v>0</v>
      </c>
      <c r="AA918" s="75">
        <f t="shared" si="465"/>
        <v>0</v>
      </c>
      <c r="AB918" s="89">
        <f t="shared" si="466"/>
        <v>7946.6929911154975</v>
      </c>
      <c r="AC918" s="89">
        <f t="shared" si="467"/>
        <v>0</v>
      </c>
      <c r="AD918" s="90">
        <f t="shared" si="468"/>
        <v>0</v>
      </c>
      <c r="AE918" s="90">
        <f t="shared" si="469"/>
        <v>0</v>
      </c>
      <c r="AF918" s="1">
        <f t="shared" si="484"/>
        <v>-42053.307008884505</v>
      </c>
    </row>
    <row r="919" spans="1:32">
      <c r="A919" s="106">
        <v>1.0509999999999999E-3</v>
      </c>
      <c r="B919" s="4">
        <f t="shared" si="458"/>
        <v>14698.437978513361</v>
      </c>
      <c r="C919" t="s">
        <v>246</v>
      </c>
      <c r="D919" t="s">
        <v>345</v>
      </c>
      <c r="E919" s="57" t="s">
        <v>21</v>
      </c>
      <c r="F919" s="22">
        <f t="shared" si="461"/>
        <v>2</v>
      </c>
      <c r="G919" s="22">
        <f t="shared" si="462"/>
        <v>2</v>
      </c>
      <c r="H919" s="120" t="str">
        <f>IF(ISNA(VLOOKUP(C919,[1]Sheet1!$J$2:$J$2000,3,FALSE)),"No","Yes")</f>
        <v>Yes</v>
      </c>
      <c r="I919" s="89">
        <f t="shared" si="472"/>
        <v>0</v>
      </c>
      <c r="J919" s="89">
        <f t="shared" si="473"/>
        <v>7797.3653622626889</v>
      </c>
      <c r="K919" s="89">
        <f t="shared" si="474"/>
        <v>0</v>
      </c>
      <c r="L919" s="89">
        <f t="shared" si="475"/>
        <v>0</v>
      </c>
      <c r="M919" s="89">
        <f t="shared" si="476"/>
        <v>0</v>
      </c>
      <c r="N919" s="89">
        <f t="shared" si="477"/>
        <v>0</v>
      </c>
      <c r="O919" s="89">
        <f t="shared" si="470"/>
        <v>0</v>
      </c>
      <c r="Q919" s="90">
        <f t="shared" si="478"/>
        <v>0</v>
      </c>
      <c r="R919" s="90">
        <f t="shared" si="479"/>
        <v>0</v>
      </c>
      <c r="S919" s="90">
        <f t="shared" si="480"/>
        <v>6901.0715652506715</v>
      </c>
      <c r="T919" s="90">
        <f t="shared" si="481"/>
        <v>0</v>
      </c>
      <c r="U919" s="90">
        <f t="shared" si="482"/>
        <v>0</v>
      </c>
      <c r="V919" s="90">
        <f t="shared" si="483"/>
        <v>0</v>
      </c>
      <c r="W919" s="90">
        <f t="shared" si="471"/>
        <v>0</v>
      </c>
      <c r="Y919" s="89">
        <f t="shared" si="463"/>
        <v>0</v>
      </c>
      <c r="Z919" s="90">
        <f t="shared" si="464"/>
        <v>0</v>
      </c>
      <c r="AA919" s="75">
        <f t="shared" si="465"/>
        <v>0</v>
      </c>
      <c r="AB919" s="89">
        <f t="shared" si="466"/>
        <v>7797.3653622626889</v>
      </c>
      <c r="AC919" s="89">
        <f t="shared" si="467"/>
        <v>0</v>
      </c>
      <c r="AD919" s="90">
        <f t="shared" si="468"/>
        <v>6901.0715652506715</v>
      </c>
      <c r="AE919" s="90">
        <f t="shared" si="469"/>
        <v>0</v>
      </c>
      <c r="AF919" s="1">
        <f t="shared" si="484"/>
        <v>14698.436927513361</v>
      </c>
    </row>
    <row r="920" spans="1:32">
      <c r="A920" s="106">
        <v>1.0519999999999998E-3</v>
      </c>
      <c r="B920" s="4">
        <f t="shared" si="458"/>
        <v>7724.0463408121277</v>
      </c>
      <c r="C920" t="s">
        <v>252</v>
      </c>
      <c r="D920" t="s">
        <v>363</v>
      </c>
      <c r="E920" s="57" t="s">
        <v>21</v>
      </c>
      <c r="F920" s="22">
        <f t="shared" si="461"/>
        <v>1</v>
      </c>
      <c r="G920" s="22">
        <f t="shared" si="462"/>
        <v>1</v>
      </c>
      <c r="H920" s="120" t="str">
        <f>IF(ISNA(VLOOKUP(C920,[1]Sheet1!$J$2:$J$2000,3,FALSE)),"No","Yes")</f>
        <v>Yes</v>
      </c>
      <c r="I920" s="89">
        <f t="shared" si="472"/>
        <v>0</v>
      </c>
      <c r="J920" s="89">
        <f t="shared" si="473"/>
        <v>7724.0452888121281</v>
      </c>
      <c r="K920" s="89">
        <f t="shared" si="474"/>
        <v>0</v>
      </c>
      <c r="L920" s="89">
        <f t="shared" si="475"/>
        <v>0</v>
      </c>
      <c r="M920" s="89">
        <f t="shared" si="476"/>
        <v>0</v>
      </c>
      <c r="N920" s="89">
        <f t="shared" si="477"/>
        <v>0</v>
      </c>
      <c r="O920" s="89">
        <f t="shared" si="470"/>
        <v>0</v>
      </c>
      <c r="Q920" s="90">
        <f t="shared" si="478"/>
        <v>0</v>
      </c>
      <c r="R920" s="90">
        <f t="shared" si="479"/>
        <v>0</v>
      </c>
      <c r="S920" s="90">
        <f t="shared" si="480"/>
        <v>0</v>
      </c>
      <c r="T920" s="90">
        <f t="shared" si="481"/>
        <v>0</v>
      </c>
      <c r="U920" s="90">
        <f t="shared" si="482"/>
        <v>0</v>
      </c>
      <c r="V920" s="90">
        <f t="shared" si="483"/>
        <v>0</v>
      </c>
      <c r="W920" s="90">
        <f t="shared" si="471"/>
        <v>0</v>
      </c>
      <c r="Y920" s="89">
        <f t="shared" si="463"/>
        <v>0</v>
      </c>
      <c r="Z920" s="90">
        <f t="shared" si="464"/>
        <v>0</v>
      </c>
      <c r="AA920" s="75">
        <f t="shared" si="465"/>
        <v>0</v>
      </c>
      <c r="AB920" s="89">
        <f t="shared" si="466"/>
        <v>7724.0452888121281</v>
      </c>
      <c r="AC920" s="89">
        <f t="shared" si="467"/>
        <v>0</v>
      </c>
      <c r="AD920" s="90">
        <f t="shared" si="468"/>
        <v>0</v>
      </c>
      <c r="AE920" s="90">
        <f t="shared" si="469"/>
        <v>0</v>
      </c>
      <c r="AF920" s="1">
        <f t="shared" si="484"/>
        <v>7724.0452888121281</v>
      </c>
    </row>
    <row r="921" spans="1:32">
      <c r="A921" s="106">
        <v>1.0529999999999999E-3</v>
      </c>
      <c r="B921" s="4">
        <f t="shared" si="458"/>
        <v>-42309.895775429497</v>
      </c>
      <c r="C921" t="s">
        <v>254</v>
      </c>
      <c r="D921" t="s">
        <v>345</v>
      </c>
      <c r="E921" s="57" t="s">
        <v>21</v>
      </c>
      <c r="F921" s="22">
        <f t="shared" si="461"/>
        <v>1</v>
      </c>
      <c r="G921" s="22">
        <f t="shared" si="462"/>
        <v>1</v>
      </c>
      <c r="H921" s="120" t="str">
        <f>IF(ISNA(VLOOKUP(C921,[1]Sheet1!$J$2:$J$2000,3,FALSE)),"No","Yes")</f>
        <v>No</v>
      </c>
      <c r="I921" s="89">
        <f t="shared" si="472"/>
        <v>0</v>
      </c>
      <c r="J921" s="89">
        <f t="shared" si="473"/>
        <v>7690.1031715705021</v>
      </c>
      <c r="K921" s="89">
        <f t="shared" si="474"/>
        <v>0</v>
      </c>
      <c r="L921" s="89">
        <f t="shared" si="475"/>
        <v>0</v>
      </c>
      <c r="M921" s="89">
        <f t="shared" si="476"/>
        <v>0</v>
      </c>
      <c r="N921" s="89">
        <f t="shared" si="477"/>
        <v>0</v>
      </c>
      <c r="O921" s="89">
        <f t="shared" si="470"/>
        <v>0</v>
      </c>
      <c r="Q921" s="90">
        <f t="shared" si="478"/>
        <v>0</v>
      </c>
      <c r="R921" s="90">
        <f t="shared" si="479"/>
        <v>0</v>
      </c>
      <c r="S921" s="90">
        <f t="shared" si="480"/>
        <v>0</v>
      </c>
      <c r="T921" s="90">
        <f t="shared" si="481"/>
        <v>0</v>
      </c>
      <c r="U921" s="90">
        <f t="shared" si="482"/>
        <v>0</v>
      </c>
      <c r="V921" s="90">
        <f t="shared" si="483"/>
        <v>0</v>
      </c>
      <c r="W921" s="90">
        <f t="shared" si="471"/>
        <v>0</v>
      </c>
      <c r="Y921" s="89">
        <f t="shared" si="463"/>
        <v>0</v>
      </c>
      <c r="Z921" s="90">
        <f t="shared" si="464"/>
        <v>0</v>
      </c>
      <c r="AA921" s="75">
        <f t="shared" si="465"/>
        <v>0</v>
      </c>
      <c r="AB921" s="89">
        <f t="shared" si="466"/>
        <v>7690.1031715705021</v>
      </c>
      <c r="AC921" s="89">
        <f t="shared" si="467"/>
        <v>0</v>
      </c>
      <c r="AD921" s="90">
        <f t="shared" si="468"/>
        <v>0</v>
      </c>
      <c r="AE921" s="90">
        <f t="shared" si="469"/>
        <v>0</v>
      </c>
      <c r="AF921" s="1">
        <f t="shared" si="484"/>
        <v>-42309.896828429497</v>
      </c>
    </row>
    <row r="922" spans="1:32">
      <c r="A922" s="106">
        <v>1.0539999999999998E-3</v>
      </c>
      <c r="B922" s="4">
        <f t="shared" si="458"/>
        <v>-42561.447846388102</v>
      </c>
      <c r="C922" t="s">
        <v>272</v>
      </c>
      <c r="D922" t="s">
        <v>345</v>
      </c>
      <c r="E922" s="57" t="s">
        <v>21</v>
      </c>
      <c r="F922" s="22">
        <f t="shared" si="461"/>
        <v>1</v>
      </c>
      <c r="G922" s="22">
        <f t="shared" si="462"/>
        <v>1</v>
      </c>
      <c r="H922" s="120" t="str">
        <f>IF(ISNA(VLOOKUP(C922,[1]Sheet1!$J$2:$J$2000,3,FALSE)),"No","Yes")</f>
        <v>No</v>
      </c>
      <c r="I922" s="89">
        <f t="shared" si="472"/>
        <v>0</v>
      </c>
      <c r="J922" s="89">
        <f t="shared" si="473"/>
        <v>7438.551099611901</v>
      </c>
      <c r="K922" s="89">
        <f t="shared" si="474"/>
        <v>0</v>
      </c>
      <c r="L922" s="89">
        <f t="shared" si="475"/>
        <v>0</v>
      </c>
      <c r="M922" s="89">
        <f t="shared" si="476"/>
        <v>0</v>
      </c>
      <c r="N922" s="89">
        <f t="shared" si="477"/>
        <v>0</v>
      </c>
      <c r="O922" s="89">
        <f t="shared" si="470"/>
        <v>0</v>
      </c>
      <c r="Q922" s="90">
        <f t="shared" si="478"/>
        <v>0</v>
      </c>
      <c r="R922" s="90">
        <f t="shared" si="479"/>
        <v>0</v>
      </c>
      <c r="S922" s="90">
        <f t="shared" si="480"/>
        <v>0</v>
      </c>
      <c r="T922" s="90">
        <f t="shared" si="481"/>
        <v>0</v>
      </c>
      <c r="U922" s="90">
        <f t="shared" si="482"/>
        <v>0</v>
      </c>
      <c r="V922" s="90">
        <f t="shared" si="483"/>
        <v>0</v>
      </c>
      <c r="W922" s="90">
        <f t="shared" si="471"/>
        <v>0</v>
      </c>
      <c r="Y922" s="89">
        <f t="shared" si="463"/>
        <v>0</v>
      </c>
      <c r="Z922" s="90">
        <f t="shared" si="464"/>
        <v>0</v>
      </c>
      <c r="AA922" s="75">
        <f t="shared" si="465"/>
        <v>0</v>
      </c>
      <c r="AB922" s="89">
        <f t="shared" si="466"/>
        <v>7438.551099611901</v>
      </c>
      <c r="AC922" s="89">
        <f t="shared" si="467"/>
        <v>0</v>
      </c>
      <c r="AD922" s="90">
        <f t="shared" si="468"/>
        <v>0</v>
      </c>
      <c r="AE922" s="90">
        <f t="shared" si="469"/>
        <v>0</v>
      </c>
      <c r="AF922" s="1">
        <f t="shared" si="484"/>
        <v>-42561.448900388103</v>
      </c>
    </row>
    <row r="923" spans="1:32">
      <c r="A923" s="106">
        <v>1.0549999999999999E-3</v>
      </c>
      <c r="B923" s="4">
        <f t="shared" si="458"/>
        <v>-35278.692822630474</v>
      </c>
      <c r="C923" t="s">
        <v>280</v>
      </c>
      <c r="D923" t="s">
        <v>345</v>
      </c>
      <c r="E923" s="57" t="s">
        <v>21</v>
      </c>
      <c r="F923" s="22">
        <f t="shared" si="461"/>
        <v>2</v>
      </c>
      <c r="G923" s="22">
        <f t="shared" si="462"/>
        <v>2</v>
      </c>
      <c r="H923" s="120" t="str">
        <f>IF(ISNA(VLOOKUP(C923,[1]Sheet1!$J$2:$J$2000,3,FALSE)),"No","Yes")</f>
        <v>No</v>
      </c>
      <c r="I923" s="89">
        <f t="shared" si="472"/>
        <v>0</v>
      </c>
      <c r="J923" s="89">
        <f t="shared" si="473"/>
        <v>7331.5118397085607</v>
      </c>
      <c r="K923" s="89">
        <f t="shared" si="474"/>
        <v>0</v>
      </c>
      <c r="L923" s="89">
        <f t="shared" si="475"/>
        <v>0</v>
      </c>
      <c r="M923" s="89">
        <f t="shared" si="476"/>
        <v>7389.7942826609669</v>
      </c>
      <c r="N923" s="89">
        <f t="shared" si="477"/>
        <v>0</v>
      </c>
      <c r="O923" s="89">
        <f t="shared" si="470"/>
        <v>0</v>
      </c>
      <c r="Q923" s="90">
        <f t="shared" si="478"/>
        <v>0</v>
      </c>
      <c r="R923" s="90">
        <f t="shared" si="479"/>
        <v>0</v>
      </c>
      <c r="S923" s="90">
        <f t="shared" si="480"/>
        <v>0</v>
      </c>
      <c r="T923" s="90">
        <f t="shared" si="481"/>
        <v>0</v>
      </c>
      <c r="U923" s="90">
        <f t="shared" si="482"/>
        <v>0</v>
      </c>
      <c r="V923" s="90">
        <f t="shared" si="483"/>
        <v>0</v>
      </c>
      <c r="W923" s="90">
        <f t="shared" si="471"/>
        <v>0</v>
      </c>
      <c r="Y923" s="89">
        <f t="shared" si="463"/>
        <v>0</v>
      </c>
      <c r="Z923" s="90">
        <f t="shared" si="464"/>
        <v>0</v>
      </c>
      <c r="AA923" s="75">
        <f t="shared" si="465"/>
        <v>0</v>
      </c>
      <c r="AB923" s="89">
        <f t="shared" si="466"/>
        <v>7389.7942826609669</v>
      </c>
      <c r="AC923" s="89">
        <f t="shared" si="467"/>
        <v>7331.5118397085607</v>
      </c>
      <c r="AD923" s="90">
        <f t="shared" si="468"/>
        <v>0</v>
      </c>
      <c r="AE923" s="90">
        <f t="shared" si="469"/>
        <v>0</v>
      </c>
      <c r="AF923" s="1">
        <f t="shared" si="484"/>
        <v>-35278.693877630474</v>
      </c>
    </row>
    <row r="924" spans="1:32">
      <c r="A924" s="106">
        <v>1.0559999999999999E-3</v>
      </c>
      <c r="B924" s="4">
        <f t="shared" si="458"/>
        <v>-42746.439744144169</v>
      </c>
      <c r="C924" t="s">
        <v>283</v>
      </c>
      <c r="D924" t="s">
        <v>345</v>
      </c>
      <c r="E924" s="57" t="s">
        <v>21</v>
      </c>
      <c r="F924" s="22">
        <f t="shared" si="461"/>
        <v>1</v>
      </c>
      <c r="G924" s="22">
        <f t="shared" si="462"/>
        <v>1</v>
      </c>
      <c r="H924" s="120" t="str">
        <f>IF(ISNA(VLOOKUP(C924,[1]Sheet1!$J$2:$J$2000,3,FALSE)),"No","Yes")</f>
        <v>No</v>
      </c>
      <c r="I924" s="89">
        <f t="shared" si="472"/>
        <v>0</v>
      </c>
      <c r="J924" s="89">
        <f t="shared" si="473"/>
        <v>7253.5591998558293</v>
      </c>
      <c r="K924" s="89">
        <f t="shared" si="474"/>
        <v>0</v>
      </c>
      <c r="L924" s="89">
        <f t="shared" si="475"/>
        <v>0</v>
      </c>
      <c r="M924" s="89">
        <f t="shared" si="476"/>
        <v>0</v>
      </c>
      <c r="N924" s="89">
        <f t="shared" si="477"/>
        <v>0</v>
      </c>
      <c r="O924" s="89">
        <f t="shared" si="470"/>
        <v>0</v>
      </c>
      <c r="Q924" s="90">
        <f t="shared" si="478"/>
        <v>0</v>
      </c>
      <c r="R924" s="90">
        <f t="shared" si="479"/>
        <v>0</v>
      </c>
      <c r="S924" s="90">
        <f t="shared" si="480"/>
        <v>0</v>
      </c>
      <c r="T924" s="90">
        <f t="shared" si="481"/>
        <v>0</v>
      </c>
      <c r="U924" s="90">
        <f t="shared" si="482"/>
        <v>0</v>
      </c>
      <c r="V924" s="90">
        <f t="shared" si="483"/>
        <v>0</v>
      </c>
      <c r="W924" s="90">
        <f t="shared" si="471"/>
        <v>0</v>
      </c>
      <c r="Y924" s="89">
        <f t="shared" si="463"/>
        <v>0</v>
      </c>
      <c r="Z924" s="90">
        <f t="shared" si="464"/>
        <v>0</v>
      </c>
      <c r="AA924" s="75">
        <f t="shared" si="465"/>
        <v>0</v>
      </c>
      <c r="AB924" s="89">
        <f t="shared" si="466"/>
        <v>7253.5591998558293</v>
      </c>
      <c r="AC924" s="89">
        <f t="shared" si="467"/>
        <v>0</v>
      </c>
      <c r="AD924" s="90">
        <f t="shared" si="468"/>
        <v>0</v>
      </c>
      <c r="AE924" s="90">
        <f t="shared" si="469"/>
        <v>0</v>
      </c>
      <c r="AF924" s="1">
        <f t="shared" si="484"/>
        <v>-42746.44080014417</v>
      </c>
    </row>
    <row r="925" spans="1:32">
      <c r="A925" s="106">
        <v>1.0569999999999998E-3</v>
      </c>
      <c r="B925" s="4">
        <f t="shared" si="458"/>
        <v>15074.537572274327</v>
      </c>
      <c r="C925" t="s">
        <v>285</v>
      </c>
      <c r="D925" t="s">
        <v>345</v>
      </c>
      <c r="E925" s="57" t="s">
        <v>21</v>
      </c>
      <c r="F925" s="22">
        <f t="shared" si="461"/>
        <v>2</v>
      </c>
      <c r="G925" s="22">
        <f t="shared" si="462"/>
        <v>2</v>
      </c>
      <c r="H925" s="120" t="str">
        <f>IF(ISNA(VLOOKUP(C925,[1]Sheet1!$J$2:$J$2000,3,FALSE)),"No","Yes")</f>
        <v>Yes</v>
      </c>
      <c r="I925" s="89">
        <f t="shared" si="472"/>
        <v>0</v>
      </c>
      <c r="J925" s="89">
        <f t="shared" si="473"/>
        <v>7215.8479741842948</v>
      </c>
      <c r="K925" s="89">
        <f t="shared" si="474"/>
        <v>0</v>
      </c>
      <c r="L925" s="89">
        <f t="shared" si="475"/>
        <v>0</v>
      </c>
      <c r="M925" s="89">
        <f t="shared" si="476"/>
        <v>0</v>
      </c>
      <c r="N925" s="89">
        <f t="shared" si="477"/>
        <v>0</v>
      </c>
      <c r="O925" s="89">
        <f t="shared" si="470"/>
        <v>0</v>
      </c>
      <c r="Q925" s="90">
        <f t="shared" si="478"/>
        <v>7858.6885410900322</v>
      </c>
      <c r="R925" s="90">
        <f t="shared" si="479"/>
        <v>0</v>
      </c>
      <c r="S925" s="90">
        <f t="shared" si="480"/>
        <v>0</v>
      </c>
      <c r="T925" s="90">
        <f t="shared" si="481"/>
        <v>0</v>
      </c>
      <c r="U925" s="90">
        <f t="shared" si="482"/>
        <v>0</v>
      </c>
      <c r="V925" s="90">
        <f t="shared" si="483"/>
        <v>0</v>
      </c>
      <c r="W925" s="90">
        <f t="shared" si="471"/>
        <v>0</v>
      </c>
      <c r="Y925" s="89">
        <f t="shared" si="463"/>
        <v>0</v>
      </c>
      <c r="Z925" s="90">
        <f t="shared" si="464"/>
        <v>0</v>
      </c>
      <c r="AA925" s="75">
        <f t="shared" si="465"/>
        <v>0</v>
      </c>
      <c r="AB925" s="89">
        <f t="shared" si="466"/>
        <v>7215.8479741842948</v>
      </c>
      <c r="AC925" s="89">
        <f t="shared" si="467"/>
        <v>0</v>
      </c>
      <c r="AD925" s="90">
        <f t="shared" si="468"/>
        <v>7858.6885410900322</v>
      </c>
      <c r="AE925" s="90">
        <f t="shared" si="469"/>
        <v>0</v>
      </c>
      <c r="AF925" s="1">
        <f t="shared" si="484"/>
        <v>15074.536515274327</v>
      </c>
    </row>
    <row r="926" spans="1:32">
      <c r="A926" s="106">
        <v>1.0579999999999999E-3</v>
      </c>
      <c r="B926" s="4">
        <f t="shared" si="458"/>
        <v>-43114.949335431404</v>
      </c>
      <c r="C926" t="s">
        <v>301</v>
      </c>
      <c r="D926" t="s">
        <v>345</v>
      </c>
      <c r="E926" s="57" t="s">
        <v>21</v>
      </c>
      <c r="F926" s="22">
        <f t="shared" si="461"/>
        <v>1</v>
      </c>
      <c r="G926" s="22">
        <f t="shared" si="462"/>
        <v>1</v>
      </c>
      <c r="H926" s="120" t="str">
        <f>IF(ISNA(VLOOKUP(C926,[1]Sheet1!$J$2:$J$2000,3,FALSE)),"No","Yes")</f>
        <v>No</v>
      </c>
      <c r="I926" s="89">
        <f t="shared" si="472"/>
        <v>0</v>
      </c>
      <c r="J926" s="89">
        <f t="shared" si="473"/>
        <v>6885.0496065685938</v>
      </c>
      <c r="K926" s="89">
        <f t="shared" si="474"/>
        <v>0</v>
      </c>
      <c r="L926" s="89">
        <f t="shared" si="475"/>
        <v>0</v>
      </c>
      <c r="M926" s="89">
        <f t="shared" si="476"/>
        <v>0</v>
      </c>
      <c r="N926" s="89">
        <f t="shared" si="477"/>
        <v>0</v>
      </c>
      <c r="O926" s="89">
        <f t="shared" si="470"/>
        <v>0</v>
      </c>
      <c r="Q926" s="90">
        <f t="shared" si="478"/>
        <v>0</v>
      </c>
      <c r="R926" s="90">
        <f t="shared" si="479"/>
        <v>0</v>
      </c>
      <c r="S926" s="90">
        <f t="shared" si="480"/>
        <v>0</v>
      </c>
      <c r="T926" s="90">
        <f t="shared" si="481"/>
        <v>0</v>
      </c>
      <c r="U926" s="90">
        <f t="shared" si="482"/>
        <v>0</v>
      </c>
      <c r="V926" s="90">
        <f t="shared" si="483"/>
        <v>0</v>
      </c>
      <c r="W926" s="90">
        <f t="shared" si="471"/>
        <v>0</v>
      </c>
      <c r="Y926" s="89">
        <f t="shared" si="463"/>
        <v>0</v>
      </c>
      <c r="Z926" s="90">
        <f t="shared" si="464"/>
        <v>0</v>
      </c>
      <c r="AA926" s="75">
        <f t="shared" si="465"/>
        <v>0</v>
      </c>
      <c r="AB926" s="89">
        <f t="shared" si="466"/>
        <v>6885.0496065685938</v>
      </c>
      <c r="AC926" s="89">
        <f t="shared" si="467"/>
        <v>0</v>
      </c>
      <c r="AD926" s="90">
        <f t="shared" si="468"/>
        <v>0</v>
      </c>
      <c r="AE926" s="90">
        <f t="shared" si="469"/>
        <v>0</v>
      </c>
      <c r="AF926" s="1">
        <f t="shared" si="484"/>
        <v>-43114.950393431405</v>
      </c>
    </row>
    <row r="927" spans="1:32">
      <c r="A927" s="106">
        <v>1.0589999999999998E-3</v>
      </c>
      <c r="B927" s="4">
        <f t="shared" si="458"/>
        <v>-43739.305209470986</v>
      </c>
      <c r="C927" t="s">
        <v>325</v>
      </c>
      <c r="D927" t="s">
        <v>345</v>
      </c>
      <c r="E927" s="57" t="s">
        <v>21</v>
      </c>
      <c r="F927" s="22">
        <f t="shared" si="461"/>
        <v>1</v>
      </c>
      <c r="G927" s="22">
        <f t="shared" si="462"/>
        <v>1</v>
      </c>
      <c r="H927" s="120" t="str">
        <f>IF(ISNA(VLOOKUP(C927,[1]Sheet1!$J$2:$J$2000,3,FALSE)),"No","Yes")</f>
        <v>No</v>
      </c>
      <c r="I927" s="89">
        <f t="shared" si="472"/>
        <v>0</v>
      </c>
      <c r="J927" s="89">
        <f t="shared" si="473"/>
        <v>6260.6937315290097</v>
      </c>
      <c r="K927" s="89">
        <f t="shared" si="474"/>
        <v>0</v>
      </c>
      <c r="L927" s="89">
        <f t="shared" si="475"/>
        <v>0</v>
      </c>
      <c r="M927" s="89">
        <f t="shared" si="476"/>
        <v>0</v>
      </c>
      <c r="N927" s="89">
        <f t="shared" si="477"/>
        <v>0</v>
      </c>
      <c r="O927" s="89">
        <f t="shared" si="470"/>
        <v>0</v>
      </c>
      <c r="Q927" s="90">
        <f t="shared" si="478"/>
        <v>0</v>
      </c>
      <c r="R927" s="90">
        <f t="shared" si="479"/>
        <v>0</v>
      </c>
      <c r="S927" s="90">
        <f t="shared" si="480"/>
        <v>0</v>
      </c>
      <c r="T927" s="90">
        <f t="shared" si="481"/>
        <v>0</v>
      </c>
      <c r="U927" s="90">
        <f t="shared" si="482"/>
        <v>0</v>
      </c>
      <c r="V927" s="90">
        <f t="shared" si="483"/>
        <v>0</v>
      </c>
      <c r="W927" s="90">
        <f t="shared" si="471"/>
        <v>0</v>
      </c>
      <c r="Y927" s="89">
        <f t="shared" si="463"/>
        <v>0</v>
      </c>
      <c r="Z927" s="90">
        <f t="shared" si="464"/>
        <v>0</v>
      </c>
      <c r="AA927" s="75">
        <f t="shared" si="465"/>
        <v>0</v>
      </c>
      <c r="AB927" s="89">
        <f t="shared" si="466"/>
        <v>6260.6937315290097</v>
      </c>
      <c r="AC927" s="89">
        <f t="shared" si="467"/>
        <v>0</v>
      </c>
      <c r="AD927" s="90">
        <f t="shared" si="468"/>
        <v>0</v>
      </c>
      <c r="AE927" s="90">
        <f t="shared" si="469"/>
        <v>0</v>
      </c>
      <c r="AF927" s="1">
        <f t="shared" si="484"/>
        <v>-43739.306268470988</v>
      </c>
    </row>
    <row r="928" spans="1:32">
      <c r="A928" s="106">
        <v>1.06E-3</v>
      </c>
      <c r="B928" s="4">
        <f t="shared" si="458"/>
        <v>-43761.623242541842</v>
      </c>
      <c r="C928" t="s">
        <v>327</v>
      </c>
      <c r="D928" t="s">
        <v>345</v>
      </c>
      <c r="E928" s="57" t="s">
        <v>21</v>
      </c>
      <c r="F928" s="22">
        <f t="shared" si="461"/>
        <v>1</v>
      </c>
      <c r="G928" s="22">
        <f t="shared" si="462"/>
        <v>1</v>
      </c>
      <c r="H928" s="120" t="str">
        <f>IF(ISNA(VLOOKUP(C928,[1]Sheet1!$J$2:$J$2000,3,FALSE)),"No","Yes")</f>
        <v>No</v>
      </c>
      <c r="I928" s="89">
        <f t="shared" si="472"/>
        <v>0</v>
      </c>
      <c r="J928" s="89">
        <f t="shared" si="473"/>
        <v>6238.3756974581529</v>
      </c>
      <c r="K928" s="89">
        <f t="shared" si="474"/>
        <v>0</v>
      </c>
      <c r="L928" s="89">
        <f t="shared" si="475"/>
        <v>0</v>
      </c>
      <c r="M928" s="89">
        <f t="shared" si="476"/>
        <v>0</v>
      </c>
      <c r="N928" s="89">
        <f t="shared" si="477"/>
        <v>0</v>
      </c>
      <c r="O928" s="89">
        <f t="shared" si="470"/>
        <v>0</v>
      </c>
      <c r="Q928" s="90">
        <f t="shared" si="478"/>
        <v>0</v>
      </c>
      <c r="R928" s="90">
        <f t="shared" si="479"/>
        <v>0</v>
      </c>
      <c r="S928" s="90">
        <f t="shared" si="480"/>
        <v>0</v>
      </c>
      <c r="T928" s="90">
        <f t="shared" si="481"/>
        <v>0</v>
      </c>
      <c r="U928" s="90">
        <f t="shared" si="482"/>
        <v>0</v>
      </c>
      <c r="V928" s="90">
        <f t="shared" si="483"/>
        <v>0</v>
      </c>
      <c r="W928" s="90">
        <f t="shared" si="471"/>
        <v>0</v>
      </c>
      <c r="Y928" s="89">
        <f t="shared" si="463"/>
        <v>0</v>
      </c>
      <c r="Z928" s="90">
        <f t="shared" si="464"/>
        <v>0</v>
      </c>
      <c r="AA928" s="75">
        <f t="shared" si="465"/>
        <v>0</v>
      </c>
      <c r="AB928" s="89">
        <f t="shared" si="466"/>
        <v>6238.3756974581529</v>
      </c>
      <c r="AC928" s="89">
        <f t="shared" si="467"/>
        <v>0</v>
      </c>
      <c r="AD928" s="90">
        <f t="shared" si="468"/>
        <v>0</v>
      </c>
      <c r="AE928" s="90">
        <f t="shared" si="469"/>
        <v>0</v>
      </c>
      <c r="AF928" s="1">
        <f t="shared" si="484"/>
        <v>-43761.624302541844</v>
      </c>
    </row>
    <row r="929" spans="1:32">
      <c r="A929" s="106">
        <v>1.0609999999999999E-3</v>
      </c>
      <c r="B929" s="4">
        <f t="shared" si="458"/>
        <v>-44721.310414409832</v>
      </c>
      <c r="C929" t="s">
        <v>339</v>
      </c>
      <c r="D929" t="s">
        <v>345</v>
      </c>
      <c r="E929" s="57" t="s">
        <v>21</v>
      </c>
      <c r="F929" s="22">
        <f t="shared" si="461"/>
        <v>1</v>
      </c>
      <c r="G929" s="22">
        <f t="shared" si="462"/>
        <v>1</v>
      </c>
      <c r="H929" s="120" t="str">
        <f>IF(ISNA(VLOOKUP(C929,[1]Sheet1!$J$2:$J$2000,3,FALSE)),"No","Yes")</f>
        <v>No</v>
      </c>
      <c r="I929" s="89">
        <f t="shared" si="472"/>
        <v>0</v>
      </c>
      <c r="J929" s="89">
        <f t="shared" si="473"/>
        <v>5278.688524590164</v>
      </c>
      <c r="K929" s="89">
        <f t="shared" si="474"/>
        <v>0</v>
      </c>
      <c r="L929" s="89">
        <f t="shared" si="475"/>
        <v>0</v>
      </c>
      <c r="M929" s="89">
        <f t="shared" si="476"/>
        <v>0</v>
      </c>
      <c r="N929" s="89">
        <f t="shared" si="477"/>
        <v>0</v>
      </c>
      <c r="O929" s="89">
        <f t="shared" si="470"/>
        <v>0</v>
      </c>
      <c r="Q929" s="90">
        <f t="shared" si="478"/>
        <v>0</v>
      </c>
      <c r="R929" s="90">
        <f t="shared" si="479"/>
        <v>0</v>
      </c>
      <c r="S929" s="90">
        <f t="shared" si="480"/>
        <v>0</v>
      </c>
      <c r="T929" s="90">
        <f t="shared" si="481"/>
        <v>0</v>
      </c>
      <c r="U929" s="90">
        <f t="shared" si="482"/>
        <v>0</v>
      </c>
      <c r="V929" s="90">
        <f t="shared" si="483"/>
        <v>0</v>
      </c>
      <c r="W929" s="90">
        <f t="shared" si="471"/>
        <v>0</v>
      </c>
      <c r="Y929" s="89">
        <f t="shared" si="463"/>
        <v>0</v>
      </c>
      <c r="Z929" s="90">
        <f t="shared" si="464"/>
        <v>0</v>
      </c>
      <c r="AA929" s="75">
        <f t="shared" si="465"/>
        <v>0</v>
      </c>
      <c r="AB929" s="89">
        <f t="shared" si="466"/>
        <v>5278.688524590164</v>
      </c>
      <c r="AC929" s="89">
        <f t="shared" si="467"/>
        <v>0</v>
      </c>
      <c r="AD929" s="90">
        <f t="shared" si="468"/>
        <v>0</v>
      </c>
      <c r="AE929" s="90">
        <f t="shared" si="469"/>
        <v>0</v>
      </c>
      <c r="AF929" s="1">
        <f t="shared" si="484"/>
        <v>-44721.311475409835</v>
      </c>
    </row>
    <row r="930" spans="1:32">
      <c r="A930" s="106">
        <v>1.0619999999999998E-3</v>
      </c>
      <c r="B930" s="4">
        <f t="shared" si="458"/>
        <v>-40112.993288282487</v>
      </c>
      <c r="C930" t="s">
        <v>190</v>
      </c>
      <c r="D930" t="s">
        <v>343</v>
      </c>
      <c r="E930" s="57" t="s">
        <v>21</v>
      </c>
      <c r="F930" s="22">
        <f t="shared" si="461"/>
        <v>1</v>
      </c>
      <c r="G930" s="22">
        <f t="shared" si="462"/>
        <v>1</v>
      </c>
      <c r="H930" s="120" t="str">
        <f>IF(ISNA(VLOOKUP(C930,[1]Sheet1!$J$2:$J$2000,3,FALSE)),"No","Yes")</f>
        <v>No</v>
      </c>
      <c r="I930" s="89">
        <f t="shared" si="472"/>
        <v>0</v>
      </c>
      <c r="J930" s="89">
        <f t="shared" si="473"/>
        <v>9887.0056497175137</v>
      </c>
      <c r="K930" s="89">
        <f t="shared" si="474"/>
        <v>0</v>
      </c>
      <c r="L930" s="89">
        <f t="shared" si="475"/>
        <v>0</v>
      </c>
      <c r="M930" s="89">
        <f t="shared" si="476"/>
        <v>0</v>
      </c>
      <c r="N930" s="89">
        <f t="shared" si="477"/>
        <v>0</v>
      </c>
      <c r="O930" s="89">
        <f t="shared" si="470"/>
        <v>0</v>
      </c>
      <c r="Q930" s="90">
        <f t="shared" si="478"/>
        <v>0</v>
      </c>
      <c r="R930" s="90">
        <f t="shared" si="479"/>
        <v>0</v>
      </c>
      <c r="S930" s="90">
        <f t="shared" si="480"/>
        <v>0</v>
      </c>
      <c r="T930" s="90">
        <f t="shared" si="481"/>
        <v>0</v>
      </c>
      <c r="U930" s="90">
        <f t="shared" si="482"/>
        <v>0</v>
      </c>
      <c r="V930" s="90">
        <f t="shared" si="483"/>
        <v>0</v>
      </c>
      <c r="W930" s="90">
        <f t="shared" si="471"/>
        <v>0</v>
      </c>
      <c r="Y930" s="89">
        <f t="shared" si="463"/>
        <v>0</v>
      </c>
      <c r="Z930" s="90">
        <f t="shared" si="464"/>
        <v>0</v>
      </c>
      <c r="AA930" s="75">
        <f t="shared" si="465"/>
        <v>0</v>
      </c>
      <c r="AB930" s="89">
        <f t="shared" si="466"/>
        <v>9887.0056497175137</v>
      </c>
      <c r="AC930" s="89">
        <f t="shared" si="467"/>
        <v>0</v>
      </c>
      <c r="AD930" s="90">
        <f t="shared" si="468"/>
        <v>0</v>
      </c>
      <c r="AE930" s="90">
        <f t="shared" si="469"/>
        <v>0</v>
      </c>
      <c r="AF930" s="1">
        <f t="shared" si="484"/>
        <v>-40112.99435028249</v>
      </c>
    </row>
    <row r="931" spans="1:32">
      <c r="A931" s="106">
        <v>1.0629999999999999E-3</v>
      </c>
      <c r="B931" s="4">
        <f t="shared" si="458"/>
        <v>-40322.191771816055</v>
      </c>
      <c r="C931" t="s">
        <v>192</v>
      </c>
      <c r="D931" t="s">
        <v>347</v>
      </c>
      <c r="E931" s="57" t="s">
        <v>21</v>
      </c>
      <c r="F931" s="22">
        <f t="shared" si="461"/>
        <v>1</v>
      </c>
      <c r="G931" s="22">
        <f t="shared" si="462"/>
        <v>1</v>
      </c>
      <c r="H931" s="120" t="str">
        <f>IF(ISNA(VLOOKUP(C931,[1]Sheet1!$J$2:$J$2000,3,FALSE)),"No","Yes")</f>
        <v>No</v>
      </c>
      <c r="I931" s="89">
        <f t="shared" si="472"/>
        <v>0</v>
      </c>
      <c r="J931" s="89">
        <f t="shared" si="473"/>
        <v>9677.8071651839382</v>
      </c>
      <c r="K931" s="89">
        <f t="shared" si="474"/>
        <v>0</v>
      </c>
      <c r="L931" s="89">
        <f t="shared" si="475"/>
        <v>0</v>
      </c>
      <c r="M931" s="89">
        <f t="shared" si="476"/>
        <v>0</v>
      </c>
      <c r="N931" s="89">
        <f t="shared" si="477"/>
        <v>0</v>
      </c>
      <c r="O931" s="89">
        <f t="shared" si="470"/>
        <v>0</v>
      </c>
      <c r="Q931" s="90">
        <f t="shared" si="478"/>
        <v>0</v>
      </c>
      <c r="R931" s="90">
        <f t="shared" si="479"/>
        <v>0</v>
      </c>
      <c r="S931" s="90">
        <f t="shared" si="480"/>
        <v>0</v>
      </c>
      <c r="T931" s="90">
        <f t="shared" si="481"/>
        <v>0</v>
      </c>
      <c r="U931" s="90">
        <f t="shared" si="482"/>
        <v>0</v>
      </c>
      <c r="V931" s="90">
        <f t="shared" si="483"/>
        <v>0</v>
      </c>
      <c r="W931" s="90">
        <f t="shared" si="471"/>
        <v>0</v>
      </c>
      <c r="Y931" s="89">
        <f t="shared" si="463"/>
        <v>0</v>
      </c>
      <c r="Z931" s="90">
        <f t="shared" si="464"/>
        <v>0</v>
      </c>
      <c r="AA931" s="75">
        <f t="shared" si="465"/>
        <v>0</v>
      </c>
      <c r="AB931" s="89">
        <f t="shared" si="466"/>
        <v>9677.8071651839382</v>
      </c>
      <c r="AC931" s="89">
        <f t="shared" si="467"/>
        <v>0</v>
      </c>
      <c r="AD931" s="90">
        <f t="shared" si="468"/>
        <v>0</v>
      </c>
      <c r="AE931" s="90">
        <f t="shared" si="469"/>
        <v>0</v>
      </c>
      <c r="AF931" s="1">
        <f t="shared" si="484"/>
        <v>-40322.192834816058</v>
      </c>
    </row>
    <row r="932" spans="1:32">
      <c r="A932" s="106">
        <v>1.065E-3</v>
      </c>
      <c r="B932" s="4">
        <f t="shared" si="458"/>
        <v>-41323.560047308689</v>
      </c>
      <c r="C932" t="s">
        <v>205</v>
      </c>
      <c r="D932" t="s">
        <v>355</v>
      </c>
      <c r="E932" s="57" t="s">
        <v>21</v>
      </c>
      <c r="F932" s="22">
        <f t="shared" si="461"/>
        <v>1</v>
      </c>
      <c r="G932" s="22">
        <f t="shared" si="462"/>
        <v>1</v>
      </c>
      <c r="H932" s="120" t="str">
        <f>IF(ISNA(VLOOKUP(C932,[1]Sheet1!$J$2:$J$2000,3,FALSE)),"No","Yes")</f>
        <v>No</v>
      </c>
      <c r="I932" s="89">
        <f t="shared" si="472"/>
        <v>0</v>
      </c>
      <c r="J932" s="89">
        <f t="shared" si="473"/>
        <v>8676.4388876913126</v>
      </c>
      <c r="K932" s="89">
        <f t="shared" si="474"/>
        <v>0</v>
      </c>
      <c r="L932" s="89">
        <f t="shared" si="475"/>
        <v>0</v>
      </c>
      <c r="M932" s="89">
        <f t="shared" si="476"/>
        <v>0</v>
      </c>
      <c r="N932" s="89">
        <f t="shared" si="477"/>
        <v>0</v>
      </c>
      <c r="O932" s="89">
        <f t="shared" si="470"/>
        <v>0</v>
      </c>
      <c r="Q932" s="90">
        <f t="shared" si="478"/>
        <v>0</v>
      </c>
      <c r="R932" s="90">
        <f t="shared" si="479"/>
        <v>0</v>
      </c>
      <c r="S932" s="90">
        <f t="shared" si="480"/>
        <v>0</v>
      </c>
      <c r="T932" s="90">
        <f t="shared" si="481"/>
        <v>0</v>
      </c>
      <c r="U932" s="90">
        <f t="shared" si="482"/>
        <v>0</v>
      </c>
      <c r="V932" s="90">
        <f t="shared" si="483"/>
        <v>0</v>
      </c>
      <c r="W932" s="90">
        <f t="shared" si="471"/>
        <v>0</v>
      </c>
      <c r="Y932" s="89">
        <f t="shared" si="463"/>
        <v>0</v>
      </c>
      <c r="Z932" s="90">
        <f t="shared" si="464"/>
        <v>0</v>
      </c>
      <c r="AA932" s="75">
        <f t="shared" si="465"/>
        <v>0</v>
      </c>
      <c r="AB932" s="89">
        <f t="shared" si="466"/>
        <v>8676.4388876913126</v>
      </c>
      <c r="AC932" s="89">
        <f t="shared" si="467"/>
        <v>0</v>
      </c>
      <c r="AD932" s="90">
        <f t="shared" si="468"/>
        <v>0</v>
      </c>
      <c r="AE932" s="90">
        <f t="shared" si="469"/>
        <v>0</v>
      </c>
      <c r="AF932" s="1">
        <f t="shared" si="484"/>
        <v>-41323.561112308686</v>
      </c>
    </row>
    <row r="933" spans="1:32">
      <c r="A933" s="106">
        <v>1.0659999999999999E-3</v>
      </c>
      <c r="B933" s="4">
        <f t="shared" ref="B933:B992" si="485">AF933+A933</f>
        <v>-26285.137925295978</v>
      </c>
      <c r="C933" t="s">
        <v>216</v>
      </c>
      <c r="D933" t="s">
        <v>345</v>
      </c>
      <c r="E933" s="57" t="s">
        <v>21</v>
      </c>
      <c r="F933" s="22">
        <f t="shared" si="461"/>
        <v>3</v>
      </c>
      <c r="G933" s="22">
        <f t="shared" si="462"/>
        <v>3</v>
      </c>
      <c r="H933" s="120" t="str">
        <f>IF(ISNA(VLOOKUP(C933,[1]Sheet1!$J$2:$J$2000,3,FALSE)),"No","Yes")</f>
        <v>No</v>
      </c>
      <c r="I933" s="89">
        <f t="shared" si="472"/>
        <v>0</v>
      </c>
      <c r="J933" s="89">
        <f t="shared" si="473"/>
        <v>8312.6807104502277</v>
      </c>
      <c r="K933" s="89">
        <f t="shared" si="474"/>
        <v>0</v>
      </c>
      <c r="L933" s="89">
        <f t="shared" si="475"/>
        <v>0</v>
      </c>
      <c r="M933" s="89">
        <f t="shared" si="476"/>
        <v>7907.3756432247019</v>
      </c>
      <c r="N933" s="89">
        <f t="shared" si="477"/>
        <v>0</v>
      </c>
      <c r="O933" s="89">
        <f t="shared" si="470"/>
        <v>0</v>
      </c>
      <c r="Q933" s="90">
        <f t="shared" si="478"/>
        <v>0</v>
      </c>
      <c r="R933" s="90">
        <f t="shared" si="479"/>
        <v>0</v>
      </c>
      <c r="S933" s="90">
        <f t="shared" si="480"/>
        <v>7494.8046550290946</v>
      </c>
      <c r="T933" s="90">
        <f t="shared" si="481"/>
        <v>0</v>
      </c>
      <c r="U933" s="90">
        <f t="shared" si="482"/>
        <v>0</v>
      </c>
      <c r="V933" s="90">
        <f t="shared" si="483"/>
        <v>0</v>
      </c>
      <c r="W933" s="90">
        <f t="shared" si="471"/>
        <v>0</v>
      </c>
      <c r="Y933" s="89">
        <f t="shared" si="463"/>
        <v>0</v>
      </c>
      <c r="Z933" s="90">
        <f t="shared" si="464"/>
        <v>0</v>
      </c>
      <c r="AA933" s="75">
        <f t="shared" si="465"/>
        <v>0</v>
      </c>
      <c r="AB933" s="89">
        <f t="shared" si="466"/>
        <v>8312.6807104502277</v>
      </c>
      <c r="AC933" s="89">
        <f t="shared" si="467"/>
        <v>7907.3756432247019</v>
      </c>
      <c r="AD933" s="90">
        <f t="shared" si="468"/>
        <v>7494.8046550290946</v>
      </c>
      <c r="AE933" s="90">
        <f t="shared" si="469"/>
        <v>0</v>
      </c>
      <c r="AF933" s="1">
        <f t="shared" si="484"/>
        <v>-26285.138991295978</v>
      </c>
    </row>
    <row r="934" spans="1:32">
      <c r="A934" s="106">
        <v>1.0669999999999998E-3</v>
      </c>
      <c r="B934" s="4">
        <f t="shared" si="485"/>
        <v>-41741.894706491999</v>
      </c>
      <c r="C934" t="s">
        <v>219</v>
      </c>
      <c r="D934" t="s">
        <v>345</v>
      </c>
      <c r="E934" s="57" t="s">
        <v>21</v>
      </c>
      <c r="F934" s="22">
        <f t="shared" si="461"/>
        <v>1</v>
      </c>
      <c r="G934" s="22">
        <f t="shared" si="462"/>
        <v>1</v>
      </c>
      <c r="H934" s="120" t="str">
        <f>IF(ISNA(VLOOKUP(C934,[1]Sheet1!$J$2:$J$2000,3,FALSE)),"No","Yes")</f>
        <v>No</v>
      </c>
      <c r="I934" s="89">
        <f t="shared" si="472"/>
        <v>0</v>
      </c>
      <c r="J934" s="89">
        <f t="shared" si="473"/>
        <v>8258.1042265080014</v>
      </c>
      <c r="K934" s="89">
        <f t="shared" si="474"/>
        <v>0</v>
      </c>
      <c r="L934" s="89">
        <f t="shared" si="475"/>
        <v>0</v>
      </c>
      <c r="M934" s="89">
        <f t="shared" si="476"/>
        <v>0</v>
      </c>
      <c r="N934" s="89">
        <f t="shared" si="477"/>
        <v>0</v>
      </c>
      <c r="O934" s="89">
        <f t="shared" si="470"/>
        <v>0</v>
      </c>
      <c r="Q934" s="90">
        <f t="shared" si="478"/>
        <v>0</v>
      </c>
      <c r="R934" s="90">
        <f t="shared" si="479"/>
        <v>0</v>
      </c>
      <c r="S934" s="90">
        <f t="shared" si="480"/>
        <v>0</v>
      </c>
      <c r="T934" s="90">
        <f t="shared" si="481"/>
        <v>0</v>
      </c>
      <c r="U934" s="90">
        <f t="shared" si="482"/>
        <v>0</v>
      </c>
      <c r="V934" s="90">
        <f t="shared" si="483"/>
        <v>0</v>
      </c>
      <c r="W934" s="90">
        <f t="shared" si="471"/>
        <v>0</v>
      </c>
      <c r="Y934" s="89">
        <f t="shared" si="463"/>
        <v>0</v>
      </c>
      <c r="Z934" s="90">
        <f t="shared" si="464"/>
        <v>0</v>
      </c>
      <c r="AA934" s="75">
        <f t="shared" si="465"/>
        <v>0</v>
      </c>
      <c r="AB934" s="89">
        <f t="shared" si="466"/>
        <v>8258.1042265080014</v>
      </c>
      <c r="AC934" s="89">
        <f t="shared" si="467"/>
        <v>0</v>
      </c>
      <c r="AD934" s="90">
        <f t="shared" si="468"/>
        <v>0</v>
      </c>
      <c r="AE934" s="90">
        <f t="shared" si="469"/>
        <v>0</v>
      </c>
      <c r="AF934" s="1">
        <f t="shared" si="484"/>
        <v>-41741.895773491997</v>
      </c>
    </row>
    <row r="935" spans="1:32">
      <c r="A935" s="106">
        <v>1.0679999999999999E-3</v>
      </c>
      <c r="B935" s="4">
        <f t="shared" si="485"/>
        <v>-34021.438054682018</v>
      </c>
      <c r="C935" t="s">
        <v>221</v>
      </c>
      <c r="D935" t="s">
        <v>345</v>
      </c>
      <c r="E935" s="57" t="s">
        <v>21</v>
      </c>
      <c r="F935" s="22">
        <f t="shared" si="461"/>
        <v>2</v>
      </c>
      <c r="G935" s="22">
        <f t="shared" si="462"/>
        <v>2</v>
      </c>
      <c r="H935" s="120" t="str">
        <f>IF(ISNA(VLOOKUP(C935,[1]Sheet1!$J$2:$J$2000,3,FALSE)),"No","Yes")</f>
        <v>No</v>
      </c>
      <c r="I935" s="89">
        <f t="shared" si="472"/>
        <v>0</v>
      </c>
      <c r="J935" s="89">
        <f t="shared" si="473"/>
        <v>8217.6398530012248</v>
      </c>
      <c r="K935" s="89">
        <f t="shared" si="474"/>
        <v>0</v>
      </c>
      <c r="L935" s="89">
        <f t="shared" si="475"/>
        <v>0</v>
      </c>
      <c r="M935" s="89">
        <f t="shared" si="476"/>
        <v>0</v>
      </c>
      <c r="N935" s="89">
        <f t="shared" si="477"/>
        <v>0</v>
      </c>
      <c r="O935" s="89">
        <f t="shared" si="470"/>
        <v>0</v>
      </c>
      <c r="Q935" s="90">
        <f t="shared" si="478"/>
        <v>0</v>
      </c>
      <c r="R935" s="90">
        <f t="shared" si="479"/>
        <v>0</v>
      </c>
      <c r="S935" s="90">
        <f t="shared" si="480"/>
        <v>7760.9210243167645</v>
      </c>
      <c r="T935" s="90">
        <f t="shared" si="481"/>
        <v>0</v>
      </c>
      <c r="U935" s="90">
        <f t="shared" si="482"/>
        <v>0</v>
      </c>
      <c r="V935" s="90">
        <f t="shared" si="483"/>
        <v>0</v>
      </c>
      <c r="W935" s="90">
        <f t="shared" si="471"/>
        <v>0</v>
      </c>
      <c r="Y935" s="89">
        <f t="shared" si="463"/>
        <v>0</v>
      </c>
      <c r="Z935" s="90">
        <f t="shared" si="464"/>
        <v>0</v>
      </c>
      <c r="AA935" s="75">
        <f t="shared" si="465"/>
        <v>0</v>
      </c>
      <c r="AB935" s="89">
        <f t="shared" si="466"/>
        <v>8217.6398530012248</v>
      </c>
      <c r="AC935" s="89">
        <f t="shared" si="467"/>
        <v>0</v>
      </c>
      <c r="AD935" s="90">
        <f t="shared" si="468"/>
        <v>7760.9210243167645</v>
      </c>
      <c r="AE935" s="90">
        <f t="shared" si="469"/>
        <v>0</v>
      </c>
      <c r="AF935" s="1">
        <f t="shared" si="484"/>
        <v>-34021.439122682015</v>
      </c>
    </row>
    <row r="936" spans="1:32">
      <c r="A936" s="106">
        <v>1.0689999999999999E-3</v>
      </c>
      <c r="B936" s="4">
        <f t="shared" si="485"/>
        <v>-42015.472051412617</v>
      </c>
      <c r="C936" t="s">
        <v>232</v>
      </c>
      <c r="D936" t="s">
        <v>345</v>
      </c>
      <c r="E936" s="57" t="s">
        <v>21</v>
      </c>
      <c r="F936" s="22">
        <f t="shared" si="461"/>
        <v>1</v>
      </c>
      <c r="G936" s="22">
        <f t="shared" si="462"/>
        <v>1</v>
      </c>
      <c r="H936" s="120" t="str">
        <f>IF(ISNA(VLOOKUP(C936,[1]Sheet1!$J$2:$J$2000,3,FALSE)),"No","Yes")</f>
        <v>No</v>
      </c>
      <c r="I936" s="89">
        <f t="shared" si="472"/>
        <v>0</v>
      </c>
      <c r="J936" s="89">
        <f t="shared" si="473"/>
        <v>7984.5268795873826</v>
      </c>
      <c r="K936" s="89">
        <f t="shared" si="474"/>
        <v>0</v>
      </c>
      <c r="L936" s="89">
        <f t="shared" si="475"/>
        <v>0</v>
      </c>
      <c r="M936" s="89">
        <f t="shared" si="476"/>
        <v>0</v>
      </c>
      <c r="N936" s="89">
        <f t="shared" si="477"/>
        <v>0</v>
      </c>
      <c r="O936" s="89">
        <f t="shared" si="470"/>
        <v>0</v>
      </c>
      <c r="Q936" s="90">
        <f t="shared" si="478"/>
        <v>0</v>
      </c>
      <c r="R936" s="90">
        <f t="shared" si="479"/>
        <v>0</v>
      </c>
      <c r="S936" s="90">
        <f t="shared" si="480"/>
        <v>0</v>
      </c>
      <c r="T936" s="90">
        <f t="shared" si="481"/>
        <v>0</v>
      </c>
      <c r="U936" s="90">
        <f t="shared" si="482"/>
        <v>0</v>
      </c>
      <c r="V936" s="90">
        <f t="shared" si="483"/>
        <v>0</v>
      </c>
      <c r="W936" s="90">
        <f t="shared" si="471"/>
        <v>0</v>
      </c>
      <c r="Y936" s="89">
        <f t="shared" si="463"/>
        <v>0</v>
      </c>
      <c r="Z936" s="90">
        <f t="shared" si="464"/>
        <v>0</v>
      </c>
      <c r="AA936" s="75">
        <f t="shared" si="465"/>
        <v>0</v>
      </c>
      <c r="AB936" s="89">
        <f t="shared" si="466"/>
        <v>7984.5268795873826</v>
      </c>
      <c r="AC936" s="89">
        <f t="shared" si="467"/>
        <v>0</v>
      </c>
      <c r="AD936" s="90">
        <f t="shared" si="468"/>
        <v>0</v>
      </c>
      <c r="AE936" s="90">
        <f t="shared" si="469"/>
        <v>0</v>
      </c>
      <c r="AF936" s="1">
        <f t="shared" si="484"/>
        <v>-42015.473120412615</v>
      </c>
    </row>
    <row r="937" spans="1:32">
      <c r="A937" s="106">
        <v>1.0699999999999998E-3</v>
      </c>
      <c r="B937" s="4">
        <f t="shared" si="485"/>
        <v>-42037.585477972309</v>
      </c>
      <c r="C937" t="s">
        <v>237</v>
      </c>
      <c r="D937" t="s">
        <v>343</v>
      </c>
      <c r="E937" s="57" t="s">
        <v>21</v>
      </c>
      <c r="F937" s="22">
        <f t="shared" si="461"/>
        <v>1</v>
      </c>
      <c r="G937" s="22">
        <f t="shared" si="462"/>
        <v>1</v>
      </c>
      <c r="H937" s="120" t="str">
        <f>IF(ISNA(VLOOKUP(C937,[1]Sheet1!$J$2:$J$2000,3,FALSE)),"No","Yes")</f>
        <v>No</v>
      </c>
      <c r="I937" s="89">
        <f t="shared" si="472"/>
        <v>0</v>
      </c>
      <c r="J937" s="89">
        <f t="shared" si="473"/>
        <v>7962.4134520276939</v>
      </c>
      <c r="K937" s="89">
        <f t="shared" si="474"/>
        <v>0</v>
      </c>
      <c r="L937" s="89">
        <f t="shared" si="475"/>
        <v>0</v>
      </c>
      <c r="M937" s="89">
        <f t="shared" si="476"/>
        <v>0</v>
      </c>
      <c r="N937" s="89">
        <f t="shared" si="477"/>
        <v>0</v>
      </c>
      <c r="O937" s="89">
        <f t="shared" si="470"/>
        <v>0</v>
      </c>
      <c r="Q937" s="90">
        <f t="shared" si="478"/>
        <v>0</v>
      </c>
      <c r="R937" s="90">
        <f t="shared" si="479"/>
        <v>0</v>
      </c>
      <c r="S937" s="90">
        <f t="shared" si="480"/>
        <v>0</v>
      </c>
      <c r="T937" s="90">
        <f t="shared" si="481"/>
        <v>0</v>
      </c>
      <c r="U937" s="90">
        <f t="shared" si="482"/>
        <v>0</v>
      </c>
      <c r="V937" s="90">
        <f t="shared" si="483"/>
        <v>0</v>
      </c>
      <c r="W937" s="90">
        <f t="shared" si="471"/>
        <v>0</v>
      </c>
      <c r="Y937" s="89">
        <f t="shared" si="463"/>
        <v>0</v>
      </c>
      <c r="Z937" s="90">
        <f t="shared" si="464"/>
        <v>0</v>
      </c>
      <c r="AA937" s="75">
        <f t="shared" si="465"/>
        <v>0</v>
      </c>
      <c r="AB937" s="89">
        <f t="shared" si="466"/>
        <v>7962.4134520276939</v>
      </c>
      <c r="AC937" s="89">
        <f t="shared" si="467"/>
        <v>0</v>
      </c>
      <c r="AD937" s="90">
        <f t="shared" si="468"/>
        <v>0</v>
      </c>
      <c r="AE937" s="90">
        <f t="shared" si="469"/>
        <v>0</v>
      </c>
      <c r="AF937" s="1">
        <f t="shared" si="484"/>
        <v>-42037.586547972307</v>
      </c>
    </row>
    <row r="938" spans="1:32">
      <c r="A938" s="106">
        <v>1.0709999999999999E-3</v>
      </c>
      <c r="B938" s="4">
        <f t="shared" si="485"/>
        <v>7746.3444120315626</v>
      </c>
      <c r="C938" t="s">
        <v>250</v>
      </c>
      <c r="D938" t="s">
        <v>364</v>
      </c>
      <c r="E938" s="57" t="s">
        <v>21</v>
      </c>
      <c r="F938" s="22">
        <f t="shared" si="461"/>
        <v>1</v>
      </c>
      <c r="G938" s="22">
        <f t="shared" si="462"/>
        <v>1</v>
      </c>
      <c r="H938" s="120" t="str">
        <f>IF(ISNA(VLOOKUP(C938,[1]Sheet1!$J$2:$J$2000,3,FALSE)),"No","Yes")</f>
        <v>Yes</v>
      </c>
      <c r="I938" s="89">
        <f t="shared" si="472"/>
        <v>0</v>
      </c>
      <c r="J938" s="89">
        <f t="shared" si="473"/>
        <v>7746.3433410315629</v>
      </c>
      <c r="K938" s="89">
        <f t="shared" si="474"/>
        <v>0</v>
      </c>
      <c r="L938" s="89">
        <f t="shared" si="475"/>
        <v>0</v>
      </c>
      <c r="M938" s="89">
        <f t="shared" si="476"/>
        <v>0</v>
      </c>
      <c r="N938" s="89">
        <f t="shared" si="477"/>
        <v>0</v>
      </c>
      <c r="O938" s="89">
        <f t="shared" si="470"/>
        <v>0</v>
      </c>
      <c r="Q938" s="90">
        <f t="shared" si="478"/>
        <v>0</v>
      </c>
      <c r="R938" s="90">
        <f t="shared" si="479"/>
        <v>0</v>
      </c>
      <c r="S938" s="90">
        <f t="shared" si="480"/>
        <v>0</v>
      </c>
      <c r="T938" s="90">
        <f t="shared" si="481"/>
        <v>0</v>
      </c>
      <c r="U938" s="90">
        <f t="shared" si="482"/>
        <v>0</v>
      </c>
      <c r="V938" s="90">
        <f t="shared" si="483"/>
        <v>0</v>
      </c>
      <c r="W938" s="90">
        <f t="shared" si="471"/>
        <v>0</v>
      </c>
      <c r="Y938" s="89">
        <f t="shared" si="463"/>
        <v>0</v>
      </c>
      <c r="Z938" s="90">
        <f t="shared" si="464"/>
        <v>0</v>
      </c>
      <c r="AA938" s="75">
        <f t="shared" si="465"/>
        <v>0</v>
      </c>
      <c r="AB938" s="89">
        <f t="shared" si="466"/>
        <v>7746.3433410315629</v>
      </c>
      <c r="AC938" s="89">
        <f t="shared" si="467"/>
        <v>0</v>
      </c>
      <c r="AD938" s="90">
        <f t="shared" si="468"/>
        <v>0</v>
      </c>
      <c r="AE938" s="90">
        <f t="shared" si="469"/>
        <v>0</v>
      </c>
      <c r="AF938" s="1">
        <f t="shared" si="484"/>
        <v>7746.3433410315629</v>
      </c>
    </row>
    <row r="939" spans="1:32">
      <c r="A939" s="106">
        <v>1.0719999999999998E-3</v>
      </c>
      <c r="B939" s="4">
        <f t="shared" si="485"/>
        <v>-34924.861575462346</v>
      </c>
      <c r="C939" t="s">
        <v>251</v>
      </c>
      <c r="D939" t="s">
        <v>345</v>
      </c>
      <c r="E939" s="57" t="s">
        <v>21</v>
      </c>
      <c r="F939" s="22">
        <f t="shared" si="461"/>
        <v>2</v>
      </c>
      <c r="G939" s="22">
        <f t="shared" si="462"/>
        <v>2</v>
      </c>
      <c r="H939" s="120" t="str">
        <f>IF(ISNA(VLOOKUP(C939,[1]Sheet1!$J$2:$J$2000,3,FALSE)),"No","Yes")</f>
        <v>No</v>
      </c>
      <c r="I939" s="89">
        <f t="shared" si="472"/>
        <v>0</v>
      </c>
      <c r="J939" s="89">
        <f t="shared" si="473"/>
        <v>7744.8527996921293</v>
      </c>
      <c r="K939" s="89">
        <f t="shared" si="474"/>
        <v>0</v>
      </c>
      <c r="L939" s="89">
        <f t="shared" si="475"/>
        <v>0</v>
      </c>
      <c r="M939" s="89">
        <f t="shared" si="476"/>
        <v>0</v>
      </c>
      <c r="N939" s="89">
        <f t="shared" si="477"/>
        <v>0</v>
      </c>
      <c r="O939" s="89">
        <f t="shared" si="470"/>
        <v>0</v>
      </c>
      <c r="Q939" s="90">
        <f t="shared" si="478"/>
        <v>0</v>
      </c>
      <c r="R939" s="90">
        <f t="shared" si="479"/>
        <v>0</v>
      </c>
      <c r="S939" s="90">
        <f t="shared" si="480"/>
        <v>7330.28455284553</v>
      </c>
      <c r="T939" s="90">
        <f t="shared" si="481"/>
        <v>0</v>
      </c>
      <c r="U939" s="90">
        <f t="shared" si="482"/>
        <v>0</v>
      </c>
      <c r="V939" s="90">
        <f t="shared" si="483"/>
        <v>0</v>
      </c>
      <c r="W939" s="90">
        <f t="shared" si="471"/>
        <v>0</v>
      </c>
      <c r="Y939" s="89">
        <f t="shared" si="463"/>
        <v>0</v>
      </c>
      <c r="Z939" s="90">
        <f t="shared" si="464"/>
        <v>0</v>
      </c>
      <c r="AA939" s="75">
        <f t="shared" si="465"/>
        <v>0</v>
      </c>
      <c r="AB939" s="89">
        <f t="shared" si="466"/>
        <v>7744.8527996921293</v>
      </c>
      <c r="AC939" s="89">
        <f t="shared" si="467"/>
        <v>0</v>
      </c>
      <c r="AD939" s="90">
        <f t="shared" si="468"/>
        <v>7330.28455284553</v>
      </c>
      <c r="AE939" s="90">
        <f t="shared" si="469"/>
        <v>0</v>
      </c>
      <c r="AF939" s="1">
        <f t="shared" si="484"/>
        <v>-34924.862647462345</v>
      </c>
    </row>
    <row r="940" spans="1:32">
      <c r="A940" s="106">
        <v>1.073E-3</v>
      </c>
      <c r="B940" s="4">
        <f t="shared" si="485"/>
        <v>-35249.146278420078</v>
      </c>
      <c r="C940" t="s">
        <v>258</v>
      </c>
      <c r="D940" t="s">
        <v>345</v>
      </c>
      <c r="E940" s="57" t="s">
        <v>21</v>
      </c>
      <c r="F940" s="22">
        <f t="shared" si="461"/>
        <v>2</v>
      </c>
      <c r="G940" s="22">
        <f t="shared" si="462"/>
        <v>2</v>
      </c>
      <c r="H940" s="120" t="str">
        <f>IF(ISNA(VLOOKUP(C940,[1]Sheet1!$J$2:$J$2000,3,FALSE)),"No","Yes")</f>
        <v>No</v>
      </c>
      <c r="I940" s="89">
        <f t="shared" si="472"/>
        <v>0</v>
      </c>
      <c r="J940" s="89">
        <f t="shared" si="473"/>
        <v>7607.2576072576067</v>
      </c>
      <c r="K940" s="89">
        <f t="shared" si="474"/>
        <v>0</v>
      </c>
      <c r="L940" s="89">
        <f t="shared" si="475"/>
        <v>0</v>
      </c>
      <c r="M940" s="89">
        <f t="shared" si="476"/>
        <v>7143.5950413223136</v>
      </c>
      <c r="N940" s="89">
        <f t="shared" si="477"/>
        <v>0</v>
      </c>
      <c r="O940" s="89">
        <f t="shared" si="470"/>
        <v>0</v>
      </c>
      <c r="Q940" s="90">
        <f t="shared" si="478"/>
        <v>0</v>
      </c>
      <c r="R940" s="90">
        <f t="shared" si="479"/>
        <v>0</v>
      </c>
      <c r="S940" s="90">
        <f t="shared" si="480"/>
        <v>0</v>
      </c>
      <c r="T940" s="90">
        <f t="shared" si="481"/>
        <v>0</v>
      </c>
      <c r="U940" s="90">
        <f t="shared" si="482"/>
        <v>0</v>
      </c>
      <c r="V940" s="90">
        <f t="shared" si="483"/>
        <v>0</v>
      </c>
      <c r="W940" s="90">
        <f t="shared" si="471"/>
        <v>0</v>
      </c>
      <c r="Y940" s="89">
        <f t="shared" si="463"/>
        <v>0</v>
      </c>
      <c r="Z940" s="90">
        <f t="shared" si="464"/>
        <v>0</v>
      </c>
      <c r="AA940" s="75">
        <f t="shared" si="465"/>
        <v>0</v>
      </c>
      <c r="AB940" s="89">
        <f t="shared" si="466"/>
        <v>7607.2576072576067</v>
      </c>
      <c r="AC940" s="89">
        <f t="shared" si="467"/>
        <v>7143.5950413223136</v>
      </c>
      <c r="AD940" s="90">
        <f t="shared" si="468"/>
        <v>0</v>
      </c>
      <c r="AE940" s="90">
        <f t="shared" si="469"/>
        <v>0</v>
      </c>
      <c r="AF940" s="1">
        <f t="shared" si="484"/>
        <v>-35249.147351420077</v>
      </c>
    </row>
    <row r="941" spans="1:32">
      <c r="A941" s="106">
        <v>1.0739999999999999E-3</v>
      </c>
      <c r="B941" s="4">
        <f t="shared" si="485"/>
        <v>-42397.052193850395</v>
      </c>
      <c r="C941" t="s">
        <v>259</v>
      </c>
      <c r="D941" t="s">
        <v>345</v>
      </c>
      <c r="E941" s="57" t="s">
        <v>21</v>
      </c>
      <c r="F941" s="22">
        <f t="shared" ref="F941:F1000" si="486">COUNTIF(H941:X941,"&gt;1")</f>
        <v>1</v>
      </c>
      <c r="G941" s="22">
        <f t="shared" ref="G941:G1000" si="487">COUNTIF(AA941:AE941,"&gt;1")</f>
        <v>1</v>
      </c>
      <c r="H941" s="120" t="str">
        <f>IF(ISNA(VLOOKUP(C941,[1]Sheet1!$J$2:$J$2000,3,FALSE)),"No","Yes")</f>
        <v>No</v>
      </c>
      <c r="I941" s="89">
        <f t="shared" si="472"/>
        <v>0</v>
      </c>
      <c r="J941" s="89">
        <f t="shared" si="473"/>
        <v>7602.9467321496022</v>
      </c>
      <c r="K941" s="89">
        <f t="shared" si="474"/>
        <v>0</v>
      </c>
      <c r="L941" s="89">
        <f t="shared" si="475"/>
        <v>0</v>
      </c>
      <c r="M941" s="89">
        <f t="shared" si="476"/>
        <v>0</v>
      </c>
      <c r="N941" s="89">
        <f t="shared" si="477"/>
        <v>0</v>
      </c>
      <c r="O941" s="89">
        <f t="shared" si="470"/>
        <v>0</v>
      </c>
      <c r="Q941" s="90">
        <f t="shared" si="478"/>
        <v>0</v>
      </c>
      <c r="R941" s="90">
        <f t="shared" si="479"/>
        <v>0</v>
      </c>
      <c r="S941" s="90">
        <f t="shared" si="480"/>
        <v>0</v>
      </c>
      <c r="T941" s="90">
        <f t="shared" si="481"/>
        <v>0</v>
      </c>
      <c r="U941" s="90">
        <f t="shared" si="482"/>
        <v>0</v>
      </c>
      <c r="V941" s="90">
        <f t="shared" si="483"/>
        <v>0</v>
      </c>
      <c r="W941" s="90">
        <f t="shared" si="471"/>
        <v>0</v>
      </c>
      <c r="Y941" s="89">
        <f t="shared" ref="Y941:Y1000" si="488">LARGE(I941:O941,3)</f>
        <v>0</v>
      </c>
      <c r="Z941" s="90">
        <f t="shared" ref="Z941:Z1000" si="489">LARGE(Q941:W941,3)</f>
        <v>0</v>
      </c>
      <c r="AA941" s="75">
        <f t="shared" ref="AA941:AA1000" si="490">LARGE(Y941:Z941,1)</f>
        <v>0</v>
      </c>
      <c r="AB941" s="89">
        <f t="shared" ref="AB941:AB1000" si="491">LARGE(I941:O941,1)</f>
        <v>7602.9467321496022</v>
      </c>
      <c r="AC941" s="89">
        <f t="shared" ref="AC941:AC1000" si="492">LARGE(I941:O941,2)</f>
        <v>0</v>
      </c>
      <c r="AD941" s="90">
        <f t="shared" ref="AD941:AD1000" si="493">LARGE(Q941:W941,1)</f>
        <v>0</v>
      </c>
      <c r="AE941" s="90">
        <f t="shared" ref="AE941:AE1000" si="494">LARGE(Q941:W941,2)</f>
        <v>0</v>
      </c>
      <c r="AF941" s="1">
        <f t="shared" si="484"/>
        <v>-42397.053267850395</v>
      </c>
    </row>
    <row r="942" spans="1:32">
      <c r="A942" s="106">
        <v>1.0749999999999998E-3</v>
      </c>
      <c r="B942" s="4">
        <f t="shared" si="485"/>
        <v>7587.1829788642781</v>
      </c>
      <c r="C942" t="s">
        <v>260</v>
      </c>
      <c r="D942" t="s">
        <v>343</v>
      </c>
      <c r="E942" s="57" t="s">
        <v>21</v>
      </c>
      <c r="F942" s="22">
        <f t="shared" si="486"/>
        <v>1</v>
      </c>
      <c r="G942" s="22">
        <f t="shared" si="487"/>
        <v>1</v>
      </c>
      <c r="H942" s="120" t="str">
        <f>IF(ISNA(VLOOKUP(C942,[1]Sheet1!$J$2:$J$2000,3,FALSE)),"No","Yes")</f>
        <v>Yes</v>
      </c>
      <c r="I942" s="89">
        <f t="shared" si="472"/>
        <v>0</v>
      </c>
      <c r="J942" s="89">
        <f t="shared" si="473"/>
        <v>7587.181903864278</v>
      </c>
      <c r="K942" s="89">
        <f t="shared" si="474"/>
        <v>0</v>
      </c>
      <c r="L942" s="89">
        <f t="shared" si="475"/>
        <v>0</v>
      </c>
      <c r="M942" s="89">
        <f t="shared" si="476"/>
        <v>0</v>
      </c>
      <c r="N942" s="89">
        <f t="shared" si="477"/>
        <v>0</v>
      </c>
      <c r="O942" s="89">
        <f t="shared" si="470"/>
        <v>0</v>
      </c>
      <c r="Q942" s="90">
        <f t="shared" si="478"/>
        <v>0</v>
      </c>
      <c r="R942" s="90">
        <f t="shared" si="479"/>
        <v>0</v>
      </c>
      <c r="S942" s="90">
        <f t="shared" si="480"/>
        <v>0</v>
      </c>
      <c r="T942" s="90">
        <f t="shared" si="481"/>
        <v>0</v>
      </c>
      <c r="U942" s="90">
        <f t="shared" si="482"/>
        <v>0</v>
      </c>
      <c r="V942" s="90">
        <f t="shared" si="483"/>
        <v>0</v>
      </c>
      <c r="W942" s="90">
        <f t="shared" si="471"/>
        <v>0</v>
      </c>
      <c r="Y942" s="89">
        <f t="shared" si="488"/>
        <v>0</v>
      </c>
      <c r="Z942" s="90">
        <f t="shared" si="489"/>
        <v>0</v>
      </c>
      <c r="AA942" s="75">
        <f t="shared" si="490"/>
        <v>0</v>
      </c>
      <c r="AB942" s="89">
        <f t="shared" si="491"/>
        <v>7587.181903864278</v>
      </c>
      <c r="AC942" s="89">
        <f t="shared" si="492"/>
        <v>0</v>
      </c>
      <c r="AD942" s="90">
        <f t="shared" si="493"/>
        <v>0</v>
      </c>
      <c r="AE942" s="90">
        <f t="shared" si="494"/>
        <v>0</v>
      </c>
      <c r="AF942" s="1">
        <f t="shared" si="484"/>
        <v>7587.181903864278</v>
      </c>
    </row>
    <row r="943" spans="1:32">
      <c r="A943" s="106">
        <v>1.0759999999999999E-3</v>
      </c>
      <c r="B943" s="4">
        <f t="shared" si="485"/>
        <v>-42486.465229768153</v>
      </c>
      <c r="C943" t="s">
        <v>264</v>
      </c>
      <c r="D943" t="s">
        <v>345</v>
      </c>
      <c r="E943" s="57" t="s">
        <v>21</v>
      </c>
      <c r="F943" s="22">
        <f t="shared" si="486"/>
        <v>1</v>
      </c>
      <c r="G943" s="22">
        <f t="shared" si="487"/>
        <v>1</v>
      </c>
      <c r="H943" s="120" t="str">
        <f>IF(ISNA(VLOOKUP(C943,[1]Sheet1!$J$2:$J$2000,3,FALSE)),"No","Yes")</f>
        <v>No</v>
      </c>
      <c r="I943" s="89">
        <f t="shared" si="472"/>
        <v>0</v>
      </c>
      <c r="J943" s="89">
        <f t="shared" si="473"/>
        <v>7513.5336942318463</v>
      </c>
      <c r="K943" s="89">
        <f t="shared" si="474"/>
        <v>0</v>
      </c>
      <c r="L943" s="89">
        <f t="shared" si="475"/>
        <v>0</v>
      </c>
      <c r="M943" s="89">
        <f t="shared" si="476"/>
        <v>0</v>
      </c>
      <c r="N943" s="89">
        <f t="shared" si="477"/>
        <v>0</v>
      </c>
      <c r="O943" s="89">
        <f t="shared" si="470"/>
        <v>0</v>
      </c>
      <c r="Q943" s="90">
        <f t="shared" si="478"/>
        <v>0</v>
      </c>
      <c r="R943" s="90">
        <f t="shared" si="479"/>
        <v>0</v>
      </c>
      <c r="S943" s="90">
        <f t="shared" si="480"/>
        <v>0</v>
      </c>
      <c r="T943" s="90">
        <f t="shared" si="481"/>
        <v>0</v>
      </c>
      <c r="U943" s="90">
        <f t="shared" si="482"/>
        <v>0</v>
      </c>
      <c r="V943" s="90">
        <f t="shared" si="483"/>
        <v>0</v>
      </c>
      <c r="W943" s="90">
        <f t="shared" si="471"/>
        <v>0</v>
      </c>
      <c r="Y943" s="89">
        <f t="shared" si="488"/>
        <v>0</v>
      </c>
      <c r="Z943" s="90">
        <f t="shared" si="489"/>
        <v>0</v>
      </c>
      <c r="AA943" s="75">
        <f t="shared" si="490"/>
        <v>0</v>
      </c>
      <c r="AB943" s="89">
        <f t="shared" si="491"/>
        <v>7513.5336942318463</v>
      </c>
      <c r="AC943" s="89">
        <f t="shared" si="492"/>
        <v>0</v>
      </c>
      <c r="AD943" s="90">
        <f t="shared" si="493"/>
        <v>0</v>
      </c>
      <c r="AE943" s="90">
        <f t="shared" si="494"/>
        <v>0</v>
      </c>
      <c r="AF943" s="1">
        <f t="shared" si="484"/>
        <v>-42486.466305768154</v>
      </c>
    </row>
    <row r="944" spans="1:32">
      <c r="A944" s="106">
        <v>1.0769999999999998E-3</v>
      </c>
      <c r="B944" s="4">
        <f t="shared" si="485"/>
        <v>-34599.979377218835</v>
      </c>
      <c r="C944" t="s">
        <v>266</v>
      </c>
      <c r="D944" t="s">
        <v>345</v>
      </c>
      <c r="E944" s="57" t="s">
        <v>21</v>
      </c>
      <c r="F944" s="22">
        <f t="shared" si="486"/>
        <v>2</v>
      </c>
      <c r="G944" s="22">
        <f t="shared" si="487"/>
        <v>2</v>
      </c>
      <c r="H944" s="120" t="str">
        <f>IF(ISNA(VLOOKUP(C944,[1]Sheet1!$J$2:$J$2000,3,FALSE)),"No","Yes")</f>
        <v>No</v>
      </c>
      <c r="I944" s="89">
        <f t="shared" si="472"/>
        <v>0</v>
      </c>
      <c r="J944" s="89">
        <f t="shared" si="473"/>
        <v>7474.466109563602</v>
      </c>
      <c r="K944" s="89">
        <f t="shared" si="474"/>
        <v>0</v>
      </c>
      <c r="L944" s="89">
        <f t="shared" si="475"/>
        <v>0</v>
      </c>
      <c r="M944" s="89">
        <f t="shared" si="476"/>
        <v>0</v>
      </c>
      <c r="N944" s="89">
        <f t="shared" si="477"/>
        <v>0</v>
      </c>
      <c r="O944" s="89">
        <f t="shared" si="470"/>
        <v>0</v>
      </c>
      <c r="Q944" s="90">
        <f t="shared" si="478"/>
        <v>0</v>
      </c>
      <c r="R944" s="90">
        <f t="shared" si="479"/>
        <v>0</v>
      </c>
      <c r="S944" s="90">
        <f t="shared" si="480"/>
        <v>0</v>
      </c>
      <c r="T944" s="90">
        <f t="shared" si="481"/>
        <v>0</v>
      </c>
      <c r="U944" s="90">
        <f t="shared" si="482"/>
        <v>0</v>
      </c>
      <c r="V944" s="90">
        <f t="shared" si="483"/>
        <v>0</v>
      </c>
      <c r="W944" s="90">
        <f t="shared" si="471"/>
        <v>7925.5534362175604</v>
      </c>
      <c r="Y944" s="89">
        <f t="shared" si="488"/>
        <v>0</v>
      </c>
      <c r="Z944" s="90">
        <f t="shared" si="489"/>
        <v>0</v>
      </c>
      <c r="AA944" s="75">
        <f t="shared" si="490"/>
        <v>0</v>
      </c>
      <c r="AB944" s="89">
        <f t="shared" si="491"/>
        <v>7474.466109563602</v>
      </c>
      <c r="AC944" s="89">
        <f t="shared" si="492"/>
        <v>0</v>
      </c>
      <c r="AD944" s="90">
        <f t="shared" si="493"/>
        <v>7925.5534362175604</v>
      </c>
      <c r="AE944" s="90">
        <f t="shared" si="494"/>
        <v>0</v>
      </c>
      <c r="AF944" s="1">
        <f t="shared" si="484"/>
        <v>-34599.980454218836</v>
      </c>
    </row>
    <row r="945" spans="1:32">
      <c r="A945" s="106">
        <v>1.078E-3</v>
      </c>
      <c r="B945" s="4">
        <f t="shared" si="485"/>
        <v>7449.5661344501195</v>
      </c>
      <c r="C945" t="s">
        <v>270</v>
      </c>
      <c r="D945" t="s">
        <v>345</v>
      </c>
      <c r="E945" s="57" t="s">
        <v>21</v>
      </c>
      <c r="F945" s="22">
        <f t="shared" si="486"/>
        <v>1</v>
      </c>
      <c r="G945" s="22">
        <f t="shared" si="487"/>
        <v>1</v>
      </c>
      <c r="H945" s="120" t="str">
        <f>IF(ISNA(VLOOKUP(C945,[1]Sheet1!$J$2:$J$2000,3,FALSE)),"No","Yes")</f>
        <v>Yes</v>
      </c>
      <c r="I945" s="89">
        <f t="shared" si="472"/>
        <v>0</v>
      </c>
      <c r="J945" s="89">
        <f t="shared" si="473"/>
        <v>7449.5650564501193</v>
      </c>
      <c r="K945" s="89">
        <f t="shared" si="474"/>
        <v>0</v>
      </c>
      <c r="L945" s="89">
        <f t="shared" si="475"/>
        <v>0</v>
      </c>
      <c r="M945" s="89">
        <f t="shared" si="476"/>
        <v>0</v>
      </c>
      <c r="N945" s="89">
        <f t="shared" si="477"/>
        <v>0</v>
      </c>
      <c r="O945" s="89">
        <f t="shared" si="470"/>
        <v>0</v>
      </c>
      <c r="Q945" s="90">
        <f t="shared" si="478"/>
        <v>0</v>
      </c>
      <c r="R945" s="90">
        <f t="shared" si="479"/>
        <v>0</v>
      </c>
      <c r="S945" s="90">
        <f t="shared" si="480"/>
        <v>0</v>
      </c>
      <c r="T945" s="90">
        <f t="shared" si="481"/>
        <v>0</v>
      </c>
      <c r="U945" s="90">
        <f t="shared" si="482"/>
        <v>0</v>
      </c>
      <c r="V945" s="90">
        <f t="shared" si="483"/>
        <v>0</v>
      </c>
      <c r="W945" s="90">
        <f t="shared" si="471"/>
        <v>0</v>
      </c>
      <c r="Y945" s="89">
        <f t="shared" si="488"/>
        <v>0</v>
      </c>
      <c r="Z945" s="90">
        <f t="shared" si="489"/>
        <v>0</v>
      </c>
      <c r="AA945" s="75">
        <f t="shared" si="490"/>
        <v>0</v>
      </c>
      <c r="AB945" s="89">
        <f t="shared" si="491"/>
        <v>7449.5650564501193</v>
      </c>
      <c r="AC945" s="89">
        <f t="shared" si="492"/>
        <v>0</v>
      </c>
      <c r="AD945" s="90">
        <f t="shared" si="493"/>
        <v>0</v>
      </c>
      <c r="AE945" s="90">
        <f t="shared" si="494"/>
        <v>0</v>
      </c>
      <c r="AF945" s="1">
        <f t="shared" si="484"/>
        <v>7449.5650564501193</v>
      </c>
    </row>
    <row r="946" spans="1:32">
      <c r="A946" s="106">
        <v>1.0789999999999999E-3</v>
      </c>
      <c r="B946" s="4">
        <f t="shared" si="485"/>
        <v>-42610.610266694879</v>
      </c>
      <c r="C946" t="s">
        <v>275</v>
      </c>
      <c r="D946" t="s">
        <v>345</v>
      </c>
      <c r="E946" s="57" t="s">
        <v>21</v>
      </c>
      <c r="F946" s="22">
        <f t="shared" si="486"/>
        <v>1</v>
      </c>
      <c r="G946" s="22">
        <f t="shared" si="487"/>
        <v>1</v>
      </c>
      <c r="H946" s="120" t="str">
        <f>IF(ISNA(VLOOKUP(C946,[1]Sheet1!$J$2:$J$2000,3,FALSE)),"No","Yes")</f>
        <v>No</v>
      </c>
      <c r="I946" s="89">
        <f t="shared" si="472"/>
        <v>0</v>
      </c>
      <c r="J946" s="89">
        <f t="shared" si="473"/>
        <v>7389.3886543051221</v>
      </c>
      <c r="K946" s="89">
        <f t="shared" si="474"/>
        <v>0</v>
      </c>
      <c r="L946" s="89">
        <f t="shared" si="475"/>
        <v>0</v>
      </c>
      <c r="M946" s="89">
        <f t="shared" si="476"/>
        <v>0</v>
      </c>
      <c r="N946" s="89">
        <f t="shared" si="477"/>
        <v>0</v>
      </c>
      <c r="O946" s="89">
        <f t="shared" si="470"/>
        <v>0</v>
      </c>
      <c r="Q946" s="90">
        <f t="shared" si="478"/>
        <v>0</v>
      </c>
      <c r="R946" s="90">
        <f t="shared" si="479"/>
        <v>0</v>
      </c>
      <c r="S946" s="90">
        <f t="shared" si="480"/>
        <v>0</v>
      </c>
      <c r="T946" s="90">
        <f t="shared" si="481"/>
        <v>0</v>
      </c>
      <c r="U946" s="90">
        <f t="shared" si="482"/>
        <v>0</v>
      </c>
      <c r="V946" s="90">
        <f t="shared" si="483"/>
        <v>0</v>
      </c>
      <c r="W946" s="90">
        <f t="shared" si="471"/>
        <v>0</v>
      </c>
      <c r="Y946" s="89">
        <f t="shared" si="488"/>
        <v>0</v>
      </c>
      <c r="Z946" s="90">
        <f t="shared" si="489"/>
        <v>0</v>
      </c>
      <c r="AA946" s="75">
        <f t="shared" si="490"/>
        <v>0</v>
      </c>
      <c r="AB946" s="89">
        <f t="shared" si="491"/>
        <v>7389.3886543051221</v>
      </c>
      <c r="AC946" s="89">
        <f t="shared" si="492"/>
        <v>0</v>
      </c>
      <c r="AD946" s="90">
        <f t="shared" si="493"/>
        <v>0</v>
      </c>
      <c r="AE946" s="90">
        <f t="shared" si="494"/>
        <v>0</v>
      </c>
      <c r="AF946" s="1">
        <f t="shared" si="484"/>
        <v>-42610.611345694881</v>
      </c>
    </row>
    <row r="947" spans="1:32">
      <c r="A947" s="106">
        <v>1.0799999999999998E-3</v>
      </c>
      <c r="B947" s="4">
        <f t="shared" si="485"/>
        <v>-43002.432856022249</v>
      </c>
      <c r="C947" t="s">
        <v>297</v>
      </c>
      <c r="D947" t="s">
        <v>345</v>
      </c>
      <c r="E947" s="57" t="s">
        <v>21</v>
      </c>
      <c r="F947" s="22">
        <f t="shared" si="486"/>
        <v>1</v>
      </c>
      <c r="G947" s="22">
        <f t="shared" si="487"/>
        <v>1</v>
      </c>
      <c r="H947" s="120" t="str">
        <f>IF(ISNA(VLOOKUP(C947,[1]Sheet1!$J$2:$J$2000,3,FALSE)),"No","Yes")</f>
        <v>No</v>
      </c>
      <c r="I947" s="89">
        <f t="shared" si="472"/>
        <v>0</v>
      </c>
      <c r="J947" s="89">
        <f t="shared" si="473"/>
        <v>6997.5660639777461</v>
      </c>
      <c r="K947" s="89">
        <f t="shared" si="474"/>
        <v>0</v>
      </c>
      <c r="L947" s="89">
        <f t="shared" si="475"/>
        <v>0</v>
      </c>
      <c r="M947" s="89">
        <f t="shared" si="476"/>
        <v>0</v>
      </c>
      <c r="N947" s="89">
        <f t="shared" si="477"/>
        <v>0</v>
      </c>
      <c r="O947" s="89">
        <f t="shared" si="470"/>
        <v>0</v>
      </c>
      <c r="Q947" s="90">
        <f t="shared" si="478"/>
        <v>0</v>
      </c>
      <c r="R947" s="90">
        <f t="shared" si="479"/>
        <v>0</v>
      </c>
      <c r="S947" s="90">
        <f t="shared" si="480"/>
        <v>0</v>
      </c>
      <c r="T947" s="90">
        <f t="shared" si="481"/>
        <v>0</v>
      </c>
      <c r="U947" s="90">
        <f t="shared" si="482"/>
        <v>0</v>
      </c>
      <c r="V947" s="90">
        <f t="shared" si="483"/>
        <v>0</v>
      </c>
      <c r="W947" s="90">
        <f t="shared" si="471"/>
        <v>0</v>
      </c>
      <c r="Y947" s="89">
        <f t="shared" si="488"/>
        <v>0</v>
      </c>
      <c r="Z947" s="90">
        <f t="shared" si="489"/>
        <v>0</v>
      </c>
      <c r="AA947" s="75">
        <f t="shared" si="490"/>
        <v>0</v>
      </c>
      <c r="AB947" s="89">
        <f t="shared" si="491"/>
        <v>6997.5660639777461</v>
      </c>
      <c r="AC947" s="89">
        <f t="shared" si="492"/>
        <v>0</v>
      </c>
      <c r="AD947" s="90">
        <f t="shared" si="493"/>
        <v>0</v>
      </c>
      <c r="AE947" s="90">
        <f t="shared" si="494"/>
        <v>0</v>
      </c>
      <c r="AF947" s="1">
        <f t="shared" si="484"/>
        <v>-43002.433936022251</v>
      </c>
    </row>
    <row r="948" spans="1:32">
      <c r="A948" s="106">
        <v>1.0809999999999999E-3</v>
      </c>
      <c r="B948" s="4">
        <f t="shared" si="485"/>
        <v>-36578.567552175497</v>
      </c>
      <c r="C948" t="s">
        <v>306</v>
      </c>
      <c r="D948" t="s">
        <v>345</v>
      </c>
      <c r="E948" s="57" t="s">
        <v>21</v>
      </c>
      <c r="F948" s="22">
        <f t="shared" si="486"/>
        <v>2</v>
      </c>
      <c r="G948" s="22">
        <f t="shared" si="487"/>
        <v>2</v>
      </c>
      <c r="H948" s="120" t="str">
        <f>IF(ISNA(VLOOKUP(C948,[1]Sheet1!$J$2:$J$2000,3,FALSE)),"No","Yes")</f>
        <v>No</v>
      </c>
      <c r="I948" s="89">
        <f t="shared" si="472"/>
        <v>0</v>
      </c>
      <c r="J948" s="89">
        <f t="shared" si="473"/>
        <v>6797.8382030062485</v>
      </c>
      <c r="K948" s="89">
        <f t="shared" si="474"/>
        <v>0</v>
      </c>
      <c r="L948" s="89">
        <f t="shared" si="475"/>
        <v>0</v>
      </c>
      <c r="M948" s="89">
        <f t="shared" si="476"/>
        <v>0</v>
      </c>
      <c r="N948" s="89">
        <f t="shared" si="477"/>
        <v>6623.5931638182574</v>
      </c>
      <c r="O948" s="89">
        <f t="shared" si="470"/>
        <v>0</v>
      </c>
      <c r="Q948" s="90">
        <f t="shared" si="478"/>
        <v>0</v>
      </c>
      <c r="R948" s="90">
        <f t="shared" si="479"/>
        <v>0</v>
      </c>
      <c r="S948" s="90">
        <f t="shared" si="480"/>
        <v>0</v>
      </c>
      <c r="T948" s="90">
        <f t="shared" si="481"/>
        <v>0</v>
      </c>
      <c r="U948" s="90">
        <f t="shared" si="482"/>
        <v>0</v>
      </c>
      <c r="V948" s="90">
        <f t="shared" si="483"/>
        <v>0</v>
      </c>
      <c r="W948" s="90">
        <f t="shared" si="471"/>
        <v>0</v>
      </c>
      <c r="Y948" s="89">
        <f t="shared" si="488"/>
        <v>0</v>
      </c>
      <c r="Z948" s="90">
        <f t="shared" si="489"/>
        <v>0</v>
      </c>
      <c r="AA948" s="75">
        <f t="shared" si="490"/>
        <v>0</v>
      </c>
      <c r="AB948" s="89">
        <f t="shared" si="491"/>
        <v>6797.8382030062485</v>
      </c>
      <c r="AC948" s="89">
        <f t="shared" si="492"/>
        <v>6623.5931638182574</v>
      </c>
      <c r="AD948" s="90">
        <f t="shared" si="493"/>
        <v>0</v>
      </c>
      <c r="AE948" s="90">
        <f t="shared" si="494"/>
        <v>0</v>
      </c>
      <c r="AF948" s="1">
        <f t="shared" si="484"/>
        <v>-36578.568633175499</v>
      </c>
    </row>
    <row r="949" spans="1:32">
      <c r="A949" s="106">
        <v>1.0819999999999998E-3</v>
      </c>
      <c r="B949" s="4">
        <f t="shared" si="485"/>
        <v>-43205.603239404452</v>
      </c>
      <c r="C949" t="s">
        <v>307</v>
      </c>
      <c r="D949" t="s">
        <v>345</v>
      </c>
      <c r="E949" s="57" t="s">
        <v>21</v>
      </c>
      <c r="F949" s="22">
        <f t="shared" si="486"/>
        <v>1</v>
      </c>
      <c r="G949" s="22">
        <f t="shared" si="487"/>
        <v>1</v>
      </c>
      <c r="H949" s="120" t="str">
        <f>IF(ISNA(VLOOKUP(C949,[1]Sheet1!$J$2:$J$2000,3,FALSE)),"No","Yes")</f>
        <v>No</v>
      </c>
      <c r="I949" s="89">
        <f t="shared" si="472"/>
        <v>0</v>
      </c>
      <c r="J949" s="89">
        <f t="shared" si="473"/>
        <v>6794.3956785955434</v>
      </c>
      <c r="K949" s="89">
        <f t="shared" si="474"/>
        <v>0</v>
      </c>
      <c r="L949" s="89">
        <f t="shared" si="475"/>
        <v>0</v>
      </c>
      <c r="M949" s="89">
        <f t="shared" si="476"/>
        <v>0</v>
      </c>
      <c r="N949" s="89">
        <f t="shared" si="477"/>
        <v>0</v>
      </c>
      <c r="O949" s="89">
        <f t="shared" si="470"/>
        <v>0</v>
      </c>
      <c r="Q949" s="90">
        <f t="shared" si="478"/>
        <v>0</v>
      </c>
      <c r="R949" s="90">
        <f t="shared" si="479"/>
        <v>0</v>
      </c>
      <c r="S949" s="90">
        <f t="shared" si="480"/>
        <v>0</v>
      </c>
      <c r="T949" s="90">
        <f t="shared" si="481"/>
        <v>0</v>
      </c>
      <c r="U949" s="90">
        <f t="shared" si="482"/>
        <v>0</v>
      </c>
      <c r="V949" s="90">
        <f t="shared" si="483"/>
        <v>0</v>
      </c>
      <c r="W949" s="90">
        <f t="shared" si="471"/>
        <v>0</v>
      </c>
      <c r="Y949" s="89">
        <f t="shared" si="488"/>
        <v>0</v>
      </c>
      <c r="Z949" s="90">
        <f t="shared" si="489"/>
        <v>0</v>
      </c>
      <c r="AA949" s="75">
        <f t="shared" si="490"/>
        <v>0</v>
      </c>
      <c r="AB949" s="89">
        <f t="shared" si="491"/>
        <v>6794.3956785955434</v>
      </c>
      <c r="AC949" s="89">
        <f t="shared" si="492"/>
        <v>0</v>
      </c>
      <c r="AD949" s="90">
        <f t="shared" si="493"/>
        <v>0</v>
      </c>
      <c r="AE949" s="90">
        <f t="shared" si="494"/>
        <v>0</v>
      </c>
      <c r="AF949" s="1">
        <f t="shared" si="484"/>
        <v>-43205.604321404455</v>
      </c>
    </row>
    <row r="950" spans="1:32">
      <c r="A950" s="106">
        <v>1.0829999999999998E-3</v>
      </c>
      <c r="B950" s="4">
        <f t="shared" si="485"/>
        <v>-37234.171121647167</v>
      </c>
      <c r="C950" t="s">
        <v>316</v>
      </c>
      <c r="D950" t="s">
        <v>343</v>
      </c>
      <c r="E950" s="57" t="s">
        <v>21</v>
      </c>
      <c r="F950" s="22">
        <f t="shared" si="486"/>
        <v>2</v>
      </c>
      <c r="G950" s="22">
        <f t="shared" si="487"/>
        <v>2</v>
      </c>
      <c r="H950" s="120" t="str">
        <f>IF(ISNA(VLOOKUP(C950,[1]Sheet1!$J$2:$J$2000,3,FALSE)),"No","Yes")</f>
        <v>No</v>
      </c>
      <c r="I950" s="89">
        <f t="shared" si="472"/>
        <v>0</v>
      </c>
      <c r="J950" s="89">
        <f t="shared" si="473"/>
        <v>6592.9565929565924</v>
      </c>
      <c r="K950" s="89">
        <f t="shared" si="474"/>
        <v>0</v>
      </c>
      <c r="L950" s="89">
        <f t="shared" si="475"/>
        <v>0</v>
      </c>
      <c r="M950" s="89">
        <f t="shared" si="476"/>
        <v>0</v>
      </c>
      <c r="N950" s="89">
        <f t="shared" si="477"/>
        <v>0</v>
      </c>
      <c r="O950" s="89">
        <f t="shared" si="470"/>
        <v>0</v>
      </c>
      <c r="Q950" s="90">
        <f t="shared" si="478"/>
        <v>0</v>
      </c>
      <c r="R950" s="90">
        <f t="shared" si="479"/>
        <v>0</v>
      </c>
      <c r="S950" s="90">
        <f t="shared" si="480"/>
        <v>6172.8712023962353</v>
      </c>
      <c r="T950" s="90">
        <f t="shared" si="481"/>
        <v>0</v>
      </c>
      <c r="U950" s="90">
        <f t="shared" si="482"/>
        <v>0</v>
      </c>
      <c r="V950" s="90">
        <f t="shared" si="483"/>
        <v>0</v>
      </c>
      <c r="W950" s="90">
        <f t="shared" si="471"/>
        <v>0</v>
      </c>
      <c r="Y950" s="89">
        <f t="shared" si="488"/>
        <v>0</v>
      </c>
      <c r="Z950" s="90">
        <f t="shared" si="489"/>
        <v>0</v>
      </c>
      <c r="AA950" s="75">
        <f t="shared" si="490"/>
        <v>0</v>
      </c>
      <c r="AB950" s="89">
        <f t="shared" si="491"/>
        <v>6592.9565929565924</v>
      </c>
      <c r="AC950" s="89">
        <f t="shared" si="492"/>
        <v>0</v>
      </c>
      <c r="AD950" s="90">
        <f t="shared" si="493"/>
        <v>6172.8712023962353</v>
      </c>
      <c r="AE950" s="90">
        <f t="shared" si="494"/>
        <v>0</v>
      </c>
      <c r="AF950" s="1">
        <f t="shared" si="484"/>
        <v>-37234.17220464717</v>
      </c>
    </row>
    <row r="951" spans="1:32">
      <c r="A951" s="106">
        <v>1.0839999999999999E-3</v>
      </c>
      <c r="B951" s="4">
        <f t="shared" si="485"/>
        <v>-43561.029151162373</v>
      </c>
      <c r="C951" t="s">
        <v>319</v>
      </c>
      <c r="D951" t="s">
        <v>345</v>
      </c>
      <c r="E951" s="57" t="s">
        <v>21</v>
      </c>
      <c r="F951" s="22">
        <f t="shared" si="486"/>
        <v>1</v>
      </c>
      <c r="G951" s="22">
        <f t="shared" si="487"/>
        <v>1</v>
      </c>
      <c r="H951" s="120" t="str">
        <f>IF(ISNA(VLOOKUP(C951,[1]Sheet1!$J$2:$J$2000,3,FALSE)),"No","Yes")</f>
        <v>No</v>
      </c>
      <c r="I951" s="89">
        <f t="shared" si="472"/>
        <v>0</v>
      </c>
      <c r="J951" s="89">
        <f t="shared" si="473"/>
        <v>6438.969764837625</v>
      </c>
      <c r="K951" s="89">
        <f t="shared" si="474"/>
        <v>0</v>
      </c>
      <c r="L951" s="89">
        <f t="shared" si="475"/>
        <v>0</v>
      </c>
      <c r="M951" s="89">
        <f t="shared" si="476"/>
        <v>0</v>
      </c>
      <c r="N951" s="89">
        <f t="shared" si="477"/>
        <v>0</v>
      </c>
      <c r="O951" s="89">
        <f t="shared" si="470"/>
        <v>0</v>
      </c>
      <c r="Q951" s="90">
        <f t="shared" si="478"/>
        <v>0</v>
      </c>
      <c r="R951" s="90">
        <f t="shared" si="479"/>
        <v>0</v>
      </c>
      <c r="S951" s="90">
        <f t="shared" si="480"/>
        <v>0</v>
      </c>
      <c r="T951" s="90">
        <f t="shared" si="481"/>
        <v>0</v>
      </c>
      <c r="U951" s="90">
        <f t="shared" si="482"/>
        <v>0</v>
      </c>
      <c r="V951" s="90">
        <f t="shared" si="483"/>
        <v>0</v>
      </c>
      <c r="W951" s="90">
        <f t="shared" si="471"/>
        <v>0</v>
      </c>
      <c r="Y951" s="89">
        <f t="shared" si="488"/>
        <v>0</v>
      </c>
      <c r="Z951" s="90">
        <f t="shared" si="489"/>
        <v>0</v>
      </c>
      <c r="AA951" s="75">
        <f t="shared" si="490"/>
        <v>0</v>
      </c>
      <c r="AB951" s="89">
        <f t="shared" si="491"/>
        <v>6438.969764837625</v>
      </c>
      <c r="AC951" s="89">
        <f t="shared" si="492"/>
        <v>0</v>
      </c>
      <c r="AD951" s="90">
        <f t="shared" si="493"/>
        <v>0</v>
      </c>
      <c r="AE951" s="90">
        <f t="shared" si="494"/>
        <v>0</v>
      </c>
      <c r="AF951" s="1">
        <f t="shared" si="484"/>
        <v>-43561.030235162376</v>
      </c>
    </row>
    <row r="952" spans="1:32">
      <c r="A952" s="106">
        <v>1.0849999999999998E-3</v>
      </c>
      <c r="B952" s="4">
        <f t="shared" si="485"/>
        <v>8321.2746016425463</v>
      </c>
      <c r="C952" t="s">
        <v>215</v>
      </c>
      <c r="D952" t="s">
        <v>365</v>
      </c>
      <c r="E952" s="57" t="s">
        <v>21</v>
      </c>
      <c r="F952" s="22">
        <f t="shared" si="486"/>
        <v>1</v>
      </c>
      <c r="G952" s="22">
        <f t="shared" si="487"/>
        <v>1</v>
      </c>
      <c r="H952" s="120" t="str">
        <f>IF(ISNA(VLOOKUP(C952,[1]Sheet1!$J$2:$J$2000,3,FALSE)),"No","Yes")</f>
        <v>Yes</v>
      </c>
      <c r="I952" s="89">
        <f t="shared" si="472"/>
        <v>0</v>
      </c>
      <c r="J952" s="89">
        <f t="shared" si="473"/>
        <v>8321.2735166425464</v>
      </c>
      <c r="K952" s="89">
        <f t="shared" si="474"/>
        <v>0</v>
      </c>
      <c r="L952" s="89">
        <f t="shared" si="475"/>
        <v>0</v>
      </c>
      <c r="M952" s="89">
        <f t="shared" si="476"/>
        <v>0</v>
      </c>
      <c r="N952" s="89">
        <f t="shared" si="477"/>
        <v>0</v>
      </c>
      <c r="O952" s="89">
        <f t="shared" si="470"/>
        <v>0</v>
      </c>
      <c r="Q952" s="90">
        <f t="shared" si="478"/>
        <v>0</v>
      </c>
      <c r="R952" s="90">
        <f t="shared" si="479"/>
        <v>0</v>
      </c>
      <c r="S952" s="90">
        <f t="shared" si="480"/>
        <v>0</v>
      </c>
      <c r="T952" s="90">
        <f t="shared" si="481"/>
        <v>0</v>
      </c>
      <c r="U952" s="90">
        <f t="shared" si="482"/>
        <v>0</v>
      </c>
      <c r="V952" s="90">
        <f t="shared" si="483"/>
        <v>0</v>
      </c>
      <c r="W952" s="90">
        <f t="shared" si="471"/>
        <v>0</v>
      </c>
      <c r="Y952" s="89">
        <f t="shared" si="488"/>
        <v>0</v>
      </c>
      <c r="Z952" s="90">
        <f t="shared" si="489"/>
        <v>0</v>
      </c>
      <c r="AA952" s="75">
        <f t="shared" si="490"/>
        <v>0</v>
      </c>
      <c r="AB952" s="89">
        <f t="shared" si="491"/>
        <v>8321.2735166425464</v>
      </c>
      <c r="AC952" s="89">
        <f t="shared" si="492"/>
        <v>0</v>
      </c>
      <c r="AD952" s="90">
        <f t="shared" si="493"/>
        <v>0</v>
      </c>
      <c r="AE952" s="90">
        <f t="shared" si="494"/>
        <v>0</v>
      </c>
      <c r="AF952" s="1">
        <f t="shared" si="484"/>
        <v>8321.2735166425464</v>
      </c>
    </row>
    <row r="953" spans="1:32">
      <c r="A953" s="106">
        <v>1.0859999999999999E-3</v>
      </c>
      <c r="B953" s="4">
        <f t="shared" si="485"/>
        <v>-35270.198846850108</v>
      </c>
      <c r="C953" t="s">
        <v>261</v>
      </c>
      <c r="D953" t="s">
        <v>354</v>
      </c>
      <c r="E953" s="57" t="s">
        <v>21</v>
      </c>
      <c r="F953" s="22">
        <f t="shared" si="486"/>
        <v>2</v>
      </c>
      <c r="G953" s="22">
        <f t="shared" si="487"/>
        <v>2</v>
      </c>
      <c r="H953" s="120" t="str">
        <f>IF(ISNA(VLOOKUP(C953,[1]Sheet1!$J$2:$J$2000,3,FALSE)),"No","Yes")</f>
        <v>No</v>
      </c>
      <c r="I953" s="89">
        <f t="shared" si="472"/>
        <v>0</v>
      </c>
      <c r="J953" s="89">
        <f t="shared" si="473"/>
        <v>7536.0419397116648</v>
      </c>
      <c r="K953" s="89">
        <f t="shared" si="474"/>
        <v>0</v>
      </c>
      <c r="L953" s="89">
        <f t="shared" si="475"/>
        <v>0</v>
      </c>
      <c r="M953" s="89">
        <f t="shared" si="476"/>
        <v>7193.7581274382328</v>
      </c>
      <c r="N953" s="89">
        <f t="shared" si="477"/>
        <v>0</v>
      </c>
      <c r="O953" s="89">
        <f t="shared" si="470"/>
        <v>0</v>
      </c>
      <c r="Q953" s="90">
        <f t="shared" si="478"/>
        <v>0</v>
      </c>
      <c r="R953" s="90">
        <f t="shared" si="479"/>
        <v>0</v>
      </c>
      <c r="S953" s="90">
        <f t="shared" si="480"/>
        <v>0</v>
      </c>
      <c r="T953" s="90">
        <f t="shared" si="481"/>
        <v>0</v>
      </c>
      <c r="U953" s="90">
        <f t="shared" si="482"/>
        <v>0</v>
      </c>
      <c r="V953" s="90">
        <f t="shared" si="483"/>
        <v>0</v>
      </c>
      <c r="W953" s="90">
        <f t="shared" si="471"/>
        <v>0</v>
      </c>
      <c r="Y953" s="89">
        <f t="shared" si="488"/>
        <v>0</v>
      </c>
      <c r="Z953" s="90">
        <f t="shared" si="489"/>
        <v>0</v>
      </c>
      <c r="AA953" s="75">
        <f t="shared" si="490"/>
        <v>0</v>
      </c>
      <c r="AB953" s="89">
        <f t="shared" si="491"/>
        <v>7536.0419397116648</v>
      </c>
      <c r="AC953" s="89">
        <f t="shared" si="492"/>
        <v>7193.7581274382328</v>
      </c>
      <c r="AD953" s="90">
        <f t="shared" si="493"/>
        <v>0</v>
      </c>
      <c r="AE953" s="90">
        <f t="shared" si="494"/>
        <v>0</v>
      </c>
      <c r="AF953" s="1">
        <f t="shared" si="484"/>
        <v>-35270.199932850104</v>
      </c>
    </row>
    <row r="954" spans="1:32">
      <c r="A954" s="106">
        <v>1.0869999999999999E-3</v>
      </c>
      <c r="B954" s="4">
        <f t="shared" si="485"/>
        <v>-42979.241892242979</v>
      </c>
      <c r="C954" t="s">
        <v>295</v>
      </c>
      <c r="D954" t="s">
        <v>345</v>
      </c>
      <c r="E954" s="57" t="s">
        <v>21</v>
      </c>
      <c r="F954" s="22">
        <f t="shared" si="486"/>
        <v>1</v>
      </c>
      <c r="G954" s="22">
        <f t="shared" si="487"/>
        <v>1</v>
      </c>
      <c r="H954" s="120" t="str">
        <f>IF(ISNA(VLOOKUP(C954,[1]Sheet1!$J$2:$J$2000,3,FALSE)),"No","Yes")</f>
        <v>No</v>
      </c>
      <c r="I954" s="89">
        <f t="shared" si="472"/>
        <v>0</v>
      </c>
      <c r="J954" s="89">
        <f t="shared" si="473"/>
        <v>7020.7570207570216</v>
      </c>
      <c r="K954" s="89">
        <f t="shared" si="474"/>
        <v>0</v>
      </c>
      <c r="L954" s="89">
        <f t="shared" si="475"/>
        <v>0</v>
      </c>
      <c r="M954" s="89">
        <f t="shared" si="476"/>
        <v>0</v>
      </c>
      <c r="N954" s="89">
        <f t="shared" si="477"/>
        <v>0</v>
      </c>
      <c r="O954" s="89">
        <f t="shared" si="470"/>
        <v>0</v>
      </c>
      <c r="Q954" s="90">
        <f t="shared" si="478"/>
        <v>0</v>
      </c>
      <c r="R954" s="90">
        <f t="shared" si="479"/>
        <v>0</v>
      </c>
      <c r="S954" s="90">
        <f t="shared" si="480"/>
        <v>0</v>
      </c>
      <c r="T954" s="90">
        <f t="shared" si="481"/>
        <v>0</v>
      </c>
      <c r="U954" s="90">
        <f t="shared" si="482"/>
        <v>0</v>
      </c>
      <c r="V954" s="90">
        <f t="shared" si="483"/>
        <v>0</v>
      </c>
      <c r="W954" s="90">
        <f t="shared" si="471"/>
        <v>0</v>
      </c>
      <c r="Y954" s="89">
        <f t="shared" si="488"/>
        <v>0</v>
      </c>
      <c r="Z954" s="90">
        <f t="shared" si="489"/>
        <v>0</v>
      </c>
      <c r="AA954" s="75">
        <f t="shared" si="490"/>
        <v>0</v>
      </c>
      <c r="AB954" s="89">
        <f t="shared" si="491"/>
        <v>7020.7570207570216</v>
      </c>
      <c r="AC954" s="89">
        <f t="shared" si="492"/>
        <v>0</v>
      </c>
      <c r="AD954" s="90">
        <f t="shared" si="493"/>
        <v>0</v>
      </c>
      <c r="AE954" s="90">
        <f t="shared" si="494"/>
        <v>0</v>
      </c>
      <c r="AF954" s="1">
        <f t="shared" si="484"/>
        <v>-42979.242979242976</v>
      </c>
    </row>
    <row r="955" spans="1:32">
      <c r="A955" s="106">
        <v>1.0879999999999998E-3</v>
      </c>
      <c r="B955" s="4">
        <f t="shared" si="485"/>
        <v>6854.5651206975481</v>
      </c>
      <c r="C955" t="s">
        <v>303</v>
      </c>
      <c r="D955" t="s">
        <v>346</v>
      </c>
      <c r="E955" s="57" t="s">
        <v>21</v>
      </c>
      <c r="F955" s="22">
        <f t="shared" si="486"/>
        <v>1</v>
      </c>
      <c r="G955" s="22">
        <f t="shared" si="487"/>
        <v>1</v>
      </c>
      <c r="H955" s="120" t="str">
        <f>IF(ISNA(VLOOKUP(C955,[1]Sheet1!$J$2:$J$2000,3,FALSE)),"No","Yes")</f>
        <v>Yes</v>
      </c>
      <c r="I955" s="89">
        <f t="shared" si="472"/>
        <v>0</v>
      </c>
      <c r="J955" s="89">
        <f t="shared" si="473"/>
        <v>6854.5640326975481</v>
      </c>
      <c r="K955" s="89">
        <f t="shared" si="474"/>
        <v>0</v>
      </c>
      <c r="L955" s="89">
        <f t="shared" si="475"/>
        <v>0</v>
      </c>
      <c r="M955" s="89">
        <f t="shared" si="476"/>
        <v>0</v>
      </c>
      <c r="N955" s="89">
        <f t="shared" si="477"/>
        <v>0</v>
      </c>
      <c r="O955" s="89">
        <f t="shared" si="470"/>
        <v>0</v>
      </c>
      <c r="Q955" s="90">
        <f t="shared" si="478"/>
        <v>0</v>
      </c>
      <c r="R955" s="90">
        <f t="shared" si="479"/>
        <v>0</v>
      </c>
      <c r="S955" s="90">
        <f t="shared" si="480"/>
        <v>0</v>
      </c>
      <c r="T955" s="90">
        <f t="shared" si="481"/>
        <v>0</v>
      </c>
      <c r="U955" s="90">
        <f t="shared" si="482"/>
        <v>0</v>
      </c>
      <c r="V955" s="90">
        <f t="shared" si="483"/>
        <v>0</v>
      </c>
      <c r="W955" s="90">
        <f t="shared" si="471"/>
        <v>0</v>
      </c>
      <c r="Y955" s="89">
        <f t="shared" si="488"/>
        <v>0</v>
      </c>
      <c r="Z955" s="90">
        <f t="shared" si="489"/>
        <v>0</v>
      </c>
      <c r="AA955" s="75">
        <f t="shared" si="490"/>
        <v>0</v>
      </c>
      <c r="AB955" s="89">
        <f t="shared" si="491"/>
        <v>6854.5640326975481</v>
      </c>
      <c r="AC955" s="89">
        <f t="shared" si="492"/>
        <v>0</v>
      </c>
      <c r="AD955" s="90">
        <f t="shared" si="493"/>
        <v>0</v>
      </c>
      <c r="AE955" s="90">
        <f t="shared" si="494"/>
        <v>0</v>
      </c>
      <c r="AF955" s="1">
        <f t="shared" si="484"/>
        <v>6854.5640326975481</v>
      </c>
    </row>
    <row r="956" spans="1:32">
      <c r="A956" s="106">
        <v>1.0889999999999999E-3</v>
      </c>
      <c r="B956" s="4">
        <f t="shared" si="485"/>
        <v>6716.1699526742868</v>
      </c>
      <c r="C956" t="s">
        <v>311</v>
      </c>
      <c r="D956" t="s">
        <v>345</v>
      </c>
      <c r="E956" s="57" t="s">
        <v>21</v>
      </c>
      <c r="F956" s="22">
        <f t="shared" si="486"/>
        <v>1</v>
      </c>
      <c r="G956" s="22">
        <f t="shared" si="487"/>
        <v>1</v>
      </c>
      <c r="H956" s="120" t="str">
        <f>IF(ISNA(VLOOKUP(C956,[1]Sheet1!$J$2:$J$2000,3,FALSE)),"No","Yes")</f>
        <v>Yes</v>
      </c>
      <c r="I956" s="89">
        <f t="shared" si="472"/>
        <v>0</v>
      </c>
      <c r="J956" s="89">
        <f t="shared" si="473"/>
        <v>6716.1688636742865</v>
      </c>
      <c r="K956" s="89">
        <f t="shared" si="474"/>
        <v>0</v>
      </c>
      <c r="L956" s="89">
        <f t="shared" si="475"/>
        <v>0</v>
      </c>
      <c r="M956" s="89">
        <f t="shared" si="476"/>
        <v>0</v>
      </c>
      <c r="N956" s="89">
        <f t="shared" si="477"/>
        <v>0</v>
      </c>
      <c r="O956" s="89">
        <f t="shared" si="470"/>
        <v>0</v>
      </c>
      <c r="Q956" s="90">
        <f t="shared" si="478"/>
        <v>0</v>
      </c>
      <c r="R956" s="90">
        <f t="shared" si="479"/>
        <v>0</v>
      </c>
      <c r="S956" s="90">
        <f t="shared" si="480"/>
        <v>0</v>
      </c>
      <c r="T956" s="90">
        <f t="shared" si="481"/>
        <v>0</v>
      </c>
      <c r="U956" s="90">
        <f t="shared" si="482"/>
        <v>0</v>
      </c>
      <c r="V956" s="90">
        <f t="shared" si="483"/>
        <v>0</v>
      </c>
      <c r="W956" s="90">
        <f t="shared" si="471"/>
        <v>0</v>
      </c>
      <c r="Y956" s="89">
        <f t="shared" si="488"/>
        <v>0</v>
      </c>
      <c r="Z956" s="90">
        <f t="shared" si="489"/>
        <v>0</v>
      </c>
      <c r="AA956" s="75">
        <f t="shared" si="490"/>
        <v>0</v>
      </c>
      <c r="AB956" s="89">
        <f t="shared" si="491"/>
        <v>6716.1688636742865</v>
      </c>
      <c r="AC956" s="89">
        <f t="shared" si="492"/>
        <v>0</v>
      </c>
      <c r="AD956" s="90">
        <f t="shared" si="493"/>
        <v>0</v>
      </c>
      <c r="AE956" s="90">
        <f t="shared" si="494"/>
        <v>0</v>
      </c>
      <c r="AF956" s="1">
        <f t="shared" si="484"/>
        <v>6716.1688636742865</v>
      </c>
    </row>
    <row r="957" spans="1:32">
      <c r="A957" s="106">
        <v>1.0899999999999998E-3</v>
      </c>
      <c r="B957" s="4">
        <f t="shared" si="485"/>
        <v>-43720.7477399532</v>
      </c>
      <c r="C957" t="s">
        <v>323</v>
      </c>
      <c r="D957" t="s">
        <v>345</v>
      </c>
      <c r="E957" s="57" t="s">
        <v>21</v>
      </c>
      <c r="F957" s="22">
        <f t="shared" si="486"/>
        <v>1</v>
      </c>
      <c r="G957" s="22">
        <f t="shared" si="487"/>
        <v>1</v>
      </c>
      <c r="H957" s="120" t="str">
        <f>IF(ISNA(VLOOKUP(C957,[1]Sheet1!$J$2:$J$2000,3,FALSE)),"No","Yes")</f>
        <v>No</v>
      </c>
      <c r="I957" s="89">
        <f t="shared" si="472"/>
        <v>0</v>
      </c>
      <c r="J957" s="89">
        <f t="shared" si="473"/>
        <v>6279.2511700468031</v>
      </c>
      <c r="K957" s="89">
        <f t="shared" si="474"/>
        <v>0</v>
      </c>
      <c r="L957" s="89">
        <f t="shared" si="475"/>
        <v>0</v>
      </c>
      <c r="M957" s="89">
        <f t="shared" si="476"/>
        <v>0</v>
      </c>
      <c r="N957" s="89">
        <f t="shared" si="477"/>
        <v>0</v>
      </c>
      <c r="O957" s="89">
        <f t="shared" si="470"/>
        <v>0</v>
      </c>
      <c r="Q957" s="90">
        <f t="shared" si="478"/>
        <v>0</v>
      </c>
      <c r="R957" s="90">
        <f t="shared" si="479"/>
        <v>0</v>
      </c>
      <c r="S957" s="90">
        <f t="shared" si="480"/>
        <v>0</v>
      </c>
      <c r="T957" s="90">
        <f t="shared" si="481"/>
        <v>0</v>
      </c>
      <c r="U957" s="90">
        <f t="shared" si="482"/>
        <v>0</v>
      </c>
      <c r="V957" s="90">
        <f t="shared" si="483"/>
        <v>0</v>
      </c>
      <c r="W957" s="90">
        <f t="shared" si="471"/>
        <v>0</v>
      </c>
      <c r="Y957" s="89">
        <f t="shared" si="488"/>
        <v>0</v>
      </c>
      <c r="Z957" s="90">
        <f t="shared" si="489"/>
        <v>0</v>
      </c>
      <c r="AA957" s="75">
        <f t="shared" si="490"/>
        <v>0</v>
      </c>
      <c r="AB957" s="89">
        <f t="shared" si="491"/>
        <v>6279.2511700468031</v>
      </c>
      <c r="AC957" s="89">
        <f t="shared" si="492"/>
        <v>0</v>
      </c>
      <c r="AD957" s="90">
        <f t="shared" si="493"/>
        <v>0</v>
      </c>
      <c r="AE957" s="90">
        <f t="shared" si="494"/>
        <v>0</v>
      </c>
      <c r="AF957" s="1">
        <f t="shared" si="484"/>
        <v>-43720.748829953198</v>
      </c>
    </row>
    <row r="958" spans="1:32">
      <c r="A958" s="106">
        <v>1.091E-3</v>
      </c>
      <c r="B958" s="4">
        <f t="shared" si="485"/>
        <v>-42031.279843468423</v>
      </c>
      <c r="C958" t="s">
        <v>234</v>
      </c>
      <c r="D958" t="s">
        <v>345</v>
      </c>
      <c r="E958" s="57" t="s">
        <v>21</v>
      </c>
      <c r="F958" s="22">
        <f t="shared" si="486"/>
        <v>1</v>
      </c>
      <c r="G958" s="22">
        <f t="shared" si="487"/>
        <v>1</v>
      </c>
      <c r="H958" s="120" t="str">
        <f>IF(ISNA(VLOOKUP(C958,[1]Sheet1!$J$2:$J$2000,3,FALSE)),"No","Yes")</f>
        <v>No</v>
      </c>
      <c r="I958" s="89">
        <f t="shared" si="472"/>
        <v>0</v>
      </c>
      <c r="J958" s="89">
        <f t="shared" si="473"/>
        <v>7968.7190655315781</v>
      </c>
      <c r="K958" s="89">
        <f t="shared" si="474"/>
        <v>0</v>
      </c>
      <c r="L958" s="89">
        <f t="shared" si="475"/>
        <v>0</v>
      </c>
      <c r="M958" s="89">
        <f t="shared" si="476"/>
        <v>0</v>
      </c>
      <c r="N958" s="89">
        <f t="shared" si="477"/>
        <v>0</v>
      </c>
      <c r="O958" s="89">
        <f t="shared" ref="O958:O1015" si="495">IF(ISERROR(VLOOKUP($C958,Sprint7,5,FALSE)),0,(VLOOKUP($C958,Sprint7,5,FALSE)))</f>
        <v>0</v>
      </c>
      <c r="Q958" s="90">
        <f t="shared" si="478"/>
        <v>0</v>
      </c>
      <c r="R958" s="90">
        <f t="shared" si="479"/>
        <v>0</v>
      </c>
      <c r="S958" s="90">
        <f t="shared" si="480"/>
        <v>0</v>
      </c>
      <c r="T958" s="90">
        <f t="shared" si="481"/>
        <v>0</v>
      </c>
      <c r="U958" s="90">
        <f t="shared" si="482"/>
        <v>0</v>
      </c>
      <c r="V958" s="90">
        <f t="shared" si="483"/>
        <v>0</v>
      </c>
      <c r="W958" s="90">
        <f t="shared" ref="W958:W1015" si="496">IF(ISERROR(VLOOKUP($C958,_End7,5,FALSE)),0,(VLOOKUP($C958,_End7,5,FALSE)))</f>
        <v>0</v>
      </c>
      <c r="Y958" s="89">
        <f t="shared" si="488"/>
        <v>0</v>
      </c>
      <c r="Z958" s="90">
        <f t="shared" si="489"/>
        <v>0</v>
      </c>
      <c r="AA958" s="75">
        <f t="shared" si="490"/>
        <v>0</v>
      </c>
      <c r="AB958" s="89">
        <f t="shared" si="491"/>
        <v>7968.7190655315781</v>
      </c>
      <c r="AC958" s="89">
        <f t="shared" si="492"/>
        <v>0</v>
      </c>
      <c r="AD958" s="90">
        <f t="shared" si="493"/>
        <v>0</v>
      </c>
      <c r="AE958" s="90">
        <f t="shared" si="494"/>
        <v>0</v>
      </c>
      <c r="AF958" s="1">
        <f t="shared" si="484"/>
        <v>-42031.280934468421</v>
      </c>
    </row>
    <row r="959" spans="1:32">
      <c r="A959" s="106">
        <v>1.0919999999999999E-3</v>
      </c>
      <c r="B959" s="4">
        <f t="shared" si="485"/>
        <v>-42207.162509161666</v>
      </c>
      <c r="C959" t="s">
        <v>247</v>
      </c>
      <c r="D959" t="s">
        <v>356</v>
      </c>
      <c r="E959" s="57" t="s">
        <v>21</v>
      </c>
      <c r="F959" s="22">
        <f t="shared" si="486"/>
        <v>1</v>
      </c>
      <c r="G959" s="22">
        <f t="shared" si="487"/>
        <v>1</v>
      </c>
      <c r="H959" s="120" t="str">
        <f>IF(ISNA(VLOOKUP(C959,[1]Sheet1!$J$2:$J$2000,3,FALSE)),"No","Yes")</f>
        <v>No</v>
      </c>
      <c r="I959" s="89">
        <f t="shared" ref="I959:I1016" si="497">IF(ISERROR(VLOOKUP($C959,Sprint1,5,FALSE)),0,(VLOOKUP($C959,Sprint1,5,FALSE)))</f>
        <v>0</v>
      </c>
      <c r="J959" s="89">
        <f t="shared" ref="J959:J1016" si="498">IF(ISERROR(VLOOKUP($C959,Sprint2,5,FALSE)),0,(VLOOKUP($C959,Sprint2,5,FALSE)))</f>
        <v>7792.8363988383353</v>
      </c>
      <c r="K959" s="89">
        <f t="shared" ref="K959:K1016" si="499">IF(ISERROR(VLOOKUP($C959,Sprint3,5,FALSE)),0,(VLOOKUP($C959,Sprint3,5,FALSE)))</f>
        <v>0</v>
      </c>
      <c r="L959" s="89">
        <f t="shared" ref="L959:L1016" si="500">IF(ISERROR(VLOOKUP($C959,Sprint4,5,FALSE)),0,(VLOOKUP($C959,Sprint4,5,FALSE)))</f>
        <v>0</v>
      </c>
      <c r="M959" s="89">
        <f t="shared" ref="M959:M1016" si="501">IF(ISERROR(VLOOKUP($C959,Sprint5,5,FALSE)),0,(VLOOKUP($C959,Sprint5,5,FALSE)))</f>
        <v>0</v>
      </c>
      <c r="N959" s="89">
        <f t="shared" ref="N959:N1016" si="502">IF(ISERROR(VLOOKUP($C959,Sprint6,5,FALSE)),0,(VLOOKUP($C959,Sprint6,5,FALSE)))</f>
        <v>0</v>
      </c>
      <c r="O959" s="89">
        <f t="shared" si="495"/>
        <v>0</v>
      </c>
      <c r="Q959" s="90">
        <f t="shared" ref="Q959:Q1016" si="503">IF(ISERROR(VLOOKUP($C959,_End1,5,FALSE)),0,(VLOOKUP($C959,_End1,5,FALSE)))</f>
        <v>0</v>
      </c>
      <c r="R959" s="90">
        <f t="shared" ref="R959:R1016" si="504">IF(ISERROR(VLOOKUP($C959,_End2,5,FALSE)),0,(VLOOKUP($C959,_End2,5,FALSE)))</f>
        <v>0</v>
      </c>
      <c r="S959" s="90">
        <f t="shared" ref="S959:S1016" si="505">IF(ISERROR(VLOOKUP($C959,_End3,5,FALSE)),0,(VLOOKUP($C959,_End3,5,FALSE)))</f>
        <v>0</v>
      </c>
      <c r="T959" s="90">
        <f t="shared" ref="T959:T1016" si="506">IF(ISERROR(VLOOKUP($C959,_End4,5,FALSE)),0,(VLOOKUP($C959,_End4,5,FALSE)))</f>
        <v>0</v>
      </c>
      <c r="U959" s="90">
        <f t="shared" ref="U959:U1016" si="507">IF(ISERROR(VLOOKUP($C959,_End5,5,FALSE)),0,(VLOOKUP($C959,_End5,5,FALSE)))</f>
        <v>0</v>
      </c>
      <c r="V959" s="90">
        <f t="shared" ref="V959:V1016" si="508">IF(ISERROR(VLOOKUP($C959,_End6,5,FALSE)),0,(VLOOKUP($C959,_End6,5,FALSE)))</f>
        <v>0</v>
      </c>
      <c r="W959" s="90">
        <f t="shared" si="496"/>
        <v>0</v>
      </c>
      <c r="Y959" s="89">
        <f t="shared" si="488"/>
        <v>0</v>
      </c>
      <c r="Z959" s="90">
        <f t="shared" si="489"/>
        <v>0</v>
      </c>
      <c r="AA959" s="75">
        <f t="shared" si="490"/>
        <v>0</v>
      </c>
      <c r="AB959" s="89">
        <f t="shared" si="491"/>
        <v>7792.8363988383353</v>
      </c>
      <c r="AC959" s="89">
        <f t="shared" si="492"/>
        <v>0</v>
      </c>
      <c r="AD959" s="90">
        <f t="shared" si="493"/>
        <v>0</v>
      </c>
      <c r="AE959" s="90">
        <f t="shared" si="494"/>
        <v>0</v>
      </c>
      <c r="AF959" s="1">
        <f t="shared" si="484"/>
        <v>-42207.163601161665</v>
      </c>
    </row>
    <row r="960" spans="1:32">
      <c r="A960" s="106">
        <v>1.0929999999999998E-3</v>
      </c>
      <c r="B960" s="4">
        <f t="shared" si="485"/>
        <v>-42482.255164004113</v>
      </c>
      <c r="C960" t="s">
        <v>262</v>
      </c>
      <c r="D960" t="s">
        <v>343</v>
      </c>
      <c r="E960" s="57" t="s">
        <v>21</v>
      </c>
      <c r="F960" s="22">
        <f t="shared" si="486"/>
        <v>1</v>
      </c>
      <c r="G960" s="22">
        <f t="shared" si="487"/>
        <v>1</v>
      </c>
      <c r="H960" s="120" t="str">
        <f>IF(ISNA(VLOOKUP(C960,[1]Sheet1!$J$2:$J$2000,3,FALSE)),"No","Yes")</f>
        <v>No</v>
      </c>
      <c r="I960" s="89">
        <f t="shared" si="497"/>
        <v>0</v>
      </c>
      <c r="J960" s="89">
        <f t="shared" si="498"/>
        <v>7517.7437429958909</v>
      </c>
      <c r="K960" s="89">
        <f t="shared" si="499"/>
        <v>0</v>
      </c>
      <c r="L960" s="89">
        <f t="shared" si="500"/>
        <v>0</v>
      </c>
      <c r="M960" s="89">
        <f t="shared" si="501"/>
        <v>0</v>
      </c>
      <c r="N960" s="89">
        <f t="shared" si="502"/>
        <v>0</v>
      </c>
      <c r="O960" s="89">
        <f t="shared" si="495"/>
        <v>0</v>
      </c>
      <c r="Q960" s="90">
        <f t="shared" si="503"/>
        <v>0</v>
      </c>
      <c r="R960" s="90">
        <f t="shared" si="504"/>
        <v>0</v>
      </c>
      <c r="S960" s="90">
        <f t="shared" si="505"/>
        <v>0</v>
      </c>
      <c r="T960" s="90">
        <f t="shared" si="506"/>
        <v>0</v>
      </c>
      <c r="U960" s="90">
        <f t="shared" si="507"/>
        <v>0</v>
      </c>
      <c r="V960" s="90">
        <f t="shared" si="508"/>
        <v>0</v>
      </c>
      <c r="W960" s="90">
        <f t="shared" si="496"/>
        <v>0</v>
      </c>
      <c r="Y960" s="89">
        <f t="shared" si="488"/>
        <v>0</v>
      </c>
      <c r="Z960" s="90">
        <f t="shared" si="489"/>
        <v>0</v>
      </c>
      <c r="AA960" s="75">
        <f t="shared" si="490"/>
        <v>0</v>
      </c>
      <c r="AB960" s="89">
        <f t="shared" si="491"/>
        <v>7517.7437429958909</v>
      </c>
      <c r="AC960" s="89">
        <f t="shared" si="492"/>
        <v>0</v>
      </c>
      <c r="AD960" s="90">
        <f t="shared" si="493"/>
        <v>0</v>
      </c>
      <c r="AE960" s="90">
        <f t="shared" si="494"/>
        <v>0</v>
      </c>
      <c r="AF960" s="1">
        <f t="shared" si="484"/>
        <v>-42482.256257004112</v>
      </c>
    </row>
    <row r="961" spans="1:32">
      <c r="A961" s="106">
        <v>1.0939999999999999E-3</v>
      </c>
      <c r="B961" s="4">
        <f t="shared" si="485"/>
        <v>-35096.404638104163</v>
      </c>
      <c r="C961" t="s">
        <v>271</v>
      </c>
      <c r="D961" t="s">
        <v>345</v>
      </c>
      <c r="E961" s="57" t="s">
        <v>21</v>
      </c>
      <c r="F961" s="22">
        <f t="shared" si="486"/>
        <v>2</v>
      </c>
      <c r="G961" s="22">
        <f t="shared" si="487"/>
        <v>2</v>
      </c>
      <c r="H961" s="120" t="str">
        <f>IF(ISNA(VLOOKUP(C961,[1]Sheet1!$J$2:$J$2000,3,FALSE)),"No","Yes")</f>
        <v>No</v>
      </c>
      <c r="I961" s="89">
        <f t="shared" si="497"/>
        <v>0</v>
      </c>
      <c r="J961" s="89">
        <f t="shared" si="498"/>
        <v>7445.4310025897157</v>
      </c>
      <c r="K961" s="89">
        <f t="shared" si="499"/>
        <v>0</v>
      </c>
      <c r="L961" s="89">
        <f t="shared" si="500"/>
        <v>0</v>
      </c>
      <c r="M961" s="89">
        <f t="shared" si="501"/>
        <v>0</v>
      </c>
      <c r="N961" s="89">
        <f t="shared" si="502"/>
        <v>0</v>
      </c>
      <c r="O961" s="89">
        <f t="shared" si="495"/>
        <v>0</v>
      </c>
      <c r="Q961" s="90">
        <f t="shared" si="503"/>
        <v>0</v>
      </c>
      <c r="R961" s="90">
        <f t="shared" si="504"/>
        <v>0</v>
      </c>
      <c r="S961" s="90">
        <f t="shared" si="505"/>
        <v>0</v>
      </c>
      <c r="T961" s="90">
        <f t="shared" si="506"/>
        <v>7458.1632653061215</v>
      </c>
      <c r="U961" s="90">
        <f t="shared" si="507"/>
        <v>0</v>
      </c>
      <c r="V961" s="90">
        <f t="shared" si="508"/>
        <v>0</v>
      </c>
      <c r="W961" s="90">
        <f t="shared" si="496"/>
        <v>0</v>
      </c>
      <c r="Y961" s="89">
        <f t="shared" si="488"/>
        <v>0</v>
      </c>
      <c r="Z961" s="90">
        <f t="shared" si="489"/>
        <v>0</v>
      </c>
      <c r="AA961" s="75">
        <f t="shared" si="490"/>
        <v>0</v>
      </c>
      <c r="AB961" s="89">
        <f t="shared" si="491"/>
        <v>7445.4310025897157</v>
      </c>
      <c r="AC961" s="89">
        <f t="shared" si="492"/>
        <v>0</v>
      </c>
      <c r="AD961" s="90">
        <f t="shared" si="493"/>
        <v>7458.1632653061215</v>
      </c>
      <c r="AE961" s="90">
        <f t="shared" si="494"/>
        <v>0</v>
      </c>
      <c r="AF961" s="1">
        <f t="shared" si="484"/>
        <v>-35096.405732104162</v>
      </c>
    </row>
    <row r="962" spans="1:32">
      <c r="A962" s="106">
        <v>1.0949999999999998E-3</v>
      </c>
      <c r="B962" s="4">
        <f t="shared" si="485"/>
        <v>-42699.073818840014</v>
      </c>
      <c r="C962" t="s">
        <v>281</v>
      </c>
      <c r="D962" t="s">
        <v>345</v>
      </c>
      <c r="E962" s="57" t="s">
        <v>21</v>
      </c>
      <c r="F962" s="22">
        <f t="shared" si="486"/>
        <v>1</v>
      </c>
      <c r="G962" s="22">
        <f t="shared" si="487"/>
        <v>1</v>
      </c>
      <c r="H962" s="120" t="str">
        <f>IF(ISNA(VLOOKUP(C962,[1]Sheet1!$J$2:$J$2000,3,FALSE)),"No","Yes")</f>
        <v>No</v>
      </c>
      <c r="I962" s="89">
        <f t="shared" si="497"/>
        <v>0</v>
      </c>
      <c r="J962" s="89">
        <f t="shared" si="498"/>
        <v>7300.9250861599849</v>
      </c>
      <c r="K962" s="89">
        <f t="shared" si="499"/>
        <v>0</v>
      </c>
      <c r="L962" s="89">
        <f t="shared" si="500"/>
        <v>0</v>
      </c>
      <c r="M962" s="89">
        <f t="shared" si="501"/>
        <v>0</v>
      </c>
      <c r="N962" s="89">
        <f t="shared" si="502"/>
        <v>0</v>
      </c>
      <c r="O962" s="89">
        <f t="shared" si="495"/>
        <v>0</v>
      </c>
      <c r="Q962" s="90">
        <f t="shared" si="503"/>
        <v>0</v>
      </c>
      <c r="R962" s="90">
        <f t="shared" si="504"/>
        <v>0</v>
      </c>
      <c r="S962" s="90">
        <f t="shared" si="505"/>
        <v>0</v>
      </c>
      <c r="T962" s="90">
        <f t="shared" si="506"/>
        <v>0</v>
      </c>
      <c r="U962" s="90">
        <f t="shared" si="507"/>
        <v>0</v>
      </c>
      <c r="V962" s="90">
        <f t="shared" si="508"/>
        <v>0</v>
      </c>
      <c r="W962" s="90">
        <f t="shared" si="496"/>
        <v>0</v>
      </c>
      <c r="Y962" s="89">
        <f t="shared" si="488"/>
        <v>0</v>
      </c>
      <c r="Z962" s="90">
        <f t="shared" si="489"/>
        <v>0</v>
      </c>
      <c r="AA962" s="75">
        <f t="shared" si="490"/>
        <v>0</v>
      </c>
      <c r="AB962" s="89">
        <f t="shared" si="491"/>
        <v>7300.9250861599849</v>
      </c>
      <c r="AC962" s="89">
        <f t="shared" si="492"/>
        <v>0</v>
      </c>
      <c r="AD962" s="90">
        <f t="shared" si="493"/>
        <v>0</v>
      </c>
      <c r="AE962" s="90">
        <f t="shared" si="494"/>
        <v>0</v>
      </c>
      <c r="AF962" s="1">
        <f t="shared" si="484"/>
        <v>-42699.074913840013</v>
      </c>
    </row>
    <row r="963" spans="1:32">
      <c r="A963" s="106">
        <v>1.096E-3</v>
      </c>
      <c r="B963" s="4">
        <f t="shared" si="485"/>
        <v>-42699.073817840013</v>
      </c>
      <c r="C963" t="s">
        <v>282</v>
      </c>
      <c r="D963" t="s">
        <v>345</v>
      </c>
      <c r="E963" s="57" t="s">
        <v>21</v>
      </c>
      <c r="F963" s="22">
        <f t="shared" si="486"/>
        <v>1</v>
      </c>
      <c r="G963" s="22">
        <f t="shared" si="487"/>
        <v>1</v>
      </c>
      <c r="H963" s="120" t="str">
        <f>IF(ISNA(VLOOKUP(C963,[1]Sheet1!$J$2:$J$2000,3,FALSE)),"No","Yes")</f>
        <v>No</v>
      </c>
      <c r="I963" s="89">
        <f t="shared" si="497"/>
        <v>0</v>
      </c>
      <c r="J963" s="89">
        <f t="shared" si="498"/>
        <v>7300.9250861599849</v>
      </c>
      <c r="K963" s="89">
        <f t="shared" si="499"/>
        <v>0</v>
      </c>
      <c r="L963" s="89">
        <f t="shared" si="500"/>
        <v>0</v>
      </c>
      <c r="M963" s="89">
        <f t="shared" si="501"/>
        <v>0</v>
      </c>
      <c r="N963" s="89">
        <f t="shared" si="502"/>
        <v>0</v>
      </c>
      <c r="O963" s="89">
        <f t="shared" si="495"/>
        <v>0</v>
      </c>
      <c r="Q963" s="90">
        <f t="shared" si="503"/>
        <v>0</v>
      </c>
      <c r="R963" s="90">
        <f t="shared" si="504"/>
        <v>0</v>
      </c>
      <c r="S963" s="90">
        <f t="shared" si="505"/>
        <v>0</v>
      </c>
      <c r="T963" s="90">
        <f t="shared" si="506"/>
        <v>0</v>
      </c>
      <c r="U963" s="90">
        <f t="shared" si="507"/>
        <v>0</v>
      </c>
      <c r="V963" s="90">
        <f t="shared" si="508"/>
        <v>0</v>
      </c>
      <c r="W963" s="90">
        <f t="shared" si="496"/>
        <v>0</v>
      </c>
      <c r="Y963" s="89">
        <f t="shared" si="488"/>
        <v>0</v>
      </c>
      <c r="Z963" s="90">
        <f t="shared" si="489"/>
        <v>0</v>
      </c>
      <c r="AA963" s="75">
        <f t="shared" si="490"/>
        <v>0</v>
      </c>
      <c r="AB963" s="89">
        <f t="shared" si="491"/>
        <v>7300.9250861599849</v>
      </c>
      <c r="AC963" s="89">
        <f t="shared" si="492"/>
        <v>0</v>
      </c>
      <c r="AD963" s="90">
        <f t="shared" si="493"/>
        <v>0</v>
      </c>
      <c r="AE963" s="90">
        <f t="shared" si="494"/>
        <v>0</v>
      </c>
      <c r="AF963" s="1">
        <f t="shared" ref="AF963:AF1026" si="509">IF(H963="NO",SUM(AA963:AE963)-50000,SUM(AA963:AE963))</f>
        <v>-42699.074913840013</v>
      </c>
    </row>
    <row r="964" spans="1:32">
      <c r="A964" s="106">
        <v>1.0969999999999999E-3</v>
      </c>
      <c r="B964" s="4">
        <f t="shared" si="485"/>
        <v>-42923.697918471167</v>
      </c>
      <c r="C964" t="s">
        <v>290</v>
      </c>
      <c r="D964" t="s">
        <v>345</v>
      </c>
      <c r="E964" s="57" t="s">
        <v>21</v>
      </c>
      <c r="F964" s="22">
        <f t="shared" si="486"/>
        <v>1</v>
      </c>
      <c r="G964" s="22">
        <f t="shared" si="487"/>
        <v>1</v>
      </c>
      <c r="H964" s="120" t="str">
        <f>IF(ISNA(VLOOKUP(C964,[1]Sheet1!$J$2:$J$2000,3,FALSE)),"No","Yes")</f>
        <v>No</v>
      </c>
      <c r="I964" s="89">
        <f t="shared" si="497"/>
        <v>0</v>
      </c>
      <c r="J964" s="89">
        <f t="shared" si="498"/>
        <v>7076.3009845288316</v>
      </c>
      <c r="K964" s="89">
        <f t="shared" si="499"/>
        <v>0</v>
      </c>
      <c r="L964" s="89">
        <f t="shared" si="500"/>
        <v>0</v>
      </c>
      <c r="M964" s="89">
        <f t="shared" si="501"/>
        <v>0</v>
      </c>
      <c r="N964" s="89">
        <f t="shared" si="502"/>
        <v>0</v>
      </c>
      <c r="O964" s="89">
        <f t="shared" si="495"/>
        <v>0</v>
      </c>
      <c r="Q964" s="90">
        <f t="shared" si="503"/>
        <v>0</v>
      </c>
      <c r="R964" s="90">
        <f t="shared" si="504"/>
        <v>0</v>
      </c>
      <c r="S964" s="90">
        <f t="shared" si="505"/>
        <v>0</v>
      </c>
      <c r="T964" s="90">
        <f t="shared" si="506"/>
        <v>0</v>
      </c>
      <c r="U964" s="90">
        <f t="shared" si="507"/>
        <v>0</v>
      </c>
      <c r="V964" s="90">
        <f t="shared" si="508"/>
        <v>0</v>
      </c>
      <c r="W964" s="90">
        <f t="shared" si="496"/>
        <v>0</v>
      </c>
      <c r="Y964" s="89">
        <f t="shared" si="488"/>
        <v>0</v>
      </c>
      <c r="Z964" s="90">
        <f t="shared" si="489"/>
        <v>0</v>
      </c>
      <c r="AA964" s="75">
        <f t="shared" si="490"/>
        <v>0</v>
      </c>
      <c r="AB964" s="89">
        <f t="shared" si="491"/>
        <v>7076.3009845288316</v>
      </c>
      <c r="AC964" s="89">
        <f t="shared" si="492"/>
        <v>0</v>
      </c>
      <c r="AD964" s="90">
        <f t="shared" si="493"/>
        <v>0</v>
      </c>
      <c r="AE964" s="90">
        <f t="shared" si="494"/>
        <v>0</v>
      </c>
      <c r="AF964" s="1">
        <f t="shared" si="509"/>
        <v>-42923.699015471168</v>
      </c>
    </row>
    <row r="965" spans="1:32">
      <c r="A965" s="106">
        <v>1.0979999999999998E-3</v>
      </c>
      <c r="B965" s="4">
        <f t="shared" si="485"/>
        <v>-43627.294658808103</v>
      </c>
      <c r="C965" t="s">
        <v>321</v>
      </c>
      <c r="D965" t="s">
        <v>345</v>
      </c>
      <c r="E965" s="57" t="s">
        <v>21</v>
      </c>
      <c r="F965" s="22">
        <f t="shared" si="486"/>
        <v>1</v>
      </c>
      <c r="G965" s="22">
        <f t="shared" si="487"/>
        <v>1</v>
      </c>
      <c r="H965" s="120" t="str">
        <f>IF(ISNA(VLOOKUP(C965,[1]Sheet1!$J$2:$J$2000,3,FALSE)),"No","Yes")</f>
        <v>No</v>
      </c>
      <c r="I965" s="89">
        <f t="shared" si="497"/>
        <v>0</v>
      </c>
      <c r="J965" s="89">
        <f t="shared" si="498"/>
        <v>6372.7042431918935</v>
      </c>
      <c r="K965" s="89">
        <f t="shared" si="499"/>
        <v>0</v>
      </c>
      <c r="L965" s="89">
        <f t="shared" si="500"/>
        <v>0</v>
      </c>
      <c r="M965" s="89">
        <f t="shared" si="501"/>
        <v>0</v>
      </c>
      <c r="N965" s="89">
        <f t="shared" si="502"/>
        <v>0</v>
      </c>
      <c r="O965" s="89">
        <f t="shared" si="495"/>
        <v>0</v>
      </c>
      <c r="Q965" s="90">
        <f t="shared" si="503"/>
        <v>0</v>
      </c>
      <c r="R965" s="90">
        <f t="shared" si="504"/>
        <v>0</v>
      </c>
      <c r="S965" s="90">
        <f t="shared" si="505"/>
        <v>0</v>
      </c>
      <c r="T965" s="90">
        <f t="shared" si="506"/>
        <v>0</v>
      </c>
      <c r="U965" s="90">
        <f t="shared" si="507"/>
        <v>0</v>
      </c>
      <c r="V965" s="90">
        <f t="shared" si="508"/>
        <v>0</v>
      </c>
      <c r="W965" s="90">
        <f t="shared" si="496"/>
        <v>0</v>
      </c>
      <c r="Y965" s="89">
        <f t="shared" si="488"/>
        <v>0</v>
      </c>
      <c r="Z965" s="90">
        <f t="shared" si="489"/>
        <v>0</v>
      </c>
      <c r="AA965" s="75">
        <f t="shared" si="490"/>
        <v>0</v>
      </c>
      <c r="AB965" s="89">
        <f t="shared" si="491"/>
        <v>6372.7042431918935</v>
      </c>
      <c r="AC965" s="89">
        <f t="shared" si="492"/>
        <v>0</v>
      </c>
      <c r="AD965" s="90">
        <f t="shared" si="493"/>
        <v>0</v>
      </c>
      <c r="AE965" s="90">
        <f t="shared" si="494"/>
        <v>0</v>
      </c>
      <c r="AF965" s="1">
        <f t="shared" si="509"/>
        <v>-43627.295756808104</v>
      </c>
    </row>
    <row r="966" spans="1:32">
      <c r="A966" s="106">
        <v>1.0989999999999999E-3</v>
      </c>
      <c r="B966" s="4">
        <f t="shared" si="485"/>
        <v>-42586.11052376662</v>
      </c>
      <c r="C966" t="s">
        <v>274</v>
      </c>
      <c r="D966" t="s">
        <v>343</v>
      </c>
      <c r="E966" s="57" t="s">
        <v>21</v>
      </c>
      <c r="F966" s="22">
        <f t="shared" si="486"/>
        <v>1</v>
      </c>
      <c r="G966" s="22">
        <f t="shared" si="487"/>
        <v>1</v>
      </c>
      <c r="H966" s="120" t="str">
        <f>IF(ISNA(VLOOKUP(C966,[1]Sheet1!$J$2:$J$2000,3,FALSE)),"No","Yes")</f>
        <v>No</v>
      </c>
      <c r="I966" s="89">
        <f t="shared" si="497"/>
        <v>0</v>
      </c>
      <c r="J966" s="89">
        <f t="shared" si="498"/>
        <v>7413.8883772333766</v>
      </c>
      <c r="K966" s="89">
        <f t="shared" si="499"/>
        <v>0</v>
      </c>
      <c r="L966" s="89">
        <f t="shared" si="500"/>
        <v>0</v>
      </c>
      <c r="M966" s="89">
        <f t="shared" si="501"/>
        <v>0</v>
      </c>
      <c r="N966" s="89">
        <f t="shared" si="502"/>
        <v>0</v>
      </c>
      <c r="O966" s="89">
        <f t="shared" si="495"/>
        <v>0</v>
      </c>
      <c r="Q966" s="90">
        <f t="shared" si="503"/>
        <v>0</v>
      </c>
      <c r="R966" s="90">
        <f t="shared" si="504"/>
        <v>0</v>
      </c>
      <c r="S966" s="90">
        <f t="shared" si="505"/>
        <v>0</v>
      </c>
      <c r="T966" s="90">
        <f t="shared" si="506"/>
        <v>0</v>
      </c>
      <c r="U966" s="90">
        <f t="shared" si="507"/>
        <v>0</v>
      </c>
      <c r="V966" s="90">
        <f t="shared" si="508"/>
        <v>0</v>
      </c>
      <c r="W966" s="90">
        <f t="shared" si="496"/>
        <v>0</v>
      </c>
      <c r="Y966" s="89">
        <f t="shared" si="488"/>
        <v>0</v>
      </c>
      <c r="Z966" s="90">
        <f t="shared" si="489"/>
        <v>0</v>
      </c>
      <c r="AA966" s="75">
        <f t="shared" si="490"/>
        <v>0</v>
      </c>
      <c r="AB966" s="89">
        <f t="shared" si="491"/>
        <v>7413.8883772333766</v>
      </c>
      <c r="AC966" s="89">
        <f t="shared" si="492"/>
        <v>0</v>
      </c>
      <c r="AD966" s="90">
        <f t="shared" si="493"/>
        <v>0</v>
      </c>
      <c r="AE966" s="90">
        <f t="shared" si="494"/>
        <v>0</v>
      </c>
      <c r="AF966" s="1">
        <f t="shared" si="509"/>
        <v>-42586.111622766621</v>
      </c>
    </row>
    <row r="967" spans="1:32">
      <c r="A967" s="106">
        <v>1.0999999999999998E-3</v>
      </c>
      <c r="B967" s="4">
        <f t="shared" si="485"/>
        <v>-43619.212596892838</v>
      </c>
      <c r="C967" t="s">
        <v>320</v>
      </c>
      <c r="D967" t="s">
        <v>345</v>
      </c>
      <c r="E967" s="57" t="s">
        <v>21</v>
      </c>
      <c r="F967" s="22">
        <f t="shared" si="486"/>
        <v>1</v>
      </c>
      <c r="G967" s="22">
        <f t="shared" si="487"/>
        <v>1</v>
      </c>
      <c r="H967" s="120" t="str">
        <f>IF(ISNA(VLOOKUP(C967,[1]Sheet1!$J$2:$J$2000,3,FALSE)),"No","Yes")</f>
        <v>No</v>
      </c>
      <c r="I967" s="89">
        <f t="shared" si="497"/>
        <v>0</v>
      </c>
      <c r="J967" s="89">
        <f t="shared" si="498"/>
        <v>6380.7863031071647</v>
      </c>
      <c r="K967" s="89">
        <f t="shared" si="499"/>
        <v>0</v>
      </c>
      <c r="L967" s="89">
        <f t="shared" si="500"/>
        <v>0</v>
      </c>
      <c r="M967" s="89">
        <f t="shared" si="501"/>
        <v>0</v>
      </c>
      <c r="N967" s="89">
        <f t="shared" si="502"/>
        <v>0</v>
      </c>
      <c r="O967" s="89">
        <f t="shared" si="495"/>
        <v>0</v>
      </c>
      <c r="Q967" s="90">
        <f t="shared" si="503"/>
        <v>0</v>
      </c>
      <c r="R967" s="90">
        <f t="shared" si="504"/>
        <v>0</v>
      </c>
      <c r="S967" s="90">
        <f t="shared" si="505"/>
        <v>0</v>
      </c>
      <c r="T967" s="90">
        <f t="shared" si="506"/>
        <v>0</v>
      </c>
      <c r="U967" s="90">
        <f t="shared" si="507"/>
        <v>0</v>
      </c>
      <c r="V967" s="90">
        <f t="shared" si="508"/>
        <v>0</v>
      </c>
      <c r="W967" s="90">
        <f t="shared" si="496"/>
        <v>0</v>
      </c>
      <c r="Y967" s="89">
        <f t="shared" si="488"/>
        <v>0</v>
      </c>
      <c r="Z967" s="90">
        <f t="shared" si="489"/>
        <v>0</v>
      </c>
      <c r="AA967" s="75">
        <f t="shared" si="490"/>
        <v>0</v>
      </c>
      <c r="AB967" s="89">
        <f t="shared" si="491"/>
        <v>6380.7863031071647</v>
      </c>
      <c r="AC967" s="89">
        <f t="shared" si="492"/>
        <v>0</v>
      </c>
      <c r="AD967" s="90">
        <f t="shared" si="493"/>
        <v>0</v>
      </c>
      <c r="AE967" s="90">
        <f t="shared" si="494"/>
        <v>0</v>
      </c>
      <c r="AF967" s="1">
        <f t="shared" si="509"/>
        <v>-43619.213696892839</v>
      </c>
    </row>
    <row r="968" spans="1:32">
      <c r="A968" s="106">
        <v>1.1009999999999998E-3</v>
      </c>
      <c r="B968" s="4">
        <f t="shared" si="485"/>
        <v>-37448.743991533061</v>
      </c>
      <c r="C968" t="s">
        <v>318</v>
      </c>
      <c r="D968" t="s">
        <v>343</v>
      </c>
      <c r="E968" s="57" t="s">
        <v>21</v>
      </c>
      <c r="F968" s="22">
        <f t="shared" si="486"/>
        <v>2</v>
      </c>
      <c r="G968" s="22">
        <f t="shared" si="487"/>
        <v>2</v>
      </c>
      <c r="H968" s="120" t="str">
        <f>IF(ISNA(VLOOKUP(C968,[1]Sheet1!$J$2:$J$2000,3,FALSE)),"No","Yes")</f>
        <v>No</v>
      </c>
      <c r="I968" s="89">
        <f t="shared" si="497"/>
        <v>0</v>
      </c>
      <c r="J968" s="89">
        <f t="shared" si="498"/>
        <v>6466.9023136246788</v>
      </c>
      <c r="K968" s="89">
        <f t="shared" si="499"/>
        <v>0</v>
      </c>
      <c r="L968" s="89">
        <f t="shared" si="500"/>
        <v>0</v>
      </c>
      <c r="M968" s="89">
        <f t="shared" si="501"/>
        <v>0</v>
      </c>
      <c r="N968" s="89">
        <f t="shared" si="502"/>
        <v>0</v>
      </c>
      <c r="O968" s="89">
        <f t="shared" si="495"/>
        <v>0</v>
      </c>
      <c r="Q968" s="90">
        <f t="shared" si="503"/>
        <v>0</v>
      </c>
      <c r="R968" s="90">
        <f t="shared" si="504"/>
        <v>0</v>
      </c>
      <c r="S968" s="90">
        <f t="shared" si="505"/>
        <v>6084.3525938422608</v>
      </c>
      <c r="T968" s="90">
        <f t="shared" si="506"/>
        <v>0</v>
      </c>
      <c r="U968" s="90">
        <f t="shared" si="507"/>
        <v>0</v>
      </c>
      <c r="V968" s="90">
        <f t="shared" si="508"/>
        <v>0</v>
      </c>
      <c r="W968" s="90">
        <f t="shared" si="496"/>
        <v>0</v>
      </c>
      <c r="Y968" s="89">
        <f t="shared" si="488"/>
        <v>0</v>
      </c>
      <c r="Z968" s="90">
        <f t="shared" si="489"/>
        <v>0</v>
      </c>
      <c r="AA968" s="75">
        <f t="shared" si="490"/>
        <v>0</v>
      </c>
      <c r="AB968" s="89">
        <f t="shared" si="491"/>
        <v>6466.9023136246788</v>
      </c>
      <c r="AC968" s="89">
        <f t="shared" si="492"/>
        <v>0</v>
      </c>
      <c r="AD968" s="90">
        <f t="shared" si="493"/>
        <v>6084.3525938422608</v>
      </c>
      <c r="AE968" s="90">
        <f t="shared" si="494"/>
        <v>0</v>
      </c>
      <c r="AF968" s="1">
        <f t="shared" si="509"/>
        <v>-37448.745092533063</v>
      </c>
    </row>
    <row r="969" spans="1:32">
      <c r="A969" s="106">
        <v>1.1019999999999999E-3</v>
      </c>
      <c r="B969" s="4">
        <f t="shared" si="485"/>
        <v>-44064.296199282995</v>
      </c>
      <c r="C969" t="s">
        <v>335</v>
      </c>
      <c r="D969" t="s">
        <v>345</v>
      </c>
      <c r="E969" s="57" t="s">
        <v>21</v>
      </c>
      <c r="F969" s="22">
        <f t="shared" si="486"/>
        <v>1</v>
      </c>
      <c r="G969" s="22">
        <f t="shared" si="487"/>
        <v>1</v>
      </c>
      <c r="H969" s="120" t="str">
        <f>IF(ISNA(VLOOKUP(C969,[1]Sheet1!$J$2:$J$2000,3,FALSE)),"No","Yes")</f>
        <v>No</v>
      </c>
      <c r="I969" s="89">
        <f t="shared" si="497"/>
        <v>0</v>
      </c>
      <c r="J969" s="89">
        <f t="shared" si="498"/>
        <v>5935.702698717002</v>
      </c>
      <c r="K969" s="89">
        <f t="shared" si="499"/>
        <v>0</v>
      </c>
      <c r="L969" s="89">
        <f t="shared" si="500"/>
        <v>0</v>
      </c>
      <c r="M969" s="89">
        <f t="shared" si="501"/>
        <v>0</v>
      </c>
      <c r="N969" s="89">
        <f t="shared" si="502"/>
        <v>0</v>
      </c>
      <c r="O969" s="89">
        <f t="shared" si="495"/>
        <v>0</v>
      </c>
      <c r="Q969" s="90">
        <f t="shared" si="503"/>
        <v>0</v>
      </c>
      <c r="R969" s="90">
        <f t="shared" si="504"/>
        <v>0</v>
      </c>
      <c r="S969" s="90">
        <f t="shared" si="505"/>
        <v>0</v>
      </c>
      <c r="T969" s="90">
        <f t="shared" si="506"/>
        <v>0</v>
      </c>
      <c r="U969" s="90">
        <f t="shared" si="507"/>
        <v>0</v>
      </c>
      <c r="V969" s="90">
        <f t="shared" si="508"/>
        <v>0</v>
      </c>
      <c r="W969" s="90">
        <f t="shared" si="496"/>
        <v>0</v>
      </c>
      <c r="Y969" s="89">
        <f t="shared" si="488"/>
        <v>0</v>
      </c>
      <c r="Z969" s="90">
        <f t="shared" si="489"/>
        <v>0</v>
      </c>
      <c r="AA969" s="75">
        <f t="shared" si="490"/>
        <v>0</v>
      </c>
      <c r="AB969" s="89">
        <f t="shared" si="491"/>
        <v>5935.702698717002</v>
      </c>
      <c r="AC969" s="89">
        <f t="shared" si="492"/>
        <v>0</v>
      </c>
      <c r="AD969" s="90">
        <f t="shared" si="493"/>
        <v>0</v>
      </c>
      <c r="AE969" s="90">
        <f t="shared" si="494"/>
        <v>0</v>
      </c>
      <c r="AF969" s="1">
        <f t="shared" si="509"/>
        <v>-44064.297301282997</v>
      </c>
    </row>
    <row r="970" spans="1:32">
      <c r="A970" s="106">
        <v>1.1029999999999998E-3</v>
      </c>
      <c r="B970" s="4">
        <f t="shared" si="485"/>
        <v>-40641.71012694652</v>
      </c>
      <c r="C970" t="s">
        <v>194</v>
      </c>
      <c r="D970" t="s">
        <v>366</v>
      </c>
      <c r="E970" s="57" t="s">
        <v>21</v>
      </c>
      <c r="F970" s="22">
        <f t="shared" si="486"/>
        <v>1</v>
      </c>
      <c r="G970" s="22">
        <f t="shared" si="487"/>
        <v>1</v>
      </c>
      <c r="H970" s="120" t="str">
        <f>IF(ISNA(VLOOKUP(C970,[1]Sheet1!$J$2:$J$2000,3,FALSE)),"No","Yes")</f>
        <v>No</v>
      </c>
      <c r="I970" s="89">
        <f t="shared" si="497"/>
        <v>0</v>
      </c>
      <c r="J970" s="89">
        <f t="shared" si="498"/>
        <v>9358.2887700534757</v>
      </c>
      <c r="K970" s="89">
        <f t="shared" si="499"/>
        <v>0</v>
      </c>
      <c r="L970" s="89">
        <f t="shared" si="500"/>
        <v>0</v>
      </c>
      <c r="M970" s="89">
        <f t="shared" si="501"/>
        <v>0</v>
      </c>
      <c r="N970" s="89">
        <f t="shared" si="502"/>
        <v>0</v>
      </c>
      <c r="O970" s="89">
        <f t="shared" si="495"/>
        <v>0</v>
      </c>
      <c r="Q970" s="90">
        <f t="shared" si="503"/>
        <v>0</v>
      </c>
      <c r="R970" s="90">
        <f t="shared" si="504"/>
        <v>0</v>
      </c>
      <c r="S970" s="90">
        <f t="shared" si="505"/>
        <v>0</v>
      </c>
      <c r="T970" s="90">
        <f t="shared" si="506"/>
        <v>0</v>
      </c>
      <c r="U970" s="90">
        <f t="shared" si="507"/>
        <v>0</v>
      </c>
      <c r="V970" s="90">
        <f t="shared" si="508"/>
        <v>0</v>
      </c>
      <c r="W970" s="90">
        <f t="shared" si="496"/>
        <v>0</v>
      </c>
      <c r="Y970" s="89">
        <f t="shared" si="488"/>
        <v>0</v>
      </c>
      <c r="Z970" s="90">
        <f t="shared" si="489"/>
        <v>0</v>
      </c>
      <c r="AA970" s="75">
        <f t="shared" si="490"/>
        <v>0</v>
      </c>
      <c r="AB970" s="89">
        <f t="shared" si="491"/>
        <v>9358.2887700534757</v>
      </c>
      <c r="AC970" s="89">
        <f t="shared" si="492"/>
        <v>0</v>
      </c>
      <c r="AD970" s="90">
        <f t="shared" si="493"/>
        <v>0</v>
      </c>
      <c r="AE970" s="90">
        <f t="shared" si="494"/>
        <v>0</v>
      </c>
      <c r="AF970" s="1">
        <f t="shared" si="509"/>
        <v>-40641.711229946523</v>
      </c>
    </row>
    <row r="971" spans="1:32">
      <c r="A971" s="106">
        <v>1.1039999999999999E-3</v>
      </c>
      <c r="B971" s="4">
        <f t="shared" si="485"/>
        <v>-41079.342867631203</v>
      </c>
      <c r="C971" t="s">
        <v>200</v>
      </c>
      <c r="D971" t="s">
        <v>367</v>
      </c>
      <c r="E971" s="57" t="s">
        <v>21</v>
      </c>
      <c r="F971" s="22">
        <f t="shared" si="486"/>
        <v>1</v>
      </c>
      <c r="G971" s="22">
        <f t="shared" si="487"/>
        <v>1</v>
      </c>
      <c r="H971" s="120" t="str">
        <f>IF(ISNA(VLOOKUP(C971,[1]Sheet1!$J$2:$J$2000,3,FALSE)),"No","Yes")</f>
        <v>No</v>
      </c>
      <c r="I971" s="89">
        <f t="shared" si="497"/>
        <v>0</v>
      </c>
      <c r="J971" s="89">
        <f t="shared" si="498"/>
        <v>8920.6560283687941</v>
      </c>
      <c r="K971" s="89">
        <f t="shared" si="499"/>
        <v>0</v>
      </c>
      <c r="L971" s="89">
        <f t="shared" si="500"/>
        <v>0</v>
      </c>
      <c r="M971" s="89">
        <f t="shared" si="501"/>
        <v>0</v>
      </c>
      <c r="N971" s="89">
        <f t="shared" si="502"/>
        <v>0</v>
      </c>
      <c r="O971" s="89">
        <f t="shared" si="495"/>
        <v>0</v>
      </c>
      <c r="Q971" s="90">
        <f t="shared" si="503"/>
        <v>0</v>
      </c>
      <c r="R971" s="90">
        <f t="shared" si="504"/>
        <v>0</v>
      </c>
      <c r="S971" s="90">
        <f t="shared" si="505"/>
        <v>0</v>
      </c>
      <c r="T971" s="90">
        <f t="shared" si="506"/>
        <v>0</v>
      </c>
      <c r="U971" s="90">
        <f t="shared" si="507"/>
        <v>0</v>
      </c>
      <c r="V971" s="90">
        <f t="shared" si="508"/>
        <v>0</v>
      </c>
      <c r="W971" s="90">
        <f t="shared" si="496"/>
        <v>0</v>
      </c>
      <c r="Y971" s="89">
        <f t="shared" si="488"/>
        <v>0</v>
      </c>
      <c r="Z971" s="90">
        <f t="shared" si="489"/>
        <v>0</v>
      </c>
      <c r="AA971" s="75">
        <f t="shared" si="490"/>
        <v>0</v>
      </c>
      <c r="AB971" s="89">
        <f t="shared" si="491"/>
        <v>8920.6560283687941</v>
      </c>
      <c r="AC971" s="89">
        <f t="shared" si="492"/>
        <v>0</v>
      </c>
      <c r="AD971" s="90">
        <f t="shared" si="493"/>
        <v>0</v>
      </c>
      <c r="AE971" s="90">
        <f t="shared" si="494"/>
        <v>0</v>
      </c>
      <c r="AF971" s="1">
        <f t="shared" si="509"/>
        <v>-41079.343971631206</v>
      </c>
    </row>
    <row r="972" spans="1:32">
      <c r="A972" s="106">
        <v>1.1049999999999999E-3</v>
      </c>
      <c r="B972" s="4">
        <f t="shared" si="485"/>
        <v>-24576.435222419037</v>
      </c>
      <c r="C972" t="s">
        <v>201</v>
      </c>
      <c r="D972" t="s">
        <v>368</v>
      </c>
      <c r="E972" s="57" t="s">
        <v>21</v>
      </c>
      <c r="F972" s="22">
        <f t="shared" si="486"/>
        <v>3</v>
      </c>
      <c r="G972" s="22">
        <f t="shared" si="487"/>
        <v>3</v>
      </c>
      <c r="H972" s="120" t="str">
        <f>IF(ISNA(VLOOKUP(C972,[1]Sheet1!$J$2:$J$2000,3,FALSE)),"No","Yes")</f>
        <v>No</v>
      </c>
      <c r="I972" s="89">
        <f t="shared" si="497"/>
        <v>0</v>
      </c>
      <c r="J972" s="89">
        <f t="shared" si="498"/>
        <v>8914.728682170542</v>
      </c>
      <c r="K972" s="89">
        <f t="shared" si="499"/>
        <v>0</v>
      </c>
      <c r="L972" s="89">
        <f t="shared" si="500"/>
        <v>0</v>
      </c>
      <c r="M972" s="89">
        <f t="shared" si="501"/>
        <v>8113.8163684364908</v>
      </c>
      <c r="N972" s="89">
        <f t="shared" si="502"/>
        <v>0</v>
      </c>
      <c r="O972" s="89">
        <f t="shared" si="495"/>
        <v>0</v>
      </c>
      <c r="Q972" s="90">
        <f t="shared" si="503"/>
        <v>0</v>
      </c>
      <c r="R972" s="90">
        <f t="shared" si="504"/>
        <v>0</v>
      </c>
      <c r="S972" s="90">
        <f t="shared" si="505"/>
        <v>8395.0186219739298</v>
      </c>
      <c r="T972" s="90">
        <f t="shared" si="506"/>
        <v>0</v>
      </c>
      <c r="U972" s="90">
        <f t="shared" si="507"/>
        <v>0</v>
      </c>
      <c r="V972" s="90">
        <f t="shared" si="508"/>
        <v>0</v>
      </c>
      <c r="W972" s="90">
        <f t="shared" si="496"/>
        <v>0</v>
      </c>
      <c r="Y972" s="89">
        <f t="shared" si="488"/>
        <v>0</v>
      </c>
      <c r="Z972" s="90">
        <f t="shared" si="489"/>
        <v>0</v>
      </c>
      <c r="AA972" s="75">
        <f t="shared" si="490"/>
        <v>0</v>
      </c>
      <c r="AB972" s="89">
        <f t="shared" si="491"/>
        <v>8914.728682170542</v>
      </c>
      <c r="AC972" s="89">
        <f t="shared" si="492"/>
        <v>8113.8163684364908</v>
      </c>
      <c r="AD972" s="90">
        <f t="shared" si="493"/>
        <v>8395.0186219739298</v>
      </c>
      <c r="AE972" s="90">
        <f t="shared" si="494"/>
        <v>0</v>
      </c>
      <c r="AF972" s="1">
        <f t="shared" si="509"/>
        <v>-24576.436327419036</v>
      </c>
    </row>
    <row r="973" spans="1:32">
      <c r="A973" s="106">
        <v>1.1059999999999998E-3</v>
      </c>
      <c r="B973" s="4">
        <f t="shared" si="485"/>
        <v>-40108.292607681979</v>
      </c>
      <c r="C973" t="s">
        <v>1550</v>
      </c>
      <c r="D973" t="s">
        <v>387</v>
      </c>
      <c r="E973" s="57" t="s">
        <v>21</v>
      </c>
      <c r="F973" s="22">
        <f t="shared" si="486"/>
        <v>1</v>
      </c>
      <c r="G973" s="22">
        <f t="shared" si="487"/>
        <v>1</v>
      </c>
      <c r="H973" s="120" t="str">
        <f>IF(ISNA(VLOOKUP(C973,[1]Sheet1!$J$2:$J$2000,3,FALSE)),"No","Yes")</f>
        <v>No</v>
      </c>
      <c r="I973" s="89">
        <f t="shared" si="497"/>
        <v>0</v>
      </c>
      <c r="J973" s="89">
        <f t="shared" si="498"/>
        <v>0</v>
      </c>
      <c r="K973" s="89">
        <f t="shared" si="499"/>
        <v>9891.7062863180145</v>
      </c>
      <c r="L973" s="89">
        <f t="shared" si="500"/>
        <v>0</v>
      </c>
      <c r="M973" s="89">
        <f t="shared" si="501"/>
        <v>0</v>
      </c>
      <c r="N973" s="89">
        <f t="shared" si="502"/>
        <v>0</v>
      </c>
      <c r="O973" s="89">
        <f t="shared" si="495"/>
        <v>0</v>
      </c>
      <c r="Q973" s="90">
        <f t="shared" si="503"/>
        <v>0</v>
      </c>
      <c r="R973" s="90">
        <f t="shared" si="504"/>
        <v>0</v>
      </c>
      <c r="S973" s="90">
        <f t="shared" si="505"/>
        <v>0</v>
      </c>
      <c r="T973" s="90">
        <f t="shared" si="506"/>
        <v>0</v>
      </c>
      <c r="U973" s="90">
        <f t="shared" si="507"/>
        <v>0</v>
      </c>
      <c r="V973" s="90">
        <f t="shared" si="508"/>
        <v>0</v>
      </c>
      <c r="W973" s="90">
        <f t="shared" si="496"/>
        <v>0</v>
      </c>
      <c r="Y973" s="89">
        <f t="shared" si="488"/>
        <v>0</v>
      </c>
      <c r="Z973" s="90">
        <f t="shared" si="489"/>
        <v>0</v>
      </c>
      <c r="AA973" s="75">
        <f t="shared" si="490"/>
        <v>0</v>
      </c>
      <c r="AB973" s="89">
        <f t="shared" si="491"/>
        <v>9891.7062863180145</v>
      </c>
      <c r="AC973" s="89">
        <f t="shared" si="492"/>
        <v>0</v>
      </c>
      <c r="AD973" s="90">
        <f t="shared" si="493"/>
        <v>0</v>
      </c>
      <c r="AE973" s="90">
        <f t="shared" si="494"/>
        <v>0</v>
      </c>
      <c r="AF973" s="1">
        <f t="shared" si="509"/>
        <v>-40108.293713681982</v>
      </c>
    </row>
    <row r="974" spans="1:32">
      <c r="A974" s="106">
        <v>1.1069999999999999E-3</v>
      </c>
      <c r="B974" s="4">
        <f t="shared" si="485"/>
        <v>-40149.919987160967</v>
      </c>
      <c r="C974" t="s">
        <v>1551</v>
      </c>
      <c r="D974" t="s">
        <v>369</v>
      </c>
      <c r="E974" s="57" t="s">
        <v>21</v>
      </c>
      <c r="F974" s="22">
        <f t="shared" si="486"/>
        <v>1</v>
      </c>
      <c r="G974" s="22">
        <f t="shared" si="487"/>
        <v>1</v>
      </c>
      <c r="H974" s="120" t="str">
        <f>IF(ISNA(VLOOKUP(C974,[1]Sheet1!$J$2:$J$2000,3,FALSE)),"No","Yes")</f>
        <v>No</v>
      </c>
      <c r="I974" s="89">
        <f t="shared" si="497"/>
        <v>0</v>
      </c>
      <c r="J974" s="89">
        <f t="shared" si="498"/>
        <v>0</v>
      </c>
      <c r="K974" s="89">
        <f t="shared" si="499"/>
        <v>9850.0789058390346</v>
      </c>
      <c r="L974" s="89">
        <f t="shared" si="500"/>
        <v>0</v>
      </c>
      <c r="M974" s="89">
        <f t="shared" si="501"/>
        <v>0</v>
      </c>
      <c r="N974" s="89">
        <f t="shared" si="502"/>
        <v>0</v>
      </c>
      <c r="O974" s="89">
        <f t="shared" si="495"/>
        <v>0</v>
      </c>
      <c r="Q974" s="90">
        <f t="shared" si="503"/>
        <v>0</v>
      </c>
      <c r="R974" s="90">
        <f t="shared" si="504"/>
        <v>0</v>
      </c>
      <c r="S974" s="90">
        <f t="shared" si="505"/>
        <v>0</v>
      </c>
      <c r="T974" s="90">
        <f t="shared" si="506"/>
        <v>0</v>
      </c>
      <c r="U974" s="90">
        <f t="shared" si="507"/>
        <v>0</v>
      </c>
      <c r="V974" s="90">
        <f t="shared" si="508"/>
        <v>0</v>
      </c>
      <c r="W974" s="90">
        <f t="shared" si="496"/>
        <v>0</v>
      </c>
      <c r="Y974" s="89">
        <f t="shared" si="488"/>
        <v>0</v>
      </c>
      <c r="Z974" s="90">
        <f t="shared" si="489"/>
        <v>0</v>
      </c>
      <c r="AA974" s="75">
        <f t="shared" si="490"/>
        <v>0</v>
      </c>
      <c r="AB974" s="89">
        <f t="shared" si="491"/>
        <v>9850.0789058390346</v>
      </c>
      <c r="AC974" s="89">
        <f t="shared" si="492"/>
        <v>0</v>
      </c>
      <c r="AD974" s="90">
        <f t="shared" si="493"/>
        <v>0</v>
      </c>
      <c r="AE974" s="90">
        <f t="shared" si="494"/>
        <v>0</v>
      </c>
      <c r="AF974" s="1">
        <f t="shared" si="509"/>
        <v>-40149.921094160964</v>
      </c>
    </row>
    <row r="975" spans="1:32">
      <c r="A975" s="106">
        <v>1.109E-3</v>
      </c>
      <c r="B975" s="4">
        <f t="shared" si="485"/>
        <v>-40604.615047547923</v>
      </c>
      <c r="C975" t="s">
        <v>1554</v>
      </c>
      <c r="D975" t="s">
        <v>371</v>
      </c>
      <c r="E975" s="57" t="s">
        <v>21</v>
      </c>
      <c r="F975" s="22">
        <f t="shared" si="486"/>
        <v>1</v>
      </c>
      <c r="G975" s="22">
        <f t="shared" si="487"/>
        <v>1</v>
      </c>
      <c r="H975" s="120" t="str">
        <f>IF(ISNA(VLOOKUP(C975,[1]Sheet1!$J$2:$J$2000,3,FALSE)),"No","Yes")</f>
        <v>No</v>
      </c>
      <c r="I975" s="89">
        <f t="shared" si="497"/>
        <v>0</v>
      </c>
      <c r="J975" s="89">
        <f t="shared" si="498"/>
        <v>0</v>
      </c>
      <c r="K975" s="89">
        <f t="shared" si="499"/>
        <v>9395.3838434520821</v>
      </c>
      <c r="L975" s="89">
        <f t="shared" si="500"/>
        <v>0</v>
      </c>
      <c r="M975" s="89">
        <f t="shared" si="501"/>
        <v>0</v>
      </c>
      <c r="N975" s="89">
        <f t="shared" si="502"/>
        <v>0</v>
      </c>
      <c r="O975" s="89">
        <f t="shared" si="495"/>
        <v>0</v>
      </c>
      <c r="Q975" s="90">
        <f t="shared" si="503"/>
        <v>0</v>
      </c>
      <c r="R975" s="90">
        <f t="shared" si="504"/>
        <v>0</v>
      </c>
      <c r="S975" s="90">
        <f t="shared" si="505"/>
        <v>0</v>
      </c>
      <c r="T975" s="90">
        <f t="shared" si="506"/>
        <v>0</v>
      </c>
      <c r="U975" s="90">
        <f t="shared" si="507"/>
        <v>0</v>
      </c>
      <c r="V975" s="90">
        <f t="shared" si="508"/>
        <v>0</v>
      </c>
      <c r="W975" s="90">
        <f t="shared" si="496"/>
        <v>0</v>
      </c>
      <c r="Y975" s="89">
        <f t="shared" si="488"/>
        <v>0</v>
      </c>
      <c r="Z975" s="90">
        <f t="shared" si="489"/>
        <v>0</v>
      </c>
      <c r="AA975" s="75">
        <f t="shared" si="490"/>
        <v>0</v>
      </c>
      <c r="AB975" s="89">
        <f t="shared" si="491"/>
        <v>9395.3838434520821</v>
      </c>
      <c r="AC975" s="89">
        <f t="shared" si="492"/>
        <v>0</v>
      </c>
      <c r="AD975" s="90">
        <f t="shared" si="493"/>
        <v>0</v>
      </c>
      <c r="AE975" s="90">
        <f t="shared" si="494"/>
        <v>0</v>
      </c>
      <c r="AF975" s="1">
        <f t="shared" si="509"/>
        <v>-40604.61615654792</v>
      </c>
    </row>
    <row r="976" spans="1:32">
      <c r="A976" s="106">
        <v>1.1099999999999999E-3</v>
      </c>
      <c r="B976" s="4">
        <f t="shared" si="485"/>
        <v>-40800.784937654142</v>
      </c>
      <c r="C976" t="s">
        <v>1559</v>
      </c>
      <c r="D976" t="s">
        <v>388</v>
      </c>
      <c r="E976" s="57" t="s">
        <v>21</v>
      </c>
      <c r="F976" s="22">
        <f t="shared" si="486"/>
        <v>1</v>
      </c>
      <c r="G976" s="22">
        <f t="shared" si="487"/>
        <v>1</v>
      </c>
      <c r="H976" s="120" t="str">
        <f>IF(ISNA(VLOOKUP(C976,[1]Sheet1!$J$2:$J$2000,3,FALSE)),"No","Yes")</f>
        <v>No</v>
      </c>
      <c r="I976" s="89">
        <f t="shared" si="497"/>
        <v>0</v>
      </c>
      <c r="J976" s="89">
        <f t="shared" si="498"/>
        <v>0</v>
      </c>
      <c r="K976" s="89">
        <f t="shared" si="499"/>
        <v>9199.2139523458609</v>
      </c>
      <c r="L976" s="89">
        <f t="shared" si="500"/>
        <v>0</v>
      </c>
      <c r="M976" s="89">
        <f t="shared" si="501"/>
        <v>0</v>
      </c>
      <c r="N976" s="89">
        <f t="shared" si="502"/>
        <v>0</v>
      </c>
      <c r="O976" s="89">
        <f t="shared" si="495"/>
        <v>0</v>
      </c>
      <c r="Q976" s="90">
        <f t="shared" si="503"/>
        <v>0</v>
      </c>
      <c r="R976" s="90">
        <f t="shared" si="504"/>
        <v>0</v>
      </c>
      <c r="S976" s="90">
        <f t="shared" si="505"/>
        <v>0</v>
      </c>
      <c r="T976" s="90">
        <f t="shared" si="506"/>
        <v>0</v>
      </c>
      <c r="U976" s="90">
        <f t="shared" si="507"/>
        <v>0</v>
      </c>
      <c r="V976" s="90">
        <f t="shared" si="508"/>
        <v>0</v>
      </c>
      <c r="W976" s="90">
        <f t="shared" si="496"/>
        <v>0</v>
      </c>
      <c r="Y976" s="89">
        <f t="shared" si="488"/>
        <v>0</v>
      </c>
      <c r="Z976" s="90">
        <f t="shared" si="489"/>
        <v>0</v>
      </c>
      <c r="AA976" s="75">
        <f t="shared" si="490"/>
        <v>0</v>
      </c>
      <c r="AB976" s="89">
        <f t="shared" si="491"/>
        <v>9199.2139523458609</v>
      </c>
      <c r="AC976" s="89">
        <f t="shared" si="492"/>
        <v>0</v>
      </c>
      <c r="AD976" s="90">
        <f t="shared" si="493"/>
        <v>0</v>
      </c>
      <c r="AE976" s="90">
        <f t="shared" si="494"/>
        <v>0</v>
      </c>
      <c r="AF976" s="1">
        <f t="shared" si="509"/>
        <v>-40800.786047654139</v>
      </c>
    </row>
    <row r="977" spans="1:32">
      <c r="A977" s="106">
        <v>1.1109999999999998E-3</v>
      </c>
      <c r="B977" s="4">
        <f t="shared" si="485"/>
        <v>8978.663302321027</v>
      </c>
      <c r="C977" t="s">
        <v>1563</v>
      </c>
      <c r="D977" t="s">
        <v>389</v>
      </c>
      <c r="E977" s="57" t="s">
        <v>21</v>
      </c>
      <c r="F977" s="22">
        <f t="shared" si="486"/>
        <v>1</v>
      </c>
      <c r="G977" s="22">
        <f t="shared" si="487"/>
        <v>1</v>
      </c>
      <c r="H977" s="120" t="str">
        <f>IF(ISNA(VLOOKUP(C977,[1]Sheet1!$J$2:$J$2000,3,FALSE)),"No","Yes")</f>
        <v>Yes</v>
      </c>
      <c r="I977" s="89">
        <f t="shared" si="497"/>
        <v>0</v>
      </c>
      <c r="J977" s="89">
        <f t="shared" si="498"/>
        <v>0</v>
      </c>
      <c r="K977" s="89">
        <f t="shared" si="499"/>
        <v>8978.6621913210274</v>
      </c>
      <c r="L977" s="89">
        <f t="shared" si="500"/>
        <v>0</v>
      </c>
      <c r="M977" s="89">
        <f t="shared" si="501"/>
        <v>0</v>
      </c>
      <c r="N977" s="89">
        <f t="shared" si="502"/>
        <v>0</v>
      </c>
      <c r="O977" s="89">
        <f t="shared" si="495"/>
        <v>0</v>
      </c>
      <c r="Q977" s="90">
        <f t="shared" si="503"/>
        <v>0</v>
      </c>
      <c r="R977" s="90">
        <f t="shared" si="504"/>
        <v>0</v>
      </c>
      <c r="S977" s="90">
        <f t="shared" si="505"/>
        <v>0</v>
      </c>
      <c r="T977" s="90">
        <f t="shared" si="506"/>
        <v>0</v>
      </c>
      <c r="U977" s="90">
        <f t="shared" si="507"/>
        <v>0</v>
      </c>
      <c r="V977" s="90">
        <f t="shared" si="508"/>
        <v>0</v>
      </c>
      <c r="W977" s="90">
        <f t="shared" si="496"/>
        <v>0</v>
      </c>
      <c r="Y977" s="89">
        <f t="shared" si="488"/>
        <v>0</v>
      </c>
      <c r="Z977" s="90">
        <f t="shared" si="489"/>
        <v>0</v>
      </c>
      <c r="AA977" s="75">
        <f t="shared" si="490"/>
        <v>0</v>
      </c>
      <c r="AB977" s="89">
        <f t="shared" si="491"/>
        <v>8978.6621913210274</v>
      </c>
      <c r="AC977" s="89">
        <f t="shared" si="492"/>
        <v>0</v>
      </c>
      <c r="AD977" s="90">
        <f t="shared" si="493"/>
        <v>0</v>
      </c>
      <c r="AE977" s="90">
        <f t="shared" si="494"/>
        <v>0</v>
      </c>
      <c r="AF977" s="1">
        <f t="shared" si="509"/>
        <v>8978.6621913210274</v>
      </c>
    </row>
    <row r="978" spans="1:32">
      <c r="A978" s="106">
        <v>1.1119999999999999E-3</v>
      </c>
      <c r="B978" s="4">
        <f t="shared" si="485"/>
        <v>17239.639670234141</v>
      </c>
      <c r="C978" t="s">
        <v>1564</v>
      </c>
      <c r="D978" t="s">
        <v>384</v>
      </c>
      <c r="E978" s="57" t="s">
        <v>21</v>
      </c>
      <c r="F978" s="22">
        <f t="shared" si="486"/>
        <v>2</v>
      </c>
      <c r="G978" s="22">
        <f t="shared" si="487"/>
        <v>2</v>
      </c>
      <c r="H978" s="120" t="str">
        <f>IF(ISNA(VLOOKUP(C978,[1]Sheet1!$J$2:$J$2000,3,FALSE)),"No","Yes")</f>
        <v>Yes</v>
      </c>
      <c r="I978" s="89">
        <f t="shared" si="497"/>
        <v>0</v>
      </c>
      <c r="J978" s="89">
        <f t="shared" si="498"/>
        <v>0</v>
      </c>
      <c r="K978" s="89">
        <f t="shared" si="499"/>
        <v>8974.3589743589746</v>
      </c>
      <c r="L978" s="89">
        <f t="shared" si="500"/>
        <v>0</v>
      </c>
      <c r="M978" s="89">
        <f t="shared" si="501"/>
        <v>0</v>
      </c>
      <c r="N978" s="89">
        <f t="shared" si="502"/>
        <v>8265.2795838751645</v>
      </c>
      <c r="O978" s="89">
        <f t="shared" si="495"/>
        <v>0</v>
      </c>
      <c r="Q978" s="90">
        <f t="shared" si="503"/>
        <v>0</v>
      </c>
      <c r="R978" s="90">
        <f t="shared" si="504"/>
        <v>0</v>
      </c>
      <c r="S978" s="90">
        <f t="shared" si="505"/>
        <v>0</v>
      </c>
      <c r="T978" s="90">
        <f t="shared" si="506"/>
        <v>0</v>
      </c>
      <c r="U978" s="90">
        <f t="shared" si="507"/>
        <v>0</v>
      </c>
      <c r="V978" s="90">
        <f t="shared" si="508"/>
        <v>0</v>
      </c>
      <c r="W978" s="90">
        <f t="shared" si="496"/>
        <v>0</v>
      </c>
      <c r="Y978" s="89">
        <f t="shared" si="488"/>
        <v>0</v>
      </c>
      <c r="Z978" s="90">
        <f t="shared" si="489"/>
        <v>0</v>
      </c>
      <c r="AA978" s="75">
        <f t="shared" si="490"/>
        <v>0</v>
      </c>
      <c r="AB978" s="89">
        <f t="shared" si="491"/>
        <v>8974.3589743589746</v>
      </c>
      <c r="AC978" s="89">
        <f t="shared" si="492"/>
        <v>8265.2795838751645</v>
      </c>
      <c r="AD978" s="90">
        <f t="shared" si="493"/>
        <v>0</v>
      </c>
      <c r="AE978" s="90">
        <f t="shared" si="494"/>
        <v>0</v>
      </c>
      <c r="AF978" s="1">
        <f t="shared" si="509"/>
        <v>17239.638558234139</v>
      </c>
    </row>
    <row r="979" spans="1:32">
      <c r="A979" s="106">
        <v>1.114E-3</v>
      </c>
      <c r="B979" s="4">
        <f t="shared" si="485"/>
        <v>-41316.947645564105</v>
      </c>
      <c r="C979" t="s">
        <v>1571</v>
      </c>
      <c r="D979" t="s">
        <v>369</v>
      </c>
      <c r="E979" s="57" t="s">
        <v>21</v>
      </c>
      <c r="F979" s="22">
        <f t="shared" si="486"/>
        <v>1</v>
      </c>
      <c r="G979" s="22">
        <f t="shared" si="487"/>
        <v>1</v>
      </c>
      <c r="H979" s="120" t="str">
        <f>IF(ISNA(VLOOKUP(C979,[1]Sheet1!$J$2:$J$2000,3,FALSE)),"No","Yes")</f>
        <v>No</v>
      </c>
      <c r="I979" s="89">
        <f t="shared" si="497"/>
        <v>0</v>
      </c>
      <c r="J979" s="89">
        <f t="shared" si="498"/>
        <v>0</v>
      </c>
      <c r="K979" s="89">
        <f t="shared" si="499"/>
        <v>8683.0512404358942</v>
      </c>
      <c r="L979" s="89">
        <f t="shared" si="500"/>
        <v>0</v>
      </c>
      <c r="M979" s="89">
        <f t="shared" si="501"/>
        <v>0</v>
      </c>
      <c r="N979" s="89">
        <f t="shared" si="502"/>
        <v>0</v>
      </c>
      <c r="O979" s="89">
        <f t="shared" si="495"/>
        <v>0</v>
      </c>
      <c r="Q979" s="90">
        <f t="shared" si="503"/>
        <v>0</v>
      </c>
      <c r="R979" s="90">
        <f t="shared" si="504"/>
        <v>0</v>
      </c>
      <c r="S979" s="90">
        <f t="shared" si="505"/>
        <v>0</v>
      </c>
      <c r="T979" s="90">
        <f t="shared" si="506"/>
        <v>0</v>
      </c>
      <c r="U979" s="90">
        <f t="shared" si="507"/>
        <v>0</v>
      </c>
      <c r="V979" s="90">
        <f t="shared" si="508"/>
        <v>0</v>
      </c>
      <c r="W979" s="90">
        <f t="shared" si="496"/>
        <v>0</v>
      </c>
      <c r="Y979" s="89">
        <f t="shared" si="488"/>
        <v>0</v>
      </c>
      <c r="Z979" s="90">
        <f t="shared" si="489"/>
        <v>0</v>
      </c>
      <c r="AA979" s="75">
        <f t="shared" si="490"/>
        <v>0</v>
      </c>
      <c r="AB979" s="89">
        <f t="shared" si="491"/>
        <v>8683.0512404358942</v>
      </c>
      <c r="AC979" s="89">
        <f t="shared" si="492"/>
        <v>0</v>
      </c>
      <c r="AD979" s="90">
        <f t="shared" si="493"/>
        <v>0</v>
      </c>
      <c r="AE979" s="90">
        <f t="shared" si="494"/>
        <v>0</v>
      </c>
      <c r="AF979" s="1">
        <f t="shared" si="509"/>
        <v>-41316.948759564104</v>
      </c>
    </row>
    <row r="980" spans="1:32">
      <c r="A980" s="106">
        <v>1.1149999999999999E-3</v>
      </c>
      <c r="B980" s="4">
        <f t="shared" si="485"/>
        <v>-33211.143800973878</v>
      </c>
      <c r="C980" t="s">
        <v>1580</v>
      </c>
      <c r="D980" t="s">
        <v>390</v>
      </c>
      <c r="E980" s="57" t="s">
        <v>21</v>
      </c>
      <c r="F980" s="22">
        <f t="shared" si="486"/>
        <v>2</v>
      </c>
      <c r="G980" s="22">
        <f t="shared" si="487"/>
        <v>2</v>
      </c>
      <c r="H980" s="120" t="str">
        <f>IF(ISNA(VLOOKUP(C980,[1]Sheet1!$J$2:$J$2000,3,FALSE)),"No","Yes")</f>
        <v>No</v>
      </c>
      <c r="I980" s="89">
        <f t="shared" si="497"/>
        <v>0</v>
      </c>
      <c r="J980" s="89">
        <f t="shared" si="498"/>
        <v>0</v>
      </c>
      <c r="K980" s="89">
        <f t="shared" si="499"/>
        <v>8505.5643879173294</v>
      </c>
      <c r="L980" s="89">
        <f t="shared" si="500"/>
        <v>0</v>
      </c>
      <c r="M980" s="89">
        <f t="shared" si="501"/>
        <v>0</v>
      </c>
      <c r="N980" s="89">
        <f t="shared" si="502"/>
        <v>0</v>
      </c>
      <c r="O980" s="89">
        <f t="shared" si="495"/>
        <v>0</v>
      </c>
      <c r="Q980" s="90">
        <f t="shared" si="503"/>
        <v>0</v>
      </c>
      <c r="R980" s="90">
        <f t="shared" si="504"/>
        <v>0</v>
      </c>
      <c r="S980" s="90">
        <f t="shared" si="505"/>
        <v>0</v>
      </c>
      <c r="T980" s="90">
        <f t="shared" si="506"/>
        <v>0</v>
      </c>
      <c r="U980" s="90">
        <f t="shared" si="507"/>
        <v>8283.290696108792</v>
      </c>
      <c r="V980" s="90">
        <f t="shared" si="508"/>
        <v>0</v>
      </c>
      <c r="W980" s="90">
        <f t="shared" si="496"/>
        <v>0</v>
      </c>
      <c r="Y980" s="89">
        <f t="shared" si="488"/>
        <v>0</v>
      </c>
      <c r="Z980" s="90">
        <f t="shared" si="489"/>
        <v>0</v>
      </c>
      <c r="AA980" s="75">
        <f t="shared" si="490"/>
        <v>0</v>
      </c>
      <c r="AB980" s="89">
        <f t="shared" si="491"/>
        <v>8505.5643879173294</v>
      </c>
      <c r="AC980" s="89">
        <f t="shared" si="492"/>
        <v>0</v>
      </c>
      <c r="AD980" s="90">
        <f t="shared" si="493"/>
        <v>8283.290696108792</v>
      </c>
      <c r="AE980" s="90">
        <f t="shared" si="494"/>
        <v>0</v>
      </c>
      <c r="AF980" s="1">
        <f t="shared" si="509"/>
        <v>-33211.144915973877</v>
      </c>
    </row>
    <row r="981" spans="1:32">
      <c r="A981" s="106">
        <v>1.1159999999999998E-3</v>
      </c>
      <c r="B981" s="4">
        <f t="shared" si="485"/>
        <v>-41513.708378674826</v>
      </c>
      <c r="C981" t="s">
        <v>1582</v>
      </c>
      <c r="D981" t="s">
        <v>380</v>
      </c>
      <c r="E981" s="57" t="s">
        <v>21</v>
      </c>
      <c r="F981" s="22">
        <f t="shared" si="486"/>
        <v>1</v>
      </c>
      <c r="G981" s="22">
        <f t="shared" si="487"/>
        <v>1</v>
      </c>
      <c r="H981" s="120" t="str">
        <f>IF(ISNA(VLOOKUP(C981,[1]Sheet1!$J$2:$J$2000,3,FALSE)),"No","Yes")</f>
        <v>No</v>
      </c>
      <c r="I981" s="89">
        <f t="shared" si="497"/>
        <v>0</v>
      </c>
      <c r="J981" s="89">
        <f t="shared" si="498"/>
        <v>0</v>
      </c>
      <c r="K981" s="89">
        <f t="shared" si="499"/>
        <v>8486.2905053251761</v>
      </c>
      <c r="L981" s="89">
        <f t="shared" si="500"/>
        <v>0</v>
      </c>
      <c r="M981" s="89">
        <f t="shared" si="501"/>
        <v>0</v>
      </c>
      <c r="N981" s="89">
        <f t="shared" si="502"/>
        <v>0</v>
      </c>
      <c r="O981" s="89">
        <f t="shared" si="495"/>
        <v>0</v>
      </c>
      <c r="Q981" s="90">
        <f t="shared" si="503"/>
        <v>0</v>
      </c>
      <c r="R981" s="90">
        <f t="shared" si="504"/>
        <v>0</v>
      </c>
      <c r="S981" s="90">
        <f t="shared" si="505"/>
        <v>0</v>
      </c>
      <c r="T981" s="90">
        <f t="shared" si="506"/>
        <v>0</v>
      </c>
      <c r="U981" s="90">
        <f t="shared" si="507"/>
        <v>0</v>
      </c>
      <c r="V981" s="90">
        <f t="shared" si="508"/>
        <v>0</v>
      </c>
      <c r="W981" s="90">
        <f t="shared" si="496"/>
        <v>0</v>
      </c>
      <c r="Y981" s="89">
        <f t="shared" si="488"/>
        <v>0</v>
      </c>
      <c r="Z981" s="90">
        <f t="shared" si="489"/>
        <v>0</v>
      </c>
      <c r="AA981" s="75">
        <f t="shared" si="490"/>
        <v>0</v>
      </c>
      <c r="AB981" s="89">
        <f t="shared" si="491"/>
        <v>8486.2905053251761</v>
      </c>
      <c r="AC981" s="89">
        <f t="shared" si="492"/>
        <v>0</v>
      </c>
      <c r="AD981" s="90">
        <f t="shared" si="493"/>
        <v>0</v>
      </c>
      <c r="AE981" s="90">
        <f t="shared" si="494"/>
        <v>0</v>
      </c>
      <c r="AF981" s="1">
        <f t="shared" si="509"/>
        <v>-41513.709494674826</v>
      </c>
    </row>
    <row r="982" spans="1:32">
      <c r="A982" s="106">
        <v>1.1169999999999999E-3</v>
      </c>
      <c r="B982" s="4">
        <f t="shared" si="485"/>
        <v>-41519.47352068116</v>
      </c>
      <c r="C982" t="s">
        <v>1583</v>
      </c>
      <c r="D982" t="s">
        <v>391</v>
      </c>
      <c r="E982" s="57" t="s">
        <v>21</v>
      </c>
      <c r="F982" s="22">
        <f t="shared" si="486"/>
        <v>1</v>
      </c>
      <c r="G982" s="22">
        <f t="shared" si="487"/>
        <v>1</v>
      </c>
      <c r="H982" s="120" t="str">
        <f>IF(ISNA(VLOOKUP(C982,[1]Sheet1!$J$2:$J$2000,3,FALSE)),"No","Yes")</f>
        <v>No</v>
      </c>
      <c r="I982" s="89">
        <f t="shared" si="497"/>
        <v>0</v>
      </c>
      <c r="J982" s="89">
        <f t="shared" si="498"/>
        <v>0</v>
      </c>
      <c r="K982" s="89">
        <f t="shared" si="499"/>
        <v>8480.5253623188419</v>
      </c>
      <c r="L982" s="89">
        <f t="shared" si="500"/>
        <v>0</v>
      </c>
      <c r="M982" s="89">
        <f t="shared" si="501"/>
        <v>0</v>
      </c>
      <c r="N982" s="89">
        <f t="shared" si="502"/>
        <v>0</v>
      </c>
      <c r="O982" s="89">
        <f t="shared" si="495"/>
        <v>0</v>
      </c>
      <c r="Q982" s="90">
        <f t="shared" si="503"/>
        <v>0</v>
      </c>
      <c r="R982" s="90">
        <f t="shared" si="504"/>
        <v>0</v>
      </c>
      <c r="S982" s="90">
        <f t="shared" si="505"/>
        <v>0</v>
      </c>
      <c r="T982" s="90">
        <f t="shared" si="506"/>
        <v>0</v>
      </c>
      <c r="U982" s="90">
        <f t="shared" si="507"/>
        <v>0</v>
      </c>
      <c r="V982" s="90">
        <f t="shared" si="508"/>
        <v>0</v>
      </c>
      <c r="W982" s="90">
        <f t="shared" si="496"/>
        <v>0</v>
      </c>
      <c r="Y982" s="89">
        <f t="shared" si="488"/>
        <v>0</v>
      </c>
      <c r="Z982" s="90">
        <f t="shared" si="489"/>
        <v>0</v>
      </c>
      <c r="AA982" s="75">
        <f t="shared" si="490"/>
        <v>0</v>
      </c>
      <c r="AB982" s="89">
        <f t="shared" si="491"/>
        <v>8480.5253623188419</v>
      </c>
      <c r="AC982" s="89">
        <f t="shared" si="492"/>
        <v>0</v>
      </c>
      <c r="AD982" s="90">
        <f t="shared" si="493"/>
        <v>0</v>
      </c>
      <c r="AE982" s="90">
        <f t="shared" si="494"/>
        <v>0</v>
      </c>
      <c r="AF982" s="1">
        <f t="shared" si="509"/>
        <v>-41519.47463768116</v>
      </c>
    </row>
    <row r="983" spans="1:32">
      <c r="A983" s="106">
        <v>1.1189999999999998E-3</v>
      </c>
      <c r="B983" s="4">
        <f t="shared" si="485"/>
        <v>-41716.433298164346</v>
      </c>
      <c r="C983" t="s">
        <v>1588</v>
      </c>
      <c r="D983" t="s">
        <v>382</v>
      </c>
      <c r="E983" s="57" t="s">
        <v>21</v>
      </c>
      <c r="F983" s="22">
        <f t="shared" si="486"/>
        <v>1</v>
      </c>
      <c r="G983" s="22">
        <f t="shared" si="487"/>
        <v>1</v>
      </c>
      <c r="H983" s="120" t="str">
        <f>IF(ISNA(VLOOKUP(C983,[1]Sheet1!$J$2:$J$2000,3,FALSE)),"No","Yes")</f>
        <v>No</v>
      </c>
      <c r="I983" s="89">
        <f t="shared" si="497"/>
        <v>0</v>
      </c>
      <c r="J983" s="89">
        <f t="shared" si="498"/>
        <v>0</v>
      </c>
      <c r="K983" s="89">
        <f t="shared" si="499"/>
        <v>8283.5655828356576</v>
      </c>
      <c r="L983" s="89">
        <f t="shared" si="500"/>
        <v>0</v>
      </c>
      <c r="M983" s="89">
        <f t="shared" si="501"/>
        <v>0</v>
      </c>
      <c r="N983" s="89">
        <f t="shared" si="502"/>
        <v>0</v>
      </c>
      <c r="O983" s="89">
        <f t="shared" si="495"/>
        <v>0</v>
      </c>
      <c r="Q983" s="90">
        <f t="shared" si="503"/>
        <v>0</v>
      </c>
      <c r="R983" s="90">
        <f t="shared" si="504"/>
        <v>0</v>
      </c>
      <c r="S983" s="90">
        <f t="shared" si="505"/>
        <v>0</v>
      </c>
      <c r="T983" s="90">
        <f t="shared" si="506"/>
        <v>0</v>
      </c>
      <c r="U983" s="90">
        <f t="shared" si="507"/>
        <v>0</v>
      </c>
      <c r="V983" s="90">
        <f t="shared" si="508"/>
        <v>0</v>
      </c>
      <c r="W983" s="90">
        <f t="shared" si="496"/>
        <v>0</v>
      </c>
      <c r="Y983" s="89">
        <f t="shared" si="488"/>
        <v>0</v>
      </c>
      <c r="Z983" s="90">
        <f t="shared" si="489"/>
        <v>0</v>
      </c>
      <c r="AA983" s="75">
        <f t="shared" si="490"/>
        <v>0</v>
      </c>
      <c r="AB983" s="89">
        <f t="shared" si="491"/>
        <v>8283.5655828356576</v>
      </c>
      <c r="AC983" s="89">
        <f t="shared" si="492"/>
        <v>0</v>
      </c>
      <c r="AD983" s="90">
        <f t="shared" si="493"/>
        <v>0</v>
      </c>
      <c r="AE983" s="90">
        <f t="shared" si="494"/>
        <v>0</v>
      </c>
      <c r="AF983" s="1">
        <f t="shared" si="509"/>
        <v>-41716.434417164346</v>
      </c>
    </row>
    <row r="984" spans="1:32">
      <c r="A984" s="106">
        <v>1.1209999999999998E-3</v>
      </c>
      <c r="B984" s="4">
        <f t="shared" si="485"/>
        <v>-41874.592066242352</v>
      </c>
      <c r="C984" t="s">
        <v>1597</v>
      </c>
      <c r="D984" t="s">
        <v>369</v>
      </c>
      <c r="E984" s="57" t="s">
        <v>21</v>
      </c>
      <c r="F984" s="22">
        <f t="shared" si="486"/>
        <v>1</v>
      </c>
      <c r="G984" s="22">
        <f t="shared" si="487"/>
        <v>1</v>
      </c>
      <c r="H984" s="120" t="str">
        <f>IF(ISNA(VLOOKUP(C984,[1]Sheet1!$J$2:$J$2000,3,FALSE)),"No","Yes")</f>
        <v>No</v>
      </c>
      <c r="I984" s="89">
        <f t="shared" si="497"/>
        <v>0</v>
      </c>
      <c r="J984" s="89">
        <f t="shared" si="498"/>
        <v>0</v>
      </c>
      <c r="K984" s="89">
        <f t="shared" si="499"/>
        <v>8125.4068127576484</v>
      </c>
      <c r="L984" s="89">
        <f t="shared" si="500"/>
        <v>0</v>
      </c>
      <c r="M984" s="89">
        <f t="shared" si="501"/>
        <v>0</v>
      </c>
      <c r="N984" s="89">
        <f t="shared" si="502"/>
        <v>0</v>
      </c>
      <c r="O984" s="89">
        <f t="shared" si="495"/>
        <v>0</v>
      </c>
      <c r="Q984" s="90">
        <f t="shared" si="503"/>
        <v>0</v>
      </c>
      <c r="R984" s="90">
        <f t="shared" si="504"/>
        <v>0</v>
      </c>
      <c r="S984" s="90">
        <f t="shared" si="505"/>
        <v>0</v>
      </c>
      <c r="T984" s="90">
        <f t="shared" si="506"/>
        <v>0</v>
      </c>
      <c r="U984" s="90">
        <f t="shared" si="507"/>
        <v>0</v>
      </c>
      <c r="V984" s="90">
        <f t="shared" si="508"/>
        <v>0</v>
      </c>
      <c r="W984" s="90">
        <f t="shared" si="496"/>
        <v>0</v>
      </c>
      <c r="Y984" s="89">
        <f t="shared" si="488"/>
        <v>0</v>
      </c>
      <c r="Z984" s="90">
        <f t="shared" si="489"/>
        <v>0</v>
      </c>
      <c r="AA984" s="75">
        <f t="shared" si="490"/>
        <v>0</v>
      </c>
      <c r="AB984" s="89">
        <f t="shared" si="491"/>
        <v>8125.4068127576484</v>
      </c>
      <c r="AC984" s="89">
        <f t="shared" si="492"/>
        <v>0</v>
      </c>
      <c r="AD984" s="90">
        <f t="shared" si="493"/>
        <v>0</v>
      </c>
      <c r="AE984" s="90">
        <f t="shared" si="494"/>
        <v>0</v>
      </c>
      <c r="AF984" s="1">
        <f t="shared" si="509"/>
        <v>-41874.593187242353</v>
      </c>
    </row>
    <row r="985" spans="1:32">
      <c r="A985" s="106">
        <v>1.122E-3</v>
      </c>
      <c r="B985" s="4">
        <f t="shared" si="485"/>
        <v>-42035.303003903871</v>
      </c>
      <c r="C985" t="s">
        <v>1603</v>
      </c>
      <c r="D985" t="s">
        <v>387</v>
      </c>
      <c r="E985" s="57" t="s">
        <v>21</v>
      </c>
      <c r="F985" s="22">
        <f t="shared" si="486"/>
        <v>1</v>
      </c>
      <c r="G985" s="22">
        <f t="shared" si="487"/>
        <v>1</v>
      </c>
      <c r="H985" s="120" t="str">
        <f>IF(ISNA(VLOOKUP(C985,[1]Sheet1!$J$2:$J$2000,3,FALSE)),"No","Yes")</f>
        <v>No</v>
      </c>
      <c r="I985" s="89">
        <f t="shared" si="497"/>
        <v>0</v>
      </c>
      <c r="J985" s="89">
        <f t="shared" si="498"/>
        <v>0</v>
      </c>
      <c r="K985" s="89">
        <f t="shared" si="499"/>
        <v>7964.6958740961309</v>
      </c>
      <c r="L985" s="89">
        <f t="shared" si="500"/>
        <v>0</v>
      </c>
      <c r="M985" s="89">
        <f t="shared" si="501"/>
        <v>0</v>
      </c>
      <c r="N985" s="89">
        <f t="shared" si="502"/>
        <v>0</v>
      </c>
      <c r="O985" s="89">
        <f t="shared" si="495"/>
        <v>0</v>
      </c>
      <c r="Q985" s="90">
        <f t="shared" si="503"/>
        <v>0</v>
      </c>
      <c r="R985" s="90">
        <f t="shared" si="504"/>
        <v>0</v>
      </c>
      <c r="S985" s="90">
        <f t="shared" si="505"/>
        <v>0</v>
      </c>
      <c r="T985" s="90">
        <f t="shared" si="506"/>
        <v>0</v>
      </c>
      <c r="U985" s="90">
        <f t="shared" si="507"/>
        <v>0</v>
      </c>
      <c r="V985" s="90">
        <f t="shared" si="508"/>
        <v>0</v>
      </c>
      <c r="W985" s="90">
        <f t="shared" si="496"/>
        <v>0</v>
      </c>
      <c r="Y985" s="89">
        <f t="shared" si="488"/>
        <v>0</v>
      </c>
      <c r="Z985" s="90">
        <f t="shared" si="489"/>
        <v>0</v>
      </c>
      <c r="AA985" s="75">
        <f t="shared" si="490"/>
        <v>0</v>
      </c>
      <c r="AB985" s="89">
        <f t="shared" si="491"/>
        <v>7964.6958740961309</v>
      </c>
      <c r="AC985" s="89">
        <f t="shared" si="492"/>
        <v>0</v>
      </c>
      <c r="AD985" s="90">
        <f t="shared" si="493"/>
        <v>0</v>
      </c>
      <c r="AE985" s="90">
        <f t="shared" si="494"/>
        <v>0</v>
      </c>
      <c r="AF985" s="1">
        <f t="shared" si="509"/>
        <v>-42035.304125903873</v>
      </c>
    </row>
    <row r="986" spans="1:32">
      <c r="A986" s="106">
        <v>1.1229999999999999E-3</v>
      </c>
      <c r="B986" s="4">
        <f t="shared" si="485"/>
        <v>-42114.128167376919</v>
      </c>
      <c r="C986" t="s">
        <v>1604</v>
      </c>
      <c r="D986" t="s">
        <v>371</v>
      </c>
      <c r="E986" s="57" t="s">
        <v>21</v>
      </c>
      <c r="F986" s="22">
        <f t="shared" si="486"/>
        <v>1</v>
      </c>
      <c r="G986" s="22">
        <f t="shared" si="487"/>
        <v>1</v>
      </c>
      <c r="H986" s="120" t="str">
        <f>IF(ISNA(VLOOKUP(C986,[1]Sheet1!$J$2:$J$2000,3,FALSE)),"No","Yes")</f>
        <v>No</v>
      </c>
      <c r="I986" s="89">
        <f t="shared" si="497"/>
        <v>0</v>
      </c>
      <c r="J986" s="89">
        <f t="shared" si="498"/>
        <v>0</v>
      </c>
      <c r="K986" s="89">
        <f t="shared" si="499"/>
        <v>7885.8707096230801</v>
      </c>
      <c r="L986" s="89">
        <f t="shared" si="500"/>
        <v>0</v>
      </c>
      <c r="M986" s="89">
        <f t="shared" si="501"/>
        <v>0</v>
      </c>
      <c r="N986" s="89">
        <f t="shared" si="502"/>
        <v>0</v>
      </c>
      <c r="O986" s="89">
        <f t="shared" si="495"/>
        <v>0</v>
      </c>
      <c r="Q986" s="90">
        <f t="shared" si="503"/>
        <v>0</v>
      </c>
      <c r="R986" s="90">
        <f t="shared" si="504"/>
        <v>0</v>
      </c>
      <c r="S986" s="90">
        <f t="shared" si="505"/>
        <v>0</v>
      </c>
      <c r="T986" s="90">
        <f t="shared" si="506"/>
        <v>0</v>
      </c>
      <c r="U986" s="90">
        <f t="shared" si="507"/>
        <v>0</v>
      </c>
      <c r="V986" s="90">
        <f t="shared" si="508"/>
        <v>0</v>
      </c>
      <c r="W986" s="90">
        <f t="shared" si="496"/>
        <v>0</v>
      </c>
      <c r="Y986" s="89">
        <f t="shared" si="488"/>
        <v>0</v>
      </c>
      <c r="Z986" s="90">
        <f t="shared" si="489"/>
        <v>0</v>
      </c>
      <c r="AA986" s="75">
        <f t="shared" si="490"/>
        <v>0</v>
      </c>
      <c r="AB986" s="89">
        <f t="shared" si="491"/>
        <v>7885.8707096230801</v>
      </c>
      <c r="AC986" s="89">
        <f t="shared" si="492"/>
        <v>0</v>
      </c>
      <c r="AD986" s="90">
        <f t="shared" si="493"/>
        <v>0</v>
      </c>
      <c r="AE986" s="90">
        <f t="shared" si="494"/>
        <v>0</v>
      </c>
      <c r="AF986" s="1">
        <f t="shared" si="509"/>
        <v>-42114.129290376921</v>
      </c>
    </row>
    <row r="987" spans="1:32">
      <c r="A987" s="106">
        <v>1.1239999999999998E-3</v>
      </c>
      <c r="B987" s="4">
        <f t="shared" si="485"/>
        <v>-42284.712514236504</v>
      </c>
      <c r="C987" t="s">
        <v>1614</v>
      </c>
      <c r="D987" t="s">
        <v>371</v>
      </c>
      <c r="E987" s="57" t="s">
        <v>21</v>
      </c>
      <c r="F987" s="22">
        <f t="shared" si="486"/>
        <v>1</v>
      </c>
      <c r="G987" s="22">
        <f t="shared" si="487"/>
        <v>1</v>
      </c>
      <c r="H987" s="120" t="str">
        <f>IF(ISNA(VLOOKUP(C987,[1]Sheet1!$J$2:$J$2000,3,FALSE)),"No","Yes")</f>
        <v>No</v>
      </c>
      <c r="I987" s="89">
        <f t="shared" si="497"/>
        <v>0</v>
      </c>
      <c r="J987" s="89">
        <f t="shared" si="498"/>
        <v>0</v>
      </c>
      <c r="K987" s="89">
        <f t="shared" si="499"/>
        <v>7715.2863617634939</v>
      </c>
      <c r="L987" s="89">
        <f t="shared" si="500"/>
        <v>0</v>
      </c>
      <c r="M987" s="89">
        <f t="shared" si="501"/>
        <v>0</v>
      </c>
      <c r="N987" s="89">
        <f t="shared" si="502"/>
        <v>0</v>
      </c>
      <c r="O987" s="89">
        <f t="shared" si="495"/>
        <v>0</v>
      </c>
      <c r="Q987" s="90">
        <f t="shared" si="503"/>
        <v>0</v>
      </c>
      <c r="R987" s="90">
        <f t="shared" si="504"/>
        <v>0</v>
      </c>
      <c r="S987" s="90">
        <f t="shared" si="505"/>
        <v>0</v>
      </c>
      <c r="T987" s="90">
        <f t="shared" si="506"/>
        <v>0</v>
      </c>
      <c r="U987" s="90">
        <f t="shared" si="507"/>
        <v>0</v>
      </c>
      <c r="V987" s="90">
        <f t="shared" si="508"/>
        <v>0</v>
      </c>
      <c r="W987" s="90">
        <f t="shared" si="496"/>
        <v>0</v>
      </c>
      <c r="Y987" s="89">
        <f t="shared" si="488"/>
        <v>0</v>
      </c>
      <c r="Z987" s="90">
        <f t="shared" si="489"/>
        <v>0</v>
      </c>
      <c r="AA987" s="75">
        <f t="shared" si="490"/>
        <v>0</v>
      </c>
      <c r="AB987" s="89">
        <f t="shared" si="491"/>
        <v>7715.2863617634939</v>
      </c>
      <c r="AC987" s="89">
        <f t="shared" si="492"/>
        <v>0</v>
      </c>
      <c r="AD987" s="90">
        <f t="shared" si="493"/>
        <v>0</v>
      </c>
      <c r="AE987" s="90">
        <f t="shared" si="494"/>
        <v>0</v>
      </c>
      <c r="AF987" s="1">
        <f t="shared" si="509"/>
        <v>-42284.713638236506</v>
      </c>
    </row>
    <row r="988" spans="1:32">
      <c r="A988" s="106">
        <v>1.1249999999999999E-3</v>
      </c>
      <c r="B988" s="4">
        <f t="shared" si="485"/>
        <v>-42333.673388817806</v>
      </c>
      <c r="C988" t="s">
        <v>1618</v>
      </c>
      <c r="D988" t="s">
        <v>387</v>
      </c>
      <c r="E988" s="57" t="s">
        <v>21</v>
      </c>
      <c r="F988" s="22">
        <f t="shared" si="486"/>
        <v>1</v>
      </c>
      <c r="G988" s="22">
        <f t="shared" si="487"/>
        <v>1</v>
      </c>
      <c r="H988" s="120" t="str">
        <f>IF(ISNA(VLOOKUP(C988,[1]Sheet1!$J$2:$J$2000,3,FALSE)),"No","Yes")</f>
        <v>No</v>
      </c>
      <c r="I988" s="89">
        <f t="shared" si="497"/>
        <v>0</v>
      </c>
      <c r="J988" s="89">
        <f t="shared" si="498"/>
        <v>0</v>
      </c>
      <c r="K988" s="89">
        <f t="shared" si="499"/>
        <v>7666.3254861821906</v>
      </c>
      <c r="L988" s="89">
        <f t="shared" si="500"/>
        <v>0</v>
      </c>
      <c r="M988" s="89">
        <f t="shared" si="501"/>
        <v>0</v>
      </c>
      <c r="N988" s="89">
        <f t="shared" si="502"/>
        <v>0</v>
      </c>
      <c r="O988" s="89">
        <f t="shared" si="495"/>
        <v>0</v>
      </c>
      <c r="Q988" s="90">
        <f t="shared" si="503"/>
        <v>0</v>
      </c>
      <c r="R988" s="90">
        <f t="shared" si="504"/>
        <v>0</v>
      </c>
      <c r="S988" s="90">
        <f t="shared" si="505"/>
        <v>0</v>
      </c>
      <c r="T988" s="90">
        <f t="shared" si="506"/>
        <v>0</v>
      </c>
      <c r="U988" s="90">
        <f t="shared" si="507"/>
        <v>0</v>
      </c>
      <c r="V988" s="90">
        <f t="shared" si="508"/>
        <v>0</v>
      </c>
      <c r="W988" s="90">
        <f t="shared" si="496"/>
        <v>0</v>
      </c>
      <c r="Y988" s="89">
        <f t="shared" si="488"/>
        <v>0</v>
      </c>
      <c r="Z988" s="90">
        <f t="shared" si="489"/>
        <v>0</v>
      </c>
      <c r="AA988" s="75">
        <f t="shared" si="490"/>
        <v>0</v>
      </c>
      <c r="AB988" s="89">
        <f t="shared" si="491"/>
        <v>7666.3254861821906</v>
      </c>
      <c r="AC988" s="89">
        <f t="shared" si="492"/>
        <v>0</v>
      </c>
      <c r="AD988" s="90">
        <f t="shared" si="493"/>
        <v>0</v>
      </c>
      <c r="AE988" s="90">
        <f t="shared" si="494"/>
        <v>0</v>
      </c>
      <c r="AF988" s="1">
        <f t="shared" si="509"/>
        <v>-42333.674513817808</v>
      </c>
    </row>
    <row r="989" spans="1:32">
      <c r="A989" s="106">
        <v>1.1259999999999998E-3</v>
      </c>
      <c r="B989" s="4">
        <f t="shared" si="485"/>
        <v>-42354.02092381625</v>
      </c>
      <c r="C989" t="s">
        <v>1621</v>
      </c>
      <c r="D989" t="s">
        <v>371</v>
      </c>
      <c r="E989" s="57" t="s">
        <v>21</v>
      </c>
      <c r="F989" s="22">
        <f t="shared" si="486"/>
        <v>1</v>
      </c>
      <c r="G989" s="22">
        <f t="shared" si="487"/>
        <v>1</v>
      </c>
      <c r="H989" s="120" t="str">
        <f>IF(ISNA(VLOOKUP(C989,[1]Sheet1!$J$2:$J$2000,3,FALSE)),"No","Yes")</f>
        <v>No</v>
      </c>
      <c r="I989" s="89">
        <f t="shared" si="497"/>
        <v>0</v>
      </c>
      <c r="J989" s="89">
        <f t="shared" si="498"/>
        <v>0</v>
      </c>
      <c r="K989" s="89">
        <f t="shared" si="499"/>
        <v>7645.9779501837493</v>
      </c>
      <c r="L989" s="89">
        <f t="shared" si="500"/>
        <v>0</v>
      </c>
      <c r="M989" s="89">
        <f t="shared" si="501"/>
        <v>0</v>
      </c>
      <c r="N989" s="89">
        <f t="shared" si="502"/>
        <v>0</v>
      </c>
      <c r="O989" s="89">
        <f t="shared" si="495"/>
        <v>0</v>
      </c>
      <c r="Q989" s="90">
        <f t="shared" si="503"/>
        <v>0</v>
      </c>
      <c r="R989" s="90">
        <f t="shared" si="504"/>
        <v>0</v>
      </c>
      <c r="S989" s="90">
        <f t="shared" si="505"/>
        <v>0</v>
      </c>
      <c r="T989" s="90">
        <f t="shared" si="506"/>
        <v>0</v>
      </c>
      <c r="U989" s="90">
        <f t="shared" si="507"/>
        <v>0</v>
      </c>
      <c r="V989" s="90">
        <f t="shared" si="508"/>
        <v>0</v>
      </c>
      <c r="W989" s="90">
        <f t="shared" si="496"/>
        <v>0</v>
      </c>
      <c r="Y989" s="89">
        <f t="shared" si="488"/>
        <v>0</v>
      </c>
      <c r="Z989" s="90">
        <f t="shared" si="489"/>
        <v>0</v>
      </c>
      <c r="AA989" s="75">
        <f t="shared" si="490"/>
        <v>0</v>
      </c>
      <c r="AB989" s="89">
        <f t="shared" si="491"/>
        <v>7645.9779501837493</v>
      </c>
      <c r="AC989" s="89">
        <f t="shared" si="492"/>
        <v>0</v>
      </c>
      <c r="AD989" s="90">
        <f t="shared" si="493"/>
        <v>0</v>
      </c>
      <c r="AE989" s="90">
        <f t="shared" si="494"/>
        <v>0</v>
      </c>
      <c r="AF989" s="1">
        <f t="shared" si="509"/>
        <v>-42354.022049816253</v>
      </c>
    </row>
    <row r="990" spans="1:32">
      <c r="A990" s="106">
        <v>1.127E-3</v>
      </c>
      <c r="B990" s="4">
        <f t="shared" si="485"/>
        <v>-42551.709294638822</v>
      </c>
      <c r="C990" t="s">
        <v>1632</v>
      </c>
      <c r="D990" t="s">
        <v>392</v>
      </c>
      <c r="E990" s="57" t="s">
        <v>21</v>
      </c>
      <c r="F990" s="22">
        <f t="shared" si="486"/>
        <v>1</v>
      </c>
      <c r="G990" s="22">
        <f t="shared" si="487"/>
        <v>1</v>
      </c>
      <c r="H990" s="120" t="str">
        <f>IF(ISNA(VLOOKUP(C990,[1]Sheet1!$J$2:$J$2000,3,FALSE)),"No","Yes")</f>
        <v>No</v>
      </c>
      <c r="I990" s="89">
        <f t="shared" si="497"/>
        <v>0</v>
      </c>
      <c r="J990" s="89">
        <f t="shared" si="498"/>
        <v>0</v>
      </c>
      <c r="K990" s="89">
        <f t="shared" si="499"/>
        <v>7448.2895783611775</v>
      </c>
      <c r="L990" s="89">
        <f t="shared" si="500"/>
        <v>0</v>
      </c>
      <c r="M990" s="89">
        <f t="shared" si="501"/>
        <v>0</v>
      </c>
      <c r="N990" s="89">
        <f t="shared" si="502"/>
        <v>0</v>
      </c>
      <c r="O990" s="89">
        <f t="shared" si="495"/>
        <v>0</v>
      </c>
      <c r="Q990" s="90">
        <f t="shared" si="503"/>
        <v>0</v>
      </c>
      <c r="R990" s="90">
        <f t="shared" si="504"/>
        <v>0</v>
      </c>
      <c r="S990" s="90">
        <f t="shared" si="505"/>
        <v>0</v>
      </c>
      <c r="T990" s="90">
        <f t="shared" si="506"/>
        <v>0</v>
      </c>
      <c r="U990" s="90">
        <f t="shared" si="507"/>
        <v>0</v>
      </c>
      <c r="V990" s="90">
        <f t="shared" si="508"/>
        <v>0</v>
      </c>
      <c r="W990" s="90">
        <f t="shared" si="496"/>
        <v>0</v>
      </c>
      <c r="Y990" s="89">
        <f t="shared" si="488"/>
        <v>0</v>
      </c>
      <c r="Z990" s="90">
        <f t="shared" si="489"/>
        <v>0</v>
      </c>
      <c r="AA990" s="75">
        <f t="shared" si="490"/>
        <v>0</v>
      </c>
      <c r="AB990" s="89">
        <f t="shared" si="491"/>
        <v>7448.2895783611775</v>
      </c>
      <c r="AC990" s="89">
        <f t="shared" si="492"/>
        <v>0</v>
      </c>
      <c r="AD990" s="90">
        <f t="shared" si="493"/>
        <v>0</v>
      </c>
      <c r="AE990" s="90">
        <f t="shared" si="494"/>
        <v>0</v>
      </c>
      <c r="AF990" s="1">
        <f t="shared" si="509"/>
        <v>-42551.710421638825</v>
      </c>
    </row>
    <row r="991" spans="1:32">
      <c r="A991" s="106">
        <v>1.1279999999999999E-3</v>
      </c>
      <c r="B991" s="4">
        <f t="shared" si="485"/>
        <v>-42560.586873589193</v>
      </c>
      <c r="C991" t="s">
        <v>1634</v>
      </c>
      <c r="D991" t="s">
        <v>369</v>
      </c>
      <c r="E991" s="57" t="s">
        <v>21</v>
      </c>
      <c r="F991" s="22">
        <f t="shared" si="486"/>
        <v>1</v>
      </c>
      <c r="G991" s="22">
        <f t="shared" si="487"/>
        <v>1</v>
      </c>
      <c r="H991" s="120" t="str">
        <f>IF(ISNA(VLOOKUP(C991,[1]Sheet1!$J$2:$J$2000,3,FALSE)),"No","Yes")</f>
        <v>No</v>
      </c>
      <c r="I991" s="89">
        <f t="shared" si="497"/>
        <v>0</v>
      </c>
      <c r="J991" s="89">
        <f t="shared" si="498"/>
        <v>0</v>
      </c>
      <c r="K991" s="89">
        <f t="shared" si="499"/>
        <v>7439.4119984108065</v>
      </c>
      <c r="L991" s="89">
        <f t="shared" si="500"/>
        <v>0</v>
      </c>
      <c r="M991" s="89">
        <f t="shared" si="501"/>
        <v>0</v>
      </c>
      <c r="N991" s="89">
        <f t="shared" si="502"/>
        <v>0</v>
      </c>
      <c r="O991" s="89">
        <f t="shared" si="495"/>
        <v>0</v>
      </c>
      <c r="Q991" s="90">
        <f t="shared" si="503"/>
        <v>0</v>
      </c>
      <c r="R991" s="90">
        <f t="shared" si="504"/>
        <v>0</v>
      </c>
      <c r="S991" s="90">
        <f t="shared" si="505"/>
        <v>0</v>
      </c>
      <c r="T991" s="90">
        <f t="shared" si="506"/>
        <v>0</v>
      </c>
      <c r="U991" s="90">
        <f t="shared" si="507"/>
        <v>0</v>
      </c>
      <c r="V991" s="90">
        <f t="shared" si="508"/>
        <v>0</v>
      </c>
      <c r="W991" s="90">
        <f t="shared" si="496"/>
        <v>0</v>
      </c>
      <c r="Y991" s="89">
        <f t="shared" si="488"/>
        <v>0</v>
      </c>
      <c r="Z991" s="90">
        <f t="shared" si="489"/>
        <v>0</v>
      </c>
      <c r="AA991" s="75">
        <f t="shared" si="490"/>
        <v>0</v>
      </c>
      <c r="AB991" s="89">
        <f t="shared" si="491"/>
        <v>7439.4119984108065</v>
      </c>
      <c r="AC991" s="89">
        <f t="shared" si="492"/>
        <v>0</v>
      </c>
      <c r="AD991" s="90">
        <f t="shared" si="493"/>
        <v>0</v>
      </c>
      <c r="AE991" s="90">
        <f t="shared" si="494"/>
        <v>0</v>
      </c>
      <c r="AF991" s="1">
        <f t="shared" si="509"/>
        <v>-42560.588001589196</v>
      </c>
    </row>
    <row r="992" spans="1:32">
      <c r="A992" s="106">
        <v>1.1289999999999998E-3</v>
      </c>
      <c r="B992" s="4">
        <f t="shared" si="485"/>
        <v>-42723.915715763942</v>
      </c>
      <c r="C992" t="s">
        <v>1647</v>
      </c>
      <c r="D992" t="s">
        <v>376</v>
      </c>
      <c r="E992" s="57" t="s">
        <v>21</v>
      </c>
      <c r="F992" s="22">
        <f t="shared" si="486"/>
        <v>1</v>
      </c>
      <c r="G992" s="22">
        <f t="shared" si="487"/>
        <v>1</v>
      </c>
      <c r="H992" s="120" t="str">
        <f>IF(ISNA(VLOOKUP(C992,[1]Sheet1!$J$2:$J$2000,3,FALSE)),"No","Yes")</f>
        <v>No</v>
      </c>
      <c r="I992" s="89">
        <f t="shared" si="497"/>
        <v>0</v>
      </c>
      <c r="J992" s="89">
        <f t="shared" si="498"/>
        <v>0</v>
      </c>
      <c r="K992" s="89">
        <f t="shared" si="499"/>
        <v>7276.0831552360596</v>
      </c>
      <c r="L992" s="89">
        <f t="shared" si="500"/>
        <v>0</v>
      </c>
      <c r="M992" s="89">
        <f t="shared" si="501"/>
        <v>0</v>
      </c>
      <c r="N992" s="89">
        <f t="shared" si="502"/>
        <v>0</v>
      </c>
      <c r="O992" s="89">
        <f t="shared" si="495"/>
        <v>0</v>
      </c>
      <c r="Q992" s="90">
        <f t="shared" si="503"/>
        <v>0</v>
      </c>
      <c r="R992" s="90">
        <f t="shared" si="504"/>
        <v>0</v>
      </c>
      <c r="S992" s="90">
        <f t="shared" si="505"/>
        <v>0</v>
      </c>
      <c r="T992" s="90">
        <f t="shared" si="506"/>
        <v>0</v>
      </c>
      <c r="U992" s="90">
        <f t="shared" si="507"/>
        <v>0</v>
      </c>
      <c r="V992" s="90">
        <f t="shared" si="508"/>
        <v>0</v>
      </c>
      <c r="W992" s="90">
        <f t="shared" si="496"/>
        <v>0</v>
      </c>
      <c r="Y992" s="89">
        <f t="shared" si="488"/>
        <v>0</v>
      </c>
      <c r="Z992" s="90">
        <f t="shared" si="489"/>
        <v>0</v>
      </c>
      <c r="AA992" s="75">
        <f t="shared" si="490"/>
        <v>0</v>
      </c>
      <c r="AB992" s="89">
        <f t="shared" si="491"/>
        <v>7276.0831552360596</v>
      </c>
      <c r="AC992" s="89">
        <f t="shared" si="492"/>
        <v>0</v>
      </c>
      <c r="AD992" s="90">
        <f t="shared" si="493"/>
        <v>0</v>
      </c>
      <c r="AE992" s="90">
        <f t="shared" si="494"/>
        <v>0</v>
      </c>
      <c r="AF992" s="1">
        <f t="shared" si="509"/>
        <v>-42723.916844763939</v>
      </c>
    </row>
    <row r="993" spans="1:32">
      <c r="A993" s="106">
        <v>1.1299999999999999E-3</v>
      </c>
      <c r="B993" s="4">
        <f t="shared" ref="B993:B1048" si="510">AF993+A993</f>
        <v>-42732.387769670102</v>
      </c>
      <c r="C993" t="s">
        <v>1648</v>
      </c>
      <c r="D993" t="s">
        <v>371</v>
      </c>
      <c r="E993" s="57" t="s">
        <v>21</v>
      </c>
      <c r="F993" s="22">
        <f t="shared" si="486"/>
        <v>1</v>
      </c>
      <c r="G993" s="22">
        <f t="shared" si="487"/>
        <v>1</v>
      </c>
      <c r="H993" s="120" t="str">
        <f>IF(ISNA(VLOOKUP(C993,[1]Sheet1!$J$2:$J$2000,3,FALSE)),"No","Yes")</f>
        <v>No</v>
      </c>
      <c r="I993" s="89">
        <f t="shared" si="497"/>
        <v>0</v>
      </c>
      <c r="J993" s="89">
        <f t="shared" si="498"/>
        <v>0</v>
      </c>
      <c r="K993" s="89">
        <f t="shared" si="499"/>
        <v>7267.6111003299047</v>
      </c>
      <c r="L993" s="89">
        <f t="shared" si="500"/>
        <v>0</v>
      </c>
      <c r="M993" s="89">
        <f t="shared" si="501"/>
        <v>0</v>
      </c>
      <c r="N993" s="89">
        <f t="shared" si="502"/>
        <v>0</v>
      </c>
      <c r="O993" s="89">
        <f t="shared" si="495"/>
        <v>0</v>
      </c>
      <c r="Q993" s="90">
        <f t="shared" si="503"/>
        <v>0</v>
      </c>
      <c r="R993" s="90">
        <f t="shared" si="504"/>
        <v>0</v>
      </c>
      <c r="S993" s="90">
        <f t="shared" si="505"/>
        <v>0</v>
      </c>
      <c r="T993" s="90">
        <f t="shared" si="506"/>
        <v>0</v>
      </c>
      <c r="U993" s="90">
        <f t="shared" si="507"/>
        <v>0</v>
      </c>
      <c r="V993" s="90">
        <f t="shared" si="508"/>
        <v>0</v>
      </c>
      <c r="W993" s="90">
        <f t="shared" si="496"/>
        <v>0</v>
      </c>
      <c r="Y993" s="89">
        <f t="shared" si="488"/>
        <v>0</v>
      </c>
      <c r="Z993" s="90">
        <f t="shared" si="489"/>
        <v>0</v>
      </c>
      <c r="AA993" s="75">
        <f t="shared" si="490"/>
        <v>0</v>
      </c>
      <c r="AB993" s="89">
        <f t="shared" si="491"/>
        <v>7267.6111003299047</v>
      </c>
      <c r="AC993" s="89">
        <f t="shared" si="492"/>
        <v>0</v>
      </c>
      <c r="AD993" s="90">
        <f t="shared" si="493"/>
        <v>0</v>
      </c>
      <c r="AE993" s="90">
        <f t="shared" si="494"/>
        <v>0</v>
      </c>
      <c r="AF993" s="1">
        <f t="shared" si="509"/>
        <v>-42732.388899670099</v>
      </c>
    </row>
    <row r="994" spans="1:32">
      <c r="A994" s="106">
        <v>1.1309999999999998E-3</v>
      </c>
      <c r="B994" s="4">
        <f t="shared" si="510"/>
        <v>-42743.653199556094</v>
      </c>
      <c r="C994" t="s">
        <v>1649</v>
      </c>
      <c r="D994" t="s">
        <v>369</v>
      </c>
      <c r="E994" s="57" t="s">
        <v>21</v>
      </c>
      <c r="F994" s="22">
        <f t="shared" si="486"/>
        <v>1</v>
      </c>
      <c r="G994" s="22">
        <f t="shared" si="487"/>
        <v>1</v>
      </c>
      <c r="H994" s="120" t="str">
        <f>IF(ISNA(VLOOKUP(C994,[1]Sheet1!$J$2:$J$2000,3,FALSE)),"No","Yes")</f>
        <v>No</v>
      </c>
      <c r="I994" s="89">
        <f t="shared" si="497"/>
        <v>0</v>
      </c>
      <c r="J994" s="89">
        <f t="shared" si="498"/>
        <v>0</v>
      </c>
      <c r="K994" s="89">
        <f t="shared" si="499"/>
        <v>7256.3456694439055</v>
      </c>
      <c r="L994" s="89">
        <f t="shared" si="500"/>
        <v>0</v>
      </c>
      <c r="M994" s="89">
        <f t="shared" si="501"/>
        <v>0</v>
      </c>
      <c r="N994" s="89">
        <f t="shared" si="502"/>
        <v>0</v>
      </c>
      <c r="O994" s="89">
        <f t="shared" si="495"/>
        <v>0</v>
      </c>
      <c r="Q994" s="90">
        <f t="shared" si="503"/>
        <v>0</v>
      </c>
      <c r="R994" s="90">
        <f t="shared" si="504"/>
        <v>0</v>
      </c>
      <c r="S994" s="90">
        <f t="shared" si="505"/>
        <v>0</v>
      </c>
      <c r="T994" s="90">
        <f t="shared" si="506"/>
        <v>0</v>
      </c>
      <c r="U994" s="90">
        <f t="shared" si="507"/>
        <v>0</v>
      </c>
      <c r="V994" s="90">
        <f t="shared" si="508"/>
        <v>0</v>
      </c>
      <c r="W994" s="90">
        <f t="shared" si="496"/>
        <v>0</v>
      </c>
      <c r="Y994" s="89">
        <f t="shared" si="488"/>
        <v>0</v>
      </c>
      <c r="Z994" s="90">
        <f t="shared" si="489"/>
        <v>0</v>
      </c>
      <c r="AA994" s="75">
        <f t="shared" si="490"/>
        <v>0</v>
      </c>
      <c r="AB994" s="89">
        <f t="shared" si="491"/>
        <v>7256.3456694439055</v>
      </c>
      <c r="AC994" s="89">
        <f t="shared" si="492"/>
        <v>0</v>
      </c>
      <c r="AD994" s="90">
        <f t="shared" si="493"/>
        <v>0</v>
      </c>
      <c r="AE994" s="90">
        <f t="shared" si="494"/>
        <v>0</v>
      </c>
      <c r="AF994" s="1">
        <f t="shared" si="509"/>
        <v>-42743.654330556092</v>
      </c>
    </row>
    <row r="995" spans="1:32">
      <c r="A995" s="106">
        <v>1.1319999999999998E-3</v>
      </c>
      <c r="B995" s="4">
        <f t="shared" si="510"/>
        <v>-42782.808657940259</v>
      </c>
      <c r="C995" t="s">
        <v>1654</v>
      </c>
      <c r="D995" t="s">
        <v>369</v>
      </c>
      <c r="E995" s="57" t="s">
        <v>21</v>
      </c>
      <c r="F995" s="22">
        <f t="shared" si="486"/>
        <v>1</v>
      </c>
      <c r="G995" s="22">
        <f t="shared" si="487"/>
        <v>1</v>
      </c>
      <c r="H995" s="120" t="str">
        <f>IF(ISNA(VLOOKUP(C995,[1]Sheet1!$J$2:$J$2000,3,FALSE)),"No","Yes")</f>
        <v>No</v>
      </c>
      <c r="I995" s="89">
        <f t="shared" si="497"/>
        <v>0</v>
      </c>
      <c r="J995" s="89">
        <f t="shared" si="498"/>
        <v>0</v>
      </c>
      <c r="K995" s="89">
        <f t="shared" si="499"/>
        <v>7217.1902100597417</v>
      </c>
      <c r="L995" s="89">
        <f t="shared" si="500"/>
        <v>0</v>
      </c>
      <c r="M995" s="89">
        <f t="shared" si="501"/>
        <v>0</v>
      </c>
      <c r="N995" s="89">
        <f t="shared" si="502"/>
        <v>0</v>
      </c>
      <c r="O995" s="89">
        <f t="shared" si="495"/>
        <v>0</v>
      </c>
      <c r="Q995" s="90">
        <f t="shared" si="503"/>
        <v>0</v>
      </c>
      <c r="R995" s="90">
        <f t="shared" si="504"/>
        <v>0</v>
      </c>
      <c r="S995" s="90">
        <f t="shared" si="505"/>
        <v>0</v>
      </c>
      <c r="T995" s="90">
        <f t="shared" si="506"/>
        <v>0</v>
      </c>
      <c r="U995" s="90">
        <f t="shared" si="507"/>
        <v>0</v>
      </c>
      <c r="V995" s="90">
        <f t="shared" si="508"/>
        <v>0</v>
      </c>
      <c r="W995" s="90">
        <f t="shared" si="496"/>
        <v>0</v>
      </c>
      <c r="Y995" s="89">
        <f t="shared" si="488"/>
        <v>0</v>
      </c>
      <c r="Z995" s="90">
        <f t="shared" si="489"/>
        <v>0</v>
      </c>
      <c r="AA995" s="75">
        <f t="shared" si="490"/>
        <v>0</v>
      </c>
      <c r="AB995" s="89">
        <f t="shared" si="491"/>
        <v>7217.1902100597417</v>
      </c>
      <c r="AC995" s="89">
        <f t="shared" si="492"/>
        <v>0</v>
      </c>
      <c r="AD995" s="90">
        <f t="shared" si="493"/>
        <v>0</v>
      </c>
      <c r="AE995" s="90">
        <f t="shared" si="494"/>
        <v>0</v>
      </c>
      <c r="AF995" s="1">
        <f t="shared" si="509"/>
        <v>-42782.809789940256</v>
      </c>
    </row>
    <row r="996" spans="1:32">
      <c r="A996" s="106">
        <v>1.1329999999999999E-3</v>
      </c>
      <c r="B996" s="4">
        <f t="shared" si="510"/>
        <v>-42858.503825047294</v>
      </c>
      <c r="C996" t="s">
        <v>1660</v>
      </c>
      <c r="D996" t="s">
        <v>369</v>
      </c>
      <c r="E996" s="57" t="s">
        <v>21</v>
      </c>
      <c r="F996" s="22">
        <f t="shared" si="486"/>
        <v>1</v>
      </c>
      <c r="G996" s="22">
        <f t="shared" si="487"/>
        <v>1</v>
      </c>
      <c r="H996" s="120" t="str">
        <f>IF(ISNA(VLOOKUP(C996,[1]Sheet1!$J$2:$J$2000,3,FALSE)),"No","Yes")</f>
        <v>No</v>
      </c>
      <c r="I996" s="89">
        <f t="shared" si="497"/>
        <v>0</v>
      </c>
      <c r="J996" s="89">
        <f t="shared" si="498"/>
        <v>0</v>
      </c>
      <c r="K996" s="89">
        <f t="shared" si="499"/>
        <v>7141.4950419527086</v>
      </c>
      <c r="L996" s="89">
        <f t="shared" si="500"/>
        <v>0</v>
      </c>
      <c r="M996" s="89">
        <f t="shared" si="501"/>
        <v>0</v>
      </c>
      <c r="N996" s="89">
        <f t="shared" si="502"/>
        <v>0</v>
      </c>
      <c r="O996" s="89">
        <f t="shared" si="495"/>
        <v>0</v>
      </c>
      <c r="Q996" s="90">
        <f t="shared" si="503"/>
        <v>0</v>
      </c>
      <c r="R996" s="90">
        <f t="shared" si="504"/>
        <v>0</v>
      </c>
      <c r="S996" s="90">
        <f t="shared" si="505"/>
        <v>0</v>
      </c>
      <c r="T996" s="90">
        <f t="shared" si="506"/>
        <v>0</v>
      </c>
      <c r="U996" s="90">
        <f t="shared" si="507"/>
        <v>0</v>
      </c>
      <c r="V996" s="90">
        <f t="shared" si="508"/>
        <v>0</v>
      </c>
      <c r="W996" s="90">
        <f t="shared" si="496"/>
        <v>0</v>
      </c>
      <c r="Y996" s="89">
        <f t="shared" si="488"/>
        <v>0</v>
      </c>
      <c r="Z996" s="90">
        <f t="shared" si="489"/>
        <v>0</v>
      </c>
      <c r="AA996" s="75">
        <f t="shared" si="490"/>
        <v>0</v>
      </c>
      <c r="AB996" s="89">
        <f t="shared" si="491"/>
        <v>7141.4950419527086</v>
      </c>
      <c r="AC996" s="89">
        <f t="shared" si="492"/>
        <v>0</v>
      </c>
      <c r="AD996" s="90">
        <f t="shared" si="493"/>
        <v>0</v>
      </c>
      <c r="AE996" s="90">
        <f t="shared" si="494"/>
        <v>0</v>
      </c>
      <c r="AF996" s="1">
        <f t="shared" si="509"/>
        <v>-42858.504958047291</v>
      </c>
    </row>
    <row r="997" spans="1:32">
      <c r="A997" s="106">
        <v>1.1339999999999998E-3</v>
      </c>
      <c r="B997" s="4">
        <f t="shared" si="510"/>
        <v>-42923.279289280421</v>
      </c>
      <c r="C997" t="s">
        <v>1666</v>
      </c>
      <c r="D997" t="s">
        <v>393</v>
      </c>
      <c r="E997" s="57" t="s">
        <v>21</v>
      </c>
      <c r="F997" s="22">
        <f t="shared" si="486"/>
        <v>1</v>
      </c>
      <c r="G997" s="22">
        <f t="shared" si="487"/>
        <v>1</v>
      </c>
      <c r="H997" s="120" t="str">
        <f>IF(ISNA(VLOOKUP(C997,[1]Sheet1!$J$2:$J$2000,3,FALSE)),"No","Yes")</f>
        <v>No</v>
      </c>
      <c r="I997" s="89">
        <f t="shared" si="497"/>
        <v>0</v>
      </c>
      <c r="J997" s="89">
        <f t="shared" si="498"/>
        <v>0</v>
      </c>
      <c r="K997" s="89">
        <f t="shared" si="499"/>
        <v>7076.7195767195772</v>
      </c>
      <c r="L997" s="89">
        <f t="shared" si="500"/>
        <v>0</v>
      </c>
      <c r="M997" s="89">
        <f t="shared" si="501"/>
        <v>0</v>
      </c>
      <c r="N997" s="89">
        <f t="shared" si="502"/>
        <v>0</v>
      </c>
      <c r="O997" s="89">
        <f t="shared" si="495"/>
        <v>0</v>
      </c>
      <c r="Q997" s="90">
        <f t="shared" si="503"/>
        <v>0</v>
      </c>
      <c r="R997" s="90">
        <f t="shared" si="504"/>
        <v>0</v>
      </c>
      <c r="S997" s="90">
        <f t="shared" si="505"/>
        <v>0</v>
      </c>
      <c r="T997" s="90">
        <f t="shared" si="506"/>
        <v>0</v>
      </c>
      <c r="U997" s="90">
        <f t="shared" si="507"/>
        <v>0</v>
      </c>
      <c r="V997" s="90">
        <f t="shared" si="508"/>
        <v>0</v>
      </c>
      <c r="W997" s="90">
        <f t="shared" si="496"/>
        <v>0</v>
      </c>
      <c r="Y997" s="89">
        <f t="shared" si="488"/>
        <v>0</v>
      </c>
      <c r="Z997" s="90">
        <f t="shared" si="489"/>
        <v>0</v>
      </c>
      <c r="AA997" s="75">
        <f t="shared" si="490"/>
        <v>0</v>
      </c>
      <c r="AB997" s="89">
        <f t="shared" si="491"/>
        <v>7076.7195767195772</v>
      </c>
      <c r="AC997" s="89">
        <f t="shared" si="492"/>
        <v>0</v>
      </c>
      <c r="AD997" s="90">
        <f t="shared" si="493"/>
        <v>0</v>
      </c>
      <c r="AE997" s="90">
        <f t="shared" si="494"/>
        <v>0</v>
      </c>
      <c r="AF997" s="1">
        <f t="shared" si="509"/>
        <v>-42923.280423280419</v>
      </c>
    </row>
    <row r="998" spans="1:32">
      <c r="A998" s="106">
        <v>1.1349999999999999E-3</v>
      </c>
      <c r="B998" s="4">
        <f t="shared" si="510"/>
        <v>-42980.317515421746</v>
      </c>
      <c r="C998" t="s">
        <v>1673</v>
      </c>
      <c r="D998" t="s">
        <v>369</v>
      </c>
      <c r="E998" s="57" t="s">
        <v>21</v>
      </c>
      <c r="F998" s="22">
        <f t="shared" si="486"/>
        <v>1</v>
      </c>
      <c r="G998" s="22">
        <f t="shared" si="487"/>
        <v>1</v>
      </c>
      <c r="H998" s="120" t="str">
        <f>IF(ISNA(VLOOKUP(C998,[1]Sheet1!$J$2:$J$2000,3,FALSE)),"No","Yes")</f>
        <v>No</v>
      </c>
      <c r="I998" s="89">
        <f t="shared" si="497"/>
        <v>0</v>
      </c>
      <c r="J998" s="89">
        <f t="shared" si="498"/>
        <v>0</v>
      </c>
      <c r="K998" s="89">
        <f t="shared" si="499"/>
        <v>7019.6813495782562</v>
      </c>
      <c r="L998" s="89">
        <f t="shared" si="500"/>
        <v>0</v>
      </c>
      <c r="M998" s="89">
        <f t="shared" si="501"/>
        <v>0</v>
      </c>
      <c r="N998" s="89">
        <f t="shared" si="502"/>
        <v>0</v>
      </c>
      <c r="O998" s="89">
        <f t="shared" si="495"/>
        <v>0</v>
      </c>
      <c r="Q998" s="90">
        <f t="shared" si="503"/>
        <v>0</v>
      </c>
      <c r="R998" s="90">
        <f t="shared" si="504"/>
        <v>0</v>
      </c>
      <c r="S998" s="90">
        <f t="shared" si="505"/>
        <v>0</v>
      </c>
      <c r="T998" s="90">
        <f t="shared" si="506"/>
        <v>0</v>
      </c>
      <c r="U998" s="90">
        <f t="shared" si="507"/>
        <v>0</v>
      </c>
      <c r="V998" s="90">
        <f t="shared" si="508"/>
        <v>0</v>
      </c>
      <c r="W998" s="90">
        <f t="shared" si="496"/>
        <v>0</v>
      </c>
      <c r="Y998" s="89">
        <f t="shared" si="488"/>
        <v>0</v>
      </c>
      <c r="Z998" s="90">
        <f t="shared" si="489"/>
        <v>0</v>
      </c>
      <c r="AA998" s="75">
        <f t="shared" si="490"/>
        <v>0</v>
      </c>
      <c r="AB998" s="89">
        <f t="shared" si="491"/>
        <v>7019.6813495782562</v>
      </c>
      <c r="AC998" s="89">
        <f t="shared" si="492"/>
        <v>0</v>
      </c>
      <c r="AD998" s="90">
        <f t="shared" si="493"/>
        <v>0</v>
      </c>
      <c r="AE998" s="90">
        <f t="shared" si="494"/>
        <v>0</v>
      </c>
      <c r="AF998" s="1">
        <f t="shared" si="509"/>
        <v>-42980.318650421745</v>
      </c>
    </row>
    <row r="999" spans="1:32">
      <c r="A999" s="106">
        <v>1.1359999999999999E-3</v>
      </c>
      <c r="B999" s="4">
        <f t="shared" si="510"/>
        <v>-42998.690208176486</v>
      </c>
      <c r="C999" t="s">
        <v>1674</v>
      </c>
      <c r="D999" t="s">
        <v>394</v>
      </c>
      <c r="E999" s="57" t="s">
        <v>21</v>
      </c>
      <c r="F999" s="22">
        <f t="shared" si="486"/>
        <v>1</v>
      </c>
      <c r="G999" s="22">
        <f t="shared" si="487"/>
        <v>1</v>
      </c>
      <c r="H999" s="120" t="str">
        <f>IF(ISNA(VLOOKUP(C999,[1]Sheet1!$J$2:$J$2000,3,FALSE)),"No","Yes")</f>
        <v>No</v>
      </c>
      <c r="I999" s="89">
        <f t="shared" si="497"/>
        <v>0</v>
      </c>
      <c r="J999" s="89">
        <f t="shared" si="498"/>
        <v>0</v>
      </c>
      <c r="K999" s="89">
        <f t="shared" si="499"/>
        <v>7001.3086558235182</v>
      </c>
      <c r="L999" s="89">
        <f t="shared" si="500"/>
        <v>0</v>
      </c>
      <c r="M999" s="89">
        <f t="shared" si="501"/>
        <v>0</v>
      </c>
      <c r="N999" s="89">
        <f t="shared" si="502"/>
        <v>0</v>
      </c>
      <c r="O999" s="89">
        <f t="shared" si="495"/>
        <v>0</v>
      </c>
      <c r="Q999" s="90">
        <f t="shared" si="503"/>
        <v>0</v>
      </c>
      <c r="R999" s="90">
        <f t="shared" si="504"/>
        <v>0</v>
      </c>
      <c r="S999" s="90">
        <f t="shared" si="505"/>
        <v>0</v>
      </c>
      <c r="T999" s="90">
        <f t="shared" si="506"/>
        <v>0</v>
      </c>
      <c r="U999" s="90">
        <f t="shared" si="507"/>
        <v>0</v>
      </c>
      <c r="V999" s="90">
        <f t="shared" si="508"/>
        <v>0</v>
      </c>
      <c r="W999" s="90">
        <f t="shared" si="496"/>
        <v>0</v>
      </c>
      <c r="Y999" s="89">
        <f t="shared" si="488"/>
        <v>0</v>
      </c>
      <c r="Z999" s="90">
        <f t="shared" si="489"/>
        <v>0</v>
      </c>
      <c r="AA999" s="75">
        <f t="shared" si="490"/>
        <v>0</v>
      </c>
      <c r="AB999" s="89">
        <f t="shared" si="491"/>
        <v>7001.3086558235182</v>
      </c>
      <c r="AC999" s="89">
        <f t="shared" si="492"/>
        <v>0</v>
      </c>
      <c r="AD999" s="90">
        <f t="shared" si="493"/>
        <v>0</v>
      </c>
      <c r="AE999" s="90">
        <f t="shared" si="494"/>
        <v>0</v>
      </c>
      <c r="AF999" s="1">
        <f t="shared" si="509"/>
        <v>-42998.691344176485</v>
      </c>
    </row>
    <row r="1000" spans="1:32">
      <c r="A1000" s="106">
        <v>1.1369999999999998E-3</v>
      </c>
      <c r="B1000" s="4">
        <f t="shared" si="510"/>
        <v>-43109.474483975166</v>
      </c>
      <c r="C1000" t="s">
        <v>1680</v>
      </c>
      <c r="D1000" t="s">
        <v>369</v>
      </c>
      <c r="E1000" s="57" t="s">
        <v>21</v>
      </c>
      <c r="F1000" s="22">
        <f t="shared" si="486"/>
        <v>1</v>
      </c>
      <c r="G1000" s="22">
        <f t="shared" si="487"/>
        <v>1</v>
      </c>
      <c r="H1000" s="120" t="str">
        <f>IF(ISNA(VLOOKUP(C1000,[1]Sheet1!$J$2:$J$2000,3,FALSE)),"No","Yes")</f>
        <v>No</v>
      </c>
      <c r="I1000" s="89">
        <f t="shared" si="497"/>
        <v>0</v>
      </c>
      <c r="J1000" s="89">
        <f t="shared" si="498"/>
        <v>0</v>
      </c>
      <c r="K1000" s="89">
        <f t="shared" si="499"/>
        <v>6890.5243790248387</v>
      </c>
      <c r="L1000" s="89">
        <f t="shared" si="500"/>
        <v>0</v>
      </c>
      <c r="M1000" s="89">
        <f t="shared" si="501"/>
        <v>0</v>
      </c>
      <c r="N1000" s="89">
        <f t="shared" si="502"/>
        <v>0</v>
      </c>
      <c r="O1000" s="89">
        <f t="shared" si="495"/>
        <v>0</v>
      </c>
      <c r="Q1000" s="90">
        <f t="shared" si="503"/>
        <v>0</v>
      </c>
      <c r="R1000" s="90">
        <f t="shared" si="504"/>
        <v>0</v>
      </c>
      <c r="S1000" s="90">
        <f t="shared" si="505"/>
        <v>0</v>
      </c>
      <c r="T1000" s="90">
        <f t="shared" si="506"/>
        <v>0</v>
      </c>
      <c r="U1000" s="90">
        <f t="shared" si="507"/>
        <v>0</v>
      </c>
      <c r="V1000" s="90">
        <f t="shared" si="508"/>
        <v>0</v>
      </c>
      <c r="W1000" s="90">
        <f t="shared" si="496"/>
        <v>0</v>
      </c>
      <c r="Y1000" s="89">
        <f t="shared" si="488"/>
        <v>0</v>
      </c>
      <c r="Z1000" s="90">
        <f t="shared" si="489"/>
        <v>0</v>
      </c>
      <c r="AA1000" s="75">
        <f t="shared" si="490"/>
        <v>0</v>
      </c>
      <c r="AB1000" s="89">
        <f t="shared" si="491"/>
        <v>6890.5243790248387</v>
      </c>
      <c r="AC1000" s="89">
        <f t="shared" si="492"/>
        <v>0</v>
      </c>
      <c r="AD1000" s="90">
        <f t="shared" si="493"/>
        <v>0</v>
      </c>
      <c r="AE1000" s="90">
        <f t="shared" si="494"/>
        <v>0</v>
      </c>
      <c r="AF1000" s="1">
        <f t="shared" si="509"/>
        <v>-43109.475620975165</v>
      </c>
    </row>
    <row r="1001" spans="1:32">
      <c r="A1001" s="106">
        <v>1.1379999999999999E-3</v>
      </c>
      <c r="B1001" s="4">
        <f t="shared" si="510"/>
        <v>-43230.295318977587</v>
      </c>
      <c r="C1001" t="s">
        <v>1683</v>
      </c>
      <c r="D1001" t="s">
        <v>369</v>
      </c>
      <c r="E1001" s="57" t="s">
        <v>21</v>
      </c>
      <c r="F1001" s="22">
        <f t="shared" ref="F1001:F1055" si="511">COUNTIF(H1001:X1001,"&gt;1")</f>
        <v>1</v>
      </c>
      <c r="G1001" s="22">
        <f t="shared" ref="G1001:G1055" si="512">COUNTIF(AA1001:AE1001,"&gt;1")</f>
        <v>1</v>
      </c>
      <c r="H1001" s="120" t="str">
        <f>IF(ISNA(VLOOKUP(C1001,[1]Sheet1!$J$2:$J$2000,3,FALSE)),"No","Yes")</f>
        <v>No</v>
      </c>
      <c r="I1001" s="89">
        <f t="shared" si="497"/>
        <v>0</v>
      </c>
      <c r="J1001" s="89">
        <f t="shared" si="498"/>
        <v>0</v>
      </c>
      <c r="K1001" s="89">
        <f t="shared" si="499"/>
        <v>6769.703543022415</v>
      </c>
      <c r="L1001" s="89">
        <f t="shared" si="500"/>
        <v>0</v>
      </c>
      <c r="M1001" s="89">
        <f t="shared" si="501"/>
        <v>0</v>
      </c>
      <c r="N1001" s="89">
        <f t="shared" si="502"/>
        <v>0</v>
      </c>
      <c r="O1001" s="89">
        <f t="shared" si="495"/>
        <v>0</v>
      </c>
      <c r="Q1001" s="90">
        <f t="shared" si="503"/>
        <v>0</v>
      </c>
      <c r="R1001" s="90">
        <f t="shared" si="504"/>
        <v>0</v>
      </c>
      <c r="S1001" s="90">
        <f t="shared" si="505"/>
        <v>0</v>
      </c>
      <c r="T1001" s="90">
        <f t="shared" si="506"/>
        <v>0</v>
      </c>
      <c r="U1001" s="90">
        <f t="shared" si="507"/>
        <v>0</v>
      </c>
      <c r="V1001" s="90">
        <f t="shared" si="508"/>
        <v>0</v>
      </c>
      <c r="W1001" s="90">
        <f t="shared" si="496"/>
        <v>0</v>
      </c>
      <c r="Y1001" s="89">
        <f t="shared" ref="Y1001:Y1055" si="513">LARGE(I1001:O1001,3)</f>
        <v>0</v>
      </c>
      <c r="Z1001" s="90">
        <f t="shared" ref="Z1001:Z1055" si="514">LARGE(Q1001:W1001,3)</f>
        <v>0</v>
      </c>
      <c r="AA1001" s="75">
        <f t="shared" ref="AA1001:AA1055" si="515">LARGE(Y1001:Z1001,1)</f>
        <v>0</v>
      </c>
      <c r="AB1001" s="89">
        <f t="shared" ref="AB1001:AB1055" si="516">LARGE(I1001:O1001,1)</f>
        <v>6769.703543022415</v>
      </c>
      <c r="AC1001" s="89">
        <f t="shared" ref="AC1001:AC1055" si="517">LARGE(I1001:O1001,2)</f>
        <v>0</v>
      </c>
      <c r="AD1001" s="90">
        <f t="shared" ref="AD1001:AD1055" si="518">LARGE(Q1001:W1001,1)</f>
        <v>0</v>
      </c>
      <c r="AE1001" s="90">
        <f t="shared" ref="AE1001:AE1055" si="519">LARGE(Q1001:W1001,2)</f>
        <v>0</v>
      </c>
      <c r="AF1001" s="1">
        <f t="shared" si="509"/>
        <v>-43230.296456977587</v>
      </c>
    </row>
    <row r="1002" spans="1:32">
      <c r="A1002" s="106">
        <v>1.1389999999999998E-3</v>
      </c>
      <c r="B1002" s="4">
        <f t="shared" si="510"/>
        <v>-43316.079532069067</v>
      </c>
      <c r="C1002" t="s">
        <v>1687</v>
      </c>
      <c r="D1002" t="s">
        <v>369</v>
      </c>
      <c r="E1002" s="57" t="s">
        <v>21</v>
      </c>
      <c r="F1002" s="22">
        <f t="shared" si="511"/>
        <v>1</v>
      </c>
      <c r="G1002" s="22">
        <f t="shared" si="512"/>
        <v>1</v>
      </c>
      <c r="H1002" s="120" t="str">
        <f>IF(ISNA(VLOOKUP(C1002,[1]Sheet1!$J$2:$J$2000,3,FALSE)),"No","Yes")</f>
        <v>No</v>
      </c>
      <c r="I1002" s="89">
        <f t="shared" si="497"/>
        <v>0</v>
      </c>
      <c r="J1002" s="89">
        <f t="shared" si="498"/>
        <v>0</v>
      </c>
      <c r="K1002" s="89">
        <f t="shared" si="499"/>
        <v>6683.9193289309296</v>
      </c>
      <c r="L1002" s="89">
        <f t="shared" si="500"/>
        <v>0</v>
      </c>
      <c r="M1002" s="89">
        <f t="shared" si="501"/>
        <v>0</v>
      </c>
      <c r="N1002" s="89">
        <f t="shared" si="502"/>
        <v>0</v>
      </c>
      <c r="O1002" s="89">
        <f t="shared" si="495"/>
        <v>0</v>
      </c>
      <c r="Q1002" s="90">
        <f t="shared" si="503"/>
        <v>0</v>
      </c>
      <c r="R1002" s="90">
        <f t="shared" si="504"/>
        <v>0</v>
      </c>
      <c r="S1002" s="90">
        <f t="shared" si="505"/>
        <v>0</v>
      </c>
      <c r="T1002" s="90">
        <f t="shared" si="506"/>
        <v>0</v>
      </c>
      <c r="U1002" s="90">
        <f t="shared" si="507"/>
        <v>0</v>
      </c>
      <c r="V1002" s="90">
        <f t="shared" si="508"/>
        <v>0</v>
      </c>
      <c r="W1002" s="90">
        <f t="shared" si="496"/>
        <v>0</v>
      </c>
      <c r="Y1002" s="89">
        <f t="shared" si="513"/>
        <v>0</v>
      </c>
      <c r="Z1002" s="90">
        <f t="shared" si="514"/>
        <v>0</v>
      </c>
      <c r="AA1002" s="75">
        <f t="shared" si="515"/>
        <v>0</v>
      </c>
      <c r="AB1002" s="89">
        <f t="shared" si="516"/>
        <v>6683.9193289309296</v>
      </c>
      <c r="AC1002" s="89">
        <f t="shared" si="517"/>
        <v>0</v>
      </c>
      <c r="AD1002" s="90">
        <f t="shared" si="518"/>
        <v>0</v>
      </c>
      <c r="AE1002" s="90">
        <f t="shared" si="519"/>
        <v>0</v>
      </c>
      <c r="AF1002" s="1">
        <f t="shared" si="509"/>
        <v>-43316.080671069067</v>
      </c>
    </row>
    <row r="1003" spans="1:32">
      <c r="A1003" s="106">
        <v>1.14E-3</v>
      </c>
      <c r="B1003" s="4">
        <f t="shared" si="510"/>
        <v>-43550.885720685379</v>
      </c>
      <c r="C1003" t="s">
        <v>1698</v>
      </c>
      <c r="D1003" t="s">
        <v>371</v>
      </c>
      <c r="E1003" s="57" t="s">
        <v>21</v>
      </c>
      <c r="F1003" s="22">
        <f t="shared" si="511"/>
        <v>1</v>
      </c>
      <c r="G1003" s="22">
        <f t="shared" si="512"/>
        <v>1</v>
      </c>
      <c r="H1003" s="120" t="str">
        <f>IF(ISNA(VLOOKUP(C1003,[1]Sheet1!$J$2:$J$2000,3,FALSE)),"No","Yes")</f>
        <v>No</v>
      </c>
      <c r="I1003" s="89">
        <f t="shared" si="497"/>
        <v>0</v>
      </c>
      <c r="J1003" s="89">
        <f t="shared" si="498"/>
        <v>0</v>
      </c>
      <c r="K1003" s="89">
        <f t="shared" si="499"/>
        <v>6449.1131393146206</v>
      </c>
      <c r="L1003" s="89">
        <f t="shared" si="500"/>
        <v>0</v>
      </c>
      <c r="M1003" s="89">
        <f t="shared" si="501"/>
        <v>0</v>
      </c>
      <c r="N1003" s="89">
        <f t="shared" si="502"/>
        <v>0</v>
      </c>
      <c r="O1003" s="89">
        <f t="shared" si="495"/>
        <v>0</v>
      </c>
      <c r="Q1003" s="90">
        <f t="shared" si="503"/>
        <v>0</v>
      </c>
      <c r="R1003" s="90">
        <f t="shared" si="504"/>
        <v>0</v>
      </c>
      <c r="S1003" s="90">
        <f t="shared" si="505"/>
        <v>0</v>
      </c>
      <c r="T1003" s="90">
        <f t="shared" si="506"/>
        <v>0</v>
      </c>
      <c r="U1003" s="90">
        <f t="shared" si="507"/>
        <v>0</v>
      </c>
      <c r="V1003" s="90">
        <f t="shared" si="508"/>
        <v>0</v>
      </c>
      <c r="W1003" s="90">
        <f t="shared" si="496"/>
        <v>0</v>
      </c>
      <c r="Y1003" s="89">
        <f t="shared" si="513"/>
        <v>0</v>
      </c>
      <c r="Z1003" s="90">
        <f t="shared" si="514"/>
        <v>0</v>
      </c>
      <c r="AA1003" s="75">
        <f t="shared" si="515"/>
        <v>0</v>
      </c>
      <c r="AB1003" s="89">
        <f t="shared" si="516"/>
        <v>6449.1131393146206</v>
      </c>
      <c r="AC1003" s="89">
        <f t="shared" si="517"/>
        <v>0</v>
      </c>
      <c r="AD1003" s="90">
        <f t="shared" si="518"/>
        <v>0</v>
      </c>
      <c r="AE1003" s="90">
        <f t="shared" si="519"/>
        <v>0</v>
      </c>
      <c r="AF1003" s="1">
        <f t="shared" si="509"/>
        <v>-43550.886860685379</v>
      </c>
    </row>
    <row r="1004" spans="1:32">
      <c r="A1004" s="106">
        <v>1.1409999999999999E-3</v>
      </c>
      <c r="B1004" s="4">
        <f t="shared" si="510"/>
        <v>-43786.293864807201</v>
      </c>
      <c r="C1004" t="s">
        <v>1713</v>
      </c>
      <c r="D1004" t="s">
        <v>369</v>
      </c>
      <c r="E1004" s="57" t="s">
        <v>21</v>
      </c>
      <c r="F1004" s="22">
        <f t="shared" si="511"/>
        <v>1</v>
      </c>
      <c r="G1004" s="22">
        <f t="shared" si="512"/>
        <v>1</v>
      </c>
      <c r="H1004" s="120" t="str">
        <f>IF(ISNA(VLOOKUP(C1004,[1]Sheet1!$J$2:$J$2000,3,FALSE)),"No","Yes")</f>
        <v>No</v>
      </c>
      <c r="I1004" s="89">
        <f t="shared" si="497"/>
        <v>0</v>
      </c>
      <c r="J1004" s="89">
        <f t="shared" si="498"/>
        <v>0</v>
      </c>
      <c r="K1004" s="89">
        <f t="shared" si="499"/>
        <v>6213.704994192798</v>
      </c>
      <c r="L1004" s="89">
        <f t="shared" si="500"/>
        <v>0</v>
      </c>
      <c r="M1004" s="89">
        <f t="shared" si="501"/>
        <v>0</v>
      </c>
      <c r="N1004" s="89">
        <f t="shared" si="502"/>
        <v>0</v>
      </c>
      <c r="O1004" s="89">
        <f t="shared" si="495"/>
        <v>0</v>
      </c>
      <c r="Q1004" s="90">
        <f t="shared" si="503"/>
        <v>0</v>
      </c>
      <c r="R1004" s="90">
        <f t="shared" si="504"/>
        <v>0</v>
      </c>
      <c r="S1004" s="90">
        <f t="shared" si="505"/>
        <v>0</v>
      </c>
      <c r="T1004" s="90">
        <f t="shared" si="506"/>
        <v>0</v>
      </c>
      <c r="U1004" s="90">
        <f t="shared" si="507"/>
        <v>0</v>
      </c>
      <c r="V1004" s="90">
        <f t="shared" si="508"/>
        <v>0</v>
      </c>
      <c r="W1004" s="90">
        <f t="shared" si="496"/>
        <v>0</v>
      </c>
      <c r="Y1004" s="89">
        <f t="shared" si="513"/>
        <v>0</v>
      </c>
      <c r="Z1004" s="90">
        <f t="shared" si="514"/>
        <v>0</v>
      </c>
      <c r="AA1004" s="75">
        <f t="shared" si="515"/>
        <v>0</v>
      </c>
      <c r="AB1004" s="89">
        <f t="shared" si="516"/>
        <v>6213.704994192798</v>
      </c>
      <c r="AC1004" s="89">
        <f t="shared" si="517"/>
        <v>0</v>
      </c>
      <c r="AD1004" s="90">
        <f t="shared" si="518"/>
        <v>0</v>
      </c>
      <c r="AE1004" s="90">
        <f t="shared" si="519"/>
        <v>0</v>
      </c>
      <c r="AF1004" s="1">
        <f t="shared" si="509"/>
        <v>-43786.295005807202</v>
      </c>
    </row>
    <row r="1005" spans="1:32">
      <c r="A1005" s="106">
        <v>1.1419999999999998E-3</v>
      </c>
      <c r="B1005" s="4">
        <f t="shared" si="510"/>
        <v>-43822.169758692842</v>
      </c>
      <c r="C1005" t="s">
        <v>1715</v>
      </c>
      <c r="D1005" t="s">
        <v>395</v>
      </c>
      <c r="E1005" s="57" t="s">
        <v>21</v>
      </c>
      <c r="F1005" s="22">
        <f t="shared" si="511"/>
        <v>1</v>
      </c>
      <c r="G1005" s="22">
        <f t="shared" si="512"/>
        <v>1</v>
      </c>
      <c r="H1005" s="120" t="str">
        <f>IF(ISNA(VLOOKUP(C1005,[1]Sheet1!$J$2:$J$2000,3,FALSE)),"No","Yes")</f>
        <v>No</v>
      </c>
      <c r="I1005" s="89">
        <f t="shared" si="497"/>
        <v>0</v>
      </c>
      <c r="J1005" s="89">
        <f t="shared" si="498"/>
        <v>0</v>
      </c>
      <c r="K1005" s="89">
        <f t="shared" si="499"/>
        <v>6177.8290993071596</v>
      </c>
      <c r="L1005" s="89">
        <f t="shared" si="500"/>
        <v>0</v>
      </c>
      <c r="M1005" s="89">
        <f t="shared" si="501"/>
        <v>0</v>
      </c>
      <c r="N1005" s="89">
        <f t="shared" si="502"/>
        <v>0</v>
      </c>
      <c r="O1005" s="89">
        <f t="shared" si="495"/>
        <v>0</v>
      </c>
      <c r="Q1005" s="90">
        <f t="shared" si="503"/>
        <v>0</v>
      </c>
      <c r="R1005" s="90">
        <f t="shared" si="504"/>
        <v>0</v>
      </c>
      <c r="S1005" s="90">
        <f t="shared" si="505"/>
        <v>0</v>
      </c>
      <c r="T1005" s="90">
        <f t="shared" si="506"/>
        <v>0</v>
      </c>
      <c r="U1005" s="90">
        <f t="shared" si="507"/>
        <v>0</v>
      </c>
      <c r="V1005" s="90">
        <f t="shared" si="508"/>
        <v>0</v>
      </c>
      <c r="W1005" s="90">
        <f t="shared" si="496"/>
        <v>0</v>
      </c>
      <c r="Y1005" s="89">
        <f t="shared" si="513"/>
        <v>0</v>
      </c>
      <c r="Z1005" s="90">
        <f t="shared" si="514"/>
        <v>0</v>
      </c>
      <c r="AA1005" s="75">
        <f t="shared" si="515"/>
        <v>0</v>
      </c>
      <c r="AB1005" s="89">
        <f t="shared" si="516"/>
        <v>6177.8290993071596</v>
      </c>
      <c r="AC1005" s="89">
        <f t="shared" si="517"/>
        <v>0</v>
      </c>
      <c r="AD1005" s="90">
        <f t="shared" si="518"/>
        <v>0</v>
      </c>
      <c r="AE1005" s="90">
        <f t="shared" si="519"/>
        <v>0</v>
      </c>
      <c r="AF1005" s="1">
        <f t="shared" si="509"/>
        <v>-43822.170900692843</v>
      </c>
    </row>
    <row r="1006" spans="1:32">
      <c r="A1006" s="106">
        <v>1.1429999999999999E-3</v>
      </c>
      <c r="B1006" s="4">
        <f t="shared" si="510"/>
        <v>-44867.752728454019</v>
      </c>
      <c r="C1006" t="s">
        <v>1733</v>
      </c>
      <c r="D1006" t="s">
        <v>369</v>
      </c>
      <c r="E1006" s="57" t="s">
        <v>21</v>
      </c>
      <c r="F1006" s="22">
        <f t="shared" si="511"/>
        <v>1</v>
      </c>
      <c r="G1006" s="22">
        <f t="shared" si="512"/>
        <v>1</v>
      </c>
      <c r="H1006" s="120" t="str">
        <f>IF(ISNA(VLOOKUP(C1006,[1]Sheet1!$J$2:$J$2000,3,FALSE)),"No","Yes")</f>
        <v>No</v>
      </c>
      <c r="I1006" s="89">
        <f t="shared" si="497"/>
        <v>0</v>
      </c>
      <c r="J1006" s="89">
        <f t="shared" si="498"/>
        <v>0</v>
      </c>
      <c r="K1006" s="89">
        <f t="shared" si="499"/>
        <v>5132.2461285459767</v>
      </c>
      <c r="L1006" s="89">
        <f t="shared" si="500"/>
        <v>0</v>
      </c>
      <c r="M1006" s="89">
        <f t="shared" si="501"/>
        <v>0</v>
      </c>
      <c r="N1006" s="89">
        <f t="shared" si="502"/>
        <v>0</v>
      </c>
      <c r="O1006" s="89">
        <f t="shared" si="495"/>
        <v>0</v>
      </c>
      <c r="Q1006" s="90">
        <f t="shared" si="503"/>
        <v>0</v>
      </c>
      <c r="R1006" s="90">
        <f t="shared" si="504"/>
        <v>0</v>
      </c>
      <c r="S1006" s="90">
        <f t="shared" si="505"/>
        <v>0</v>
      </c>
      <c r="T1006" s="90">
        <f t="shared" si="506"/>
        <v>0</v>
      </c>
      <c r="U1006" s="90">
        <f t="shared" si="507"/>
        <v>0</v>
      </c>
      <c r="V1006" s="90">
        <f t="shared" si="508"/>
        <v>0</v>
      </c>
      <c r="W1006" s="90">
        <f t="shared" si="496"/>
        <v>0</v>
      </c>
      <c r="Y1006" s="89">
        <f t="shared" si="513"/>
        <v>0</v>
      </c>
      <c r="Z1006" s="90">
        <f t="shared" si="514"/>
        <v>0</v>
      </c>
      <c r="AA1006" s="75">
        <f t="shared" si="515"/>
        <v>0</v>
      </c>
      <c r="AB1006" s="89">
        <f t="shared" si="516"/>
        <v>5132.2461285459767</v>
      </c>
      <c r="AC1006" s="89">
        <f t="shared" si="517"/>
        <v>0</v>
      </c>
      <c r="AD1006" s="90">
        <f t="shared" si="518"/>
        <v>0</v>
      </c>
      <c r="AE1006" s="90">
        <f t="shared" si="519"/>
        <v>0</v>
      </c>
      <c r="AF1006" s="1">
        <f t="shared" si="509"/>
        <v>-44867.753871454021</v>
      </c>
    </row>
    <row r="1007" spans="1:32">
      <c r="A1007" s="106">
        <v>1.145E-3</v>
      </c>
      <c r="B1007" s="4">
        <f t="shared" si="510"/>
        <v>-40794.000821568334</v>
      </c>
      <c r="C1007" t="s">
        <v>1558</v>
      </c>
      <c r="D1007" t="s">
        <v>396</v>
      </c>
      <c r="E1007" s="57" t="s">
        <v>21</v>
      </c>
      <c r="F1007" s="22">
        <f t="shared" si="511"/>
        <v>1</v>
      </c>
      <c r="G1007" s="22">
        <f t="shared" si="512"/>
        <v>1</v>
      </c>
      <c r="H1007" s="120" t="str">
        <f>IF(ISNA(VLOOKUP(C1007,[1]Sheet1!$J$2:$J$2000,3,FALSE)),"No","Yes")</f>
        <v>No</v>
      </c>
      <c r="I1007" s="89">
        <f t="shared" si="497"/>
        <v>0</v>
      </c>
      <c r="J1007" s="89">
        <f t="shared" si="498"/>
        <v>0</v>
      </c>
      <c r="K1007" s="89">
        <f t="shared" si="499"/>
        <v>9205.9980334316624</v>
      </c>
      <c r="L1007" s="89">
        <f t="shared" si="500"/>
        <v>0</v>
      </c>
      <c r="M1007" s="89">
        <f t="shared" si="501"/>
        <v>0</v>
      </c>
      <c r="N1007" s="89">
        <f t="shared" si="502"/>
        <v>0</v>
      </c>
      <c r="O1007" s="89">
        <f t="shared" si="495"/>
        <v>0</v>
      </c>
      <c r="Q1007" s="90">
        <f t="shared" si="503"/>
        <v>0</v>
      </c>
      <c r="R1007" s="90">
        <f t="shared" si="504"/>
        <v>0</v>
      </c>
      <c r="S1007" s="90">
        <f t="shared" si="505"/>
        <v>0</v>
      </c>
      <c r="T1007" s="90">
        <f t="shared" si="506"/>
        <v>0</v>
      </c>
      <c r="U1007" s="90">
        <f t="shared" si="507"/>
        <v>0</v>
      </c>
      <c r="V1007" s="90">
        <f t="shared" si="508"/>
        <v>0</v>
      </c>
      <c r="W1007" s="90">
        <f t="shared" si="496"/>
        <v>0</v>
      </c>
      <c r="Y1007" s="89">
        <f t="shared" si="513"/>
        <v>0</v>
      </c>
      <c r="Z1007" s="90">
        <f t="shared" si="514"/>
        <v>0</v>
      </c>
      <c r="AA1007" s="75">
        <f t="shared" si="515"/>
        <v>0</v>
      </c>
      <c r="AB1007" s="89">
        <f t="shared" si="516"/>
        <v>9205.9980334316624</v>
      </c>
      <c r="AC1007" s="89">
        <f t="shared" si="517"/>
        <v>0</v>
      </c>
      <c r="AD1007" s="90">
        <f t="shared" si="518"/>
        <v>0</v>
      </c>
      <c r="AE1007" s="90">
        <f t="shared" si="519"/>
        <v>0</v>
      </c>
      <c r="AF1007" s="1">
        <f t="shared" si="509"/>
        <v>-40794.001966568336</v>
      </c>
    </row>
    <row r="1008" spans="1:32">
      <c r="A1008" s="106">
        <v>1.1459999999999999E-3</v>
      </c>
      <c r="B1008" s="4">
        <f t="shared" si="510"/>
        <v>9199.2150983458614</v>
      </c>
      <c r="C1008" t="s">
        <v>1560</v>
      </c>
      <c r="D1008" t="s">
        <v>370</v>
      </c>
      <c r="E1008" s="57" t="s">
        <v>21</v>
      </c>
      <c r="F1008" s="22">
        <f t="shared" si="511"/>
        <v>1</v>
      </c>
      <c r="G1008" s="22">
        <f t="shared" si="512"/>
        <v>1</v>
      </c>
      <c r="H1008" s="120" t="str">
        <f>IF(ISNA(VLOOKUP(C1008,[1]Sheet1!$J$2:$J$2000,3,FALSE)),"No","Yes")</f>
        <v>Yes</v>
      </c>
      <c r="I1008" s="89">
        <f t="shared" si="497"/>
        <v>0</v>
      </c>
      <c r="J1008" s="89">
        <f t="shared" si="498"/>
        <v>0</v>
      </c>
      <c r="K1008" s="89">
        <f t="shared" si="499"/>
        <v>9199.2139523458609</v>
      </c>
      <c r="L1008" s="89">
        <f t="shared" si="500"/>
        <v>0</v>
      </c>
      <c r="M1008" s="89">
        <f t="shared" si="501"/>
        <v>0</v>
      </c>
      <c r="N1008" s="89">
        <f t="shared" si="502"/>
        <v>0</v>
      </c>
      <c r="O1008" s="89">
        <f t="shared" si="495"/>
        <v>0</v>
      </c>
      <c r="Q1008" s="90">
        <f t="shared" si="503"/>
        <v>0</v>
      </c>
      <c r="R1008" s="90">
        <f t="shared" si="504"/>
        <v>0</v>
      </c>
      <c r="S1008" s="90">
        <f t="shared" si="505"/>
        <v>0</v>
      </c>
      <c r="T1008" s="90">
        <f t="shared" si="506"/>
        <v>0</v>
      </c>
      <c r="U1008" s="90">
        <f t="shared" si="507"/>
        <v>0</v>
      </c>
      <c r="V1008" s="90">
        <f t="shared" si="508"/>
        <v>0</v>
      </c>
      <c r="W1008" s="90">
        <f t="shared" si="496"/>
        <v>0</v>
      </c>
      <c r="Y1008" s="89">
        <f t="shared" si="513"/>
        <v>0</v>
      </c>
      <c r="Z1008" s="90">
        <f t="shared" si="514"/>
        <v>0</v>
      </c>
      <c r="AA1008" s="75">
        <f t="shared" si="515"/>
        <v>0</v>
      </c>
      <c r="AB1008" s="89">
        <f t="shared" si="516"/>
        <v>9199.2139523458609</v>
      </c>
      <c r="AC1008" s="89">
        <f t="shared" si="517"/>
        <v>0</v>
      </c>
      <c r="AD1008" s="90">
        <f t="shared" si="518"/>
        <v>0</v>
      </c>
      <c r="AE1008" s="90">
        <f t="shared" si="519"/>
        <v>0</v>
      </c>
      <c r="AF1008" s="1">
        <f t="shared" si="509"/>
        <v>9199.2139523458609</v>
      </c>
    </row>
    <row r="1009" spans="1:32">
      <c r="A1009" s="106">
        <v>1.1469999999999998E-3</v>
      </c>
      <c r="B1009" s="4">
        <f t="shared" si="510"/>
        <v>-40816.575606310442</v>
      </c>
      <c r="C1009" t="s">
        <v>1561</v>
      </c>
      <c r="D1009" t="s">
        <v>371</v>
      </c>
      <c r="E1009" s="57" t="s">
        <v>21</v>
      </c>
      <c r="F1009" s="22">
        <f t="shared" si="511"/>
        <v>1</v>
      </c>
      <c r="G1009" s="22">
        <f t="shared" si="512"/>
        <v>1</v>
      </c>
      <c r="H1009" s="120" t="str">
        <f>IF(ISNA(VLOOKUP(C1009,[1]Sheet1!$J$2:$J$2000,3,FALSE)),"No","Yes")</f>
        <v>No</v>
      </c>
      <c r="I1009" s="89">
        <f t="shared" si="497"/>
        <v>0</v>
      </c>
      <c r="J1009" s="89">
        <f t="shared" si="498"/>
        <v>0</v>
      </c>
      <c r="K1009" s="89">
        <f t="shared" si="499"/>
        <v>9183.4232466895555</v>
      </c>
      <c r="L1009" s="89">
        <f t="shared" si="500"/>
        <v>0</v>
      </c>
      <c r="M1009" s="89">
        <f t="shared" si="501"/>
        <v>0</v>
      </c>
      <c r="N1009" s="89">
        <f t="shared" si="502"/>
        <v>0</v>
      </c>
      <c r="O1009" s="89">
        <f t="shared" si="495"/>
        <v>0</v>
      </c>
      <c r="Q1009" s="90">
        <f t="shared" si="503"/>
        <v>0</v>
      </c>
      <c r="R1009" s="90">
        <f t="shared" si="504"/>
        <v>0</v>
      </c>
      <c r="S1009" s="90">
        <f t="shared" si="505"/>
        <v>0</v>
      </c>
      <c r="T1009" s="90">
        <f t="shared" si="506"/>
        <v>0</v>
      </c>
      <c r="U1009" s="90">
        <f t="shared" si="507"/>
        <v>0</v>
      </c>
      <c r="V1009" s="90">
        <f t="shared" si="508"/>
        <v>0</v>
      </c>
      <c r="W1009" s="90">
        <f t="shared" si="496"/>
        <v>0</v>
      </c>
      <c r="Y1009" s="89">
        <f t="shared" si="513"/>
        <v>0</v>
      </c>
      <c r="Z1009" s="90">
        <f t="shared" si="514"/>
        <v>0</v>
      </c>
      <c r="AA1009" s="75">
        <f t="shared" si="515"/>
        <v>0</v>
      </c>
      <c r="AB1009" s="89">
        <f t="shared" si="516"/>
        <v>9183.4232466895555</v>
      </c>
      <c r="AC1009" s="89">
        <f t="shared" si="517"/>
        <v>0</v>
      </c>
      <c r="AD1009" s="90">
        <f t="shared" si="518"/>
        <v>0</v>
      </c>
      <c r="AE1009" s="90">
        <f t="shared" si="519"/>
        <v>0</v>
      </c>
      <c r="AF1009" s="1">
        <f t="shared" si="509"/>
        <v>-40816.576753310444</v>
      </c>
    </row>
    <row r="1010" spans="1:32">
      <c r="A1010" s="106">
        <v>1.1489999999999998E-3</v>
      </c>
      <c r="B1010" s="4">
        <f t="shared" si="510"/>
        <v>-41262.248034387769</v>
      </c>
      <c r="C1010" t="s">
        <v>1568</v>
      </c>
      <c r="D1010" t="s">
        <v>380</v>
      </c>
      <c r="E1010" s="57" t="s">
        <v>21</v>
      </c>
      <c r="F1010" s="22">
        <f t="shared" si="511"/>
        <v>1</v>
      </c>
      <c r="G1010" s="22">
        <f t="shared" si="512"/>
        <v>1</v>
      </c>
      <c r="H1010" s="120" t="str">
        <f>IF(ISNA(VLOOKUP(C1010,[1]Sheet1!$J$2:$J$2000,3,FALSE)),"No","Yes")</f>
        <v>No</v>
      </c>
      <c r="I1010" s="89">
        <f t="shared" si="497"/>
        <v>0</v>
      </c>
      <c r="J1010" s="89">
        <f t="shared" si="498"/>
        <v>0</v>
      </c>
      <c r="K1010" s="89">
        <f t="shared" si="499"/>
        <v>8737.7508166122261</v>
      </c>
      <c r="L1010" s="89">
        <f t="shared" si="500"/>
        <v>0</v>
      </c>
      <c r="M1010" s="89">
        <f t="shared" si="501"/>
        <v>0</v>
      </c>
      <c r="N1010" s="89">
        <f t="shared" si="502"/>
        <v>0</v>
      </c>
      <c r="O1010" s="89">
        <f t="shared" si="495"/>
        <v>0</v>
      </c>
      <c r="Q1010" s="90">
        <f t="shared" si="503"/>
        <v>0</v>
      </c>
      <c r="R1010" s="90">
        <f t="shared" si="504"/>
        <v>0</v>
      </c>
      <c r="S1010" s="90">
        <f t="shared" si="505"/>
        <v>0</v>
      </c>
      <c r="T1010" s="90">
        <f t="shared" si="506"/>
        <v>0</v>
      </c>
      <c r="U1010" s="90">
        <f t="shared" si="507"/>
        <v>0</v>
      </c>
      <c r="V1010" s="90">
        <f t="shared" si="508"/>
        <v>0</v>
      </c>
      <c r="W1010" s="90">
        <f t="shared" si="496"/>
        <v>0</v>
      </c>
      <c r="Y1010" s="89">
        <f t="shared" si="513"/>
        <v>0</v>
      </c>
      <c r="Z1010" s="90">
        <f t="shared" si="514"/>
        <v>0</v>
      </c>
      <c r="AA1010" s="75">
        <f t="shared" si="515"/>
        <v>0</v>
      </c>
      <c r="AB1010" s="89">
        <f t="shared" si="516"/>
        <v>8737.7508166122261</v>
      </c>
      <c r="AC1010" s="89">
        <f t="shared" si="517"/>
        <v>0</v>
      </c>
      <c r="AD1010" s="90">
        <f t="shared" si="518"/>
        <v>0</v>
      </c>
      <c r="AE1010" s="90">
        <f t="shared" si="519"/>
        <v>0</v>
      </c>
      <c r="AF1010" s="1">
        <f t="shared" si="509"/>
        <v>-41262.249183387772</v>
      </c>
    </row>
    <row r="1011" spans="1:32">
      <c r="A1011" s="106">
        <v>1.1499999999999998E-3</v>
      </c>
      <c r="B1011" s="4">
        <f t="shared" si="510"/>
        <v>-41347.041363863224</v>
      </c>
      <c r="C1011" t="s">
        <v>1572</v>
      </c>
      <c r="D1011" t="s">
        <v>371</v>
      </c>
      <c r="E1011" s="57" t="s">
        <v>21</v>
      </c>
      <c r="F1011" s="22">
        <f t="shared" si="511"/>
        <v>1</v>
      </c>
      <c r="G1011" s="22">
        <f t="shared" si="512"/>
        <v>1</v>
      </c>
      <c r="H1011" s="120" t="str">
        <f>IF(ISNA(VLOOKUP(C1011,[1]Sheet1!$J$2:$J$2000,3,FALSE)),"No","Yes")</f>
        <v>No</v>
      </c>
      <c r="I1011" s="89">
        <f t="shared" si="497"/>
        <v>0</v>
      </c>
      <c r="J1011" s="89">
        <f t="shared" si="498"/>
        <v>0</v>
      </c>
      <c r="K1011" s="89">
        <f t="shared" si="499"/>
        <v>8652.9574861367819</v>
      </c>
      <c r="L1011" s="89">
        <f t="shared" si="500"/>
        <v>0</v>
      </c>
      <c r="M1011" s="89">
        <f t="shared" si="501"/>
        <v>0</v>
      </c>
      <c r="N1011" s="89">
        <f t="shared" si="502"/>
        <v>0</v>
      </c>
      <c r="O1011" s="89">
        <f t="shared" si="495"/>
        <v>0</v>
      </c>
      <c r="Q1011" s="90">
        <f t="shared" si="503"/>
        <v>0</v>
      </c>
      <c r="R1011" s="90">
        <f t="shared" si="504"/>
        <v>0</v>
      </c>
      <c r="S1011" s="90">
        <f t="shared" si="505"/>
        <v>0</v>
      </c>
      <c r="T1011" s="90">
        <f t="shared" si="506"/>
        <v>0</v>
      </c>
      <c r="U1011" s="90">
        <f t="shared" si="507"/>
        <v>0</v>
      </c>
      <c r="V1011" s="90">
        <f t="shared" si="508"/>
        <v>0</v>
      </c>
      <c r="W1011" s="90">
        <f t="shared" si="496"/>
        <v>0</v>
      </c>
      <c r="Y1011" s="89">
        <f t="shared" si="513"/>
        <v>0</v>
      </c>
      <c r="Z1011" s="90">
        <f t="shared" si="514"/>
        <v>0</v>
      </c>
      <c r="AA1011" s="75">
        <f t="shared" si="515"/>
        <v>0</v>
      </c>
      <c r="AB1011" s="89">
        <f t="shared" si="516"/>
        <v>8652.9574861367819</v>
      </c>
      <c r="AC1011" s="89">
        <f t="shared" si="517"/>
        <v>0</v>
      </c>
      <c r="AD1011" s="90">
        <f t="shared" si="518"/>
        <v>0</v>
      </c>
      <c r="AE1011" s="90">
        <f t="shared" si="519"/>
        <v>0</v>
      </c>
      <c r="AF1011" s="1">
        <f t="shared" si="509"/>
        <v>-41347.04251386322</v>
      </c>
    </row>
    <row r="1012" spans="1:32">
      <c r="A1012" s="106">
        <v>1.1509999999999999E-3</v>
      </c>
      <c r="B1012" s="4">
        <f t="shared" si="510"/>
        <v>-41396.736730920515</v>
      </c>
      <c r="C1012" t="s">
        <v>1577</v>
      </c>
      <c r="D1012" t="s">
        <v>369</v>
      </c>
      <c r="E1012" s="57" t="s">
        <v>21</v>
      </c>
      <c r="F1012" s="22">
        <f t="shared" si="511"/>
        <v>1</v>
      </c>
      <c r="G1012" s="22">
        <f t="shared" si="512"/>
        <v>1</v>
      </c>
      <c r="H1012" s="120" t="str">
        <f>IF(ISNA(VLOOKUP(C1012,[1]Sheet1!$J$2:$J$2000,3,FALSE)),"No","Yes")</f>
        <v>No</v>
      </c>
      <c r="I1012" s="89">
        <f t="shared" si="497"/>
        <v>0</v>
      </c>
      <c r="J1012" s="89">
        <f t="shared" si="498"/>
        <v>0</v>
      </c>
      <c r="K1012" s="89">
        <f t="shared" si="499"/>
        <v>8603.2621180794868</v>
      </c>
      <c r="L1012" s="89">
        <f t="shared" si="500"/>
        <v>0</v>
      </c>
      <c r="M1012" s="89">
        <f t="shared" si="501"/>
        <v>0</v>
      </c>
      <c r="N1012" s="89">
        <f t="shared" si="502"/>
        <v>0</v>
      </c>
      <c r="O1012" s="89">
        <f t="shared" si="495"/>
        <v>0</v>
      </c>
      <c r="Q1012" s="90">
        <f t="shared" si="503"/>
        <v>0</v>
      </c>
      <c r="R1012" s="90">
        <f t="shared" si="504"/>
        <v>0</v>
      </c>
      <c r="S1012" s="90">
        <f t="shared" si="505"/>
        <v>0</v>
      </c>
      <c r="T1012" s="90">
        <f t="shared" si="506"/>
        <v>0</v>
      </c>
      <c r="U1012" s="90">
        <f t="shared" si="507"/>
        <v>0</v>
      </c>
      <c r="V1012" s="90">
        <f t="shared" si="508"/>
        <v>0</v>
      </c>
      <c r="W1012" s="90">
        <f t="shared" si="496"/>
        <v>0</v>
      </c>
      <c r="Y1012" s="89">
        <f t="shared" si="513"/>
        <v>0</v>
      </c>
      <c r="Z1012" s="90">
        <f t="shared" si="514"/>
        <v>0</v>
      </c>
      <c r="AA1012" s="75">
        <f t="shared" si="515"/>
        <v>0</v>
      </c>
      <c r="AB1012" s="89">
        <f t="shared" si="516"/>
        <v>8603.2621180794868</v>
      </c>
      <c r="AC1012" s="89">
        <f t="shared" si="517"/>
        <v>0</v>
      </c>
      <c r="AD1012" s="90">
        <f t="shared" si="518"/>
        <v>0</v>
      </c>
      <c r="AE1012" s="90">
        <f t="shared" si="519"/>
        <v>0</v>
      </c>
      <c r="AF1012" s="1">
        <f t="shared" si="509"/>
        <v>-41396.737881920511</v>
      </c>
    </row>
    <row r="1013" spans="1:32">
      <c r="A1013" s="106">
        <v>1.1519999999999998E-3</v>
      </c>
      <c r="B1013" s="4">
        <f t="shared" si="510"/>
        <v>-41484.76465063756</v>
      </c>
      <c r="C1013" t="s">
        <v>1579</v>
      </c>
      <c r="D1013" t="s">
        <v>382</v>
      </c>
      <c r="E1013" s="57" t="s">
        <v>21</v>
      </c>
      <c r="F1013" s="22">
        <f t="shared" si="511"/>
        <v>1</v>
      </c>
      <c r="G1013" s="22">
        <f t="shared" si="512"/>
        <v>1</v>
      </c>
      <c r="H1013" s="120" t="str">
        <f>IF(ISNA(VLOOKUP(C1013,[1]Sheet1!$J$2:$J$2000,3,FALSE)),"No","Yes")</f>
        <v>No</v>
      </c>
      <c r="I1013" s="89">
        <f t="shared" si="497"/>
        <v>0</v>
      </c>
      <c r="J1013" s="89">
        <f t="shared" si="498"/>
        <v>0</v>
      </c>
      <c r="K1013" s="89">
        <f t="shared" si="499"/>
        <v>8515.2341973624389</v>
      </c>
      <c r="L1013" s="89">
        <f t="shared" si="500"/>
        <v>0</v>
      </c>
      <c r="M1013" s="89">
        <f t="shared" si="501"/>
        <v>0</v>
      </c>
      <c r="N1013" s="89">
        <f t="shared" si="502"/>
        <v>0</v>
      </c>
      <c r="O1013" s="89">
        <f t="shared" si="495"/>
        <v>0</v>
      </c>
      <c r="Q1013" s="90">
        <f t="shared" si="503"/>
        <v>0</v>
      </c>
      <c r="R1013" s="90">
        <f t="shared" si="504"/>
        <v>0</v>
      </c>
      <c r="S1013" s="90">
        <f t="shared" si="505"/>
        <v>0</v>
      </c>
      <c r="T1013" s="90">
        <f t="shared" si="506"/>
        <v>0</v>
      </c>
      <c r="U1013" s="90">
        <f t="shared" si="507"/>
        <v>0</v>
      </c>
      <c r="V1013" s="90">
        <f t="shared" si="508"/>
        <v>0</v>
      </c>
      <c r="W1013" s="90">
        <f t="shared" si="496"/>
        <v>0</v>
      </c>
      <c r="Y1013" s="89">
        <f t="shared" si="513"/>
        <v>0</v>
      </c>
      <c r="Z1013" s="90">
        <f t="shared" si="514"/>
        <v>0</v>
      </c>
      <c r="AA1013" s="75">
        <f t="shared" si="515"/>
        <v>0</v>
      </c>
      <c r="AB1013" s="89">
        <f t="shared" si="516"/>
        <v>8515.2341973624389</v>
      </c>
      <c r="AC1013" s="89">
        <f t="shared" si="517"/>
        <v>0</v>
      </c>
      <c r="AD1013" s="90">
        <f t="shared" si="518"/>
        <v>0</v>
      </c>
      <c r="AE1013" s="90">
        <f t="shared" si="519"/>
        <v>0</v>
      </c>
      <c r="AF1013" s="1">
        <f t="shared" si="509"/>
        <v>-41484.765802637557</v>
      </c>
    </row>
    <row r="1014" spans="1:32">
      <c r="A1014" s="106">
        <v>1.1529999999999999E-3</v>
      </c>
      <c r="B1014" s="4">
        <f t="shared" si="510"/>
        <v>8455.6344788071783</v>
      </c>
      <c r="C1014" t="s">
        <v>1584</v>
      </c>
      <c r="D1014" t="s">
        <v>382</v>
      </c>
      <c r="E1014" s="57" t="s">
        <v>21</v>
      </c>
      <c r="F1014" s="22">
        <f t="shared" si="511"/>
        <v>1</v>
      </c>
      <c r="G1014" s="22">
        <f t="shared" si="512"/>
        <v>1</v>
      </c>
      <c r="H1014" s="120" t="str">
        <f>IF(ISNA(VLOOKUP(C1014,[1]Sheet1!$J$2:$J$2000,3,FALSE)),"No","Yes")</f>
        <v>Yes</v>
      </c>
      <c r="I1014" s="89">
        <f t="shared" si="497"/>
        <v>0</v>
      </c>
      <c r="J1014" s="89">
        <f t="shared" si="498"/>
        <v>0</v>
      </c>
      <c r="K1014" s="89">
        <f t="shared" si="499"/>
        <v>8455.6333258071791</v>
      </c>
      <c r="L1014" s="89">
        <f t="shared" si="500"/>
        <v>0</v>
      </c>
      <c r="M1014" s="89">
        <f t="shared" si="501"/>
        <v>0</v>
      </c>
      <c r="N1014" s="89">
        <f t="shared" si="502"/>
        <v>0</v>
      </c>
      <c r="O1014" s="89">
        <f t="shared" si="495"/>
        <v>0</v>
      </c>
      <c r="Q1014" s="90">
        <f t="shared" si="503"/>
        <v>0</v>
      </c>
      <c r="R1014" s="90">
        <f t="shared" si="504"/>
        <v>0</v>
      </c>
      <c r="S1014" s="90">
        <f t="shared" si="505"/>
        <v>0</v>
      </c>
      <c r="T1014" s="90">
        <f t="shared" si="506"/>
        <v>0</v>
      </c>
      <c r="U1014" s="90">
        <f t="shared" si="507"/>
        <v>0</v>
      </c>
      <c r="V1014" s="90">
        <f t="shared" si="508"/>
        <v>0</v>
      </c>
      <c r="W1014" s="90">
        <f t="shared" si="496"/>
        <v>0</v>
      </c>
      <c r="Y1014" s="89">
        <f t="shared" si="513"/>
        <v>0</v>
      </c>
      <c r="Z1014" s="90">
        <f t="shared" si="514"/>
        <v>0</v>
      </c>
      <c r="AA1014" s="75">
        <f t="shared" si="515"/>
        <v>0</v>
      </c>
      <c r="AB1014" s="89">
        <f t="shared" si="516"/>
        <v>8455.6333258071791</v>
      </c>
      <c r="AC1014" s="89">
        <f t="shared" si="517"/>
        <v>0</v>
      </c>
      <c r="AD1014" s="90">
        <f t="shared" si="518"/>
        <v>0</v>
      </c>
      <c r="AE1014" s="90">
        <f t="shared" si="519"/>
        <v>0</v>
      </c>
      <c r="AF1014" s="1">
        <f t="shared" si="509"/>
        <v>8455.6333258071791</v>
      </c>
    </row>
    <row r="1015" spans="1:32">
      <c r="A1015" s="106">
        <v>1.1539999999999999E-3</v>
      </c>
      <c r="B1015" s="4">
        <f t="shared" si="510"/>
        <v>-41557.708494331833</v>
      </c>
      <c r="C1015" t="s">
        <v>1586</v>
      </c>
      <c r="D1015" t="s">
        <v>398</v>
      </c>
      <c r="E1015" s="57" t="s">
        <v>21</v>
      </c>
      <c r="F1015" s="22">
        <f t="shared" si="511"/>
        <v>1</v>
      </c>
      <c r="G1015" s="22">
        <f t="shared" si="512"/>
        <v>1</v>
      </c>
      <c r="H1015" s="120" t="str">
        <f>IF(ISNA(VLOOKUP(C1015,[1]Sheet1!$J$2:$J$2000,3,FALSE)),"No","Yes")</f>
        <v>No</v>
      </c>
      <c r="I1015" s="89">
        <f t="shared" si="497"/>
        <v>0</v>
      </c>
      <c r="J1015" s="89">
        <f t="shared" si="498"/>
        <v>0</v>
      </c>
      <c r="K1015" s="89">
        <f t="shared" si="499"/>
        <v>8442.2903516681708</v>
      </c>
      <c r="L1015" s="89">
        <f t="shared" si="500"/>
        <v>0</v>
      </c>
      <c r="M1015" s="89">
        <f t="shared" si="501"/>
        <v>0</v>
      </c>
      <c r="N1015" s="89">
        <f t="shared" si="502"/>
        <v>0</v>
      </c>
      <c r="O1015" s="89">
        <f t="shared" si="495"/>
        <v>0</v>
      </c>
      <c r="Q1015" s="90">
        <f t="shared" si="503"/>
        <v>0</v>
      </c>
      <c r="R1015" s="90">
        <f t="shared" si="504"/>
        <v>0</v>
      </c>
      <c r="S1015" s="90">
        <f t="shared" si="505"/>
        <v>0</v>
      </c>
      <c r="T1015" s="90">
        <f t="shared" si="506"/>
        <v>0</v>
      </c>
      <c r="U1015" s="90">
        <f t="shared" si="507"/>
        <v>0</v>
      </c>
      <c r="V1015" s="90">
        <f t="shared" si="508"/>
        <v>0</v>
      </c>
      <c r="W1015" s="90">
        <f t="shared" si="496"/>
        <v>0</v>
      </c>
      <c r="Y1015" s="89">
        <f t="shared" si="513"/>
        <v>0</v>
      </c>
      <c r="Z1015" s="90">
        <f t="shared" si="514"/>
        <v>0</v>
      </c>
      <c r="AA1015" s="75">
        <f t="shared" si="515"/>
        <v>0</v>
      </c>
      <c r="AB1015" s="89">
        <f t="shared" si="516"/>
        <v>8442.2903516681708</v>
      </c>
      <c r="AC1015" s="89">
        <f t="shared" si="517"/>
        <v>0</v>
      </c>
      <c r="AD1015" s="90">
        <f t="shared" si="518"/>
        <v>0</v>
      </c>
      <c r="AE1015" s="90">
        <f t="shared" si="519"/>
        <v>0</v>
      </c>
      <c r="AF1015" s="1">
        <f t="shared" si="509"/>
        <v>-41557.709648331831</v>
      </c>
    </row>
    <row r="1016" spans="1:32">
      <c r="A1016" s="106">
        <v>1.1549999999999998E-3</v>
      </c>
      <c r="B1016" s="4">
        <f t="shared" si="510"/>
        <v>-34608.523091300885</v>
      </c>
      <c r="C1016" t="s">
        <v>1608</v>
      </c>
      <c r="D1016" t="s">
        <v>379</v>
      </c>
      <c r="E1016" s="57" t="s">
        <v>21</v>
      </c>
      <c r="F1016" s="22">
        <f t="shared" si="511"/>
        <v>2</v>
      </c>
      <c r="G1016" s="22">
        <f t="shared" si="512"/>
        <v>2</v>
      </c>
      <c r="H1016" s="120" t="str">
        <f>IF(ISNA(VLOOKUP(C1016,[1]Sheet1!$J$2:$J$2000,3,FALSE)),"No","Yes")</f>
        <v>No</v>
      </c>
      <c r="I1016" s="89">
        <f t="shared" si="497"/>
        <v>0</v>
      </c>
      <c r="J1016" s="89">
        <f t="shared" si="498"/>
        <v>0</v>
      </c>
      <c r="K1016" s="89">
        <f t="shared" si="499"/>
        <v>7844.5747800586514</v>
      </c>
      <c r="L1016" s="89">
        <f t="shared" si="500"/>
        <v>0</v>
      </c>
      <c r="M1016" s="89">
        <f t="shared" si="501"/>
        <v>0</v>
      </c>
      <c r="N1016" s="89">
        <f t="shared" si="502"/>
        <v>7546.9009736404669</v>
      </c>
      <c r="O1016" s="89">
        <f t="shared" ref="O1016:O1054" si="520">IF(ISERROR(VLOOKUP($C1016,Sprint7,5,FALSE)),0,(VLOOKUP($C1016,Sprint7,5,FALSE)))</f>
        <v>0</v>
      </c>
      <c r="Q1016" s="90">
        <f t="shared" si="503"/>
        <v>0</v>
      </c>
      <c r="R1016" s="90">
        <f t="shared" si="504"/>
        <v>0</v>
      </c>
      <c r="S1016" s="90">
        <f t="shared" si="505"/>
        <v>0</v>
      </c>
      <c r="T1016" s="90">
        <f t="shared" si="506"/>
        <v>0</v>
      </c>
      <c r="U1016" s="90">
        <f t="shared" si="507"/>
        <v>0</v>
      </c>
      <c r="V1016" s="90">
        <f t="shared" si="508"/>
        <v>0</v>
      </c>
      <c r="W1016" s="90">
        <f t="shared" ref="W1016:W1054" si="521">IF(ISERROR(VLOOKUP($C1016,_End7,5,FALSE)),0,(VLOOKUP($C1016,_End7,5,FALSE)))</f>
        <v>0</v>
      </c>
      <c r="Y1016" s="89">
        <f t="shared" si="513"/>
        <v>0</v>
      </c>
      <c r="Z1016" s="90">
        <f t="shared" si="514"/>
        <v>0</v>
      </c>
      <c r="AA1016" s="75">
        <f t="shared" si="515"/>
        <v>0</v>
      </c>
      <c r="AB1016" s="89">
        <f t="shared" si="516"/>
        <v>7844.5747800586514</v>
      </c>
      <c r="AC1016" s="89">
        <f t="shared" si="517"/>
        <v>7546.9009736404669</v>
      </c>
      <c r="AD1016" s="90">
        <f t="shared" si="518"/>
        <v>0</v>
      </c>
      <c r="AE1016" s="90">
        <f t="shared" si="519"/>
        <v>0</v>
      </c>
      <c r="AF1016" s="1">
        <f t="shared" si="509"/>
        <v>-34608.524246300884</v>
      </c>
    </row>
    <row r="1017" spans="1:32">
      <c r="A1017" s="106">
        <v>1.1559999999999999E-3</v>
      </c>
      <c r="B1017" s="4">
        <f t="shared" si="510"/>
        <v>-42287.890112533772</v>
      </c>
      <c r="C1017" t="s">
        <v>1616</v>
      </c>
      <c r="D1017" t="s">
        <v>399</v>
      </c>
      <c r="E1017" s="57" t="s">
        <v>21</v>
      </c>
      <c r="F1017" s="22">
        <f t="shared" si="511"/>
        <v>1</v>
      </c>
      <c r="G1017" s="22">
        <f t="shared" si="512"/>
        <v>1</v>
      </c>
      <c r="H1017" s="120" t="str">
        <f>IF(ISNA(VLOOKUP(C1017,[1]Sheet1!$J$2:$J$2000,3,FALSE)),"No","Yes")</f>
        <v>No</v>
      </c>
      <c r="I1017" s="89">
        <f t="shared" ref="I1017:I1060" si="522">IF(ISERROR(VLOOKUP($C1017,Sprint1,5,FALSE)),0,(VLOOKUP($C1017,Sprint1,5,FALSE)))</f>
        <v>0</v>
      </c>
      <c r="J1017" s="89">
        <f t="shared" ref="J1017:J1060" si="523">IF(ISERROR(VLOOKUP($C1017,Sprint2,5,FALSE)),0,(VLOOKUP($C1017,Sprint2,5,FALSE)))</f>
        <v>0</v>
      </c>
      <c r="K1017" s="89">
        <f t="shared" ref="K1017:K1060" si="524">IF(ISERROR(VLOOKUP($C1017,Sprint3,5,FALSE)),0,(VLOOKUP($C1017,Sprint3,5,FALSE)))</f>
        <v>7712.1087314662282</v>
      </c>
      <c r="L1017" s="89">
        <f t="shared" ref="L1017:L1060" si="525">IF(ISERROR(VLOOKUP($C1017,Sprint4,5,FALSE)),0,(VLOOKUP($C1017,Sprint4,5,FALSE)))</f>
        <v>0</v>
      </c>
      <c r="M1017" s="89">
        <f t="shared" ref="M1017:M1060" si="526">IF(ISERROR(VLOOKUP($C1017,Sprint5,5,FALSE)),0,(VLOOKUP($C1017,Sprint5,5,FALSE)))</f>
        <v>0</v>
      </c>
      <c r="N1017" s="89">
        <f t="shared" ref="N1017:N1060" si="527">IF(ISERROR(VLOOKUP($C1017,Sprint6,5,FALSE)),0,(VLOOKUP($C1017,Sprint6,5,FALSE)))</f>
        <v>0</v>
      </c>
      <c r="O1017" s="89">
        <f t="shared" si="520"/>
        <v>0</v>
      </c>
      <c r="Q1017" s="90">
        <f t="shared" ref="Q1017:Q1060" si="528">IF(ISERROR(VLOOKUP($C1017,_End1,5,FALSE)),0,(VLOOKUP($C1017,_End1,5,FALSE)))</f>
        <v>0</v>
      </c>
      <c r="R1017" s="90">
        <f t="shared" ref="R1017:R1060" si="529">IF(ISERROR(VLOOKUP($C1017,_End2,5,FALSE)),0,(VLOOKUP($C1017,_End2,5,FALSE)))</f>
        <v>0</v>
      </c>
      <c r="S1017" s="90">
        <f t="shared" ref="S1017:S1060" si="530">IF(ISERROR(VLOOKUP($C1017,_End3,5,FALSE)),0,(VLOOKUP($C1017,_End3,5,FALSE)))</f>
        <v>0</v>
      </c>
      <c r="T1017" s="90">
        <f t="shared" ref="T1017:T1060" si="531">IF(ISERROR(VLOOKUP($C1017,_End4,5,FALSE)),0,(VLOOKUP($C1017,_End4,5,FALSE)))</f>
        <v>0</v>
      </c>
      <c r="U1017" s="90">
        <f t="shared" ref="U1017:U1060" si="532">IF(ISERROR(VLOOKUP($C1017,_End5,5,FALSE)),0,(VLOOKUP($C1017,_End5,5,FALSE)))</f>
        <v>0</v>
      </c>
      <c r="V1017" s="90">
        <f t="shared" ref="V1017:V1060" si="533">IF(ISERROR(VLOOKUP($C1017,_End6,5,FALSE)),0,(VLOOKUP($C1017,_End6,5,FALSE)))</f>
        <v>0</v>
      </c>
      <c r="W1017" s="90">
        <f t="shared" si="521"/>
        <v>0</v>
      </c>
      <c r="Y1017" s="89">
        <f t="shared" si="513"/>
        <v>0</v>
      </c>
      <c r="Z1017" s="90">
        <f t="shared" si="514"/>
        <v>0</v>
      </c>
      <c r="AA1017" s="75">
        <f t="shared" si="515"/>
        <v>0</v>
      </c>
      <c r="AB1017" s="89">
        <f t="shared" si="516"/>
        <v>7712.1087314662282</v>
      </c>
      <c r="AC1017" s="89">
        <f t="shared" si="517"/>
        <v>0</v>
      </c>
      <c r="AD1017" s="90">
        <f t="shared" si="518"/>
        <v>0</v>
      </c>
      <c r="AE1017" s="90">
        <f t="shared" si="519"/>
        <v>0</v>
      </c>
      <c r="AF1017" s="1">
        <f t="shared" si="509"/>
        <v>-42287.891268533771</v>
      </c>
    </row>
    <row r="1018" spans="1:32">
      <c r="A1018" s="106">
        <v>1.1569999999999998E-3</v>
      </c>
      <c r="B1018" s="4">
        <f t="shared" si="510"/>
        <v>-42305.320396318268</v>
      </c>
      <c r="C1018" t="s">
        <v>1617</v>
      </c>
      <c r="D1018" t="s">
        <v>385</v>
      </c>
      <c r="E1018" s="57" t="s">
        <v>21</v>
      </c>
      <c r="F1018" s="22">
        <f t="shared" si="511"/>
        <v>1</v>
      </c>
      <c r="G1018" s="22">
        <f t="shared" si="512"/>
        <v>1</v>
      </c>
      <c r="H1018" s="120" t="str">
        <f>IF(ISNA(VLOOKUP(C1018,[1]Sheet1!$J$2:$J$2000,3,FALSE)),"No","Yes")</f>
        <v>No</v>
      </c>
      <c r="I1018" s="89">
        <f t="shared" si="522"/>
        <v>0</v>
      </c>
      <c r="J1018" s="89">
        <f t="shared" si="523"/>
        <v>0</v>
      </c>
      <c r="K1018" s="89">
        <f t="shared" si="524"/>
        <v>7694.6784466817353</v>
      </c>
      <c r="L1018" s="89">
        <f t="shared" si="525"/>
        <v>0</v>
      </c>
      <c r="M1018" s="89">
        <f t="shared" si="526"/>
        <v>0</v>
      </c>
      <c r="N1018" s="89">
        <f t="shared" si="527"/>
        <v>0</v>
      </c>
      <c r="O1018" s="89">
        <f t="shared" si="520"/>
        <v>0</v>
      </c>
      <c r="Q1018" s="90">
        <f t="shared" si="528"/>
        <v>0</v>
      </c>
      <c r="R1018" s="90">
        <f t="shared" si="529"/>
        <v>0</v>
      </c>
      <c r="S1018" s="90">
        <f t="shared" si="530"/>
        <v>0</v>
      </c>
      <c r="T1018" s="90">
        <f t="shared" si="531"/>
        <v>0</v>
      </c>
      <c r="U1018" s="90">
        <f t="shared" si="532"/>
        <v>0</v>
      </c>
      <c r="V1018" s="90">
        <f t="shared" si="533"/>
        <v>0</v>
      </c>
      <c r="W1018" s="90">
        <f t="shared" si="521"/>
        <v>0</v>
      </c>
      <c r="Y1018" s="89">
        <f t="shared" si="513"/>
        <v>0</v>
      </c>
      <c r="Z1018" s="90">
        <f t="shared" si="514"/>
        <v>0</v>
      </c>
      <c r="AA1018" s="75">
        <f t="shared" si="515"/>
        <v>0</v>
      </c>
      <c r="AB1018" s="89">
        <f t="shared" si="516"/>
        <v>7694.6784466817353</v>
      </c>
      <c r="AC1018" s="89">
        <f t="shared" si="517"/>
        <v>0</v>
      </c>
      <c r="AD1018" s="90">
        <f t="shared" si="518"/>
        <v>0</v>
      </c>
      <c r="AE1018" s="90">
        <f t="shared" si="519"/>
        <v>0</v>
      </c>
      <c r="AF1018" s="1">
        <f t="shared" si="509"/>
        <v>-42305.321553318267</v>
      </c>
    </row>
    <row r="1019" spans="1:32">
      <c r="A1019" s="106">
        <v>1.158E-3</v>
      </c>
      <c r="B1019" s="4">
        <f t="shared" si="510"/>
        <v>-42364.932583080532</v>
      </c>
      <c r="C1019" t="s">
        <v>1622</v>
      </c>
      <c r="D1019" t="s">
        <v>371</v>
      </c>
      <c r="E1019" s="57" t="s">
        <v>21</v>
      </c>
      <c r="F1019" s="22">
        <f t="shared" si="511"/>
        <v>1</v>
      </c>
      <c r="G1019" s="22">
        <f t="shared" si="512"/>
        <v>1</v>
      </c>
      <c r="H1019" s="120" t="str">
        <f>IF(ISNA(VLOOKUP(C1019,[1]Sheet1!$J$2:$J$2000,3,FALSE)),"No","Yes")</f>
        <v>No</v>
      </c>
      <c r="I1019" s="89">
        <f t="shared" si="522"/>
        <v>0</v>
      </c>
      <c r="J1019" s="89">
        <f t="shared" si="523"/>
        <v>0</v>
      </c>
      <c r="K1019" s="89">
        <f t="shared" si="524"/>
        <v>7635.0662589194699</v>
      </c>
      <c r="L1019" s="89">
        <f t="shared" si="525"/>
        <v>0</v>
      </c>
      <c r="M1019" s="89">
        <f t="shared" si="526"/>
        <v>0</v>
      </c>
      <c r="N1019" s="89">
        <f t="shared" si="527"/>
        <v>0</v>
      </c>
      <c r="O1019" s="89">
        <f t="shared" si="520"/>
        <v>0</v>
      </c>
      <c r="Q1019" s="90">
        <f t="shared" si="528"/>
        <v>0</v>
      </c>
      <c r="R1019" s="90">
        <f t="shared" si="529"/>
        <v>0</v>
      </c>
      <c r="S1019" s="90">
        <f t="shared" si="530"/>
        <v>0</v>
      </c>
      <c r="T1019" s="90">
        <f t="shared" si="531"/>
        <v>0</v>
      </c>
      <c r="U1019" s="90">
        <f t="shared" si="532"/>
        <v>0</v>
      </c>
      <c r="V1019" s="90">
        <f t="shared" si="533"/>
        <v>0</v>
      </c>
      <c r="W1019" s="90">
        <f t="shared" si="521"/>
        <v>0</v>
      </c>
      <c r="Y1019" s="89">
        <f t="shared" si="513"/>
        <v>0</v>
      </c>
      <c r="Z1019" s="90">
        <f t="shared" si="514"/>
        <v>0</v>
      </c>
      <c r="AA1019" s="75">
        <f t="shared" si="515"/>
        <v>0</v>
      </c>
      <c r="AB1019" s="89">
        <f t="shared" si="516"/>
        <v>7635.0662589194699</v>
      </c>
      <c r="AC1019" s="89">
        <f t="shared" si="517"/>
        <v>0</v>
      </c>
      <c r="AD1019" s="90">
        <f t="shared" si="518"/>
        <v>0</v>
      </c>
      <c r="AE1019" s="90">
        <f t="shared" si="519"/>
        <v>0</v>
      </c>
      <c r="AF1019" s="1">
        <f t="shared" si="509"/>
        <v>-42364.933741080531</v>
      </c>
    </row>
    <row r="1020" spans="1:32">
      <c r="A1020" s="106">
        <v>1.1589999999999999E-3</v>
      </c>
      <c r="B1020" s="4">
        <f t="shared" si="510"/>
        <v>-42411.346358730494</v>
      </c>
      <c r="C1020" t="s">
        <v>1625</v>
      </c>
      <c r="D1020" t="s">
        <v>369</v>
      </c>
      <c r="E1020" s="57" t="s">
        <v>21</v>
      </c>
      <c r="F1020" s="22">
        <f t="shared" si="511"/>
        <v>1</v>
      </c>
      <c r="G1020" s="22">
        <f t="shared" si="512"/>
        <v>1</v>
      </c>
      <c r="H1020" s="120" t="str">
        <f>IF(ISNA(VLOOKUP(C1020,[1]Sheet1!$J$2:$J$2000,3,FALSE)),"No","Yes")</f>
        <v>No</v>
      </c>
      <c r="I1020" s="89">
        <f t="shared" si="522"/>
        <v>0</v>
      </c>
      <c r="J1020" s="89">
        <f t="shared" si="523"/>
        <v>0</v>
      </c>
      <c r="K1020" s="89">
        <f t="shared" si="524"/>
        <v>7588.6524822695037</v>
      </c>
      <c r="L1020" s="89">
        <f t="shared" si="525"/>
        <v>0</v>
      </c>
      <c r="M1020" s="89">
        <f t="shared" si="526"/>
        <v>0</v>
      </c>
      <c r="N1020" s="89">
        <f t="shared" si="527"/>
        <v>0</v>
      </c>
      <c r="O1020" s="89">
        <f t="shared" si="520"/>
        <v>0</v>
      </c>
      <c r="Q1020" s="90">
        <f t="shared" si="528"/>
        <v>0</v>
      </c>
      <c r="R1020" s="90">
        <f t="shared" si="529"/>
        <v>0</v>
      </c>
      <c r="S1020" s="90">
        <f t="shared" si="530"/>
        <v>0</v>
      </c>
      <c r="T1020" s="90">
        <f t="shared" si="531"/>
        <v>0</v>
      </c>
      <c r="U1020" s="90">
        <f t="shared" si="532"/>
        <v>0</v>
      </c>
      <c r="V1020" s="90">
        <f t="shared" si="533"/>
        <v>0</v>
      </c>
      <c r="W1020" s="90">
        <f t="shared" si="521"/>
        <v>0</v>
      </c>
      <c r="Y1020" s="89">
        <f t="shared" si="513"/>
        <v>0</v>
      </c>
      <c r="Z1020" s="90">
        <f t="shared" si="514"/>
        <v>0</v>
      </c>
      <c r="AA1020" s="75">
        <f t="shared" si="515"/>
        <v>0</v>
      </c>
      <c r="AB1020" s="89">
        <f t="shared" si="516"/>
        <v>7588.6524822695037</v>
      </c>
      <c r="AC1020" s="89">
        <f t="shared" si="517"/>
        <v>0</v>
      </c>
      <c r="AD1020" s="90">
        <f t="shared" si="518"/>
        <v>0</v>
      </c>
      <c r="AE1020" s="90">
        <f t="shared" si="519"/>
        <v>0</v>
      </c>
      <c r="AF1020" s="1">
        <f t="shared" si="509"/>
        <v>-42411.347517730494</v>
      </c>
    </row>
    <row r="1021" spans="1:32">
      <c r="A1021" s="106">
        <v>1.1599999999999998E-3</v>
      </c>
      <c r="B1021" s="4">
        <f t="shared" si="510"/>
        <v>-42559.10871482615</v>
      </c>
      <c r="C1021" t="s">
        <v>1633</v>
      </c>
      <c r="D1021" t="s">
        <v>371</v>
      </c>
      <c r="E1021" s="57" t="s">
        <v>21</v>
      </c>
      <c r="F1021" s="22">
        <f t="shared" si="511"/>
        <v>1</v>
      </c>
      <c r="G1021" s="22">
        <f t="shared" si="512"/>
        <v>1</v>
      </c>
      <c r="H1021" s="120" t="str">
        <f>IF(ISNA(VLOOKUP(C1021,[1]Sheet1!$J$2:$J$2000,3,FALSE)),"No","Yes")</f>
        <v>No</v>
      </c>
      <c r="I1021" s="89">
        <f t="shared" si="522"/>
        <v>0</v>
      </c>
      <c r="J1021" s="89">
        <f t="shared" si="523"/>
        <v>0</v>
      </c>
      <c r="K1021" s="89">
        <f t="shared" si="524"/>
        <v>7440.8901251738516</v>
      </c>
      <c r="L1021" s="89">
        <f t="shared" si="525"/>
        <v>0</v>
      </c>
      <c r="M1021" s="89">
        <f t="shared" si="526"/>
        <v>0</v>
      </c>
      <c r="N1021" s="89">
        <f t="shared" si="527"/>
        <v>0</v>
      </c>
      <c r="O1021" s="89">
        <f t="shared" si="520"/>
        <v>0</v>
      </c>
      <c r="Q1021" s="90">
        <f t="shared" si="528"/>
        <v>0</v>
      </c>
      <c r="R1021" s="90">
        <f t="shared" si="529"/>
        <v>0</v>
      </c>
      <c r="S1021" s="90">
        <f t="shared" si="530"/>
        <v>0</v>
      </c>
      <c r="T1021" s="90">
        <f t="shared" si="531"/>
        <v>0</v>
      </c>
      <c r="U1021" s="90">
        <f t="shared" si="532"/>
        <v>0</v>
      </c>
      <c r="V1021" s="90">
        <f t="shared" si="533"/>
        <v>0</v>
      </c>
      <c r="W1021" s="90">
        <f t="shared" si="521"/>
        <v>0</v>
      </c>
      <c r="Y1021" s="89">
        <f t="shared" si="513"/>
        <v>0</v>
      </c>
      <c r="Z1021" s="90">
        <f t="shared" si="514"/>
        <v>0</v>
      </c>
      <c r="AA1021" s="75">
        <f t="shared" si="515"/>
        <v>0</v>
      </c>
      <c r="AB1021" s="89">
        <f t="shared" si="516"/>
        <v>7440.8901251738516</v>
      </c>
      <c r="AC1021" s="89">
        <f t="shared" si="517"/>
        <v>0</v>
      </c>
      <c r="AD1021" s="90">
        <f t="shared" si="518"/>
        <v>0</v>
      </c>
      <c r="AE1021" s="90">
        <f t="shared" si="519"/>
        <v>0</v>
      </c>
      <c r="AF1021" s="1">
        <f t="shared" si="509"/>
        <v>-42559.10987482615</v>
      </c>
    </row>
    <row r="1022" spans="1:32">
      <c r="A1022" s="106">
        <v>1.1609999999999999E-3</v>
      </c>
      <c r="B1022" s="4">
        <f t="shared" si="510"/>
        <v>-42597.350094188769</v>
      </c>
      <c r="C1022" t="s">
        <v>1636</v>
      </c>
      <c r="D1022" t="s">
        <v>400</v>
      </c>
      <c r="E1022" s="57" t="s">
        <v>21</v>
      </c>
      <c r="F1022" s="22">
        <f t="shared" si="511"/>
        <v>1</v>
      </c>
      <c r="G1022" s="22">
        <f t="shared" si="512"/>
        <v>1</v>
      </c>
      <c r="H1022" s="120" t="str">
        <f>IF(ISNA(VLOOKUP(C1022,[1]Sheet1!$J$2:$J$2000,3,FALSE)),"No","Yes")</f>
        <v>No</v>
      </c>
      <c r="I1022" s="89">
        <f t="shared" si="522"/>
        <v>0</v>
      </c>
      <c r="J1022" s="89">
        <f t="shared" si="523"/>
        <v>0</v>
      </c>
      <c r="K1022" s="89">
        <f t="shared" si="524"/>
        <v>7402.6487448112275</v>
      </c>
      <c r="L1022" s="89">
        <f t="shared" si="525"/>
        <v>0</v>
      </c>
      <c r="M1022" s="89">
        <f t="shared" si="526"/>
        <v>0</v>
      </c>
      <c r="N1022" s="89">
        <f t="shared" si="527"/>
        <v>0</v>
      </c>
      <c r="O1022" s="89">
        <f t="shared" si="520"/>
        <v>0</v>
      </c>
      <c r="Q1022" s="90">
        <f t="shared" si="528"/>
        <v>0</v>
      </c>
      <c r="R1022" s="90">
        <f t="shared" si="529"/>
        <v>0</v>
      </c>
      <c r="S1022" s="90">
        <f t="shared" si="530"/>
        <v>0</v>
      </c>
      <c r="T1022" s="90">
        <f t="shared" si="531"/>
        <v>0</v>
      </c>
      <c r="U1022" s="90">
        <f t="shared" si="532"/>
        <v>0</v>
      </c>
      <c r="V1022" s="90">
        <f t="shared" si="533"/>
        <v>0</v>
      </c>
      <c r="W1022" s="90">
        <f t="shared" si="521"/>
        <v>0</v>
      </c>
      <c r="Y1022" s="89">
        <f t="shared" si="513"/>
        <v>0</v>
      </c>
      <c r="Z1022" s="90">
        <f t="shared" si="514"/>
        <v>0</v>
      </c>
      <c r="AA1022" s="75">
        <f t="shared" si="515"/>
        <v>0</v>
      </c>
      <c r="AB1022" s="89">
        <f t="shared" si="516"/>
        <v>7402.6487448112275</v>
      </c>
      <c r="AC1022" s="89">
        <f t="shared" si="517"/>
        <v>0</v>
      </c>
      <c r="AD1022" s="90">
        <f t="shared" si="518"/>
        <v>0</v>
      </c>
      <c r="AE1022" s="90">
        <f t="shared" si="519"/>
        <v>0</v>
      </c>
      <c r="AF1022" s="1">
        <f t="shared" si="509"/>
        <v>-42597.351255188769</v>
      </c>
    </row>
    <row r="1023" spans="1:32">
      <c r="A1023" s="106">
        <v>1.1619999999999998E-3</v>
      </c>
      <c r="B1023" s="4">
        <f t="shared" si="510"/>
        <v>-42601.737281303038</v>
      </c>
      <c r="C1023" t="s">
        <v>1637</v>
      </c>
      <c r="D1023" t="s">
        <v>369</v>
      </c>
      <c r="E1023" s="57" t="s">
        <v>21</v>
      </c>
      <c r="F1023" s="22">
        <f t="shared" si="511"/>
        <v>1</v>
      </c>
      <c r="G1023" s="22">
        <f t="shared" si="512"/>
        <v>1</v>
      </c>
      <c r="H1023" s="120" t="str">
        <f>IF(ISNA(VLOOKUP(C1023,[1]Sheet1!$J$2:$J$2000,3,FALSE)),"No","Yes")</f>
        <v>No</v>
      </c>
      <c r="I1023" s="89">
        <f t="shared" si="522"/>
        <v>0</v>
      </c>
      <c r="J1023" s="89">
        <f t="shared" si="523"/>
        <v>0</v>
      </c>
      <c r="K1023" s="89">
        <f t="shared" si="524"/>
        <v>7398.261556696958</v>
      </c>
      <c r="L1023" s="89">
        <f t="shared" si="525"/>
        <v>0</v>
      </c>
      <c r="M1023" s="89">
        <f t="shared" si="526"/>
        <v>0</v>
      </c>
      <c r="N1023" s="89">
        <f t="shared" si="527"/>
        <v>0</v>
      </c>
      <c r="O1023" s="89">
        <f t="shared" si="520"/>
        <v>0</v>
      </c>
      <c r="Q1023" s="90">
        <f t="shared" si="528"/>
        <v>0</v>
      </c>
      <c r="R1023" s="90">
        <f t="shared" si="529"/>
        <v>0</v>
      </c>
      <c r="S1023" s="90">
        <f t="shared" si="530"/>
        <v>0</v>
      </c>
      <c r="T1023" s="90">
        <f t="shared" si="531"/>
        <v>0</v>
      </c>
      <c r="U1023" s="90">
        <f t="shared" si="532"/>
        <v>0</v>
      </c>
      <c r="V1023" s="90">
        <f t="shared" si="533"/>
        <v>0</v>
      </c>
      <c r="W1023" s="90">
        <f t="shared" si="521"/>
        <v>0</v>
      </c>
      <c r="Y1023" s="89">
        <f t="shared" si="513"/>
        <v>0</v>
      </c>
      <c r="Z1023" s="90">
        <f t="shared" si="514"/>
        <v>0</v>
      </c>
      <c r="AA1023" s="75">
        <f t="shared" si="515"/>
        <v>0</v>
      </c>
      <c r="AB1023" s="89">
        <f t="shared" si="516"/>
        <v>7398.261556696958</v>
      </c>
      <c r="AC1023" s="89">
        <f t="shared" si="517"/>
        <v>0</v>
      </c>
      <c r="AD1023" s="90">
        <f t="shared" si="518"/>
        <v>0</v>
      </c>
      <c r="AE1023" s="90">
        <f t="shared" si="519"/>
        <v>0</v>
      </c>
      <c r="AF1023" s="1">
        <f t="shared" si="509"/>
        <v>-42601.738443303038</v>
      </c>
    </row>
    <row r="1024" spans="1:32">
      <c r="A1024" s="106">
        <v>1.163E-3</v>
      </c>
      <c r="B1024" s="4">
        <f t="shared" si="510"/>
        <v>-42649.655363005884</v>
      </c>
      <c r="C1024" t="s">
        <v>1639</v>
      </c>
      <c r="D1024" t="s">
        <v>401</v>
      </c>
      <c r="E1024" s="57" t="s">
        <v>21</v>
      </c>
      <c r="F1024" s="22">
        <f t="shared" si="511"/>
        <v>1</v>
      </c>
      <c r="G1024" s="22">
        <f t="shared" si="512"/>
        <v>1</v>
      </c>
      <c r="H1024" s="120" t="str">
        <f>IF(ISNA(VLOOKUP(C1024,[1]Sheet1!$J$2:$J$2000,3,FALSE)),"No","Yes")</f>
        <v>No</v>
      </c>
      <c r="I1024" s="89">
        <f t="shared" si="522"/>
        <v>0</v>
      </c>
      <c r="J1024" s="89">
        <f t="shared" si="523"/>
        <v>0</v>
      </c>
      <c r="K1024" s="89">
        <f t="shared" si="524"/>
        <v>7350.3434739941122</v>
      </c>
      <c r="L1024" s="89">
        <f t="shared" si="525"/>
        <v>0</v>
      </c>
      <c r="M1024" s="89">
        <f t="shared" si="526"/>
        <v>0</v>
      </c>
      <c r="N1024" s="89">
        <f t="shared" si="527"/>
        <v>0</v>
      </c>
      <c r="O1024" s="89">
        <f t="shared" si="520"/>
        <v>0</v>
      </c>
      <c r="Q1024" s="90">
        <f t="shared" si="528"/>
        <v>0</v>
      </c>
      <c r="R1024" s="90">
        <f t="shared" si="529"/>
        <v>0</v>
      </c>
      <c r="S1024" s="90">
        <f t="shared" si="530"/>
        <v>0</v>
      </c>
      <c r="T1024" s="90">
        <f t="shared" si="531"/>
        <v>0</v>
      </c>
      <c r="U1024" s="90">
        <f t="shared" si="532"/>
        <v>0</v>
      </c>
      <c r="V1024" s="90">
        <f t="shared" si="533"/>
        <v>0</v>
      </c>
      <c r="W1024" s="90">
        <f t="shared" si="521"/>
        <v>0</v>
      </c>
      <c r="Y1024" s="89">
        <f t="shared" si="513"/>
        <v>0</v>
      </c>
      <c r="Z1024" s="90">
        <f t="shared" si="514"/>
        <v>0</v>
      </c>
      <c r="AA1024" s="75">
        <f t="shared" si="515"/>
        <v>0</v>
      </c>
      <c r="AB1024" s="89">
        <f t="shared" si="516"/>
        <v>7350.3434739941122</v>
      </c>
      <c r="AC1024" s="89">
        <f t="shared" si="517"/>
        <v>0</v>
      </c>
      <c r="AD1024" s="90">
        <f t="shared" si="518"/>
        <v>0</v>
      </c>
      <c r="AE1024" s="90">
        <f t="shared" si="519"/>
        <v>0</v>
      </c>
      <c r="AF1024" s="1">
        <f t="shared" si="509"/>
        <v>-42649.656526005885</v>
      </c>
    </row>
    <row r="1025" spans="1:32">
      <c r="A1025" s="106">
        <v>1.1639999999999999E-3</v>
      </c>
      <c r="B1025" s="4">
        <f t="shared" si="510"/>
        <v>-42665.490414535059</v>
      </c>
      <c r="C1025" t="s">
        <v>1640</v>
      </c>
      <c r="D1025" t="s">
        <v>382</v>
      </c>
      <c r="E1025" s="57" t="s">
        <v>21</v>
      </c>
      <c r="F1025" s="22">
        <f t="shared" si="511"/>
        <v>1</v>
      </c>
      <c r="G1025" s="22">
        <f t="shared" si="512"/>
        <v>1</v>
      </c>
      <c r="H1025" s="120" t="str">
        <f>IF(ISNA(VLOOKUP(C1025,[1]Sheet1!$J$2:$J$2000,3,FALSE)),"No","Yes")</f>
        <v>No</v>
      </c>
      <c r="I1025" s="89">
        <f t="shared" si="522"/>
        <v>0</v>
      </c>
      <c r="J1025" s="89">
        <f t="shared" si="523"/>
        <v>0</v>
      </c>
      <c r="K1025" s="89">
        <f t="shared" si="524"/>
        <v>7334.5084214649432</v>
      </c>
      <c r="L1025" s="89">
        <f t="shared" si="525"/>
        <v>0</v>
      </c>
      <c r="M1025" s="89">
        <f t="shared" si="526"/>
        <v>0</v>
      </c>
      <c r="N1025" s="89">
        <f t="shared" si="527"/>
        <v>0</v>
      </c>
      <c r="O1025" s="89">
        <f t="shared" si="520"/>
        <v>0</v>
      </c>
      <c r="Q1025" s="90">
        <f t="shared" si="528"/>
        <v>0</v>
      </c>
      <c r="R1025" s="90">
        <f t="shared" si="529"/>
        <v>0</v>
      </c>
      <c r="S1025" s="90">
        <f t="shared" si="530"/>
        <v>0</v>
      </c>
      <c r="T1025" s="90">
        <f t="shared" si="531"/>
        <v>0</v>
      </c>
      <c r="U1025" s="90">
        <f t="shared" si="532"/>
        <v>0</v>
      </c>
      <c r="V1025" s="90">
        <f t="shared" si="533"/>
        <v>0</v>
      </c>
      <c r="W1025" s="90">
        <f t="shared" si="521"/>
        <v>0</v>
      </c>
      <c r="Y1025" s="89">
        <f t="shared" si="513"/>
        <v>0</v>
      </c>
      <c r="Z1025" s="90">
        <f t="shared" si="514"/>
        <v>0</v>
      </c>
      <c r="AA1025" s="75">
        <f t="shared" si="515"/>
        <v>0</v>
      </c>
      <c r="AB1025" s="89">
        <f t="shared" si="516"/>
        <v>7334.5084214649432</v>
      </c>
      <c r="AC1025" s="89">
        <f t="shared" si="517"/>
        <v>0</v>
      </c>
      <c r="AD1025" s="90">
        <f t="shared" si="518"/>
        <v>0</v>
      </c>
      <c r="AE1025" s="90">
        <f t="shared" si="519"/>
        <v>0</v>
      </c>
      <c r="AF1025" s="1">
        <f t="shared" si="509"/>
        <v>-42665.49157853506</v>
      </c>
    </row>
    <row r="1026" spans="1:32">
      <c r="A1026" s="106">
        <v>1.1649999999999998E-3</v>
      </c>
      <c r="B1026" s="4">
        <f t="shared" si="510"/>
        <v>-42931.293663237069</v>
      </c>
      <c r="C1026" t="s">
        <v>1668</v>
      </c>
      <c r="D1026" t="s">
        <v>402</v>
      </c>
      <c r="E1026" s="57" t="s">
        <v>21</v>
      </c>
      <c r="F1026" s="22">
        <f t="shared" si="511"/>
        <v>1</v>
      </c>
      <c r="G1026" s="22">
        <f t="shared" si="512"/>
        <v>1</v>
      </c>
      <c r="H1026" s="120" t="str">
        <f>IF(ISNA(VLOOKUP(C1026,[1]Sheet1!$J$2:$J$2000,3,FALSE)),"No","Yes")</f>
        <v>No</v>
      </c>
      <c r="I1026" s="89">
        <f t="shared" si="522"/>
        <v>0</v>
      </c>
      <c r="J1026" s="89">
        <f t="shared" si="523"/>
        <v>0</v>
      </c>
      <c r="K1026" s="89">
        <f t="shared" si="524"/>
        <v>7068.7051717629292</v>
      </c>
      <c r="L1026" s="89">
        <f t="shared" si="525"/>
        <v>0</v>
      </c>
      <c r="M1026" s="89">
        <f t="shared" si="526"/>
        <v>0</v>
      </c>
      <c r="N1026" s="89">
        <f t="shared" si="527"/>
        <v>0</v>
      </c>
      <c r="O1026" s="89">
        <f t="shared" si="520"/>
        <v>0</v>
      </c>
      <c r="Q1026" s="90">
        <f t="shared" si="528"/>
        <v>0</v>
      </c>
      <c r="R1026" s="90">
        <f t="shared" si="529"/>
        <v>0</v>
      </c>
      <c r="S1026" s="90">
        <f t="shared" si="530"/>
        <v>0</v>
      </c>
      <c r="T1026" s="90">
        <f t="shared" si="531"/>
        <v>0</v>
      </c>
      <c r="U1026" s="90">
        <f t="shared" si="532"/>
        <v>0</v>
      </c>
      <c r="V1026" s="90">
        <f t="shared" si="533"/>
        <v>0</v>
      </c>
      <c r="W1026" s="90">
        <f t="shared" si="521"/>
        <v>0</v>
      </c>
      <c r="Y1026" s="89">
        <f t="shared" si="513"/>
        <v>0</v>
      </c>
      <c r="Z1026" s="90">
        <f t="shared" si="514"/>
        <v>0</v>
      </c>
      <c r="AA1026" s="75">
        <f t="shared" si="515"/>
        <v>0</v>
      </c>
      <c r="AB1026" s="89">
        <f t="shared" si="516"/>
        <v>7068.7051717629292</v>
      </c>
      <c r="AC1026" s="89">
        <f t="shared" si="517"/>
        <v>0</v>
      </c>
      <c r="AD1026" s="90">
        <f t="shared" si="518"/>
        <v>0</v>
      </c>
      <c r="AE1026" s="90">
        <f t="shared" si="519"/>
        <v>0</v>
      </c>
      <c r="AF1026" s="1">
        <f t="shared" si="509"/>
        <v>-42931.294828237071</v>
      </c>
    </row>
    <row r="1027" spans="1:32">
      <c r="A1027" s="106">
        <v>1.1659999999999999E-3</v>
      </c>
      <c r="B1027" s="4">
        <f t="shared" si="510"/>
        <v>-42951.250480903822</v>
      </c>
      <c r="C1027" t="s">
        <v>1669</v>
      </c>
      <c r="D1027" t="s">
        <v>403</v>
      </c>
      <c r="E1027" s="57" t="s">
        <v>21</v>
      </c>
      <c r="F1027" s="22">
        <f t="shared" si="511"/>
        <v>1</v>
      </c>
      <c r="G1027" s="22">
        <f t="shared" si="512"/>
        <v>1</v>
      </c>
      <c r="H1027" s="120" t="str">
        <f>IF(ISNA(VLOOKUP(C1027,[1]Sheet1!$J$2:$J$2000,3,FALSE)),"No","Yes")</f>
        <v>No</v>
      </c>
      <c r="I1027" s="89">
        <f t="shared" si="522"/>
        <v>0</v>
      </c>
      <c r="J1027" s="89">
        <f t="shared" si="523"/>
        <v>0</v>
      </c>
      <c r="K1027" s="89">
        <f t="shared" si="524"/>
        <v>7048.748353096179</v>
      </c>
      <c r="L1027" s="89">
        <f t="shared" si="525"/>
        <v>0</v>
      </c>
      <c r="M1027" s="89">
        <f t="shared" si="526"/>
        <v>0</v>
      </c>
      <c r="N1027" s="89">
        <f t="shared" si="527"/>
        <v>0</v>
      </c>
      <c r="O1027" s="89">
        <f t="shared" si="520"/>
        <v>0</v>
      </c>
      <c r="Q1027" s="90">
        <f t="shared" si="528"/>
        <v>0</v>
      </c>
      <c r="R1027" s="90">
        <f t="shared" si="529"/>
        <v>0</v>
      </c>
      <c r="S1027" s="90">
        <f t="shared" si="530"/>
        <v>0</v>
      </c>
      <c r="T1027" s="90">
        <f t="shared" si="531"/>
        <v>0</v>
      </c>
      <c r="U1027" s="90">
        <f t="shared" si="532"/>
        <v>0</v>
      </c>
      <c r="V1027" s="90">
        <f t="shared" si="533"/>
        <v>0</v>
      </c>
      <c r="W1027" s="90">
        <f t="shared" si="521"/>
        <v>0</v>
      </c>
      <c r="Y1027" s="89">
        <f t="shared" si="513"/>
        <v>0</v>
      </c>
      <c r="Z1027" s="90">
        <f t="shared" si="514"/>
        <v>0</v>
      </c>
      <c r="AA1027" s="75">
        <f t="shared" si="515"/>
        <v>0</v>
      </c>
      <c r="AB1027" s="89">
        <f t="shared" si="516"/>
        <v>7048.748353096179</v>
      </c>
      <c r="AC1027" s="89">
        <f t="shared" si="517"/>
        <v>0</v>
      </c>
      <c r="AD1027" s="90">
        <f t="shared" si="518"/>
        <v>0</v>
      </c>
      <c r="AE1027" s="90">
        <f t="shared" si="519"/>
        <v>0</v>
      </c>
      <c r="AF1027" s="1">
        <f t="shared" ref="AF1027:AF1090" si="534">IF(H1027="NO",SUM(AA1027:AE1027)-50000,SUM(AA1027:AE1027))</f>
        <v>-42951.251646903824</v>
      </c>
    </row>
    <row r="1028" spans="1:32">
      <c r="A1028" s="106">
        <v>1.1679999999999998E-3</v>
      </c>
      <c r="B1028" s="4">
        <f t="shared" si="510"/>
        <v>-37046.760691408315</v>
      </c>
      <c r="C1028" t="s">
        <v>1694</v>
      </c>
      <c r="D1028" t="s">
        <v>404</v>
      </c>
      <c r="E1028" s="57" t="s">
        <v>21</v>
      </c>
      <c r="F1028" s="22">
        <f t="shared" si="511"/>
        <v>2</v>
      </c>
      <c r="G1028" s="22">
        <f t="shared" si="512"/>
        <v>2</v>
      </c>
      <c r="H1028" s="120" t="str">
        <f>IF(ISNA(VLOOKUP(C1028,[1]Sheet1!$J$2:$J$2000,3,FALSE)),"No","Yes")</f>
        <v>No</v>
      </c>
      <c r="I1028" s="89">
        <f t="shared" si="522"/>
        <v>0</v>
      </c>
      <c r="J1028" s="89">
        <f t="shared" si="523"/>
        <v>0</v>
      </c>
      <c r="K1028" s="89">
        <f t="shared" si="524"/>
        <v>6592.1492694948074</v>
      </c>
      <c r="L1028" s="89">
        <f t="shared" si="525"/>
        <v>0</v>
      </c>
      <c r="M1028" s="89">
        <f t="shared" si="526"/>
        <v>0</v>
      </c>
      <c r="N1028" s="89">
        <f t="shared" si="527"/>
        <v>6361.0888710968775</v>
      </c>
      <c r="O1028" s="89">
        <f t="shared" si="520"/>
        <v>0</v>
      </c>
      <c r="Q1028" s="90">
        <f t="shared" si="528"/>
        <v>0</v>
      </c>
      <c r="R1028" s="90">
        <f t="shared" si="529"/>
        <v>0</v>
      </c>
      <c r="S1028" s="90">
        <f t="shared" si="530"/>
        <v>0</v>
      </c>
      <c r="T1028" s="90">
        <f t="shared" si="531"/>
        <v>0</v>
      </c>
      <c r="U1028" s="90">
        <f t="shared" si="532"/>
        <v>0</v>
      </c>
      <c r="V1028" s="90">
        <f t="shared" si="533"/>
        <v>0</v>
      </c>
      <c r="W1028" s="90">
        <f t="shared" si="521"/>
        <v>0</v>
      </c>
      <c r="Y1028" s="89">
        <f t="shared" si="513"/>
        <v>0</v>
      </c>
      <c r="Z1028" s="90">
        <f t="shared" si="514"/>
        <v>0</v>
      </c>
      <c r="AA1028" s="75">
        <f t="shared" si="515"/>
        <v>0</v>
      </c>
      <c r="AB1028" s="89">
        <f t="shared" si="516"/>
        <v>6592.1492694948074</v>
      </c>
      <c r="AC1028" s="89">
        <f t="shared" si="517"/>
        <v>6361.0888710968775</v>
      </c>
      <c r="AD1028" s="90">
        <f t="shared" si="518"/>
        <v>0</v>
      </c>
      <c r="AE1028" s="90">
        <f t="shared" si="519"/>
        <v>0</v>
      </c>
      <c r="AF1028" s="1">
        <f t="shared" si="534"/>
        <v>-37046.761859408318</v>
      </c>
    </row>
    <row r="1029" spans="1:32">
      <c r="A1029" s="106">
        <v>1.1689999999999999E-3</v>
      </c>
      <c r="B1029" s="4">
        <f t="shared" si="510"/>
        <v>-43592.813202257479</v>
      </c>
      <c r="C1029" t="s">
        <v>1699</v>
      </c>
      <c r="D1029" t="s">
        <v>369</v>
      </c>
      <c r="E1029" s="57" t="s">
        <v>21</v>
      </c>
      <c r="F1029" s="22">
        <f t="shared" si="511"/>
        <v>1</v>
      </c>
      <c r="G1029" s="22">
        <f t="shared" si="512"/>
        <v>1</v>
      </c>
      <c r="H1029" s="120" t="str">
        <f>IF(ISNA(VLOOKUP(C1029,[1]Sheet1!$J$2:$J$2000,3,FALSE)),"No","Yes")</f>
        <v>No</v>
      </c>
      <c r="I1029" s="89">
        <f t="shared" si="522"/>
        <v>0</v>
      </c>
      <c r="J1029" s="89">
        <f t="shared" si="523"/>
        <v>0</v>
      </c>
      <c r="K1029" s="89">
        <f t="shared" si="524"/>
        <v>6407.1856287425144</v>
      </c>
      <c r="L1029" s="89">
        <f t="shared" si="525"/>
        <v>0</v>
      </c>
      <c r="M1029" s="89">
        <f t="shared" si="526"/>
        <v>0</v>
      </c>
      <c r="N1029" s="89">
        <f t="shared" si="527"/>
        <v>0</v>
      </c>
      <c r="O1029" s="89">
        <f t="shared" si="520"/>
        <v>0</v>
      </c>
      <c r="Q1029" s="90">
        <f t="shared" si="528"/>
        <v>0</v>
      </c>
      <c r="R1029" s="90">
        <f t="shared" si="529"/>
        <v>0</v>
      </c>
      <c r="S1029" s="90">
        <f t="shared" si="530"/>
        <v>0</v>
      </c>
      <c r="T1029" s="90">
        <f t="shared" si="531"/>
        <v>0</v>
      </c>
      <c r="U1029" s="90">
        <f t="shared" si="532"/>
        <v>0</v>
      </c>
      <c r="V1029" s="90">
        <f t="shared" si="533"/>
        <v>0</v>
      </c>
      <c r="W1029" s="90">
        <f t="shared" si="521"/>
        <v>0</v>
      </c>
      <c r="Y1029" s="89">
        <f t="shared" si="513"/>
        <v>0</v>
      </c>
      <c r="Z1029" s="90">
        <f t="shared" si="514"/>
        <v>0</v>
      </c>
      <c r="AA1029" s="75">
        <f t="shared" si="515"/>
        <v>0</v>
      </c>
      <c r="AB1029" s="89">
        <f t="shared" si="516"/>
        <v>6407.1856287425144</v>
      </c>
      <c r="AC1029" s="89">
        <f t="shared" si="517"/>
        <v>0</v>
      </c>
      <c r="AD1029" s="90">
        <f t="shared" si="518"/>
        <v>0</v>
      </c>
      <c r="AE1029" s="90">
        <f t="shared" si="519"/>
        <v>0</v>
      </c>
      <c r="AF1029" s="1">
        <f t="shared" si="534"/>
        <v>-43592.814371257482</v>
      </c>
    </row>
    <row r="1030" spans="1:32">
      <c r="A1030" s="106">
        <v>1.1699999999999998E-3</v>
      </c>
      <c r="B1030" s="4">
        <f t="shared" si="510"/>
        <v>-43694.223446938879</v>
      </c>
      <c r="C1030" t="s">
        <v>1704</v>
      </c>
      <c r="D1030" t="s">
        <v>369</v>
      </c>
      <c r="E1030" s="57" t="s">
        <v>21</v>
      </c>
      <c r="F1030" s="22">
        <f t="shared" si="511"/>
        <v>1</v>
      </c>
      <c r="G1030" s="22">
        <f t="shared" si="512"/>
        <v>1</v>
      </c>
      <c r="H1030" s="120" t="str">
        <f>IF(ISNA(VLOOKUP(C1030,[1]Sheet1!$J$2:$J$2000,3,FALSE)),"No","Yes")</f>
        <v>No</v>
      </c>
      <c r="I1030" s="89">
        <f t="shared" si="522"/>
        <v>0</v>
      </c>
      <c r="J1030" s="89">
        <f t="shared" si="523"/>
        <v>0</v>
      </c>
      <c r="K1030" s="89">
        <f t="shared" si="524"/>
        <v>6305.7753830611218</v>
      </c>
      <c r="L1030" s="89">
        <f t="shared" si="525"/>
        <v>0</v>
      </c>
      <c r="M1030" s="89">
        <f t="shared" si="526"/>
        <v>0</v>
      </c>
      <c r="N1030" s="89">
        <f t="shared" si="527"/>
        <v>0</v>
      </c>
      <c r="O1030" s="89">
        <f t="shared" si="520"/>
        <v>0</v>
      </c>
      <c r="Q1030" s="90">
        <f t="shared" si="528"/>
        <v>0</v>
      </c>
      <c r="R1030" s="90">
        <f t="shared" si="529"/>
        <v>0</v>
      </c>
      <c r="S1030" s="90">
        <f t="shared" si="530"/>
        <v>0</v>
      </c>
      <c r="T1030" s="90">
        <f t="shared" si="531"/>
        <v>0</v>
      </c>
      <c r="U1030" s="90">
        <f t="shared" si="532"/>
        <v>0</v>
      </c>
      <c r="V1030" s="90">
        <f t="shared" si="533"/>
        <v>0</v>
      </c>
      <c r="W1030" s="90">
        <f t="shared" si="521"/>
        <v>0</v>
      </c>
      <c r="Y1030" s="89">
        <f t="shared" si="513"/>
        <v>0</v>
      </c>
      <c r="Z1030" s="90">
        <f t="shared" si="514"/>
        <v>0</v>
      </c>
      <c r="AA1030" s="75">
        <f t="shared" si="515"/>
        <v>0</v>
      </c>
      <c r="AB1030" s="89">
        <f t="shared" si="516"/>
        <v>6305.7753830611218</v>
      </c>
      <c r="AC1030" s="89">
        <f t="shared" si="517"/>
        <v>0</v>
      </c>
      <c r="AD1030" s="90">
        <f t="shared" si="518"/>
        <v>0</v>
      </c>
      <c r="AE1030" s="90">
        <f t="shared" si="519"/>
        <v>0</v>
      </c>
      <c r="AF1030" s="1">
        <f t="shared" si="534"/>
        <v>-43694.224616938882</v>
      </c>
    </row>
    <row r="1031" spans="1:32">
      <c r="A1031" s="106">
        <v>1.1709999999999999E-3</v>
      </c>
      <c r="B1031" s="4">
        <f t="shared" si="510"/>
        <v>-43855.618189131252</v>
      </c>
      <c r="C1031" t="s">
        <v>1716</v>
      </c>
      <c r="D1031" t="s">
        <v>371</v>
      </c>
      <c r="E1031" s="57" t="s">
        <v>21</v>
      </c>
      <c r="F1031" s="22">
        <f t="shared" si="511"/>
        <v>1</v>
      </c>
      <c r="G1031" s="22">
        <f t="shared" si="512"/>
        <v>1</v>
      </c>
      <c r="H1031" s="120" t="str">
        <f>IF(ISNA(VLOOKUP(C1031,[1]Sheet1!$J$2:$J$2000,3,FALSE)),"No","Yes")</f>
        <v>No</v>
      </c>
      <c r="I1031" s="89">
        <f t="shared" si="522"/>
        <v>0</v>
      </c>
      <c r="J1031" s="89">
        <f t="shared" si="523"/>
        <v>0</v>
      </c>
      <c r="K1031" s="89">
        <f t="shared" si="524"/>
        <v>6144.3806398687448</v>
      </c>
      <c r="L1031" s="89">
        <f t="shared" si="525"/>
        <v>0</v>
      </c>
      <c r="M1031" s="89">
        <f t="shared" si="526"/>
        <v>0</v>
      </c>
      <c r="N1031" s="89">
        <f t="shared" si="527"/>
        <v>0</v>
      </c>
      <c r="O1031" s="89">
        <f t="shared" si="520"/>
        <v>0</v>
      </c>
      <c r="Q1031" s="90">
        <f t="shared" si="528"/>
        <v>0</v>
      </c>
      <c r="R1031" s="90">
        <f t="shared" si="529"/>
        <v>0</v>
      </c>
      <c r="S1031" s="90">
        <f t="shared" si="530"/>
        <v>0</v>
      </c>
      <c r="T1031" s="90">
        <f t="shared" si="531"/>
        <v>0</v>
      </c>
      <c r="U1031" s="90">
        <f t="shared" si="532"/>
        <v>0</v>
      </c>
      <c r="V1031" s="90">
        <f t="shared" si="533"/>
        <v>0</v>
      </c>
      <c r="W1031" s="90">
        <f t="shared" si="521"/>
        <v>0</v>
      </c>
      <c r="Y1031" s="89">
        <f t="shared" si="513"/>
        <v>0</v>
      </c>
      <c r="Z1031" s="90">
        <f t="shared" si="514"/>
        <v>0</v>
      </c>
      <c r="AA1031" s="75">
        <f t="shared" si="515"/>
        <v>0</v>
      </c>
      <c r="AB1031" s="89">
        <f t="shared" si="516"/>
        <v>6144.3806398687448</v>
      </c>
      <c r="AC1031" s="89">
        <f t="shared" si="517"/>
        <v>0</v>
      </c>
      <c r="AD1031" s="90">
        <f t="shared" si="518"/>
        <v>0</v>
      </c>
      <c r="AE1031" s="90">
        <f t="shared" si="519"/>
        <v>0</v>
      </c>
      <c r="AF1031" s="1">
        <f t="shared" si="534"/>
        <v>-43855.619360131255</v>
      </c>
    </row>
    <row r="1032" spans="1:32">
      <c r="A1032" s="106">
        <v>1.1719999999999999E-3</v>
      </c>
      <c r="B1032" s="4">
        <f t="shared" si="510"/>
        <v>12461.67203653045</v>
      </c>
      <c r="C1032" t="s">
        <v>1724</v>
      </c>
      <c r="D1032" t="s">
        <v>369</v>
      </c>
      <c r="E1032" s="57" t="s">
        <v>21</v>
      </c>
      <c r="F1032" s="22">
        <f t="shared" si="511"/>
        <v>2</v>
      </c>
      <c r="G1032" s="22">
        <f t="shared" si="512"/>
        <v>2</v>
      </c>
      <c r="H1032" s="120" t="str">
        <f>IF(ISNA(VLOOKUP(C1032,[1]Sheet1!$J$2:$J$2000,3,FALSE)),"No","Yes")</f>
        <v>Yes</v>
      </c>
      <c r="I1032" s="89">
        <f t="shared" si="522"/>
        <v>0</v>
      </c>
      <c r="J1032" s="89">
        <f t="shared" si="523"/>
        <v>0</v>
      </c>
      <c r="K1032" s="89">
        <f t="shared" si="524"/>
        <v>5990.0831733845171</v>
      </c>
      <c r="L1032" s="89">
        <f t="shared" si="525"/>
        <v>0</v>
      </c>
      <c r="M1032" s="89">
        <f t="shared" si="526"/>
        <v>0</v>
      </c>
      <c r="N1032" s="89">
        <f t="shared" si="527"/>
        <v>0</v>
      </c>
      <c r="O1032" s="89">
        <f t="shared" si="520"/>
        <v>0</v>
      </c>
      <c r="Q1032" s="90">
        <f t="shared" si="528"/>
        <v>0</v>
      </c>
      <c r="R1032" s="90">
        <f t="shared" si="529"/>
        <v>0</v>
      </c>
      <c r="S1032" s="90">
        <f t="shared" si="530"/>
        <v>0</v>
      </c>
      <c r="T1032" s="90">
        <f t="shared" si="531"/>
        <v>0</v>
      </c>
      <c r="U1032" s="90">
        <f t="shared" si="532"/>
        <v>0</v>
      </c>
      <c r="V1032" s="90">
        <f t="shared" si="533"/>
        <v>0</v>
      </c>
      <c r="W1032" s="90">
        <f t="shared" si="521"/>
        <v>6471.5876911459327</v>
      </c>
      <c r="Y1032" s="89">
        <f t="shared" si="513"/>
        <v>0</v>
      </c>
      <c r="Z1032" s="90">
        <f t="shared" si="514"/>
        <v>0</v>
      </c>
      <c r="AA1032" s="75">
        <f t="shared" si="515"/>
        <v>0</v>
      </c>
      <c r="AB1032" s="89">
        <f t="shared" si="516"/>
        <v>5990.0831733845171</v>
      </c>
      <c r="AC1032" s="89">
        <f t="shared" si="517"/>
        <v>0</v>
      </c>
      <c r="AD1032" s="90">
        <f t="shared" si="518"/>
        <v>6471.5876911459327</v>
      </c>
      <c r="AE1032" s="90">
        <f t="shared" si="519"/>
        <v>0</v>
      </c>
      <c r="AF1032" s="1">
        <f t="shared" si="534"/>
        <v>12461.67086453045</v>
      </c>
    </row>
    <row r="1033" spans="1:32">
      <c r="A1033" s="106">
        <v>1.1749999999999998E-3</v>
      </c>
      <c r="B1033" s="4">
        <f t="shared" si="510"/>
        <v>8563.9161075405882</v>
      </c>
      <c r="C1033" t="s">
        <v>1578</v>
      </c>
      <c r="D1033" t="s">
        <v>376</v>
      </c>
      <c r="E1033" s="57" t="s">
        <v>21</v>
      </c>
      <c r="F1033" s="22">
        <f t="shared" si="511"/>
        <v>1</v>
      </c>
      <c r="G1033" s="22">
        <f t="shared" si="512"/>
        <v>1</v>
      </c>
      <c r="H1033" s="120" t="str">
        <f>IF(ISNA(VLOOKUP(C1033,[1]Sheet1!$J$2:$J$2000,3,FALSE)),"No","Yes")</f>
        <v>Yes</v>
      </c>
      <c r="I1033" s="89">
        <f t="shared" si="522"/>
        <v>0</v>
      </c>
      <c r="J1033" s="89">
        <f t="shared" si="523"/>
        <v>0</v>
      </c>
      <c r="K1033" s="89">
        <f t="shared" si="524"/>
        <v>8563.9149325405888</v>
      </c>
      <c r="L1033" s="89">
        <f t="shared" si="525"/>
        <v>0</v>
      </c>
      <c r="M1033" s="89">
        <f t="shared" si="526"/>
        <v>0</v>
      </c>
      <c r="N1033" s="89">
        <f t="shared" si="527"/>
        <v>0</v>
      </c>
      <c r="O1033" s="89">
        <f t="shared" si="520"/>
        <v>0</v>
      </c>
      <c r="Q1033" s="90">
        <f t="shared" si="528"/>
        <v>0</v>
      </c>
      <c r="R1033" s="90">
        <f t="shared" si="529"/>
        <v>0</v>
      </c>
      <c r="S1033" s="90">
        <f t="shared" si="530"/>
        <v>0</v>
      </c>
      <c r="T1033" s="90">
        <f t="shared" si="531"/>
        <v>0</v>
      </c>
      <c r="U1033" s="90">
        <f t="shared" si="532"/>
        <v>0</v>
      </c>
      <c r="V1033" s="90">
        <f t="shared" si="533"/>
        <v>0</v>
      </c>
      <c r="W1033" s="90">
        <f t="shared" si="521"/>
        <v>0</v>
      </c>
      <c r="Y1033" s="89">
        <f t="shared" si="513"/>
        <v>0</v>
      </c>
      <c r="Z1033" s="90">
        <f t="shared" si="514"/>
        <v>0</v>
      </c>
      <c r="AA1033" s="75">
        <f t="shared" si="515"/>
        <v>0</v>
      </c>
      <c r="AB1033" s="89">
        <f t="shared" si="516"/>
        <v>8563.9149325405888</v>
      </c>
      <c r="AC1033" s="89">
        <f t="shared" si="517"/>
        <v>0</v>
      </c>
      <c r="AD1033" s="90">
        <f t="shared" si="518"/>
        <v>0</v>
      </c>
      <c r="AE1033" s="90">
        <f t="shared" si="519"/>
        <v>0</v>
      </c>
      <c r="AF1033" s="1">
        <f t="shared" si="534"/>
        <v>8563.9149325405888</v>
      </c>
    </row>
    <row r="1034" spans="1:32">
      <c r="A1034" s="106">
        <v>1.176E-3</v>
      </c>
      <c r="B1034" s="4">
        <f t="shared" si="510"/>
        <v>-41599.37073965725</v>
      </c>
      <c r="C1034" t="s">
        <v>1587</v>
      </c>
      <c r="D1034" t="s">
        <v>371</v>
      </c>
      <c r="E1034" s="57" t="s">
        <v>21</v>
      </c>
      <c r="F1034" s="22">
        <f t="shared" si="511"/>
        <v>1</v>
      </c>
      <c r="G1034" s="22">
        <f t="shared" si="512"/>
        <v>1</v>
      </c>
      <c r="H1034" s="120" t="str">
        <f>IF(ISNA(VLOOKUP(C1034,[1]Sheet1!$J$2:$J$2000,3,FALSE)),"No","Yes")</f>
        <v>No</v>
      </c>
      <c r="I1034" s="89">
        <f t="shared" si="522"/>
        <v>0</v>
      </c>
      <c r="J1034" s="89">
        <f t="shared" si="523"/>
        <v>0</v>
      </c>
      <c r="K1034" s="89">
        <f t="shared" si="524"/>
        <v>8400.6280843427558</v>
      </c>
      <c r="L1034" s="89">
        <f t="shared" si="525"/>
        <v>0</v>
      </c>
      <c r="M1034" s="89">
        <f t="shared" si="526"/>
        <v>0</v>
      </c>
      <c r="N1034" s="89">
        <f t="shared" si="527"/>
        <v>0</v>
      </c>
      <c r="O1034" s="89">
        <f t="shared" si="520"/>
        <v>0</v>
      </c>
      <c r="Q1034" s="90">
        <f t="shared" si="528"/>
        <v>0</v>
      </c>
      <c r="R1034" s="90">
        <f t="shared" si="529"/>
        <v>0</v>
      </c>
      <c r="S1034" s="90">
        <f t="shared" si="530"/>
        <v>0</v>
      </c>
      <c r="T1034" s="90">
        <f t="shared" si="531"/>
        <v>0</v>
      </c>
      <c r="U1034" s="90">
        <f t="shared" si="532"/>
        <v>0</v>
      </c>
      <c r="V1034" s="90">
        <f t="shared" si="533"/>
        <v>0</v>
      </c>
      <c r="W1034" s="90">
        <f t="shared" si="521"/>
        <v>0</v>
      </c>
      <c r="Y1034" s="89">
        <f t="shared" si="513"/>
        <v>0</v>
      </c>
      <c r="Z1034" s="90">
        <f t="shared" si="514"/>
        <v>0</v>
      </c>
      <c r="AA1034" s="75">
        <f t="shared" si="515"/>
        <v>0</v>
      </c>
      <c r="AB1034" s="89">
        <f t="shared" si="516"/>
        <v>8400.6280843427558</v>
      </c>
      <c r="AC1034" s="89">
        <f t="shared" si="517"/>
        <v>0</v>
      </c>
      <c r="AD1034" s="90">
        <f t="shared" si="518"/>
        <v>0</v>
      </c>
      <c r="AE1034" s="90">
        <f t="shared" si="519"/>
        <v>0</v>
      </c>
      <c r="AF1034" s="1">
        <f t="shared" si="534"/>
        <v>-41599.371915657248</v>
      </c>
    </row>
    <row r="1035" spans="1:32">
      <c r="A1035" s="106">
        <v>1.1769999999999999E-3</v>
      </c>
      <c r="B1035" s="4">
        <f t="shared" si="510"/>
        <v>-41747.464666984131</v>
      </c>
      <c r="C1035" t="s">
        <v>1589</v>
      </c>
      <c r="D1035" t="s">
        <v>371</v>
      </c>
      <c r="E1035" s="57" t="s">
        <v>21</v>
      </c>
      <c r="F1035" s="22">
        <f t="shared" si="511"/>
        <v>1</v>
      </c>
      <c r="G1035" s="22">
        <f t="shared" si="512"/>
        <v>1</v>
      </c>
      <c r="H1035" s="120" t="str">
        <f>IF(ISNA(VLOOKUP(C1035,[1]Sheet1!$J$2:$J$2000,3,FALSE)),"No","Yes")</f>
        <v>No</v>
      </c>
      <c r="I1035" s="89">
        <f t="shared" si="522"/>
        <v>0</v>
      </c>
      <c r="J1035" s="89">
        <f t="shared" si="523"/>
        <v>0</v>
      </c>
      <c r="K1035" s="89">
        <f t="shared" si="524"/>
        <v>8252.5341560158668</v>
      </c>
      <c r="L1035" s="89">
        <f t="shared" si="525"/>
        <v>0</v>
      </c>
      <c r="M1035" s="89">
        <f t="shared" si="526"/>
        <v>0</v>
      </c>
      <c r="N1035" s="89">
        <f t="shared" si="527"/>
        <v>0</v>
      </c>
      <c r="O1035" s="89">
        <f t="shared" si="520"/>
        <v>0</v>
      </c>
      <c r="Q1035" s="90">
        <f t="shared" si="528"/>
        <v>0</v>
      </c>
      <c r="R1035" s="90">
        <f t="shared" si="529"/>
        <v>0</v>
      </c>
      <c r="S1035" s="90">
        <f t="shared" si="530"/>
        <v>0</v>
      </c>
      <c r="T1035" s="90">
        <f t="shared" si="531"/>
        <v>0</v>
      </c>
      <c r="U1035" s="90">
        <f t="shared" si="532"/>
        <v>0</v>
      </c>
      <c r="V1035" s="90">
        <f t="shared" si="533"/>
        <v>0</v>
      </c>
      <c r="W1035" s="90">
        <f t="shared" si="521"/>
        <v>0</v>
      </c>
      <c r="Y1035" s="89">
        <f t="shared" si="513"/>
        <v>0</v>
      </c>
      <c r="Z1035" s="90">
        <f t="shared" si="514"/>
        <v>0</v>
      </c>
      <c r="AA1035" s="75">
        <f t="shared" si="515"/>
        <v>0</v>
      </c>
      <c r="AB1035" s="89">
        <f t="shared" si="516"/>
        <v>8252.5341560158668</v>
      </c>
      <c r="AC1035" s="89">
        <f t="shared" si="517"/>
        <v>0</v>
      </c>
      <c r="AD1035" s="90">
        <f t="shared" si="518"/>
        <v>0</v>
      </c>
      <c r="AE1035" s="90">
        <f t="shared" si="519"/>
        <v>0</v>
      </c>
      <c r="AF1035" s="1">
        <f t="shared" si="534"/>
        <v>-41747.46584398413</v>
      </c>
    </row>
    <row r="1036" spans="1:32">
      <c r="A1036" s="106">
        <v>1.1779999999999998E-3</v>
      </c>
      <c r="B1036" s="4">
        <f t="shared" si="510"/>
        <v>-41808.835217450571</v>
      </c>
      <c r="C1036" t="s">
        <v>1592</v>
      </c>
      <c r="D1036" t="s">
        <v>385</v>
      </c>
      <c r="E1036" s="57" t="s">
        <v>21</v>
      </c>
      <c r="F1036" s="22">
        <f t="shared" si="511"/>
        <v>1</v>
      </c>
      <c r="G1036" s="22">
        <f t="shared" si="512"/>
        <v>1</v>
      </c>
      <c r="H1036" s="120" t="str">
        <f>IF(ISNA(VLOOKUP(C1036,[1]Sheet1!$J$2:$J$2000,3,FALSE)),"No","Yes")</f>
        <v>No</v>
      </c>
      <c r="I1036" s="89">
        <f t="shared" si="522"/>
        <v>0</v>
      </c>
      <c r="J1036" s="89">
        <f t="shared" si="523"/>
        <v>0</v>
      </c>
      <c r="K1036" s="89">
        <f t="shared" si="524"/>
        <v>8191.1636045494306</v>
      </c>
      <c r="L1036" s="89">
        <f t="shared" si="525"/>
        <v>0</v>
      </c>
      <c r="M1036" s="89">
        <f t="shared" si="526"/>
        <v>0</v>
      </c>
      <c r="N1036" s="89">
        <f t="shared" si="527"/>
        <v>0</v>
      </c>
      <c r="O1036" s="89">
        <f t="shared" si="520"/>
        <v>0</v>
      </c>
      <c r="Q1036" s="90">
        <f t="shared" si="528"/>
        <v>0</v>
      </c>
      <c r="R1036" s="90">
        <f t="shared" si="529"/>
        <v>0</v>
      </c>
      <c r="S1036" s="90">
        <f t="shared" si="530"/>
        <v>0</v>
      </c>
      <c r="T1036" s="90">
        <f t="shared" si="531"/>
        <v>0</v>
      </c>
      <c r="U1036" s="90">
        <f t="shared" si="532"/>
        <v>0</v>
      </c>
      <c r="V1036" s="90">
        <f t="shared" si="533"/>
        <v>0</v>
      </c>
      <c r="W1036" s="90">
        <f t="shared" si="521"/>
        <v>0</v>
      </c>
      <c r="Y1036" s="89">
        <f t="shared" si="513"/>
        <v>0</v>
      </c>
      <c r="Z1036" s="90">
        <f t="shared" si="514"/>
        <v>0</v>
      </c>
      <c r="AA1036" s="75">
        <f t="shared" si="515"/>
        <v>0</v>
      </c>
      <c r="AB1036" s="89">
        <f t="shared" si="516"/>
        <v>8191.1636045494306</v>
      </c>
      <c r="AC1036" s="89">
        <f t="shared" si="517"/>
        <v>0</v>
      </c>
      <c r="AD1036" s="90">
        <f t="shared" si="518"/>
        <v>0</v>
      </c>
      <c r="AE1036" s="90">
        <f t="shared" si="519"/>
        <v>0</v>
      </c>
      <c r="AF1036" s="1">
        <f t="shared" si="534"/>
        <v>-41808.836395450569</v>
      </c>
    </row>
    <row r="1037" spans="1:32">
      <c r="A1037" s="106">
        <v>1.1789999999999999E-3</v>
      </c>
      <c r="B1037" s="4">
        <f t="shared" si="510"/>
        <v>-41867.534108730732</v>
      </c>
      <c r="C1037" t="s">
        <v>1595</v>
      </c>
      <c r="D1037" t="s">
        <v>406</v>
      </c>
      <c r="E1037" s="57" t="s">
        <v>21</v>
      </c>
      <c r="F1037" s="22">
        <f t="shared" si="511"/>
        <v>1</v>
      </c>
      <c r="G1037" s="22">
        <f t="shared" si="512"/>
        <v>1</v>
      </c>
      <c r="H1037" s="120" t="str">
        <f>IF(ISNA(VLOOKUP(C1037,[1]Sheet1!$J$2:$J$2000,3,FALSE)),"No","Yes")</f>
        <v>No</v>
      </c>
      <c r="I1037" s="89">
        <f t="shared" si="522"/>
        <v>0</v>
      </c>
      <c r="J1037" s="89">
        <f t="shared" si="523"/>
        <v>0</v>
      </c>
      <c r="K1037" s="89">
        <f t="shared" si="524"/>
        <v>8132.4647122692713</v>
      </c>
      <c r="L1037" s="89">
        <f t="shared" si="525"/>
        <v>0</v>
      </c>
      <c r="M1037" s="89">
        <f t="shared" si="526"/>
        <v>0</v>
      </c>
      <c r="N1037" s="89">
        <f t="shared" si="527"/>
        <v>0</v>
      </c>
      <c r="O1037" s="89">
        <f t="shared" si="520"/>
        <v>0</v>
      </c>
      <c r="Q1037" s="90">
        <f t="shared" si="528"/>
        <v>0</v>
      </c>
      <c r="R1037" s="90">
        <f t="shared" si="529"/>
        <v>0</v>
      </c>
      <c r="S1037" s="90">
        <f t="shared" si="530"/>
        <v>0</v>
      </c>
      <c r="T1037" s="90">
        <f t="shared" si="531"/>
        <v>0</v>
      </c>
      <c r="U1037" s="90">
        <f t="shared" si="532"/>
        <v>0</v>
      </c>
      <c r="V1037" s="90">
        <f t="shared" si="533"/>
        <v>0</v>
      </c>
      <c r="W1037" s="90">
        <f t="shared" si="521"/>
        <v>0</v>
      </c>
      <c r="Y1037" s="89">
        <f t="shared" si="513"/>
        <v>0</v>
      </c>
      <c r="Z1037" s="90">
        <f t="shared" si="514"/>
        <v>0</v>
      </c>
      <c r="AA1037" s="75">
        <f t="shared" si="515"/>
        <v>0</v>
      </c>
      <c r="AB1037" s="89">
        <f t="shared" si="516"/>
        <v>8132.4647122692713</v>
      </c>
      <c r="AC1037" s="89">
        <f t="shared" si="517"/>
        <v>0</v>
      </c>
      <c r="AD1037" s="90">
        <f t="shared" si="518"/>
        <v>0</v>
      </c>
      <c r="AE1037" s="90">
        <f t="shared" si="519"/>
        <v>0</v>
      </c>
      <c r="AF1037" s="1">
        <f t="shared" si="534"/>
        <v>-41867.53528773073</v>
      </c>
    </row>
    <row r="1038" spans="1:32">
      <c r="A1038" s="106">
        <v>1.1809999999999998E-3</v>
      </c>
      <c r="B1038" s="4">
        <f t="shared" si="510"/>
        <v>-42023.427998978703</v>
      </c>
      <c r="C1038" t="s">
        <v>1602</v>
      </c>
      <c r="D1038" t="s">
        <v>382</v>
      </c>
      <c r="E1038" s="57" t="s">
        <v>21</v>
      </c>
      <c r="F1038" s="22">
        <f t="shared" si="511"/>
        <v>1</v>
      </c>
      <c r="G1038" s="22">
        <f t="shared" si="512"/>
        <v>1</v>
      </c>
      <c r="H1038" s="120" t="str">
        <f>IF(ISNA(VLOOKUP(C1038,[1]Sheet1!$J$2:$J$2000,3,FALSE)),"No","Yes")</f>
        <v>No</v>
      </c>
      <c r="I1038" s="89">
        <f t="shared" si="522"/>
        <v>0</v>
      </c>
      <c r="J1038" s="89">
        <f t="shared" si="523"/>
        <v>0</v>
      </c>
      <c r="K1038" s="89">
        <f t="shared" si="524"/>
        <v>7976.5708200212994</v>
      </c>
      <c r="L1038" s="89">
        <f t="shared" si="525"/>
        <v>0</v>
      </c>
      <c r="M1038" s="89">
        <f t="shared" si="526"/>
        <v>0</v>
      </c>
      <c r="N1038" s="89">
        <f t="shared" si="527"/>
        <v>0</v>
      </c>
      <c r="O1038" s="89">
        <f t="shared" si="520"/>
        <v>0</v>
      </c>
      <c r="Q1038" s="90">
        <f t="shared" si="528"/>
        <v>0</v>
      </c>
      <c r="R1038" s="90">
        <f t="shared" si="529"/>
        <v>0</v>
      </c>
      <c r="S1038" s="90">
        <f t="shared" si="530"/>
        <v>0</v>
      </c>
      <c r="T1038" s="90">
        <f t="shared" si="531"/>
        <v>0</v>
      </c>
      <c r="U1038" s="90">
        <f t="shared" si="532"/>
        <v>0</v>
      </c>
      <c r="V1038" s="90">
        <f t="shared" si="533"/>
        <v>0</v>
      </c>
      <c r="W1038" s="90">
        <f t="shared" si="521"/>
        <v>0</v>
      </c>
      <c r="Y1038" s="89">
        <f t="shared" si="513"/>
        <v>0</v>
      </c>
      <c r="Z1038" s="90">
        <f t="shared" si="514"/>
        <v>0</v>
      </c>
      <c r="AA1038" s="75">
        <f t="shared" si="515"/>
        <v>0</v>
      </c>
      <c r="AB1038" s="89">
        <f t="shared" si="516"/>
        <v>7976.5708200212994</v>
      </c>
      <c r="AC1038" s="89">
        <f t="shared" si="517"/>
        <v>0</v>
      </c>
      <c r="AD1038" s="90">
        <f t="shared" si="518"/>
        <v>0</v>
      </c>
      <c r="AE1038" s="90">
        <f t="shared" si="519"/>
        <v>0</v>
      </c>
      <c r="AF1038" s="1">
        <f t="shared" si="534"/>
        <v>-42023.429179978702</v>
      </c>
    </row>
    <row r="1039" spans="1:32">
      <c r="A1039" s="106">
        <v>1.1829999999999998E-3</v>
      </c>
      <c r="B1039" s="4">
        <f t="shared" si="510"/>
        <v>-42176.727457066845</v>
      </c>
      <c r="C1039" t="s">
        <v>1611</v>
      </c>
      <c r="D1039" t="s">
        <v>382</v>
      </c>
      <c r="E1039" s="57" t="s">
        <v>21</v>
      </c>
      <c r="F1039" s="22">
        <f t="shared" si="511"/>
        <v>1</v>
      </c>
      <c r="G1039" s="22">
        <f t="shared" si="512"/>
        <v>1</v>
      </c>
      <c r="H1039" s="120" t="str">
        <f>IF(ISNA(VLOOKUP(C1039,[1]Sheet1!$J$2:$J$2000,3,FALSE)),"No","Yes")</f>
        <v>No</v>
      </c>
      <c r="I1039" s="89">
        <f t="shared" si="522"/>
        <v>0</v>
      </c>
      <c r="J1039" s="89">
        <f t="shared" si="523"/>
        <v>0</v>
      </c>
      <c r="K1039" s="89">
        <f t="shared" si="524"/>
        <v>7823.2713599331519</v>
      </c>
      <c r="L1039" s="89">
        <f t="shared" si="525"/>
        <v>0</v>
      </c>
      <c r="M1039" s="89">
        <f t="shared" si="526"/>
        <v>0</v>
      </c>
      <c r="N1039" s="89">
        <f t="shared" si="527"/>
        <v>0</v>
      </c>
      <c r="O1039" s="89">
        <f t="shared" si="520"/>
        <v>0</v>
      </c>
      <c r="Q1039" s="90">
        <f t="shared" si="528"/>
        <v>0</v>
      </c>
      <c r="R1039" s="90">
        <f t="shared" si="529"/>
        <v>0</v>
      </c>
      <c r="S1039" s="90">
        <f t="shared" si="530"/>
        <v>0</v>
      </c>
      <c r="T1039" s="90">
        <f t="shared" si="531"/>
        <v>0</v>
      </c>
      <c r="U1039" s="90">
        <f t="shared" si="532"/>
        <v>0</v>
      </c>
      <c r="V1039" s="90">
        <f t="shared" si="533"/>
        <v>0</v>
      </c>
      <c r="W1039" s="90">
        <f t="shared" si="521"/>
        <v>0</v>
      </c>
      <c r="Y1039" s="89">
        <f t="shared" si="513"/>
        <v>0</v>
      </c>
      <c r="Z1039" s="90">
        <f t="shared" si="514"/>
        <v>0</v>
      </c>
      <c r="AA1039" s="75">
        <f t="shared" si="515"/>
        <v>0</v>
      </c>
      <c r="AB1039" s="89">
        <f t="shared" si="516"/>
        <v>7823.2713599331519</v>
      </c>
      <c r="AC1039" s="89">
        <f t="shared" si="517"/>
        <v>0</v>
      </c>
      <c r="AD1039" s="90">
        <f t="shared" si="518"/>
        <v>0</v>
      </c>
      <c r="AE1039" s="90">
        <f t="shared" si="519"/>
        <v>0</v>
      </c>
      <c r="AF1039" s="1">
        <f t="shared" si="534"/>
        <v>-42176.728640066845</v>
      </c>
    </row>
    <row r="1040" spans="1:32">
      <c r="A1040" s="106">
        <v>1.1839999999999999E-3</v>
      </c>
      <c r="B1040" s="4">
        <f t="shared" si="510"/>
        <v>15287.795255156336</v>
      </c>
      <c r="C1040" t="s">
        <v>1615</v>
      </c>
      <c r="D1040" t="s">
        <v>379</v>
      </c>
      <c r="E1040" s="57" t="s">
        <v>21</v>
      </c>
      <c r="F1040" s="22">
        <f t="shared" si="511"/>
        <v>2</v>
      </c>
      <c r="G1040" s="22">
        <f t="shared" si="512"/>
        <v>2</v>
      </c>
      <c r="H1040" s="120" t="str">
        <f>IF(ISNA(VLOOKUP(C1040,[1]Sheet1!$J$2:$J$2000,3,FALSE)),"No","Yes")</f>
        <v>Yes</v>
      </c>
      <c r="I1040" s="89">
        <f t="shared" si="522"/>
        <v>0</v>
      </c>
      <c r="J1040" s="89">
        <f t="shared" si="523"/>
        <v>0</v>
      </c>
      <c r="K1040" s="89">
        <f t="shared" si="524"/>
        <v>7712.1087314662282</v>
      </c>
      <c r="L1040" s="89">
        <f t="shared" si="525"/>
        <v>0</v>
      </c>
      <c r="M1040" s="89">
        <f t="shared" si="526"/>
        <v>0</v>
      </c>
      <c r="N1040" s="89">
        <f t="shared" si="527"/>
        <v>7575.685339690107</v>
      </c>
      <c r="O1040" s="89">
        <f t="shared" si="520"/>
        <v>0</v>
      </c>
      <c r="Q1040" s="90">
        <f t="shared" si="528"/>
        <v>0</v>
      </c>
      <c r="R1040" s="90">
        <f t="shared" si="529"/>
        <v>0</v>
      </c>
      <c r="S1040" s="90">
        <f t="shared" si="530"/>
        <v>0</v>
      </c>
      <c r="T1040" s="90">
        <f t="shared" si="531"/>
        <v>0</v>
      </c>
      <c r="U1040" s="90">
        <f t="shared" si="532"/>
        <v>0</v>
      </c>
      <c r="V1040" s="90">
        <f t="shared" si="533"/>
        <v>0</v>
      </c>
      <c r="W1040" s="90">
        <f t="shared" si="521"/>
        <v>0</v>
      </c>
      <c r="Y1040" s="89">
        <f t="shared" si="513"/>
        <v>0</v>
      </c>
      <c r="Z1040" s="90">
        <f t="shared" si="514"/>
        <v>0</v>
      </c>
      <c r="AA1040" s="75">
        <f t="shared" si="515"/>
        <v>0</v>
      </c>
      <c r="AB1040" s="89">
        <f t="shared" si="516"/>
        <v>7712.1087314662282</v>
      </c>
      <c r="AC1040" s="89">
        <f t="shared" si="517"/>
        <v>7575.685339690107</v>
      </c>
      <c r="AD1040" s="90">
        <f t="shared" si="518"/>
        <v>0</v>
      </c>
      <c r="AE1040" s="90">
        <f t="shared" si="519"/>
        <v>0</v>
      </c>
      <c r="AF1040" s="1">
        <f t="shared" si="534"/>
        <v>15287.794071156335</v>
      </c>
    </row>
    <row r="1041" spans="1:32">
      <c r="A1041" s="106">
        <v>1.1849999999999999E-3</v>
      </c>
      <c r="B1041" s="4">
        <f t="shared" si="510"/>
        <v>-42460.23638294846</v>
      </c>
      <c r="C1041" t="s">
        <v>1627</v>
      </c>
      <c r="D1041" t="s">
        <v>380</v>
      </c>
      <c r="E1041" s="57" t="s">
        <v>21</v>
      </c>
      <c r="F1041" s="22">
        <f t="shared" si="511"/>
        <v>1</v>
      </c>
      <c r="G1041" s="22">
        <f t="shared" si="512"/>
        <v>1</v>
      </c>
      <c r="H1041" s="120" t="str">
        <f>IF(ISNA(VLOOKUP(C1041,[1]Sheet1!$J$2:$J$2000,3,FALSE)),"No","Yes")</f>
        <v>No</v>
      </c>
      <c r="I1041" s="89">
        <f t="shared" si="522"/>
        <v>0</v>
      </c>
      <c r="J1041" s="89">
        <f t="shared" si="523"/>
        <v>0</v>
      </c>
      <c r="K1041" s="89">
        <f t="shared" si="524"/>
        <v>7539.7624320515397</v>
      </c>
      <c r="L1041" s="89">
        <f t="shared" si="525"/>
        <v>0</v>
      </c>
      <c r="M1041" s="89">
        <f t="shared" si="526"/>
        <v>0</v>
      </c>
      <c r="N1041" s="89">
        <f t="shared" si="527"/>
        <v>0</v>
      </c>
      <c r="O1041" s="89">
        <f t="shared" si="520"/>
        <v>0</v>
      </c>
      <c r="Q1041" s="90">
        <f t="shared" si="528"/>
        <v>0</v>
      </c>
      <c r="R1041" s="90">
        <f t="shared" si="529"/>
        <v>0</v>
      </c>
      <c r="S1041" s="90">
        <f t="shared" si="530"/>
        <v>0</v>
      </c>
      <c r="T1041" s="90">
        <f t="shared" si="531"/>
        <v>0</v>
      </c>
      <c r="U1041" s="90">
        <f t="shared" si="532"/>
        <v>0</v>
      </c>
      <c r="V1041" s="90">
        <f t="shared" si="533"/>
        <v>0</v>
      </c>
      <c r="W1041" s="90">
        <f t="shared" si="521"/>
        <v>0</v>
      </c>
      <c r="Y1041" s="89">
        <f t="shared" si="513"/>
        <v>0</v>
      </c>
      <c r="Z1041" s="90">
        <f t="shared" si="514"/>
        <v>0</v>
      </c>
      <c r="AA1041" s="75">
        <f t="shared" si="515"/>
        <v>0</v>
      </c>
      <c r="AB1041" s="89">
        <f t="shared" si="516"/>
        <v>7539.7624320515397</v>
      </c>
      <c r="AC1041" s="89">
        <f t="shared" si="517"/>
        <v>0</v>
      </c>
      <c r="AD1041" s="90">
        <f t="shared" si="518"/>
        <v>0</v>
      </c>
      <c r="AE1041" s="90">
        <f t="shared" si="519"/>
        <v>0</v>
      </c>
      <c r="AF1041" s="1">
        <f t="shared" si="534"/>
        <v>-42460.237567948461</v>
      </c>
    </row>
    <row r="1042" spans="1:32">
      <c r="A1042" s="106">
        <v>1.1859999999999998E-3</v>
      </c>
      <c r="B1042" s="4">
        <f t="shared" si="510"/>
        <v>-42473.873412070738</v>
      </c>
      <c r="C1042" t="s">
        <v>1629</v>
      </c>
      <c r="D1042" t="s">
        <v>407</v>
      </c>
      <c r="E1042" s="57" t="s">
        <v>21</v>
      </c>
      <c r="F1042" s="22">
        <f t="shared" si="511"/>
        <v>1</v>
      </c>
      <c r="G1042" s="22">
        <f t="shared" si="512"/>
        <v>1</v>
      </c>
      <c r="H1042" s="120" t="str">
        <f>IF(ISNA(VLOOKUP(C1042,[1]Sheet1!$J$2:$J$2000,3,FALSE)),"No","Yes")</f>
        <v>No</v>
      </c>
      <c r="I1042" s="89">
        <f t="shared" si="522"/>
        <v>0</v>
      </c>
      <c r="J1042" s="89">
        <f t="shared" si="523"/>
        <v>0</v>
      </c>
      <c r="K1042" s="89">
        <f t="shared" si="524"/>
        <v>7526.125401929261</v>
      </c>
      <c r="L1042" s="89">
        <f t="shared" si="525"/>
        <v>0</v>
      </c>
      <c r="M1042" s="89">
        <f t="shared" si="526"/>
        <v>0</v>
      </c>
      <c r="N1042" s="89">
        <f t="shared" si="527"/>
        <v>0</v>
      </c>
      <c r="O1042" s="89">
        <f t="shared" si="520"/>
        <v>0</v>
      </c>
      <c r="Q1042" s="90">
        <f t="shared" si="528"/>
        <v>0</v>
      </c>
      <c r="R1042" s="90">
        <f t="shared" si="529"/>
        <v>0</v>
      </c>
      <c r="S1042" s="90">
        <f t="shared" si="530"/>
        <v>0</v>
      </c>
      <c r="T1042" s="90">
        <f t="shared" si="531"/>
        <v>0</v>
      </c>
      <c r="U1042" s="90">
        <f t="shared" si="532"/>
        <v>0</v>
      </c>
      <c r="V1042" s="90">
        <f t="shared" si="533"/>
        <v>0</v>
      </c>
      <c r="W1042" s="90">
        <f t="shared" si="521"/>
        <v>0</v>
      </c>
      <c r="Y1042" s="89">
        <f t="shared" si="513"/>
        <v>0</v>
      </c>
      <c r="Z1042" s="90">
        <f t="shared" si="514"/>
        <v>0</v>
      </c>
      <c r="AA1042" s="75">
        <f t="shared" si="515"/>
        <v>0</v>
      </c>
      <c r="AB1042" s="89">
        <f t="shared" si="516"/>
        <v>7526.125401929261</v>
      </c>
      <c r="AC1042" s="89">
        <f t="shared" si="517"/>
        <v>0</v>
      </c>
      <c r="AD1042" s="90">
        <f t="shared" si="518"/>
        <v>0</v>
      </c>
      <c r="AE1042" s="90">
        <f t="shared" si="519"/>
        <v>0</v>
      </c>
      <c r="AF1042" s="1">
        <f t="shared" si="534"/>
        <v>-42473.874598070739</v>
      </c>
    </row>
    <row r="1043" spans="1:32">
      <c r="A1043" s="106">
        <v>1.1869999999999999E-3</v>
      </c>
      <c r="B1043" s="4">
        <f t="shared" si="510"/>
        <v>-42524.948912800399</v>
      </c>
      <c r="C1043" t="s">
        <v>1631</v>
      </c>
      <c r="D1043" t="s">
        <v>384</v>
      </c>
      <c r="E1043" s="57" t="s">
        <v>21</v>
      </c>
      <c r="F1043" s="22">
        <f t="shared" si="511"/>
        <v>1</v>
      </c>
      <c r="G1043" s="22">
        <f t="shared" si="512"/>
        <v>1</v>
      </c>
      <c r="H1043" s="120" t="str">
        <f>IF(ISNA(VLOOKUP(C1043,[1]Sheet1!$J$2:$J$2000,3,FALSE)),"No","Yes")</f>
        <v>No</v>
      </c>
      <c r="I1043" s="89">
        <f t="shared" si="522"/>
        <v>0</v>
      </c>
      <c r="J1043" s="89">
        <f t="shared" si="523"/>
        <v>0</v>
      </c>
      <c r="K1043" s="89">
        <f t="shared" si="524"/>
        <v>7475.0499001996022</v>
      </c>
      <c r="L1043" s="89">
        <f t="shared" si="525"/>
        <v>0</v>
      </c>
      <c r="M1043" s="89">
        <f t="shared" si="526"/>
        <v>0</v>
      </c>
      <c r="N1043" s="89">
        <f t="shared" si="527"/>
        <v>0</v>
      </c>
      <c r="O1043" s="89">
        <f t="shared" si="520"/>
        <v>0</v>
      </c>
      <c r="Q1043" s="90">
        <f t="shared" si="528"/>
        <v>0</v>
      </c>
      <c r="R1043" s="90">
        <f t="shared" si="529"/>
        <v>0</v>
      </c>
      <c r="S1043" s="90">
        <f t="shared" si="530"/>
        <v>0</v>
      </c>
      <c r="T1043" s="90">
        <f t="shared" si="531"/>
        <v>0</v>
      </c>
      <c r="U1043" s="90">
        <f t="shared" si="532"/>
        <v>0</v>
      </c>
      <c r="V1043" s="90">
        <f t="shared" si="533"/>
        <v>0</v>
      </c>
      <c r="W1043" s="90">
        <f t="shared" si="521"/>
        <v>0</v>
      </c>
      <c r="Y1043" s="89">
        <f t="shared" si="513"/>
        <v>0</v>
      </c>
      <c r="Z1043" s="90">
        <f t="shared" si="514"/>
        <v>0</v>
      </c>
      <c r="AA1043" s="75">
        <f t="shared" si="515"/>
        <v>0</v>
      </c>
      <c r="AB1043" s="89">
        <f t="shared" si="516"/>
        <v>7475.0499001996022</v>
      </c>
      <c r="AC1043" s="89">
        <f t="shared" si="517"/>
        <v>0</v>
      </c>
      <c r="AD1043" s="90">
        <f t="shared" si="518"/>
        <v>0</v>
      </c>
      <c r="AE1043" s="90">
        <f t="shared" si="519"/>
        <v>0</v>
      </c>
      <c r="AF1043" s="1">
        <f t="shared" si="534"/>
        <v>-42524.9500998004</v>
      </c>
    </row>
    <row r="1044" spans="1:32">
      <c r="A1044" s="106">
        <v>1.1879999999999998E-3</v>
      </c>
      <c r="B1044" s="4">
        <f t="shared" si="510"/>
        <v>-42619.234129303899</v>
      </c>
      <c r="C1044" t="s">
        <v>1638</v>
      </c>
      <c r="D1044" t="s">
        <v>369</v>
      </c>
      <c r="E1044" s="57" t="s">
        <v>21</v>
      </c>
      <c r="F1044" s="22">
        <f t="shared" si="511"/>
        <v>1</v>
      </c>
      <c r="G1044" s="22">
        <f t="shared" si="512"/>
        <v>1</v>
      </c>
      <c r="H1044" s="120" t="str">
        <f>IF(ISNA(VLOOKUP(C1044,[1]Sheet1!$J$2:$J$2000,3,FALSE)),"No","Yes")</f>
        <v>No</v>
      </c>
      <c r="I1044" s="89">
        <f t="shared" si="522"/>
        <v>0</v>
      </c>
      <c r="J1044" s="89">
        <f t="shared" si="523"/>
        <v>0</v>
      </c>
      <c r="K1044" s="89">
        <f t="shared" si="524"/>
        <v>7380.7646826960972</v>
      </c>
      <c r="L1044" s="89">
        <f t="shared" si="525"/>
        <v>0</v>
      </c>
      <c r="M1044" s="89">
        <f t="shared" si="526"/>
        <v>0</v>
      </c>
      <c r="N1044" s="89">
        <f t="shared" si="527"/>
        <v>0</v>
      </c>
      <c r="O1044" s="89">
        <f t="shared" si="520"/>
        <v>0</v>
      </c>
      <c r="Q1044" s="90">
        <f t="shared" si="528"/>
        <v>0</v>
      </c>
      <c r="R1044" s="90">
        <f t="shared" si="529"/>
        <v>0</v>
      </c>
      <c r="S1044" s="90">
        <f t="shared" si="530"/>
        <v>0</v>
      </c>
      <c r="T1044" s="90">
        <f t="shared" si="531"/>
        <v>0</v>
      </c>
      <c r="U1044" s="90">
        <f t="shared" si="532"/>
        <v>0</v>
      </c>
      <c r="V1044" s="90">
        <f t="shared" si="533"/>
        <v>0</v>
      </c>
      <c r="W1044" s="90">
        <f t="shared" si="521"/>
        <v>0</v>
      </c>
      <c r="Y1044" s="89">
        <f t="shared" si="513"/>
        <v>0</v>
      </c>
      <c r="Z1044" s="90">
        <f t="shared" si="514"/>
        <v>0</v>
      </c>
      <c r="AA1044" s="75">
        <f t="shared" si="515"/>
        <v>0</v>
      </c>
      <c r="AB1044" s="89">
        <f t="shared" si="516"/>
        <v>7380.7646826960972</v>
      </c>
      <c r="AC1044" s="89">
        <f t="shared" si="517"/>
        <v>0</v>
      </c>
      <c r="AD1044" s="90">
        <f t="shared" si="518"/>
        <v>0</v>
      </c>
      <c r="AE1044" s="90">
        <f t="shared" si="519"/>
        <v>0</v>
      </c>
      <c r="AF1044" s="1">
        <f t="shared" si="534"/>
        <v>-42619.235317303901</v>
      </c>
    </row>
    <row r="1045" spans="1:32">
      <c r="A1045" s="106">
        <v>1.189E-3</v>
      </c>
      <c r="B1045" s="4">
        <f t="shared" si="510"/>
        <v>-42766.079552742318</v>
      </c>
      <c r="C1045" t="s">
        <v>1651</v>
      </c>
      <c r="D1045" t="s">
        <v>382</v>
      </c>
      <c r="E1045" s="57" t="s">
        <v>21</v>
      </c>
      <c r="F1045" s="22">
        <f t="shared" si="511"/>
        <v>1</v>
      </c>
      <c r="G1045" s="22">
        <f t="shared" si="512"/>
        <v>1</v>
      </c>
      <c r="H1045" s="120" t="str">
        <f>IF(ISNA(VLOOKUP(C1045,[1]Sheet1!$J$2:$J$2000,3,FALSE)),"No","Yes")</f>
        <v>No</v>
      </c>
      <c r="I1045" s="89">
        <f t="shared" si="522"/>
        <v>0</v>
      </c>
      <c r="J1045" s="89">
        <f t="shared" si="523"/>
        <v>0</v>
      </c>
      <c r="K1045" s="89">
        <f t="shared" si="524"/>
        <v>7233.9192582576779</v>
      </c>
      <c r="L1045" s="89">
        <f t="shared" si="525"/>
        <v>0</v>
      </c>
      <c r="M1045" s="89">
        <f t="shared" si="526"/>
        <v>0</v>
      </c>
      <c r="N1045" s="89">
        <f t="shared" si="527"/>
        <v>0</v>
      </c>
      <c r="O1045" s="89">
        <f t="shared" si="520"/>
        <v>0</v>
      </c>
      <c r="Q1045" s="90">
        <f t="shared" si="528"/>
        <v>0</v>
      </c>
      <c r="R1045" s="90">
        <f t="shared" si="529"/>
        <v>0</v>
      </c>
      <c r="S1045" s="90">
        <f t="shared" si="530"/>
        <v>0</v>
      </c>
      <c r="T1045" s="90">
        <f t="shared" si="531"/>
        <v>0</v>
      </c>
      <c r="U1045" s="90">
        <f t="shared" si="532"/>
        <v>0</v>
      </c>
      <c r="V1045" s="90">
        <f t="shared" si="533"/>
        <v>0</v>
      </c>
      <c r="W1045" s="90">
        <f t="shared" si="521"/>
        <v>0</v>
      </c>
      <c r="Y1045" s="89">
        <f t="shared" si="513"/>
        <v>0</v>
      </c>
      <c r="Z1045" s="90">
        <f t="shared" si="514"/>
        <v>0</v>
      </c>
      <c r="AA1045" s="75">
        <f t="shared" si="515"/>
        <v>0</v>
      </c>
      <c r="AB1045" s="89">
        <f t="shared" si="516"/>
        <v>7233.9192582576779</v>
      </c>
      <c r="AC1045" s="89">
        <f t="shared" si="517"/>
        <v>0</v>
      </c>
      <c r="AD1045" s="90">
        <f t="shared" si="518"/>
        <v>0</v>
      </c>
      <c r="AE1045" s="90">
        <f t="shared" si="519"/>
        <v>0</v>
      </c>
      <c r="AF1045" s="1">
        <f t="shared" si="534"/>
        <v>-42766.08074174232</v>
      </c>
    </row>
    <row r="1046" spans="1:32">
      <c r="A1046" s="106">
        <v>1.1899999999999999E-3</v>
      </c>
      <c r="B1046" s="4">
        <f t="shared" si="510"/>
        <v>-42796.690481475278</v>
      </c>
      <c r="C1046" t="s">
        <v>1656</v>
      </c>
      <c r="D1046" t="s">
        <v>371</v>
      </c>
      <c r="E1046" s="57" t="s">
        <v>21</v>
      </c>
      <c r="F1046" s="22">
        <f t="shared" si="511"/>
        <v>1</v>
      </c>
      <c r="G1046" s="22">
        <f t="shared" si="512"/>
        <v>1</v>
      </c>
      <c r="H1046" s="120" t="str">
        <f>IF(ISNA(VLOOKUP(C1046,[1]Sheet1!$J$2:$J$2000,3,FALSE)),"No","Yes")</f>
        <v>No</v>
      </c>
      <c r="I1046" s="89">
        <f t="shared" si="522"/>
        <v>0</v>
      </c>
      <c r="J1046" s="89">
        <f t="shared" si="523"/>
        <v>0</v>
      </c>
      <c r="K1046" s="89">
        <f t="shared" si="524"/>
        <v>7203.3083285247167</v>
      </c>
      <c r="L1046" s="89">
        <f t="shared" si="525"/>
        <v>0</v>
      </c>
      <c r="M1046" s="89">
        <f t="shared" si="526"/>
        <v>0</v>
      </c>
      <c r="N1046" s="89">
        <f t="shared" si="527"/>
        <v>0</v>
      </c>
      <c r="O1046" s="89">
        <f t="shared" si="520"/>
        <v>0</v>
      </c>
      <c r="Q1046" s="90">
        <f t="shared" si="528"/>
        <v>0</v>
      </c>
      <c r="R1046" s="90">
        <f t="shared" si="529"/>
        <v>0</v>
      </c>
      <c r="S1046" s="90">
        <f t="shared" si="530"/>
        <v>0</v>
      </c>
      <c r="T1046" s="90">
        <f t="shared" si="531"/>
        <v>0</v>
      </c>
      <c r="U1046" s="90">
        <f t="shared" si="532"/>
        <v>0</v>
      </c>
      <c r="V1046" s="90">
        <f t="shared" si="533"/>
        <v>0</v>
      </c>
      <c r="W1046" s="90">
        <f t="shared" si="521"/>
        <v>0</v>
      </c>
      <c r="Y1046" s="89">
        <f t="shared" si="513"/>
        <v>0</v>
      </c>
      <c r="Z1046" s="90">
        <f t="shared" si="514"/>
        <v>0</v>
      </c>
      <c r="AA1046" s="75">
        <f t="shared" si="515"/>
        <v>0</v>
      </c>
      <c r="AB1046" s="89">
        <f t="shared" si="516"/>
        <v>7203.3083285247167</v>
      </c>
      <c r="AC1046" s="89">
        <f t="shared" si="517"/>
        <v>0</v>
      </c>
      <c r="AD1046" s="90">
        <f t="shared" si="518"/>
        <v>0</v>
      </c>
      <c r="AE1046" s="90">
        <f t="shared" si="519"/>
        <v>0</v>
      </c>
      <c r="AF1046" s="1">
        <f t="shared" si="534"/>
        <v>-42796.691671475281</v>
      </c>
    </row>
    <row r="1047" spans="1:32">
      <c r="A1047" s="106">
        <v>1.1909999999999998E-3</v>
      </c>
      <c r="B1047" s="4">
        <f t="shared" si="510"/>
        <v>-42869.381901155364</v>
      </c>
      <c r="C1047" t="s">
        <v>1661</v>
      </c>
      <c r="D1047" t="s">
        <v>408</v>
      </c>
      <c r="E1047" s="57" t="s">
        <v>21</v>
      </c>
      <c r="F1047" s="22">
        <f t="shared" si="511"/>
        <v>1</v>
      </c>
      <c r="G1047" s="22">
        <f t="shared" si="512"/>
        <v>1</v>
      </c>
      <c r="H1047" s="120" t="str">
        <f>IF(ISNA(VLOOKUP(C1047,[1]Sheet1!$J$2:$J$2000,3,FALSE)),"No","Yes")</f>
        <v>No</v>
      </c>
      <c r="I1047" s="89">
        <f t="shared" si="522"/>
        <v>0</v>
      </c>
      <c r="J1047" s="89">
        <f t="shared" si="523"/>
        <v>0</v>
      </c>
      <c r="K1047" s="89">
        <f t="shared" si="524"/>
        <v>7130.616907844631</v>
      </c>
      <c r="L1047" s="89">
        <f t="shared" si="525"/>
        <v>0</v>
      </c>
      <c r="M1047" s="89">
        <f t="shared" si="526"/>
        <v>0</v>
      </c>
      <c r="N1047" s="89">
        <f t="shared" si="527"/>
        <v>0</v>
      </c>
      <c r="O1047" s="89">
        <f t="shared" si="520"/>
        <v>0</v>
      </c>
      <c r="Q1047" s="90">
        <f t="shared" si="528"/>
        <v>0</v>
      </c>
      <c r="R1047" s="90">
        <f t="shared" si="529"/>
        <v>0</v>
      </c>
      <c r="S1047" s="90">
        <f t="shared" si="530"/>
        <v>0</v>
      </c>
      <c r="T1047" s="90">
        <f t="shared" si="531"/>
        <v>0</v>
      </c>
      <c r="U1047" s="90">
        <f t="shared" si="532"/>
        <v>0</v>
      </c>
      <c r="V1047" s="90">
        <f t="shared" si="533"/>
        <v>0</v>
      </c>
      <c r="W1047" s="90">
        <f t="shared" si="521"/>
        <v>0</v>
      </c>
      <c r="Y1047" s="89">
        <f t="shared" si="513"/>
        <v>0</v>
      </c>
      <c r="Z1047" s="90">
        <f t="shared" si="514"/>
        <v>0</v>
      </c>
      <c r="AA1047" s="75">
        <f t="shared" si="515"/>
        <v>0</v>
      </c>
      <c r="AB1047" s="89">
        <f t="shared" si="516"/>
        <v>7130.616907844631</v>
      </c>
      <c r="AC1047" s="89">
        <f t="shared" si="517"/>
        <v>0</v>
      </c>
      <c r="AD1047" s="90">
        <f t="shared" si="518"/>
        <v>0</v>
      </c>
      <c r="AE1047" s="90">
        <f t="shared" si="519"/>
        <v>0</v>
      </c>
      <c r="AF1047" s="1">
        <f t="shared" si="534"/>
        <v>-42869.383092155367</v>
      </c>
    </row>
    <row r="1048" spans="1:32">
      <c r="A1048" s="106">
        <v>1.1929999999999998E-3</v>
      </c>
      <c r="B1048" s="4">
        <f t="shared" si="510"/>
        <v>-43036.443582009299</v>
      </c>
      <c r="C1048" t="s">
        <v>1676</v>
      </c>
      <c r="D1048" t="s">
        <v>371</v>
      </c>
      <c r="E1048" s="57" t="s">
        <v>21</v>
      </c>
      <c r="F1048" s="22">
        <f t="shared" si="511"/>
        <v>1</v>
      </c>
      <c r="G1048" s="22">
        <f t="shared" si="512"/>
        <v>1</v>
      </c>
      <c r="H1048" s="120" t="str">
        <f>IF(ISNA(VLOOKUP(C1048,[1]Sheet1!$J$2:$J$2000,3,FALSE)),"No","Yes")</f>
        <v>No</v>
      </c>
      <c r="I1048" s="89">
        <f t="shared" si="522"/>
        <v>0</v>
      </c>
      <c r="J1048" s="89">
        <f t="shared" si="523"/>
        <v>0</v>
      </c>
      <c r="K1048" s="89">
        <f t="shared" si="524"/>
        <v>6963.5552249907041</v>
      </c>
      <c r="L1048" s="89">
        <f t="shared" si="525"/>
        <v>0</v>
      </c>
      <c r="M1048" s="89">
        <f t="shared" si="526"/>
        <v>0</v>
      </c>
      <c r="N1048" s="89">
        <f t="shared" si="527"/>
        <v>0</v>
      </c>
      <c r="O1048" s="89">
        <f t="shared" si="520"/>
        <v>0</v>
      </c>
      <c r="Q1048" s="90">
        <f t="shared" si="528"/>
        <v>0</v>
      </c>
      <c r="R1048" s="90">
        <f t="shared" si="529"/>
        <v>0</v>
      </c>
      <c r="S1048" s="90">
        <f t="shared" si="530"/>
        <v>0</v>
      </c>
      <c r="T1048" s="90">
        <f t="shared" si="531"/>
        <v>0</v>
      </c>
      <c r="U1048" s="90">
        <f t="shared" si="532"/>
        <v>0</v>
      </c>
      <c r="V1048" s="90">
        <f t="shared" si="533"/>
        <v>0</v>
      </c>
      <c r="W1048" s="90">
        <f t="shared" si="521"/>
        <v>0</v>
      </c>
      <c r="Y1048" s="89">
        <f t="shared" si="513"/>
        <v>0</v>
      </c>
      <c r="Z1048" s="90">
        <f t="shared" si="514"/>
        <v>0</v>
      </c>
      <c r="AA1048" s="75">
        <f t="shared" si="515"/>
        <v>0</v>
      </c>
      <c r="AB1048" s="89">
        <f t="shared" si="516"/>
        <v>6963.5552249907041</v>
      </c>
      <c r="AC1048" s="89">
        <f t="shared" si="517"/>
        <v>0</v>
      </c>
      <c r="AD1048" s="90">
        <f t="shared" si="518"/>
        <v>0</v>
      </c>
      <c r="AE1048" s="90">
        <f t="shared" si="519"/>
        <v>0</v>
      </c>
      <c r="AF1048" s="1">
        <f t="shared" si="534"/>
        <v>-43036.444775009295</v>
      </c>
    </row>
    <row r="1049" spans="1:32">
      <c r="A1049" s="106">
        <v>1.194E-3</v>
      </c>
      <c r="B1049" s="4">
        <f t="shared" ref="B1049:B1111" si="535">AF1049+A1049</f>
        <v>-43323.229328374757</v>
      </c>
      <c r="C1049" t="s">
        <v>1688</v>
      </c>
      <c r="D1049" t="s">
        <v>402</v>
      </c>
      <c r="E1049" s="57" t="s">
        <v>21</v>
      </c>
      <c r="F1049" s="22">
        <f t="shared" si="511"/>
        <v>1</v>
      </c>
      <c r="G1049" s="22">
        <f t="shared" si="512"/>
        <v>1</v>
      </c>
      <c r="H1049" s="120" t="str">
        <f>IF(ISNA(VLOOKUP(C1049,[1]Sheet1!$J$2:$J$2000,3,FALSE)),"No","Yes")</f>
        <v>No</v>
      </c>
      <c r="I1049" s="89">
        <f t="shared" si="522"/>
        <v>0</v>
      </c>
      <c r="J1049" s="89">
        <f t="shared" si="523"/>
        <v>0</v>
      </c>
      <c r="K1049" s="89">
        <f t="shared" si="524"/>
        <v>6676.7694776252456</v>
      </c>
      <c r="L1049" s="89">
        <f t="shared" si="525"/>
        <v>0</v>
      </c>
      <c r="M1049" s="89">
        <f t="shared" si="526"/>
        <v>0</v>
      </c>
      <c r="N1049" s="89">
        <f t="shared" si="527"/>
        <v>0</v>
      </c>
      <c r="O1049" s="89">
        <f t="shared" si="520"/>
        <v>0</v>
      </c>
      <c r="Q1049" s="90">
        <f t="shared" si="528"/>
        <v>0</v>
      </c>
      <c r="R1049" s="90">
        <f t="shared" si="529"/>
        <v>0</v>
      </c>
      <c r="S1049" s="90">
        <f t="shared" si="530"/>
        <v>0</v>
      </c>
      <c r="T1049" s="90">
        <f t="shared" si="531"/>
        <v>0</v>
      </c>
      <c r="U1049" s="90">
        <f t="shared" si="532"/>
        <v>0</v>
      </c>
      <c r="V1049" s="90">
        <f t="shared" si="533"/>
        <v>0</v>
      </c>
      <c r="W1049" s="90">
        <f t="shared" si="521"/>
        <v>0</v>
      </c>
      <c r="Y1049" s="89">
        <f t="shared" si="513"/>
        <v>0</v>
      </c>
      <c r="Z1049" s="90">
        <f t="shared" si="514"/>
        <v>0</v>
      </c>
      <c r="AA1049" s="75">
        <f t="shared" si="515"/>
        <v>0</v>
      </c>
      <c r="AB1049" s="89">
        <f t="shared" si="516"/>
        <v>6676.7694776252456</v>
      </c>
      <c r="AC1049" s="89">
        <f t="shared" si="517"/>
        <v>0</v>
      </c>
      <c r="AD1049" s="90">
        <f t="shared" si="518"/>
        <v>0</v>
      </c>
      <c r="AE1049" s="90">
        <f t="shared" si="519"/>
        <v>0</v>
      </c>
      <c r="AF1049" s="1">
        <f t="shared" si="534"/>
        <v>-43323.230522374753</v>
      </c>
    </row>
    <row r="1050" spans="1:32">
      <c r="A1050" s="106">
        <v>1.1949999999999999E-3</v>
      </c>
      <c r="B1050" s="4">
        <f t="shared" si="535"/>
        <v>-43383.391031148414</v>
      </c>
      <c r="C1050" t="s">
        <v>1693</v>
      </c>
      <c r="D1050"/>
      <c r="E1050" s="57" t="s">
        <v>21</v>
      </c>
      <c r="F1050" s="22">
        <f t="shared" si="511"/>
        <v>1</v>
      </c>
      <c r="G1050" s="22">
        <f t="shared" si="512"/>
        <v>1</v>
      </c>
      <c r="H1050" s="120" t="str">
        <f>IF(ISNA(VLOOKUP(C1050,[1]Sheet1!$J$2:$J$2000,3,FALSE)),"No","Yes")</f>
        <v>No</v>
      </c>
      <c r="I1050" s="89">
        <f t="shared" si="522"/>
        <v>0</v>
      </c>
      <c r="J1050" s="89">
        <f t="shared" si="523"/>
        <v>0</v>
      </c>
      <c r="K1050" s="89">
        <f t="shared" si="524"/>
        <v>6616.6077738515896</v>
      </c>
      <c r="L1050" s="89">
        <f t="shared" si="525"/>
        <v>0</v>
      </c>
      <c r="M1050" s="89">
        <f t="shared" si="526"/>
        <v>0</v>
      </c>
      <c r="N1050" s="89">
        <f t="shared" si="527"/>
        <v>0</v>
      </c>
      <c r="O1050" s="89">
        <f t="shared" si="520"/>
        <v>0</v>
      </c>
      <c r="Q1050" s="90">
        <f t="shared" si="528"/>
        <v>0</v>
      </c>
      <c r="R1050" s="90">
        <f t="shared" si="529"/>
        <v>0</v>
      </c>
      <c r="S1050" s="90">
        <f t="shared" si="530"/>
        <v>0</v>
      </c>
      <c r="T1050" s="90">
        <f t="shared" si="531"/>
        <v>0</v>
      </c>
      <c r="U1050" s="90">
        <f t="shared" si="532"/>
        <v>0</v>
      </c>
      <c r="V1050" s="90">
        <f t="shared" si="533"/>
        <v>0</v>
      </c>
      <c r="W1050" s="90">
        <f t="shared" si="521"/>
        <v>0</v>
      </c>
      <c r="Y1050" s="89">
        <f t="shared" si="513"/>
        <v>0</v>
      </c>
      <c r="Z1050" s="90">
        <f t="shared" si="514"/>
        <v>0</v>
      </c>
      <c r="AA1050" s="75">
        <f t="shared" si="515"/>
        <v>0</v>
      </c>
      <c r="AB1050" s="89">
        <f t="shared" si="516"/>
        <v>6616.6077738515896</v>
      </c>
      <c r="AC1050" s="89">
        <f t="shared" si="517"/>
        <v>0</v>
      </c>
      <c r="AD1050" s="90">
        <f t="shared" si="518"/>
        <v>0</v>
      </c>
      <c r="AE1050" s="90">
        <f t="shared" si="519"/>
        <v>0</v>
      </c>
      <c r="AF1050" s="1">
        <f t="shared" si="534"/>
        <v>-43383.392226148411</v>
      </c>
    </row>
    <row r="1051" spans="1:32">
      <c r="A1051" s="106">
        <v>1.1959999999999998E-3</v>
      </c>
      <c r="B1051" s="4">
        <f t="shared" si="535"/>
        <v>-43719.603030060709</v>
      </c>
      <c r="C1051" t="s">
        <v>1709</v>
      </c>
      <c r="D1051" t="s">
        <v>409</v>
      </c>
      <c r="E1051" s="57" t="s">
        <v>21</v>
      </c>
      <c r="F1051" s="22">
        <f t="shared" si="511"/>
        <v>1</v>
      </c>
      <c r="G1051" s="22">
        <f t="shared" si="512"/>
        <v>1</v>
      </c>
      <c r="H1051" s="120" t="str">
        <f>IF(ISNA(VLOOKUP(C1051,[1]Sheet1!$J$2:$J$2000,3,FALSE)),"No","Yes")</f>
        <v>No</v>
      </c>
      <c r="I1051" s="89">
        <f t="shared" si="522"/>
        <v>0</v>
      </c>
      <c r="J1051" s="89">
        <f t="shared" si="523"/>
        <v>0</v>
      </c>
      <c r="K1051" s="89">
        <f t="shared" si="524"/>
        <v>6280.3957739392927</v>
      </c>
      <c r="L1051" s="89">
        <f t="shared" si="525"/>
        <v>0</v>
      </c>
      <c r="M1051" s="89">
        <f t="shared" si="526"/>
        <v>0</v>
      </c>
      <c r="N1051" s="89">
        <f t="shared" si="527"/>
        <v>0</v>
      </c>
      <c r="O1051" s="89">
        <f t="shared" si="520"/>
        <v>0</v>
      </c>
      <c r="Q1051" s="90">
        <f t="shared" si="528"/>
        <v>0</v>
      </c>
      <c r="R1051" s="90">
        <f t="shared" si="529"/>
        <v>0</v>
      </c>
      <c r="S1051" s="90">
        <f t="shared" si="530"/>
        <v>0</v>
      </c>
      <c r="T1051" s="90">
        <f t="shared" si="531"/>
        <v>0</v>
      </c>
      <c r="U1051" s="90">
        <f t="shared" si="532"/>
        <v>0</v>
      </c>
      <c r="V1051" s="90">
        <f t="shared" si="533"/>
        <v>0</v>
      </c>
      <c r="W1051" s="90">
        <f t="shared" si="521"/>
        <v>0</v>
      </c>
      <c r="Y1051" s="89">
        <f t="shared" si="513"/>
        <v>0</v>
      </c>
      <c r="Z1051" s="90">
        <f t="shared" si="514"/>
        <v>0</v>
      </c>
      <c r="AA1051" s="75">
        <f t="shared" si="515"/>
        <v>0</v>
      </c>
      <c r="AB1051" s="89">
        <f t="shared" si="516"/>
        <v>6280.3957739392927</v>
      </c>
      <c r="AC1051" s="89">
        <f t="shared" si="517"/>
        <v>0</v>
      </c>
      <c r="AD1051" s="90">
        <f t="shared" si="518"/>
        <v>0</v>
      </c>
      <c r="AE1051" s="90">
        <f t="shared" si="519"/>
        <v>0</v>
      </c>
      <c r="AF1051" s="1">
        <f t="shared" si="534"/>
        <v>-43719.604226060706</v>
      </c>
    </row>
    <row r="1052" spans="1:32">
      <c r="A1052" s="106">
        <v>1.1969999999999999E-3</v>
      </c>
      <c r="B1052" s="4">
        <f t="shared" si="535"/>
        <v>8621.0877531694296</v>
      </c>
      <c r="C1052" t="s">
        <v>1575</v>
      </c>
      <c r="D1052" t="s">
        <v>371</v>
      </c>
      <c r="E1052" s="57" t="s">
        <v>21</v>
      </c>
      <c r="F1052" s="22">
        <f t="shared" si="511"/>
        <v>1</v>
      </c>
      <c r="G1052" s="22">
        <f t="shared" si="512"/>
        <v>1</v>
      </c>
      <c r="H1052" s="120" t="str">
        <f>IF(ISNA(VLOOKUP(C1052,[1]Sheet1!$J$2:$J$2000,3,FALSE)),"No","Yes")</f>
        <v>Yes</v>
      </c>
      <c r="I1052" s="89">
        <f t="shared" si="522"/>
        <v>0</v>
      </c>
      <c r="J1052" s="89">
        <f t="shared" si="523"/>
        <v>0</v>
      </c>
      <c r="K1052" s="89">
        <f t="shared" si="524"/>
        <v>8621.08655616943</v>
      </c>
      <c r="L1052" s="89">
        <f t="shared" si="525"/>
        <v>0</v>
      </c>
      <c r="M1052" s="89">
        <f t="shared" si="526"/>
        <v>0</v>
      </c>
      <c r="N1052" s="89">
        <f t="shared" si="527"/>
        <v>0</v>
      </c>
      <c r="O1052" s="89">
        <f t="shared" si="520"/>
        <v>0</v>
      </c>
      <c r="Q1052" s="90">
        <f t="shared" si="528"/>
        <v>0</v>
      </c>
      <c r="R1052" s="90">
        <f t="shared" si="529"/>
        <v>0</v>
      </c>
      <c r="S1052" s="90">
        <f t="shared" si="530"/>
        <v>0</v>
      </c>
      <c r="T1052" s="90">
        <f t="shared" si="531"/>
        <v>0</v>
      </c>
      <c r="U1052" s="90">
        <f t="shared" si="532"/>
        <v>0</v>
      </c>
      <c r="V1052" s="90">
        <f t="shared" si="533"/>
        <v>0</v>
      </c>
      <c r="W1052" s="90">
        <f t="shared" si="521"/>
        <v>0</v>
      </c>
      <c r="Y1052" s="89">
        <f t="shared" si="513"/>
        <v>0</v>
      </c>
      <c r="Z1052" s="90">
        <f t="shared" si="514"/>
        <v>0</v>
      </c>
      <c r="AA1052" s="75">
        <f t="shared" si="515"/>
        <v>0</v>
      </c>
      <c r="AB1052" s="89">
        <f t="shared" si="516"/>
        <v>8621.08655616943</v>
      </c>
      <c r="AC1052" s="89">
        <f t="shared" si="517"/>
        <v>0</v>
      </c>
      <c r="AD1052" s="90">
        <f t="shared" si="518"/>
        <v>0</v>
      </c>
      <c r="AE1052" s="90">
        <f t="shared" si="519"/>
        <v>0</v>
      </c>
      <c r="AF1052" s="1">
        <f t="shared" si="534"/>
        <v>8621.08655616943</v>
      </c>
    </row>
    <row r="1053" spans="1:32">
      <c r="A1053" s="106">
        <v>1.1989999999999998E-3</v>
      </c>
      <c r="B1053" s="4">
        <f t="shared" si="535"/>
        <v>-35324.493081759123</v>
      </c>
      <c r="C1053" t="s">
        <v>1619</v>
      </c>
      <c r="D1053" t="s">
        <v>409</v>
      </c>
      <c r="E1053" s="57" t="s">
        <v>21</v>
      </c>
      <c r="F1053" s="22">
        <f t="shared" si="511"/>
        <v>2</v>
      </c>
      <c r="G1053" s="22">
        <f t="shared" si="512"/>
        <v>2</v>
      </c>
      <c r="H1053" s="120" t="str">
        <f>IF(ISNA(VLOOKUP(C1053,[1]Sheet1!$J$2:$J$2000,3,FALSE)),"No","Yes")</f>
        <v>No</v>
      </c>
      <c r="I1053" s="89">
        <f t="shared" si="522"/>
        <v>0</v>
      </c>
      <c r="J1053" s="89">
        <f t="shared" si="523"/>
        <v>0</v>
      </c>
      <c r="K1053" s="89">
        <f t="shared" si="524"/>
        <v>7660.0531806095314</v>
      </c>
      <c r="L1053" s="89">
        <f t="shared" si="525"/>
        <v>0</v>
      </c>
      <c r="M1053" s="89">
        <f t="shared" si="526"/>
        <v>0</v>
      </c>
      <c r="N1053" s="89">
        <f t="shared" si="527"/>
        <v>7015.4525386313462</v>
      </c>
      <c r="O1053" s="89">
        <f t="shared" si="520"/>
        <v>0</v>
      </c>
      <c r="Q1053" s="90">
        <f t="shared" si="528"/>
        <v>0</v>
      </c>
      <c r="R1053" s="90">
        <f t="shared" si="529"/>
        <v>0</v>
      </c>
      <c r="S1053" s="90">
        <f t="shared" si="530"/>
        <v>0</v>
      </c>
      <c r="T1053" s="90">
        <f t="shared" si="531"/>
        <v>0</v>
      </c>
      <c r="U1053" s="90">
        <f t="shared" si="532"/>
        <v>0</v>
      </c>
      <c r="V1053" s="90">
        <f t="shared" si="533"/>
        <v>0</v>
      </c>
      <c r="W1053" s="90">
        <f t="shared" si="521"/>
        <v>0</v>
      </c>
      <c r="Y1053" s="89">
        <f t="shared" si="513"/>
        <v>0</v>
      </c>
      <c r="Z1053" s="90">
        <f t="shared" si="514"/>
        <v>0</v>
      </c>
      <c r="AA1053" s="75">
        <f t="shared" si="515"/>
        <v>0</v>
      </c>
      <c r="AB1053" s="89">
        <f t="shared" si="516"/>
        <v>7660.0531806095314</v>
      </c>
      <c r="AC1053" s="89">
        <f t="shared" si="517"/>
        <v>7015.4525386313462</v>
      </c>
      <c r="AD1053" s="90">
        <f t="shared" si="518"/>
        <v>0</v>
      </c>
      <c r="AE1053" s="90">
        <f t="shared" si="519"/>
        <v>0</v>
      </c>
      <c r="AF1053" s="1">
        <f t="shared" si="534"/>
        <v>-35324.494280759121</v>
      </c>
    </row>
    <row r="1054" spans="1:32">
      <c r="A1054" s="106">
        <v>1.1999999999999999E-3</v>
      </c>
      <c r="B1054" s="4">
        <f t="shared" si="535"/>
        <v>-42395.937886294414</v>
      </c>
      <c r="C1054" t="s">
        <v>1623</v>
      </c>
      <c r="D1054" t="s">
        <v>369</v>
      </c>
      <c r="E1054" s="57" t="s">
        <v>21</v>
      </c>
      <c r="F1054" s="22">
        <f t="shared" si="511"/>
        <v>1</v>
      </c>
      <c r="G1054" s="22">
        <f t="shared" si="512"/>
        <v>1</v>
      </c>
      <c r="H1054" s="120" t="str">
        <f>IF(ISNA(VLOOKUP(C1054,[1]Sheet1!$J$2:$J$2000,3,FALSE)),"No","Yes")</f>
        <v>No</v>
      </c>
      <c r="I1054" s="89">
        <f t="shared" si="522"/>
        <v>0</v>
      </c>
      <c r="J1054" s="89">
        <f t="shared" si="523"/>
        <v>0</v>
      </c>
      <c r="K1054" s="89">
        <f t="shared" si="524"/>
        <v>7604.0609137055835</v>
      </c>
      <c r="L1054" s="89">
        <f t="shared" si="525"/>
        <v>0</v>
      </c>
      <c r="M1054" s="89">
        <f t="shared" si="526"/>
        <v>0</v>
      </c>
      <c r="N1054" s="89">
        <f t="shared" si="527"/>
        <v>0</v>
      </c>
      <c r="O1054" s="89">
        <f t="shared" si="520"/>
        <v>0</v>
      </c>
      <c r="Q1054" s="90">
        <f t="shared" si="528"/>
        <v>0</v>
      </c>
      <c r="R1054" s="90">
        <f t="shared" si="529"/>
        <v>0</v>
      </c>
      <c r="S1054" s="90">
        <f t="shared" si="530"/>
        <v>0</v>
      </c>
      <c r="T1054" s="90">
        <f t="shared" si="531"/>
        <v>0</v>
      </c>
      <c r="U1054" s="90">
        <f t="shared" si="532"/>
        <v>0</v>
      </c>
      <c r="V1054" s="90">
        <f t="shared" si="533"/>
        <v>0</v>
      </c>
      <c r="W1054" s="90">
        <f t="shared" si="521"/>
        <v>0</v>
      </c>
      <c r="Y1054" s="89">
        <f t="shared" si="513"/>
        <v>0</v>
      </c>
      <c r="Z1054" s="90">
        <f t="shared" si="514"/>
        <v>0</v>
      </c>
      <c r="AA1054" s="75">
        <f t="shared" si="515"/>
        <v>0</v>
      </c>
      <c r="AB1054" s="89">
        <f t="shared" si="516"/>
        <v>7604.0609137055835</v>
      </c>
      <c r="AC1054" s="89">
        <f t="shared" si="517"/>
        <v>0</v>
      </c>
      <c r="AD1054" s="90">
        <f t="shared" si="518"/>
        <v>0</v>
      </c>
      <c r="AE1054" s="90">
        <f t="shared" si="519"/>
        <v>0</v>
      </c>
      <c r="AF1054" s="1">
        <f t="shared" si="534"/>
        <v>-42395.939086294413</v>
      </c>
    </row>
    <row r="1055" spans="1:32">
      <c r="A1055" s="106">
        <v>1.2009999999999998E-3</v>
      </c>
      <c r="B1055" s="4">
        <f t="shared" si="535"/>
        <v>13821.33927484083</v>
      </c>
      <c r="C1055" t="s">
        <v>1664</v>
      </c>
      <c r="D1055" t="s">
        <v>409</v>
      </c>
      <c r="E1055" s="57" t="s">
        <v>21</v>
      </c>
      <c r="F1055" s="22">
        <f t="shared" si="511"/>
        <v>2</v>
      </c>
      <c r="G1055" s="22">
        <f t="shared" si="512"/>
        <v>2</v>
      </c>
      <c r="H1055" s="120" t="str">
        <f>IF(ISNA(VLOOKUP(C1055,[1]Sheet1!$J$2:$J$2000,3,FALSE)),"No","Yes")</f>
        <v>Yes</v>
      </c>
      <c r="I1055" s="89">
        <f t="shared" si="522"/>
        <v>0</v>
      </c>
      <c r="J1055" s="89">
        <f t="shared" si="523"/>
        <v>0</v>
      </c>
      <c r="K1055" s="89">
        <f t="shared" si="524"/>
        <v>7096.8353231002466</v>
      </c>
      <c r="L1055" s="89">
        <f t="shared" si="525"/>
        <v>0</v>
      </c>
      <c r="M1055" s="89">
        <f t="shared" si="526"/>
        <v>0</v>
      </c>
      <c r="N1055" s="89">
        <f t="shared" si="527"/>
        <v>6724.5027507405848</v>
      </c>
      <c r="O1055" s="89">
        <f t="shared" ref="O1055:O1118" si="536">IF(ISERROR(VLOOKUP($C1055,Sprint7,5,FALSE)),0,(VLOOKUP($C1055,Sprint7,5,FALSE)))</f>
        <v>0</v>
      </c>
      <c r="Q1055" s="90">
        <f t="shared" si="528"/>
        <v>0</v>
      </c>
      <c r="R1055" s="90">
        <f t="shared" si="529"/>
        <v>0</v>
      </c>
      <c r="S1055" s="90">
        <f t="shared" si="530"/>
        <v>0</v>
      </c>
      <c r="T1055" s="90">
        <f t="shared" si="531"/>
        <v>0</v>
      </c>
      <c r="U1055" s="90">
        <f t="shared" si="532"/>
        <v>0</v>
      </c>
      <c r="V1055" s="90">
        <f t="shared" si="533"/>
        <v>0</v>
      </c>
      <c r="W1055" s="90">
        <f t="shared" ref="W1055:W1118" si="537">IF(ISERROR(VLOOKUP($C1055,_End7,5,FALSE)),0,(VLOOKUP($C1055,_End7,5,FALSE)))</f>
        <v>0</v>
      </c>
      <c r="Y1055" s="89">
        <f t="shared" si="513"/>
        <v>0</v>
      </c>
      <c r="Z1055" s="90">
        <f t="shared" si="514"/>
        <v>0</v>
      </c>
      <c r="AA1055" s="75">
        <f t="shared" si="515"/>
        <v>0</v>
      </c>
      <c r="AB1055" s="89">
        <f t="shared" si="516"/>
        <v>7096.8353231002466</v>
      </c>
      <c r="AC1055" s="89">
        <f t="shared" si="517"/>
        <v>6724.5027507405848</v>
      </c>
      <c r="AD1055" s="90">
        <f t="shared" si="518"/>
        <v>0</v>
      </c>
      <c r="AE1055" s="90">
        <f t="shared" si="519"/>
        <v>0</v>
      </c>
      <c r="AF1055" s="1">
        <f t="shared" si="534"/>
        <v>13821.33807384083</v>
      </c>
    </row>
    <row r="1056" spans="1:32">
      <c r="A1056" s="106">
        <v>1.2019999999999999E-3</v>
      </c>
      <c r="B1056" s="4">
        <f t="shared" si="535"/>
        <v>12774.067102668481</v>
      </c>
      <c r="C1056" t="s">
        <v>1691</v>
      </c>
      <c r="D1056" t="s">
        <v>369</v>
      </c>
      <c r="E1056" s="57" t="s">
        <v>21</v>
      </c>
      <c r="F1056" s="22">
        <f t="shared" ref="F1056:F1119" si="538">COUNTIF(H1056:X1056,"&gt;1")</f>
        <v>2</v>
      </c>
      <c r="G1056" s="22">
        <f t="shared" ref="G1056:G1119" si="539">COUNTIF(AA1056:AE1056,"&gt;1")</f>
        <v>2</v>
      </c>
      <c r="H1056" s="120" t="str">
        <f>IF(ISNA(VLOOKUP(C1056,[1]Sheet1!$J$2:$J$2000,3,FALSE)),"No","Yes")</f>
        <v>Yes</v>
      </c>
      <c r="I1056" s="89">
        <f t="shared" si="522"/>
        <v>0</v>
      </c>
      <c r="J1056" s="89">
        <f t="shared" si="523"/>
        <v>0</v>
      </c>
      <c r="K1056" s="89">
        <f t="shared" si="524"/>
        <v>6634.1895482728087</v>
      </c>
      <c r="L1056" s="89">
        <f t="shared" si="525"/>
        <v>0</v>
      </c>
      <c r="M1056" s="89">
        <f t="shared" si="526"/>
        <v>0</v>
      </c>
      <c r="N1056" s="89">
        <f t="shared" si="527"/>
        <v>6139.8763523956732</v>
      </c>
      <c r="O1056" s="89">
        <f t="shared" si="536"/>
        <v>0</v>
      </c>
      <c r="Q1056" s="90">
        <f t="shared" si="528"/>
        <v>0</v>
      </c>
      <c r="R1056" s="90">
        <f t="shared" si="529"/>
        <v>0</v>
      </c>
      <c r="S1056" s="90">
        <f t="shared" si="530"/>
        <v>0</v>
      </c>
      <c r="T1056" s="90">
        <f t="shared" si="531"/>
        <v>0</v>
      </c>
      <c r="U1056" s="90">
        <f t="shared" si="532"/>
        <v>0</v>
      </c>
      <c r="V1056" s="90">
        <f t="shared" si="533"/>
        <v>0</v>
      </c>
      <c r="W1056" s="90">
        <f t="shared" si="537"/>
        <v>0</v>
      </c>
      <c r="Y1056" s="89">
        <f t="shared" ref="Y1056:Y1119" si="540">LARGE(I1056:O1056,3)</f>
        <v>0</v>
      </c>
      <c r="Z1056" s="90">
        <f t="shared" ref="Z1056:Z1119" si="541">LARGE(Q1056:W1056,3)</f>
        <v>0</v>
      </c>
      <c r="AA1056" s="75">
        <f t="shared" ref="AA1056:AA1119" si="542">LARGE(Y1056:Z1056,1)</f>
        <v>0</v>
      </c>
      <c r="AB1056" s="89">
        <f t="shared" ref="AB1056:AB1119" si="543">LARGE(I1056:O1056,1)</f>
        <v>6634.1895482728087</v>
      </c>
      <c r="AC1056" s="89">
        <f t="shared" ref="AC1056:AC1119" si="544">LARGE(I1056:O1056,2)</f>
        <v>6139.8763523956732</v>
      </c>
      <c r="AD1056" s="90">
        <f t="shared" ref="AD1056:AD1119" si="545">LARGE(Q1056:W1056,1)</f>
        <v>0</v>
      </c>
      <c r="AE1056" s="90">
        <f t="shared" ref="AE1056:AE1119" si="546">LARGE(Q1056:W1056,2)</f>
        <v>0</v>
      </c>
      <c r="AF1056" s="1">
        <f t="shared" si="534"/>
        <v>12774.065900668482</v>
      </c>
    </row>
    <row r="1057" spans="1:32">
      <c r="A1057" s="106">
        <v>1.2029999999999999E-3</v>
      </c>
      <c r="B1057" s="4">
        <f t="shared" si="535"/>
        <v>-41051.37275159976</v>
      </c>
      <c r="C1057" t="s">
        <v>1565</v>
      </c>
      <c r="D1057" t="s">
        <v>410</v>
      </c>
      <c r="E1057" s="57" t="s">
        <v>21</v>
      </c>
      <c r="F1057" s="22">
        <f t="shared" si="538"/>
        <v>1</v>
      </c>
      <c r="G1057" s="22">
        <f t="shared" si="539"/>
        <v>1</v>
      </c>
      <c r="H1057" s="120" t="str">
        <f>IF(ISNA(VLOOKUP(C1057,[1]Sheet1!$J$2:$J$2000,3,FALSE)),"No","Yes")</f>
        <v>No</v>
      </c>
      <c r="I1057" s="89">
        <f t="shared" si="522"/>
        <v>0</v>
      </c>
      <c r="J1057" s="89">
        <f t="shared" si="523"/>
        <v>0</v>
      </c>
      <c r="K1057" s="89">
        <f t="shared" si="524"/>
        <v>8948.6260454002386</v>
      </c>
      <c r="L1057" s="89">
        <f t="shared" si="525"/>
        <v>0</v>
      </c>
      <c r="M1057" s="89">
        <f t="shared" si="526"/>
        <v>0</v>
      </c>
      <c r="N1057" s="89">
        <f t="shared" si="527"/>
        <v>0</v>
      </c>
      <c r="O1057" s="89">
        <f t="shared" si="536"/>
        <v>0</v>
      </c>
      <c r="Q1057" s="90">
        <f t="shared" si="528"/>
        <v>0</v>
      </c>
      <c r="R1057" s="90">
        <f t="shared" si="529"/>
        <v>0</v>
      </c>
      <c r="S1057" s="90">
        <f t="shared" si="530"/>
        <v>0</v>
      </c>
      <c r="T1057" s="90">
        <f t="shared" si="531"/>
        <v>0</v>
      </c>
      <c r="U1057" s="90">
        <f t="shared" si="532"/>
        <v>0</v>
      </c>
      <c r="V1057" s="90">
        <f t="shared" si="533"/>
        <v>0</v>
      </c>
      <c r="W1057" s="90">
        <f t="shared" si="537"/>
        <v>0</v>
      </c>
      <c r="Y1057" s="89">
        <f t="shared" si="540"/>
        <v>0</v>
      </c>
      <c r="Z1057" s="90">
        <f t="shared" si="541"/>
        <v>0</v>
      </c>
      <c r="AA1057" s="75">
        <f t="shared" si="542"/>
        <v>0</v>
      </c>
      <c r="AB1057" s="89">
        <f t="shared" si="543"/>
        <v>8948.6260454002386</v>
      </c>
      <c r="AC1057" s="89">
        <f t="shared" si="544"/>
        <v>0</v>
      </c>
      <c r="AD1057" s="90">
        <f t="shared" si="545"/>
        <v>0</v>
      </c>
      <c r="AE1057" s="90">
        <f t="shared" si="546"/>
        <v>0</v>
      </c>
      <c r="AF1057" s="1">
        <f t="shared" si="534"/>
        <v>-41051.37395459976</v>
      </c>
    </row>
    <row r="1058" spans="1:32">
      <c r="A1058" s="106">
        <v>1.2039999999999998E-3</v>
      </c>
      <c r="B1058" s="4">
        <f t="shared" si="535"/>
        <v>-41842.734583410151</v>
      </c>
      <c r="C1058" t="s">
        <v>1593</v>
      </c>
      <c r="D1058" t="s">
        <v>371</v>
      </c>
      <c r="E1058" s="57" t="s">
        <v>21</v>
      </c>
      <c r="F1058" s="22">
        <f t="shared" si="538"/>
        <v>1</v>
      </c>
      <c r="G1058" s="22">
        <f t="shared" si="539"/>
        <v>1</v>
      </c>
      <c r="H1058" s="120" t="str">
        <f>IF(ISNA(VLOOKUP(C1058,[1]Sheet1!$J$2:$J$2000,3,FALSE)),"No","Yes")</f>
        <v>No</v>
      </c>
      <c r="I1058" s="89">
        <f t="shared" si="522"/>
        <v>0</v>
      </c>
      <c r="J1058" s="89">
        <f t="shared" si="523"/>
        <v>0</v>
      </c>
      <c r="K1058" s="89">
        <f t="shared" si="524"/>
        <v>8157.2642125898501</v>
      </c>
      <c r="L1058" s="89">
        <f t="shared" si="525"/>
        <v>0</v>
      </c>
      <c r="M1058" s="89">
        <f t="shared" si="526"/>
        <v>0</v>
      </c>
      <c r="N1058" s="89">
        <f t="shared" si="527"/>
        <v>0</v>
      </c>
      <c r="O1058" s="89">
        <f t="shared" si="536"/>
        <v>0</v>
      </c>
      <c r="Q1058" s="90">
        <f t="shared" si="528"/>
        <v>0</v>
      </c>
      <c r="R1058" s="90">
        <f t="shared" si="529"/>
        <v>0</v>
      </c>
      <c r="S1058" s="90">
        <f t="shared" si="530"/>
        <v>0</v>
      </c>
      <c r="T1058" s="90">
        <f t="shared" si="531"/>
        <v>0</v>
      </c>
      <c r="U1058" s="90">
        <f t="shared" si="532"/>
        <v>0</v>
      </c>
      <c r="V1058" s="90">
        <f t="shared" si="533"/>
        <v>0</v>
      </c>
      <c r="W1058" s="90">
        <f t="shared" si="537"/>
        <v>0</v>
      </c>
      <c r="Y1058" s="89">
        <f t="shared" si="540"/>
        <v>0</v>
      </c>
      <c r="Z1058" s="90">
        <f t="shared" si="541"/>
        <v>0</v>
      </c>
      <c r="AA1058" s="75">
        <f t="shared" si="542"/>
        <v>0</v>
      </c>
      <c r="AB1058" s="89">
        <f t="shared" si="543"/>
        <v>8157.2642125898501</v>
      </c>
      <c r="AC1058" s="89">
        <f t="shared" si="544"/>
        <v>0</v>
      </c>
      <c r="AD1058" s="90">
        <f t="shared" si="545"/>
        <v>0</v>
      </c>
      <c r="AE1058" s="90">
        <f t="shared" si="546"/>
        <v>0</v>
      </c>
      <c r="AF1058" s="1">
        <f t="shared" si="534"/>
        <v>-41842.735787410151</v>
      </c>
    </row>
    <row r="1059" spans="1:32">
      <c r="A1059" s="106">
        <v>1.2049999999999999E-3</v>
      </c>
      <c r="B1059" s="4">
        <f t="shared" si="535"/>
        <v>-35311.612424997336</v>
      </c>
      <c r="C1059" t="s">
        <v>1641</v>
      </c>
      <c r="D1059" t="s">
        <v>411</v>
      </c>
      <c r="E1059" s="57" t="s">
        <v>21</v>
      </c>
      <c r="F1059" s="22">
        <f t="shared" si="538"/>
        <v>2</v>
      </c>
      <c r="G1059" s="22">
        <f t="shared" si="539"/>
        <v>2</v>
      </c>
      <c r="H1059" s="120" t="str">
        <f>IF(ISNA(VLOOKUP(C1059,[1]Sheet1!$J$2:$J$2000,3,FALSE)),"No","Yes")</f>
        <v>No</v>
      </c>
      <c r="I1059" s="89">
        <f t="shared" si="522"/>
        <v>0</v>
      </c>
      <c r="J1059" s="89">
        <f t="shared" si="523"/>
        <v>0</v>
      </c>
      <c r="K1059" s="89">
        <f t="shared" si="524"/>
        <v>7330.2016050107659</v>
      </c>
      <c r="L1059" s="89">
        <f t="shared" si="525"/>
        <v>0</v>
      </c>
      <c r="M1059" s="89">
        <f t="shared" si="526"/>
        <v>0</v>
      </c>
      <c r="N1059" s="89">
        <f t="shared" si="527"/>
        <v>7358.1847649918964</v>
      </c>
      <c r="O1059" s="89">
        <f t="shared" si="536"/>
        <v>0</v>
      </c>
      <c r="Q1059" s="90">
        <f t="shared" si="528"/>
        <v>0</v>
      </c>
      <c r="R1059" s="90">
        <f t="shared" si="529"/>
        <v>0</v>
      </c>
      <c r="S1059" s="90">
        <f t="shared" si="530"/>
        <v>0</v>
      </c>
      <c r="T1059" s="90">
        <f t="shared" si="531"/>
        <v>0</v>
      </c>
      <c r="U1059" s="90">
        <f t="shared" si="532"/>
        <v>0</v>
      </c>
      <c r="V1059" s="90">
        <f t="shared" si="533"/>
        <v>0</v>
      </c>
      <c r="W1059" s="90">
        <f t="shared" si="537"/>
        <v>0</v>
      </c>
      <c r="Y1059" s="89">
        <f t="shared" si="540"/>
        <v>0</v>
      </c>
      <c r="Z1059" s="90">
        <f t="shared" si="541"/>
        <v>0</v>
      </c>
      <c r="AA1059" s="75">
        <f t="shared" si="542"/>
        <v>0</v>
      </c>
      <c r="AB1059" s="89">
        <f t="shared" si="543"/>
        <v>7358.1847649918964</v>
      </c>
      <c r="AC1059" s="89">
        <f t="shared" si="544"/>
        <v>7330.2016050107659</v>
      </c>
      <c r="AD1059" s="90">
        <f t="shared" si="545"/>
        <v>0</v>
      </c>
      <c r="AE1059" s="90">
        <f t="shared" si="546"/>
        <v>0</v>
      </c>
      <c r="AF1059" s="1">
        <f t="shared" si="534"/>
        <v>-35311.613629997337</v>
      </c>
    </row>
    <row r="1060" spans="1:32">
      <c r="A1060" s="106">
        <v>1.2059999999999998E-3</v>
      </c>
      <c r="B1060" s="4">
        <f t="shared" si="535"/>
        <v>7235.3180529860902</v>
      </c>
      <c r="C1060" t="s">
        <v>1650</v>
      </c>
      <c r="D1060" t="s">
        <v>382</v>
      </c>
      <c r="E1060" s="57" t="s">
        <v>21</v>
      </c>
      <c r="F1060" s="22">
        <f t="shared" si="538"/>
        <v>1</v>
      </c>
      <c r="G1060" s="22">
        <f t="shared" si="539"/>
        <v>1</v>
      </c>
      <c r="H1060" s="120" t="str">
        <f>IF(ISNA(VLOOKUP(C1060,[1]Sheet1!$J$2:$J$2000,3,FALSE)),"No","Yes")</f>
        <v>Yes</v>
      </c>
      <c r="I1060" s="89">
        <f t="shared" si="522"/>
        <v>0</v>
      </c>
      <c r="J1060" s="89">
        <f t="shared" si="523"/>
        <v>0</v>
      </c>
      <c r="K1060" s="89">
        <f t="shared" si="524"/>
        <v>7235.3168469860902</v>
      </c>
      <c r="L1060" s="89">
        <f t="shared" si="525"/>
        <v>0</v>
      </c>
      <c r="M1060" s="89">
        <f t="shared" si="526"/>
        <v>0</v>
      </c>
      <c r="N1060" s="89">
        <f t="shared" si="527"/>
        <v>0</v>
      </c>
      <c r="O1060" s="89">
        <f t="shared" si="536"/>
        <v>0</v>
      </c>
      <c r="Q1060" s="90">
        <f t="shared" si="528"/>
        <v>0</v>
      </c>
      <c r="R1060" s="90">
        <f t="shared" si="529"/>
        <v>0</v>
      </c>
      <c r="S1060" s="90">
        <f t="shared" si="530"/>
        <v>0</v>
      </c>
      <c r="T1060" s="90">
        <f t="shared" si="531"/>
        <v>0</v>
      </c>
      <c r="U1060" s="90">
        <f t="shared" si="532"/>
        <v>0</v>
      </c>
      <c r="V1060" s="90">
        <f t="shared" si="533"/>
        <v>0</v>
      </c>
      <c r="W1060" s="90">
        <f t="shared" si="537"/>
        <v>0</v>
      </c>
      <c r="Y1060" s="89">
        <f t="shared" si="540"/>
        <v>0</v>
      </c>
      <c r="Z1060" s="90">
        <f t="shared" si="541"/>
        <v>0</v>
      </c>
      <c r="AA1060" s="75">
        <f t="shared" si="542"/>
        <v>0</v>
      </c>
      <c r="AB1060" s="89">
        <f t="shared" si="543"/>
        <v>7235.3168469860902</v>
      </c>
      <c r="AC1060" s="89">
        <f t="shared" si="544"/>
        <v>0</v>
      </c>
      <c r="AD1060" s="90">
        <f t="shared" si="545"/>
        <v>0</v>
      </c>
      <c r="AE1060" s="90">
        <f t="shared" si="546"/>
        <v>0</v>
      </c>
      <c r="AF1060" s="1">
        <f t="shared" si="534"/>
        <v>7235.3168469860902</v>
      </c>
    </row>
    <row r="1061" spans="1:32">
      <c r="A1061" s="106">
        <v>1.207E-3</v>
      </c>
      <c r="B1061" s="4">
        <f t="shared" si="535"/>
        <v>13721.713810273361</v>
      </c>
      <c r="C1061" t="s">
        <v>1658</v>
      </c>
      <c r="D1061" t="s">
        <v>379</v>
      </c>
      <c r="E1061" s="57" t="s">
        <v>21</v>
      </c>
      <c r="F1061" s="22">
        <f t="shared" si="538"/>
        <v>2</v>
      </c>
      <c r="G1061" s="22">
        <f t="shared" si="539"/>
        <v>2</v>
      </c>
      <c r="H1061" s="120" t="str">
        <f>IF(ISNA(VLOOKUP(C1061,[1]Sheet1!$J$2:$J$2000,3,FALSE)),"No","Yes")</f>
        <v>Yes</v>
      </c>
      <c r="I1061" s="89">
        <f t="shared" ref="I1061:I1124" si="547">IF(ISERROR(VLOOKUP($C1061,Sprint1,5,FALSE)),0,(VLOOKUP($C1061,Sprint1,5,FALSE)))</f>
        <v>0</v>
      </c>
      <c r="J1061" s="89">
        <f t="shared" ref="J1061:J1124" si="548">IF(ISERROR(VLOOKUP($C1061,Sprint2,5,FALSE)),0,(VLOOKUP($C1061,Sprint2,5,FALSE)))</f>
        <v>0</v>
      </c>
      <c r="K1061" s="89">
        <f t="shared" ref="K1061:K1124" si="549">IF(ISERROR(VLOOKUP($C1061,Sprint3,5,FALSE)),0,(VLOOKUP($C1061,Sprint3,5,FALSE)))</f>
        <v>7183.9631690005763</v>
      </c>
      <c r="L1061" s="89">
        <f t="shared" ref="L1061:L1124" si="550">IF(ISERROR(VLOOKUP($C1061,Sprint4,5,FALSE)),0,(VLOOKUP($C1061,Sprint4,5,FALSE)))</f>
        <v>0</v>
      </c>
      <c r="M1061" s="89">
        <f t="shared" ref="M1061:M1124" si="551">IF(ISERROR(VLOOKUP($C1061,Sprint5,5,FALSE)),0,(VLOOKUP($C1061,Sprint5,5,FALSE)))</f>
        <v>0</v>
      </c>
      <c r="N1061" s="89">
        <f t="shared" ref="N1061:N1124" si="552">IF(ISERROR(VLOOKUP($C1061,Sprint6,5,FALSE)),0,(VLOOKUP($C1061,Sprint6,5,FALSE)))</f>
        <v>6537.749434272785</v>
      </c>
      <c r="O1061" s="89">
        <f t="shared" si="536"/>
        <v>0</v>
      </c>
      <c r="Q1061" s="90">
        <f t="shared" ref="Q1061:Q1124" si="553">IF(ISERROR(VLOOKUP($C1061,_End1,5,FALSE)),0,(VLOOKUP($C1061,_End1,5,FALSE)))</f>
        <v>0</v>
      </c>
      <c r="R1061" s="90">
        <f t="shared" ref="R1061:R1124" si="554">IF(ISERROR(VLOOKUP($C1061,_End2,5,FALSE)),0,(VLOOKUP($C1061,_End2,5,FALSE)))</f>
        <v>0</v>
      </c>
      <c r="S1061" s="90">
        <f t="shared" ref="S1061:S1124" si="555">IF(ISERROR(VLOOKUP($C1061,_End3,5,FALSE)),0,(VLOOKUP($C1061,_End3,5,FALSE)))</f>
        <v>0</v>
      </c>
      <c r="T1061" s="90">
        <f t="shared" ref="T1061:T1124" si="556">IF(ISERROR(VLOOKUP($C1061,_End4,5,FALSE)),0,(VLOOKUP($C1061,_End4,5,FALSE)))</f>
        <v>0</v>
      </c>
      <c r="U1061" s="90">
        <f t="shared" ref="U1061:U1124" si="557">IF(ISERROR(VLOOKUP($C1061,_End5,5,FALSE)),0,(VLOOKUP($C1061,_End5,5,FALSE)))</f>
        <v>0</v>
      </c>
      <c r="V1061" s="90">
        <f t="shared" ref="V1061:V1124" si="558">IF(ISERROR(VLOOKUP($C1061,_End6,5,FALSE)),0,(VLOOKUP($C1061,_End6,5,FALSE)))</f>
        <v>0</v>
      </c>
      <c r="W1061" s="90">
        <f t="shared" si="537"/>
        <v>0</v>
      </c>
      <c r="Y1061" s="89">
        <f t="shared" si="540"/>
        <v>0</v>
      </c>
      <c r="Z1061" s="90">
        <f t="shared" si="541"/>
        <v>0</v>
      </c>
      <c r="AA1061" s="75">
        <f t="shared" si="542"/>
        <v>0</v>
      </c>
      <c r="AB1061" s="89">
        <f t="shared" si="543"/>
        <v>7183.9631690005763</v>
      </c>
      <c r="AC1061" s="89">
        <f t="shared" si="544"/>
        <v>6537.749434272785</v>
      </c>
      <c r="AD1061" s="90">
        <f t="shared" si="545"/>
        <v>0</v>
      </c>
      <c r="AE1061" s="90">
        <f t="shared" si="546"/>
        <v>0</v>
      </c>
      <c r="AF1061" s="1">
        <f t="shared" si="534"/>
        <v>13721.712603273361</v>
      </c>
    </row>
    <row r="1062" spans="1:32">
      <c r="A1062" s="106">
        <v>1.2079999999999999E-3</v>
      </c>
      <c r="B1062" s="4">
        <f t="shared" si="535"/>
        <v>-44284.18682618803</v>
      </c>
      <c r="C1062" t="s">
        <v>1726</v>
      </c>
      <c r="D1062" t="s">
        <v>412</v>
      </c>
      <c r="E1062" s="57" t="s">
        <v>21</v>
      </c>
      <c r="F1062" s="22">
        <f t="shared" si="538"/>
        <v>1</v>
      </c>
      <c r="G1062" s="22">
        <f t="shared" si="539"/>
        <v>1</v>
      </c>
      <c r="H1062" s="120" t="str">
        <f>IF(ISNA(VLOOKUP(C1062,[1]Sheet1!$J$2:$J$2000,3,FALSE)),"No","Yes")</f>
        <v>No</v>
      </c>
      <c r="I1062" s="89">
        <f t="shared" si="547"/>
        <v>0</v>
      </c>
      <c r="J1062" s="89">
        <f t="shared" si="548"/>
        <v>0</v>
      </c>
      <c r="K1062" s="89">
        <f t="shared" si="549"/>
        <v>5715.8119658119658</v>
      </c>
      <c r="L1062" s="89">
        <f t="shared" si="550"/>
        <v>0</v>
      </c>
      <c r="M1062" s="89">
        <f t="shared" si="551"/>
        <v>0</v>
      </c>
      <c r="N1062" s="89">
        <f t="shared" si="552"/>
        <v>0</v>
      </c>
      <c r="O1062" s="89">
        <f t="shared" si="536"/>
        <v>0</v>
      </c>
      <c r="Q1062" s="90">
        <f t="shared" si="553"/>
        <v>0</v>
      </c>
      <c r="R1062" s="90">
        <f t="shared" si="554"/>
        <v>0</v>
      </c>
      <c r="S1062" s="90">
        <f t="shared" si="555"/>
        <v>0</v>
      </c>
      <c r="T1062" s="90">
        <f t="shared" si="556"/>
        <v>0</v>
      </c>
      <c r="U1062" s="90">
        <f t="shared" si="557"/>
        <v>0</v>
      </c>
      <c r="V1062" s="90">
        <f t="shared" si="558"/>
        <v>0</v>
      </c>
      <c r="W1062" s="90">
        <f t="shared" si="537"/>
        <v>0</v>
      </c>
      <c r="Y1062" s="89">
        <f t="shared" si="540"/>
        <v>0</v>
      </c>
      <c r="Z1062" s="90">
        <f t="shared" si="541"/>
        <v>0</v>
      </c>
      <c r="AA1062" s="75">
        <f t="shared" si="542"/>
        <v>0</v>
      </c>
      <c r="AB1062" s="89">
        <f t="shared" si="543"/>
        <v>5715.8119658119658</v>
      </c>
      <c r="AC1062" s="89">
        <f t="shared" si="544"/>
        <v>0</v>
      </c>
      <c r="AD1062" s="90">
        <f t="shared" si="545"/>
        <v>0</v>
      </c>
      <c r="AE1062" s="90">
        <f t="shared" si="546"/>
        <v>0</v>
      </c>
      <c r="AF1062" s="1">
        <f t="shared" si="534"/>
        <v>-44284.188034188031</v>
      </c>
    </row>
    <row r="1063" spans="1:32">
      <c r="A1063" s="106">
        <v>1.2089999999999998E-3</v>
      </c>
      <c r="B1063" s="4">
        <f t="shared" si="535"/>
        <v>15901.98931750985</v>
      </c>
      <c r="C1063" t="s">
        <v>1594</v>
      </c>
      <c r="D1063" t="s">
        <v>379</v>
      </c>
      <c r="E1063" s="57" t="s">
        <v>21</v>
      </c>
      <c r="F1063" s="22">
        <f t="shared" si="538"/>
        <v>2</v>
      </c>
      <c r="G1063" s="22">
        <f t="shared" si="539"/>
        <v>2</v>
      </c>
      <c r="H1063" s="120" t="str">
        <f>IF(ISNA(VLOOKUP(C1063,[1]Sheet1!$J$2:$J$2000,3,FALSE)),"No","Yes")</f>
        <v>Yes</v>
      </c>
      <c r="I1063" s="89">
        <f t="shared" si="547"/>
        <v>0</v>
      </c>
      <c r="J1063" s="89">
        <f t="shared" si="548"/>
        <v>0</v>
      </c>
      <c r="K1063" s="89">
        <f t="shared" si="549"/>
        <v>8141.3043478260888</v>
      </c>
      <c r="L1063" s="89">
        <f t="shared" si="550"/>
        <v>0</v>
      </c>
      <c r="M1063" s="89">
        <f t="shared" si="551"/>
        <v>0</v>
      </c>
      <c r="N1063" s="89">
        <f t="shared" si="552"/>
        <v>7760.6837606837616</v>
      </c>
      <c r="O1063" s="89">
        <f t="shared" si="536"/>
        <v>0</v>
      </c>
      <c r="Q1063" s="90">
        <f t="shared" si="553"/>
        <v>0</v>
      </c>
      <c r="R1063" s="90">
        <f t="shared" si="554"/>
        <v>0</v>
      </c>
      <c r="S1063" s="90">
        <f t="shared" si="555"/>
        <v>0</v>
      </c>
      <c r="T1063" s="90">
        <f t="shared" si="556"/>
        <v>0</v>
      </c>
      <c r="U1063" s="90">
        <f t="shared" si="557"/>
        <v>0</v>
      </c>
      <c r="V1063" s="90">
        <f t="shared" si="558"/>
        <v>0</v>
      </c>
      <c r="W1063" s="90">
        <f t="shared" si="537"/>
        <v>0</v>
      </c>
      <c r="Y1063" s="89">
        <f t="shared" si="540"/>
        <v>0</v>
      </c>
      <c r="Z1063" s="90">
        <f t="shared" si="541"/>
        <v>0</v>
      </c>
      <c r="AA1063" s="75">
        <f t="shared" si="542"/>
        <v>0</v>
      </c>
      <c r="AB1063" s="89">
        <f t="shared" si="543"/>
        <v>8141.3043478260888</v>
      </c>
      <c r="AC1063" s="89">
        <f t="shared" si="544"/>
        <v>7760.6837606837616</v>
      </c>
      <c r="AD1063" s="90">
        <f t="shared" si="545"/>
        <v>0</v>
      </c>
      <c r="AE1063" s="90">
        <f t="shared" si="546"/>
        <v>0</v>
      </c>
      <c r="AF1063" s="1">
        <f t="shared" si="534"/>
        <v>15901.98810850985</v>
      </c>
    </row>
    <row r="1064" spans="1:32">
      <c r="A1064" s="106">
        <v>1.2099999999999999E-3</v>
      </c>
      <c r="B1064" s="4">
        <f t="shared" si="535"/>
        <v>-42125.734702531539</v>
      </c>
      <c r="C1064" t="s">
        <v>1605</v>
      </c>
      <c r="D1064" t="s">
        <v>385</v>
      </c>
      <c r="E1064" s="57" t="s">
        <v>21</v>
      </c>
      <c r="F1064" s="22">
        <f t="shared" si="538"/>
        <v>1</v>
      </c>
      <c r="G1064" s="22">
        <f t="shared" si="539"/>
        <v>1</v>
      </c>
      <c r="H1064" s="120" t="str">
        <f>IF(ISNA(VLOOKUP(C1064,[1]Sheet1!$J$2:$J$2000,3,FALSE)),"No","Yes")</f>
        <v>No</v>
      </c>
      <c r="I1064" s="89">
        <f t="shared" si="547"/>
        <v>0</v>
      </c>
      <c r="J1064" s="89">
        <f t="shared" si="548"/>
        <v>0</v>
      </c>
      <c r="K1064" s="89">
        <f t="shared" si="549"/>
        <v>7874.2640874684612</v>
      </c>
      <c r="L1064" s="89">
        <f t="shared" si="550"/>
        <v>0</v>
      </c>
      <c r="M1064" s="89">
        <f t="shared" si="551"/>
        <v>0</v>
      </c>
      <c r="N1064" s="89">
        <f t="shared" si="552"/>
        <v>0</v>
      </c>
      <c r="O1064" s="89">
        <f t="shared" si="536"/>
        <v>0</v>
      </c>
      <c r="Q1064" s="90">
        <f t="shared" si="553"/>
        <v>0</v>
      </c>
      <c r="R1064" s="90">
        <f t="shared" si="554"/>
        <v>0</v>
      </c>
      <c r="S1064" s="90">
        <f t="shared" si="555"/>
        <v>0</v>
      </c>
      <c r="T1064" s="90">
        <f t="shared" si="556"/>
        <v>0</v>
      </c>
      <c r="U1064" s="90">
        <f t="shared" si="557"/>
        <v>0</v>
      </c>
      <c r="V1064" s="90">
        <f t="shared" si="558"/>
        <v>0</v>
      </c>
      <c r="W1064" s="90">
        <f t="shared" si="537"/>
        <v>0</v>
      </c>
      <c r="Y1064" s="89">
        <f t="shared" si="540"/>
        <v>0</v>
      </c>
      <c r="Z1064" s="90">
        <f t="shared" si="541"/>
        <v>0</v>
      </c>
      <c r="AA1064" s="75">
        <f t="shared" si="542"/>
        <v>0</v>
      </c>
      <c r="AB1064" s="89">
        <f t="shared" si="543"/>
        <v>7874.2640874684612</v>
      </c>
      <c r="AC1064" s="89">
        <f t="shared" si="544"/>
        <v>0</v>
      </c>
      <c r="AD1064" s="90">
        <f t="shared" si="545"/>
        <v>0</v>
      </c>
      <c r="AE1064" s="90">
        <f t="shared" si="546"/>
        <v>0</v>
      </c>
      <c r="AF1064" s="1">
        <f t="shared" si="534"/>
        <v>-42125.735912531542</v>
      </c>
    </row>
    <row r="1065" spans="1:32">
      <c r="A1065" s="106">
        <v>1.2109999999999998E-3</v>
      </c>
      <c r="B1065" s="4">
        <f t="shared" si="535"/>
        <v>-42718.256615171493</v>
      </c>
      <c r="C1065" t="s">
        <v>1645</v>
      </c>
      <c r="D1065" t="s">
        <v>387</v>
      </c>
      <c r="E1065" s="57" t="s">
        <v>21</v>
      </c>
      <c r="F1065" s="22">
        <f t="shared" si="538"/>
        <v>1</v>
      </c>
      <c r="G1065" s="22">
        <f t="shared" si="539"/>
        <v>1</v>
      </c>
      <c r="H1065" s="120" t="str">
        <f>IF(ISNA(VLOOKUP(C1065,[1]Sheet1!$J$2:$J$2000,3,FALSE)),"No","Yes")</f>
        <v>No</v>
      </c>
      <c r="I1065" s="89">
        <f t="shared" si="547"/>
        <v>0</v>
      </c>
      <c r="J1065" s="89">
        <f t="shared" si="548"/>
        <v>0</v>
      </c>
      <c r="K1065" s="89">
        <f t="shared" si="549"/>
        <v>7281.7421738285057</v>
      </c>
      <c r="L1065" s="89">
        <f t="shared" si="550"/>
        <v>0</v>
      </c>
      <c r="M1065" s="89">
        <f t="shared" si="551"/>
        <v>0</v>
      </c>
      <c r="N1065" s="89">
        <f t="shared" si="552"/>
        <v>0</v>
      </c>
      <c r="O1065" s="89">
        <f t="shared" si="536"/>
        <v>0</v>
      </c>
      <c r="Q1065" s="90">
        <f t="shared" si="553"/>
        <v>0</v>
      </c>
      <c r="R1065" s="90">
        <f t="shared" si="554"/>
        <v>0</v>
      </c>
      <c r="S1065" s="90">
        <f t="shared" si="555"/>
        <v>0</v>
      </c>
      <c r="T1065" s="90">
        <f t="shared" si="556"/>
        <v>0</v>
      </c>
      <c r="U1065" s="90">
        <f t="shared" si="557"/>
        <v>0</v>
      </c>
      <c r="V1065" s="90">
        <f t="shared" si="558"/>
        <v>0</v>
      </c>
      <c r="W1065" s="90">
        <f t="shared" si="537"/>
        <v>0</v>
      </c>
      <c r="Y1065" s="89">
        <f t="shared" si="540"/>
        <v>0</v>
      </c>
      <c r="Z1065" s="90">
        <f t="shared" si="541"/>
        <v>0</v>
      </c>
      <c r="AA1065" s="75">
        <f t="shared" si="542"/>
        <v>0</v>
      </c>
      <c r="AB1065" s="89">
        <f t="shared" si="543"/>
        <v>7281.7421738285057</v>
      </c>
      <c r="AC1065" s="89">
        <f t="shared" si="544"/>
        <v>0</v>
      </c>
      <c r="AD1065" s="90">
        <f t="shared" si="545"/>
        <v>0</v>
      </c>
      <c r="AE1065" s="90">
        <f t="shared" si="546"/>
        <v>0</v>
      </c>
      <c r="AF1065" s="1">
        <f t="shared" si="534"/>
        <v>-42718.257826171495</v>
      </c>
    </row>
    <row r="1066" spans="1:32">
      <c r="A1066" s="106">
        <v>1.2119999999999998E-3</v>
      </c>
      <c r="B1066" s="4">
        <f t="shared" si="535"/>
        <v>-49999.998787999997</v>
      </c>
      <c r="C1066" t="s">
        <v>429</v>
      </c>
      <c r="D1066"/>
      <c r="E1066" s="57" t="s">
        <v>21</v>
      </c>
      <c r="F1066" s="22">
        <f t="shared" si="538"/>
        <v>0</v>
      </c>
      <c r="G1066" s="22">
        <f t="shared" si="539"/>
        <v>0</v>
      </c>
      <c r="H1066" s="120" t="str">
        <f>IF(ISNA(VLOOKUP(C1066,[1]Sheet1!$J$2:$J$2000,3,FALSE)),"No","Yes")</f>
        <v>No</v>
      </c>
      <c r="I1066" s="89">
        <f t="shared" si="547"/>
        <v>0</v>
      </c>
      <c r="J1066" s="89">
        <f t="shared" si="548"/>
        <v>0</v>
      </c>
      <c r="K1066" s="89">
        <f t="shared" si="549"/>
        <v>0</v>
      </c>
      <c r="L1066" s="89">
        <f t="shared" si="550"/>
        <v>0</v>
      </c>
      <c r="M1066" s="89">
        <f t="shared" si="551"/>
        <v>0</v>
      </c>
      <c r="N1066" s="89">
        <f t="shared" si="552"/>
        <v>0</v>
      </c>
      <c r="O1066" s="89">
        <f t="shared" si="536"/>
        <v>0</v>
      </c>
      <c r="Q1066" s="90">
        <f t="shared" si="553"/>
        <v>0</v>
      </c>
      <c r="R1066" s="90">
        <f t="shared" si="554"/>
        <v>0</v>
      </c>
      <c r="S1066" s="90">
        <f t="shared" si="555"/>
        <v>0</v>
      </c>
      <c r="T1066" s="90">
        <f t="shared" si="556"/>
        <v>0</v>
      </c>
      <c r="U1066" s="90">
        <f t="shared" si="557"/>
        <v>0</v>
      </c>
      <c r="V1066" s="90">
        <f t="shared" si="558"/>
        <v>0</v>
      </c>
      <c r="W1066" s="90">
        <f t="shared" si="537"/>
        <v>0</v>
      </c>
      <c r="Y1066" s="89">
        <f t="shared" si="540"/>
        <v>0</v>
      </c>
      <c r="Z1066" s="90">
        <f t="shared" si="541"/>
        <v>0</v>
      </c>
      <c r="AA1066" s="75">
        <f t="shared" si="542"/>
        <v>0</v>
      </c>
      <c r="AB1066" s="89">
        <f t="shared" si="543"/>
        <v>0</v>
      </c>
      <c r="AC1066" s="89">
        <f t="shared" si="544"/>
        <v>0</v>
      </c>
      <c r="AD1066" s="90">
        <f t="shared" si="545"/>
        <v>0</v>
      </c>
      <c r="AE1066" s="90">
        <f t="shared" si="546"/>
        <v>0</v>
      </c>
      <c r="AF1066" s="1">
        <f t="shared" si="534"/>
        <v>-50000</v>
      </c>
    </row>
    <row r="1067" spans="1:32">
      <c r="A1067" s="106">
        <v>1.2129999999999999E-3</v>
      </c>
      <c r="B1067" s="4">
        <f t="shared" si="535"/>
        <v>-49999.998786999997</v>
      </c>
      <c r="C1067" t="s">
        <v>433</v>
      </c>
      <c r="D1067"/>
      <c r="E1067" s="57" t="s">
        <v>21</v>
      </c>
      <c r="F1067" s="22">
        <f t="shared" si="538"/>
        <v>0</v>
      </c>
      <c r="G1067" s="22">
        <f t="shared" si="539"/>
        <v>0</v>
      </c>
      <c r="H1067" s="120" t="str">
        <f>IF(ISNA(VLOOKUP(C1067,[1]Sheet1!$J$2:$J$2000,3,FALSE)),"No","Yes")</f>
        <v>No</v>
      </c>
      <c r="I1067" s="89">
        <f t="shared" si="547"/>
        <v>0</v>
      </c>
      <c r="J1067" s="89">
        <f t="shared" si="548"/>
        <v>0</v>
      </c>
      <c r="K1067" s="89">
        <f t="shared" si="549"/>
        <v>0</v>
      </c>
      <c r="L1067" s="89">
        <f t="shared" si="550"/>
        <v>0</v>
      </c>
      <c r="M1067" s="89">
        <f t="shared" si="551"/>
        <v>0</v>
      </c>
      <c r="N1067" s="89">
        <f t="shared" si="552"/>
        <v>0</v>
      </c>
      <c r="O1067" s="89">
        <f t="shared" si="536"/>
        <v>0</v>
      </c>
      <c r="Q1067" s="90">
        <f t="shared" si="553"/>
        <v>0</v>
      </c>
      <c r="R1067" s="90">
        <f t="shared" si="554"/>
        <v>0</v>
      </c>
      <c r="S1067" s="90">
        <f t="shared" si="555"/>
        <v>0</v>
      </c>
      <c r="T1067" s="90">
        <f t="shared" si="556"/>
        <v>0</v>
      </c>
      <c r="U1067" s="90">
        <f t="shared" si="557"/>
        <v>0</v>
      </c>
      <c r="V1067" s="90">
        <f t="shared" si="558"/>
        <v>0</v>
      </c>
      <c r="W1067" s="90">
        <f t="shared" si="537"/>
        <v>0</v>
      </c>
      <c r="Y1067" s="89">
        <f t="shared" si="540"/>
        <v>0</v>
      </c>
      <c r="Z1067" s="90">
        <f t="shared" si="541"/>
        <v>0</v>
      </c>
      <c r="AA1067" s="75">
        <f t="shared" si="542"/>
        <v>0</v>
      </c>
      <c r="AB1067" s="89">
        <f t="shared" si="543"/>
        <v>0</v>
      </c>
      <c r="AC1067" s="89">
        <f t="shared" si="544"/>
        <v>0</v>
      </c>
      <c r="AD1067" s="90">
        <f t="shared" si="545"/>
        <v>0</v>
      </c>
      <c r="AE1067" s="90">
        <f t="shared" si="546"/>
        <v>0</v>
      </c>
      <c r="AF1067" s="1">
        <f t="shared" si="534"/>
        <v>-50000</v>
      </c>
    </row>
    <row r="1068" spans="1:32">
      <c r="A1068" s="106">
        <v>1.2139999999999998E-3</v>
      </c>
      <c r="B1068" s="4">
        <f t="shared" si="535"/>
        <v>-49999.998785999996</v>
      </c>
      <c r="C1068" t="s">
        <v>438</v>
      </c>
      <c r="D1068"/>
      <c r="E1068" s="57" t="s">
        <v>21</v>
      </c>
      <c r="F1068" s="22">
        <f t="shared" si="538"/>
        <v>0</v>
      </c>
      <c r="G1068" s="22">
        <f t="shared" si="539"/>
        <v>0</v>
      </c>
      <c r="H1068" s="120" t="str">
        <f>IF(ISNA(VLOOKUP(C1068,[1]Sheet1!$J$2:$J$2000,3,FALSE)),"No","Yes")</f>
        <v>No</v>
      </c>
      <c r="I1068" s="89">
        <f t="shared" si="547"/>
        <v>0</v>
      </c>
      <c r="J1068" s="89">
        <f t="shared" si="548"/>
        <v>0</v>
      </c>
      <c r="K1068" s="89">
        <f t="shared" si="549"/>
        <v>0</v>
      </c>
      <c r="L1068" s="89">
        <f t="shared" si="550"/>
        <v>0</v>
      </c>
      <c r="M1068" s="89">
        <f t="shared" si="551"/>
        <v>0</v>
      </c>
      <c r="N1068" s="89">
        <f t="shared" si="552"/>
        <v>0</v>
      </c>
      <c r="O1068" s="89">
        <f t="shared" si="536"/>
        <v>0</v>
      </c>
      <c r="Q1068" s="90">
        <f t="shared" si="553"/>
        <v>0</v>
      </c>
      <c r="R1068" s="90">
        <f t="shared" si="554"/>
        <v>0</v>
      </c>
      <c r="S1068" s="90">
        <f t="shared" si="555"/>
        <v>0</v>
      </c>
      <c r="T1068" s="90">
        <f t="shared" si="556"/>
        <v>0</v>
      </c>
      <c r="U1068" s="90">
        <f t="shared" si="557"/>
        <v>0</v>
      </c>
      <c r="V1068" s="90">
        <f t="shared" si="558"/>
        <v>0</v>
      </c>
      <c r="W1068" s="90">
        <f t="shared" si="537"/>
        <v>0</v>
      </c>
      <c r="Y1068" s="89">
        <f t="shared" si="540"/>
        <v>0</v>
      </c>
      <c r="Z1068" s="90">
        <f t="shared" si="541"/>
        <v>0</v>
      </c>
      <c r="AA1068" s="75">
        <f t="shared" si="542"/>
        <v>0</v>
      </c>
      <c r="AB1068" s="89">
        <f t="shared" si="543"/>
        <v>0</v>
      </c>
      <c r="AC1068" s="89">
        <f t="shared" si="544"/>
        <v>0</v>
      </c>
      <c r="AD1068" s="90">
        <f t="shared" si="545"/>
        <v>0</v>
      </c>
      <c r="AE1068" s="90">
        <f t="shared" si="546"/>
        <v>0</v>
      </c>
      <c r="AF1068" s="1">
        <f t="shared" si="534"/>
        <v>-50000</v>
      </c>
    </row>
    <row r="1069" spans="1:32">
      <c r="A1069" s="106">
        <v>1.2149999999999999E-3</v>
      </c>
      <c r="B1069" s="4">
        <f t="shared" si="535"/>
        <v>1.2149999999999999E-3</v>
      </c>
      <c r="C1069" t="s">
        <v>440</v>
      </c>
      <c r="D1069"/>
      <c r="E1069" s="57" t="s">
        <v>21</v>
      </c>
      <c r="F1069" s="22">
        <f t="shared" si="538"/>
        <v>0</v>
      </c>
      <c r="G1069" s="22">
        <f t="shared" si="539"/>
        <v>0</v>
      </c>
      <c r="H1069" s="120" t="str">
        <f>IF(ISNA(VLOOKUP(C1069,[1]Sheet1!$J$2:$J$2000,3,FALSE)),"No","Yes")</f>
        <v>Yes</v>
      </c>
      <c r="I1069" s="89">
        <f t="shared" si="547"/>
        <v>0</v>
      </c>
      <c r="J1069" s="89">
        <f t="shared" si="548"/>
        <v>0</v>
      </c>
      <c r="K1069" s="89">
        <f t="shared" si="549"/>
        <v>0</v>
      </c>
      <c r="L1069" s="89">
        <f t="shared" si="550"/>
        <v>0</v>
      </c>
      <c r="M1069" s="89">
        <f t="shared" si="551"/>
        <v>0</v>
      </c>
      <c r="N1069" s="89">
        <f t="shared" si="552"/>
        <v>0</v>
      </c>
      <c r="O1069" s="89">
        <f t="shared" si="536"/>
        <v>0</v>
      </c>
      <c r="Q1069" s="90">
        <f t="shared" si="553"/>
        <v>0</v>
      </c>
      <c r="R1069" s="90">
        <f t="shared" si="554"/>
        <v>0</v>
      </c>
      <c r="S1069" s="90">
        <f t="shared" si="555"/>
        <v>0</v>
      </c>
      <c r="T1069" s="90">
        <f t="shared" si="556"/>
        <v>0</v>
      </c>
      <c r="U1069" s="90">
        <f t="shared" si="557"/>
        <v>0</v>
      </c>
      <c r="V1069" s="90">
        <f t="shared" si="558"/>
        <v>0</v>
      </c>
      <c r="W1069" s="90">
        <f t="shared" si="537"/>
        <v>0</v>
      </c>
      <c r="Y1069" s="89">
        <f t="shared" si="540"/>
        <v>0</v>
      </c>
      <c r="Z1069" s="90">
        <f t="shared" si="541"/>
        <v>0</v>
      </c>
      <c r="AA1069" s="75">
        <f t="shared" si="542"/>
        <v>0</v>
      </c>
      <c r="AB1069" s="89">
        <f t="shared" si="543"/>
        <v>0</v>
      </c>
      <c r="AC1069" s="89">
        <f t="shared" si="544"/>
        <v>0</v>
      </c>
      <c r="AD1069" s="90">
        <f t="shared" si="545"/>
        <v>0</v>
      </c>
      <c r="AE1069" s="90">
        <f t="shared" si="546"/>
        <v>0</v>
      </c>
      <c r="AF1069" s="1">
        <f t="shared" si="534"/>
        <v>0</v>
      </c>
    </row>
    <row r="1070" spans="1:32">
      <c r="A1070" s="106">
        <v>1.2159999999999999E-3</v>
      </c>
      <c r="B1070" s="4">
        <f t="shared" si="535"/>
        <v>-49999.998784000003</v>
      </c>
      <c r="C1070" t="s">
        <v>442</v>
      </c>
      <c r="D1070"/>
      <c r="E1070" s="57" t="s">
        <v>21</v>
      </c>
      <c r="F1070" s="22">
        <f t="shared" si="538"/>
        <v>0</v>
      </c>
      <c r="G1070" s="22">
        <f t="shared" si="539"/>
        <v>0</v>
      </c>
      <c r="H1070" s="120" t="str">
        <f>IF(ISNA(VLOOKUP(C1070,[1]Sheet1!$J$2:$J$2000,3,FALSE)),"No","Yes")</f>
        <v>No</v>
      </c>
      <c r="I1070" s="89">
        <f t="shared" si="547"/>
        <v>0</v>
      </c>
      <c r="J1070" s="89">
        <f t="shared" si="548"/>
        <v>0</v>
      </c>
      <c r="K1070" s="89">
        <f t="shared" si="549"/>
        <v>0</v>
      </c>
      <c r="L1070" s="89">
        <f t="shared" si="550"/>
        <v>0</v>
      </c>
      <c r="M1070" s="89">
        <f t="shared" si="551"/>
        <v>0</v>
      </c>
      <c r="N1070" s="89">
        <f t="shared" si="552"/>
        <v>0</v>
      </c>
      <c r="O1070" s="89">
        <f t="shared" si="536"/>
        <v>0</v>
      </c>
      <c r="Q1070" s="90">
        <f t="shared" si="553"/>
        <v>0</v>
      </c>
      <c r="R1070" s="90">
        <f t="shared" si="554"/>
        <v>0</v>
      </c>
      <c r="S1070" s="90">
        <f t="shared" si="555"/>
        <v>0</v>
      </c>
      <c r="T1070" s="90">
        <f t="shared" si="556"/>
        <v>0</v>
      </c>
      <c r="U1070" s="90">
        <f t="shared" si="557"/>
        <v>0</v>
      </c>
      <c r="V1070" s="90">
        <f t="shared" si="558"/>
        <v>0</v>
      </c>
      <c r="W1070" s="90">
        <f t="shared" si="537"/>
        <v>0</v>
      </c>
      <c r="Y1070" s="89">
        <f t="shared" si="540"/>
        <v>0</v>
      </c>
      <c r="Z1070" s="90">
        <f t="shared" si="541"/>
        <v>0</v>
      </c>
      <c r="AA1070" s="75">
        <f t="shared" si="542"/>
        <v>0</v>
      </c>
      <c r="AB1070" s="89">
        <f t="shared" si="543"/>
        <v>0</v>
      </c>
      <c r="AC1070" s="89">
        <f t="shared" si="544"/>
        <v>0</v>
      </c>
      <c r="AD1070" s="90">
        <f t="shared" si="545"/>
        <v>0</v>
      </c>
      <c r="AE1070" s="90">
        <f t="shared" si="546"/>
        <v>0</v>
      </c>
      <c r="AF1070" s="1">
        <f t="shared" si="534"/>
        <v>-50000</v>
      </c>
    </row>
    <row r="1071" spans="1:32">
      <c r="A1071" s="106">
        <v>1.2169999999999998E-3</v>
      </c>
      <c r="B1071" s="4">
        <f t="shared" si="535"/>
        <v>-49999.998783000003</v>
      </c>
      <c r="C1071" t="s">
        <v>445</v>
      </c>
      <c r="D1071"/>
      <c r="E1071" s="57" t="s">
        <v>21</v>
      </c>
      <c r="F1071" s="22">
        <f t="shared" si="538"/>
        <v>0</v>
      </c>
      <c r="G1071" s="22">
        <f t="shared" si="539"/>
        <v>0</v>
      </c>
      <c r="H1071" s="120" t="str">
        <f>IF(ISNA(VLOOKUP(C1071,[1]Sheet1!$J$2:$J$2000,3,FALSE)),"No","Yes")</f>
        <v>No</v>
      </c>
      <c r="I1071" s="89">
        <f t="shared" si="547"/>
        <v>0</v>
      </c>
      <c r="J1071" s="89">
        <f t="shared" si="548"/>
        <v>0</v>
      </c>
      <c r="K1071" s="89">
        <f t="shared" si="549"/>
        <v>0</v>
      </c>
      <c r="L1071" s="89">
        <f t="shared" si="550"/>
        <v>0</v>
      </c>
      <c r="M1071" s="89">
        <f t="shared" si="551"/>
        <v>0</v>
      </c>
      <c r="N1071" s="89">
        <f t="shared" si="552"/>
        <v>0</v>
      </c>
      <c r="O1071" s="89">
        <f t="shared" si="536"/>
        <v>0</v>
      </c>
      <c r="Q1071" s="90">
        <f t="shared" si="553"/>
        <v>0</v>
      </c>
      <c r="R1071" s="90">
        <f t="shared" si="554"/>
        <v>0</v>
      </c>
      <c r="S1071" s="90">
        <f t="shared" si="555"/>
        <v>0</v>
      </c>
      <c r="T1071" s="90">
        <f t="shared" si="556"/>
        <v>0</v>
      </c>
      <c r="U1071" s="90">
        <f t="shared" si="557"/>
        <v>0</v>
      </c>
      <c r="V1071" s="90">
        <f t="shared" si="558"/>
        <v>0</v>
      </c>
      <c r="W1071" s="90">
        <f t="shared" si="537"/>
        <v>0</v>
      </c>
      <c r="Y1071" s="89">
        <f t="shared" si="540"/>
        <v>0</v>
      </c>
      <c r="Z1071" s="90">
        <f t="shared" si="541"/>
        <v>0</v>
      </c>
      <c r="AA1071" s="75">
        <f t="shared" si="542"/>
        <v>0</v>
      </c>
      <c r="AB1071" s="89">
        <f t="shared" si="543"/>
        <v>0</v>
      </c>
      <c r="AC1071" s="89">
        <f t="shared" si="544"/>
        <v>0</v>
      </c>
      <c r="AD1071" s="90">
        <f t="shared" si="545"/>
        <v>0</v>
      </c>
      <c r="AE1071" s="90">
        <f t="shared" si="546"/>
        <v>0</v>
      </c>
      <c r="AF1071" s="1">
        <f t="shared" si="534"/>
        <v>-50000</v>
      </c>
    </row>
    <row r="1072" spans="1:32">
      <c r="A1072" s="106">
        <v>1.2179999999999999E-3</v>
      </c>
      <c r="B1072" s="4">
        <f t="shared" si="535"/>
        <v>-49999.998782000002</v>
      </c>
      <c r="C1072" t="s">
        <v>450</v>
      </c>
      <c r="D1072"/>
      <c r="E1072" s="57" t="s">
        <v>21</v>
      </c>
      <c r="F1072" s="22">
        <f t="shared" si="538"/>
        <v>0</v>
      </c>
      <c r="G1072" s="22">
        <f t="shared" si="539"/>
        <v>0</v>
      </c>
      <c r="H1072" s="120" t="str">
        <f>IF(ISNA(VLOOKUP(C1072,[1]Sheet1!$J$2:$J$2000,3,FALSE)),"No","Yes")</f>
        <v>No</v>
      </c>
      <c r="I1072" s="89">
        <f t="shared" si="547"/>
        <v>0</v>
      </c>
      <c r="J1072" s="89">
        <f t="shared" si="548"/>
        <v>0</v>
      </c>
      <c r="K1072" s="89">
        <f t="shared" si="549"/>
        <v>0</v>
      </c>
      <c r="L1072" s="89">
        <f t="shared" si="550"/>
        <v>0</v>
      </c>
      <c r="M1072" s="89">
        <f t="shared" si="551"/>
        <v>0</v>
      </c>
      <c r="N1072" s="89">
        <f t="shared" si="552"/>
        <v>0</v>
      </c>
      <c r="O1072" s="89">
        <f t="shared" si="536"/>
        <v>0</v>
      </c>
      <c r="Q1072" s="90">
        <f t="shared" si="553"/>
        <v>0</v>
      </c>
      <c r="R1072" s="90">
        <f t="shared" si="554"/>
        <v>0</v>
      </c>
      <c r="S1072" s="90">
        <f t="shared" si="555"/>
        <v>0</v>
      </c>
      <c r="T1072" s="90">
        <f t="shared" si="556"/>
        <v>0</v>
      </c>
      <c r="U1072" s="90">
        <f t="shared" si="557"/>
        <v>0</v>
      </c>
      <c r="V1072" s="90">
        <f t="shared" si="558"/>
        <v>0</v>
      </c>
      <c r="W1072" s="90">
        <f t="shared" si="537"/>
        <v>0</v>
      </c>
      <c r="Y1072" s="89">
        <f t="shared" si="540"/>
        <v>0</v>
      </c>
      <c r="Z1072" s="90">
        <f t="shared" si="541"/>
        <v>0</v>
      </c>
      <c r="AA1072" s="75">
        <f t="shared" si="542"/>
        <v>0</v>
      </c>
      <c r="AB1072" s="89">
        <f t="shared" si="543"/>
        <v>0</v>
      </c>
      <c r="AC1072" s="89">
        <f t="shared" si="544"/>
        <v>0</v>
      </c>
      <c r="AD1072" s="90">
        <f t="shared" si="545"/>
        <v>0</v>
      </c>
      <c r="AE1072" s="90">
        <f t="shared" si="546"/>
        <v>0</v>
      </c>
      <c r="AF1072" s="1">
        <f t="shared" si="534"/>
        <v>-50000</v>
      </c>
    </row>
    <row r="1073" spans="1:32">
      <c r="A1073" s="106">
        <v>1.2189999999999998E-3</v>
      </c>
      <c r="B1073" s="4">
        <f t="shared" si="535"/>
        <v>-49999.998781000002</v>
      </c>
      <c r="C1073" t="s">
        <v>454</v>
      </c>
      <c r="D1073"/>
      <c r="E1073" s="57" t="s">
        <v>21</v>
      </c>
      <c r="F1073" s="22">
        <f t="shared" si="538"/>
        <v>0</v>
      </c>
      <c r="G1073" s="22">
        <f t="shared" si="539"/>
        <v>0</v>
      </c>
      <c r="H1073" s="120" t="str">
        <f>IF(ISNA(VLOOKUP(C1073,[1]Sheet1!$J$2:$J$2000,3,FALSE)),"No","Yes")</f>
        <v>No</v>
      </c>
      <c r="I1073" s="89">
        <f t="shared" si="547"/>
        <v>0</v>
      </c>
      <c r="J1073" s="89">
        <f t="shared" si="548"/>
        <v>0</v>
      </c>
      <c r="K1073" s="89">
        <f t="shared" si="549"/>
        <v>0</v>
      </c>
      <c r="L1073" s="89">
        <f t="shared" si="550"/>
        <v>0</v>
      </c>
      <c r="M1073" s="89">
        <f t="shared" si="551"/>
        <v>0</v>
      </c>
      <c r="N1073" s="89">
        <f t="shared" si="552"/>
        <v>0</v>
      </c>
      <c r="O1073" s="89">
        <f t="shared" si="536"/>
        <v>0</v>
      </c>
      <c r="Q1073" s="90">
        <f t="shared" si="553"/>
        <v>0</v>
      </c>
      <c r="R1073" s="90">
        <f t="shared" si="554"/>
        <v>0</v>
      </c>
      <c r="S1073" s="90">
        <f t="shared" si="555"/>
        <v>0</v>
      </c>
      <c r="T1073" s="90">
        <f t="shared" si="556"/>
        <v>0</v>
      </c>
      <c r="U1073" s="90">
        <f t="shared" si="557"/>
        <v>0</v>
      </c>
      <c r="V1073" s="90">
        <f t="shared" si="558"/>
        <v>0</v>
      </c>
      <c r="W1073" s="90">
        <f t="shared" si="537"/>
        <v>0</v>
      </c>
      <c r="Y1073" s="89">
        <f t="shared" si="540"/>
        <v>0</v>
      </c>
      <c r="Z1073" s="90">
        <f t="shared" si="541"/>
        <v>0</v>
      </c>
      <c r="AA1073" s="75">
        <f t="shared" si="542"/>
        <v>0</v>
      </c>
      <c r="AB1073" s="89">
        <f t="shared" si="543"/>
        <v>0</v>
      </c>
      <c r="AC1073" s="89">
        <f t="shared" si="544"/>
        <v>0</v>
      </c>
      <c r="AD1073" s="90">
        <f t="shared" si="545"/>
        <v>0</v>
      </c>
      <c r="AE1073" s="90">
        <f t="shared" si="546"/>
        <v>0</v>
      </c>
      <c r="AF1073" s="1">
        <f t="shared" si="534"/>
        <v>-50000</v>
      </c>
    </row>
    <row r="1074" spans="1:32">
      <c r="A1074" s="106">
        <v>1.2199999999999999E-3</v>
      </c>
      <c r="B1074" s="4">
        <f t="shared" si="535"/>
        <v>-49999.998780000002</v>
      </c>
      <c r="C1074" t="s">
        <v>457</v>
      </c>
      <c r="D1074"/>
      <c r="E1074" s="57" t="s">
        <v>21</v>
      </c>
      <c r="F1074" s="22">
        <f t="shared" si="538"/>
        <v>0</v>
      </c>
      <c r="G1074" s="22">
        <f t="shared" si="539"/>
        <v>0</v>
      </c>
      <c r="H1074" s="120" t="str">
        <f>IF(ISNA(VLOOKUP(C1074,[1]Sheet1!$J$2:$J$2000,3,FALSE)),"No","Yes")</f>
        <v>No</v>
      </c>
      <c r="I1074" s="89">
        <f t="shared" si="547"/>
        <v>0</v>
      </c>
      <c r="J1074" s="89">
        <f t="shared" si="548"/>
        <v>0</v>
      </c>
      <c r="K1074" s="89">
        <f t="shared" si="549"/>
        <v>0</v>
      </c>
      <c r="L1074" s="89">
        <f t="shared" si="550"/>
        <v>0</v>
      </c>
      <c r="M1074" s="89">
        <f t="shared" si="551"/>
        <v>0</v>
      </c>
      <c r="N1074" s="89">
        <f t="shared" si="552"/>
        <v>0</v>
      </c>
      <c r="O1074" s="89">
        <f t="shared" si="536"/>
        <v>0</v>
      </c>
      <c r="Q1074" s="90">
        <f t="shared" si="553"/>
        <v>0</v>
      </c>
      <c r="R1074" s="90">
        <f t="shared" si="554"/>
        <v>0</v>
      </c>
      <c r="S1074" s="90">
        <f t="shared" si="555"/>
        <v>0</v>
      </c>
      <c r="T1074" s="90">
        <f t="shared" si="556"/>
        <v>0</v>
      </c>
      <c r="U1074" s="90">
        <f t="shared" si="557"/>
        <v>0</v>
      </c>
      <c r="V1074" s="90">
        <f t="shared" si="558"/>
        <v>0</v>
      </c>
      <c r="W1074" s="90">
        <f t="shared" si="537"/>
        <v>0</v>
      </c>
      <c r="Y1074" s="89">
        <f t="shared" si="540"/>
        <v>0</v>
      </c>
      <c r="Z1074" s="90">
        <f t="shared" si="541"/>
        <v>0</v>
      </c>
      <c r="AA1074" s="75">
        <f t="shared" si="542"/>
        <v>0</v>
      </c>
      <c r="AB1074" s="89">
        <f t="shared" si="543"/>
        <v>0</v>
      </c>
      <c r="AC1074" s="89">
        <f t="shared" si="544"/>
        <v>0</v>
      </c>
      <c r="AD1074" s="90">
        <f t="shared" si="545"/>
        <v>0</v>
      </c>
      <c r="AE1074" s="90">
        <f t="shared" si="546"/>
        <v>0</v>
      </c>
      <c r="AF1074" s="1">
        <f t="shared" si="534"/>
        <v>-50000</v>
      </c>
    </row>
    <row r="1075" spans="1:32">
      <c r="A1075" s="106">
        <v>1.2209999999999999E-3</v>
      </c>
      <c r="B1075" s="4">
        <f t="shared" si="535"/>
        <v>-49999.998779000001</v>
      </c>
      <c r="C1075" t="s">
        <v>461</v>
      </c>
      <c r="D1075"/>
      <c r="E1075" s="57" t="s">
        <v>21</v>
      </c>
      <c r="F1075" s="22">
        <f t="shared" si="538"/>
        <v>0</v>
      </c>
      <c r="G1075" s="22">
        <f t="shared" si="539"/>
        <v>0</v>
      </c>
      <c r="H1075" s="120" t="str">
        <f>IF(ISNA(VLOOKUP(C1075,[1]Sheet1!$J$2:$J$2000,3,FALSE)),"No","Yes")</f>
        <v>No</v>
      </c>
      <c r="I1075" s="89">
        <f t="shared" si="547"/>
        <v>0</v>
      </c>
      <c r="J1075" s="89">
        <f t="shared" si="548"/>
        <v>0</v>
      </c>
      <c r="K1075" s="89">
        <f t="shared" si="549"/>
        <v>0</v>
      </c>
      <c r="L1075" s="89">
        <f t="shared" si="550"/>
        <v>0</v>
      </c>
      <c r="M1075" s="89">
        <f t="shared" si="551"/>
        <v>0</v>
      </c>
      <c r="N1075" s="89">
        <f t="shared" si="552"/>
        <v>0</v>
      </c>
      <c r="O1075" s="89">
        <f t="shared" si="536"/>
        <v>0</v>
      </c>
      <c r="Q1075" s="90">
        <f t="shared" si="553"/>
        <v>0</v>
      </c>
      <c r="R1075" s="90">
        <f t="shared" si="554"/>
        <v>0</v>
      </c>
      <c r="S1075" s="90">
        <f t="shared" si="555"/>
        <v>0</v>
      </c>
      <c r="T1075" s="90">
        <f t="shared" si="556"/>
        <v>0</v>
      </c>
      <c r="U1075" s="90">
        <f t="shared" si="557"/>
        <v>0</v>
      </c>
      <c r="V1075" s="90">
        <f t="shared" si="558"/>
        <v>0</v>
      </c>
      <c r="W1075" s="90">
        <f t="shared" si="537"/>
        <v>0</v>
      </c>
      <c r="Y1075" s="89">
        <f t="shared" si="540"/>
        <v>0</v>
      </c>
      <c r="Z1075" s="90">
        <f t="shared" si="541"/>
        <v>0</v>
      </c>
      <c r="AA1075" s="75">
        <f t="shared" si="542"/>
        <v>0</v>
      </c>
      <c r="AB1075" s="89">
        <f t="shared" si="543"/>
        <v>0</v>
      </c>
      <c r="AC1075" s="89">
        <f t="shared" si="544"/>
        <v>0</v>
      </c>
      <c r="AD1075" s="90">
        <f t="shared" si="545"/>
        <v>0</v>
      </c>
      <c r="AE1075" s="90">
        <f t="shared" si="546"/>
        <v>0</v>
      </c>
      <c r="AF1075" s="1">
        <f t="shared" si="534"/>
        <v>-50000</v>
      </c>
    </row>
    <row r="1076" spans="1:32">
      <c r="A1076" s="106">
        <v>1.2219999999999998E-3</v>
      </c>
      <c r="B1076" s="4">
        <f t="shared" si="535"/>
        <v>-49999.998778000001</v>
      </c>
      <c r="C1076" t="s">
        <v>469</v>
      </c>
      <c r="D1076"/>
      <c r="E1076" s="57" t="s">
        <v>21</v>
      </c>
      <c r="F1076" s="22">
        <f t="shared" si="538"/>
        <v>0</v>
      </c>
      <c r="G1076" s="22">
        <f t="shared" si="539"/>
        <v>0</v>
      </c>
      <c r="H1076" s="120" t="str">
        <f>IF(ISNA(VLOOKUP(C1076,[1]Sheet1!$J$2:$J$2000,3,FALSE)),"No","Yes")</f>
        <v>No</v>
      </c>
      <c r="I1076" s="89">
        <f t="shared" si="547"/>
        <v>0</v>
      </c>
      <c r="J1076" s="89">
        <f t="shared" si="548"/>
        <v>0</v>
      </c>
      <c r="K1076" s="89">
        <f t="shared" si="549"/>
        <v>0</v>
      </c>
      <c r="L1076" s="89">
        <f t="shared" si="550"/>
        <v>0</v>
      </c>
      <c r="M1076" s="89">
        <f t="shared" si="551"/>
        <v>0</v>
      </c>
      <c r="N1076" s="89">
        <f t="shared" si="552"/>
        <v>0</v>
      </c>
      <c r="O1076" s="89">
        <f t="shared" si="536"/>
        <v>0</v>
      </c>
      <c r="Q1076" s="90">
        <f t="shared" si="553"/>
        <v>0</v>
      </c>
      <c r="R1076" s="90">
        <f t="shared" si="554"/>
        <v>0</v>
      </c>
      <c r="S1076" s="90">
        <f t="shared" si="555"/>
        <v>0</v>
      </c>
      <c r="T1076" s="90">
        <f t="shared" si="556"/>
        <v>0</v>
      </c>
      <c r="U1076" s="90">
        <f t="shared" si="557"/>
        <v>0</v>
      </c>
      <c r="V1076" s="90">
        <f t="shared" si="558"/>
        <v>0</v>
      </c>
      <c r="W1076" s="90">
        <f t="shared" si="537"/>
        <v>0</v>
      </c>
      <c r="Y1076" s="89">
        <f t="shared" si="540"/>
        <v>0</v>
      </c>
      <c r="Z1076" s="90">
        <f t="shared" si="541"/>
        <v>0</v>
      </c>
      <c r="AA1076" s="75">
        <f t="shared" si="542"/>
        <v>0</v>
      </c>
      <c r="AB1076" s="89">
        <f t="shared" si="543"/>
        <v>0</v>
      </c>
      <c r="AC1076" s="89">
        <f t="shared" si="544"/>
        <v>0</v>
      </c>
      <c r="AD1076" s="90">
        <f t="shared" si="545"/>
        <v>0</v>
      </c>
      <c r="AE1076" s="90">
        <f t="shared" si="546"/>
        <v>0</v>
      </c>
      <c r="AF1076" s="1">
        <f t="shared" si="534"/>
        <v>-50000</v>
      </c>
    </row>
    <row r="1077" spans="1:32">
      <c r="A1077" s="106">
        <v>1.2229999999999999E-3</v>
      </c>
      <c r="B1077" s="4">
        <f t="shared" si="535"/>
        <v>-49999.998777000001</v>
      </c>
      <c r="C1077" t="s">
        <v>481</v>
      </c>
      <c r="D1077"/>
      <c r="E1077" s="57" t="s">
        <v>21</v>
      </c>
      <c r="F1077" s="22">
        <f t="shared" si="538"/>
        <v>0</v>
      </c>
      <c r="G1077" s="22">
        <f t="shared" si="539"/>
        <v>0</v>
      </c>
      <c r="H1077" s="120" t="str">
        <f>IF(ISNA(VLOOKUP(C1077,[1]Sheet1!$J$2:$J$2000,3,FALSE)),"No","Yes")</f>
        <v>No</v>
      </c>
      <c r="I1077" s="89">
        <f t="shared" si="547"/>
        <v>0</v>
      </c>
      <c r="J1077" s="89">
        <f t="shared" si="548"/>
        <v>0</v>
      </c>
      <c r="K1077" s="89">
        <f t="shared" si="549"/>
        <v>0</v>
      </c>
      <c r="L1077" s="89">
        <f t="shared" si="550"/>
        <v>0</v>
      </c>
      <c r="M1077" s="89">
        <f t="shared" si="551"/>
        <v>0</v>
      </c>
      <c r="N1077" s="89">
        <f t="shared" si="552"/>
        <v>0</v>
      </c>
      <c r="O1077" s="89">
        <f t="shared" si="536"/>
        <v>0</v>
      </c>
      <c r="Q1077" s="90">
        <f t="shared" si="553"/>
        <v>0</v>
      </c>
      <c r="R1077" s="90">
        <f t="shared" si="554"/>
        <v>0</v>
      </c>
      <c r="S1077" s="90">
        <f t="shared" si="555"/>
        <v>0</v>
      </c>
      <c r="T1077" s="90">
        <f t="shared" si="556"/>
        <v>0</v>
      </c>
      <c r="U1077" s="90">
        <f t="shared" si="557"/>
        <v>0</v>
      </c>
      <c r="V1077" s="90">
        <f t="shared" si="558"/>
        <v>0</v>
      </c>
      <c r="W1077" s="90">
        <f t="shared" si="537"/>
        <v>0</v>
      </c>
      <c r="Y1077" s="89">
        <f t="shared" si="540"/>
        <v>0</v>
      </c>
      <c r="Z1077" s="90">
        <f t="shared" si="541"/>
        <v>0</v>
      </c>
      <c r="AA1077" s="75">
        <f t="shared" si="542"/>
        <v>0</v>
      </c>
      <c r="AB1077" s="89">
        <f t="shared" si="543"/>
        <v>0</v>
      </c>
      <c r="AC1077" s="89">
        <f t="shared" si="544"/>
        <v>0</v>
      </c>
      <c r="AD1077" s="90">
        <f t="shared" si="545"/>
        <v>0</v>
      </c>
      <c r="AE1077" s="90">
        <f t="shared" si="546"/>
        <v>0</v>
      </c>
      <c r="AF1077" s="1">
        <f t="shared" si="534"/>
        <v>-50000</v>
      </c>
    </row>
    <row r="1078" spans="1:32">
      <c r="A1078" s="106">
        <v>1.2239999999999998E-3</v>
      </c>
      <c r="B1078" s="4">
        <f t="shared" si="535"/>
        <v>-49999.998776</v>
      </c>
      <c r="C1078" t="s">
        <v>483</v>
      </c>
      <c r="D1078"/>
      <c r="E1078" s="57" t="s">
        <v>21</v>
      </c>
      <c r="F1078" s="22">
        <f t="shared" si="538"/>
        <v>0</v>
      </c>
      <c r="G1078" s="22">
        <f t="shared" si="539"/>
        <v>0</v>
      </c>
      <c r="H1078" s="120" t="str">
        <f>IF(ISNA(VLOOKUP(C1078,[1]Sheet1!$J$2:$J$2000,3,FALSE)),"No","Yes")</f>
        <v>No</v>
      </c>
      <c r="I1078" s="89">
        <f t="shared" si="547"/>
        <v>0</v>
      </c>
      <c r="J1078" s="89">
        <f t="shared" si="548"/>
        <v>0</v>
      </c>
      <c r="K1078" s="89">
        <f t="shared" si="549"/>
        <v>0</v>
      </c>
      <c r="L1078" s="89">
        <f t="shared" si="550"/>
        <v>0</v>
      </c>
      <c r="M1078" s="89">
        <f t="shared" si="551"/>
        <v>0</v>
      </c>
      <c r="N1078" s="89">
        <f t="shared" si="552"/>
        <v>0</v>
      </c>
      <c r="O1078" s="89">
        <f t="shared" si="536"/>
        <v>0</v>
      </c>
      <c r="Q1078" s="90">
        <f t="shared" si="553"/>
        <v>0</v>
      </c>
      <c r="R1078" s="90">
        <f t="shared" si="554"/>
        <v>0</v>
      </c>
      <c r="S1078" s="90">
        <f t="shared" si="555"/>
        <v>0</v>
      </c>
      <c r="T1078" s="90">
        <f t="shared" si="556"/>
        <v>0</v>
      </c>
      <c r="U1078" s="90">
        <f t="shared" si="557"/>
        <v>0</v>
      </c>
      <c r="V1078" s="90">
        <f t="shared" si="558"/>
        <v>0</v>
      </c>
      <c r="W1078" s="90">
        <f t="shared" si="537"/>
        <v>0</v>
      </c>
      <c r="Y1078" s="89">
        <f t="shared" si="540"/>
        <v>0</v>
      </c>
      <c r="Z1078" s="90">
        <f t="shared" si="541"/>
        <v>0</v>
      </c>
      <c r="AA1078" s="75">
        <f t="shared" si="542"/>
        <v>0</v>
      </c>
      <c r="AB1078" s="89">
        <f t="shared" si="543"/>
        <v>0</v>
      </c>
      <c r="AC1078" s="89">
        <f t="shared" si="544"/>
        <v>0</v>
      </c>
      <c r="AD1078" s="90">
        <f t="shared" si="545"/>
        <v>0</v>
      </c>
      <c r="AE1078" s="90">
        <f t="shared" si="546"/>
        <v>0</v>
      </c>
      <c r="AF1078" s="1">
        <f t="shared" si="534"/>
        <v>-50000</v>
      </c>
    </row>
    <row r="1079" spans="1:32">
      <c r="A1079" s="106">
        <v>1.225E-3</v>
      </c>
      <c r="B1079" s="4">
        <f t="shared" si="535"/>
        <v>1.225E-3</v>
      </c>
      <c r="C1079" t="s">
        <v>487</v>
      </c>
      <c r="D1079"/>
      <c r="E1079" s="57" t="s">
        <v>21</v>
      </c>
      <c r="F1079" s="22">
        <f t="shared" si="538"/>
        <v>0</v>
      </c>
      <c r="G1079" s="22">
        <f t="shared" si="539"/>
        <v>0</v>
      </c>
      <c r="H1079" s="120" t="str">
        <f>IF(ISNA(VLOOKUP(C1079,[1]Sheet1!$J$2:$J$2000,3,FALSE)),"No","Yes")</f>
        <v>Yes</v>
      </c>
      <c r="I1079" s="89">
        <f t="shared" si="547"/>
        <v>0</v>
      </c>
      <c r="J1079" s="89">
        <f t="shared" si="548"/>
        <v>0</v>
      </c>
      <c r="K1079" s="89">
        <f t="shared" si="549"/>
        <v>0</v>
      </c>
      <c r="L1079" s="89">
        <f t="shared" si="550"/>
        <v>0</v>
      </c>
      <c r="M1079" s="89">
        <f t="shared" si="551"/>
        <v>0</v>
      </c>
      <c r="N1079" s="89">
        <f t="shared" si="552"/>
        <v>0</v>
      </c>
      <c r="O1079" s="89">
        <f t="shared" si="536"/>
        <v>0</v>
      </c>
      <c r="Q1079" s="90">
        <f t="shared" si="553"/>
        <v>0</v>
      </c>
      <c r="R1079" s="90">
        <f t="shared" si="554"/>
        <v>0</v>
      </c>
      <c r="S1079" s="90">
        <f t="shared" si="555"/>
        <v>0</v>
      </c>
      <c r="T1079" s="90">
        <f t="shared" si="556"/>
        <v>0</v>
      </c>
      <c r="U1079" s="90">
        <f t="shared" si="557"/>
        <v>0</v>
      </c>
      <c r="V1079" s="90">
        <f t="shared" si="558"/>
        <v>0</v>
      </c>
      <c r="W1079" s="90">
        <f t="shared" si="537"/>
        <v>0</v>
      </c>
      <c r="Y1079" s="89">
        <f t="shared" si="540"/>
        <v>0</v>
      </c>
      <c r="Z1079" s="90">
        <f t="shared" si="541"/>
        <v>0</v>
      </c>
      <c r="AA1079" s="75">
        <f t="shared" si="542"/>
        <v>0</v>
      </c>
      <c r="AB1079" s="89">
        <f t="shared" si="543"/>
        <v>0</v>
      </c>
      <c r="AC1079" s="89">
        <f t="shared" si="544"/>
        <v>0</v>
      </c>
      <c r="AD1079" s="90">
        <f t="shared" si="545"/>
        <v>0</v>
      </c>
      <c r="AE1079" s="90">
        <f t="shared" si="546"/>
        <v>0</v>
      </c>
      <c r="AF1079" s="1">
        <f t="shared" si="534"/>
        <v>0</v>
      </c>
    </row>
    <row r="1080" spans="1:32">
      <c r="A1080" s="106">
        <v>1.2259999999999999E-3</v>
      </c>
      <c r="B1080" s="4">
        <f t="shared" si="535"/>
        <v>-49999.998774</v>
      </c>
      <c r="C1080" t="s">
        <v>489</v>
      </c>
      <c r="D1080"/>
      <c r="E1080" s="57" t="s">
        <v>21</v>
      </c>
      <c r="F1080" s="22">
        <f t="shared" si="538"/>
        <v>0</v>
      </c>
      <c r="G1080" s="22">
        <f t="shared" si="539"/>
        <v>0</v>
      </c>
      <c r="H1080" s="120" t="str">
        <f>IF(ISNA(VLOOKUP(C1080,[1]Sheet1!$J$2:$J$2000,3,FALSE)),"No","Yes")</f>
        <v>No</v>
      </c>
      <c r="I1080" s="89">
        <f t="shared" si="547"/>
        <v>0</v>
      </c>
      <c r="J1080" s="89">
        <f t="shared" si="548"/>
        <v>0</v>
      </c>
      <c r="K1080" s="89">
        <f t="shared" si="549"/>
        <v>0</v>
      </c>
      <c r="L1080" s="89">
        <f t="shared" si="550"/>
        <v>0</v>
      </c>
      <c r="M1080" s="89">
        <f t="shared" si="551"/>
        <v>0</v>
      </c>
      <c r="N1080" s="89">
        <f t="shared" si="552"/>
        <v>0</v>
      </c>
      <c r="O1080" s="89">
        <f t="shared" si="536"/>
        <v>0</v>
      </c>
      <c r="Q1080" s="90">
        <f t="shared" si="553"/>
        <v>0</v>
      </c>
      <c r="R1080" s="90">
        <f t="shared" si="554"/>
        <v>0</v>
      </c>
      <c r="S1080" s="90">
        <f t="shared" si="555"/>
        <v>0</v>
      </c>
      <c r="T1080" s="90">
        <f t="shared" si="556"/>
        <v>0</v>
      </c>
      <c r="U1080" s="90">
        <f t="shared" si="557"/>
        <v>0</v>
      </c>
      <c r="V1080" s="90">
        <f t="shared" si="558"/>
        <v>0</v>
      </c>
      <c r="W1080" s="90">
        <f t="shared" si="537"/>
        <v>0</v>
      </c>
      <c r="Y1080" s="89">
        <f t="shared" si="540"/>
        <v>0</v>
      </c>
      <c r="Z1080" s="90">
        <f t="shared" si="541"/>
        <v>0</v>
      </c>
      <c r="AA1080" s="75">
        <f t="shared" si="542"/>
        <v>0</v>
      </c>
      <c r="AB1080" s="89">
        <f t="shared" si="543"/>
        <v>0</v>
      </c>
      <c r="AC1080" s="89">
        <f t="shared" si="544"/>
        <v>0</v>
      </c>
      <c r="AD1080" s="90">
        <f t="shared" si="545"/>
        <v>0</v>
      </c>
      <c r="AE1080" s="90">
        <f t="shared" si="546"/>
        <v>0</v>
      </c>
      <c r="AF1080" s="1">
        <f t="shared" si="534"/>
        <v>-50000</v>
      </c>
    </row>
    <row r="1081" spans="1:32">
      <c r="A1081" s="106">
        <v>1.2269999999999998E-3</v>
      </c>
      <c r="B1081" s="4">
        <f t="shared" si="535"/>
        <v>-41714.202172596655</v>
      </c>
      <c r="C1081" t="s">
        <v>493</v>
      </c>
      <c r="D1081"/>
      <c r="E1081" s="57" t="s">
        <v>21</v>
      </c>
      <c r="F1081" s="22">
        <f t="shared" si="538"/>
        <v>1</v>
      </c>
      <c r="G1081" s="22">
        <f t="shared" si="539"/>
        <v>1</v>
      </c>
      <c r="H1081" s="120" t="str">
        <f>IF(ISNA(VLOOKUP(C1081,[1]Sheet1!$J$2:$J$2000,3,FALSE)),"No","Yes")</f>
        <v>No</v>
      </c>
      <c r="I1081" s="89">
        <f t="shared" si="547"/>
        <v>0</v>
      </c>
      <c r="J1081" s="89">
        <f t="shared" si="548"/>
        <v>0</v>
      </c>
      <c r="K1081" s="89">
        <f t="shared" si="549"/>
        <v>0</v>
      </c>
      <c r="L1081" s="89">
        <f t="shared" si="550"/>
        <v>8285.7966004033424</v>
      </c>
      <c r="M1081" s="89">
        <f t="shared" si="551"/>
        <v>0</v>
      </c>
      <c r="N1081" s="89">
        <f t="shared" si="552"/>
        <v>0</v>
      </c>
      <c r="O1081" s="89">
        <f t="shared" si="536"/>
        <v>0</v>
      </c>
      <c r="Q1081" s="90">
        <f t="shared" si="553"/>
        <v>0</v>
      </c>
      <c r="R1081" s="90">
        <f t="shared" si="554"/>
        <v>0</v>
      </c>
      <c r="S1081" s="90">
        <f t="shared" si="555"/>
        <v>0</v>
      </c>
      <c r="T1081" s="90">
        <f t="shared" si="556"/>
        <v>0</v>
      </c>
      <c r="U1081" s="90">
        <f t="shared" si="557"/>
        <v>0</v>
      </c>
      <c r="V1081" s="90">
        <f t="shared" si="558"/>
        <v>0</v>
      </c>
      <c r="W1081" s="90">
        <f t="shared" si="537"/>
        <v>0</v>
      </c>
      <c r="Y1081" s="89">
        <f t="shared" si="540"/>
        <v>0</v>
      </c>
      <c r="Z1081" s="90">
        <f t="shared" si="541"/>
        <v>0</v>
      </c>
      <c r="AA1081" s="75">
        <f t="shared" si="542"/>
        <v>0</v>
      </c>
      <c r="AB1081" s="89">
        <f t="shared" si="543"/>
        <v>8285.7966004033424</v>
      </c>
      <c r="AC1081" s="89">
        <f t="shared" si="544"/>
        <v>0</v>
      </c>
      <c r="AD1081" s="90">
        <f t="shared" si="545"/>
        <v>0</v>
      </c>
      <c r="AE1081" s="90">
        <f t="shared" si="546"/>
        <v>0</v>
      </c>
      <c r="AF1081" s="1">
        <f t="shared" si="534"/>
        <v>-41714.203399596656</v>
      </c>
    </row>
    <row r="1082" spans="1:32">
      <c r="A1082" s="106">
        <v>1.2279999999999999E-3</v>
      </c>
      <c r="B1082" s="4">
        <f t="shared" si="535"/>
        <v>-49999.998771999999</v>
      </c>
      <c r="C1082" t="s">
        <v>496</v>
      </c>
      <c r="D1082"/>
      <c r="E1082" s="57" t="s">
        <v>21</v>
      </c>
      <c r="F1082" s="22">
        <f t="shared" si="538"/>
        <v>0</v>
      </c>
      <c r="G1082" s="22">
        <f t="shared" si="539"/>
        <v>0</v>
      </c>
      <c r="H1082" s="120" t="str">
        <f>IF(ISNA(VLOOKUP(C1082,[1]Sheet1!$J$2:$J$2000,3,FALSE)),"No","Yes")</f>
        <v>No</v>
      </c>
      <c r="I1082" s="89">
        <f t="shared" si="547"/>
        <v>0</v>
      </c>
      <c r="J1082" s="89">
        <f t="shared" si="548"/>
        <v>0</v>
      </c>
      <c r="K1082" s="89">
        <f t="shared" si="549"/>
        <v>0</v>
      </c>
      <c r="L1082" s="89">
        <f t="shared" si="550"/>
        <v>0</v>
      </c>
      <c r="M1082" s="89">
        <f t="shared" si="551"/>
        <v>0</v>
      </c>
      <c r="N1082" s="89">
        <f t="shared" si="552"/>
        <v>0</v>
      </c>
      <c r="O1082" s="89">
        <f t="shared" si="536"/>
        <v>0</v>
      </c>
      <c r="Q1082" s="90">
        <f t="shared" si="553"/>
        <v>0</v>
      </c>
      <c r="R1082" s="90">
        <f t="shared" si="554"/>
        <v>0</v>
      </c>
      <c r="S1082" s="90">
        <f t="shared" si="555"/>
        <v>0</v>
      </c>
      <c r="T1082" s="90">
        <f t="shared" si="556"/>
        <v>0</v>
      </c>
      <c r="U1082" s="90">
        <f t="shared" si="557"/>
        <v>0</v>
      </c>
      <c r="V1082" s="90">
        <f t="shared" si="558"/>
        <v>0</v>
      </c>
      <c r="W1082" s="90">
        <f t="shared" si="537"/>
        <v>0</v>
      </c>
      <c r="Y1082" s="89">
        <f t="shared" si="540"/>
        <v>0</v>
      </c>
      <c r="Z1082" s="90">
        <f t="shared" si="541"/>
        <v>0</v>
      </c>
      <c r="AA1082" s="75">
        <f t="shared" si="542"/>
        <v>0</v>
      </c>
      <c r="AB1082" s="89">
        <f t="shared" si="543"/>
        <v>0</v>
      </c>
      <c r="AC1082" s="89">
        <f t="shared" si="544"/>
        <v>0</v>
      </c>
      <c r="AD1082" s="90">
        <f t="shared" si="545"/>
        <v>0</v>
      </c>
      <c r="AE1082" s="90">
        <f t="shared" si="546"/>
        <v>0</v>
      </c>
      <c r="AF1082" s="1">
        <f t="shared" si="534"/>
        <v>-50000</v>
      </c>
    </row>
    <row r="1083" spans="1:32">
      <c r="A1083" s="106">
        <v>1.2289999999999998E-3</v>
      </c>
      <c r="B1083" s="4">
        <f t="shared" si="535"/>
        <v>-42557.778383051176</v>
      </c>
      <c r="C1083" t="s">
        <v>504</v>
      </c>
      <c r="D1083"/>
      <c r="E1083" s="57" t="s">
        <v>21</v>
      </c>
      <c r="F1083" s="22">
        <f t="shared" si="538"/>
        <v>1</v>
      </c>
      <c r="G1083" s="22">
        <f t="shared" si="539"/>
        <v>1</v>
      </c>
      <c r="H1083" s="120" t="str">
        <f>IF(ISNA(VLOOKUP(C1083,[1]Sheet1!$J$2:$J$2000,3,FALSE)),"No","Yes")</f>
        <v>No</v>
      </c>
      <c r="I1083" s="89">
        <f t="shared" si="547"/>
        <v>0</v>
      </c>
      <c r="J1083" s="89">
        <f t="shared" si="548"/>
        <v>0</v>
      </c>
      <c r="K1083" s="89">
        <f t="shared" si="549"/>
        <v>0</v>
      </c>
      <c r="L1083" s="89">
        <f t="shared" si="550"/>
        <v>0</v>
      </c>
      <c r="M1083" s="89">
        <f t="shared" si="551"/>
        <v>0</v>
      </c>
      <c r="N1083" s="89">
        <f t="shared" si="552"/>
        <v>0</v>
      </c>
      <c r="O1083" s="89">
        <f t="shared" si="536"/>
        <v>0</v>
      </c>
      <c r="Q1083" s="90">
        <f t="shared" si="553"/>
        <v>0</v>
      </c>
      <c r="R1083" s="90">
        <f t="shared" si="554"/>
        <v>0</v>
      </c>
      <c r="S1083" s="90">
        <f t="shared" si="555"/>
        <v>7442.2203879488252</v>
      </c>
      <c r="T1083" s="90">
        <f t="shared" si="556"/>
        <v>0</v>
      </c>
      <c r="U1083" s="90">
        <f t="shared" si="557"/>
        <v>0</v>
      </c>
      <c r="V1083" s="90">
        <f t="shared" si="558"/>
        <v>0</v>
      </c>
      <c r="W1083" s="90">
        <f t="shared" si="537"/>
        <v>0</v>
      </c>
      <c r="Y1083" s="89">
        <f t="shared" si="540"/>
        <v>0</v>
      </c>
      <c r="Z1083" s="90">
        <f t="shared" si="541"/>
        <v>0</v>
      </c>
      <c r="AA1083" s="75">
        <f t="shared" si="542"/>
        <v>0</v>
      </c>
      <c r="AB1083" s="89">
        <f t="shared" si="543"/>
        <v>0</v>
      </c>
      <c r="AC1083" s="89">
        <f t="shared" si="544"/>
        <v>0</v>
      </c>
      <c r="AD1083" s="90">
        <f t="shared" si="545"/>
        <v>7442.2203879488252</v>
      </c>
      <c r="AE1083" s="90">
        <f t="shared" si="546"/>
        <v>0</v>
      </c>
      <c r="AF1083" s="1">
        <f t="shared" si="534"/>
        <v>-42557.779612051178</v>
      </c>
    </row>
    <row r="1084" spans="1:32">
      <c r="A1084" s="106">
        <v>1.2299999999999998E-3</v>
      </c>
      <c r="B1084" s="4">
        <f t="shared" si="535"/>
        <v>1.2299999999999998E-3</v>
      </c>
      <c r="C1084" t="s">
        <v>506</v>
      </c>
      <c r="D1084"/>
      <c r="E1084" s="57" t="s">
        <v>21</v>
      </c>
      <c r="F1084" s="22">
        <f t="shared" si="538"/>
        <v>0</v>
      </c>
      <c r="G1084" s="22">
        <f t="shared" si="539"/>
        <v>0</v>
      </c>
      <c r="H1084" s="120" t="str">
        <f>IF(ISNA(VLOOKUP(C1084,[1]Sheet1!$J$2:$J$2000,3,FALSE)),"No","Yes")</f>
        <v>Yes</v>
      </c>
      <c r="I1084" s="89">
        <f t="shared" si="547"/>
        <v>0</v>
      </c>
      <c r="J1084" s="89">
        <f t="shared" si="548"/>
        <v>0</v>
      </c>
      <c r="K1084" s="89">
        <f t="shared" si="549"/>
        <v>0</v>
      </c>
      <c r="L1084" s="89">
        <f t="shared" si="550"/>
        <v>0</v>
      </c>
      <c r="M1084" s="89">
        <f t="shared" si="551"/>
        <v>0</v>
      </c>
      <c r="N1084" s="89">
        <f t="shared" si="552"/>
        <v>0</v>
      </c>
      <c r="O1084" s="89">
        <f t="shared" si="536"/>
        <v>0</v>
      </c>
      <c r="Q1084" s="90">
        <f t="shared" si="553"/>
        <v>0</v>
      </c>
      <c r="R1084" s="90">
        <f t="shared" si="554"/>
        <v>0</v>
      </c>
      <c r="S1084" s="90">
        <f t="shared" si="555"/>
        <v>0</v>
      </c>
      <c r="T1084" s="90">
        <f t="shared" si="556"/>
        <v>0</v>
      </c>
      <c r="U1084" s="90">
        <f t="shared" si="557"/>
        <v>0</v>
      </c>
      <c r="V1084" s="90">
        <f t="shared" si="558"/>
        <v>0</v>
      </c>
      <c r="W1084" s="90">
        <f t="shared" si="537"/>
        <v>0</v>
      </c>
      <c r="Y1084" s="89">
        <f t="shared" si="540"/>
        <v>0</v>
      </c>
      <c r="Z1084" s="90">
        <f t="shared" si="541"/>
        <v>0</v>
      </c>
      <c r="AA1084" s="75">
        <f t="shared" si="542"/>
        <v>0</v>
      </c>
      <c r="AB1084" s="89">
        <f t="shared" si="543"/>
        <v>0</v>
      </c>
      <c r="AC1084" s="89">
        <f t="shared" si="544"/>
        <v>0</v>
      </c>
      <c r="AD1084" s="90">
        <f t="shared" si="545"/>
        <v>0</v>
      </c>
      <c r="AE1084" s="90">
        <f t="shared" si="546"/>
        <v>0</v>
      </c>
      <c r="AF1084" s="1">
        <f t="shared" si="534"/>
        <v>0</v>
      </c>
    </row>
    <row r="1085" spans="1:32">
      <c r="A1085" s="106">
        <v>1.2309999999999999E-3</v>
      </c>
      <c r="B1085" s="4">
        <f t="shared" si="535"/>
        <v>-49999.998768999998</v>
      </c>
      <c r="C1085" t="s">
        <v>515</v>
      </c>
      <c r="D1085"/>
      <c r="E1085" s="57" t="s">
        <v>21</v>
      </c>
      <c r="F1085" s="22">
        <f t="shared" si="538"/>
        <v>0</v>
      </c>
      <c r="G1085" s="22">
        <f t="shared" si="539"/>
        <v>0</v>
      </c>
      <c r="H1085" s="120" t="str">
        <f>IF(ISNA(VLOOKUP(C1085,[1]Sheet1!$J$2:$J$2000,3,FALSE)),"No","Yes")</f>
        <v>No</v>
      </c>
      <c r="I1085" s="89">
        <f t="shared" si="547"/>
        <v>0</v>
      </c>
      <c r="J1085" s="89">
        <f t="shared" si="548"/>
        <v>0</v>
      </c>
      <c r="K1085" s="89">
        <f t="shared" si="549"/>
        <v>0</v>
      </c>
      <c r="L1085" s="89">
        <f t="shared" si="550"/>
        <v>0</v>
      </c>
      <c r="M1085" s="89">
        <f t="shared" si="551"/>
        <v>0</v>
      </c>
      <c r="N1085" s="89">
        <f t="shared" si="552"/>
        <v>0</v>
      </c>
      <c r="O1085" s="89">
        <f t="shared" si="536"/>
        <v>0</v>
      </c>
      <c r="Q1085" s="90">
        <f t="shared" si="553"/>
        <v>0</v>
      </c>
      <c r="R1085" s="90">
        <f t="shared" si="554"/>
        <v>0</v>
      </c>
      <c r="S1085" s="90">
        <f t="shared" si="555"/>
        <v>0</v>
      </c>
      <c r="T1085" s="90">
        <f t="shared" si="556"/>
        <v>0</v>
      </c>
      <c r="U1085" s="90">
        <f t="shared" si="557"/>
        <v>0</v>
      </c>
      <c r="V1085" s="90">
        <f t="shared" si="558"/>
        <v>0</v>
      </c>
      <c r="W1085" s="90">
        <f t="shared" si="537"/>
        <v>0</v>
      </c>
      <c r="Y1085" s="89">
        <f t="shared" si="540"/>
        <v>0</v>
      </c>
      <c r="Z1085" s="90">
        <f t="shared" si="541"/>
        <v>0</v>
      </c>
      <c r="AA1085" s="75">
        <f t="shared" si="542"/>
        <v>0</v>
      </c>
      <c r="AB1085" s="89">
        <f t="shared" si="543"/>
        <v>0</v>
      </c>
      <c r="AC1085" s="89">
        <f t="shared" si="544"/>
        <v>0</v>
      </c>
      <c r="AD1085" s="90">
        <f t="shared" si="545"/>
        <v>0</v>
      </c>
      <c r="AE1085" s="90">
        <f t="shared" si="546"/>
        <v>0</v>
      </c>
      <c r="AF1085" s="1">
        <f t="shared" si="534"/>
        <v>-50000</v>
      </c>
    </row>
    <row r="1086" spans="1:32">
      <c r="A1086" s="106">
        <v>1.2319999999999998E-3</v>
      </c>
      <c r="B1086" s="4">
        <f t="shared" si="535"/>
        <v>7499.4543057256615</v>
      </c>
      <c r="C1086" t="s">
        <v>521</v>
      </c>
      <c r="D1086"/>
      <c r="E1086" s="57" t="s">
        <v>21</v>
      </c>
      <c r="F1086" s="22">
        <f t="shared" si="538"/>
        <v>1</v>
      </c>
      <c r="G1086" s="22">
        <f t="shared" si="539"/>
        <v>1</v>
      </c>
      <c r="H1086" s="120" t="str">
        <f>IF(ISNA(VLOOKUP(C1086,[1]Sheet1!$J$2:$J$2000,3,FALSE)),"No","Yes")</f>
        <v>Yes</v>
      </c>
      <c r="I1086" s="89">
        <f t="shared" si="547"/>
        <v>0</v>
      </c>
      <c r="J1086" s="89">
        <f t="shared" si="548"/>
        <v>0</v>
      </c>
      <c r="K1086" s="89">
        <f t="shared" si="549"/>
        <v>0</v>
      </c>
      <c r="L1086" s="89">
        <f t="shared" si="550"/>
        <v>0</v>
      </c>
      <c r="M1086" s="89">
        <f t="shared" si="551"/>
        <v>0</v>
      </c>
      <c r="N1086" s="89">
        <f t="shared" si="552"/>
        <v>0</v>
      </c>
      <c r="O1086" s="89">
        <f t="shared" si="536"/>
        <v>0</v>
      </c>
      <c r="Q1086" s="90">
        <f t="shared" si="553"/>
        <v>0</v>
      </c>
      <c r="R1086" s="90">
        <f t="shared" si="554"/>
        <v>0</v>
      </c>
      <c r="S1086" s="90">
        <f t="shared" si="555"/>
        <v>0</v>
      </c>
      <c r="T1086" s="90">
        <f t="shared" si="556"/>
        <v>0</v>
      </c>
      <c r="U1086" s="90">
        <f t="shared" si="557"/>
        <v>0</v>
      </c>
      <c r="V1086" s="90">
        <f t="shared" si="558"/>
        <v>0</v>
      </c>
      <c r="W1086" s="90">
        <f t="shared" si="537"/>
        <v>7499.4530737256619</v>
      </c>
      <c r="Y1086" s="89">
        <f t="shared" si="540"/>
        <v>0</v>
      </c>
      <c r="Z1086" s="90">
        <f t="shared" si="541"/>
        <v>0</v>
      </c>
      <c r="AA1086" s="75">
        <f t="shared" si="542"/>
        <v>0</v>
      </c>
      <c r="AB1086" s="89">
        <f t="shared" si="543"/>
        <v>0</v>
      </c>
      <c r="AC1086" s="89">
        <f t="shared" si="544"/>
        <v>0</v>
      </c>
      <c r="AD1086" s="90">
        <f t="shared" si="545"/>
        <v>7499.4530737256619</v>
      </c>
      <c r="AE1086" s="90">
        <f t="shared" si="546"/>
        <v>0</v>
      </c>
      <c r="AF1086" s="1">
        <f t="shared" si="534"/>
        <v>7499.4530737256619</v>
      </c>
    </row>
    <row r="1087" spans="1:32">
      <c r="A1087" s="106">
        <v>1.2329999999999999E-3</v>
      </c>
      <c r="B1087" s="4">
        <f t="shared" si="535"/>
        <v>-49999.998766999997</v>
      </c>
      <c r="C1087" t="s">
        <v>525</v>
      </c>
      <c r="D1087"/>
      <c r="E1087" s="57" t="s">
        <v>21</v>
      </c>
      <c r="F1087" s="22">
        <f t="shared" si="538"/>
        <v>0</v>
      </c>
      <c r="G1087" s="22">
        <f t="shared" si="539"/>
        <v>0</v>
      </c>
      <c r="H1087" s="120" t="str">
        <f>IF(ISNA(VLOOKUP(C1087,[1]Sheet1!$J$2:$J$2000,3,FALSE)),"No","Yes")</f>
        <v>No</v>
      </c>
      <c r="I1087" s="89">
        <f t="shared" si="547"/>
        <v>0</v>
      </c>
      <c r="J1087" s="89">
        <f t="shared" si="548"/>
        <v>0</v>
      </c>
      <c r="K1087" s="89">
        <f t="shared" si="549"/>
        <v>0</v>
      </c>
      <c r="L1087" s="89">
        <f t="shared" si="550"/>
        <v>0</v>
      </c>
      <c r="M1087" s="89">
        <f t="shared" si="551"/>
        <v>0</v>
      </c>
      <c r="N1087" s="89">
        <f t="shared" si="552"/>
        <v>0</v>
      </c>
      <c r="O1087" s="89">
        <f t="shared" si="536"/>
        <v>0</v>
      </c>
      <c r="Q1087" s="90">
        <f t="shared" si="553"/>
        <v>0</v>
      </c>
      <c r="R1087" s="90">
        <f t="shared" si="554"/>
        <v>0</v>
      </c>
      <c r="S1087" s="90">
        <f t="shared" si="555"/>
        <v>0</v>
      </c>
      <c r="T1087" s="90">
        <f t="shared" si="556"/>
        <v>0</v>
      </c>
      <c r="U1087" s="90">
        <f t="shared" si="557"/>
        <v>0</v>
      </c>
      <c r="V1087" s="90">
        <f t="shared" si="558"/>
        <v>0</v>
      </c>
      <c r="W1087" s="90">
        <f t="shared" si="537"/>
        <v>0</v>
      </c>
      <c r="Y1087" s="89">
        <f t="shared" si="540"/>
        <v>0</v>
      </c>
      <c r="Z1087" s="90">
        <f t="shared" si="541"/>
        <v>0</v>
      </c>
      <c r="AA1087" s="75">
        <f t="shared" si="542"/>
        <v>0</v>
      </c>
      <c r="AB1087" s="89">
        <f t="shared" si="543"/>
        <v>0</v>
      </c>
      <c r="AC1087" s="89">
        <f t="shared" si="544"/>
        <v>0</v>
      </c>
      <c r="AD1087" s="90">
        <f t="shared" si="545"/>
        <v>0</v>
      </c>
      <c r="AE1087" s="90">
        <f t="shared" si="546"/>
        <v>0</v>
      </c>
      <c r="AF1087" s="1">
        <f t="shared" si="534"/>
        <v>-50000</v>
      </c>
    </row>
    <row r="1088" spans="1:32">
      <c r="A1088" s="106">
        <v>1.2339999999999999E-3</v>
      </c>
      <c r="B1088" s="4">
        <f t="shared" si="535"/>
        <v>-49999.998765999997</v>
      </c>
      <c r="C1088" t="s">
        <v>533</v>
      </c>
      <c r="D1088"/>
      <c r="E1088" s="57" t="s">
        <v>21</v>
      </c>
      <c r="F1088" s="22">
        <f t="shared" si="538"/>
        <v>0</v>
      </c>
      <c r="G1088" s="22">
        <f t="shared" si="539"/>
        <v>0</v>
      </c>
      <c r="H1088" s="120" t="str">
        <f>IF(ISNA(VLOOKUP(C1088,[1]Sheet1!$J$2:$J$2000,3,FALSE)),"No","Yes")</f>
        <v>No</v>
      </c>
      <c r="I1088" s="89">
        <f t="shared" si="547"/>
        <v>0</v>
      </c>
      <c r="J1088" s="89">
        <f t="shared" si="548"/>
        <v>0</v>
      </c>
      <c r="K1088" s="89">
        <f t="shared" si="549"/>
        <v>0</v>
      </c>
      <c r="L1088" s="89">
        <f t="shared" si="550"/>
        <v>0</v>
      </c>
      <c r="M1088" s="89">
        <f t="shared" si="551"/>
        <v>0</v>
      </c>
      <c r="N1088" s="89">
        <f t="shared" si="552"/>
        <v>0</v>
      </c>
      <c r="O1088" s="89">
        <f t="shared" si="536"/>
        <v>0</v>
      </c>
      <c r="Q1088" s="90">
        <f t="shared" si="553"/>
        <v>0</v>
      </c>
      <c r="R1088" s="90">
        <f t="shared" si="554"/>
        <v>0</v>
      </c>
      <c r="S1088" s="90">
        <f t="shared" si="555"/>
        <v>0</v>
      </c>
      <c r="T1088" s="90">
        <f t="shared" si="556"/>
        <v>0</v>
      </c>
      <c r="U1088" s="90">
        <f t="shared" si="557"/>
        <v>0</v>
      </c>
      <c r="V1088" s="90">
        <f t="shared" si="558"/>
        <v>0</v>
      </c>
      <c r="W1088" s="90">
        <f t="shared" si="537"/>
        <v>0</v>
      </c>
      <c r="Y1088" s="89">
        <f t="shared" si="540"/>
        <v>0</v>
      </c>
      <c r="Z1088" s="90">
        <f t="shared" si="541"/>
        <v>0</v>
      </c>
      <c r="AA1088" s="75">
        <f t="shared" si="542"/>
        <v>0</v>
      </c>
      <c r="AB1088" s="89">
        <f t="shared" si="543"/>
        <v>0</v>
      </c>
      <c r="AC1088" s="89">
        <f t="shared" si="544"/>
        <v>0</v>
      </c>
      <c r="AD1088" s="90">
        <f t="shared" si="545"/>
        <v>0</v>
      </c>
      <c r="AE1088" s="90">
        <f t="shared" si="546"/>
        <v>0</v>
      </c>
      <c r="AF1088" s="1">
        <f t="shared" si="534"/>
        <v>-50000</v>
      </c>
    </row>
    <row r="1089" spans="1:32">
      <c r="A1089" s="106">
        <v>1.2349999999999998E-3</v>
      </c>
      <c r="B1089" s="4">
        <f t="shared" si="535"/>
        <v>-49999.998764999997</v>
      </c>
      <c r="C1089" t="s">
        <v>560</v>
      </c>
      <c r="D1089"/>
      <c r="E1089" s="57" t="s">
        <v>21</v>
      </c>
      <c r="F1089" s="22">
        <f t="shared" si="538"/>
        <v>0</v>
      </c>
      <c r="G1089" s="22">
        <f t="shared" si="539"/>
        <v>0</v>
      </c>
      <c r="H1089" s="120" t="str">
        <f>IF(ISNA(VLOOKUP(C1089,[1]Sheet1!$J$2:$J$2000,3,FALSE)),"No","Yes")</f>
        <v>No</v>
      </c>
      <c r="I1089" s="89">
        <f t="shared" si="547"/>
        <v>0</v>
      </c>
      <c r="J1089" s="89">
        <f t="shared" si="548"/>
        <v>0</v>
      </c>
      <c r="K1089" s="89">
        <f t="shared" si="549"/>
        <v>0</v>
      </c>
      <c r="L1089" s="89">
        <f t="shared" si="550"/>
        <v>0</v>
      </c>
      <c r="M1089" s="89">
        <f t="shared" si="551"/>
        <v>0</v>
      </c>
      <c r="N1089" s="89">
        <f t="shared" si="552"/>
        <v>0</v>
      </c>
      <c r="O1089" s="89">
        <f t="shared" si="536"/>
        <v>0</v>
      </c>
      <c r="Q1089" s="90">
        <f t="shared" si="553"/>
        <v>0</v>
      </c>
      <c r="R1089" s="90">
        <f t="shared" si="554"/>
        <v>0</v>
      </c>
      <c r="S1089" s="90">
        <f t="shared" si="555"/>
        <v>0</v>
      </c>
      <c r="T1089" s="90">
        <f t="shared" si="556"/>
        <v>0</v>
      </c>
      <c r="U1089" s="90">
        <f t="shared" si="557"/>
        <v>0</v>
      </c>
      <c r="V1089" s="90">
        <f t="shared" si="558"/>
        <v>0</v>
      </c>
      <c r="W1089" s="90">
        <f t="shared" si="537"/>
        <v>0</v>
      </c>
      <c r="Y1089" s="89">
        <f t="shared" si="540"/>
        <v>0</v>
      </c>
      <c r="Z1089" s="90">
        <f t="shared" si="541"/>
        <v>0</v>
      </c>
      <c r="AA1089" s="75">
        <f t="shared" si="542"/>
        <v>0</v>
      </c>
      <c r="AB1089" s="89">
        <f t="shared" si="543"/>
        <v>0</v>
      </c>
      <c r="AC1089" s="89">
        <f t="shared" si="544"/>
        <v>0</v>
      </c>
      <c r="AD1089" s="90">
        <f t="shared" si="545"/>
        <v>0</v>
      </c>
      <c r="AE1089" s="90">
        <f t="shared" si="546"/>
        <v>0</v>
      </c>
      <c r="AF1089" s="1">
        <f t="shared" si="534"/>
        <v>-50000</v>
      </c>
    </row>
    <row r="1090" spans="1:32">
      <c r="A1090" s="106">
        <v>1.2359999999999999E-3</v>
      </c>
      <c r="B1090" s="4">
        <f t="shared" si="535"/>
        <v>-49999.998764000004</v>
      </c>
      <c r="C1090" t="s">
        <v>424</v>
      </c>
      <c r="D1090"/>
      <c r="E1090" s="57" t="s">
        <v>21</v>
      </c>
      <c r="F1090" s="22">
        <f t="shared" si="538"/>
        <v>0</v>
      </c>
      <c r="G1090" s="22">
        <f t="shared" si="539"/>
        <v>0</v>
      </c>
      <c r="H1090" s="120" t="str">
        <f>IF(ISNA(VLOOKUP(C1090,[1]Sheet1!$J$2:$J$2000,3,FALSE)),"No","Yes")</f>
        <v>No</v>
      </c>
      <c r="I1090" s="89">
        <f t="shared" si="547"/>
        <v>0</v>
      </c>
      <c r="J1090" s="89">
        <f t="shared" si="548"/>
        <v>0</v>
      </c>
      <c r="K1090" s="89">
        <f t="shared" si="549"/>
        <v>0</v>
      </c>
      <c r="L1090" s="89">
        <f t="shared" si="550"/>
        <v>0</v>
      </c>
      <c r="M1090" s="89">
        <f t="shared" si="551"/>
        <v>0</v>
      </c>
      <c r="N1090" s="89">
        <f t="shared" si="552"/>
        <v>0</v>
      </c>
      <c r="O1090" s="89">
        <f t="shared" si="536"/>
        <v>0</v>
      </c>
      <c r="Q1090" s="90">
        <f t="shared" si="553"/>
        <v>0</v>
      </c>
      <c r="R1090" s="90">
        <f t="shared" si="554"/>
        <v>0</v>
      </c>
      <c r="S1090" s="90">
        <f t="shared" si="555"/>
        <v>0</v>
      </c>
      <c r="T1090" s="90">
        <f t="shared" si="556"/>
        <v>0</v>
      </c>
      <c r="U1090" s="90">
        <f t="shared" si="557"/>
        <v>0</v>
      </c>
      <c r="V1090" s="90">
        <f t="shared" si="558"/>
        <v>0</v>
      </c>
      <c r="W1090" s="90">
        <f t="shared" si="537"/>
        <v>0</v>
      </c>
      <c r="Y1090" s="89">
        <f t="shared" si="540"/>
        <v>0</v>
      </c>
      <c r="Z1090" s="90">
        <f t="shared" si="541"/>
        <v>0</v>
      </c>
      <c r="AA1090" s="75">
        <f t="shared" si="542"/>
        <v>0</v>
      </c>
      <c r="AB1090" s="89">
        <f t="shared" si="543"/>
        <v>0</v>
      </c>
      <c r="AC1090" s="89">
        <f t="shared" si="544"/>
        <v>0</v>
      </c>
      <c r="AD1090" s="90">
        <f t="shared" si="545"/>
        <v>0</v>
      </c>
      <c r="AE1090" s="90">
        <f t="shared" si="546"/>
        <v>0</v>
      </c>
      <c r="AF1090" s="1">
        <f t="shared" si="534"/>
        <v>-50000</v>
      </c>
    </row>
    <row r="1091" spans="1:32">
      <c r="A1091" s="106">
        <v>1.2369999999999998E-3</v>
      </c>
      <c r="B1091" s="4">
        <f t="shared" si="535"/>
        <v>-49999.998763000003</v>
      </c>
      <c r="C1091" t="s">
        <v>430</v>
      </c>
      <c r="D1091"/>
      <c r="E1091" s="57" t="s">
        <v>21</v>
      </c>
      <c r="F1091" s="22">
        <f t="shared" si="538"/>
        <v>0</v>
      </c>
      <c r="G1091" s="22">
        <f t="shared" si="539"/>
        <v>0</v>
      </c>
      <c r="H1091" s="120" t="str">
        <f>IF(ISNA(VLOOKUP(C1091,[1]Sheet1!$J$2:$J$2000,3,FALSE)),"No","Yes")</f>
        <v>No</v>
      </c>
      <c r="I1091" s="89">
        <f t="shared" si="547"/>
        <v>0</v>
      </c>
      <c r="J1091" s="89">
        <f t="shared" si="548"/>
        <v>0</v>
      </c>
      <c r="K1091" s="89">
        <f t="shared" si="549"/>
        <v>0</v>
      </c>
      <c r="L1091" s="89">
        <f t="shared" si="550"/>
        <v>0</v>
      </c>
      <c r="M1091" s="89">
        <f t="shared" si="551"/>
        <v>0</v>
      </c>
      <c r="N1091" s="89">
        <f t="shared" si="552"/>
        <v>0</v>
      </c>
      <c r="O1091" s="89">
        <f t="shared" si="536"/>
        <v>0</v>
      </c>
      <c r="Q1091" s="90">
        <f t="shared" si="553"/>
        <v>0</v>
      </c>
      <c r="R1091" s="90">
        <f t="shared" si="554"/>
        <v>0</v>
      </c>
      <c r="S1091" s="90">
        <f t="shared" si="555"/>
        <v>0</v>
      </c>
      <c r="T1091" s="90">
        <f t="shared" si="556"/>
        <v>0</v>
      </c>
      <c r="U1091" s="90">
        <f t="shared" si="557"/>
        <v>0</v>
      </c>
      <c r="V1091" s="90">
        <f t="shared" si="558"/>
        <v>0</v>
      </c>
      <c r="W1091" s="90">
        <f t="shared" si="537"/>
        <v>0</v>
      </c>
      <c r="Y1091" s="89">
        <f t="shared" si="540"/>
        <v>0</v>
      </c>
      <c r="Z1091" s="90">
        <f t="shared" si="541"/>
        <v>0</v>
      </c>
      <c r="AA1091" s="75">
        <f t="shared" si="542"/>
        <v>0</v>
      </c>
      <c r="AB1091" s="89">
        <f t="shared" si="543"/>
        <v>0</v>
      </c>
      <c r="AC1091" s="89">
        <f t="shared" si="544"/>
        <v>0</v>
      </c>
      <c r="AD1091" s="90">
        <f t="shared" si="545"/>
        <v>0</v>
      </c>
      <c r="AE1091" s="90">
        <f t="shared" si="546"/>
        <v>0</v>
      </c>
      <c r="AF1091" s="1">
        <f t="shared" ref="AF1091:AF1154" si="559">IF(H1091="NO",SUM(AA1091:AE1091)-50000,SUM(AA1091:AE1091))</f>
        <v>-50000</v>
      </c>
    </row>
    <row r="1092" spans="1:32">
      <c r="A1092" s="106">
        <v>1.238E-3</v>
      </c>
      <c r="B1092" s="4">
        <f t="shared" si="535"/>
        <v>1.238E-3</v>
      </c>
      <c r="C1092" t="s">
        <v>437</v>
      </c>
      <c r="D1092"/>
      <c r="E1092" s="57" t="s">
        <v>21</v>
      </c>
      <c r="F1092" s="22">
        <f t="shared" si="538"/>
        <v>0</v>
      </c>
      <c r="G1092" s="22">
        <f t="shared" si="539"/>
        <v>0</v>
      </c>
      <c r="H1092" s="120" t="str">
        <f>IF(ISNA(VLOOKUP(C1092,[1]Sheet1!$J$2:$J$2000,3,FALSE)),"No","Yes")</f>
        <v>Yes</v>
      </c>
      <c r="I1092" s="89">
        <f t="shared" si="547"/>
        <v>0</v>
      </c>
      <c r="J1092" s="89">
        <f t="shared" si="548"/>
        <v>0</v>
      </c>
      <c r="K1092" s="89">
        <f t="shared" si="549"/>
        <v>0</v>
      </c>
      <c r="L1092" s="89">
        <f t="shared" si="550"/>
        <v>0</v>
      </c>
      <c r="M1092" s="89">
        <f t="shared" si="551"/>
        <v>0</v>
      </c>
      <c r="N1092" s="89">
        <f t="shared" si="552"/>
        <v>0</v>
      </c>
      <c r="O1092" s="89">
        <f t="shared" si="536"/>
        <v>0</v>
      </c>
      <c r="Q1092" s="90">
        <f t="shared" si="553"/>
        <v>0</v>
      </c>
      <c r="R1092" s="90">
        <f t="shared" si="554"/>
        <v>0</v>
      </c>
      <c r="S1092" s="90">
        <f t="shared" si="555"/>
        <v>0</v>
      </c>
      <c r="T1092" s="90">
        <f t="shared" si="556"/>
        <v>0</v>
      </c>
      <c r="U1092" s="90">
        <f t="shared" si="557"/>
        <v>0</v>
      </c>
      <c r="V1092" s="90">
        <f t="shared" si="558"/>
        <v>0</v>
      </c>
      <c r="W1092" s="90">
        <f t="shared" si="537"/>
        <v>0</v>
      </c>
      <c r="Y1092" s="89">
        <f t="shared" si="540"/>
        <v>0</v>
      </c>
      <c r="Z1092" s="90">
        <f t="shared" si="541"/>
        <v>0</v>
      </c>
      <c r="AA1092" s="75">
        <f t="shared" si="542"/>
        <v>0</v>
      </c>
      <c r="AB1092" s="89">
        <f t="shared" si="543"/>
        <v>0</v>
      </c>
      <c r="AC1092" s="89">
        <f t="shared" si="544"/>
        <v>0</v>
      </c>
      <c r="AD1092" s="90">
        <f t="shared" si="545"/>
        <v>0</v>
      </c>
      <c r="AE1092" s="90">
        <f t="shared" si="546"/>
        <v>0</v>
      </c>
      <c r="AF1092" s="1">
        <f t="shared" si="559"/>
        <v>0</v>
      </c>
    </row>
    <row r="1093" spans="1:32">
      <c r="A1093" s="106">
        <v>1.2389999999999999E-3</v>
      </c>
      <c r="B1093" s="4">
        <f t="shared" si="535"/>
        <v>1.2389999999999999E-3</v>
      </c>
      <c r="C1093" t="s">
        <v>441</v>
      </c>
      <c r="D1093"/>
      <c r="E1093" s="57" t="s">
        <v>21</v>
      </c>
      <c r="F1093" s="22">
        <f t="shared" si="538"/>
        <v>0</v>
      </c>
      <c r="G1093" s="22">
        <f t="shared" si="539"/>
        <v>0</v>
      </c>
      <c r="H1093" s="120" t="str">
        <f>IF(ISNA(VLOOKUP(C1093,[1]Sheet1!$J$2:$J$2000,3,FALSE)),"No","Yes")</f>
        <v>Yes</v>
      </c>
      <c r="I1093" s="89">
        <f t="shared" si="547"/>
        <v>0</v>
      </c>
      <c r="J1093" s="89">
        <f t="shared" si="548"/>
        <v>0</v>
      </c>
      <c r="K1093" s="89">
        <f t="shared" si="549"/>
        <v>0</v>
      </c>
      <c r="L1093" s="89">
        <f t="shared" si="550"/>
        <v>0</v>
      </c>
      <c r="M1093" s="89">
        <f t="shared" si="551"/>
        <v>0</v>
      </c>
      <c r="N1093" s="89">
        <f t="shared" si="552"/>
        <v>0</v>
      </c>
      <c r="O1093" s="89">
        <f t="shared" si="536"/>
        <v>0</v>
      </c>
      <c r="Q1093" s="90">
        <f t="shared" si="553"/>
        <v>0</v>
      </c>
      <c r="R1093" s="90">
        <f t="shared" si="554"/>
        <v>0</v>
      </c>
      <c r="S1093" s="90">
        <f t="shared" si="555"/>
        <v>0</v>
      </c>
      <c r="T1093" s="90">
        <f t="shared" si="556"/>
        <v>0</v>
      </c>
      <c r="U1093" s="90">
        <f t="shared" si="557"/>
        <v>0</v>
      </c>
      <c r="V1093" s="90">
        <f t="shared" si="558"/>
        <v>0</v>
      </c>
      <c r="W1093" s="90">
        <f t="shared" si="537"/>
        <v>0</v>
      </c>
      <c r="Y1093" s="89">
        <f t="shared" si="540"/>
        <v>0</v>
      </c>
      <c r="Z1093" s="90">
        <f t="shared" si="541"/>
        <v>0</v>
      </c>
      <c r="AA1093" s="75">
        <f t="shared" si="542"/>
        <v>0</v>
      </c>
      <c r="AB1093" s="89">
        <f t="shared" si="543"/>
        <v>0</v>
      </c>
      <c r="AC1093" s="89">
        <f t="shared" si="544"/>
        <v>0</v>
      </c>
      <c r="AD1093" s="90">
        <f t="shared" si="545"/>
        <v>0</v>
      </c>
      <c r="AE1093" s="90">
        <f t="shared" si="546"/>
        <v>0</v>
      </c>
      <c r="AF1093" s="1">
        <f t="shared" si="559"/>
        <v>0</v>
      </c>
    </row>
    <row r="1094" spans="1:32">
      <c r="A1094" s="106">
        <v>1.2399999999999998E-3</v>
      </c>
      <c r="B1094" s="4">
        <f t="shared" si="535"/>
        <v>-49999.998760000002</v>
      </c>
      <c r="C1094" t="s">
        <v>447</v>
      </c>
      <c r="D1094" t="s">
        <v>562</v>
      </c>
      <c r="E1094" s="57" t="s">
        <v>21</v>
      </c>
      <c r="F1094" s="22">
        <f t="shared" si="538"/>
        <v>0</v>
      </c>
      <c r="G1094" s="22">
        <f t="shared" si="539"/>
        <v>0</v>
      </c>
      <c r="H1094" s="120" t="str">
        <f>IF(ISNA(VLOOKUP(C1094,[1]Sheet1!$J$2:$J$2000,3,FALSE)),"No","Yes")</f>
        <v>No</v>
      </c>
      <c r="I1094" s="89">
        <f t="shared" si="547"/>
        <v>0</v>
      </c>
      <c r="J1094" s="89">
        <f t="shared" si="548"/>
        <v>0</v>
      </c>
      <c r="K1094" s="89">
        <f t="shared" si="549"/>
        <v>0</v>
      </c>
      <c r="L1094" s="89">
        <f t="shared" si="550"/>
        <v>0</v>
      </c>
      <c r="M1094" s="89">
        <f t="shared" si="551"/>
        <v>0</v>
      </c>
      <c r="N1094" s="89">
        <f t="shared" si="552"/>
        <v>0</v>
      </c>
      <c r="O1094" s="89">
        <f t="shared" si="536"/>
        <v>0</v>
      </c>
      <c r="Q1094" s="90">
        <f t="shared" si="553"/>
        <v>0</v>
      </c>
      <c r="R1094" s="90">
        <f t="shared" si="554"/>
        <v>0</v>
      </c>
      <c r="S1094" s="90">
        <f t="shared" si="555"/>
        <v>0</v>
      </c>
      <c r="T1094" s="90">
        <f t="shared" si="556"/>
        <v>0</v>
      </c>
      <c r="U1094" s="90">
        <f t="shared" si="557"/>
        <v>0</v>
      </c>
      <c r="V1094" s="90">
        <f t="shared" si="558"/>
        <v>0</v>
      </c>
      <c r="W1094" s="90">
        <f t="shared" si="537"/>
        <v>0</v>
      </c>
      <c r="Y1094" s="89">
        <f t="shared" si="540"/>
        <v>0</v>
      </c>
      <c r="Z1094" s="90">
        <f t="shared" si="541"/>
        <v>0</v>
      </c>
      <c r="AA1094" s="75">
        <f t="shared" si="542"/>
        <v>0</v>
      </c>
      <c r="AB1094" s="89">
        <f t="shared" si="543"/>
        <v>0</v>
      </c>
      <c r="AC1094" s="89">
        <f t="shared" si="544"/>
        <v>0</v>
      </c>
      <c r="AD1094" s="90">
        <f t="shared" si="545"/>
        <v>0</v>
      </c>
      <c r="AE1094" s="90">
        <f t="shared" si="546"/>
        <v>0</v>
      </c>
      <c r="AF1094" s="1">
        <f t="shared" si="559"/>
        <v>-50000</v>
      </c>
    </row>
    <row r="1095" spans="1:32">
      <c r="A1095" s="106">
        <v>1.2409999999999999E-3</v>
      </c>
      <c r="B1095" s="4">
        <f t="shared" si="535"/>
        <v>-49999.998759000002</v>
      </c>
      <c r="C1095" t="s">
        <v>453</v>
      </c>
      <c r="D1095"/>
      <c r="E1095" s="57" t="s">
        <v>21</v>
      </c>
      <c r="F1095" s="22">
        <f t="shared" si="538"/>
        <v>0</v>
      </c>
      <c r="G1095" s="22">
        <f t="shared" si="539"/>
        <v>0</v>
      </c>
      <c r="H1095" s="120" t="str">
        <f>IF(ISNA(VLOOKUP(C1095,[1]Sheet1!$J$2:$J$2000,3,FALSE)),"No","Yes")</f>
        <v>No</v>
      </c>
      <c r="I1095" s="89">
        <f t="shared" si="547"/>
        <v>0</v>
      </c>
      <c r="J1095" s="89">
        <f t="shared" si="548"/>
        <v>0</v>
      </c>
      <c r="K1095" s="89">
        <f t="shared" si="549"/>
        <v>0</v>
      </c>
      <c r="L1095" s="89">
        <f t="shared" si="550"/>
        <v>0</v>
      </c>
      <c r="M1095" s="89">
        <f t="shared" si="551"/>
        <v>0</v>
      </c>
      <c r="N1095" s="89">
        <f t="shared" si="552"/>
        <v>0</v>
      </c>
      <c r="O1095" s="89">
        <f t="shared" si="536"/>
        <v>0</v>
      </c>
      <c r="Q1095" s="90">
        <f t="shared" si="553"/>
        <v>0</v>
      </c>
      <c r="R1095" s="90">
        <f t="shared" si="554"/>
        <v>0</v>
      </c>
      <c r="S1095" s="90">
        <f t="shared" si="555"/>
        <v>0</v>
      </c>
      <c r="T1095" s="90">
        <f t="shared" si="556"/>
        <v>0</v>
      </c>
      <c r="U1095" s="90">
        <f t="shared" si="557"/>
        <v>0</v>
      </c>
      <c r="V1095" s="90">
        <f t="shared" si="558"/>
        <v>0</v>
      </c>
      <c r="W1095" s="90">
        <f t="shared" si="537"/>
        <v>0</v>
      </c>
      <c r="Y1095" s="89">
        <f t="shared" si="540"/>
        <v>0</v>
      </c>
      <c r="Z1095" s="90">
        <f t="shared" si="541"/>
        <v>0</v>
      </c>
      <c r="AA1095" s="75">
        <f t="shared" si="542"/>
        <v>0</v>
      </c>
      <c r="AB1095" s="89">
        <f t="shared" si="543"/>
        <v>0</v>
      </c>
      <c r="AC1095" s="89">
        <f t="shared" si="544"/>
        <v>0</v>
      </c>
      <c r="AD1095" s="90">
        <f t="shared" si="545"/>
        <v>0</v>
      </c>
      <c r="AE1095" s="90">
        <f t="shared" si="546"/>
        <v>0</v>
      </c>
      <c r="AF1095" s="1">
        <f t="shared" si="559"/>
        <v>-50000</v>
      </c>
    </row>
    <row r="1096" spans="1:32">
      <c r="A1096" s="106">
        <v>1.2419999999999998E-3</v>
      </c>
      <c r="B1096" s="4">
        <f t="shared" si="535"/>
        <v>-49999.998758000002</v>
      </c>
      <c r="C1096" t="s">
        <v>456</v>
      </c>
      <c r="D1096"/>
      <c r="E1096" s="57" t="s">
        <v>21</v>
      </c>
      <c r="F1096" s="22">
        <f t="shared" si="538"/>
        <v>0</v>
      </c>
      <c r="G1096" s="22">
        <f t="shared" si="539"/>
        <v>0</v>
      </c>
      <c r="H1096" s="120" t="str">
        <f>IF(ISNA(VLOOKUP(C1096,[1]Sheet1!$J$2:$J$2000,3,FALSE)),"No","Yes")</f>
        <v>No</v>
      </c>
      <c r="I1096" s="89">
        <f t="shared" si="547"/>
        <v>0</v>
      </c>
      <c r="J1096" s="89">
        <f t="shared" si="548"/>
        <v>0</v>
      </c>
      <c r="K1096" s="89">
        <f t="shared" si="549"/>
        <v>0</v>
      </c>
      <c r="L1096" s="89">
        <f t="shared" si="550"/>
        <v>0</v>
      </c>
      <c r="M1096" s="89">
        <f t="shared" si="551"/>
        <v>0</v>
      </c>
      <c r="N1096" s="89">
        <f t="shared" si="552"/>
        <v>0</v>
      </c>
      <c r="O1096" s="89">
        <f t="shared" si="536"/>
        <v>0</v>
      </c>
      <c r="Q1096" s="90">
        <f t="shared" si="553"/>
        <v>0</v>
      </c>
      <c r="R1096" s="90">
        <f t="shared" si="554"/>
        <v>0</v>
      </c>
      <c r="S1096" s="90">
        <f t="shared" si="555"/>
        <v>0</v>
      </c>
      <c r="T1096" s="90">
        <f t="shared" si="556"/>
        <v>0</v>
      </c>
      <c r="U1096" s="90">
        <f t="shared" si="557"/>
        <v>0</v>
      </c>
      <c r="V1096" s="90">
        <f t="shared" si="558"/>
        <v>0</v>
      </c>
      <c r="W1096" s="90">
        <f t="shared" si="537"/>
        <v>0</v>
      </c>
      <c r="Y1096" s="89">
        <f t="shared" si="540"/>
        <v>0</v>
      </c>
      <c r="Z1096" s="90">
        <f t="shared" si="541"/>
        <v>0</v>
      </c>
      <c r="AA1096" s="75">
        <f t="shared" si="542"/>
        <v>0</v>
      </c>
      <c r="AB1096" s="89">
        <f t="shared" si="543"/>
        <v>0</v>
      </c>
      <c r="AC1096" s="89">
        <f t="shared" si="544"/>
        <v>0</v>
      </c>
      <c r="AD1096" s="90">
        <f t="shared" si="545"/>
        <v>0</v>
      </c>
      <c r="AE1096" s="90">
        <f t="shared" si="546"/>
        <v>0</v>
      </c>
      <c r="AF1096" s="1">
        <f t="shared" si="559"/>
        <v>-50000</v>
      </c>
    </row>
    <row r="1097" spans="1:32">
      <c r="A1097" s="106">
        <v>1.243E-3</v>
      </c>
      <c r="B1097" s="4">
        <f t="shared" si="535"/>
        <v>-49999.998757000001</v>
      </c>
      <c r="C1097" t="s">
        <v>460</v>
      </c>
      <c r="D1097"/>
      <c r="E1097" s="57" t="s">
        <v>21</v>
      </c>
      <c r="F1097" s="22">
        <f t="shared" si="538"/>
        <v>0</v>
      </c>
      <c r="G1097" s="22">
        <f t="shared" si="539"/>
        <v>0</v>
      </c>
      <c r="H1097" s="120" t="str">
        <f>IF(ISNA(VLOOKUP(C1097,[1]Sheet1!$J$2:$J$2000,3,FALSE)),"No","Yes")</f>
        <v>No</v>
      </c>
      <c r="I1097" s="89">
        <f t="shared" si="547"/>
        <v>0</v>
      </c>
      <c r="J1097" s="89">
        <f t="shared" si="548"/>
        <v>0</v>
      </c>
      <c r="K1097" s="89">
        <f t="shared" si="549"/>
        <v>0</v>
      </c>
      <c r="L1097" s="89">
        <f t="shared" si="550"/>
        <v>0</v>
      </c>
      <c r="M1097" s="89">
        <f t="shared" si="551"/>
        <v>0</v>
      </c>
      <c r="N1097" s="89">
        <f t="shared" si="552"/>
        <v>0</v>
      </c>
      <c r="O1097" s="89">
        <f t="shared" si="536"/>
        <v>0</v>
      </c>
      <c r="Q1097" s="90">
        <f t="shared" si="553"/>
        <v>0</v>
      </c>
      <c r="R1097" s="90">
        <f t="shared" si="554"/>
        <v>0</v>
      </c>
      <c r="S1097" s="90">
        <f t="shared" si="555"/>
        <v>0</v>
      </c>
      <c r="T1097" s="90">
        <f t="shared" si="556"/>
        <v>0</v>
      </c>
      <c r="U1097" s="90">
        <f t="shared" si="557"/>
        <v>0</v>
      </c>
      <c r="V1097" s="90">
        <f t="shared" si="558"/>
        <v>0</v>
      </c>
      <c r="W1097" s="90">
        <f t="shared" si="537"/>
        <v>0</v>
      </c>
      <c r="Y1097" s="89">
        <f t="shared" si="540"/>
        <v>0</v>
      </c>
      <c r="Z1097" s="90">
        <f t="shared" si="541"/>
        <v>0</v>
      </c>
      <c r="AA1097" s="75">
        <f t="shared" si="542"/>
        <v>0</v>
      </c>
      <c r="AB1097" s="89">
        <f t="shared" si="543"/>
        <v>0</v>
      </c>
      <c r="AC1097" s="89">
        <f t="shared" si="544"/>
        <v>0</v>
      </c>
      <c r="AD1097" s="90">
        <f t="shared" si="545"/>
        <v>0</v>
      </c>
      <c r="AE1097" s="90">
        <f t="shared" si="546"/>
        <v>0</v>
      </c>
      <c r="AF1097" s="1">
        <f t="shared" si="559"/>
        <v>-50000</v>
      </c>
    </row>
    <row r="1098" spans="1:32">
      <c r="A1098" s="106">
        <v>1.2439999999999999E-3</v>
      </c>
      <c r="B1098" s="4">
        <f t="shared" si="535"/>
        <v>-49999.998756000001</v>
      </c>
      <c r="C1098" t="s">
        <v>465</v>
      </c>
      <c r="D1098"/>
      <c r="E1098" s="57" t="s">
        <v>21</v>
      </c>
      <c r="F1098" s="22">
        <f t="shared" si="538"/>
        <v>0</v>
      </c>
      <c r="G1098" s="22">
        <f t="shared" si="539"/>
        <v>0</v>
      </c>
      <c r="H1098" s="120" t="str">
        <f>IF(ISNA(VLOOKUP(C1098,[1]Sheet1!$J$2:$J$2000,3,FALSE)),"No","Yes")</f>
        <v>No</v>
      </c>
      <c r="I1098" s="89">
        <f t="shared" si="547"/>
        <v>0</v>
      </c>
      <c r="J1098" s="89">
        <f t="shared" si="548"/>
        <v>0</v>
      </c>
      <c r="K1098" s="89">
        <f t="shared" si="549"/>
        <v>0</v>
      </c>
      <c r="L1098" s="89">
        <f t="shared" si="550"/>
        <v>0</v>
      </c>
      <c r="M1098" s="89">
        <f t="shared" si="551"/>
        <v>0</v>
      </c>
      <c r="N1098" s="89">
        <f t="shared" si="552"/>
        <v>0</v>
      </c>
      <c r="O1098" s="89">
        <f t="shared" si="536"/>
        <v>0</v>
      </c>
      <c r="Q1098" s="90">
        <f t="shared" si="553"/>
        <v>0</v>
      </c>
      <c r="R1098" s="90">
        <f t="shared" si="554"/>
        <v>0</v>
      </c>
      <c r="S1098" s="90">
        <f t="shared" si="555"/>
        <v>0</v>
      </c>
      <c r="T1098" s="90">
        <f t="shared" si="556"/>
        <v>0</v>
      </c>
      <c r="U1098" s="90">
        <f t="shared" si="557"/>
        <v>0</v>
      </c>
      <c r="V1098" s="90">
        <f t="shared" si="558"/>
        <v>0</v>
      </c>
      <c r="W1098" s="90">
        <f t="shared" si="537"/>
        <v>0</v>
      </c>
      <c r="Y1098" s="89">
        <f t="shared" si="540"/>
        <v>0</v>
      </c>
      <c r="Z1098" s="90">
        <f t="shared" si="541"/>
        <v>0</v>
      </c>
      <c r="AA1098" s="75">
        <f t="shared" si="542"/>
        <v>0</v>
      </c>
      <c r="AB1098" s="89">
        <f t="shared" si="543"/>
        <v>0</v>
      </c>
      <c r="AC1098" s="89">
        <f t="shared" si="544"/>
        <v>0</v>
      </c>
      <c r="AD1098" s="90">
        <f t="shared" si="545"/>
        <v>0</v>
      </c>
      <c r="AE1098" s="90">
        <f t="shared" si="546"/>
        <v>0</v>
      </c>
      <c r="AF1098" s="1">
        <f t="shared" si="559"/>
        <v>-50000</v>
      </c>
    </row>
    <row r="1099" spans="1:32">
      <c r="A1099" s="106">
        <v>1.2449999999999998E-3</v>
      </c>
      <c r="B1099" s="4">
        <f t="shared" si="535"/>
        <v>1.2449999999999998E-3</v>
      </c>
      <c r="C1099" t="s">
        <v>468</v>
      </c>
      <c r="D1099"/>
      <c r="E1099" s="57" t="s">
        <v>21</v>
      </c>
      <c r="F1099" s="22">
        <f t="shared" si="538"/>
        <v>0</v>
      </c>
      <c r="G1099" s="22">
        <f t="shared" si="539"/>
        <v>0</v>
      </c>
      <c r="H1099" s="120" t="str">
        <f>IF(ISNA(VLOOKUP(C1099,[1]Sheet1!$J$2:$J$2000,3,FALSE)),"No","Yes")</f>
        <v>Yes</v>
      </c>
      <c r="I1099" s="89">
        <f t="shared" si="547"/>
        <v>0</v>
      </c>
      <c r="J1099" s="89">
        <f t="shared" si="548"/>
        <v>0</v>
      </c>
      <c r="K1099" s="89">
        <f t="shared" si="549"/>
        <v>0</v>
      </c>
      <c r="L1099" s="89">
        <f t="shared" si="550"/>
        <v>0</v>
      </c>
      <c r="M1099" s="89">
        <f t="shared" si="551"/>
        <v>0</v>
      </c>
      <c r="N1099" s="89">
        <f t="shared" si="552"/>
        <v>0</v>
      </c>
      <c r="O1099" s="89">
        <f t="shared" si="536"/>
        <v>0</v>
      </c>
      <c r="Q1099" s="90">
        <f t="shared" si="553"/>
        <v>0</v>
      </c>
      <c r="R1099" s="90">
        <f t="shared" si="554"/>
        <v>0</v>
      </c>
      <c r="S1099" s="90">
        <f t="shared" si="555"/>
        <v>0</v>
      </c>
      <c r="T1099" s="90">
        <f t="shared" si="556"/>
        <v>0</v>
      </c>
      <c r="U1099" s="90">
        <f t="shared" si="557"/>
        <v>0</v>
      </c>
      <c r="V1099" s="90">
        <f t="shared" si="558"/>
        <v>0</v>
      </c>
      <c r="W1099" s="90">
        <f t="shared" si="537"/>
        <v>0</v>
      </c>
      <c r="Y1099" s="89">
        <f t="shared" si="540"/>
        <v>0</v>
      </c>
      <c r="Z1099" s="90">
        <f t="shared" si="541"/>
        <v>0</v>
      </c>
      <c r="AA1099" s="75">
        <f t="shared" si="542"/>
        <v>0</v>
      </c>
      <c r="AB1099" s="89">
        <f t="shared" si="543"/>
        <v>0</v>
      </c>
      <c r="AC1099" s="89">
        <f t="shared" si="544"/>
        <v>0</v>
      </c>
      <c r="AD1099" s="90">
        <f t="shared" si="545"/>
        <v>0</v>
      </c>
      <c r="AE1099" s="90">
        <f t="shared" si="546"/>
        <v>0</v>
      </c>
      <c r="AF1099" s="1">
        <f t="shared" si="559"/>
        <v>0</v>
      </c>
    </row>
    <row r="1100" spans="1:32">
      <c r="A1100" s="106">
        <v>1.2459999999999999E-3</v>
      </c>
      <c r="B1100" s="4">
        <f t="shared" si="535"/>
        <v>-49999.998754</v>
      </c>
      <c r="C1100" t="s">
        <v>472</v>
      </c>
      <c r="D1100"/>
      <c r="E1100" s="57" t="s">
        <v>21</v>
      </c>
      <c r="F1100" s="22">
        <f t="shared" si="538"/>
        <v>0</v>
      </c>
      <c r="G1100" s="22">
        <f t="shared" si="539"/>
        <v>0</v>
      </c>
      <c r="H1100" s="120" t="str">
        <f>IF(ISNA(VLOOKUP(C1100,[1]Sheet1!$J$2:$J$2000,3,FALSE)),"No","Yes")</f>
        <v>No</v>
      </c>
      <c r="I1100" s="89">
        <f t="shared" si="547"/>
        <v>0</v>
      </c>
      <c r="J1100" s="89">
        <f t="shared" si="548"/>
        <v>0</v>
      </c>
      <c r="K1100" s="89">
        <f t="shared" si="549"/>
        <v>0</v>
      </c>
      <c r="L1100" s="89">
        <f t="shared" si="550"/>
        <v>0</v>
      </c>
      <c r="M1100" s="89">
        <f t="shared" si="551"/>
        <v>0</v>
      </c>
      <c r="N1100" s="89">
        <f t="shared" si="552"/>
        <v>0</v>
      </c>
      <c r="O1100" s="89">
        <f t="shared" si="536"/>
        <v>0</v>
      </c>
      <c r="Q1100" s="90">
        <f t="shared" si="553"/>
        <v>0</v>
      </c>
      <c r="R1100" s="90">
        <f t="shared" si="554"/>
        <v>0</v>
      </c>
      <c r="S1100" s="90">
        <f t="shared" si="555"/>
        <v>0</v>
      </c>
      <c r="T1100" s="90">
        <f t="shared" si="556"/>
        <v>0</v>
      </c>
      <c r="U1100" s="90">
        <f t="shared" si="557"/>
        <v>0</v>
      </c>
      <c r="V1100" s="90">
        <f t="shared" si="558"/>
        <v>0</v>
      </c>
      <c r="W1100" s="90">
        <f t="shared" si="537"/>
        <v>0</v>
      </c>
      <c r="Y1100" s="89">
        <f t="shared" si="540"/>
        <v>0</v>
      </c>
      <c r="Z1100" s="90">
        <f t="shared" si="541"/>
        <v>0</v>
      </c>
      <c r="AA1100" s="75">
        <f t="shared" si="542"/>
        <v>0</v>
      </c>
      <c r="AB1100" s="89">
        <f t="shared" si="543"/>
        <v>0</v>
      </c>
      <c r="AC1100" s="89">
        <f t="shared" si="544"/>
        <v>0</v>
      </c>
      <c r="AD1100" s="90">
        <f t="shared" si="545"/>
        <v>0</v>
      </c>
      <c r="AE1100" s="90">
        <f t="shared" si="546"/>
        <v>0</v>
      </c>
      <c r="AF1100" s="1">
        <f t="shared" si="559"/>
        <v>-50000</v>
      </c>
    </row>
    <row r="1101" spans="1:32">
      <c r="A1101" s="106">
        <v>1.2469999999999998E-3</v>
      </c>
      <c r="B1101" s="4">
        <f t="shared" si="535"/>
        <v>-49999.998753</v>
      </c>
      <c r="C1101" t="s">
        <v>479</v>
      </c>
      <c r="D1101"/>
      <c r="E1101" s="57" t="s">
        <v>21</v>
      </c>
      <c r="F1101" s="22">
        <f t="shared" si="538"/>
        <v>0</v>
      </c>
      <c r="G1101" s="22">
        <f t="shared" si="539"/>
        <v>0</v>
      </c>
      <c r="H1101" s="120" t="str">
        <f>IF(ISNA(VLOOKUP(C1101,[1]Sheet1!$J$2:$J$2000,3,FALSE)),"No","Yes")</f>
        <v>No</v>
      </c>
      <c r="I1101" s="89">
        <f t="shared" si="547"/>
        <v>0</v>
      </c>
      <c r="J1101" s="89">
        <f t="shared" si="548"/>
        <v>0</v>
      </c>
      <c r="K1101" s="89">
        <f t="shared" si="549"/>
        <v>0</v>
      </c>
      <c r="L1101" s="89">
        <f t="shared" si="550"/>
        <v>0</v>
      </c>
      <c r="M1101" s="89">
        <f t="shared" si="551"/>
        <v>0</v>
      </c>
      <c r="N1101" s="89">
        <f t="shared" si="552"/>
        <v>0</v>
      </c>
      <c r="O1101" s="89">
        <f t="shared" si="536"/>
        <v>0</v>
      </c>
      <c r="Q1101" s="90">
        <f t="shared" si="553"/>
        <v>0</v>
      </c>
      <c r="R1101" s="90">
        <f t="shared" si="554"/>
        <v>0</v>
      </c>
      <c r="S1101" s="90">
        <f t="shared" si="555"/>
        <v>0</v>
      </c>
      <c r="T1101" s="90">
        <f t="shared" si="556"/>
        <v>0</v>
      </c>
      <c r="U1101" s="90">
        <f t="shared" si="557"/>
        <v>0</v>
      </c>
      <c r="V1101" s="90">
        <f t="shared" si="558"/>
        <v>0</v>
      </c>
      <c r="W1101" s="90">
        <f t="shared" si="537"/>
        <v>0</v>
      </c>
      <c r="Y1101" s="89">
        <f t="shared" si="540"/>
        <v>0</v>
      </c>
      <c r="Z1101" s="90">
        <f t="shared" si="541"/>
        <v>0</v>
      </c>
      <c r="AA1101" s="75">
        <f t="shared" si="542"/>
        <v>0</v>
      </c>
      <c r="AB1101" s="89">
        <f t="shared" si="543"/>
        <v>0</v>
      </c>
      <c r="AC1101" s="89">
        <f t="shared" si="544"/>
        <v>0</v>
      </c>
      <c r="AD1101" s="90">
        <f t="shared" si="545"/>
        <v>0</v>
      </c>
      <c r="AE1101" s="90">
        <f t="shared" si="546"/>
        <v>0</v>
      </c>
      <c r="AF1101" s="1">
        <f t="shared" si="559"/>
        <v>-50000</v>
      </c>
    </row>
    <row r="1102" spans="1:32">
      <c r="A1102" s="106">
        <v>1.2479999999999998E-3</v>
      </c>
      <c r="B1102" s="4">
        <f t="shared" si="535"/>
        <v>7637.2965582372735</v>
      </c>
      <c r="C1102" t="s">
        <v>485</v>
      </c>
      <c r="D1102"/>
      <c r="E1102" s="57" t="s">
        <v>21</v>
      </c>
      <c r="F1102" s="22">
        <f t="shared" si="538"/>
        <v>1</v>
      </c>
      <c r="G1102" s="22">
        <f t="shared" si="539"/>
        <v>1</v>
      </c>
      <c r="H1102" s="120" t="str">
        <f>IF(ISNA(VLOOKUP(C1102,[1]Sheet1!$J$2:$J$2000,3,FALSE)),"No","Yes")</f>
        <v>Yes</v>
      </c>
      <c r="I1102" s="89">
        <f t="shared" si="547"/>
        <v>0</v>
      </c>
      <c r="J1102" s="89">
        <f t="shared" si="548"/>
        <v>0</v>
      </c>
      <c r="K1102" s="89">
        <f t="shared" si="549"/>
        <v>0</v>
      </c>
      <c r="L1102" s="89">
        <f t="shared" si="550"/>
        <v>0</v>
      </c>
      <c r="M1102" s="89">
        <f t="shared" si="551"/>
        <v>0</v>
      </c>
      <c r="N1102" s="89">
        <f t="shared" si="552"/>
        <v>0</v>
      </c>
      <c r="O1102" s="89">
        <f t="shared" si="536"/>
        <v>0</v>
      </c>
      <c r="Q1102" s="90">
        <f t="shared" si="553"/>
        <v>0</v>
      </c>
      <c r="R1102" s="90">
        <f t="shared" si="554"/>
        <v>0</v>
      </c>
      <c r="S1102" s="90">
        <f t="shared" si="555"/>
        <v>0</v>
      </c>
      <c r="T1102" s="90">
        <f t="shared" si="556"/>
        <v>0</v>
      </c>
      <c r="U1102" s="90">
        <f t="shared" si="557"/>
        <v>0</v>
      </c>
      <c r="V1102" s="90">
        <f t="shared" si="558"/>
        <v>0</v>
      </c>
      <c r="W1102" s="90">
        <f t="shared" si="537"/>
        <v>7637.295310237274</v>
      </c>
      <c r="Y1102" s="89">
        <f t="shared" si="540"/>
        <v>0</v>
      </c>
      <c r="Z1102" s="90">
        <f t="shared" si="541"/>
        <v>0</v>
      </c>
      <c r="AA1102" s="75">
        <f t="shared" si="542"/>
        <v>0</v>
      </c>
      <c r="AB1102" s="89">
        <f t="shared" si="543"/>
        <v>0</v>
      </c>
      <c r="AC1102" s="89">
        <f t="shared" si="544"/>
        <v>0</v>
      </c>
      <c r="AD1102" s="90">
        <f t="shared" si="545"/>
        <v>7637.295310237274</v>
      </c>
      <c r="AE1102" s="90">
        <f t="shared" si="546"/>
        <v>0</v>
      </c>
      <c r="AF1102" s="1">
        <f t="shared" si="559"/>
        <v>7637.295310237274</v>
      </c>
    </row>
    <row r="1103" spans="1:32">
      <c r="A1103" s="106">
        <v>1.2489999999999999E-3</v>
      </c>
      <c r="B1103" s="4">
        <f t="shared" si="535"/>
        <v>-49999.998750999999</v>
      </c>
      <c r="C1103" t="s">
        <v>486</v>
      </c>
      <c r="D1103"/>
      <c r="E1103" s="57" t="s">
        <v>21</v>
      </c>
      <c r="F1103" s="22">
        <f t="shared" si="538"/>
        <v>0</v>
      </c>
      <c r="G1103" s="22">
        <f t="shared" si="539"/>
        <v>0</v>
      </c>
      <c r="H1103" s="120" t="str">
        <f>IF(ISNA(VLOOKUP(C1103,[1]Sheet1!$J$2:$J$2000,3,FALSE)),"No","Yes")</f>
        <v>No</v>
      </c>
      <c r="I1103" s="89">
        <f t="shared" si="547"/>
        <v>0</v>
      </c>
      <c r="J1103" s="89">
        <f t="shared" si="548"/>
        <v>0</v>
      </c>
      <c r="K1103" s="89">
        <f t="shared" si="549"/>
        <v>0</v>
      </c>
      <c r="L1103" s="89">
        <f t="shared" si="550"/>
        <v>0</v>
      </c>
      <c r="M1103" s="89">
        <f t="shared" si="551"/>
        <v>0</v>
      </c>
      <c r="N1103" s="89">
        <f t="shared" si="552"/>
        <v>0</v>
      </c>
      <c r="O1103" s="89">
        <f t="shared" si="536"/>
        <v>0</v>
      </c>
      <c r="Q1103" s="90">
        <f t="shared" si="553"/>
        <v>0</v>
      </c>
      <c r="R1103" s="90">
        <f t="shared" si="554"/>
        <v>0</v>
      </c>
      <c r="S1103" s="90">
        <f t="shared" si="555"/>
        <v>0</v>
      </c>
      <c r="T1103" s="90">
        <f t="shared" si="556"/>
        <v>0</v>
      </c>
      <c r="U1103" s="90">
        <f t="shared" si="557"/>
        <v>0</v>
      </c>
      <c r="V1103" s="90">
        <f t="shared" si="558"/>
        <v>0</v>
      </c>
      <c r="W1103" s="90">
        <f t="shared" si="537"/>
        <v>0</v>
      </c>
      <c r="Y1103" s="89">
        <f t="shared" si="540"/>
        <v>0</v>
      </c>
      <c r="Z1103" s="90">
        <f t="shared" si="541"/>
        <v>0</v>
      </c>
      <c r="AA1103" s="75">
        <f t="shared" si="542"/>
        <v>0</v>
      </c>
      <c r="AB1103" s="89">
        <f t="shared" si="543"/>
        <v>0</v>
      </c>
      <c r="AC1103" s="89">
        <f t="shared" si="544"/>
        <v>0</v>
      </c>
      <c r="AD1103" s="90">
        <f t="shared" si="545"/>
        <v>0</v>
      </c>
      <c r="AE1103" s="90">
        <f t="shared" si="546"/>
        <v>0</v>
      </c>
      <c r="AF1103" s="1">
        <f t="shared" si="559"/>
        <v>-50000</v>
      </c>
    </row>
    <row r="1104" spans="1:32">
      <c r="A1104" s="106">
        <v>1.2499999999999998E-3</v>
      </c>
      <c r="B1104" s="4">
        <f t="shared" si="535"/>
        <v>1.2499999999999998E-3</v>
      </c>
      <c r="C1104" t="s">
        <v>490</v>
      </c>
      <c r="D1104"/>
      <c r="E1104" s="57" t="s">
        <v>21</v>
      </c>
      <c r="F1104" s="22">
        <f t="shared" si="538"/>
        <v>0</v>
      </c>
      <c r="G1104" s="22">
        <f t="shared" si="539"/>
        <v>0</v>
      </c>
      <c r="H1104" s="120" t="str">
        <f>IF(ISNA(VLOOKUP(C1104,[1]Sheet1!$J$2:$J$2000,3,FALSE)),"No","Yes")</f>
        <v>Yes</v>
      </c>
      <c r="I1104" s="89">
        <f t="shared" si="547"/>
        <v>0</v>
      </c>
      <c r="J1104" s="89">
        <f t="shared" si="548"/>
        <v>0</v>
      </c>
      <c r="K1104" s="89">
        <f t="shared" si="549"/>
        <v>0</v>
      </c>
      <c r="L1104" s="89">
        <f t="shared" si="550"/>
        <v>0</v>
      </c>
      <c r="M1104" s="89">
        <f t="shared" si="551"/>
        <v>0</v>
      </c>
      <c r="N1104" s="89">
        <f t="shared" si="552"/>
        <v>0</v>
      </c>
      <c r="O1104" s="89">
        <f t="shared" si="536"/>
        <v>0</v>
      </c>
      <c r="Q1104" s="90">
        <f t="shared" si="553"/>
        <v>0</v>
      </c>
      <c r="R1104" s="90">
        <f t="shared" si="554"/>
        <v>0</v>
      </c>
      <c r="S1104" s="90">
        <f t="shared" si="555"/>
        <v>0</v>
      </c>
      <c r="T1104" s="90">
        <f t="shared" si="556"/>
        <v>0</v>
      </c>
      <c r="U1104" s="90">
        <f t="shared" si="557"/>
        <v>0</v>
      </c>
      <c r="V1104" s="90">
        <f t="shared" si="558"/>
        <v>0</v>
      </c>
      <c r="W1104" s="90">
        <f t="shared" si="537"/>
        <v>0</v>
      </c>
      <c r="Y1104" s="89">
        <f t="shared" si="540"/>
        <v>0</v>
      </c>
      <c r="Z1104" s="90">
        <f t="shared" si="541"/>
        <v>0</v>
      </c>
      <c r="AA1104" s="75">
        <f t="shared" si="542"/>
        <v>0</v>
      </c>
      <c r="AB1104" s="89">
        <f t="shared" si="543"/>
        <v>0</v>
      </c>
      <c r="AC1104" s="89">
        <f t="shared" si="544"/>
        <v>0</v>
      </c>
      <c r="AD1104" s="90">
        <f t="shared" si="545"/>
        <v>0</v>
      </c>
      <c r="AE1104" s="90">
        <f t="shared" si="546"/>
        <v>0</v>
      </c>
      <c r="AF1104" s="1">
        <f t="shared" si="559"/>
        <v>0</v>
      </c>
    </row>
    <row r="1105" spans="1:32">
      <c r="A1105" s="106">
        <v>1.2509999999999999E-3</v>
      </c>
      <c r="B1105" s="4">
        <f t="shared" si="535"/>
        <v>-49999.998748999998</v>
      </c>
      <c r="C1105" t="s">
        <v>497</v>
      </c>
      <c r="D1105"/>
      <c r="E1105" s="57" t="s">
        <v>21</v>
      </c>
      <c r="F1105" s="22">
        <f t="shared" si="538"/>
        <v>0</v>
      </c>
      <c r="G1105" s="22">
        <f t="shared" si="539"/>
        <v>0</v>
      </c>
      <c r="H1105" s="120" t="str">
        <f>IF(ISNA(VLOOKUP(C1105,[1]Sheet1!$J$2:$J$2000,3,FALSE)),"No","Yes")</f>
        <v>No</v>
      </c>
      <c r="I1105" s="89">
        <f t="shared" si="547"/>
        <v>0</v>
      </c>
      <c r="J1105" s="89">
        <f t="shared" si="548"/>
        <v>0</v>
      </c>
      <c r="K1105" s="89">
        <f t="shared" si="549"/>
        <v>0</v>
      </c>
      <c r="L1105" s="89">
        <f t="shared" si="550"/>
        <v>0</v>
      </c>
      <c r="M1105" s="89">
        <f t="shared" si="551"/>
        <v>0</v>
      </c>
      <c r="N1105" s="89">
        <f t="shared" si="552"/>
        <v>0</v>
      </c>
      <c r="O1105" s="89">
        <f t="shared" si="536"/>
        <v>0</v>
      </c>
      <c r="Q1105" s="90">
        <f t="shared" si="553"/>
        <v>0</v>
      </c>
      <c r="R1105" s="90">
        <f t="shared" si="554"/>
        <v>0</v>
      </c>
      <c r="S1105" s="90">
        <f t="shared" si="555"/>
        <v>0</v>
      </c>
      <c r="T1105" s="90">
        <f t="shared" si="556"/>
        <v>0</v>
      </c>
      <c r="U1105" s="90">
        <f t="shared" si="557"/>
        <v>0</v>
      </c>
      <c r="V1105" s="90">
        <f t="shared" si="558"/>
        <v>0</v>
      </c>
      <c r="W1105" s="90">
        <f t="shared" si="537"/>
        <v>0</v>
      </c>
      <c r="Y1105" s="89">
        <f t="shared" si="540"/>
        <v>0</v>
      </c>
      <c r="Z1105" s="90">
        <f t="shared" si="541"/>
        <v>0</v>
      </c>
      <c r="AA1105" s="75">
        <f t="shared" si="542"/>
        <v>0</v>
      </c>
      <c r="AB1105" s="89">
        <f t="shared" si="543"/>
        <v>0</v>
      </c>
      <c r="AC1105" s="89">
        <f t="shared" si="544"/>
        <v>0</v>
      </c>
      <c r="AD1105" s="90">
        <f t="shared" si="545"/>
        <v>0</v>
      </c>
      <c r="AE1105" s="90">
        <f t="shared" si="546"/>
        <v>0</v>
      </c>
      <c r="AF1105" s="1">
        <f t="shared" si="559"/>
        <v>-50000</v>
      </c>
    </row>
    <row r="1106" spans="1:32">
      <c r="A1106" s="106">
        <v>1.2519999999999999E-3</v>
      </c>
      <c r="B1106" s="4">
        <f t="shared" si="535"/>
        <v>-49999.998747999998</v>
      </c>
      <c r="C1106" t="s">
        <v>507</v>
      </c>
      <c r="D1106"/>
      <c r="E1106" s="57" t="s">
        <v>21</v>
      </c>
      <c r="F1106" s="22">
        <f t="shared" si="538"/>
        <v>0</v>
      </c>
      <c r="G1106" s="22">
        <f t="shared" si="539"/>
        <v>0</v>
      </c>
      <c r="H1106" s="120" t="str">
        <f>IF(ISNA(VLOOKUP(C1106,[1]Sheet1!$J$2:$J$2000,3,FALSE)),"No","Yes")</f>
        <v>No</v>
      </c>
      <c r="I1106" s="89">
        <f t="shared" si="547"/>
        <v>0</v>
      </c>
      <c r="J1106" s="89">
        <f t="shared" si="548"/>
        <v>0</v>
      </c>
      <c r="K1106" s="89">
        <f t="shared" si="549"/>
        <v>0</v>
      </c>
      <c r="L1106" s="89">
        <f t="shared" si="550"/>
        <v>0</v>
      </c>
      <c r="M1106" s="89">
        <f t="shared" si="551"/>
        <v>0</v>
      </c>
      <c r="N1106" s="89">
        <f t="shared" si="552"/>
        <v>0</v>
      </c>
      <c r="O1106" s="89">
        <f t="shared" si="536"/>
        <v>0</v>
      </c>
      <c r="Q1106" s="90">
        <f t="shared" si="553"/>
        <v>0</v>
      </c>
      <c r="R1106" s="90">
        <f t="shared" si="554"/>
        <v>0</v>
      </c>
      <c r="S1106" s="90">
        <f t="shared" si="555"/>
        <v>0</v>
      </c>
      <c r="T1106" s="90">
        <f t="shared" si="556"/>
        <v>0</v>
      </c>
      <c r="U1106" s="90">
        <f t="shared" si="557"/>
        <v>0</v>
      </c>
      <c r="V1106" s="90">
        <f t="shared" si="558"/>
        <v>0</v>
      </c>
      <c r="W1106" s="90">
        <f t="shared" si="537"/>
        <v>0</v>
      </c>
      <c r="Y1106" s="89">
        <f t="shared" si="540"/>
        <v>0</v>
      </c>
      <c r="Z1106" s="90">
        <f t="shared" si="541"/>
        <v>0</v>
      </c>
      <c r="AA1106" s="75">
        <f t="shared" si="542"/>
        <v>0</v>
      </c>
      <c r="AB1106" s="89">
        <f t="shared" si="543"/>
        <v>0</v>
      </c>
      <c r="AC1106" s="89">
        <f t="shared" si="544"/>
        <v>0</v>
      </c>
      <c r="AD1106" s="90">
        <f t="shared" si="545"/>
        <v>0</v>
      </c>
      <c r="AE1106" s="90">
        <f t="shared" si="546"/>
        <v>0</v>
      </c>
      <c r="AF1106" s="1">
        <f t="shared" si="559"/>
        <v>-50000</v>
      </c>
    </row>
    <row r="1107" spans="1:32">
      <c r="A1107" s="106">
        <v>1.2529999999999998E-3</v>
      </c>
      <c r="B1107" s="4">
        <f t="shared" si="535"/>
        <v>-49999.998746999998</v>
      </c>
      <c r="C1107" t="s">
        <v>513</v>
      </c>
      <c r="D1107"/>
      <c r="E1107" s="57" t="s">
        <v>21</v>
      </c>
      <c r="F1107" s="22">
        <f t="shared" si="538"/>
        <v>0</v>
      </c>
      <c r="G1107" s="22">
        <f t="shared" si="539"/>
        <v>0</v>
      </c>
      <c r="H1107" s="120" t="str">
        <f>IF(ISNA(VLOOKUP(C1107,[1]Sheet1!$J$2:$J$2000,3,FALSE)),"No","Yes")</f>
        <v>No</v>
      </c>
      <c r="I1107" s="89">
        <f t="shared" si="547"/>
        <v>0</v>
      </c>
      <c r="J1107" s="89">
        <f t="shared" si="548"/>
        <v>0</v>
      </c>
      <c r="K1107" s="89">
        <f t="shared" si="549"/>
        <v>0</v>
      </c>
      <c r="L1107" s="89">
        <f t="shared" si="550"/>
        <v>0</v>
      </c>
      <c r="M1107" s="89">
        <f t="shared" si="551"/>
        <v>0</v>
      </c>
      <c r="N1107" s="89">
        <f t="shared" si="552"/>
        <v>0</v>
      </c>
      <c r="O1107" s="89">
        <f t="shared" si="536"/>
        <v>0</v>
      </c>
      <c r="Q1107" s="90">
        <f t="shared" si="553"/>
        <v>0</v>
      </c>
      <c r="R1107" s="90">
        <f t="shared" si="554"/>
        <v>0</v>
      </c>
      <c r="S1107" s="90">
        <f t="shared" si="555"/>
        <v>0</v>
      </c>
      <c r="T1107" s="90">
        <f t="shared" si="556"/>
        <v>0</v>
      </c>
      <c r="U1107" s="90">
        <f t="shared" si="557"/>
        <v>0</v>
      </c>
      <c r="V1107" s="90">
        <f t="shared" si="558"/>
        <v>0</v>
      </c>
      <c r="W1107" s="90">
        <f t="shared" si="537"/>
        <v>0</v>
      </c>
      <c r="Y1107" s="89">
        <f t="shared" si="540"/>
        <v>0</v>
      </c>
      <c r="Z1107" s="90">
        <f t="shared" si="541"/>
        <v>0</v>
      </c>
      <c r="AA1107" s="75">
        <f t="shared" si="542"/>
        <v>0</v>
      </c>
      <c r="AB1107" s="89">
        <f t="shared" si="543"/>
        <v>0</v>
      </c>
      <c r="AC1107" s="89">
        <f t="shared" si="544"/>
        <v>0</v>
      </c>
      <c r="AD1107" s="90">
        <f t="shared" si="545"/>
        <v>0</v>
      </c>
      <c r="AE1107" s="90">
        <f t="shared" si="546"/>
        <v>0</v>
      </c>
      <c r="AF1107" s="1">
        <f t="shared" si="559"/>
        <v>-50000</v>
      </c>
    </row>
    <row r="1108" spans="1:32">
      <c r="A1108" s="106">
        <v>1.2539999999999999E-3</v>
      </c>
      <c r="B1108" s="4">
        <f t="shared" si="535"/>
        <v>-49999.998745999997</v>
      </c>
      <c r="C1108" t="s">
        <v>518</v>
      </c>
      <c r="D1108"/>
      <c r="E1108" s="57" t="s">
        <v>21</v>
      </c>
      <c r="F1108" s="22">
        <f t="shared" si="538"/>
        <v>0</v>
      </c>
      <c r="G1108" s="22">
        <f t="shared" si="539"/>
        <v>0</v>
      </c>
      <c r="H1108" s="120" t="str">
        <f>IF(ISNA(VLOOKUP(C1108,[1]Sheet1!$J$2:$J$2000,3,FALSE)),"No","Yes")</f>
        <v>No</v>
      </c>
      <c r="I1108" s="89">
        <f t="shared" si="547"/>
        <v>0</v>
      </c>
      <c r="J1108" s="89">
        <f t="shared" si="548"/>
        <v>0</v>
      </c>
      <c r="K1108" s="89">
        <f t="shared" si="549"/>
        <v>0</v>
      </c>
      <c r="L1108" s="89">
        <f t="shared" si="550"/>
        <v>0</v>
      </c>
      <c r="M1108" s="89">
        <f t="shared" si="551"/>
        <v>0</v>
      </c>
      <c r="N1108" s="89">
        <f t="shared" si="552"/>
        <v>0</v>
      </c>
      <c r="O1108" s="89">
        <f t="shared" si="536"/>
        <v>0</v>
      </c>
      <c r="Q1108" s="90">
        <f t="shared" si="553"/>
        <v>0</v>
      </c>
      <c r="R1108" s="90">
        <f t="shared" si="554"/>
        <v>0</v>
      </c>
      <c r="S1108" s="90">
        <f t="shared" si="555"/>
        <v>0</v>
      </c>
      <c r="T1108" s="90">
        <f t="shared" si="556"/>
        <v>0</v>
      </c>
      <c r="U1108" s="90">
        <f t="shared" si="557"/>
        <v>0</v>
      </c>
      <c r="V1108" s="90">
        <f t="shared" si="558"/>
        <v>0</v>
      </c>
      <c r="W1108" s="90">
        <f t="shared" si="537"/>
        <v>0</v>
      </c>
      <c r="Y1108" s="89">
        <f t="shared" si="540"/>
        <v>0</v>
      </c>
      <c r="Z1108" s="90">
        <f t="shared" si="541"/>
        <v>0</v>
      </c>
      <c r="AA1108" s="75">
        <f t="shared" si="542"/>
        <v>0</v>
      </c>
      <c r="AB1108" s="89">
        <f t="shared" si="543"/>
        <v>0</v>
      </c>
      <c r="AC1108" s="89">
        <f t="shared" si="544"/>
        <v>0</v>
      </c>
      <c r="AD1108" s="90">
        <f t="shared" si="545"/>
        <v>0</v>
      </c>
      <c r="AE1108" s="90">
        <f t="shared" si="546"/>
        <v>0</v>
      </c>
      <c r="AF1108" s="1">
        <f t="shared" si="559"/>
        <v>-50000</v>
      </c>
    </row>
    <row r="1109" spans="1:32">
      <c r="A1109" s="106">
        <v>1.2549999999999998E-3</v>
      </c>
      <c r="B1109" s="4">
        <f t="shared" si="535"/>
        <v>-49999.998744999997</v>
      </c>
      <c r="C1109" t="s">
        <v>520</v>
      </c>
      <c r="D1109"/>
      <c r="E1109" s="57" t="s">
        <v>21</v>
      </c>
      <c r="F1109" s="22">
        <f t="shared" si="538"/>
        <v>0</v>
      </c>
      <c r="G1109" s="22">
        <f t="shared" si="539"/>
        <v>0</v>
      </c>
      <c r="H1109" s="120" t="str">
        <f>IF(ISNA(VLOOKUP(C1109,[1]Sheet1!$J$2:$J$2000,3,FALSE)),"No","Yes")</f>
        <v>No</v>
      </c>
      <c r="I1109" s="89">
        <f t="shared" si="547"/>
        <v>0</v>
      </c>
      <c r="J1109" s="89">
        <f t="shared" si="548"/>
        <v>0</v>
      </c>
      <c r="K1109" s="89">
        <f t="shared" si="549"/>
        <v>0</v>
      </c>
      <c r="L1109" s="89">
        <f t="shared" si="550"/>
        <v>0</v>
      </c>
      <c r="M1109" s="89">
        <f t="shared" si="551"/>
        <v>0</v>
      </c>
      <c r="N1109" s="89">
        <f t="shared" si="552"/>
        <v>0</v>
      </c>
      <c r="O1109" s="89">
        <f t="shared" si="536"/>
        <v>0</v>
      </c>
      <c r="Q1109" s="90">
        <f t="shared" si="553"/>
        <v>0</v>
      </c>
      <c r="R1109" s="90">
        <f t="shared" si="554"/>
        <v>0</v>
      </c>
      <c r="S1109" s="90">
        <f t="shared" si="555"/>
        <v>0</v>
      </c>
      <c r="T1109" s="90">
        <f t="shared" si="556"/>
        <v>0</v>
      </c>
      <c r="U1109" s="90">
        <f t="shared" si="557"/>
        <v>0</v>
      </c>
      <c r="V1109" s="90">
        <f t="shared" si="558"/>
        <v>0</v>
      </c>
      <c r="W1109" s="90">
        <f t="shared" si="537"/>
        <v>0</v>
      </c>
      <c r="Y1109" s="89">
        <f t="shared" si="540"/>
        <v>0</v>
      </c>
      <c r="Z1109" s="90">
        <f t="shared" si="541"/>
        <v>0</v>
      </c>
      <c r="AA1109" s="75">
        <f t="shared" si="542"/>
        <v>0</v>
      </c>
      <c r="AB1109" s="89">
        <f t="shared" si="543"/>
        <v>0</v>
      </c>
      <c r="AC1109" s="89">
        <f t="shared" si="544"/>
        <v>0</v>
      </c>
      <c r="AD1109" s="90">
        <f t="shared" si="545"/>
        <v>0</v>
      </c>
      <c r="AE1109" s="90">
        <f t="shared" si="546"/>
        <v>0</v>
      </c>
      <c r="AF1109" s="1">
        <f t="shared" si="559"/>
        <v>-50000</v>
      </c>
    </row>
    <row r="1110" spans="1:32">
      <c r="A1110" s="106">
        <v>1.256E-3</v>
      </c>
      <c r="B1110" s="4">
        <f t="shared" si="535"/>
        <v>-49999.998743999997</v>
      </c>
      <c r="C1110" t="s">
        <v>526</v>
      </c>
      <c r="D1110"/>
      <c r="E1110" s="57" t="s">
        <v>21</v>
      </c>
      <c r="F1110" s="22">
        <f t="shared" si="538"/>
        <v>0</v>
      </c>
      <c r="G1110" s="22">
        <f t="shared" si="539"/>
        <v>0</v>
      </c>
      <c r="H1110" s="120" t="str">
        <f>IF(ISNA(VLOOKUP(C1110,[1]Sheet1!$J$2:$J$2000,3,FALSE)),"No","Yes")</f>
        <v>No</v>
      </c>
      <c r="I1110" s="89">
        <f t="shared" si="547"/>
        <v>0</v>
      </c>
      <c r="J1110" s="89">
        <f t="shared" si="548"/>
        <v>0</v>
      </c>
      <c r="K1110" s="89">
        <f t="shared" si="549"/>
        <v>0</v>
      </c>
      <c r="L1110" s="89">
        <f t="shared" si="550"/>
        <v>0</v>
      </c>
      <c r="M1110" s="89">
        <f t="shared" si="551"/>
        <v>0</v>
      </c>
      <c r="N1110" s="89">
        <f t="shared" si="552"/>
        <v>0</v>
      </c>
      <c r="O1110" s="89">
        <f t="shared" si="536"/>
        <v>0</v>
      </c>
      <c r="Q1110" s="90">
        <f t="shared" si="553"/>
        <v>0</v>
      </c>
      <c r="R1110" s="90">
        <f t="shared" si="554"/>
        <v>0</v>
      </c>
      <c r="S1110" s="90">
        <f t="shared" si="555"/>
        <v>0</v>
      </c>
      <c r="T1110" s="90">
        <f t="shared" si="556"/>
        <v>0</v>
      </c>
      <c r="U1110" s="90">
        <f t="shared" si="557"/>
        <v>0</v>
      </c>
      <c r="V1110" s="90">
        <f t="shared" si="558"/>
        <v>0</v>
      </c>
      <c r="W1110" s="90">
        <f t="shared" si="537"/>
        <v>0</v>
      </c>
      <c r="Y1110" s="89">
        <f t="shared" si="540"/>
        <v>0</v>
      </c>
      <c r="Z1110" s="90">
        <f t="shared" si="541"/>
        <v>0</v>
      </c>
      <c r="AA1110" s="75">
        <f t="shared" si="542"/>
        <v>0</v>
      </c>
      <c r="AB1110" s="89">
        <f t="shared" si="543"/>
        <v>0</v>
      </c>
      <c r="AC1110" s="89">
        <f t="shared" si="544"/>
        <v>0</v>
      </c>
      <c r="AD1110" s="90">
        <f t="shared" si="545"/>
        <v>0</v>
      </c>
      <c r="AE1110" s="90">
        <f t="shared" si="546"/>
        <v>0</v>
      </c>
      <c r="AF1110" s="1">
        <f t="shared" si="559"/>
        <v>-50000</v>
      </c>
    </row>
    <row r="1111" spans="1:32">
      <c r="A1111" s="106">
        <v>1.2569999999999999E-3</v>
      </c>
      <c r="B1111" s="4">
        <f t="shared" si="535"/>
        <v>-49999.998742999996</v>
      </c>
      <c r="C1111" t="s">
        <v>534</v>
      </c>
      <c r="D1111"/>
      <c r="E1111" s="57" t="s">
        <v>21</v>
      </c>
      <c r="F1111" s="22">
        <f t="shared" si="538"/>
        <v>0</v>
      </c>
      <c r="G1111" s="22">
        <f t="shared" si="539"/>
        <v>0</v>
      </c>
      <c r="H1111" s="120" t="str">
        <f>IF(ISNA(VLOOKUP(C1111,[1]Sheet1!$J$2:$J$2000,3,FALSE)),"No","Yes")</f>
        <v>No</v>
      </c>
      <c r="I1111" s="89">
        <f t="shared" si="547"/>
        <v>0</v>
      </c>
      <c r="J1111" s="89">
        <f t="shared" si="548"/>
        <v>0</v>
      </c>
      <c r="K1111" s="89">
        <f t="shared" si="549"/>
        <v>0</v>
      </c>
      <c r="L1111" s="89">
        <f t="shared" si="550"/>
        <v>0</v>
      </c>
      <c r="M1111" s="89">
        <f t="shared" si="551"/>
        <v>0</v>
      </c>
      <c r="N1111" s="89">
        <f t="shared" si="552"/>
        <v>0</v>
      </c>
      <c r="O1111" s="89">
        <f t="shared" si="536"/>
        <v>0</v>
      </c>
      <c r="Q1111" s="90">
        <f t="shared" si="553"/>
        <v>0</v>
      </c>
      <c r="R1111" s="90">
        <f t="shared" si="554"/>
        <v>0</v>
      </c>
      <c r="S1111" s="90">
        <f t="shared" si="555"/>
        <v>0</v>
      </c>
      <c r="T1111" s="90">
        <f t="shared" si="556"/>
        <v>0</v>
      </c>
      <c r="U1111" s="90">
        <f t="shared" si="557"/>
        <v>0</v>
      </c>
      <c r="V1111" s="90">
        <f t="shared" si="558"/>
        <v>0</v>
      </c>
      <c r="W1111" s="90">
        <f t="shared" si="537"/>
        <v>0</v>
      </c>
      <c r="Y1111" s="89">
        <f t="shared" si="540"/>
        <v>0</v>
      </c>
      <c r="Z1111" s="90">
        <f t="shared" si="541"/>
        <v>0</v>
      </c>
      <c r="AA1111" s="75">
        <f t="shared" si="542"/>
        <v>0</v>
      </c>
      <c r="AB1111" s="89">
        <f t="shared" si="543"/>
        <v>0</v>
      </c>
      <c r="AC1111" s="89">
        <f t="shared" si="544"/>
        <v>0</v>
      </c>
      <c r="AD1111" s="90">
        <f t="shared" si="545"/>
        <v>0</v>
      </c>
      <c r="AE1111" s="90">
        <f t="shared" si="546"/>
        <v>0</v>
      </c>
      <c r="AF1111" s="1">
        <f t="shared" si="559"/>
        <v>-50000</v>
      </c>
    </row>
    <row r="1112" spans="1:32">
      <c r="A1112" s="106">
        <v>1.2579999999999998E-3</v>
      </c>
      <c r="B1112" s="4">
        <f t="shared" ref="B1112:B1173" si="560">AF1112+A1112</f>
        <v>6464.8763169344656</v>
      </c>
      <c r="C1112" t="s">
        <v>538</v>
      </c>
      <c r="D1112"/>
      <c r="E1112" s="57" t="s">
        <v>21</v>
      </c>
      <c r="F1112" s="22">
        <f t="shared" si="538"/>
        <v>1</v>
      </c>
      <c r="G1112" s="22">
        <f t="shared" si="539"/>
        <v>1</v>
      </c>
      <c r="H1112" s="120" t="str">
        <f>IF(ISNA(VLOOKUP(C1112,[1]Sheet1!$J$2:$J$2000,3,FALSE)),"No","Yes")</f>
        <v>Yes</v>
      </c>
      <c r="I1112" s="89">
        <f t="shared" si="547"/>
        <v>0</v>
      </c>
      <c r="J1112" s="89">
        <f t="shared" si="548"/>
        <v>0</v>
      </c>
      <c r="K1112" s="89">
        <f t="shared" si="549"/>
        <v>0</v>
      </c>
      <c r="L1112" s="89">
        <f t="shared" si="550"/>
        <v>0</v>
      </c>
      <c r="M1112" s="89">
        <f t="shared" si="551"/>
        <v>0</v>
      </c>
      <c r="N1112" s="89">
        <f t="shared" si="552"/>
        <v>0</v>
      </c>
      <c r="O1112" s="89">
        <f t="shared" si="536"/>
        <v>0</v>
      </c>
      <c r="Q1112" s="90">
        <f t="shared" si="553"/>
        <v>0</v>
      </c>
      <c r="R1112" s="90">
        <f t="shared" si="554"/>
        <v>0</v>
      </c>
      <c r="S1112" s="90">
        <f t="shared" si="555"/>
        <v>0</v>
      </c>
      <c r="T1112" s="90">
        <f t="shared" si="556"/>
        <v>0</v>
      </c>
      <c r="U1112" s="90">
        <f t="shared" si="557"/>
        <v>0</v>
      </c>
      <c r="V1112" s="90">
        <f t="shared" si="558"/>
        <v>0</v>
      </c>
      <c r="W1112" s="90">
        <f t="shared" si="537"/>
        <v>6464.8750589344654</v>
      </c>
      <c r="Y1112" s="89">
        <f t="shared" si="540"/>
        <v>0</v>
      </c>
      <c r="Z1112" s="90">
        <f t="shared" si="541"/>
        <v>0</v>
      </c>
      <c r="AA1112" s="75">
        <f t="shared" si="542"/>
        <v>0</v>
      </c>
      <c r="AB1112" s="89">
        <f t="shared" si="543"/>
        <v>0</v>
      </c>
      <c r="AC1112" s="89">
        <f t="shared" si="544"/>
        <v>0</v>
      </c>
      <c r="AD1112" s="90">
        <f t="shared" si="545"/>
        <v>6464.8750589344654</v>
      </c>
      <c r="AE1112" s="90">
        <f t="shared" si="546"/>
        <v>0</v>
      </c>
      <c r="AF1112" s="1">
        <f t="shared" si="559"/>
        <v>6464.8750589344654</v>
      </c>
    </row>
    <row r="1113" spans="1:32">
      <c r="A1113" s="106">
        <v>1.2589999999999999E-3</v>
      </c>
      <c r="B1113" s="4">
        <f t="shared" si="560"/>
        <v>-49999.998741000003</v>
      </c>
      <c r="C1113" t="s">
        <v>546</v>
      </c>
      <c r="D1113"/>
      <c r="E1113" s="57" t="s">
        <v>21</v>
      </c>
      <c r="F1113" s="22">
        <f t="shared" si="538"/>
        <v>0</v>
      </c>
      <c r="G1113" s="22">
        <f t="shared" si="539"/>
        <v>0</v>
      </c>
      <c r="H1113" s="120" t="str">
        <f>IF(ISNA(VLOOKUP(C1113,[1]Sheet1!$J$2:$J$2000,3,FALSE)),"No","Yes")</f>
        <v>No</v>
      </c>
      <c r="I1113" s="89">
        <f t="shared" si="547"/>
        <v>0</v>
      </c>
      <c r="J1113" s="89">
        <f t="shared" si="548"/>
        <v>0</v>
      </c>
      <c r="K1113" s="89">
        <f t="shared" si="549"/>
        <v>0</v>
      </c>
      <c r="L1113" s="89">
        <f t="shared" si="550"/>
        <v>0</v>
      </c>
      <c r="M1113" s="89">
        <f t="shared" si="551"/>
        <v>0</v>
      </c>
      <c r="N1113" s="89">
        <f t="shared" si="552"/>
        <v>0</v>
      </c>
      <c r="O1113" s="89">
        <f t="shared" si="536"/>
        <v>0</v>
      </c>
      <c r="Q1113" s="90">
        <f t="shared" si="553"/>
        <v>0</v>
      </c>
      <c r="R1113" s="90">
        <f t="shared" si="554"/>
        <v>0</v>
      </c>
      <c r="S1113" s="90">
        <f t="shared" si="555"/>
        <v>0</v>
      </c>
      <c r="T1113" s="90">
        <f t="shared" si="556"/>
        <v>0</v>
      </c>
      <c r="U1113" s="90">
        <f t="shared" si="557"/>
        <v>0</v>
      </c>
      <c r="V1113" s="90">
        <f t="shared" si="558"/>
        <v>0</v>
      </c>
      <c r="W1113" s="90">
        <f t="shared" si="537"/>
        <v>0</v>
      </c>
      <c r="Y1113" s="89">
        <f t="shared" si="540"/>
        <v>0</v>
      </c>
      <c r="Z1113" s="90">
        <f t="shared" si="541"/>
        <v>0</v>
      </c>
      <c r="AA1113" s="75">
        <f t="shared" si="542"/>
        <v>0</v>
      </c>
      <c r="AB1113" s="89">
        <f t="shared" si="543"/>
        <v>0</v>
      </c>
      <c r="AC1113" s="89">
        <f t="shared" si="544"/>
        <v>0</v>
      </c>
      <c r="AD1113" s="90">
        <f t="shared" si="545"/>
        <v>0</v>
      </c>
      <c r="AE1113" s="90">
        <f t="shared" si="546"/>
        <v>0</v>
      </c>
      <c r="AF1113" s="1">
        <f t="shared" si="559"/>
        <v>-50000</v>
      </c>
    </row>
    <row r="1114" spans="1:32">
      <c r="A1114" s="106">
        <v>1.2599999999999998E-3</v>
      </c>
      <c r="B1114" s="4">
        <f t="shared" si="560"/>
        <v>-49999.998740000003</v>
      </c>
      <c r="C1114" t="s">
        <v>556</v>
      </c>
      <c r="D1114"/>
      <c r="E1114" s="57" t="s">
        <v>21</v>
      </c>
      <c r="F1114" s="22">
        <f t="shared" si="538"/>
        <v>0</v>
      </c>
      <c r="G1114" s="22">
        <f t="shared" si="539"/>
        <v>0</v>
      </c>
      <c r="H1114" s="120" t="str">
        <f>IF(ISNA(VLOOKUP(C1114,[1]Sheet1!$J$2:$J$2000,3,FALSE)),"No","Yes")</f>
        <v>No</v>
      </c>
      <c r="I1114" s="89">
        <f t="shared" si="547"/>
        <v>0</v>
      </c>
      <c r="J1114" s="89">
        <f t="shared" si="548"/>
        <v>0</v>
      </c>
      <c r="K1114" s="89">
        <f t="shared" si="549"/>
        <v>0</v>
      </c>
      <c r="L1114" s="89">
        <f t="shared" si="550"/>
        <v>0</v>
      </c>
      <c r="M1114" s="89">
        <f t="shared" si="551"/>
        <v>0</v>
      </c>
      <c r="N1114" s="89">
        <f t="shared" si="552"/>
        <v>0</v>
      </c>
      <c r="O1114" s="89">
        <f t="shared" si="536"/>
        <v>0</v>
      </c>
      <c r="Q1114" s="90">
        <f t="shared" si="553"/>
        <v>0</v>
      </c>
      <c r="R1114" s="90">
        <f t="shared" si="554"/>
        <v>0</v>
      </c>
      <c r="S1114" s="90">
        <f t="shared" si="555"/>
        <v>0</v>
      </c>
      <c r="T1114" s="90">
        <f t="shared" si="556"/>
        <v>0</v>
      </c>
      <c r="U1114" s="90">
        <f t="shared" si="557"/>
        <v>0</v>
      </c>
      <c r="V1114" s="90">
        <f t="shared" si="558"/>
        <v>0</v>
      </c>
      <c r="W1114" s="90">
        <f t="shared" si="537"/>
        <v>0</v>
      </c>
      <c r="Y1114" s="89">
        <f t="shared" si="540"/>
        <v>0</v>
      </c>
      <c r="Z1114" s="90">
        <f t="shared" si="541"/>
        <v>0</v>
      </c>
      <c r="AA1114" s="75">
        <f t="shared" si="542"/>
        <v>0</v>
      </c>
      <c r="AB1114" s="89">
        <f t="shared" si="543"/>
        <v>0</v>
      </c>
      <c r="AC1114" s="89">
        <f t="shared" si="544"/>
        <v>0</v>
      </c>
      <c r="AD1114" s="90">
        <f t="shared" si="545"/>
        <v>0</v>
      </c>
      <c r="AE1114" s="90">
        <f t="shared" si="546"/>
        <v>0</v>
      </c>
      <c r="AF1114" s="1">
        <f t="shared" si="559"/>
        <v>-50000</v>
      </c>
    </row>
    <row r="1115" spans="1:32">
      <c r="A1115" s="106">
        <v>1.2609999999999998E-3</v>
      </c>
      <c r="B1115" s="4">
        <f t="shared" si="560"/>
        <v>1.2609999999999998E-3</v>
      </c>
      <c r="C1115" t="s">
        <v>431</v>
      </c>
      <c r="D1115"/>
      <c r="E1115" s="57" t="s">
        <v>21</v>
      </c>
      <c r="F1115" s="22">
        <f t="shared" si="538"/>
        <v>0</v>
      </c>
      <c r="G1115" s="22">
        <f t="shared" si="539"/>
        <v>0</v>
      </c>
      <c r="H1115" s="120" t="str">
        <f>IF(ISNA(VLOOKUP(C1115,[1]Sheet1!$J$2:$J$2000,3,FALSE)),"No","Yes")</f>
        <v>Yes</v>
      </c>
      <c r="I1115" s="89">
        <f t="shared" si="547"/>
        <v>0</v>
      </c>
      <c r="J1115" s="89">
        <f t="shared" si="548"/>
        <v>0</v>
      </c>
      <c r="K1115" s="89">
        <f t="shared" si="549"/>
        <v>0</v>
      </c>
      <c r="L1115" s="89">
        <f t="shared" si="550"/>
        <v>0</v>
      </c>
      <c r="M1115" s="89">
        <f t="shared" si="551"/>
        <v>0</v>
      </c>
      <c r="N1115" s="89">
        <f t="shared" si="552"/>
        <v>0</v>
      </c>
      <c r="O1115" s="89">
        <f t="shared" si="536"/>
        <v>0</v>
      </c>
      <c r="Q1115" s="90">
        <f t="shared" si="553"/>
        <v>0</v>
      </c>
      <c r="R1115" s="90">
        <f t="shared" si="554"/>
        <v>0</v>
      </c>
      <c r="S1115" s="90">
        <f t="shared" si="555"/>
        <v>0</v>
      </c>
      <c r="T1115" s="90">
        <f t="shared" si="556"/>
        <v>0</v>
      </c>
      <c r="U1115" s="90">
        <f t="shared" si="557"/>
        <v>0</v>
      </c>
      <c r="V1115" s="90">
        <f t="shared" si="558"/>
        <v>0</v>
      </c>
      <c r="W1115" s="90">
        <f t="shared" si="537"/>
        <v>0</v>
      </c>
      <c r="Y1115" s="89">
        <f t="shared" si="540"/>
        <v>0</v>
      </c>
      <c r="Z1115" s="90">
        <f t="shared" si="541"/>
        <v>0</v>
      </c>
      <c r="AA1115" s="75">
        <f t="shared" si="542"/>
        <v>0</v>
      </c>
      <c r="AB1115" s="89">
        <f t="shared" si="543"/>
        <v>0</v>
      </c>
      <c r="AC1115" s="89">
        <f t="shared" si="544"/>
        <v>0</v>
      </c>
      <c r="AD1115" s="90">
        <f t="shared" si="545"/>
        <v>0</v>
      </c>
      <c r="AE1115" s="90">
        <f t="shared" si="546"/>
        <v>0</v>
      </c>
      <c r="AF1115" s="1">
        <f t="shared" si="559"/>
        <v>0</v>
      </c>
    </row>
    <row r="1116" spans="1:32">
      <c r="A1116" s="106">
        <v>1.2619999999999999E-3</v>
      </c>
      <c r="B1116" s="4">
        <f t="shared" si="560"/>
        <v>-49999.998738000002</v>
      </c>
      <c r="C1116" t="s">
        <v>449</v>
      </c>
      <c r="D1116"/>
      <c r="E1116" s="57" t="s">
        <v>21</v>
      </c>
      <c r="F1116" s="22">
        <f t="shared" si="538"/>
        <v>0</v>
      </c>
      <c r="G1116" s="22">
        <f t="shared" si="539"/>
        <v>0</v>
      </c>
      <c r="H1116" s="120" t="str">
        <f>IF(ISNA(VLOOKUP(C1116,[1]Sheet1!$J$2:$J$2000,3,FALSE)),"No","Yes")</f>
        <v>No</v>
      </c>
      <c r="I1116" s="89">
        <f t="shared" si="547"/>
        <v>0</v>
      </c>
      <c r="J1116" s="89">
        <f t="shared" si="548"/>
        <v>0</v>
      </c>
      <c r="K1116" s="89">
        <f t="shared" si="549"/>
        <v>0</v>
      </c>
      <c r="L1116" s="89">
        <f t="shared" si="550"/>
        <v>0</v>
      </c>
      <c r="M1116" s="89">
        <f t="shared" si="551"/>
        <v>0</v>
      </c>
      <c r="N1116" s="89">
        <f t="shared" si="552"/>
        <v>0</v>
      </c>
      <c r="O1116" s="89">
        <f t="shared" si="536"/>
        <v>0</v>
      </c>
      <c r="Q1116" s="90">
        <f t="shared" si="553"/>
        <v>0</v>
      </c>
      <c r="R1116" s="90">
        <f t="shared" si="554"/>
        <v>0</v>
      </c>
      <c r="S1116" s="90">
        <f t="shared" si="555"/>
        <v>0</v>
      </c>
      <c r="T1116" s="90">
        <f t="shared" si="556"/>
        <v>0</v>
      </c>
      <c r="U1116" s="90">
        <f t="shared" si="557"/>
        <v>0</v>
      </c>
      <c r="V1116" s="90">
        <f t="shared" si="558"/>
        <v>0</v>
      </c>
      <c r="W1116" s="90">
        <f t="shared" si="537"/>
        <v>0</v>
      </c>
      <c r="Y1116" s="89">
        <f t="shared" si="540"/>
        <v>0</v>
      </c>
      <c r="Z1116" s="90">
        <f t="shared" si="541"/>
        <v>0</v>
      </c>
      <c r="AA1116" s="75">
        <f t="shared" si="542"/>
        <v>0</v>
      </c>
      <c r="AB1116" s="89">
        <f t="shared" si="543"/>
        <v>0</v>
      </c>
      <c r="AC1116" s="89">
        <f t="shared" si="544"/>
        <v>0</v>
      </c>
      <c r="AD1116" s="90">
        <f t="shared" si="545"/>
        <v>0</v>
      </c>
      <c r="AE1116" s="90">
        <f t="shared" si="546"/>
        <v>0</v>
      </c>
      <c r="AF1116" s="1">
        <f t="shared" si="559"/>
        <v>-50000</v>
      </c>
    </row>
    <row r="1117" spans="1:32">
      <c r="A1117" s="106">
        <v>1.2629999999999998E-3</v>
      </c>
      <c r="B1117" s="4">
        <f t="shared" si="560"/>
        <v>1.2629999999999998E-3</v>
      </c>
      <c r="C1117" t="s">
        <v>471</v>
      </c>
      <c r="D1117"/>
      <c r="E1117" s="57" t="s">
        <v>21</v>
      </c>
      <c r="F1117" s="22">
        <f t="shared" si="538"/>
        <v>0</v>
      </c>
      <c r="G1117" s="22">
        <f t="shared" si="539"/>
        <v>0</v>
      </c>
      <c r="H1117" s="120" t="str">
        <f>IF(ISNA(VLOOKUP(C1117,[1]Sheet1!$J$2:$J$2000,3,FALSE)),"No","Yes")</f>
        <v>Yes</v>
      </c>
      <c r="I1117" s="89">
        <f t="shared" si="547"/>
        <v>0</v>
      </c>
      <c r="J1117" s="89">
        <f t="shared" si="548"/>
        <v>0</v>
      </c>
      <c r="K1117" s="89">
        <f t="shared" si="549"/>
        <v>0</v>
      </c>
      <c r="L1117" s="89">
        <f t="shared" si="550"/>
        <v>0</v>
      </c>
      <c r="M1117" s="89">
        <f t="shared" si="551"/>
        <v>0</v>
      </c>
      <c r="N1117" s="89">
        <f t="shared" si="552"/>
        <v>0</v>
      </c>
      <c r="O1117" s="89">
        <f t="shared" si="536"/>
        <v>0</v>
      </c>
      <c r="Q1117" s="90">
        <f t="shared" si="553"/>
        <v>0</v>
      </c>
      <c r="R1117" s="90">
        <f t="shared" si="554"/>
        <v>0</v>
      </c>
      <c r="S1117" s="90">
        <f t="shared" si="555"/>
        <v>0</v>
      </c>
      <c r="T1117" s="90">
        <f t="shared" si="556"/>
        <v>0</v>
      </c>
      <c r="U1117" s="90">
        <f t="shared" si="557"/>
        <v>0</v>
      </c>
      <c r="V1117" s="90">
        <f t="shared" si="558"/>
        <v>0</v>
      </c>
      <c r="W1117" s="90">
        <f t="shared" si="537"/>
        <v>0</v>
      </c>
      <c r="Y1117" s="89">
        <f t="shared" si="540"/>
        <v>0</v>
      </c>
      <c r="Z1117" s="90">
        <f t="shared" si="541"/>
        <v>0</v>
      </c>
      <c r="AA1117" s="75">
        <f t="shared" si="542"/>
        <v>0</v>
      </c>
      <c r="AB1117" s="89">
        <f t="shared" si="543"/>
        <v>0</v>
      </c>
      <c r="AC1117" s="89">
        <f t="shared" si="544"/>
        <v>0</v>
      </c>
      <c r="AD1117" s="90">
        <f t="shared" si="545"/>
        <v>0</v>
      </c>
      <c r="AE1117" s="90">
        <f t="shared" si="546"/>
        <v>0</v>
      </c>
      <c r="AF1117" s="1">
        <f t="shared" si="559"/>
        <v>0</v>
      </c>
    </row>
    <row r="1118" spans="1:32">
      <c r="A1118" s="106">
        <v>1.2639999999999999E-3</v>
      </c>
      <c r="B1118" s="4">
        <f t="shared" si="560"/>
        <v>-49999.998736000001</v>
      </c>
      <c r="C1118" t="s">
        <v>488</v>
      </c>
      <c r="D1118"/>
      <c r="E1118" s="57" t="s">
        <v>21</v>
      </c>
      <c r="F1118" s="22">
        <f t="shared" si="538"/>
        <v>0</v>
      </c>
      <c r="G1118" s="22">
        <f t="shared" si="539"/>
        <v>0</v>
      </c>
      <c r="H1118" s="120" t="str">
        <f>IF(ISNA(VLOOKUP(C1118,[1]Sheet1!$J$2:$J$2000,3,FALSE)),"No","Yes")</f>
        <v>No</v>
      </c>
      <c r="I1118" s="89">
        <f t="shared" si="547"/>
        <v>0</v>
      </c>
      <c r="J1118" s="89">
        <f t="shared" si="548"/>
        <v>0</v>
      </c>
      <c r="K1118" s="89">
        <f t="shared" si="549"/>
        <v>0</v>
      </c>
      <c r="L1118" s="89">
        <f t="shared" si="550"/>
        <v>0</v>
      </c>
      <c r="M1118" s="89">
        <f t="shared" si="551"/>
        <v>0</v>
      </c>
      <c r="N1118" s="89">
        <f t="shared" si="552"/>
        <v>0</v>
      </c>
      <c r="O1118" s="89">
        <f t="shared" si="536"/>
        <v>0</v>
      </c>
      <c r="Q1118" s="90">
        <f t="shared" si="553"/>
        <v>0</v>
      </c>
      <c r="R1118" s="90">
        <f t="shared" si="554"/>
        <v>0</v>
      </c>
      <c r="S1118" s="90">
        <f t="shared" si="555"/>
        <v>0</v>
      </c>
      <c r="T1118" s="90">
        <f t="shared" si="556"/>
        <v>0</v>
      </c>
      <c r="U1118" s="90">
        <f t="shared" si="557"/>
        <v>0</v>
      </c>
      <c r="V1118" s="90">
        <f t="shared" si="558"/>
        <v>0</v>
      </c>
      <c r="W1118" s="90">
        <f t="shared" si="537"/>
        <v>0</v>
      </c>
      <c r="Y1118" s="89">
        <f t="shared" si="540"/>
        <v>0</v>
      </c>
      <c r="Z1118" s="90">
        <f t="shared" si="541"/>
        <v>0</v>
      </c>
      <c r="AA1118" s="75">
        <f t="shared" si="542"/>
        <v>0</v>
      </c>
      <c r="AB1118" s="89">
        <f t="shared" si="543"/>
        <v>0</v>
      </c>
      <c r="AC1118" s="89">
        <f t="shared" si="544"/>
        <v>0</v>
      </c>
      <c r="AD1118" s="90">
        <f t="shared" si="545"/>
        <v>0</v>
      </c>
      <c r="AE1118" s="90">
        <f t="shared" si="546"/>
        <v>0</v>
      </c>
      <c r="AF1118" s="1">
        <f t="shared" si="559"/>
        <v>-50000</v>
      </c>
    </row>
    <row r="1119" spans="1:32">
      <c r="A1119" s="106">
        <v>1.2649999999999998E-3</v>
      </c>
      <c r="B1119" s="4">
        <f t="shared" si="560"/>
        <v>-49999.998735000001</v>
      </c>
      <c r="C1119" t="s">
        <v>505</v>
      </c>
      <c r="D1119"/>
      <c r="E1119" s="57" t="s">
        <v>21</v>
      </c>
      <c r="F1119" s="22">
        <f t="shared" si="538"/>
        <v>0</v>
      </c>
      <c r="G1119" s="22">
        <f t="shared" si="539"/>
        <v>0</v>
      </c>
      <c r="H1119" s="120" t="str">
        <f>IF(ISNA(VLOOKUP(C1119,[1]Sheet1!$J$2:$J$2000,3,FALSE)),"No","Yes")</f>
        <v>No</v>
      </c>
      <c r="I1119" s="89">
        <f t="shared" si="547"/>
        <v>0</v>
      </c>
      <c r="J1119" s="89">
        <f t="shared" si="548"/>
        <v>0</v>
      </c>
      <c r="K1119" s="89">
        <f t="shared" si="549"/>
        <v>0</v>
      </c>
      <c r="L1119" s="89">
        <f t="shared" si="550"/>
        <v>0</v>
      </c>
      <c r="M1119" s="89">
        <f t="shared" si="551"/>
        <v>0</v>
      </c>
      <c r="N1119" s="89">
        <f t="shared" si="552"/>
        <v>0</v>
      </c>
      <c r="O1119" s="89">
        <f t="shared" ref="O1119:O1180" si="561">IF(ISERROR(VLOOKUP($C1119,Sprint7,5,FALSE)),0,(VLOOKUP($C1119,Sprint7,5,FALSE)))</f>
        <v>0</v>
      </c>
      <c r="Q1119" s="90">
        <f t="shared" si="553"/>
        <v>0</v>
      </c>
      <c r="R1119" s="90">
        <f t="shared" si="554"/>
        <v>0</v>
      </c>
      <c r="S1119" s="90">
        <f t="shared" si="555"/>
        <v>0</v>
      </c>
      <c r="T1119" s="90">
        <f t="shared" si="556"/>
        <v>0</v>
      </c>
      <c r="U1119" s="90">
        <f t="shared" si="557"/>
        <v>0</v>
      </c>
      <c r="V1119" s="90">
        <f t="shared" si="558"/>
        <v>0</v>
      </c>
      <c r="W1119" s="90">
        <f t="shared" ref="W1119:W1180" si="562">IF(ISERROR(VLOOKUP($C1119,_End7,5,FALSE)),0,(VLOOKUP($C1119,_End7,5,FALSE)))</f>
        <v>0</v>
      </c>
      <c r="Y1119" s="89">
        <f t="shared" si="540"/>
        <v>0</v>
      </c>
      <c r="Z1119" s="90">
        <f t="shared" si="541"/>
        <v>0</v>
      </c>
      <c r="AA1119" s="75">
        <f t="shared" si="542"/>
        <v>0</v>
      </c>
      <c r="AB1119" s="89">
        <f t="shared" si="543"/>
        <v>0</v>
      </c>
      <c r="AC1119" s="89">
        <f t="shared" si="544"/>
        <v>0</v>
      </c>
      <c r="AD1119" s="90">
        <f t="shared" si="545"/>
        <v>0</v>
      </c>
      <c r="AE1119" s="90">
        <f t="shared" si="546"/>
        <v>0</v>
      </c>
      <c r="AF1119" s="1">
        <f t="shared" si="559"/>
        <v>-50000</v>
      </c>
    </row>
    <row r="1120" spans="1:32">
      <c r="A1120" s="106">
        <v>1.2659999999999998E-3</v>
      </c>
      <c r="B1120" s="4">
        <f t="shared" si="560"/>
        <v>-49999.998734000001</v>
      </c>
      <c r="C1120" t="s">
        <v>509</v>
      </c>
      <c r="D1120"/>
      <c r="E1120" s="57" t="s">
        <v>21</v>
      </c>
      <c r="F1120" s="22">
        <f t="shared" ref="F1120:F1181" si="563">COUNTIF(H1120:X1120,"&gt;1")</f>
        <v>0</v>
      </c>
      <c r="G1120" s="22">
        <f t="shared" ref="G1120:G1181" si="564">COUNTIF(AA1120:AE1120,"&gt;1")</f>
        <v>0</v>
      </c>
      <c r="H1120" s="120" t="str">
        <f>IF(ISNA(VLOOKUP(C1120,[1]Sheet1!$J$2:$J$2000,3,FALSE)),"No","Yes")</f>
        <v>No</v>
      </c>
      <c r="I1120" s="89">
        <f t="shared" si="547"/>
        <v>0</v>
      </c>
      <c r="J1120" s="89">
        <f t="shared" si="548"/>
        <v>0</v>
      </c>
      <c r="K1120" s="89">
        <f t="shared" si="549"/>
        <v>0</v>
      </c>
      <c r="L1120" s="89">
        <f t="shared" si="550"/>
        <v>0</v>
      </c>
      <c r="M1120" s="89">
        <f t="shared" si="551"/>
        <v>0</v>
      </c>
      <c r="N1120" s="89">
        <f t="shared" si="552"/>
        <v>0</v>
      </c>
      <c r="O1120" s="89">
        <f t="shared" si="561"/>
        <v>0</v>
      </c>
      <c r="Q1120" s="90">
        <f t="shared" si="553"/>
        <v>0</v>
      </c>
      <c r="R1120" s="90">
        <f t="shared" si="554"/>
        <v>0</v>
      </c>
      <c r="S1120" s="90">
        <f t="shared" si="555"/>
        <v>0</v>
      </c>
      <c r="T1120" s="90">
        <f t="shared" si="556"/>
        <v>0</v>
      </c>
      <c r="U1120" s="90">
        <f t="shared" si="557"/>
        <v>0</v>
      </c>
      <c r="V1120" s="90">
        <f t="shared" si="558"/>
        <v>0</v>
      </c>
      <c r="W1120" s="90">
        <f t="shared" si="562"/>
        <v>0</v>
      </c>
      <c r="Y1120" s="89">
        <f t="shared" ref="Y1120:Y1181" si="565">LARGE(I1120:O1120,3)</f>
        <v>0</v>
      </c>
      <c r="Z1120" s="90">
        <f t="shared" ref="Z1120:Z1181" si="566">LARGE(Q1120:W1120,3)</f>
        <v>0</v>
      </c>
      <c r="AA1120" s="75">
        <f t="shared" ref="AA1120:AA1181" si="567">LARGE(Y1120:Z1120,1)</f>
        <v>0</v>
      </c>
      <c r="AB1120" s="89">
        <f t="shared" ref="AB1120:AB1181" si="568">LARGE(I1120:O1120,1)</f>
        <v>0</v>
      </c>
      <c r="AC1120" s="89">
        <f t="shared" ref="AC1120:AC1181" si="569">LARGE(I1120:O1120,2)</f>
        <v>0</v>
      </c>
      <c r="AD1120" s="90">
        <f t="shared" ref="AD1120:AD1181" si="570">LARGE(Q1120:W1120,1)</f>
        <v>0</v>
      </c>
      <c r="AE1120" s="90">
        <f t="shared" ref="AE1120:AE1181" si="571">LARGE(Q1120:W1120,2)</f>
        <v>0</v>
      </c>
      <c r="AF1120" s="1">
        <f t="shared" si="559"/>
        <v>-50000</v>
      </c>
    </row>
    <row r="1121" spans="1:32">
      <c r="A1121" s="106">
        <v>1.2669999999999999E-3</v>
      </c>
      <c r="B1121" s="4">
        <f t="shared" si="560"/>
        <v>-49999.998733</v>
      </c>
      <c r="C1121" t="s">
        <v>517</v>
      </c>
      <c r="D1121"/>
      <c r="E1121" s="57" t="s">
        <v>21</v>
      </c>
      <c r="F1121" s="22">
        <f t="shared" si="563"/>
        <v>0</v>
      </c>
      <c r="G1121" s="22">
        <f t="shared" si="564"/>
        <v>0</v>
      </c>
      <c r="H1121" s="120" t="str">
        <f>IF(ISNA(VLOOKUP(C1121,[1]Sheet1!$J$2:$J$2000,3,FALSE)),"No","Yes")</f>
        <v>No</v>
      </c>
      <c r="I1121" s="89">
        <f t="shared" si="547"/>
        <v>0</v>
      </c>
      <c r="J1121" s="89">
        <f t="shared" si="548"/>
        <v>0</v>
      </c>
      <c r="K1121" s="89">
        <f t="shared" si="549"/>
        <v>0</v>
      </c>
      <c r="L1121" s="89">
        <f t="shared" si="550"/>
        <v>0</v>
      </c>
      <c r="M1121" s="89">
        <f t="shared" si="551"/>
        <v>0</v>
      </c>
      <c r="N1121" s="89">
        <f t="shared" si="552"/>
        <v>0</v>
      </c>
      <c r="O1121" s="89">
        <f t="shared" si="561"/>
        <v>0</v>
      </c>
      <c r="Q1121" s="90">
        <f t="shared" si="553"/>
        <v>0</v>
      </c>
      <c r="R1121" s="90">
        <f t="shared" si="554"/>
        <v>0</v>
      </c>
      <c r="S1121" s="90">
        <f t="shared" si="555"/>
        <v>0</v>
      </c>
      <c r="T1121" s="90">
        <f t="shared" si="556"/>
        <v>0</v>
      </c>
      <c r="U1121" s="90">
        <f t="shared" si="557"/>
        <v>0</v>
      </c>
      <c r="V1121" s="90">
        <f t="shared" si="558"/>
        <v>0</v>
      </c>
      <c r="W1121" s="90">
        <f t="shared" si="562"/>
        <v>0</v>
      </c>
      <c r="Y1121" s="89">
        <f t="shared" si="565"/>
        <v>0</v>
      </c>
      <c r="Z1121" s="90">
        <f t="shared" si="566"/>
        <v>0</v>
      </c>
      <c r="AA1121" s="75">
        <f t="shared" si="567"/>
        <v>0</v>
      </c>
      <c r="AB1121" s="89">
        <f t="shared" si="568"/>
        <v>0</v>
      </c>
      <c r="AC1121" s="89">
        <f t="shared" si="569"/>
        <v>0</v>
      </c>
      <c r="AD1121" s="90">
        <f t="shared" si="570"/>
        <v>0</v>
      </c>
      <c r="AE1121" s="90">
        <f t="shared" si="571"/>
        <v>0</v>
      </c>
      <c r="AF1121" s="1">
        <f t="shared" si="559"/>
        <v>-50000</v>
      </c>
    </row>
    <row r="1122" spans="1:32">
      <c r="A1122" s="106">
        <v>1.2679999999999998E-3</v>
      </c>
      <c r="B1122" s="4">
        <f t="shared" si="560"/>
        <v>-49999.998732</v>
      </c>
      <c r="C1122" t="s">
        <v>522</v>
      </c>
      <c r="D1122"/>
      <c r="E1122" s="57" t="s">
        <v>21</v>
      </c>
      <c r="F1122" s="22">
        <f t="shared" si="563"/>
        <v>0</v>
      </c>
      <c r="G1122" s="22">
        <f t="shared" si="564"/>
        <v>0</v>
      </c>
      <c r="H1122" s="120" t="str">
        <f>IF(ISNA(VLOOKUP(C1122,[1]Sheet1!$J$2:$J$2000,3,FALSE)),"No","Yes")</f>
        <v>No</v>
      </c>
      <c r="I1122" s="89">
        <f t="shared" si="547"/>
        <v>0</v>
      </c>
      <c r="J1122" s="89">
        <f t="shared" si="548"/>
        <v>0</v>
      </c>
      <c r="K1122" s="89">
        <f t="shared" si="549"/>
        <v>0</v>
      </c>
      <c r="L1122" s="89">
        <f t="shared" si="550"/>
        <v>0</v>
      </c>
      <c r="M1122" s="89">
        <f t="shared" si="551"/>
        <v>0</v>
      </c>
      <c r="N1122" s="89">
        <f t="shared" si="552"/>
        <v>0</v>
      </c>
      <c r="O1122" s="89">
        <f t="shared" si="561"/>
        <v>0</v>
      </c>
      <c r="Q1122" s="90">
        <f t="shared" si="553"/>
        <v>0</v>
      </c>
      <c r="R1122" s="90">
        <f t="shared" si="554"/>
        <v>0</v>
      </c>
      <c r="S1122" s="90">
        <f t="shared" si="555"/>
        <v>0</v>
      </c>
      <c r="T1122" s="90">
        <f t="shared" si="556"/>
        <v>0</v>
      </c>
      <c r="U1122" s="90">
        <f t="shared" si="557"/>
        <v>0</v>
      </c>
      <c r="V1122" s="90">
        <f t="shared" si="558"/>
        <v>0</v>
      </c>
      <c r="W1122" s="90">
        <f t="shared" si="562"/>
        <v>0</v>
      </c>
      <c r="Y1122" s="89">
        <f t="shared" si="565"/>
        <v>0</v>
      </c>
      <c r="Z1122" s="90">
        <f t="shared" si="566"/>
        <v>0</v>
      </c>
      <c r="AA1122" s="75">
        <f t="shared" si="567"/>
        <v>0</v>
      </c>
      <c r="AB1122" s="89">
        <f t="shared" si="568"/>
        <v>0</v>
      </c>
      <c r="AC1122" s="89">
        <f t="shared" si="569"/>
        <v>0</v>
      </c>
      <c r="AD1122" s="90">
        <f t="shared" si="570"/>
        <v>0</v>
      </c>
      <c r="AE1122" s="90">
        <f t="shared" si="571"/>
        <v>0</v>
      </c>
      <c r="AF1122" s="1">
        <f t="shared" si="559"/>
        <v>-50000</v>
      </c>
    </row>
    <row r="1123" spans="1:32">
      <c r="A1123" s="106">
        <v>1.2689999999999999E-3</v>
      </c>
      <c r="B1123" s="4">
        <f t="shared" si="560"/>
        <v>-49999.998731</v>
      </c>
      <c r="C1123" t="s">
        <v>527</v>
      </c>
      <c r="D1123"/>
      <c r="E1123" s="57" t="s">
        <v>21</v>
      </c>
      <c r="F1123" s="22">
        <f t="shared" si="563"/>
        <v>0</v>
      </c>
      <c r="G1123" s="22">
        <f t="shared" si="564"/>
        <v>0</v>
      </c>
      <c r="H1123" s="120" t="str">
        <f>IF(ISNA(VLOOKUP(C1123,[1]Sheet1!$J$2:$J$2000,3,FALSE)),"No","Yes")</f>
        <v>No</v>
      </c>
      <c r="I1123" s="89">
        <f t="shared" si="547"/>
        <v>0</v>
      </c>
      <c r="J1123" s="89">
        <f t="shared" si="548"/>
        <v>0</v>
      </c>
      <c r="K1123" s="89">
        <f t="shared" si="549"/>
        <v>0</v>
      </c>
      <c r="L1123" s="89">
        <f t="shared" si="550"/>
        <v>0</v>
      </c>
      <c r="M1123" s="89">
        <f t="shared" si="551"/>
        <v>0</v>
      </c>
      <c r="N1123" s="89">
        <f t="shared" si="552"/>
        <v>0</v>
      </c>
      <c r="O1123" s="89">
        <f t="shared" si="561"/>
        <v>0</v>
      </c>
      <c r="Q1123" s="90">
        <f t="shared" si="553"/>
        <v>0</v>
      </c>
      <c r="R1123" s="90">
        <f t="shared" si="554"/>
        <v>0</v>
      </c>
      <c r="S1123" s="90">
        <f t="shared" si="555"/>
        <v>0</v>
      </c>
      <c r="T1123" s="90">
        <f t="shared" si="556"/>
        <v>0</v>
      </c>
      <c r="U1123" s="90">
        <f t="shared" si="557"/>
        <v>0</v>
      </c>
      <c r="V1123" s="90">
        <f t="shared" si="558"/>
        <v>0</v>
      </c>
      <c r="W1123" s="90">
        <f t="shared" si="562"/>
        <v>0</v>
      </c>
      <c r="Y1123" s="89">
        <f t="shared" si="565"/>
        <v>0</v>
      </c>
      <c r="Z1123" s="90">
        <f t="shared" si="566"/>
        <v>0</v>
      </c>
      <c r="AA1123" s="75">
        <f t="shared" si="567"/>
        <v>0</v>
      </c>
      <c r="AB1123" s="89">
        <f t="shared" si="568"/>
        <v>0</v>
      </c>
      <c r="AC1123" s="89">
        <f t="shared" si="569"/>
        <v>0</v>
      </c>
      <c r="AD1123" s="90">
        <f t="shared" si="570"/>
        <v>0</v>
      </c>
      <c r="AE1123" s="90">
        <f t="shared" si="571"/>
        <v>0</v>
      </c>
      <c r="AF1123" s="1">
        <f t="shared" si="559"/>
        <v>-50000</v>
      </c>
    </row>
    <row r="1124" spans="1:32">
      <c r="A1124" s="106">
        <v>1.2699999999999999E-3</v>
      </c>
      <c r="B1124" s="4">
        <f t="shared" si="560"/>
        <v>-49999.998729999999</v>
      </c>
      <c r="C1124" t="s">
        <v>529</v>
      </c>
      <c r="D1124"/>
      <c r="E1124" s="57" t="s">
        <v>21</v>
      </c>
      <c r="F1124" s="22">
        <f t="shared" si="563"/>
        <v>0</v>
      </c>
      <c r="G1124" s="22">
        <f t="shared" si="564"/>
        <v>0</v>
      </c>
      <c r="H1124" s="120" t="str">
        <f>IF(ISNA(VLOOKUP(C1124,[1]Sheet1!$J$2:$J$2000,3,FALSE)),"No","Yes")</f>
        <v>No</v>
      </c>
      <c r="I1124" s="89">
        <f t="shared" si="547"/>
        <v>0</v>
      </c>
      <c r="J1124" s="89">
        <f t="shared" si="548"/>
        <v>0</v>
      </c>
      <c r="K1124" s="89">
        <f t="shared" si="549"/>
        <v>0</v>
      </c>
      <c r="L1124" s="89">
        <f t="shared" si="550"/>
        <v>0</v>
      </c>
      <c r="M1124" s="89">
        <f t="shared" si="551"/>
        <v>0</v>
      </c>
      <c r="N1124" s="89">
        <f t="shared" si="552"/>
        <v>0</v>
      </c>
      <c r="O1124" s="89">
        <f t="shared" si="561"/>
        <v>0</v>
      </c>
      <c r="Q1124" s="90">
        <f t="shared" si="553"/>
        <v>0</v>
      </c>
      <c r="R1124" s="90">
        <f t="shared" si="554"/>
        <v>0</v>
      </c>
      <c r="S1124" s="90">
        <f t="shared" si="555"/>
        <v>0</v>
      </c>
      <c r="T1124" s="90">
        <f t="shared" si="556"/>
        <v>0</v>
      </c>
      <c r="U1124" s="90">
        <f t="shared" si="557"/>
        <v>0</v>
      </c>
      <c r="V1124" s="90">
        <f t="shared" si="558"/>
        <v>0</v>
      </c>
      <c r="W1124" s="90">
        <f t="shared" si="562"/>
        <v>0</v>
      </c>
      <c r="Y1124" s="89">
        <f t="shared" si="565"/>
        <v>0</v>
      </c>
      <c r="Z1124" s="90">
        <f t="shared" si="566"/>
        <v>0</v>
      </c>
      <c r="AA1124" s="75">
        <f t="shared" si="567"/>
        <v>0</v>
      </c>
      <c r="AB1124" s="89">
        <f t="shared" si="568"/>
        <v>0</v>
      </c>
      <c r="AC1124" s="89">
        <f t="shared" si="569"/>
        <v>0</v>
      </c>
      <c r="AD1124" s="90">
        <f t="shared" si="570"/>
        <v>0</v>
      </c>
      <c r="AE1124" s="90">
        <f t="shared" si="571"/>
        <v>0</v>
      </c>
      <c r="AF1124" s="1">
        <f t="shared" si="559"/>
        <v>-50000</v>
      </c>
    </row>
    <row r="1125" spans="1:32">
      <c r="A1125" s="106">
        <v>1.2709999999999998E-3</v>
      </c>
      <c r="B1125" s="4">
        <f t="shared" si="560"/>
        <v>-49999.998728999999</v>
      </c>
      <c r="C1125" t="s">
        <v>532</v>
      </c>
      <c r="D1125"/>
      <c r="E1125" s="57" t="s">
        <v>21</v>
      </c>
      <c r="F1125" s="22">
        <f t="shared" si="563"/>
        <v>0</v>
      </c>
      <c r="G1125" s="22">
        <f t="shared" si="564"/>
        <v>0</v>
      </c>
      <c r="H1125" s="120" t="str">
        <f>IF(ISNA(VLOOKUP(C1125,[1]Sheet1!$J$2:$J$2000,3,FALSE)),"No","Yes")</f>
        <v>No</v>
      </c>
      <c r="I1125" s="89">
        <f t="shared" ref="I1125:I1186" si="572">IF(ISERROR(VLOOKUP($C1125,Sprint1,5,FALSE)),0,(VLOOKUP($C1125,Sprint1,5,FALSE)))</f>
        <v>0</v>
      </c>
      <c r="J1125" s="89">
        <f t="shared" ref="J1125:J1186" si="573">IF(ISERROR(VLOOKUP($C1125,Sprint2,5,FALSE)),0,(VLOOKUP($C1125,Sprint2,5,FALSE)))</f>
        <v>0</v>
      </c>
      <c r="K1125" s="89">
        <f t="shared" ref="K1125:K1186" si="574">IF(ISERROR(VLOOKUP($C1125,Sprint3,5,FALSE)),0,(VLOOKUP($C1125,Sprint3,5,FALSE)))</f>
        <v>0</v>
      </c>
      <c r="L1125" s="89">
        <f t="shared" ref="L1125:L1186" si="575">IF(ISERROR(VLOOKUP($C1125,Sprint4,5,FALSE)),0,(VLOOKUP($C1125,Sprint4,5,FALSE)))</f>
        <v>0</v>
      </c>
      <c r="M1125" s="89">
        <f t="shared" ref="M1125:M1186" si="576">IF(ISERROR(VLOOKUP($C1125,Sprint5,5,FALSE)),0,(VLOOKUP($C1125,Sprint5,5,FALSE)))</f>
        <v>0</v>
      </c>
      <c r="N1125" s="89">
        <f t="shared" ref="N1125:N1186" si="577">IF(ISERROR(VLOOKUP($C1125,Sprint6,5,FALSE)),0,(VLOOKUP($C1125,Sprint6,5,FALSE)))</f>
        <v>0</v>
      </c>
      <c r="O1125" s="89">
        <f t="shared" si="561"/>
        <v>0</v>
      </c>
      <c r="Q1125" s="90">
        <f t="shared" ref="Q1125:Q1186" si="578">IF(ISERROR(VLOOKUP($C1125,_End1,5,FALSE)),0,(VLOOKUP($C1125,_End1,5,FALSE)))</f>
        <v>0</v>
      </c>
      <c r="R1125" s="90">
        <f t="shared" ref="R1125:R1186" si="579">IF(ISERROR(VLOOKUP($C1125,_End2,5,FALSE)),0,(VLOOKUP($C1125,_End2,5,FALSE)))</f>
        <v>0</v>
      </c>
      <c r="S1125" s="90">
        <f t="shared" ref="S1125:S1186" si="580">IF(ISERROR(VLOOKUP($C1125,_End3,5,FALSE)),0,(VLOOKUP($C1125,_End3,5,FALSE)))</f>
        <v>0</v>
      </c>
      <c r="T1125" s="90">
        <f t="shared" ref="T1125:T1186" si="581">IF(ISERROR(VLOOKUP($C1125,_End4,5,FALSE)),0,(VLOOKUP($C1125,_End4,5,FALSE)))</f>
        <v>0</v>
      </c>
      <c r="U1125" s="90">
        <f t="shared" ref="U1125:U1186" si="582">IF(ISERROR(VLOOKUP($C1125,_End5,5,FALSE)),0,(VLOOKUP($C1125,_End5,5,FALSE)))</f>
        <v>0</v>
      </c>
      <c r="V1125" s="90">
        <f t="shared" ref="V1125:V1186" si="583">IF(ISERROR(VLOOKUP($C1125,_End6,5,FALSE)),0,(VLOOKUP($C1125,_End6,5,FALSE)))</f>
        <v>0</v>
      </c>
      <c r="W1125" s="90">
        <f t="shared" si="562"/>
        <v>0</v>
      </c>
      <c r="Y1125" s="89">
        <f t="shared" si="565"/>
        <v>0</v>
      </c>
      <c r="Z1125" s="90">
        <f t="shared" si="566"/>
        <v>0</v>
      </c>
      <c r="AA1125" s="75">
        <f t="shared" si="567"/>
        <v>0</v>
      </c>
      <c r="AB1125" s="89">
        <f t="shared" si="568"/>
        <v>0</v>
      </c>
      <c r="AC1125" s="89">
        <f t="shared" si="569"/>
        <v>0</v>
      </c>
      <c r="AD1125" s="90">
        <f t="shared" si="570"/>
        <v>0</v>
      </c>
      <c r="AE1125" s="90">
        <f t="shared" si="571"/>
        <v>0</v>
      </c>
      <c r="AF1125" s="1">
        <f t="shared" si="559"/>
        <v>-50000</v>
      </c>
    </row>
    <row r="1126" spans="1:32">
      <c r="A1126" s="106">
        <v>1.2719999999999999E-3</v>
      </c>
      <c r="B1126" s="4">
        <f t="shared" si="560"/>
        <v>-49999.998727999999</v>
      </c>
      <c r="C1126" t="s">
        <v>543</v>
      </c>
      <c r="D1126"/>
      <c r="E1126" s="57" t="s">
        <v>21</v>
      </c>
      <c r="F1126" s="22">
        <f t="shared" si="563"/>
        <v>0</v>
      </c>
      <c r="G1126" s="22">
        <f t="shared" si="564"/>
        <v>0</v>
      </c>
      <c r="H1126" s="120" t="str">
        <f>IF(ISNA(VLOOKUP(C1126,[1]Sheet1!$J$2:$J$2000,3,FALSE)),"No","Yes")</f>
        <v>No</v>
      </c>
      <c r="I1126" s="89">
        <f t="shared" si="572"/>
        <v>0</v>
      </c>
      <c r="J1126" s="89">
        <f t="shared" si="573"/>
        <v>0</v>
      </c>
      <c r="K1126" s="89">
        <f t="shared" si="574"/>
        <v>0</v>
      </c>
      <c r="L1126" s="89">
        <f t="shared" si="575"/>
        <v>0</v>
      </c>
      <c r="M1126" s="89">
        <f t="shared" si="576"/>
        <v>0</v>
      </c>
      <c r="N1126" s="89">
        <f t="shared" si="577"/>
        <v>0</v>
      </c>
      <c r="O1126" s="89">
        <f t="shared" si="561"/>
        <v>0</v>
      </c>
      <c r="Q1126" s="90">
        <f t="shared" si="578"/>
        <v>0</v>
      </c>
      <c r="R1126" s="90">
        <f t="shared" si="579"/>
        <v>0</v>
      </c>
      <c r="S1126" s="90">
        <f t="shared" si="580"/>
        <v>0</v>
      </c>
      <c r="T1126" s="90">
        <f t="shared" si="581"/>
        <v>0</v>
      </c>
      <c r="U1126" s="90">
        <f t="shared" si="582"/>
        <v>0</v>
      </c>
      <c r="V1126" s="90">
        <f t="shared" si="583"/>
        <v>0</v>
      </c>
      <c r="W1126" s="90">
        <f t="shared" si="562"/>
        <v>0</v>
      </c>
      <c r="Y1126" s="89">
        <f t="shared" si="565"/>
        <v>0</v>
      </c>
      <c r="Z1126" s="90">
        <f t="shared" si="566"/>
        <v>0</v>
      </c>
      <c r="AA1126" s="75">
        <f t="shared" si="567"/>
        <v>0</v>
      </c>
      <c r="AB1126" s="89">
        <f t="shared" si="568"/>
        <v>0</v>
      </c>
      <c r="AC1126" s="89">
        <f t="shared" si="569"/>
        <v>0</v>
      </c>
      <c r="AD1126" s="90">
        <f t="shared" si="570"/>
        <v>0</v>
      </c>
      <c r="AE1126" s="90">
        <f t="shared" si="571"/>
        <v>0</v>
      </c>
      <c r="AF1126" s="1">
        <f t="shared" si="559"/>
        <v>-50000</v>
      </c>
    </row>
    <row r="1127" spans="1:32">
      <c r="A1127" s="106">
        <v>1.2729999999999998E-3</v>
      </c>
      <c r="B1127" s="4">
        <f t="shared" si="560"/>
        <v>-49999.998726999998</v>
      </c>
      <c r="C1127" t="s">
        <v>552</v>
      </c>
      <c r="D1127"/>
      <c r="E1127" s="57" t="s">
        <v>21</v>
      </c>
      <c r="F1127" s="22">
        <f t="shared" si="563"/>
        <v>0</v>
      </c>
      <c r="G1127" s="22">
        <f t="shared" si="564"/>
        <v>0</v>
      </c>
      <c r="H1127" s="120" t="str">
        <f>IF(ISNA(VLOOKUP(C1127,[1]Sheet1!$J$2:$J$2000,3,FALSE)),"No","Yes")</f>
        <v>No</v>
      </c>
      <c r="I1127" s="89">
        <f t="shared" si="572"/>
        <v>0</v>
      </c>
      <c r="J1127" s="89">
        <f t="shared" si="573"/>
        <v>0</v>
      </c>
      <c r="K1127" s="89">
        <f t="shared" si="574"/>
        <v>0</v>
      </c>
      <c r="L1127" s="89">
        <f t="shared" si="575"/>
        <v>0</v>
      </c>
      <c r="M1127" s="89">
        <f t="shared" si="576"/>
        <v>0</v>
      </c>
      <c r="N1127" s="89">
        <f t="shared" si="577"/>
        <v>0</v>
      </c>
      <c r="O1127" s="89">
        <f t="shared" si="561"/>
        <v>0</v>
      </c>
      <c r="Q1127" s="90">
        <f t="shared" si="578"/>
        <v>0</v>
      </c>
      <c r="R1127" s="90">
        <f t="shared" si="579"/>
        <v>0</v>
      </c>
      <c r="S1127" s="90">
        <f t="shared" si="580"/>
        <v>0</v>
      </c>
      <c r="T1127" s="90">
        <f t="shared" si="581"/>
        <v>0</v>
      </c>
      <c r="U1127" s="90">
        <f t="shared" si="582"/>
        <v>0</v>
      </c>
      <c r="V1127" s="90">
        <f t="shared" si="583"/>
        <v>0</v>
      </c>
      <c r="W1127" s="90">
        <f t="shared" si="562"/>
        <v>0</v>
      </c>
      <c r="Y1127" s="89">
        <f t="shared" si="565"/>
        <v>0</v>
      </c>
      <c r="Z1127" s="90">
        <f t="shared" si="566"/>
        <v>0</v>
      </c>
      <c r="AA1127" s="75">
        <f t="shared" si="567"/>
        <v>0</v>
      </c>
      <c r="AB1127" s="89">
        <f t="shared" si="568"/>
        <v>0</v>
      </c>
      <c r="AC1127" s="89">
        <f t="shared" si="569"/>
        <v>0</v>
      </c>
      <c r="AD1127" s="90">
        <f t="shared" si="570"/>
        <v>0</v>
      </c>
      <c r="AE1127" s="90">
        <f t="shared" si="571"/>
        <v>0</v>
      </c>
      <c r="AF1127" s="1">
        <f t="shared" si="559"/>
        <v>-50000</v>
      </c>
    </row>
    <row r="1128" spans="1:32">
      <c r="A1128" s="106">
        <v>1.274E-3</v>
      </c>
      <c r="B1128" s="4">
        <f t="shared" si="560"/>
        <v>1.274E-3</v>
      </c>
      <c r="C1128" t="s">
        <v>559</v>
      </c>
      <c r="D1128"/>
      <c r="E1128" s="57" t="s">
        <v>21</v>
      </c>
      <c r="F1128" s="22">
        <f t="shared" si="563"/>
        <v>0</v>
      </c>
      <c r="G1128" s="22">
        <f t="shared" si="564"/>
        <v>0</v>
      </c>
      <c r="H1128" s="120" t="str">
        <f>IF(ISNA(VLOOKUP(C1128,[1]Sheet1!$J$2:$J$2000,3,FALSE)),"No","Yes")</f>
        <v>Yes</v>
      </c>
      <c r="I1128" s="89">
        <f t="shared" si="572"/>
        <v>0</v>
      </c>
      <c r="J1128" s="89">
        <f t="shared" si="573"/>
        <v>0</v>
      </c>
      <c r="K1128" s="89">
        <f t="shared" si="574"/>
        <v>0</v>
      </c>
      <c r="L1128" s="89">
        <f t="shared" si="575"/>
        <v>0</v>
      </c>
      <c r="M1128" s="89">
        <f t="shared" si="576"/>
        <v>0</v>
      </c>
      <c r="N1128" s="89">
        <f t="shared" si="577"/>
        <v>0</v>
      </c>
      <c r="O1128" s="89">
        <f t="shared" si="561"/>
        <v>0</v>
      </c>
      <c r="Q1128" s="90">
        <f t="shared" si="578"/>
        <v>0</v>
      </c>
      <c r="R1128" s="90">
        <f t="shared" si="579"/>
        <v>0</v>
      </c>
      <c r="S1128" s="90">
        <f t="shared" si="580"/>
        <v>0</v>
      </c>
      <c r="T1128" s="90">
        <f t="shared" si="581"/>
        <v>0</v>
      </c>
      <c r="U1128" s="90">
        <f t="shared" si="582"/>
        <v>0</v>
      </c>
      <c r="V1128" s="90">
        <f t="shared" si="583"/>
        <v>0</v>
      </c>
      <c r="W1128" s="90">
        <f t="shared" si="562"/>
        <v>0</v>
      </c>
      <c r="Y1128" s="89">
        <f t="shared" si="565"/>
        <v>0</v>
      </c>
      <c r="Z1128" s="90">
        <f t="shared" si="566"/>
        <v>0</v>
      </c>
      <c r="AA1128" s="75">
        <f t="shared" si="567"/>
        <v>0</v>
      </c>
      <c r="AB1128" s="89">
        <f t="shared" si="568"/>
        <v>0</v>
      </c>
      <c r="AC1128" s="89">
        <f t="shared" si="569"/>
        <v>0</v>
      </c>
      <c r="AD1128" s="90">
        <f t="shared" si="570"/>
        <v>0</v>
      </c>
      <c r="AE1128" s="90">
        <f t="shared" si="571"/>
        <v>0</v>
      </c>
      <c r="AF1128" s="1">
        <f t="shared" si="559"/>
        <v>0</v>
      </c>
    </row>
    <row r="1129" spans="1:32">
      <c r="A1129" s="106">
        <v>1.2749999999999999E-3</v>
      </c>
      <c r="B1129" s="4">
        <f t="shared" si="560"/>
        <v>-39999.998724999998</v>
      </c>
      <c r="C1129" t="s">
        <v>563</v>
      </c>
      <c r="D1129" t="s">
        <v>746</v>
      </c>
      <c r="E1129" s="57" t="s">
        <v>21</v>
      </c>
      <c r="F1129" s="22">
        <f t="shared" si="563"/>
        <v>1</v>
      </c>
      <c r="G1129" s="22">
        <f t="shared" si="564"/>
        <v>1</v>
      </c>
      <c r="H1129" s="120" t="str">
        <f>IF(ISNA(VLOOKUP(C1129,[1]Sheet1!$J$2:$J$2000,3,FALSE)),"No","Yes")</f>
        <v>No</v>
      </c>
      <c r="I1129" s="89">
        <f t="shared" si="572"/>
        <v>0</v>
      </c>
      <c r="J1129" s="89">
        <f t="shared" si="573"/>
        <v>0</v>
      </c>
      <c r="K1129" s="89">
        <f t="shared" si="574"/>
        <v>0</v>
      </c>
      <c r="L1129" s="89">
        <f t="shared" si="575"/>
        <v>0</v>
      </c>
      <c r="M1129" s="89">
        <f t="shared" si="576"/>
        <v>0</v>
      </c>
      <c r="N1129" s="89">
        <f t="shared" si="577"/>
        <v>0</v>
      </c>
      <c r="O1129" s="89">
        <f t="shared" si="561"/>
        <v>0</v>
      </c>
      <c r="Q1129" s="90">
        <f t="shared" si="578"/>
        <v>10000.000000000002</v>
      </c>
      <c r="R1129" s="90">
        <f t="shared" si="579"/>
        <v>0</v>
      </c>
      <c r="S1129" s="90">
        <f t="shared" si="580"/>
        <v>0</v>
      </c>
      <c r="T1129" s="90">
        <f t="shared" si="581"/>
        <v>0</v>
      </c>
      <c r="U1129" s="90">
        <f t="shared" si="582"/>
        <v>0</v>
      </c>
      <c r="V1129" s="90">
        <f t="shared" si="583"/>
        <v>0</v>
      </c>
      <c r="W1129" s="90">
        <f t="shared" si="562"/>
        <v>0</v>
      </c>
      <c r="Y1129" s="89">
        <f t="shared" si="565"/>
        <v>0</v>
      </c>
      <c r="Z1129" s="90">
        <f t="shared" si="566"/>
        <v>0</v>
      </c>
      <c r="AA1129" s="75">
        <f t="shared" si="567"/>
        <v>0</v>
      </c>
      <c r="AB1129" s="89">
        <f t="shared" si="568"/>
        <v>0</v>
      </c>
      <c r="AC1129" s="89">
        <f t="shared" si="569"/>
        <v>0</v>
      </c>
      <c r="AD1129" s="90">
        <f t="shared" si="570"/>
        <v>10000.000000000002</v>
      </c>
      <c r="AE1129" s="90">
        <f t="shared" si="571"/>
        <v>0</v>
      </c>
      <c r="AF1129" s="1">
        <f t="shared" si="559"/>
        <v>-40000</v>
      </c>
    </row>
    <row r="1130" spans="1:32">
      <c r="A1130" s="106">
        <v>1.2759999999999998E-3</v>
      </c>
      <c r="B1130" s="4">
        <f t="shared" si="560"/>
        <v>9974.4519658313766</v>
      </c>
      <c r="C1130" t="s">
        <v>564</v>
      </c>
      <c r="D1130"/>
      <c r="E1130" s="57" t="s">
        <v>21</v>
      </c>
      <c r="F1130" s="22">
        <f t="shared" si="563"/>
        <v>1</v>
      </c>
      <c r="G1130" s="22">
        <f t="shared" si="564"/>
        <v>1</v>
      </c>
      <c r="H1130" s="120" t="str">
        <f>IF(ISNA(VLOOKUP(C1130,[1]Sheet1!$J$2:$J$2000,3,FALSE)),"No","Yes")</f>
        <v>Yes</v>
      </c>
      <c r="I1130" s="89">
        <f t="shared" si="572"/>
        <v>0</v>
      </c>
      <c r="J1130" s="89">
        <f t="shared" si="573"/>
        <v>0</v>
      </c>
      <c r="K1130" s="89">
        <f t="shared" si="574"/>
        <v>0</v>
      </c>
      <c r="L1130" s="89">
        <f t="shared" si="575"/>
        <v>0</v>
      </c>
      <c r="M1130" s="89">
        <f t="shared" si="576"/>
        <v>0</v>
      </c>
      <c r="N1130" s="89">
        <f t="shared" si="577"/>
        <v>0</v>
      </c>
      <c r="O1130" s="89">
        <f t="shared" si="561"/>
        <v>0</v>
      </c>
      <c r="Q1130" s="90">
        <f t="shared" si="578"/>
        <v>9974.4506898313757</v>
      </c>
      <c r="R1130" s="90">
        <f t="shared" si="579"/>
        <v>0</v>
      </c>
      <c r="S1130" s="90">
        <f t="shared" si="580"/>
        <v>0</v>
      </c>
      <c r="T1130" s="90">
        <f t="shared" si="581"/>
        <v>0</v>
      </c>
      <c r="U1130" s="90">
        <f t="shared" si="582"/>
        <v>0</v>
      </c>
      <c r="V1130" s="90">
        <f t="shared" si="583"/>
        <v>0</v>
      </c>
      <c r="W1130" s="90">
        <f t="shared" si="562"/>
        <v>0</v>
      </c>
      <c r="Y1130" s="89">
        <f t="shared" si="565"/>
        <v>0</v>
      </c>
      <c r="Z1130" s="90">
        <f t="shared" si="566"/>
        <v>0</v>
      </c>
      <c r="AA1130" s="75">
        <f t="shared" si="567"/>
        <v>0</v>
      </c>
      <c r="AB1130" s="89">
        <f t="shared" si="568"/>
        <v>0</v>
      </c>
      <c r="AC1130" s="89">
        <f t="shared" si="569"/>
        <v>0</v>
      </c>
      <c r="AD1130" s="90">
        <f t="shared" si="570"/>
        <v>9974.4506898313757</v>
      </c>
      <c r="AE1130" s="90">
        <f t="shared" si="571"/>
        <v>0</v>
      </c>
      <c r="AF1130" s="1">
        <f t="shared" si="559"/>
        <v>9974.4506898313757</v>
      </c>
    </row>
    <row r="1131" spans="1:32">
      <c r="A1131" s="106">
        <v>1.2769999999999999E-3</v>
      </c>
      <c r="B1131" s="4">
        <f t="shared" si="560"/>
        <v>-40293.38509793784</v>
      </c>
      <c r="C1131" t="s">
        <v>567</v>
      </c>
      <c r="D1131" t="s">
        <v>747</v>
      </c>
      <c r="E1131" s="57" t="s">
        <v>21</v>
      </c>
      <c r="F1131" s="22">
        <f t="shared" si="563"/>
        <v>1</v>
      </c>
      <c r="G1131" s="22">
        <f t="shared" si="564"/>
        <v>1</v>
      </c>
      <c r="H1131" s="120" t="str">
        <f>IF(ISNA(VLOOKUP(C1131,[1]Sheet1!$J$2:$J$2000,3,FALSE)),"No","Yes")</f>
        <v>No</v>
      </c>
      <c r="I1131" s="89">
        <f t="shared" si="572"/>
        <v>0</v>
      </c>
      <c r="J1131" s="89">
        <f t="shared" si="573"/>
        <v>0</v>
      </c>
      <c r="K1131" s="89">
        <f t="shared" si="574"/>
        <v>0</v>
      </c>
      <c r="L1131" s="89">
        <f t="shared" si="575"/>
        <v>0</v>
      </c>
      <c r="M1131" s="89">
        <f t="shared" si="576"/>
        <v>0</v>
      </c>
      <c r="N1131" s="89">
        <f t="shared" si="577"/>
        <v>0</v>
      </c>
      <c r="O1131" s="89">
        <f t="shared" si="561"/>
        <v>0</v>
      </c>
      <c r="Q1131" s="90">
        <f t="shared" si="578"/>
        <v>9706.6136250621585</v>
      </c>
      <c r="R1131" s="90">
        <f t="shared" si="579"/>
        <v>0</v>
      </c>
      <c r="S1131" s="90">
        <f t="shared" si="580"/>
        <v>0</v>
      </c>
      <c r="T1131" s="90">
        <f t="shared" si="581"/>
        <v>0</v>
      </c>
      <c r="U1131" s="90">
        <f t="shared" si="582"/>
        <v>0</v>
      </c>
      <c r="V1131" s="90">
        <f t="shared" si="583"/>
        <v>0</v>
      </c>
      <c r="W1131" s="90">
        <f t="shared" si="562"/>
        <v>0</v>
      </c>
      <c r="Y1131" s="89">
        <f t="shared" si="565"/>
        <v>0</v>
      </c>
      <c r="Z1131" s="90">
        <f t="shared" si="566"/>
        <v>0</v>
      </c>
      <c r="AA1131" s="75">
        <f t="shared" si="567"/>
        <v>0</v>
      </c>
      <c r="AB1131" s="89">
        <f t="shared" si="568"/>
        <v>0</v>
      </c>
      <c r="AC1131" s="89">
        <f t="shared" si="569"/>
        <v>0</v>
      </c>
      <c r="AD1131" s="90">
        <f t="shared" si="570"/>
        <v>9706.6136250621585</v>
      </c>
      <c r="AE1131" s="90">
        <f t="shared" si="571"/>
        <v>0</v>
      </c>
      <c r="AF1131" s="1">
        <f t="shared" si="559"/>
        <v>-40293.386374937843</v>
      </c>
    </row>
    <row r="1132" spans="1:32">
      <c r="A1132" s="106">
        <v>1.2779999999999998E-3</v>
      </c>
      <c r="B1132" s="4">
        <f t="shared" si="560"/>
        <v>-40610.869332870607</v>
      </c>
      <c r="C1132" t="s">
        <v>569</v>
      </c>
      <c r="D1132" t="s">
        <v>748</v>
      </c>
      <c r="E1132" s="57" t="s">
        <v>21</v>
      </c>
      <c r="F1132" s="22">
        <f t="shared" si="563"/>
        <v>1</v>
      </c>
      <c r="G1132" s="22">
        <f t="shared" si="564"/>
        <v>1</v>
      </c>
      <c r="H1132" s="120" t="str">
        <f>IF(ISNA(VLOOKUP(C1132,[1]Sheet1!$J$2:$J$2000,3,FALSE)),"No","Yes")</f>
        <v>No</v>
      </c>
      <c r="I1132" s="89">
        <f t="shared" si="572"/>
        <v>0</v>
      </c>
      <c r="J1132" s="89">
        <f t="shared" si="573"/>
        <v>0</v>
      </c>
      <c r="K1132" s="89">
        <f t="shared" si="574"/>
        <v>0</v>
      </c>
      <c r="L1132" s="89">
        <f t="shared" si="575"/>
        <v>0</v>
      </c>
      <c r="M1132" s="89">
        <f t="shared" si="576"/>
        <v>0</v>
      </c>
      <c r="N1132" s="89">
        <f t="shared" si="577"/>
        <v>0</v>
      </c>
      <c r="O1132" s="89">
        <f t="shared" si="561"/>
        <v>0</v>
      </c>
      <c r="Q1132" s="90">
        <f t="shared" si="578"/>
        <v>9389.1293891293899</v>
      </c>
      <c r="R1132" s="90">
        <f t="shared" si="579"/>
        <v>0</v>
      </c>
      <c r="S1132" s="90">
        <f t="shared" si="580"/>
        <v>0</v>
      </c>
      <c r="T1132" s="90">
        <f t="shared" si="581"/>
        <v>0</v>
      </c>
      <c r="U1132" s="90">
        <f t="shared" si="582"/>
        <v>0</v>
      </c>
      <c r="V1132" s="90">
        <f t="shared" si="583"/>
        <v>0</v>
      </c>
      <c r="W1132" s="90">
        <f t="shared" si="562"/>
        <v>0</v>
      </c>
      <c r="Y1132" s="89">
        <f t="shared" si="565"/>
        <v>0</v>
      </c>
      <c r="Z1132" s="90">
        <f t="shared" si="566"/>
        <v>0</v>
      </c>
      <c r="AA1132" s="75">
        <f t="shared" si="567"/>
        <v>0</v>
      </c>
      <c r="AB1132" s="89">
        <f t="shared" si="568"/>
        <v>0</v>
      </c>
      <c r="AC1132" s="89">
        <f t="shared" si="569"/>
        <v>0</v>
      </c>
      <c r="AD1132" s="90">
        <f t="shared" si="570"/>
        <v>9389.1293891293899</v>
      </c>
      <c r="AE1132" s="90">
        <f t="shared" si="571"/>
        <v>0</v>
      </c>
      <c r="AF1132" s="1">
        <f t="shared" si="559"/>
        <v>-40610.87061087061</v>
      </c>
    </row>
    <row r="1133" spans="1:32">
      <c r="A1133" s="106">
        <v>1.2789999999999998E-3</v>
      </c>
      <c r="B1133" s="4">
        <f t="shared" si="560"/>
        <v>-40618.202385764198</v>
      </c>
      <c r="C1133" t="s">
        <v>570</v>
      </c>
      <c r="D1133" t="s">
        <v>749</v>
      </c>
      <c r="E1133" s="57" t="s">
        <v>21</v>
      </c>
      <c r="F1133" s="22">
        <f t="shared" si="563"/>
        <v>1</v>
      </c>
      <c r="G1133" s="22">
        <f t="shared" si="564"/>
        <v>1</v>
      </c>
      <c r="H1133" s="120" t="str">
        <f>IF(ISNA(VLOOKUP(C1133,[1]Sheet1!$J$2:$J$2000,3,FALSE)),"No","Yes")</f>
        <v>No</v>
      </c>
      <c r="I1133" s="89">
        <f t="shared" si="572"/>
        <v>0</v>
      </c>
      <c r="J1133" s="89">
        <f t="shared" si="573"/>
        <v>0</v>
      </c>
      <c r="K1133" s="89">
        <f t="shared" si="574"/>
        <v>0</v>
      </c>
      <c r="L1133" s="89">
        <f t="shared" si="575"/>
        <v>0</v>
      </c>
      <c r="M1133" s="89">
        <f t="shared" si="576"/>
        <v>0</v>
      </c>
      <c r="N1133" s="89">
        <f t="shared" si="577"/>
        <v>0</v>
      </c>
      <c r="O1133" s="89">
        <f t="shared" si="561"/>
        <v>0</v>
      </c>
      <c r="Q1133" s="90">
        <f t="shared" si="578"/>
        <v>9381.7963352358092</v>
      </c>
      <c r="R1133" s="90">
        <f t="shared" si="579"/>
        <v>0</v>
      </c>
      <c r="S1133" s="90">
        <f t="shared" si="580"/>
        <v>0</v>
      </c>
      <c r="T1133" s="90">
        <f t="shared" si="581"/>
        <v>0</v>
      </c>
      <c r="U1133" s="90">
        <f t="shared" si="582"/>
        <v>0</v>
      </c>
      <c r="V1133" s="90">
        <f t="shared" si="583"/>
        <v>0</v>
      </c>
      <c r="W1133" s="90">
        <f t="shared" si="562"/>
        <v>0</v>
      </c>
      <c r="Y1133" s="89">
        <f t="shared" si="565"/>
        <v>0</v>
      </c>
      <c r="Z1133" s="90">
        <f t="shared" si="566"/>
        <v>0</v>
      </c>
      <c r="AA1133" s="75">
        <f t="shared" si="567"/>
        <v>0</v>
      </c>
      <c r="AB1133" s="89">
        <f t="shared" si="568"/>
        <v>0</v>
      </c>
      <c r="AC1133" s="89">
        <f t="shared" si="569"/>
        <v>0</v>
      </c>
      <c r="AD1133" s="90">
        <f t="shared" si="570"/>
        <v>9381.7963352358092</v>
      </c>
      <c r="AE1133" s="90">
        <f t="shared" si="571"/>
        <v>0</v>
      </c>
      <c r="AF1133" s="1">
        <f t="shared" si="559"/>
        <v>-40618.203664764194</v>
      </c>
    </row>
    <row r="1134" spans="1:32">
      <c r="A1134" s="106">
        <v>1.2799999999999999E-3</v>
      </c>
      <c r="B1134" s="4">
        <f t="shared" si="560"/>
        <v>9092.8159999254694</v>
      </c>
      <c r="C1134" t="s">
        <v>575</v>
      </c>
      <c r="D1134" t="s">
        <v>750</v>
      </c>
      <c r="E1134" s="57" t="s">
        <v>21</v>
      </c>
      <c r="F1134" s="22">
        <f t="shared" si="563"/>
        <v>1</v>
      </c>
      <c r="G1134" s="22">
        <f t="shared" si="564"/>
        <v>1</v>
      </c>
      <c r="H1134" s="120" t="str">
        <f>IF(ISNA(VLOOKUP(C1134,[1]Sheet1!$J$2:$J$2000,3,FALSE)),"No","Yes")</f>
        <v>Yes</v>
      </c>
      <c r="I1134" s="89">
        <f t="shared" si="572"/>
        <v>0</v>
      </c>
      <c r="J1134" s="89">
        <f t="shared" si="573"/>
        <v>0</v>
      </c>
      <c r="K1134" s="89">
        <f t="shared" si="574"/>
        <v>0</v>
      </c>
      <c r="L1134" s="89">
        <f t="shared" si="575"/>
        <v>0</v>
      </c>
      <c r="M1134" s="89">
        <f t="shared" si="576"/>
        <v>0</v>
      </c>
      <c r="N1134" s="89">
        <f t="shared" si="577"/>
        <v>0</v>
      </c>
      <c r="O1134" s="89">
        <f t="shared" si="561"/>
        <v>0</v>
      </c>
      <c r="Q1134" s="90">
        <f t="shared" si="578"/>
        <v>9092.814719925469</v>
      </c>
      <c r="R1134" s="90">
        <f t="shared" si="579"/>
        <v>0</v>
      </c>
      <c r="S1134" s="90">
        <f t="shared" si="580"/>
        <v>0</v>
      </c>
      <c r="T1134" s="90">
        <f t="shared" si="581"/>
        <v>0</v>
      </c>
      <c r="U1134" s="90">
        <f t="shared" si="582"/>
        <v>0</v>
      </c>
      <c r="V1134" s="90">
        <f t="shared" si="583"/>
        <v>0</v>
      </c>
      <c r="W1134" s="90">
        <f t="shared" si="562"/>
        <v>0</v>
      </c>
      <c r="Y1134" s="89">
        <f t="shared" si="565"/>
        <v>0</v>
      </c>
      <c r="Z1134" s="90">
        <f t="shared" si="566"/>
        <v>0</v>
      </c>
      <c r="AA1134" s="75">
        <f t="shared" si="567"/>
        <v>0</v>
      </c>
      <c r="AB1134" s="89">
        <f t="shared" si="568"/>
        <v>0</v>
      </c>
      <c r="AC1134" s="89">
        <f t="shared" si="569"/>
        <v>0</v>
      </c>
      <c r="AD1134" s="90">
        <f t="shared" si="570"/>
        <v>9092.814719925469</v>
      </c>
      <c r="AE1134" s="90">
        <f t="shared" si="571"/>
        <v>0</v>
      </c>
      <c r="AF1134" s="1">
        <f t="shared" si="559"/>
        <v>9092.814719925469</v>
      </c>
    </row>
    <row r="1135" spans="1:32">
      <c r="A1135" s="106">
        <v>1.2809999999999998E-3</v>
      </c>
      <c r="B1135" s="4">
        <f t="shared" si="560"/>
        <v>-31870.747328432783</v>
      </c>
      <c r="C1135" t="s">
        <v>576</v>
      </c>
      <c r="D1135" t="s">
        <v>727</v>
      </c>
      <c r="E1135" s="57" t="s">
        <v>21</v>
      </c>
      <c r="F1135" s="22">
        <f t="shared" si="563"/>
        <v>2</v>
      </c>
      <c r="G1135" s="22">
        <f t="shared" si="564"/>
        <v>2</v>
      </c>
      <c r="H1135" s="120" t="str">
        <f>IF(ISNA(VLOOKUP(C1135,[1]Sheet1!$J$2:$J$2000,3,FALSE)),"No","Yes")</f>
        <v>No</v>
      </c>
      <c r="I1135" s="89">
        <f t="shared" si="572"/>
        <v>0</v>
      </c>
      <c r="J1135" s="89">
        <f t="shared" si="573"/>
        <v>0</v>
      </c>
      <c r="K1135" s="89">
        <f t="shared" si="574"/>
        <v>0</v>
      </c>
      <c r="L1135" s="89">
        <f t="shared" si="575"/>
        <v>0</v>
      </c>
      <c r="M1135" s="89">
        <f t="shared" si="576"/>
        <v>0</v>
      </c>
      <c r="N1135" s="89">
        <f t="shared" si="577"/>
        <v>0</v>
      </c>
      <c r="O1135" s="89">
        <f t="shared" si="561"/>
        <v>0</v>
      </c>
      <c r="Q1135" s="90">
        <f t="shared" si="578"/>
        <v>9090.1682286512605</v>
      </c>
      <c r="R1135" s="90">
        <f t="shared" si="579"/>
        <v>0</v>
      </c>
      <c r="S1135" s="90">
        <f t="shared" si="580"/>
        <v>0</v>
      </c>
      <c r="T1135" s="90">
        <f t="shared" si="581"/>
        <v>0</v>
      </c>
      <c r="U1135" s="90">
        <f t="shared" si="582"/>
        <v>9039.0831619159562</v>
      </c>
      <c r="V1135" s="90">
        <f t="shared" si="583"/>
        <v>0</v>
      </c>
      <c r="W1135" s="90">
        <f t="shared" si="562"/>
        <v>0</v>
      </c>
      <c r="Y1135" s="89">
        <f t="shared" si="565"/>
        <v>0</v>
      </c>
      <c r="Z1135" s="90">
        <f t="shared" si="566"/>
        <v>0</v>
      </c>
      <c r="AA1135" s="75">
        <f t="shared" si="567"/>
        <v>0</v>
      </c>
      <c r="AB1135" s="89">
        <f t="shared" si="568"/>
        <v>0</v>
      </c>
      <c r="AC1135" s="89">
        <f t="shared" si="569"/>
        <v>0</v>
      </c>
      <c r="AD1135" s="90">
        <f t="shared" si="570"/>
        <v>9090.1682286512605</v>
      </c>
      <c r="AE1135" s="90">
        <f t="shared" si="571"/>
        <v>9039.0831619159562</v>
      </c>
      <c r="AF1135" s="1">
        <f t="shared" si="559"/>
        <v>-31870.748609432783</v>
      </c>
    </row>
    <row r="1136" spans="1:32">
      <c r="A1136" s="106">
        <v>1.2819999999999999E-3</v>
      </c>
      <c r="B1136" s="4">
        <f t="shared" si="560"/>
        <v>-31905.910312897347</v>
      </c>
      <c r="C1136" t="s">
        <v>577</v>
      </c>
      <c r="D1136"/>
      <c r="E1136" s="57" t="s">
        <v>21</v>
      </c>
      <c r="F1136" s="22">
        <f t="shared" si="563"/>
        <v>2</v>
      </c>
      <c r="G1136" s="22">
        <f t="shared" si="564"/>
        <v>2</v>
      </c>
      <c r="H1136" s="120" t="str">
        <f>IF(ISNA(VLOOKUP(C1136,[1]Sheet1!$J$2:$J$2000,3,FALSE)),"No","Yes")</f>
        <v>No</v>
      </c>
      <c r="I1136" s="89">
        <f t="shared" si="572"/>
        <v>0</v>
      </c>
      <c r="J1136" s="89">
        <f t="shared" si="573"/>
        <v>0</v>
      </c>
      <c r="K1136" s="89">
        <f t="shared" si="574"/>
        <v>0</v>
      </c>
      <c r="L1136" s="89">
        <f t="shared" si="575"/>
        <v>0</v>
      </c>
      <c r="M1136" s="89">
        <f t="shared" si="576"/>
        <v>0</v>
      </c>
      <c r="N1136" s="89">
        <f t="shared" si="577"/>
        <v>0</v>
      </c>
      <c r="O1136" s="89">
        <f t="shared" si="561"/>
        <v>0</v>
      </c>
      <c r="Q1136" s="90">
        <f t="shared" si="578"/>
        <v>8987.625899280576</v>
      </c>
      <c r="R1136" s="90">
        <f t="shared" si="579"/>
        <v>0</v>
      </c>
      <c r="S1136" s="90">
        <f t="shared" si="580"/>
        <v>0</v>
      </c>
      <c r="T1136" s="90">
        <f t="shared" si="581"/>
        <v>9106.4625058220772</v>
      </c>
      <c r="U1136" s="90">
        <f t="shared" si="582"/>
        <v>0</v>
      </c>
      <c r="V1136" s="90">
        <f t="shared" si="583"/>
        <v>0</v>
      </c>
      <c r="W1136" s="90">
        <f t="shared" si="562"/>
        <v>0</v>
      </c>
      <c r="Y1136" s="89">
        <f t="shared" si="565"/>
        <v>0</v>
      </c>
      <c r="Z1136" s="90">
        <f t="shared" si="566"/>
        <v>0</v>
      </c>
      <c r="AA1136" s="75">
        <f t="shared" si="567"/>
        <v>0</v>
      </c>
      <c r="AB1136" s="89">
        <f t="shared" si="568"/>
        <v>0</v>
      </c>
      <c r="AC1136" s="89">
        <f t="shared" si="569"/>
        <v>0</v>
      </c>
      <c r="AD1136" s="90">
        <f t="shared" si="570"/>
        <v>9106.4625058220772</v>
      </c>
      <c r="AE1136" s="90">
        <f t="shared" si="571"/>
        <v>8987.625899280576</v>
      </c>
      <c r="AF1136" s="1">
        <f t="shared" si="559"/>
        <v>-31905.911594897349</v>
      </c>
    </row>
    <row r="1137" spans="1:32">
      <c r="A1137" s="106">
        <v>1.2829999999999999E-3</v>
      </c>
      <c r="B1137" s="4">
        <f t="shared" si="560"/>
        <v>-33618.637679119835</v>
      </c>
      <c r="C1137" t="s">
        <v>580</v>
      </c>
      <c r="D1137" t="s">
        <v>751</v>
      </c>
      <c r="E1137" s="57" t="s">
        <v>21</v>
      </c>
      <c r="F1137" s="22">
        <f t="shared" si="563"/>
        <v>2</v>
      </c>
      <c r="G1137" s="22">
        <f t="shared" si="564"/>
        <v>2</v>
      </c>
      <c r="H1137" s="120" t="str">
        <f>IF(ISNA(VLOOKUP(C1137,[1]Sheet1!$J$2:$J$2000,3,FALSE)),"No","Yes")</f>
        <v>No</v>
      </c>
      <c r="I1137" s="89">
        <f t="shared" si="572"/>
        <v>0</v>
      </c>
      <c r="J1137" s="89">
        <f t="shared" si="573"/>
        <v>0</v>
      </c>
      <c r="K1137" s="89">
        <f t="shared" si="574"/>
        <v>0</v>
      </c>
      <c r="L1137" s="89">
        <f t="shared" si="575"/>
        <v>0</v>
      </c>
      <c r="M1137" s="89">
        <f t="shared" si="576"/>
        <v>0</v>
      </c>
      <c r="N1137" s="89">
        <f t="shared" si="577"/>
        <v>0</v>
      </c>
      <c r="O1137" s="89">
        <f t="shared" si="561"/>
        <v>0</v>
      </c>
      <c r="Q1137" s="90">
        <f t="shared" si="578"/>
        <v>8800.2254156100316</v>
      </c>
      <c r="R1137" s="90">
        <f t="shared" si="579"/>
        <v>0</v>
      </c>
      <c r="S1137" s="90">
        <f t="shared" si="580"/>
        <v>0</v>
      </c>
      <c r="T1137" s="90">
        <f t="shared" si="581"/>
        <v>0</v>
      </c>
      <c r="U1137" s="90">
        <f t="shared" si="582"/>
        <v>0</v>
      </c>
      <c r="V1137" s="90">
        <f t="shared" si="583"/>
        <v>0</v>
      </c>
      <c r="W1137" s="90">
        <f t="shared" si="562"/>
        <v>7581.1356222701388</v>
      </c>
      <c r="Y1137" s="89">
        <f t="shared" si="565"/>
        <v>0</v>
      </c>
      <c r="Z1137" s="90">
        <f t="shared" si="566"/>
        <v>0</v>
      </c>
      <c r="AA1137" s="75">
        <f t="shared" si="567"/>
        <v>0</v>
      </c>
      <c r="AB1137" s="89">
        <f t="shared" si="568"/>
        <v>0</v>
      </c>
      <c r="AC1137" s="89">
        <f t="shared" si="569"/>
        <v>0</v>
      </c>
      <c r="AD1137" s="90">
        <f t="shared" si="570"/>
        <v>8800.2254156100316</v>
      </c>
      <c r="AE1137" s="90">
        <f t="shared" si="571"/>
        <v>7581.1356222701388</v>
      </c>
      <c r="AF1137" s="1">
        <f t="shared" si="559"/>
        <v>-33618.638962119832</v>
      </c>
    </row>
    <row r="1138" spans="1:32">
      <c r="A1138" s="106">
        <v>1.2839999999999998E-3</v>
      </c>
      <c r="B1138" s="4">
        <f t="shared" si="560"/>
        <v>8675.5568395555565</v>
      </c>
      <c r="C1138" t="s">
        <v>585</v>
      </c>
      <c r="D1138" t="s">
        <v>405</v>
      </c>
      <c r="E1138" s="57" t="s">
        <v>21</v>
      </c>
      <c r="F1138" s="22">
        <f t="shared" si="563"/>
        <v>1</v>
      </c>
      <c r="G1138" s="22">
        <f t="shared" si="564"/>
        <v>1</v>
      </c>
      <c r="H1138" s="120" t="str">
        <f>IF(ISNA(VLOOKUP(C1138,[1]Sheet1!$J$2:$J$2000,3,FALSE)),"No","Yes")</f>
        <v>Yes</v>
      </c>
      <c r="I1138" s="89">
        <f t="shared" si="572"/>
        <v>0</v>
      </c>
      <c r="J1138" s="89">
        <f t="shared" si="573"/>
        <v>0</v>
      </c>
      <c r="K1138" s="89">
        <f t="shared" si="574"/>
        <v>0</v>
      </c>
      <c r="L1138" s="89">
        <f t="shared" si="575"/>
        <v>0</v>
      </c>
      <c r="M1138" s="89">
        <f t="shared" si="576"/>
        <v>0</v>
      </c>
      <c r="N1138" s="89">
        <f t="shared" si="577"/>
        <v>0</v>
      </c>
      <c r="O1138" s="89">
        <f t="shared" si="561"/>
        <v>0</v>
      </c>
      <c r="Q1138" s="90">
        <f t="shared" si="578"/>
        <v>8675.5555555555566</v>
      </c>
      <c r="R1138" s="90">
        <f t="shared" si="579"/>
        <v>0</v>
      </c>
      <c r="S1138" s="90">
        <f t="shared" si="580"/>
        <v>0</v>
      </c>
      <c r="T1138" s="90">
        <f t="shared" si="581"/>
        <v>0</v>
      </c>
      <c r="U1138" s="90">
        <f t="shared" si="582"/>
        <v>0</v>
      </c>
      <c r="V1138" s="90">
        <f t="shared" si="583"/>
        <v>0</v>
      </c>
      <c r="W1138" s="90">
        <f t="shared" si="562"/>
        <v>0</v>
      </c>
      <c r="Y1138" s="89">
        <f t="shared" si="565"/>
        <v>0</v>
      </c>
      <c r="Z1138" s="90">
        <f t="shared" si="566"/>
        <v>0</v>
      </c>
      <c r="AA1138" s="75">
        <f t="shared" si="567"/>
        <v>0</v>
      </c>
      <c r="AB1138" s="89">
        <f t="shared" si="568"/>
        <v>0</v>
      </c>
      <c r="AC1138" s="89">
        <f t="shared" si="569"/>
        <v>0</v>
      </c>
      <c r="AD1138" s="90">
        <f t="shared" si="570"/>
        <v>8675.5555555555566</v>
      </c>
      <c r="AE1138" s="90">
        <f t="shared" si="571"/>
        <v>0</v>
      </c>
      <c r="AF1138" s="1">
        <f t="shared" si="559"/>
        <v>8675.5555555555566</v>
      </c>
    </row>
    <row r="1139" spans="1:32">
      <c r="A1139" s="106">
        <v>1.2849999999999999E-3</v>
      </c>
      <c r="B1139" s="4">
        <f t="shared" si="560"/>
        <v>-33178.886250946372</v>
      </c>
      <c r="C1139" t="s">
        <v>599</v>
      </c>
      <c r="D1139" t="s">
        <v>752</v>
      </c>
      <c r="E1139" s="57" t="s">
        <v>21</v>
      </c>
      <c r="F1139" s="22">
        <f t="shared" si="563"/>
        <v>2</v>
      </c>
      <c r="G1139" s="22">
        <f t="shared" si="564"/>
        <v>2</v>
      </c>
      <c r="H1139" s="120" t="str">
        <f>IF(ISNA(VLOOKUP(C1139,[1]Sheet1!$J$2:$J$2000,3,FALSE)),"No","Yes")</f>
        <v>No</v>
      </c>
      <c r="I1139" s="89">
        <f t="shared" si="572"/>
        <v>0</v>
      </c>
      <c r="J1139" s="89">
        <f t="shared" si="573"/>
        <v>0</v>
      </c>
      <c r="K1139" s="89">
        <f t="shared" si="574"/>
        <v>0</v>
      </c>
      <c r="L1139" s="89">
        <f t="shared" si="575"/>
        <v>0</v>
      </c>
      <c r="M1139" s="89">
        <f t="shared" si="576"/>
        <v>0</v>
      </c>
      <c r="N1139" s="89">
        <f t="shared" si="577"/>
        <v>0</v>
      </c>
      <c r="O1139" s="89">
        <f t="shared" si="561"/>
        <v>0</v>
      </c>
      <c r="Q1139" s="90">
        <f t="shared" si="578"/>
        <v>8492.495105503589</v>
      </c>
      <c r="R1139" s="90">
        <f t="shared" si="579"/>
        <v>0</v>
      </c>
      <c r="S1139" s="90">
        <f t="shared" si="580"/>
        <v>0</v>
      </c>
      <c r="T1139" s="90">
        <f t="shared" si="581"/>
        <v>8328.6173585500437</v>
      </c>
      <c r="U1139" s="90">
        <f t="shared" si="582"/>
        <v>0</v>
      </c>
      <c r="V1139" s="90">
        <f t="shared" si="583"/>
        <v>0</v>
      </c>
      <c r="W1139" s="90">
        <f t="shared" si="562"/>
        <v>0</v>
      </c>
      <c r="Y1139" s="89">
        <f t="shared" si="565"/>
        <v>0</v>
      </c>
      <c r="Z1139" s="90">
        <f t="shared" si="566"/>
        <v>0</v>
      </c>
      <c r="AA1139" s="75">
        <f t="shared" si="567"/>
        <v>0</v>
      </c>
      <c r="AB1139" s="89">
        <f t="shared" si="568"/>
        <v>0</v>
      </c>
      <c r="AC1139" s="89">
        <f t="shared" si="569"/>
        <v>0</v>
      </c>
      <c r="AD1139" s="90">
        <f t="shared" si="570"/>
        <v>8492.495105503589</v>
      </c>
      <c r="AE1139" s="90">
        <f t="shared" si="571"/>
        <v>8328.6173585500437</v>
      </c>
      <c r="AF1139" s="1">
        <f t="shared" si="559"/>
        <v>-33178.887535946371</v>
      </c>
    </row>
    <row r="1140" spans="1:32">
      <c r="A1140" s="106">
        <v>1.2859999999999998E-3</v>
      </c>
      <c r="B1140" s="4">
        <f t="shared" si="560"/>
        <v>-41545.207160128863</v>
      </c>
      <c r="C1140" t="s">
        <v>601</v>
      </c>
      <c r="D1140"/>
      <c r="E1140" s="57" t="s">
        <v>21</v>
      </c>
      <c r="F1140" s="22">
        <f t="shared" si="563"/>
        <v>1</v>
      </c>
      <c r="G1140" s="22">
        <f t="shared" si="564"/>
        <v>1</v>
      </c>
      <c r="H1140" s="120" t="str">
        <f>IF(ISNA(VLOOKUP(C1140,[1]Sheet1!$J$2:$J$2000,3,FALSE)),"No","Yes")</f>
        <v>No</v>
      </c>
      <c r="I1140" s="89">
        <f t="shared" si="572"/>
        <v>0</v>
      </c>
      <c r="J1140" s="89">
        <f t="shared" si="573"/>
        <v>0</v>
      </c>
      <c r="K1140" s="89">
        <f t="shared" si="574"/>
        <v>0</v>
      </c>
      <c r="L1140" s="89">
        <f t="shared" si="575"/>
        <v>0</v>
      </c>
      <c r="M1140" s="89">
        <f t="shared" si="576"/>
        <v>0</v>
      </c>
      <c r="N1140" s="89">
        <f t="shared" si="577"/>
        <v>0</v>
      </c>
      <c r="O1140" s="89">
        <f t="shared" si="561"/>
        <v>0</v>
      </c>
      <c r="Q1140" s="90">
        <f t="shared" si="578"/>
        <v>8454.7915538711422</v>
      </c>
      <c r="R1140" s="90">
        <f t="shared" si="579"/>
        <v>0</v>
      </c>
      <c r="S1140" s="90">
        <f t="shared" si="580"/>
        <v>0</v>
      </c>
      <c r="T1140" s="90">
        <f t="shared" si="581"/>
        <v>0</v>
      </c>
      <c r="U1140" s="90">
        <f t="shared" si="582"/>
        <v>0</v>
      </c>
      <c r="V1140" s="90">
        <f t="shared" si="583"/>
        <v>0</v>
      </c>
      <c r="W1140" s="90">
        <f t="shared" si="562"/>
        <v>0</v>
      </c>
      <c r="Y1140" s="89">
        <f t="shared" si="565"/>
        <v>0</v>
      </c>
      <c r="Z1140" s="90">
        <f t="shared" si="566"/>
        <v>0</v>
      </c>
      <c r="AA1140" s="75">
        <f t="shared" si="567"/>
        <v>0</v>
      </c>
      <c r="AB1140" s="89">
        <f t="shared" si="568"/>
        <v>0</v>
      </c>
      <c r="AC1140" s="89">
        <f t="shared" si="569"/>
        <v>0</v>
      </c>
      <c r="AD1140" s="90">
        <f t="shared" si="570"/>
        <v>8454.7915538711422</v>
      </c>
      <c r="AE1140" s="90">
        <f t="shared" si="571"/>
        <v>0</v>
      </c>
      <c r="AF1140" s="1">
        <f t="shared" si="559"/>
        <v>-41545.208446128861</v>
      </c>
    </row>
    <row r="1141" spans="1:32">
      <c r="A1141" s="106">
        <v>1.2869999999999999E-3</v>
      </c>
      <c r="B1141" s="4">
        <f t="shared" si="560"/>
        <v>-41609.71287590565</v>
      </c>
      <c r="C1141" t="s">
        <v>602</v>
      </c>
      <c r="D1141"/>
      <c r="E1141" s="57" t="s">
        <v>21</v>
      </c>
      <c r="F1141" s="22">
        <f t="shared" si="563"/>
        <v>1</v>
      </c>
      <c r="G1141" s="22">
        <f t="shared" si="564"/>
        <v>1</v>
      </c>
      <c r="H1141" s="120" t="str">
        <f>IF(ISNA(VLOOKUP(C1141,[1]Sheet1!$J$2:$J$2000,3,FALSE)),"No","Yes")</f>
        <v>No</v>
      </c>
      <c r="I1141" s="89">
        <f t="shared" si="572"/>
        <v>0</v>
      </c>
      <c r="J1141" s="89">
        <f t="shared" si="573"/>
        <v>0</v>
      </c>
      <c r="K1141" s="89">
        <f t="shared" si="574"/>
        <v>0</v>
      </c>
      <c r="L1141" s="89">
        <f t="shared" si="575"/>
        <v>0</v>
      </c>
      <c r="M1141" s="89">
        <f t="shared" si="576"/>
        <v>0</v>
      </c>
      <c r="N1141" s="89">
        <f t="shared" si="577"/>
        <v>0</v>
      </c>
      <c r="O1141" s="89">
        <f t="shared" si="561"/>
        <v>0</v>
      </c>
      <c r="Q1141" s="90">
        <f t="shared" si="578"/>
        <v>8390.2858370943486</v>
      </c>
      <c r="R1141" s="90">
        <f t="shared" si="579"/>
        <v>0</v>
      </c>
      <c r="S1141" s="90">
        <f t="shared" si="580"/>
        <v>0</v>
      </c>
      <c r="T1141" s="90">
        <f t="shared" si="581"/>
        <v>0</v>
      </c>
      <c r="U1141" s="90">
        <f t="shared" si="582"/>
        <v>0</v>
      </c>
      <c r="V1141" s="90">
        <f t="shared" si="583"/>
        <v>0</v>
      </c>
      <c r="W1141" s="90">
        <f t="shared" si="562"/>
        <v>0</v>
      </c>
      <c r="Y1141" s="89">
        <f t="shared" si="565"/>
        <v>0</v>
      </c>
      <c r="Z1141" s="90">
        <f t="shared" si="566"/>
        <v>0</v>
      </c>
      <c r="AA1141" s="75">
        <f t="shared" si="567"/>
        <v>0</v>
      </c>
      <c r="AB1141" s="89">
        <f t="shared" si="568"/>
        <v>0</v>
      </c>
      <c r="AC1141" s="89">
        <f t="shared" si="569"/>
        <v>0</v>
      </c>
      <c r="AD1141" s="90">
        <f t="shared" si="570"/>
        <v>8390.2858370943486</v>
      </c>
      <c r="AE1141" s="90">
        <f t="shared" si="571"/>
        <v>0</v>
      </c>
      <c r="AF1141" s="1">
        <f t="shared" si="559"/>
        <v>-41609.71416290565</v>
      </c>
    </row>
    <row r="1142" spans="1:32">
      <c r="A1142" s="106">
        <v>1.2879999999999999E-3</v>
      </c>
      <c r="B1142" s="4">
        <f t="shared" si="560"/>
        <v>-41628.603836906186</v>
      </c>
      <c r="C1142" t="s">
        <v>604</v>
      </c>
      <c r="D1142"/>
      <c r="E1142" s="57" t="s">
        <v>21</v>
      </c>
      <c r="F1142" s="22">
        <f t="shared" si="563"/>
        <v>1</v>
      </c>
      <c r="G1142" s="22">
        <f t="shared" si="564"/>
        <v>1</v>
      </c>
      <c r="H1142" s="120" t="str">
        <f>IF(ISNA(VLOOKUP(C1142,[1]Sheet1!$J$2:$J$2000,3,FALSE)),"No","Yes")</f>
        <v>No</v>
      </c>
      <c r="I1142" s="89">
        <f t="shared" si="572"/>
        <v>0</v>
      </c>
      <c r="J1142" s="89">
        <f t="shared" si="573"/>
        <v>0</v>
      </c>
      <c r="K1142" s="89">
        <f t="shared" si="574"/>
        <v>0</v>
      </c>
      <c r="L1142" s="89">
        <f t="shared" si="575"/>
        <v>0</v>
      </c>
      <c r="M1142" s="89">
        <f t="shared" si="576"/>
        <v>0</v>
      </c>
      <c r="N1142" s="89">
        <f t="shared" si="577"/>
        <v>0</v>
      </c>
      <c r="O1142" s="89">
        <f t="shared" si="561"/>
        <v>0</v>
      </c>
      <c r="Q1142" s="90">
        <f t="shared" si="578"/>
        <v>8371.3948750938143</v>
      </c>
      <c r="R1142" s="90">
        <f t="shared" si="579"/>
        <v>0</v>
      </c>
      <c r="S1142" s="90">
        <f t="shared" si="580"/>
        <v>0</v>
      </c>
      <c r="T1142" s="90">
        <f t="shared" si="581"/>
        <v>0</v>
      </c>
      <c r="U1142" s="90">
        <f t="shared" si="582"/>
        <v>0</v>
      </c>
      <c r="V1142" s="90">
        <f t="shared" si="583"/>
        <v>0</v>
      </c>
      <c r="W1142" s="90">
        <f t="shared" si="562"/>
        <v>0</v>
      </c>
      <c r="Y1142" s="89">
        <f t="shared" si="565"/>
        <v>0</v>
      </c>
      <c r="Z1142" s="90">
        <f t="shared" si="566"/>
        <v>0</v>
      </c>
      <c r="AA1142" s="75">
        <f t="shared" si="567"/>
        <v>0</v>
      </c>
      <c r="AB1142" s="89">
        <f t="shared" si="568"/>
        <v>0</v>
      </c>
      <c r="AC1142" s="89">
        <f t="shared" si="569"/>
        <v>0</v>
      </c>
      <c r="AD1142" s="90">
        <f t="shared" si="570"/>
        <v>8371.3948750938143</v>
      </c>
      <c r="AE1142" s="90">
        <f t="shared" si="571"/>
        <v>0</v>
      </c>
      <c r="AF1142" s="1">
        <f t="shared" si="559"/>
        <v>-41628.605124906186</v>
      </c>
    </row>
    <row r="1143" spans="1:32">
      <c r="A1143" s="106">
        <v>1.2889999999999998E-3</v>
      </c>
      <c r="B1143" s="4">
        <f t="shared" si="560"/>
        <v>24147.081169498488</v>
      </c>
      <c r="C1143" t="s">
        <v>616</v>
      </c>
      <c r="D1143" t="s">
        <v>753</v>
      </c>
      <c r="E1143" s="57" t="s">
        <v>21</v>
      </c>
      <c r="F1143" s="22">
        <f t="shared" si="563"/>
        <v>3</v>
      </c>
      <c r="G1143" s="22">
        <f t="shared" si="564"/>
        <v>3</v>
      </c>
      <c r="H1143" s="120" t="str">
        <f>IF(ISNA(VLOOKUP(C1143,[1]Sheet1!$J$2:$J$2000,3,FALSE)),"No","Yes")</f>
        <v>Yes</v>
      </c>
      <c r="I1143" s="89">
        <f t="shared" si="572"/>
        <v>0</v>
      </c>
      <c r="J1143" s="89">
        <f t="shared" si="573"/>
        <v>0</v>
      </c>
      <c r="K1143" s="89">
        <f t="shared" si="574"/>
        <v>0</v>
      </c>
      <c r="L1143" s="89">
        <f t="shared" si="575"/>
        <v>0</v>
      </c>
      <c r="M1143" s="89">
        <f t="shared" si="576"/>
        <v>0</v>
      </c>
      <c r="N1143" s="89">
        <f t="shared" si="577"/>
        <v>0</v>
      </c>
      <c r="O1143" s="89">
        <f t="shared" si="561"/>
        <v>0</v>
      </c>
      <c r="Q1143" s="90">
        <f t="shared" si="578"/>
        <v>8193.9343058033392</v>
      </c>
      <c r="R1143" s="90">
        <f t="shared" si="579"/>
        <v>0</v>
      </c>
      <c r="S1143" s="90">
        <f t="shared" si="580"/>
        <v>8383.310088331009</v>
      </c>
      <c r="T1143" s="90">
        <f t="shared" si="581"/>
        <v>0</v>
      </c>
      <c r="U1143" s="90">
        <f t="shared" si="582"/>
        <v>0</v>
      </c>
      <c r="V1143" s="90">
        <f t="shared" si="583"/>
        <v>0</v>
      </c>
      <c r="W1143" s="90">
        <f t="shared" si="562"/>
        <v>7569.8354863641389</v>
      </c>
      <c r="Y1143" s="89">
        <f t="shared" si="565"/>
        <v>0</v>
      </c>
      <c r="Z1143" s="90">
        <f t="shared" si="566"/>
        <v>7569.8354863641389</v>
      </c>
      <c r="AA1143" s="75">
        <f t="shared" si="567"/>
        <v>7569.8354863641389</v>
      </c>
      <c r="AB1143" s="89">
        <f t="shared" si="568"/>
        <v>0</v>
      </c>
      <c r="AC1143" s="89">
        <f t="shared" si="569"/>
        <v>0</v>
      </c>
      <c r="AD1143" s="90">
        <f t="shared" si="570"/>
        <v>8383.310088331009</v>
      </c>
      <c r="AE1143" s="90">
        <f t="shared" si="571"/>
        <v>8193.9343058033392</v>
      </c>
      <c r="AF1143" s="1">
        <f t="shared" si="559"/>
        <v>24147.079880498488</v>
      </c>
    </row>
    <row r="1144" spans="1:32">
      <c r="A1144" s="106">
        <v>1.2899999999999999E-3</v>
      </c>
      <c r="B1144" s="4">
        <f t="shared" si="560"/>
        <v>-41853.937155487736</v>
      </c>
      <c r="C1144" t="s">
        <v>619</v>
      </c>
      <c r="D1144"/>
      <c r="E1144" s="57" t="s">
        <v>21</v>
      </c>
      <c r="F1144" s="22">
        <f t="shared" si="563"/>
        <v>1</v>
      </c>
      <c r="G1144" s="22">
        <f t="shared" si="564"/>
        <v>1</v>
      </c>
      <c r="H1144" s="120" t="str">
        <f>IF(ISNA(VLOOKUP(C1144,[1]Sheet1!$J$2:$J$2000,3,FALSE)),"No","Yes")</f>
        <v>No</v>
      </c>
      <c r="I1144" s="89">
        <f t="shared" si="572"/>
        <v>0</v>
      </c>
      <c r="J1144" s="89">
        <f t="shared" si="573"/>
        <v>0</v>
      </c>
      <c r="K1144" s="89">
        <f t="shared" si="574"/>
        <v>0</v>
      </c>
      <c r="L1144" s="89">
        <f t="shared" si="575"/>
        <v>0</v>
      </c>
      <c r="M1144" s="89">
        <f t="shared" si="576"/>
        <v>0</v>
      </c>
      <c r="N1144" s="89">
        <f t="shared" si="577"/>
        <v>0</v>
      </c>
      <c r="O1144" s="89">
        <f t="shared" si="561"/>
        <v>0</v>
      </c>
      <c r="Q1144" s="90">
        <f t="shared" si="578"/>
        <v>8146.061554512261</v>
      </c>
      <c r="R1144" s="90">
        <f t="shared" si="579"/>
        <v>0</v>
      </c>
      <c r="S1144" s="90">
        <f t="shared" si="580"/>
        <v>0</v>
      </c>
      <c r="T1144" s="90">
        <f t="shared" si="581"/>
        <v>0</v>
      </c>
      <c r="U1144" s="90">
        <f t="shared" si="582"/>
        <v>0</v>
      </c>
      <c r="V1144" s="90">
        <f t="shared" si="583"/>
        <v>0</v>
      </c>
      <c r="W1144" s="90">
        <f t="shared" si="562"/>
        <v>0</v>
      </c>
      <c r="Y1144" s="89">
        <f t="shared" si="565"/>
        <v>0</v>
      </c>
      <c r="Z1144" s="90">
        <f t="shared" si="566"/>
        <v>0</v>
      </c>
      <c r="AA1144" s="75">
        <f t="shared" si="567"/>
        <v>0</v>
      </c>
      <c r="AB1144" s="89">
        <f t="shared" si="568"/>
        <v>0</v>
      </c>
      <c r="AC1144" s="89">
        <f t="shared" si="569"/>
        <v>0</v>
      </c>
      <c r="AD1144" s="90">
        <f t="shared" si="570"/>
        <v>8146.061554512261</v>
      </c>
      <c r="AE1144" s="90">
        <f t="shared" si="571"/>
        <v>0</v>
      </c>
      <c r="AF1144" s="1">
        <f t="shared" si="559"/>
        <v>-41853.938445487736</v>
      </c>
    </row>
    <row r="1145" spans="1:32">
      <c r="A1145" s="106">
        <v>1.2909999999999998E-3</v>
      </c>
      <c r="B1145" s="4">
        <f t="shared" si="560"/>
        <v>-41889.054959973873</v>
      </c>
      <c r="C1145" t="s">
        <v>620</v>
      </c>
      <c r="D1145"/>
      <c r="E1145" s="57" t="s">
        <v>21</v>
      </c>
      <c r="F1145" s="22">
        <f t="shared" si="563"/>
        <v>1</v>
      </c>
      <c r="G1145" s="22">
        <f t="shared" si="564"/>
        <v>1</v>
      </c>
      <c r="H1145" s="120" t="str">
        <f>IF(ISNA(VLOOKUP(C1145,[1]Sheet1!$J$2:$J$2000,3,FALSE)),"No","Yes")</f>
        <v>No</v>
      </c>
      <c r="I1145" s="89">
        <f t="shared" si="572"/>
        <v>0</v>
      </c>
      <c r="J1145" s="89">
        <f t="shared" si="573"/>
        <v>0</v>
      </c>
      <c r="K1145" s="89">
        <f t="shared" si="574"/>
        <v>0</v>
      </c>
      <c r="L1145" s="89">
        <f t="shared" si="575"/>
        <v>0</v>
      </c>
      <c r="M1145" s="89">
        <f t="shared" si="576"/>
        <v>0</v>
      </c>
      <c r="N1145" s="89">
        <f t="shared" si="577"/>
        <v>0</v>
      </c>
      <c r="O1145" s="89">
        <f t="shared" si="561"/>
        <v>0</v>
      </c>
      <c r="Q1145" s="90">
        <f t="shared" si="578"/>
        <v>8110.9437490261262</v>
      </c>
      <c r="R1145" s="90">
        <f t="shared" si="579"/>
        <v>0</v>
      </c>
      <c r="S1145" s="90">
        <f t="shared" si="580"/>
        <v>0</v>
      </c>
      <c r="T1145" s="90">
        <f t="shared" si="581"/>
        <v>0</v>
      </c>
      <c r="U1145" s="90">
        <f t="shared" si="582"/>
        <v>0</v>
      </c>
      <c r="V1145" s="90">
        <f t="shared" si="583"/>
        <v>0</v>
      </c>
      <c r="W1145" s="90">
        <f t="shared" si="562"/>
        <v>0</v>
      </c>
      <c r="Y1145" s="89">
        <f t="shared" si="565"/>
        <v>0</v>
      </c>
      <c r="Z1145" s="90">
        <f t="shared" si="566"/>
        <v>0</v>
      </c>
      <c r="AA1145" s="75">
        <f t="shared" si="567"/>
        <v>0</v>
      </c>
      <c r="AB1145" s="89">
        <f t="shared" si="568"/>
        <v>0</v>
      </c>
      <c r="AC1145" s="89">
        <f t="shared" si="569"/>
        <v>0</v>
      </c>
      <c r="AD1145" s="90">
        <f t="shared" si="570"/>
        <v>8110.9437490261262</v>
      </c>
      <c r="AE1145" s="90">
        <f t="shared" si="571"/>
        <v>0</v>
      </c>
      <c r="AF1145" s="1">
        <f t="shared" si="559"/>
        <v>-41889.056250973874</v>
      </c>
    </row>
    <row r="1146" spans="1:32">
      <c r="A1146" s="106">
        <v>1.292E-3</v>
      </c>
      <c r="B1146" s="4">
        <f t="shared" si="560"/>
        <v>-41933.46634579121</v>
      </c>
      <c r="C1146" t="s">
        <v>625</v>
      </c>
      <c r="D1146"/>
      <c r="E1146" s="57" t="s">
        <v>21</v>
      </c>
      <c r="F1146" s="22">
        <f t="shared" si="563"/>
        <v>1</v>
      </c>
      <c r="G1146" s="22">
        <f t="shared" si="564"/>
        <v>1</v>
      </c>
      <c r="H1146" s="120" t="str">
        <f>IF(ISNA(VLOOKUP(C1146,[1]Sheet1!$J$2:$J$2000,3,FALSE)),"No","Yes")</f>
        <v>No</v>
      </c>
      <c r="I1146" s="89">
        <f t="shared" si="572"/>
        <v>0</v>
      </c>
      <c r="J1146" s="89">
        <f t="shared" si="573"/>
        <v>0</v>
      </c>
      <c r="K1146" s="89">
        <f t="shared" si="574"/>
        <v>0</v>
      </c>
      <c r="L1146" s="89">
        <f t="shared" si="575"/>
        <v>0</v>
      </c>
      <c r="M1146" s="89">
        <f t="shared" si="576"/>
        <v>0</v>
      </c>
      <c r="N1146" s="89">
        <f t="shared" si="577"/>
        <v>0</v>
      </c>
      <c r="O1146" s="89">
        <f t="shared" si="561"/>
        <v>0</v>
      </c>
      <c r="Q1146" s="90">
        <f t="shared" si="578"/>
        <v>8066.5323622087926</v>
      </c>
      <c r="R1146" s="90">
        <f t="shared" si="579"/>
        <v>0</v>
      </c>
      <c r="S1146" s="90">
        <f t="shared" si="580"/>
        <v>0</v>
      </c>
      <c r="T1146" s="90">
        <f t="shared" si="581"/>
        <v>0</v>
      </c>
      <c r="U1146" s="90">
        <f t="shared" si="582"/>
        <v>0</v>
      </c>
      <c r="V1146" s="90">
        <f t="shared" si="583"/>
        <v>0</v>
      </c>
      <c r="W1146" s="90">
        <f t="shared" si="562"/>
        <v>0</v>
      </c>
      <c r="Y1146" s="89">
        <f t="shared" si="565"/>
        <v>0</v>
      </c>
      <c r="Z1146" s="90">
        <f t="shared" si="566"/>
        <v>0</v>
      </c>
      <c r="AA1146" s="75">
        <f t="shared" si="567"/>
        <v>0</v>
      </c>
      <c r="AB1146" s="89">
        <f t="shared" si="568"/>
        <v>0</v>
      </c>
      <c r="AC1146" s="89">
        <f t="shared" si="569"/>
        <v>0</v>
      </c>
      <c r="AD1146" s="90">
        <f t="shared" si="570"/>
        <v>8066.5323622087926</v>
      </c>
      <c r="AE1146" s="90">
        <f t="shared" si="571"/>
        <v>0</v>
      </c>
      <c r="AF1146" s="1">
        <f t="shared" si="559"/>
        <v>-41933.467637791211</v>
      </c>
    </row>
    <row r="1147" spans="1:32">
      <c r="A1147" s="106">
        <v>1.2929999999999999E-3</v>
      </c>
      <c r="B1147" s="4">
        <f t="shared" si="560"/>
        <v>-41981.101716140394</v>
      </c>
      <c r="C1147" t="s">
        <v>631</v>
      </c>
      <c r="D1147" t="s">
        <v>727</v>
      </c>
      <c r="E1147" s="57" t="s">
        <v>21</v>
      </c>
      <c r="F1147" s="22">
        <f t="shared" si="563"/>
        <v>1</v>
      </c>
      <c r="G1147" s="22">
        <f t="shared" si="564"/>
        <v>1</v>
      </c>
      <c r="H1147" s="120" t="str">
        <f>IF(ISNA(VLOOKUP(C1147,[1]Sheet1!$J$2:$J$2000,3,FALSE)),"No","Yes")</f>
        <v>No</v>
      </c>
      <c r="I1147" s="89">
        <f t="shared" si="572"/>
        <v>0</v>
      </c>
      <c r="J1147" s="89">
        <f t="shared" si="573"/>
        <v>0</v>
      </c>
      <c r="K1147" s="89">
        <f t="shared" si="574"/>
        <v>0</v>
      </c>
      <c r="L1147" s="89">
        <f t="shared" si="575"/>
        <v>0</v>
      </c>
      <c r="M1147" s="89">
        <f t="shared" si="576"/>
        <v>0</v>
      </c>
      <c r="N1147" s="89">
        <f t="shared" si="577"/>
        <v>0</v>
      </c>
      <c r="O1147" s="89">
        <f t="shared" si="561"/>
        <v>0</v>
      </c>
      <c r="Q1147" s="90">
        <f t="shared" si="578"/>
        <v>8018.8969908596082</v>
      </c>
      <c r="R1147" s="90">
        <f t="shared" si="579"/>
        <v>0</v>
      </c>
      <c r="S1147" s="90">
        <f t="shared" si="580"/>
        <v>0</v>
      </c>
      <c r="T1147" s="90">
        <f t="shared" si="581"/>
        <v>0</v>
      </c>
      <c r="U1147" s="90">
        <f t="shared" si="582"/>
        <v>0</v>
      </c>
      <c r="V1147" s="90">
        <f t="shared" si="583"/>
        <v>0</v>
      </c>
      <c r="W1147" s="90">
        <f t="shared" si="562"/>
        <v>0</v>
      </c>
      <c r="Y1147" s="89">
        <f t="shared" si="565"/>
        <v>0</v>
      </c>
      <c r="Z1147" s="90">
        <f t="shared" si="566"/>
        <v>0</v>
      </c>
      <c r="AA1147" s="75">
        <f t="shared" si="567"/>
        <v>0</v>
      </c>
      <c r="AB1147" s="89">
        <f t="shared" si="568"/>
        <v>0</v>
      </c>
      <c r="AC1147" s="89">
        <f t="shared" si="569"/>
        <v>0</v>
      </c>
      <c r="AD1147" s="90">
        <f t="shared" si="570"/>
        <v>8018.8969908596082</v>
      </c>
      <c r="AE1147" s="90">
        <f t="shared" si="571"/>
        <v>0</v>
      </c>
      <c r="AF1147" s="1">
        <f t="shared" si="559"/>
        <v>-41981.103009140395</v>
      </c>
    </row>
    <row r="1148" spans="1:32">
      <c r="A1148" s="106">
        <v>1.2939999999999998E-3</v>
      </c>
      <c r="B1148" s="4">
        <f t="shared" si="560"/>
        <v>-42052.520462832406</v>
      </c>
      <c r="C1148" t="s">
        <v>639</v>
      </c>
      <c r="D1148" t="s">
        <v>405</v>
      </c>
      <c r="E1148" s="57" t="s">
        <v>21</v>
      </c>
      <c r="F1148" s="22">
        <f t="shared" si="563"/>
        <v>1</v>
      </c>
      <c r="G1148" s="22">
        <f t="shared" si="564"/>
        <v>1</v>
      </c>
      <c r="H1148" s="120" t="str">
        <f>IF(ISNA(VLOOKUP(C1148,[1]Sheet1!$J$2:$J$2000,3,FALSE)),"No","Yes")</f>
        <v>No</v>
      </c>
      <c r="I1148" s="89">
        <f t="shared" si="572"/>
        <v>0</v>
      </c>
      <c r="J1148" s="89">
        <f t="shared" si="573"/>
        <v>0</v>
      </c>
      <c r="K1148" s="89">
        <f t="shared" si="574"/>
        <v>0</v>
      </c>
      <c r="L1148" s="89">
        <f t="shared" si="575"/>
        <v>0</v>
      </c>
      <c r="M1148" s="89">
        <f t="shared" si="576"/>
        <v>0</v>
      </c>
      <c r="N1148" s="89">
        <f t="shared" si="577"/>
        <v>0</v>
      </c>
      <c r="O1148" s="89">
        <f t="shared" si="561"/>
        <v>0</v>
      </c>
      <c r="Q1148" s="90">
        <f t="shared" si="578"/>
        <v>7947.4782431675922</v>
      </c>
      <c r="R1148" s="90">
        <f t="shared" si="579"/>
        <v>0</v>
      </c>
      <c r="S1148" s="90">
        <f t="shared" si="580"/>
        <v>0</v>
      </c>
      <c r="T1148" s="90">
        <f t="shared" si="581"/>
        <v>0</v>
      </c>
      <c r="U1148" s="90">
        <f t="shared" si="582"/>
        <v>0</v>
      </c>
      <c r="V1148" s="90">
        <f t="shared" si="583"/>
        <v>0</v>
      </c>
      <c r="W1148" s="90">
        <f t="shared" si="562"/>
        <v>0</v>
      </c>
      <c r="Y1148" s="89">
        <f t="shared" si="565"/>
        <v>0</v>
      </c>
      <c r="Z1148" s="90">
        <f t="shared" si="566"/>
        <v>0</v>
      </c>
      <c r="AA1148" s="75">
        <f t="shared" si="567"/>
        <v>0</v>
      </c>
      <c r="AB1148" s="89">
        <f t="shared" si="568"/>
        <v>0</v>
      </c>
      <c r="AC1148" s="89">
        <f t="shared" si="569"/>
        <v>0</v>
      </c>
      <c r="AD1148" s="90">
        <f t="shared" si="570"/>
        <v>7947.4782431675922</v>
      </c>
      <c r="AE1148" s="90">
        <f t="shared" si="571"/>
        <v>0</v>
      </c>
      <c r="AF1148" s="1">
        <f t="shared" si="559"/>
        <v>-42052.521756832408</v>
      </c>
    </row>
    <row r="1149" spans="1:32">
      <c r="A1149" s="106">
        <v>1.2949999999999999E-3</v>
      </c>
      <c r="B1149" s="4">
        <f t="shared" si="560"/>
        <v>-42140.914658699039</v>
      </c>
      <c r="C1149" t="s">
        <v>643</v>
      </c>
      <c r="D1149" t="s">
        <v>754</v>
      </c>
      <c r="E1149" s="57" t="s">
        <v>21</v>
      </c>
      <c r="F1149" s="22">
        <f t="shared" si="563"/>
        <v>1</v>
      </c>
      <c r="G1149" s="22">
        <f t="shared" si="564"/>
        <v>1</v>
      </c>
      <c r="H1149" s="120" t="str">
        <f>IF(ISNA(VLOOKUP(C1149,[1]Sheet1!$J$2:$J$2000,3,FALSE)),"No","Yes")</f>
        <v>No</v>
      </c>
      <c r="I1149" s="89">
        <f t="shared" si="572"/>
        <v>0</v>
      </c>
      <c r="J1149" s="89">
        <f t="shared" si="573"/>
        <v>0</v>
      </c>
      <c r="K1149" s="89">
        <f t="shared" si="574"/>
        <v>0</v>
      </c>
      <c r="L1149" s="89">
        <f t="shared" si="575"/>
        <v>0</v>
      </c>
      <c r="M1149" s="89">
        <f t="shared" si="576"/>
        <v>0</v>
      </c>
      <c r="N1149" s="89">
        <f t="shared" si="577"/>
        <v>0</v>
      </c>
      <c r="O1149" s="89">
        <f t="shared" si="561"/>
        <v>0</v>
      </c>
      <c r="Q1149" s="90">
        <f t="shared" si="578"/>
        <v>7859.0840463009572</v>
      </c>
      <c r="R1149" s="90">
        <f t="shared" si="579"/>
        <v>0</v>
      </c>
      <c r="S1149" s="90">
        <f t="shared" si="580"/>
        <v>0</v>
      </c>
      <c r="T1149" s="90">
        <f t="shared" si="581"/>
        <v>0</v>
      </c>
      <c r="U1149" s="90">
        <f t="shared" si="582"/>
        <v>0</v>
      </c>
      <c r="V1149" s="90">
        <f t="shared" si="583"/>
        <v>0</v>
      </c>
      <c r="W1149" s="90">
        <f t="shared" si="562"/>
        <v>0</v>
      </c>
      <c r="Y1149" s="89">
        <f t="shared" si="565"/>
        <v>0</v>
      </c>
      <c r="Z1149" s="90">
        <f t="shared" si="566"/>
        <v>0</v>
      </c>
      <c r="AA1149" s="75">
        <f t="shared" si="567"/>
        <v>0</v>
      </c>
      <c r="AB1149" s="89">
        <f t="shared" si="568"/>
        <v>0</v>
      </c>
      <c r="AC1149" s="89">
        <f t="shared" si="569"/>
        <v>0</v>
      </c>
      <c r="AD1149" s="90">
        <f t="shared" si="570"/>
        <v>7859.0840463009572</v>
      </c>
      <c r="AE1149" s="90">
        <f t="shared" si="571"/>
        <v>0</v>
      </c>
      <c r="AF1149" s="1">
        <f t="shared" si="559"/>
        <v>-42140.915953699041</v>
      </c>
    </row>
    <row r="1150" spans="1:32">
      <c r="A1150" s="106">
        <v>1.2969999999999998E-3</v>
      </c>
      <c r="B1150" s="4">
        <f t="shared" si="560"/>
        <v>-33780.305558089218</v>
      </c>
      <c r="C1150" t="s">
        <v>646</v>
      </c>
      <c r="D1150" t="s">
        <v>755</v>
      </c>
      <c r="E1150" s="57" t="s">
        <v>21</v>
      </c>
      <c r="F1150" s="22">
        <f t="shared" si="563"/>
        <v>2</v>
      </c>
      <c r="G1150" s="22">
        <f t="shared" si="564"/>
        <v>2</v>
      </c>
      <c r="H1150" s="120" t="str">
        <f>IF(ISNA(VLOOKUP(C1150,[1]Sheet1!$J$2:$J$2000,3,FALSE)),"No","Yes")</f>
        <v>No</v>
      </c>
      <c r="I1150" s="89">
        <f t="shared" si="572"/>
        <v>0</v>
      </c>
      <c r="J1150" s="89">
        <f t="shared" si="573"/>
        <v>0</v>
      </c>
      <c r="K1150" s="89">
        <f t="shared" si="574"/>
        <v>8372.45696400626</v>
      </c>
      <c r="L1150" s="89">
        <f t="shared" si="575"/>
        <v>0</v>
      </c>
      <c r="M1150" s="89">
        <f t="shared" si="576"/>
        <v>0</v>
      </c>
      <c r="N1150" s="89">
        <f t="shared" si="577"/>
        <v>0</v>
      </c>
      <c r="O1150" s="89">
        <f t="shared" si="561"/>
        <v>0</v>
      </c>
      <c r="Q1150" s="90">
        <f t="shared" si="578"/>
        <v>7847.2361809045233</v>
      </c>
      <c r="R1150" s="90">
        <f t="shared" si="579"/>
        <v>0</v>
      </c>
      <c r="S1150" s="90">
        <f t="shared" si="580"/>
        <v>0</v>
      </c>
      <c r="T1150" s="90">
        <f t="shared" si="581"/>
        <v>0</v>
      </c>
      <c r="U1150" s="90">
        <f t="shared" si="582"/>
        <v>0</v>
      </c>
      <c r="V1150" s="90">
        <f t="shared" si="583"/>
        <v>0</v>
      </c>
      <c r="W1150" s="90">
        <f t="shared" si="562"/>
        <v>0</v>
      </c>
      <c r="Y1150" s="89">
        <f t="shared" si="565"/>
        <v>0</v>
      </c>
      <c r="Z1150" s="90">
        <f t="shared" si="566"/>
        <v>0</v>
      </c>
      <c r="AA1150" s="75">
        <f t="shared" si="567"/>
        <v>0</v>
      </c>
      <c r="AB1150" s="89">
        <f t="shared" si="568"/>
        <v>8372.45696400626</v>
      </c>
      <c r="AC1150" s="89">
        <f t="shared" si="569"/>
        <v>0</v>
      </c>
      <c r="AD1150" s="90">
        <f t="shared" si="570"/>
        <v>7847.2361809045233</v>
      </c>
      <c r="AE1150" s="90">
        <f t="shared" si="571"/>
        <v>0</v>
      </c>
      <c r="AF1150" s="1">
        <f t="shared" si="559"/>
        <v>-33780.30685508922</v>
      </c>
    </row>
    <row r="1151" spans="1:32">
      <c r="A1151" s="106">
        <v>1.2979999999999999E-3</v>
      </c>
      <c r="B1151" s="4">
        <f t="shared" si="560"/>
        <v>-42168.504218549642</v>
      </c>
      <c r="C1151" t="s">
        <v>648</v>
      </c>
      <c r="D1151"/>
      <c r="E1151" s="57" t="s">
        <v>21</v>
      </c>
      <c r="F1151" s="22">
        <f t="shared" si="563"/>
        <v>1</v>
      </c>
      <c r="G1151" s="22">
        <f t="shared" si="564"/>
        <v>1</v>
      </c>
      <c r="H1151" s="120" t="str">
        <f>IF(ISNA(VLOOKUP(C1151,[1]Sheet1!$J$2:$J$2000,3,FALSE)),"No","Yes")</f>
        <v>No</v>
      </c>
      <c r="I1151" s="89">
        <f t="shared" si="572"/>
        <v>0</v>
      </c>
      <c r="J1151" s="89">
        <f t="shared" si="573"/>
        <v>0</v>
      </c>
      <c r="K1151" s="89">
        <f t="shared" si="574"/>
        <v>0</v>
      </c>
      <c r="L1151" s="89">
        <f t="shared" si="575"/>
        <v>0</v>
      </c>
      <c r="M1151" s="89">
        <f t="shared" si="576"/>
        <v>0</v>
      </c>
      <c r="N1151" s="89">
        <f t="shared" si="577"/>
        <v>0</v>
      </c>
      <c r="O1151" s="89">
        <f t="shared" si="561"/>
        <v>0</v>
      </c>
      <c r="Q1151" s="90">
        <f t="shared" si="578"/>
        <v>7831.4944834503513</v>
      </c>
      <c r="R1151" s="90">
        <f t="shared" si="579"/>
        <v>0</v>
      </c>
      <c r="S1151" s="90">
        <f t="shared" si="580"/>
        <v>0</v>
      </c>
      <c r="T1151" s="90">
        <f t="shared" si="581"/>
        <v>0</v>
      </c>
      <c r="U1151" s="90">
        <f t="shared" si="582"/>
        <v>0</v>
      </c>
      <c r="V1151" s="90">
        <f t="shared" si="583"/>
        <v>0</v>
      </c>
      <c r="W1151" s="90">
        <f t="shared" si="562"/>
        <v>0</v>
      </c>
      <c r="Y1151" s="89">
        <f t="shared" si="565"/>
        <v>0</v>
      </c>
      <c r="Z1151" s="90">
        <f t="shared" si="566"/>
        <v>0</v>
      </c>
      <c r="AA1151" s="75">
        <f t="shared" si="567"/>
        <v>0</v>
      </c>
      <c r="AB1151" s="89">
        <f t="shared" si="568"/>
        <v>0</v>
      </c>
      <c r="AC1151" s="89">
        <f t="shared" si="569"/>
        <v>0</v>
      </c>
      <c r="AD1151" s="90">
        <f t="shared" si="570"/>
        <v>7831.4944834503513</v>
      </c>
      <c r="AE1151" s="90">
        <f t="shared" si="571"/>
        <v>0</v>
      </c>
      <c r="AF1151" s="1">
        <f t="shared" si="559"/>
        <v>-42168.505516549645</v>
      </c>
    </row>
    <row r="1152" spans="1:32">
      <c r="A1152" s="106">
        <v>1.2989999999999998E-3</v>
      </c>
      <c r="B1152" s="4">
        <f t="shared" si="560"/>
        <v>-42237.795698713489</v>
      </c>
      <c r="C1152" t="s">
        <v>654</v>
      </c>
      <c r="D1152" t="s">
        <v>756</v>
      </c>
      <c r="E1152" s="57" t="s">
        <v>21</v>
      </c>
      <c r="F1152" s="22">
        <f t="shared" si="563"/>
        <v>1</v>
      </c>
      <c r="G1152" s="22">
        <f t="shared" si="564"/>
        <v>1</v>
      </c>
      <c r="H1152" s="120" t="str">
        <f>IF(ISNA(VLOOKUP(C1152,[1]Sheet1!$J$2:$J$2000,3,FALSE)),"No","Yes")</f>
        <v>No</v>
      </c>
      <c r="I1152" s="89">
        <f t="shared" si="572"/>
        <v>0</v>
      </c>
      <c r="J1152" s="89">
        <f t="shared" si="573"/>
        <v>0</v>
      </c>
      <c r="K1152" s="89">
        <f t="shared" si="574"/>
        <v>0</v>
      </c>
      <c r="L1152" s="89">
        <f t="shared" si="575"/>
        <v>0</v>
      </c>
      <c r="M1152" s="89">
        <f t="shared" si="576"/>
        <v>0</v>
      </c>
      <c r="N1152" s="89">
        <f t="shared" si="577"/>
        <v>0</v>
      </c>
      <c r="O1152" s="89">
        <f t="shared" si="561"/>
        <v>0</v>
      </c>
      <c r="Q1152" s="90">
        <f t="shared" si="578"/>
        <v>7762.2030022865101</v>
      </c>
      <c r="R1152" s="90">
        <f t="shared" si="579"/>
        <v>0</v>
      </c>
      <c r="S1152" s="90">
        <f t="shared" si="580"/>
        <v>0</v>
      </c>
      <c r="T1152" s="90">
        <f t="shared" si="581"/>
        <v>0</v>
      </c>
      <c r="U1152" s="90">
        <f t="shared" si="582"/>
        <v>0</v>
      </c>
      <c r="V1152" s="90">
        <f t="shared" si="583"/>
        <v>0</v>
      </c>
      <c r="W1152" s="90">
        <f t="shared" si="562"/>
        <v>0</v>
      </c>
      <c r="Y1152" s="89">
        <f t="shared" si="565"/>
        <v>0</v>
      </c>
      <c r="Z1152" s="90">
        <f t="shared" si="566"/>
        <v>0</v>
      </c>
      <c r="AA1152" s="75">
        <f t="shared" si="567"/>
        <v>0</v>
      </c>
      <c r="AB1152" s="89">
        <f t="shared" si="568"/>
        <v>0</v>
      </c>
      <c r="AC1152" s="89">
        <f t="shared" si="569"/>
        <v>0</v>
      </c>
      <c r="AD1152" s="90">
        <f t="shared" si="570"/>
        <v>7762.2030022865101</v>
      </c>
      <c r="AE1152" s="90">
        <f t="shared" si="571"/>
        <v>0</v>
      </c>
      <c r="AF1152" s="1">
        <f t="shared" si="559"/>
        <v>-42237.796997713493</v>
      </c>
    </row>
    <row r="1153" spans="1:32">
      <c r="A1153" s="106">
        <v>1.2999999999999999E-3</v>
      </c>
      <c r="B1153" s="4">
        <f t="shared" si="560"/>
        <v>-42392.086783406405</v>
      </c>
      <c r="C1153" t="s">
        <v>661</v>
      </c>
      <c r="D1153"/>
      <c r="E1153" s="57" t="s">
        <v>21</v>
      </c>
      <c r="F1153" s="22">
        <f t="shared" si="563"/>
        <v>1</v>
      </c>
      <c r="G1153" s="22">
        <f t="shared" si="564"/>
        <v>1</v>
      </c>
      <c r="H1153" s="120" t="str">
        <f>IF(ISNA(VLOOKUP(C1153,[1]Sheet1!$J$2:$J$2000,3,FALSE)),"No","Yes")</f>
        <v>No</v>
      </c>
      <c r="I1153" s="89">
        <f t="shared" si="572"/>
        <v>0</v>
      </c>
      <c r="J1153" s="89">
        <f t="shared" si="573"/>
        <v>0</v>
      </c>
      <c r="K1153" s="89">
        <f t="shared" si="574"/>
        <v>0</v>
      </c>
      <c r="L1153" s="89">
        <f t="shared" si="575"/>
        <v>0</v>
      </c>
      <c r="M1153" s="89">
        <f t="shared" si="576"/>
        <v>0</v>
      </c>
      <c r="N1153" s="89">
        <f t="shared" si="577"/>
        <v>0</v>
      </c>
      <c r="O1153" s="89">
        <f t="shared" si="561"/>
        <v>0</v>
      </c>
      <c r="Q1153" s="90">
        <f t="shared" si="578"/>
        <v>7607.911916593589</v>
      </c>
      <c r="R1153" s="90">
        <f t="shared" si="579"/>
        <v>0</v>
      </c>
      <c r="S1153" s="90">
        <f t="shared" si="580"/>
        <v>0</v>
      </c>
      <c r="T1153" s="90">
        <f t="shared" si="581"/>
        <v>0</v>
      </c>
      <c r="U1153" s="90">
        <f t="shared" si="582"/>
        <v>0</v>
      </c>
      <c r="V1153" s="90">
        <f t="shared" si="583"/>
        <v>0</v>
      </c>
      <c r="W1153" s="90">
        <f t="shared" si="562"/>
        <v>0</v>
      </c>
      <c r="Y1153" s="89">
        <f t="shared" si="565"/>
        <v>0</v>
      </c>
      <c r="Z1153" s="90">
        <f t="shared" si="566"/>
        <v>0</v>
      </c>
      <c r="AA1153" s="75">
        <f t="shared" si="567"/>
        <v>0</v>
      </c>
      <c r="AB1153" s="89">
        <f t="shared" si="568"/>
        <v>0</v>
      </c>
      <c r="AC1153" s="89">
        <f t="shared" si="569"/>
        <v>0</v>
      </c>
      <c r="AD1153" s="90">
        <f t="shared" si="570"/>
        <v>7607.911916593589</v>
      </c>
      <c r="AE1153" s="90">
        <f t="shared" si="571"/>
        <v>0</v>
      </c>
      <c r="AF1153" s="1">
        <f t="shared" si="559"/>
        <v>-42392.088083406408</v>
      </c>
    </row>
    <row r="1154" spans="1:32">
      <c r="A1154" s="106">
        <v>1.3009999999999999E-3</v>
      </c>
      <c r="B1154" s="4">
        <f t="shared" si="560"/>
        <v>-42418.680124381106</v>
      </c>
      <c r="C1154" t="s">
        <v>664</v>
      </c>
      <c r="D1154" t="s">
        <v>405</v>
      </c>
      <c r="E1154" s="57" t="s">
        <v>21</v>
      </c>
      <c r="F1154" s="22">
        <f t="shared" si="563"/>
        <v>1</v>
      </c>
      <c r="G1154" s="22">
        <f t="shared" si="564"/>
        <v>1</v>
      </c>
      <c r="H1154" s="120" t="str">
        <f>IF(ISNA(VLOOKUP(C1154,[1]Sheet1!$J$2:$J$2000,3,FALSE)),"No","Yes")</f>
        <v>No</v>
      </c>
      <c r="I1154" s="89">
        <f t="shared" si="572"/>
        <v>0</v>
      </c>
      <c r="J1154" s="89">
        <f t="shared" si="573"/>
        <v>0</v>
      </c>
      <c r="K1154" s="89">
        <f t="shared" si="574"/>
        <v>0</v>
      </c>
      <c r="L1154" s="89">
        <f t="shared" si="575"/>
        <v>0</v>
      </c>
      <c r="M1154" s="89">
        <f t="shared" si="576"/>
        <v>0</v>
      </c>
      <c r="N1154" s="89">
        <f t="shared" si="577"/>
        <v>0</v>
      </c>
      <c r="O1154" s="89">
        <f t="shared" si="561"/>
        <v>0</v>
      </c>
      <c r="Q1154" s="90">
        <f t="shared" si="578"/>
        <v>7581.3185746188956</v>
      </c>
      <c r="R1154" s="90">
        <f t="shared" si="579"/>
        <v>0</v>
      </c>
      <c r="S1154" s="90">
        <f t="shared" si="580"/>
        <v>0</v>
      </c>
      <c r="T1154" s="90">
        <f t="shared" si="581"/>
        <v>0</v>
      </c>
      <c r="U1154" s="90">
        <f t="shared" si="582"/>
        <v>0</v>
      </c>
      <c r="V1154" s="90">
        <f t="shared" si="583"/>
        <v>0</v>
      </c>
      <c r="W1154" s="90">
        <f t="shared" si="562"/>
        <v>0</v>
      </c>
      <c r="Y1154" s="89">
        <f t="shared" si="565"/>
        <v>0</v>
      </c>
      <c r="Z1154" s="90">
        <f t="shared" si="566"/>
        <v>0</v>
      </c>
      <c r="AA1154" s="75">
        <f t="shared" si="567"/>
        <v>0</v>
      </c>
      <c r="AB1154" s="89">
        <f t="shared" si="568"/>
        <v>0</v>
      </c>
      <c r="AC1154" s="89">
        <f t="shared" si="569"/>
        <v>0</v>
      </c>
      <c r="AD1154" s="90">
        <f t="shared" si="570"/>
        <v>7581.3185746188956</v>
      </c>
      <c r="AE1154" s="90">
        <f t="shared" si="571"/>
        <v>0</v>
      </c>
      <c r="AF1154" s="1">
        <f t="shared" si="559"/>
        <v>-42418.681425381103</v>
      </c>
    </row>
    <row r="1155" spans="1:32">
      <c r="A1155" s="106">
        <v>1.3019999999999998E-3</v>
      </c>
      <c r="B1155" s="4">
        <f t="shared" si="560"/>
        <v>-42418.680123381106</v>
      </c>
      <c r="C1155" t="s">
        <v>665</v>
      </c>
      <c r="D1155"/>
      <c r="E1155" s="57" t="s">
        <v>21</v>
      </c>
      <c r="F1155" s="22">
        <f t="shared" si="563"/>
        <v>1</v>
      </c>
      <c r="G1155" s="22">
        <f t="shared" si="564"/>
        <v>1</v>
      </c>
      <c r="H1155" s="120" t="str">
        <f>IF(ISNA(VLOOKUP(C1155,[1]Sheet1!$J$2:$J$2000,3,FALSE)),"No","Yes")</f>
        <v>No</v>
      </c>
      <c r="I1155" s="89">
        <f t="shared" si="572"/>
        <v>0</v>
      </c>
      <c r="J1155" s="89">
        <f t="shared" si="573"/>
        <v>0</v>
      </c>
      <c r="K1155" s="89">
        <f t="shared" si="574"/>
        <v>0</v>
      </c>
      <c r="L1155" s="89">
        <f t="shared" si="575"/>
        <v>0</v>
      </c>
      <c r="M1155" s="89">
        <f t="shared" si="576"/>
        <v>0</v>
      </c>
      <c r="N1155" s="89">
        <f t="shared" si="577"/>
        <v>0</v>
      </c>
      <c r="O1155" s="89">
        <f t="shared" si="561"/>
        <v>0</v>
      </c>
      <c r="Q1155" s="90">
        <f t="shared" si="578"/>
        <v>7581.3185746188956</v>
      </c>
      <c r="R1155" s="90">
        <f t="shared" si="579"/>
        <v>0</v>
      </c>
      <c r="S1155" s="90">
        <f t="shared" si="580"/>
        <v>0</v>
      </c>
      <c r="T1155" s="90">
        <f t="shared" si="581"/>
        <v>0</v>
      </c>
      <c r="U1155" s="90">
        <f t="shared" si="582"/>
        <v>0</v>
      </c>
      <c r="V1155" s="90">
        <f t="shared" si="583"/>
        <v>0</v>
      </c>
      <c r="W1155" s="90">
        <f t="shared" si="562"/>
        <v>0</v>
      </c>
      <c r="Y1155" s="89">
        <f t="shared" si="565"/>
        <v>0</v>
      </c>
      <c r="Z1155" s="90">
        <f t="shared" si="566"/>
        <v>0</v>
      </c>
      <c r="AA1155" s="75">
        <f t="shared" si="567"/>
        <v>0</v>
      </c>
      <c r="AB1155" s="89">
        <f t="shared" si="568"/>
        <v>0</v>
      </c>
      <c r="AC1155" s="89">
        <f t="shared" si="569"/>
        <v>0</v>
      </c>
      <c r="AD1155" s="90">
        <f t="shared" si="570"/>
        <v>7581.3185746188956</v>
      </c>
      <c r="AE1155" s="90">
        <f t="shared" si="571"/>
        <v>0</v>
      </c>
      <c r="AF1155" s="1">
        <f t="shared" ref="AF1155:AF1218" si="584">IF(H1155="NO",SUM(AA1155:AE1155)-50000,SUM(AA1155:AE1155))</f>
        <v>-42418.681425381103</v>
      </c>
    </row>
    <row r="1156" spans="1:32">
      <c r="A1156" s="106">
        <v>1.3029999999999999E-3</v>
      </c>
      <c r="B1156" s="4">
        <f t="shared" si="560"/>
        <v>7424.5246710406991</v>
      </c>
      <c r="C1156" t="s">
        <v>672</v>
      </c>
      <c r="D1156" t="s">
        <v>405</v>
      </c>
      <c r="E1156" s="57" t="s">
        <v>21</v>
      </c>
      <c r="F1156" s="22">
        <f t="shared" si="563"/>
        <v>1</v>
      </c>
      <c r="G1156" s="22">
        <f t="shared" si="564"/>
        <v>1</v>
      </c>
      <c r="H1156" s="120" t="str">
        <f>IF(ISNA(VLOOKUP(C1156,[1]Sheet1!$J$2:$J$2000,3,FALSE)),"No","Yes")</f>
        <v>Yes</v>
      </c>
      <c r="I1156" s="89">
        <f t="shared" si="572"/>
        <v>0</v>
      </c>
      <c r="J1156" s="89">
        <f t="shared" si="573"/>
        <v>0</v>
      </c>
      <c r="K1156" s="89">
        <f t="shared" si="574"/>
        <v>0</v>
      </c>
      <c r="L1156" s="89">
        <f t="shared" si="575"/>
        <v>0</v>
      </c>
      <c r="M1156" s="89">
        <f t="shared" si="576"/>
        <v>0</v>
      </c>
      <c r="N1156" s="89">
        <f t="shared" si="577"/>
        <v>0</v>
      </c>
      <c r="O1156" s="89">
        <f t="shared" si="561"/>
        <v>0</v>
      </c>
      <c r="Q1156" s="90">
        <f t="shared" si="578"/>
        <v>7424.5233680406991</v>
      </c>
      <c r="R1156" s="90">
        <f t="shared" si="579"/>
        <v>0</v>
      </c>
      <c r="S1156" s="90">
        <f t="shared" si="580"/>
        <v>0</v>
      </c>
      <c r="T1156" s="90">
        <f t="shared" si="581"/>
        <v>0</v>
      </c>
      <c r="U1156" s="90">
        <f t="shared" si="582"/>
        <v>0</v>
      </c>
      <c r="V1156" s="90">
        <f t="shared" si="583"/>
        <v>0</v>
      </c>
      <c r="W1156" s="90">
        <f t="shared" si="562"/>
        <v>0</v>
      </c>
      <c r="Y1156" s="89">
        <f t="shared" si="565"/>
        <v>0</v>
      </c>
      <c r="Z1156" s="90">
        <f t="shared" si="566"/>
        <v>0</v>
      </c>
      <c r="AA1156" s="75">
        <f t="shared" si="567"/>
        <v>0</v>
      </c>
      <c r="AB1156" s="89">
        <f t="shared" si="568"/>
        <v>0</v>
      </c>
      <c r="AC1156" s="89">
        <f t="shared" si="569"/>
        <v>0</v>
      </c>
      <c r="AD1156" s="90">
        <f t="shared" si="570"/>
        <v>7424.5233680406991</v>
      </c>
      <c r="AE1156" s="90">
        <f t="shared" si="571"/>
        <v>0</v>
      </c>
      <c r="AF1156" s="1">
        <f t="shared" si="584"/>
        <v>7424.5233680406991</v>
      </c>
    </row>
    <row r="1157" spans="1:32">
      <c r="A1157" s="106">
        <v>1.3039999999999998E-3</v>
      </c>
      <c r="B1157" s="4">
        <f t="shared" si="560"/>
        <v>-42612.355588799699</v>
      </c>
      <c r="C1157" t="s">
        <v>675</v>
      </c>
      <c r="D1157" t="s">
        <v>757</v>
      </c>
      <c r="E1157" s="57" t="s">
        <v>21</v>
      </c>
      <c r="F1157" s="22">
        <f t="shared" si="563"/>
        <v>1</v>
      </c>
      <c r="G1157" s="22">
        <f t="shared" si="564"/>
        <v>1</v>
      </c>
      <c r="H1157" s="120" t="str">
        <f>IF(ISNA(VLOOKUP(C1157,[1]Sheet1!$J$2:$J$2000,3,FALSE)),"No","Yes")</f>
        <v>No</v>
      </c>
      <c r="I1157" s="89">
        <f t="shared" si="572"/>
        <v>0</v>
      </c>
      <c r="J1157" s="89">
        <f t="shared" si="573"/>
        <v>0</v>
      </c>
      <c r="K1157" s="89">
        <f t="shared" si="574"/>
        <v>0</v>
      </c>
      <c r="L1157" s="89">
        <f t="shared" si="575"/>
        <v>0</v>
      </c>
      <c r="M1157" s="89">
        <f t="shared" si="576"/>
        <v>0</v>
      </c>
      <c r="N1157" s="89">
        <f t="shared" si="577"/>
        <v>0</v>
      </c>
      <c r="O1157" s="89">
        <f t="shared" si="561"/>
        <v>0</v>
      </c>
      <c r="Q1157" s="90">
        <f t="shared" si="578"/>
        <v>7387.6431072003043</v>
      </c>
      <c r="R1157" s="90">
        <f t="shared" si="579"/>
        <v>0</v>
      </c>
      <c r="S1157" s="90">
        <f t="shared" si="580"/>
        <v>0</v>
      </c>
      <c r="T1157" s="90">
        <f t="shared" si="581"/>
        <v>0</v>
      </c>
      <c r="U1157" s="90">
        <f t="shared" si="582"/>
        <v>0</v>
      </c>
      <c r="V1157" s="90">
        <f t="shared" si="583"/>
        <v>0</v>
      </c>
      <c r="W1157" s="90">
        <f t="shared" si="562"/>
        <v>0</v>
      </c>
      <c r="Y1157" s="89">
        <f t="shared" si="565"/>
        <v>0</v>
      </c>
      <c r="Z1157" s="90">
        <f t="shared" si="566"/>
        <v>0</v>
      </c>
      <c r="AA1157" s="75">
        <f t="shared" si="567"/>
        <v>0</v>
      </c>
      <c r="AB1157" s="89">
        <f t="shared" si="568"/>
        <v>0</v>
      </c>
      <c r="AC1157" s="89">
        <f t="shared" si="569"/>
        <v>0</v>
      </c>
      <c r="AD1157" s="90">
        <f t="shared" si="570"/>
        <v>7387.6431072003043</v>
      </c>
      <c r="AE1157" s="90">
        <f t="shared" si="571"/>
        <v>0</v>
      </c>
      <c r="AF1157" s="1">
        <f t="shared" si="584"/>
        <v>-42612.356892799697</v>
      </c>
    </row>
    <row r="1158" spans="1:32">
      <c r="A1158" s="106">
        <v>1.305E-3</v>
      </c>
      <c r="B1158" s="4">
        <f t="shared" si="560"/>
        <v>-42713.35784762937</v>
      </c>
      <c r="C1158" t="s">
        <v>683</v>
      </c>
      <c r="D1158"/>
      <c r="E1158" s="57" t="s">
        <v>21</v>
      </c>
      <c r="F1158" s="22">
        <f t="shared" si="563"/>
        <v>1</v>
      </c>
      <c r="G1158" s="22">
        <f t="shared" si="564"/>
        <v>1</v>
      </c>
      <c r="H1158" s="120" t="str">
        <f>IF(ISNA(VLOOKUP(C1158,[1]Sheet1!$J$2:$J$2000,3,FALSE)),"No","Yes")</f>
        <v>No</v>
      </c>
      <c r="I1158" s="89">
        <f t="shared" si="572"/>
        <v>0</v>
      </c>
      <c r="J1158" s="89">
        <f t="shared" si="573"/>
        <v>0</v>
      </c>
      <c r="K1158" s="89">
        <f t="shared" si="574"/>
        <v>0</v>
      </c>
      <c r="L1158" s="89">
        <f t="shared" si="575"/>
        <v>0</v>
      </c>
      <c r="M1158" s="89">
        <f t="shared" si="576"/>
        <v>0</v>
      </c>
      <c r="N1158" s="89">
        <f t="shared" si="577"/>
        <v>0</v>
      </c>
      <c r="O1158" s="89">
        <f t="shared" si="561"/>
        <v>0</v>
      </c>
      <c r="Q1158" s="90">
        <f t="shared" si="578"/>
        <v>7286.6408473706315</v>
      </c>
      <c r="R1158" s="90">
        <f t="shared" si="579"/>
        <v>0</v>
      </c>
      <c r="S1158" s="90">
        <f t="shared" si="580"/>
        <v>0</v>
      </c>
      <c r="T1158" s="90">
        <f t="shared" si="581"/>
        <v>0</v>
      </c>
      <c r="U1158" s="90">
        <f t="shared" si="582"/>
        <v>0</v>
      </c>
      <c r="V1158" s="90">
        <f t="shared" si="583"/>
        <v>0</v>
      </c>
      <c r="W1158" s="90">
        <f t="shared" si="562"/>
        <v>0</v>
      </c>
      <c r="Y1158" s="89">
        <f t="shared" si="565"/>
        <v>0</v>
      </c>
      <c r="Z1158" s="90">
        <f t="shared" si="566"/>
        <v>0</v>
      </c>
      <c r="AA1158" s="75">
        <f t="shared" si="567"/>
        <v>0</v>
      </c>
      <c r="AB1158" s="89">
        <f t="shared" si="568"/>
        <v>0</v>
      </c>
      <c r="AC1158" s="89">
        <f t="shared" si="569"/>
        <v>0</v>
      </c>
      <c r="AD1158" s="90">
        <f t="shared" si="570"/>
        <v>7286.6408473706315</v>
      </c>
      <c r="AE1158" s="90">
        <f t="shared" si="571"/>
        <v>0</v>
      </c>
      <c r="AF1158" s="1">
        <f t="shared" si="584"/>
        <v>-42713.359152629368</v>
      </c>
    </row>
    <row r="1159" spans="1:32">
      <c r="A1159" s="106">
        <v>1.3059999999999999E-3</v>
      </c>
      <c r="B1159" s="4">
        <f t="shared" si="560"/>
        <v>-42764.004069098468</v>
      </c>
      <c r="C1159" t="s">
        <v>684</v>
      </c>
      <c r="D1159"/>
      <c r="E1159" s="57" t="s">
        <v>21</v>
      </c>
      <c r="F1159" s="22">
        <f t="shared" si="563"/>
        <v>1</v>
      </c>
      <c r="G1159" s="22">
        <f t="shared" si="564"/>
        <v>1</v>
      </c>
      <c r="H1159" s="120" t="str">
        <f>IF(ISNA(VLOOKUP(C1159,[1]Sheet1!$J$2:$J$2000,3,FALSE)),"No","Yes")</f>
        <v>No</v>
      </c>
      <c r="I1159" s="89">
        <f t="shared" si="572"/>
        <v>0</v>
      </c>
      <c r="J1159" s="89">
        <f t="shared" si="573"/>
        <v>0</v>
      </c>
      <c r="K1159" s="89">
        <f t="shared" si="574"/>
        <v>0</v>
      </c>
      <c r="L1159" s="89">
        <f t="shared" si="575"/>
        <v>0</v>
      </c>
      <c r="M1159" s="89">
        <f t="shared" si="576"/>
        <v>0</v>
      </c>
      <c r="N1159" s="89">
        <f t="shared" si="577"/>
        <v>0</v>
      </c>
      <c r="O1159" s="89">
        <f t="shared" si="561"/>
        <v>0</v>
      </c>
      <c r="Q1159" s="90">
        <f t="shared" si="578"/>
        <v>7235.9946249015338</v>
      </c>
      <c r="R1159" s="90">
        <f t="shared" si="579"/>
        <v>0</v>
      </c>
      <c r="S1159" s="90">
        <f t="shared" si="580"/>
        <v>0</v>
      </c>
      <c r="T1159" s="90">
        <f t="shared" si="581"/>
        <v>0</v>
      </c>
      <c r="U1159" s="90">
        <f t="shared" si="582"/>
        <v>0</v>
      </c>
      <c r="V1159" s="90">
        <f t="shared" si="583"/>
        <v>0</v>
      </c>
      <c r="W1159" s="90">
        <f t="shared" si="562"/>
        <v>0</v>
      </c>
      <c r="Y1159" s="89">
        <f t="shared" si="565"/>
        <v>0</v>
      </c>
      <c r="Z1159" s="90">
        <f t="shared" si="566"/>
        <v>0</v>
      </c>
      <c r="AA1159" s="75">
        <f t="shared" si="567"/>
        <v>0</v>
      </c>
      <c r="AB1159" s="89">
        <f t="shared" si="568"/>
        <v>0</v>
      </c>
      <c r="AC1159" s="89">
        <f t="shared" si="569"/>
        <v>0</v>
      </c>
      <c r="AD1159" s="90">
        <f t="shared" si="570"/>
        <v>7235.9946249015338</v>
      </c>
      <c r="AE1159" s="90">
        <f t="shared" si="571"/>
        <v>0</v>
      </c>
      <c r="AF1159" s="1">
        <f t="shared" si="584"/>
        <v>-42764.005375098466</v>
      </c>
    </row>
    <row r="1160" spans="1:32">
      <c r="A1160" s="106">
        <v>1.3069999999999998E-3</v>
      </c>
      <c r="B1160" s="4">
        <f t="shared" si="560"/>
        <v>7078.8771002910253</v>
      </c>
      <c r="C1160" t="s">
        <v>690</v>
      </c>
      <c r="D1160" t="s">
        <v>758</v>
      </c>
      <c r="E1160" s="57" t="s">
        <v>21</v>
      </c>
      <c r="F1160" s="22">
        <f t="shared" si="563"/>
        <v>1</v>
      </c>
      <c r="G1160" s="22">
        <f t="shared" si="564"/>
        <v>1</v>
      </c>
      <c r="H1160" s="120" t="str">
        <f>IF(ISNA(VLOOKUP(C1160,[1]Sheet1!$J$2:$J$2000,3,FALSE)),"No","Yes")</f>
        <v>Yes</v>
      </c>
      <c r="I1160" s="89">
        <f t="shared" si="572"/>
        <v>0</v>
      </c>
      <c r="J1160" s="89">
        <f t="shared" si="573"/>
        <v>0</v>
      </c>
      <c r="K1160" s="89">
        <f t="shared" si="574"/>
        <v>0</v>
      </c>
      <c r="L1160" s="89">
        <f t="shared" si="575"/>
        <v>0</v>
      </c>
      <c r="M1160" s="89">
        <f t="shared" si="576"/>
        <v>0</v>
      </c>
      <c r="N1160" s="89">
        <f t="shared" si="577"/>
        <v>0</v>
      </c>
      <c r="O1160" s="89">
        <f t="shared" si="561"/>
        <v>0</v>
      </c>
      <c r="Q1160" s="90">
        <f t="shared" si="578"/>
        <v>7078.8757932910248</v>
      </c>
      <c r="R1160" s="90">
        <f t="shared" si="579"/>
        <v>0</v>
      </c>
      <c r="S1160" s="90">
        <f t="shared" si="580"/>
        <v>0</v>
      </c>
      <c r="T1160" s="90">
        <f t="shared" si="581"/>
        <v>0</v>
      </c>
      <c r="U1160" s="90">
        <f t="shared" si="582"/>
        <v>0</v>
      </c>
      <c r="V1160" s="90">
        <f t="shared" si="583"/>
        <v>0</v>
      </c>
      <c r="W1160" s="90">
        <f t="shared" si="562"/>
        <v>0</v>
      </c>
      <c r="Y1160" s="89">
        <f t="shared" si="565"/>
        <v>0</v>
      </c>
      <c r="Z1160" s="90">
        <f t="shared" si="566"/>
        <v>0</v>
      </c>
      <c r="AA1160" s="75">
        <f t="shared" si="567"/>
        <v>0</v>
      </c>
      <c r="AB1160" s="89">
        <f t="shared" si="568"/>
        <v>0</v>
      </c>
      <c r="AC1160" s="89">
        <f t="shared" si="569"/>
        <v>0</v>
      </c>
      <c r="AD1160" s="90">
        <f t="shared" si="570"/>
        <v>7078.8757932910248</v>
      </c>
      <c r="AE1160" s="90">
        <f t="shared" si="571"/>
        <v>0</v>
      </c>
      <c r="AF1160" s="1">
        <f t="shared" si="584"/>
        <v>7078.8757932910248</v>
      </c>
    </row>
    <row r="1161" spans="1:32">
      <c r="A1161" s="106">
        <v>1.3079999999999999E-3</v>
      </c>
      <c r="B1161" s="4">
        <f t="shared" si="560"/>
        <v>-43020.780814905025</v>
      </c>
      <c r="C1161" t="s">
        <v>696</v>
      </c>
      <c r="D1161" t="s">
        <v>405</v>
      </c>
      <c r="E1161" s="57" t="s">
        <v>21</v>
      </c>
      <c r="F1161" s="22">
        <f t="shared" si="563"/>
        <v>1</v>
      </c>
      <c r="G1161" s="22">
        <f t="shared" si="564"/>
        <v>1</v>
      </c>
      <c r="H1161" s="120" t="str">
        <f>IF(ISNA(VLOOKUP(C1161,[1]Sheet1!$J$2:$J$2000,3,FALSE)),"No","Yes")</f>
        <v>No</v>
      </c>
      <c r="I1161" s="89">
        <f t="shared" si="572"/>
        <v>0</v>
      </c>
      <c r="J1161" s="89">
        <f t="shared" si="573"/>
        <v>0</v>
      </c>
      <c r="K1161" s="89">
        <f t="shared" si="574"/>
        <v>0</v>
      </c>
      <c r="L1161" s="89">
        <f t="shared" si="575"/>
        <v>0</v>
      </c>
      <c r="M1161" s="89">
        <f t="shared" si="576"/>
        <v>0</v>
      </c>
      <c r="N1161" s="89">
        <f t="shared" si="577"/>
        <v>0</v>
      </c>
      <c r="O1161" s="89">
        <f t="shared" si="561"/>
        <v>0</v>
      </c>
      <c r="Q1161" s="90">
        <f t="shared" si="578"/>
        <v>6979.2178770949731</v>
      </c>
      <c r="R1161" s="90">
        <f t="shared" si="579"/>
        <v>0</v>
      </c>
      <c r="S1161" s="90">
        <f t="shared" si="580"/>
        <v>0</v>
      </c>
      <c r="T1161" s="90">
        <f t="shared" si="581"/>
        <v>0</v>
      </c>
      <c r="U1161" s="90">
        <f t="shared" si="582"/>
        <v>0</v>
      </c>
      <c r="V1161" s="90">
        <f t="shared" si="583"/>
        <v>0</v>
      </c>
      <c r="W1161" s="90">
        <f t="shared" si="562"/>
        <v>0</v>
      </c>
      <c r="Y1161" s="89">
        <f t="shared" si="565"/>
        <v>0</v>
      </c>
      <c r="Z1161" s="90">
        <f t="shared" si="566"/>
        <v>0</v>
      </c>
      <c r="AA1161" s="75">
        <f t="shared" si="567"/>
        <v>0</v>
      </c>
      <c r="AB1161" s="89">
        <f t="shared" si="568"/>
        <v>0</v>
      </c>
      <c r="AC1161" s="89">
        <f t="shared" si="569"/>
        <v>0</v>
      </c>
      <c r="AD1161" s="90">
        <f t="shared" si="570"/>
        <v>6979.2178770949731</v>
      </c>
      <c r="AE1161" s="90">
        <f t="shared" si="571"/>
        <v>0</v>
      </c>
      <c r="AF1161" s="1">
        <f t="shared" si="584"/>
        <v>-43020.782122905024</v>
      </c>
    </row>
    <row r="1162" spans="1:32">
      <c r="A1162" s="106">
        <v>1.3089999999999998E-3</v>
      </c>
      <c r="B1162" s="4">
        <f t="shared" si="560"/>
        <v>-43070.948684344279</v>
      </c>
      <c r="C1162" t="s">
        <v>700</v>
      </c>
      <c r="D1162"/>
      <c r="E1162" s="57" t="s">
        <v>21</v>
      </c>
      <c r="F1162" s="22">
        <f t="shared" si="563"/>
        <v>1</v>
      </c>
      <c r="G1162" s="22">
        <f t="shared" si="564"/>
        <v>1</v>
      </c>
      <c r="H1162" s="120" t="str">
        <f>IF(ISNA(VLOOKUP(C1162,[1]Sheet1!$J$2:$J$2000,3,FALSE)),"No","Yes")</f>
        <v>No</v>
      </c>
      <c r="I1162" s="89">
        <f t="shared" si="572"/>
        <v>0</v>
      </c>
      <c r="J1162" s="89">
        <f t="shared" si="573"/>
        <v>0</v>
      </c>
      <c r="K1162" s="89">
        <f t="shared" si="574"/>
        <v>0</v>
      </c>
      <c r="L1162" s="89">
        <f t="shared" si="575"/>
        <v>0</v>
      </c>
      <c r="M1162" s="89">
        <f t="shared" si="576"/>
        <v>0</v>
      </c>
      <c r="N1162" s="89">
        <f t="shared" si="577"/>
        <v>0</v>
      </c>
      <c r="O1162" s="89">
        <f t="shared" si="561"/>
        <v>0</v>
      </c>
      <c r="Q1162" s="90">
        <f t="shared" si="578"/>
        <v>6929.0500066557224</v>
      </c>
      <c r="R1162" s="90">
        <f t="shared" si="579"/>
        <v>0</v>
      </c>
      <c r="S1162" s="90">
        <f t="shared" si="580"/>
        <v>0</v>
      </c>
      <c r="T1162" s="90">
        <f t="shared" si="581"/>
        <v>0</v>
      </c>
      <c r="U1162" s="90">
        <f t="shared" si="582"/>
        <v>0</v>
      </c>
      <c r="V1162" s="90">
        <f t="shared" si="583"/>
        <v>0</v>
      </c>
      <c r="W1162" s="90">
        <f t="shared" si="562"/>
        <v>0</v>
      </c>
      <c r="Y1162" s="89">
        <f t="shared" si="565"/>
        <v>0</v>
      </c>
      <c r="Z1162" s="90">
        <f t="shared" si="566"/>
        <v>0</v>
      </c>
      <c r="AA1162" s="75">
        <f t="shared" si="567"/>
        <v>0</v>
      </c>
      <c r="AB1162" s="89">
        <f t="shared" si="568"/>
        <v>0</v>
      </c>
      <c r="AC1162" s="89">
        <f t="shared" si="569"/>
        <v>0</v>
      </c>
      <c r="AD1162" s="90">
        <f t="shared" si="570"/>
        <v>6929.0500066557224</v>
      </c>
      <c r="AE1162" s="90">
        <f t="shared" si="571"/>
        <v>0</v>
      </c>
      <c r="AF1162" s="1">
        <f t="shared" si="584"/>
        <v>-43070.949993344278</v>
      </c>
    </row>
    <row r="1163" spans="1:32">
      <c r="A1163" s="106">
        <v>1.3099999999999997E-3</v>
      </c>
      <c r="B1163" s="4">
        <f t="shared" si="560"/>
        <v>-43098.509318894685</v>
      </c>
      <c r="C1163" t="s">
        <v>702</v>
      </c>
      <c r="D1163"/>
      <c r="E1163" s="57" t="s">
        <v>21</v>
      </c>
      <c r="F1163" s="22">
        <f t="shared" si="563"/>
        <v>1</v>
      </c>
      <c r="G1163" s="22">
        <f t="shared" si="564"/>
        <v>1</v>
      </c>
      <c r="H1163" s="120" t="str">
        <f>IF(ISNA(VLOOKUP(C1163,[1]Sheet1!$J$2:$J$2000,3,FALSE)),"No","Yes")</f>
        <v>No</v>
      </c>
      <c r="I1163" s="89">
        <f t="shared" si="572"/>
        <v>0</v>
      </c>
      <c r="J1163" s="89">
        <f t="shared" si="573"/>
        <v>0</v>
      </c>
      <c r="K1163" s="89">
        <f t="shared" si="574"/>
        <v>0</v>
      </c>
      <c r="L1163" s="89">
        <f t="shared" si="575"/>
        <v>0</v>
      </c>
      <c r="M1163" s="89">
        <f t="shared" si="576"/>
        <v>0</v>
      </c>
      <c r="N1163" s="89">
        <f t="shared" si="577"/>
        <v>0</v>
      </c>
      <c r="O1163" s="89">
        <f t="shared" si="561"/>
        <v>0</v>
      </c>
      <c r="Q1163" s="90">
        <f t="shared" si="578"/>
        <v>6901.4893711053173</v>
      </c>
      <c r="R1163" s="90">
        <f t="shared" si="579"/>
        <v>0</v>
      </c>
      <c r="S1163" s="90">
        <f t="shared" si="580"/>
        <v>0</v>
      </c>
      <c r="T1163" s="90">
        <f t="shared" si="581"/>
        <v>0</v>
      </c>
      <c r="U1163" s="90">
        <f t="shared" si="582"/>
        <v>0</v>
      </c>
      <c r="V1163" s="90">
        <f t="shared" si="583"/>
        <v>0</v>
      </c>
      <c r="W1163" s="90">
        <f t="shared" si="562"/>
        <v>0</v>
      </c>
      <c r="Y1163" s="89">
        <f t="shared" si="565"/>
        <v>0</v>
      </c>
      <c r="Z1163" s="90">
        <f t="shared" si="566"/>
        <v>0</v>
      </c>
      <c r="AA1163" s="75">
        <f t="shared" si="567"/>
        <v>0</v>
      </c>
      <c r="AB1163" s="89">
        <f t="shared" si="568"/>
        <v>0</v>
      </c>
      <c r="AC1163" s="89">
        <f t="shared" si="569"/>
        <v>0</v>
      </c>
      <c r="AD1163" s="90">
        <f t="shared" si="570"/>
        <v>6901.4893711053173</v>
      </c>
      <c r="AE1163" s="90">
        <f t="shared" si="571"/>
        <v>0</v>
      </c>
      <c r="AF1163" s="1">
        <f t="shared" si="584"/>
        <v>-43098.510628894684</v>
      </c>
    </row>
    <row r="1164" spans="1:32">
      <c r="A1164" s="106">
        <v>1.3109999999999999E-3</v>
      </c>
      <c r="B1164" s="4">
        <f t="shared" si="560"/>
        <v>-43110.384288576461</v>
      </c>
      <c r="C1164" t="s">
        <v>703</v>
      </c>
      <c r="D1164"/>
      <c r="E1164" s="57" t="s">
        <v>21</v>
      </c>
      <c r="F1164" s="22">
        <f t="shared" si="563"/>
        <v>1</v>
      </c>
      <c r="G1164" s="22">
        <f t="shared" si="564"/>
        <v>1</v>
      </c>
      <c r="H1164" s="120" t="str">
        <f>IF(ISNA(VLOOKUP(C1164,[1]Sheet1!$J$2:$J$2000,3,FALSE)),"No","Yes")</f>
        <v>No</v>
      </c>
      <c r="I1164" s="89">
        <f t="shared" si="572"/>
        <v>0</v>
      </c>
      <c r="J1164" s="89">
        <f t="shared" si="573"/>
        <v>0</v>
      </c>
      <c r="K1164" s="89">
        <f t="shared" si="574"/>
        <v>0</v>
      </c>
      <c r="L1164" s="89">
        <f t="shared" si="575"/>
        <v>0</v>
      </c>
      <c r="M1164" s="89">
        <f t="shared" si="576"/>
        <v>0</v>
      </c>
      <c r="N1164" s="89">
        <f t="shared" si="577"/>
        <v>0</v>
      </c>
      <c r="O1164" s="89">
        <f t="shared" si="561"/>
        <v>0</v>
      </c>
      <c r="Q1164" s="90">
        <f t="shared" si="578"/>
        <v>6889.6144004235421</v>
      </c>
      <c r="R1164" s="90">
        <f t="shared" si="579"/>
        <v>0</v>
      </c>
      <c r="S1164" s="90">
        <f t="shared" si="580"/>
        <v>0</v>
      </c>
      <c r="T1164" s="90">
        <f t="shared" si="581"/>
        <v>0</v>
      </c>
      <c r="U1164" s="90">
        <f t="shared" si="582"/>
        <v>0</v>
      </c>
      <c r="V1164" s="90">
        <f t="shared" si="583"/>
        <v>0</v>
      </c>
      <c r="W1164" s="90">
        <f t="shared" si="562"/>
        <v>0</v>
      </c>
      <c r="Y1164" s="89">
        <f t="shared" si="565"/>
        <v>0</v>
      </c>
      <c r="Z1164" s="90">
        <f t="shared" si="566"/>
        <v>0</v>
      </c>
      <c r="AA1164" s="75">
        <f t="shared" si="567"/>
        <v>0</v>
      </c>
      <c r="AB1164" s="89">
        <f t="shared" si="568"/>
        <v>0</v>
      </c>
      <c r="AC1164" s="89">
        <f t="shared" si="569"/>
        <v>0</v>
      </c>
      <c r="AD1164" s="90">
        <f t="shared" si="570"/>
        <v>6889.6144004235421</v>
      </c>
      <c r="AE1164" s="90">
        <f t="shared" si="571"/>
        <v>0</v>
      </c>
      <c r="AF1164" s="1">
        <f t="shared" si="584"/>
        <v>-43110.385599576461</v>
      </c>
    </row>
    <row r="1165" spans="1:32">
      <c r="A1165" s="106">
        <v>1.3119999999999998E-3</v>
      </c>
      <c r="B1165" s="4">
        <f t="shared" si="560"/>
        <v>-43117.974978159094</v>
      </c>
      <c r="C1165" t="s">
        <v>704</v>
      </c>
      <c r="D1165"/>
      <c r="E1165" s="57" t="s">
        <v>21</v>
      </c>
      <c r="F1165" s="22">
        <f t="shared" si="563"/>
        <v>1</v>
      </c>
      <c r="G1165" s="22">
        <f t="shared" si="564"/>
        <v>1</v>
      </c>
      <c r="H1165" s="120" t="str">
        <f>IF(ISNA(VLOOKUP(C1165,[1]Sheet1!$J$2:$J$2000,3,FALSE)),"No","Yes")</f>
        <v>No</v>
      </c>
      <c r="I1165" s="89">
        <f t="shared" si="572"/>
        <v>0</v>
      </c>
      <c r="J1165" s="89">
        <f t="shared" si="573"/>
        <v>0</v>
      </c>
      <c r="K1165" s="89">
        <f t="shared" si="574"/>
        <v>0</v>
      </c>
      <c r="L1165" s="89">
        <f t="shared" si="575"/>
        <v>0</v>
      </c>
      <c r="M1165" s="89">
        <f t="shared" si="576"/>
        <v>0</v>
      </c>
      <c r="N1165" s="89">
        <f t="shared" si="577"/>
        <v>0</v>
      </c>
      <c r="O1165" s="89">
        <f t="shared" si="561"/>
        <v>0</v>
      </c>
      <c r="Q1165" s="90">
        <f t="shared" si="578"/>
        <v>6882.0237098409061</v>
      </c>
      <c r="R1165" s="90">
        <f t="shared" si="579"/>
        <v>0</v>
      </c>
      <c r="S1165" s="90">
        <f t="shared" si="580"/>
        <v>0</v>
      </c>
      <c r="T1165" s="90">
        <f t="shared" si="581"/>
        <v>0</v>
      </c>
      <c r="U1165" s="90">
        <f t="shared" si="582"/>
        <v>0</v>
      </c>
      <c r="V1165" s="90">
        <f t="shared" si="583"/>
        <v>0</v>
      </c>
      <c r="W1165" s="90">
        <f t="shared" si="562"/>
        <v>0</v>
      </c>
      <c r="Y1165" s="89">
        <f t="shared" si="565"/>
        <v>0</v>
      </c>
      <c r="Z1165" s="90">
        <f t="shared" si="566"/>
        <v>0</v>
      </c>
      <c r="AA1165" s="75">
        <f t="shared" si="567"/>
        <v>0</v>
      </c>
      <c r="AB1165" s="89">
        <f t="shared" si="568"/>
        <v>0</v>
      </c>
      <c r="AC1165" s="89">
        <f t="shared" si="569"/>
        <v>0</v>
      </c>
      <c r="AD1165" s="90">
        <f t="shared" si="570"/>
        <v>6882.0237098409061</v>
      </c>
      <c r="AE1165" s="90">
        <f t="shared" si="571"/>
        <v>0</v>
      </c>
      <c r="AF1165" s="1">
        <f t="shared" si="584"/>
        <v>-43117.976290159095</v>
      </c>
    </row>
    <row r="1166" spans="1:32">
      <c r="A1166" s="106">
        <v>1.3129999999999999E-3</v>
      </c>
      <c r="B1166" s="4">
        <f t="shared" si="560"/>
        <v>-43289.212266716371</v>
      </c>
      <c r="C1166" t="s">
        <v>708</v>
      </c>
      <c r="D1166" t="s">
        <v>405</v>
      </c>
      <c r="E1166" s="57" t="s">
        <v>21</v>
      </c>
      <c r="F1166" s="22">
        <f t="shared" si="563"/>
        <v>1</v>
      </c>
      <c r="G1166" s="22">
        <f t="shared" si="564"/>
        <v>1</v>
      </c>
      <c r="H1166" s="120" t="str">
        <f>IF(ISNA(VLOOKUP(C1166,[1]Sheet1!$J$2:$J$2000,3,FALSE)),"No","Yes")</f>
        <v>No</v>
      </c>
      <c r="I1166" s="89">
        <f t="shared" si="572"/>
        <v>0</v>
      </c>
      <c r="J1166" s="89">
        <f t="shared" si="573"/>
        <v>0</v>
      </c>
      <c r="K1166" s="89">
        <f t="shared" si="574"/>
        <v>0</v>
      </c>
      <c r="L1166" s="89">
        <f t="shared" si="575"/>
        <v>0</v>
      </c>
      <c r="M1166" s="89">
        <f t="shared" si="576"/>
        <v>0</v>
      </c>
      <c r="N1166" s="89">
        <f t="shared" si="577"/>
        <v>0</v>
      </c>
      <c r="O1166" s="89">
        <f t="shared" si="561"/>
        <v>0</v>
      </c>
      <c r="Q1166" s="90">
        <f t="shared" si="578"/>
        <v>6710.7864202836281</v>
      </c>
      <c r="R1166" s="90">
        <f t="shared" si="579"/>
        <v>0</v>
      </c>
      <c r="S1166" s="90">
        <f t="shared" si="580"/>
        <v>0</v>
      </c>
      <c r="T1166" s="90">
        <f t="shared" si="581"/>
        <v>0</v>
      </c>
      <c r="U1166" s="90">
        <f t="shared" si="582"/>
        <v>0</v>
      </c>
      <c r="V1166" s="90">
        <f t="shared" si="583"/>
        <v>0</v>
      </c>
      <c r="W1166" s="90">
        <f t="shared" si="562"/>
        <v>0</v>
      </c>
      <c r="Y1166" s="89">
        <f t="shared" si="565"/>
        <v>0</v>
      </c>
      <c r="Z1166" s="90">
        <f t="shared" si="566"/>
        <v>0</v>
      </c>
      <c r="AA1166" s="75">
        <f t="shared" si="567"/>
        <v>0</v>
      </c>
      <c r="AB1166" s="89">
        <f t="shared" si="568"/>
        <v>0</v>
      </c>
      <c r="AC1166" s="89">
        <f t="shared" si="569"/>
        <v>0</v>
      </c>
      <c r="AD1166" s="90">
        <f t="shared" si="570"/>
        <v>6710.7864202836281</v>
      </c>
      <c r="AE1166" s="90">
        <f t="shared" si="571"/>
        <v>0</v>
      </c>
      <c r="AF1166" s="1">
        <f t="shared" si="584"/>
        <v>-43289.213579716372</v>
      </c>
    </row>
    <row r="1167" spans="1:32">
      <c r="A1167" s="106">
        <v>1.3139999999999998E-3</v>
      </c>
      <c r="B1167" s="4">
        <f t="shared" si="560"/>
        <v>-43413.192544613128</v>
      </c>
      <c r="C1167" t="s">
        <v>712</v>
      </c>
      <c r="D1167" t="s">
        <v>405</v>
      </c>
      <c r="E1167" s="57" t="s">
        <v>21</v>
      </c>
      <c r="F1167" s="22">
        <f t="shared" si="563"/>
        <v>1</v>
      </c>
      <c r="G1167" s="22">
        <f t="shared" si="564"/>
        <v>1</v>
      </c>
      <c r="H1167" s="120" t="str">
        <f>IF(ISNA(VLOOKUP(C1167,[1]Sheet1!$J$2:$J$2000,3,FALSE)),"No","Yes")</f>
        <v>No</v>
      </c>
      <c r="I1167" s="89">
        <f t="shared" si="572"/>
        <v>0</v>
      </c>
      <c r="J1167" s="89">
        <f t="shared" si="573"/>
        <v>0</v>
      </c>
      <c r="K1167" s="89">
        <f t="shared" si="574"/>
        <v>0</v>
      </c>
      <c r="L1167" s="89">
        <f t="shared" si="575"/>
        <v>0</v>
      </c>
      <c r="M1167" s="89">
        <f t="shared" si="576"/>
        <v>0</v>
      </c>
      <c r="N1167" s="89">
        <f t="shared" si="577"/>
        <v>0</v>
      </c>
      <c r="O1167" s="89">
        <f t="shared" si="561"/>
        <v>0</v>
      </c>
      <c r="Q1167" s="90">
        <f t="shared" si="578"/>
        <v>6586.8061413868745</v>
      </c>
      <c r="R1167" s="90">
        <f t="shared" si="579"/>
        <v>0</v>
      </c>
      <c r="S1167" s="90">
        <f t="shared" si="580"/>
        <v>0</v>
      </c>
      <c r="T1167" s="90">
        <f t="shared" si="581"/>
        <v>0</v>
      </c>
      <c r="U1167" s="90">
        <f t="shared" si="582"/>
        <v>0</v>
      </c>
      <c r="V1167" s="90">
        <f t="shared" si="583"/>
        <v>0</v>
      </c>
      <c r="W1167" s="90">
        <f t="shared" si="562"/>
        <v>0</v>
      </c>
      <c r="Y1167" s="89">
        <f t="shared" si="565"/>
        <v>0</v>
      </c>
      <c r="Z1167" s="90">
        <f t="shared" si="566"/>
        <v>0</v>
      </c>
      <c r="AA1167" s="75">
        <f t="shared" si="567"/>
        <v>0</v>
      </c>
      <c r="AB1167" s="89">
        <f t="shared" si="568"/>
        <v>0</v>
      </c>
      <c r="AC1167" s="89">
        <f t="shared" si="569"/>
        <v>0</v>
      </c>
      <c r="AD1167" s="90">
        <f t="shared" si="570"/>
        <v>6586.8061413868745</v>
      </c>
      <c r="AE1167" s="90">
        <f t="shared" si="571"/>
        <v>0</v>
      </c>
      <c r="AF1167" s="1">
        <f t="shared" si="584"/>
        <v>-43413.193858613129</v>
      </c>
    </row>
    <row r="1168" spans="1:32">
      <c r="A1168" s="106">
        <v>1.3149999999999998E-3</v>
      </c>
      <c r="B1168" s="4">
        <f t="shared" si="560"/>
        <v>-43415.136783250047</v>
      </c>
      <c r="C1168" t="s">
        <v>713</v>
      </c>
      <c r="D1168" t="s">
        <v>184</v>
      </c>
      <c r="E1168" s="57" t="s">
        <v>21</v>
      </c>
      <c r="F1168" s="22">
        <f t="shared" si="563"/>
        <v>1</v>
      </c>
      <c r="G1168" s="22">
        <f t="shared" si="564"/>
        <v>1</v>
      </c>
      <c r="H1168" s="120" t="str">
        <f>IF(ISNA(VLOOKUP(C1168,[1]Sheet1!$J$2:$J$2000,3,FALSE)),"No","Yes")</f>
        <v>No</v>
      </c>
      <c r="I1168" s="89">
        <f t="shared" si="572"/>
        <v>0</v>
      </c>
      <c r="J1168" s="89">
        <f t="shared" si="573"/>
        <v>0</v>
      </c>
      <c r="K1168" s="89">
        <f t="shared" si="574"/>
        <v>0</v>
      </c>
      <c r="L1168" s="89">
        <f t="shared" si="575"/>
        <v>0</v>
      </c>
      <c r="M1168" s="89">
        <f t="shared" si="576"/>
        <v>0</v>
      </c>
      <c r="N1168" s="89">
        <f t="shared" si="577"/>
        <v>0</v>
      </c>
      <c r="O1168" s="89">
        <f t="shared" si="561"/>
        <v>0</v>
      </c>
      <c r="Q1168" s="90">
        <f t="shared" si="578"/>
        <v>6584.8619017499486</v>
      </c>
      <c r="R1168" s="90">
        <f t="shared" si="579"/>
        <v>0</v>
      </c>
      <c r="S1168" s="90">
        <f t="shared" si="580"/>
        <v>0</v>
      </c>
      <c r="T1168" s="90">
        <f t="shared" si="581"/>
        <v>0</v>
      </c>
      <c r="U1168" s="90">
        <f t="shared" si="582"/>
        <v>0</v>
      </c>
      <c r="V1168" s="90">
        <f t="shared" si="583"/>
        <v>0</v>
      </c>
      <c r="W1168" s="90">
        <f t="shared" si="562"/>
        <v>0</v>
      </c>
      <c r="Y1168" s="89">
        <f t="shared" si="565"/>
        <v>0</v>
      </c>
      <c r="Z1168" s="90">
        <f t="shared" si="566"/>
        <v>0</v>
      </c>
      <c r="AA1168" s="75">
        <f t="shared" si="567"/>
        <v>0</v>
      </c>
      <c r="AB1168" s="89">
        <f t="shared" si="568"/>
        <v>0</v>
      </c>
      <c r="AC1168" s="89">
        <f t="shared" si="569"/>
        <v>0</v>
      </c>
      <c r="AD1168" s="90">
        <f t="shared" si="570"/>
        <v>6584.8619017499486</v>
      </c>
      <c r="AE1168" s="90">
        <f t="shared" si="571"/>
        <v>0</v>
      </c>
      <c r="AF1168" s="1">
        <f t="shared" si="584"/>
        <v>-43415.138098250049</v>
      </c>
    </row>
    <row r="1169" spans="1:32">
      <c r="A1169" s="106">
        <v>1.3169999999999998E-3</v>
      </c>
      <c r="B1169" s="4">
        <f t="shared" si="560"/>
        <v>-41092.34937605801</v>
      </c>
      <c r="C1169" t="s">
        <v>579</v>
      </c>
      <c r="D1169" t="s">
        <v>759</v>
      </c>
      <c r="E1169" s="57" t="s">
        <v>21</v>
      </c>
      <c r="F1169" s="22">
        <f t="shared" si="563"/>
        <v>1</v>
      </c>
      <c r="G1169" s="22">
        <f t="shared" si="564"/>
        <v>1</v>
      </c>
      <c r="H1169" s="120" t="str">
        <f>IF(ISNA(VLOOKUP(C1169,[1]Sheet1!$J$2:$J$2000,3,FALSE)),"No","Yes")</f>
        <v>No</v>
      </c>
      <c r="I1169" s="89">
        <f t="shared" si="572"/>
        <v>0</v>
      </c>
      <c r="J1169" s="89">
        <f t="shared" si="573"/>
        <v>0</v>
      </c>
      <c r="K1169" s="89">
        <f t="shared" si="574"/>
        <v>0</v>
      </c>
      <c r="L1169" s="89">
        <f t="shared" si="575"/>
        <v>0</v>
      </c>
      <c r="M1169" s="89">
        <f t="shared" si="576"/>
        <v>0</v>
      </c>
      <c r="N1169" s="89">
        <f t="shared" si="577"/>
        <v>0</v>
      </c>
      <c r="O1169" s="89">
        <f t="shared" si="561"/>
        <v>0</v>
      </c>
      <c r="Q1169" s="90">
        <f t="shared" si="578"/>
        <v>8907.6493069419903</v>
      </c>
      <c r="R1169" s="90">
        <f t="shared" si="579"/>
        <v>0</v>
      </c>
      <c r="S1169" s="90">
        <f t="shared" si="580"/>
        <v>0</v>
      </c>
      <c r="T1169" s="90">
        <f t="shared" si="581"/>
        <v>0</v>
      </c>
      <c r="U1169" s="90">
        <f t="shared" si="582"/>
        <v>0</v>
      </c>
      <c r="V1169" s="90">
        <f t="shared" si="583"/>
        <v>0</v>
      </c>
      <c r="W1169" s="90">
        <f t="shared" si="562"/>
        <v>0</v>
      </c>
      <c r="Y1169" s="89">
        <f t="shared" si="565"/>
        <v>0</v>
      </c>
      <c r="Z1169" s="90">
        <f t="shared" si="566"/>
        <v>0</v>
      </c>
      <c r="AA1169" s="75">
        <f t="shared" si="567"/>
        <v>0</v>
      </c>
      <c r="AB1169" s="89">
        <f t="shared" si="568"/>
        <v>0</v>
      </c>
      <c r="AC1169" s="89">
        <f t="shared" si="569"/>
        <v>0</v>
      </c>
      <c r="AD1169" s="90">
        <f t="shared" si="570"/>
        <v>8907.6493069419903</v>
      </c>
      <c r="AE1169" s="90">
        <f t="shared" si="571"/>
        <v>0</v>
      </c>
      <c r="AF1169" s="1">
        <f t="shared" si="584"/>
        <v>-41092.350693058012</v>
      </c>
    </row>
    <row r="1170" spans="1:32">
      <c r="A1170" s="106">
        <v>1.3179999999999999E-3</v>
      </c>
      <c r="B1170" s="4">
        <f t="shared" si="560"/>
        <v>8624.2902670252406</v>
      </c>
      <c r="C1170" t="s">
        <v>590</v>
      </c>
      <c r="D1170" t="s">
        <v>405</v>
      </c>
      <c r="E1170" s="57" t="s">
        <v>21</v>
      </c>
      <c r="F1170" s="22">
        <f t="shared" si="563"/>
        <v>1</v>
      </c>
      <c r="G1170" s="22">
        <f t="shared" si="564"/>
        <v>1</v>
      </c>
      <c r="H1170" s="120" t="str">
        <f>IF(ISNA(VLOOKUP(C1170,[1]Sheet1!$J$2:$J$2000,3,FALSE)),"No","Yes")</f>
        <v>Yes</v>
      </c>
      <c r="I1170" s="89">
        <f t="shared" si="572"/>
        <v>0</v>
      </c>
      <c r="J1170" s="89">
        <f t="shared" si="573"/>
        <v>0</v>
      </c>
      <c r="K1170" s="89">
        <f t="shared" si="574"/>
        <v>0</v>
      </c>
      <c r="L1170" s="89">
        <f t="shared" si="575"/>
        <v>0</v>
      </c>
      <c r="M1170" s="89">
        <f t="shared" si="576"/>
        <v>0</v>
      </c>
      <c r="N1170" s="89">
        <f t="shared" si="577"/>
        <v>0</v>
      </c>
      <c r="O1170" s="89">
        <f t="shared" si="561"/>
        <v>0</v>
      </c>
      <c r="Q1170" s="90">
        <f t="shared" si="578"/>
        <v>8624.2889490252401</v>
      </c>
      <c r="R1170" s="90">
        <f t="shared" si="579"/>
        <v>0</v>
      </c>
      <c r="S1170" s="90">
        <f t="shared" si="580"/>
        <v>0</v>
      </c>
      <c r="T1170" s="90">
        <f t="shared" si="581"/>
        <v>0</v>
      </c>
      <c r="U1170" s="90">
        <f t="shared" si="582"/>
        <v>0</v>
      </c>
      <c r="V1170" s="90">
        <f t="shared" si="583"/>
        <v>0</v>
      </c>
      <c r="W1170" s="90">
        <f t="shared" si="562"/>
        <v>0</v>
      </c>
      <c r="Y1170" s="89">
        <f t="shared" si="565"/>
        <v>0</v>
      </c>
      <c r="Z1170" s="90">
        <f t="shared" si="566"/>
        <v>0</v>
      </c>
      <c r="AA1170" s="75">
        <f t="shared" si="567"/>
        <v>0</v>
      </c>
      <c r="AB1170" s="89">
        <f t="shared" si="568"/>
        <v>0</v>
      </c>
      <c r="AC1170" s="89">
        <f t="shared" si="569"/>
        <v>0</v>
      </c>
      <c r="AD1170" s="90">
        <f t="shared" si="570"/>
        <v>8624.2889490252401</v>
      </c>
      <c r="AE1170" s="90">
        <f t="shared" si="571"/>
        <v>0</v>
      </c>
      <c r="AF1170" s="1">
        <f t="shared" si="584"/>
        <v>8624.2889490252401</v>
      </c>
    </row>
    <row r="1171" spans="1:32">
      <c r="A1171" s="106">
        <v>1.3189999999999999E-3</v>
      </c>
      <c r="B1171" s="4">
        <f t="shared" si="560"/>
        <v>-41388.075667709309</v>
      </c>
      <c r="C1171" t="s">
        <v>591</v>
      </c>
      <c r="D1171"/>
      <c r="E1171" s="57" t="s">
        <v>21</v>
      </c>
      <c r="F1171" s="22">
        <f t="shared" si="563"/>
        <v>1</v>
      </c>
      <c r="G1171" s="22">
        <f t="shared" si="564"/>
        <v>1</v>
      </c>
      <c r="H1171" s="120" t="str">
        <f>IF(ISNA(VLOOKUP(C1171,[1]Sheet1!$J$2:$J$2000,3,FALSE)),"No","Yes")</f>
        <v>No</v>
      </c>
      <c r="I1171" s="89">
        <f t="shared" si="572"/>
        <v>0</v>
      </c>
      <c r="J1171" s="89">
        <f t="shared" si="573"/>
        <v>0</v>
      </c>
      <c r="K1171" s="89">
        <f t="shared" si="574"/>
        <v>0</v>
      </c>
      <c r="L1171" s="89">
        <f t="shared" si="575"/>
        <v>0</v>
      </c>
      <c r="M1171" s="89">
        <f t="shared" si="576"/>
        <v>0</v>
      </c>
      <c r="N1171" s="89">
        <f t="shared" si="577"/>
        <v>0</v>
      </c>
      <c r="O1171" s="89">
        <f t="shared" si="561"/>
        <v>0</v>
      </c>
      <c r="Q1171" s="90">
        <f t="shared" si="578"/>
        <v>8611.9230132906869</v>
      </c>
      <c r="R1171" s="90">
        <f t="shared" si="579"/>
        <v>0</v>
      </c>
      <c r="S1171" s="90">
        <f t="shared" si="580"/>
        <v>0</v>
      </c>
      <c r="T1171" s="90">
        <f t="shared" si="581"/>
        <v>0</v>
      </c>
      <c r="U1171" s="90">
        <f t="shared" si="582"/>
        <v>0</v>
      </c>
      <c r="V1171" s="90">
        <f t="shared" si="583"/>
        <v>0</v>
      </c>
      <c r="W1171" s="90">
        <f t="shared" si="562"/>
        <v>0</v>
      </c>
      <c r="Y1171" s="89">
        <f t="shared" si="565"/>
        <v>0</v>
      </c>
      <c r="Z1171" s="90">
        <f t="shared" si="566"/>
        <v>0</v>
      </c>
      <c r="AA1171" s="75">
        <f t="shared" si="567"/>
        <v>0</v>
      </c>
      <c r="AB1171" s="89">
        <f t="shared" si="568"/>
        <v>0</v>
      </c>
      <c r="AC1171" s="89">
        <f t="shared" si="569"/>
        <v>0</v>
      </c>
      <c r="AD1171" s="90">
        <f t="shared" si="570"/>
        <v>8611.9230132906869</v>
      </c>
      <c r="AE1171" s="90">
        <f t="shared" si="571"/>
        <v>0</v>
      </c>
      <c r="AF1171" s="1">
        <f t="shared" si="584"/>
        <v>-41388.076986709311</v>
      </c>
    </row>
    <row r="1172" spans="1:32">
      <c r="A1172" s="106">
        <v>1.3199999999999998E-3</v>
      </c>
      <c r="B1172" s="4">
        <f t="shared" si="560"/>
        <v>-41399.932593426587</v>
      </c>
      <c r="C1172" t="s">
        <v>592</v>
      </c>
      <c r="D1172" t="s">
        <v>746</v>
      </c>
      <c r="E1172" s="57" t="s">
        <v>21</v>
      </c>
      <c r="F1172" s="22">
        <f t="shared" si="563"/>
        <v>1</v>
      </c>
      <c r="G1172" s="22">
        <f t="shared" si="564"/>
        <v>1</v>
      </c>
      <c r="H1172" s="120" t="str">
        <f>IF(ISNA(VLOOKUP(C1172,[1]Sheet1!$J$2:$J$2000,3,FALSE)),"No","Yes")</f>
        <v>No</v>
      </c>
      <c r="I1172" s="89">
        <f t="shared" si="572"/>
        <v>0</v>
      </c>
      <c r="J1172" s="89">
        <f t="shared" si="573"/>
        <v>0</v>
      </c>
      <c r="K1172" s="89">
        <f t="shared" si="574"/>
        <v>0</v>
      </c>
      <c r="L1172" s="89">
        <f t="shared" si="575"/>
        <v>0</v>
      </c>
      <c r="M1172" s="89">
        <f t="shared" si="576"/>
        <v>0</v>
      </c>
      <c r="N1172" s="89">
        <f t="shared" si="577"/>
        <v>0</v>
      </c>
      <c r="O1172" s="89">
        <f t="shared" si="561"/>
        <v>0</v>
      </c>
      <c r="Q1172" s="90">
        <f t="shared" si="578"/>
        <v>8600.0660865734117</v>
      </c>
      <c r="R1172" s="90">
        <f t="shared" si="579"/>
        <v>0</v>
      </c>
      <c r="S1172" s="90">
        <f t="shared" si="580"/>
        <v>0</v>
      </c>
      <c r="T1172" s="90">
        <f t="shared" si="581"/>
        <v>0</v>
      </c>
      <c r="U1172" s="90">
        <f t="shared" si="582"/>
        <v>0</v>
      </c>
      <c r="V1172" s="90">
        <f t="shared" si="583"/>
        <v>0</v>
      </c>
      <c r="W1172" s="90">
        <f t="shared" si="562"/>
        <v>0</v>
      </c>
      <c r="Y1172" s="89">
        <f t="shared" si="565"/>
        <v>0</v>
      </c>
      <c r="Z1172" s="90">
        <f t="shared" si="566"/>
        <v>0</v>
      </c>
      <c r="AA1172" s="75">
        <f t="shared" si="567"/>
        <v>0</v>
      </c>
      <c r="AB1172" s="89">
        <f t="shared" si="568"/>
        <v>0</v>
      </c>
      <c r="AC1172" s="89">
        <f t="shared" si="569"/>
        <v>0</v>
      </c>
      <c r="AD1172" s="90">
        <f t="shared" si="570"/>
        <v>8600.0660865734117</v>
      </c>
      <c r="AE1172" s="90">
        <f t="shared" si="571"/>
        <v>0</v>
      </c>
      <c r="AF1172" s="1">
        <f t="shared" si="584"/>
        <v>-41399.93391342659</v>
      </c>
    </row>
    <row r="1173" spans="1:32">
      <c r="A1173" s="106">
        <v>1.3209999999999999E-3</v>
      </c>
      <c r="B1173" s="4">
        <f t="shared" si="560"/>
        <v>-41664.797184471041</v>
      </c>
      <c r="C1173" t="s">
        <v>605</v>
      </c>
      <c r="D1173"/>
      <c r="E1173" s="57" t="s">
        <v>21</v>
      </c>
      <c r="F1173" s="22">
        <f t="shared" si="563"/>
        <v>1</v>
      </c>
      <c r="G1173" s="22">
        <f t="shared" si="564"/>
        <v>1</v>
      </c>
      <c r="H1173" s="120" t="str">
        <f>IF(ISNA(VLOOKUP(C1173,[1]Sheet1!$J$2:$J$2000,3,FALSE)),"No","Yes")</f>
        <v>No</v>
      </c>
      <c r="I1173" s="89">
        <f t="shared" si="572"/>
        <v>0</v>
      </c>
      <c r="J1173" s="89">
        <f t="shared" si="573"/>
        <v>0</v>
      </c>
      <c r="K1173" s="89">
        <f t="shared" si="574"/>
        <v>0</v>
      </c>
      <c r="L1173" s="89">
        <f t="shared" si="575"/>
        <v>0</v>
      </c>
      <c r="M1173" s="89">
        <f t="shared" si="576"/>
        <v>0</v>
      </c>
      <c r="N1173" s="89">
        <f t="shared" si="577"/>
        <v>0</v>
      </c>
      <c r="O1173" s="89">
        <f t="shared" si="561"/>
        <v>0</v>
      </c>
      <c r="Q1173" s="90">
        <f t="shared" si="578"/>
        <v>8335.2014945289557</v>
      </c>
      <c r="R1173" s="90">
        <f t="shared" si="579"/>
        <v>0</v>
      </c>
      <c r="S1173" s="90">
        <f t="shared" si="580"/>
        <v>0</v>
      </c>
      <c r="T1173" s="90">
        <f t="shared" si="581"/>
        <v>0</v>
      </c>
      <c r="U1173" s="90">
        <f t="shared" si="582"/>
        <v>0</v>
      </c>
      <c r="V1173" s="90">
        <f t="shared" si="583"/>
        <v>0</v>
      </c>
      <c r="W1173" s="90">
        <f t="shared" si="562"/>
        <v>0</v>
      </c>
      <c r="Y1173" s="89">
        <f t="shared" si="565"/>
        <v>0</v>
      </c>
      <c r="Z1173" s="90">
        <f t="shared" si="566"/>
        <v>0</v>
      </c>
      <c r="AA1173" s="75">
        <f t="shared" si="567"/>
        <v>0</v>
      </c>
      <c r="AB1173" s="89">
        <f t="shared" si="568"/>
        <v>0</v>
      </c>
      <c r="AC1173" s="89">
        <f t="shared" si="569"/>
        <v>0</v>
      </c>
      <c r="AD1173" s="90">
        <f t="shared" si="570"/>
        <v>8335.2014945289557</v>
      </c>
      <c r="AE1173" s="90">
        <f t="shared" si="571"/>
        <v>0</v>
      </c>
      <c r="AF1173" s="1">
        <f t="shared" si="584"/>
        <v>-41664.798505471044</v>
      </c>
    </row>
    <row r="1174" spans="1:32">
      <c r="A1174" s="106">
        <v>1.3219999999999998E-3</v>
      </c>
      <c r="B1174" s="4">
        <f t="shared" ref="B1174:B1232" si="585">AF1174+A1174</f>
        <v>-41724.428990665605</v>
      </c>
      <c r="C1174" t="s">
        <v>608</v>
      </c>
      <c r="D1174" t="s">
        <v>737</v>
      </c>
      <c r="E1174" s="57" t="s">
        <v>21</v>
      </c>
      <c r="F1174" s="22">
        <f t="shared" si="563"/>
        <v>1</v>
      </c>
      <c r="G1174" s="22">
        <f t="shared" si="564"/>
        <v>1</v>
      </c>
      <c r="H1174" s="120" t="str">
        <f>IF(ISNA(VLOOKUP(C1174,[1]Sheet1!$J$2:$J$2000,3,FALSE)),"No","Yes")</f>
        <v>No</v>
      </c>
      <c r="I1174" s="89">
        <f t="shared" si="572"/>
        <v>0</v>
      </c>
      <c r="J1174" s="89">
        <f t="shared" si="573"/>
        <v>0</v>
      </c>
      <c r="K1174" s="89">
        <f t="shared" si="574"/>
        <v>0</v>
      </c>
      <c r="L1174" s="89">
        <f t="shared" si="575"/>
        <v>0</v>
      </c>
      <c r="M1174" s="89">
        <f t="shared" si="576"/>
        <v>0</v>
      </c>
      <c r="N1174" s="89">
        <f t="shared" si="577"/>
        <v>0</v>
      </c>
      <c r="O1174" s="89">
        <f t="shared" si="561"/>
        <v>0</v>
      </c>
      <c r="Q1174" s="90">
        <f t="shared" si="578"/>
        <v>8275.569687334395</v>
      </c>
      <c r="R1174" s="90">
        <f t="shared" si="579"/>
        <v>0</v>
      </c>
      <c r="S1174" s="90">
        <f t="shared" si="580"/>
        <v>0</v>
      </c>
      <c r="T1174" s="90">
        <f t="shared" si="581"/>
        <v>0</v>
      </c>
      <c r="U1174" s="90">
        <f t="shared" si="582"/>
        <v>0</v>
      </c>
      <c r="V1174" s="90">
        <f t="shared" si="583"/>
        <v>0</v>
      </c>
      <c r="W1174" s="90">
        <f t="shared" si="562"/>
        <v>0</v>
      </c>
      <c r="Y1174" s="89">
        <f t="shared" si="565"/>
        <v>0</v>
      </c>
      <c r="Z1174" s="90">
        <f t="shared" si="566"/>
        <v>0</v>
      </c>
      <c r="AA1174" s="75">
        <f t="shared" si="567"/>
        <v>0</v>
      </c>
      <c r="AB1174" s="89">
        <f t="shared" si="568"/>
        <v>0</v>
      </c>
      <c r="AC1174" s="89">
        <f t="shared" si="569"/>
        <v>0</v>
      </c>
      <c r="AD1174" s="90">
        <f t="shared" si="570"/>
        <v>8275.569687334395</v>
      </c>
      <c r="AE1174" s="90">
        <f t="shared" si="571"/>
        <v>0</v>
      </c>
      <c r="AF1174" s="1">
        <f t="shared" si="584"/>
        <v>-41724.430312665601</v>
      </c>
    </row>
    <row r="1175" spans="1:32">
      <c r="A1175" s="106">
        <v>1.323E-3</v>
      </c>
      <c r="B1175" s="4">
        <f t="shared" si="585"/>
        <v>-41749.787349865597</v>
      </c>
      <c r="C1175" t="s">
        <v>613</v>
      </c>
      <c r="D1175" t="s">
        <v>760</v>
      </c>
      <c r="E1175" s="57" t="s">
        <v>21</v>
      </c>
      <c r="F1175" s="22">
        <f t="shared" si="563"/>
        <v>1</v>
      </c>
      <c r="G1175" s="22">
        <f t="shared" si="564"/>
        <v>1</v>
      </c>
      <c r="H1175" s="120" t="str">
        <f>IF(ISNA(VLOOKUP(C1175,[1]Sheet1!$J$2:$J$2000,3,FALSE)),"No","Yes")</f>
        <v>No</v>
      </c>
      <c r="I1175" s="89">
        <f t="shared" si="572"/>
        <v>0</v>
      </c>
      <c r="J1175" s="89">
        <f t="shared" si="573"/>
        <v>0</v>
      </c>
      <c r="K1175" s="89">
        <f t="shared" si="574"/>
        <v>0</v>
      </c>
      <c r="L1175" s="89">
        <f t="shared" si="575"/>
        <v>0</v>
      </c>
      <c r="M1175" s="89">
        <f t="shared" si="576"/>
        <v>0</v>
      </c>
      <c r="N1175" s="89">
        <f t="shared" si="577"/>
        <v>0</v>
      </c>
      <c r="O1175" s="89">
        <f t="shared" si="561"/>
        <v>0</v>
      </c>
      <c r="Q1175" s="90">
        <f t="shared" si="578"/>
        <v>8250.2113271344042</v>
      </c>
      <c r="R1175" s="90">
        <f t="shared" si="579"/>
        <v>0</v>
      </c>
      <c r="S1175" s="90">
        <f t="shared" si="580"/>
        <v>0</v>
      </c>
      <c r="T1175" s="90">
        <f t="shared" si="581"/>
        <v>0</v>
      </c>
      <c r="U1175" s="90">
        <f t="shared" si="582"/>
        <v>0</v>
      </c>
      <c r="V1175" s="90">
        <f t="shared" si="583"/>
        <v>0</v>
      </c>
      <c r="W1175" s="90">
        <f t="shared" si="562"/>
        <v>0</v>
      </c>
      <c r="Y1175" s="89">
        <f t="shared" si="565"/>
        <v>0</v>
      </c>
      <c r="Z1175" s="90">
        <f t="shared" si="566"/>
        <v>0</v>
      </c>
      <c r="AA1175" s="75">
        <f t="shared" si="567"/>
        <v>0</v>
      </c>
      <c r="AB1175" s="89">
        <f t="shared" si="568"/>
        <v>0</v>
      </c>
      <c r="AC1175" s="89">
        <f t="shared" si="569"/>
        <v>0</v>
      </c>
      <c r="AD1175" s="90">
        <f t="shared" si="570"/>
        <v>8250.2113271344042</v>
      </c>
      <c r="AE1175" s="90">
        <f t="shared" si="571"/>
        <v>0</v>
      </c>
      <c r="AF1175" s="1">
        <f t="shared" si="584"/>
        <v>-41749.788672865594</v>
      </c>
    </row>
    <row r="1176" spans="1:32">
      <c r="A1176" s="106">
        <v>1.3239999999999999E-3</v>
      </c>
      <c r="B1176" s="4">
        <f t="shared" si="585"/>
        <v>8044.0954877047343</v>
      </c>
      <c r="C1176" t="s">
        <v>627</v>
      </c>
      <c r="D1176" t="s">
        <v>730</v>
      </c>
      <c r="E1176" s="57" t="s">
        <v>21</v>
      </c>
      <c r="F1176" s="22">
        <f t="shared" si="563"/>
        <v>1</v>
      </c>
      <c r="G1176" s="22">
        <f t="shared" si="564"/>
        <v>1</v>
      </c>
      <c r="H1176" s="120" t="str">
        <f>IF(ISNA(VLOOKUP(C1176,[1]Sheet1!$J$2:$J$2000,3,FALSE)),"No","Yes")</f>
        <v>Yes</v>
      </c>
      <c r="I1176" s="89">
        <f t="shared" si="572"/>
        <v>0</v>
      </c>
      <c r="J1176" s="89">
        <f t="shared" si="573"/>
        <v>0</v>
      </c>
      <c r="K1176" s="89">
        <f t="shared" si="574"/>
        <v>0</v>
      </c>
      <c r="L1176" s="89">
        <f t="shared" si="575"/>
        <v>0</v>
      </c>
      <c r="M1176" s="89">
        <f t="shared" si="576"/>
        <v>0</v>
      </c>
      <c r="N1176" s="89">
        <f t="shared" si="577"/>
        <v>0</v>
      </c>
      <c r="O1176" s="89">
        <f t="shared" si="561"/>
        <v>0</v>
      </c>
      <c r="Q1176" s="90">
        <f t="shared" si="578"/>
        <v>8044.0941637047345</v>
      </c>
      <c r="R1176" s="90">
        <f t="shared" si="579"/>
        <v>0</v>
      </c>
      <c r="S1176" s="90">
        <f t="shared" si="580"/>
        <v>0</v>
      </c>
      <c r="T1176" s="90">
        <f t="shared" si="581"/>
        <v>0</v>
      </c>
      <c r="U1176" s="90">
        <f t="shared" si="582"/>
        <v>0</v>
      </c>
      <c r="V1176" s="90">
        <f t="shared" si="583"/>
        <v>0</v>
      </c>
      <c r="W1176" s="90">
        <f t="shared" si="562"/>
        <v>0</v>
      </c>
      <c r="Y1176" s="89">
        <f t="shared" si="565"/>
        <v>0</v>
      </c>
      <c r="Z1176" s="90">
        <f t="shared" si="566"/>
        <v>0</v>
      </c>
      <c r="AA1176" s="75">
        <f t="shared" si="567"/>
        <v>0</v>
      </c>
      <c r="AB1176" s="89">
        <f t="shared" si="568"/>
        <v>0</v>
      </c>
      <c r="AC1176" s="89">
        <f t="shared" si="569"/>
        <v>0</v>
      </c>
      <c r="AD1176" s="90">
        <f t="shared" si="570"/>
        <v>8044.0941637047345</v>
      </c>
      <c r="AE1176" s="90">
        <f t="shared" si="571"/>
        <v>0</v>
      </c>
      <c r="AF1176" s="1">
        <f t="shared" si="584"/>
        <v>8044.0941637047345</v>
      </c>
    </row>
    <row r="1177" spans="1:32">
      <c r="A1177" s="106">
        <v>1.3249999999999998E-3</v>
      </c>
      <c r="B1177" s="4">
        <f t="shared" si="585"/>
        <v>-41991.793546794877</v>
      </c>
      <c r="C1177" t="s">
        <v>633</v>
      </c>
      <c r="D1177" t="s">
        <v>761</v>
      </c>
      <c r="E1177" s="57" t="s">
        <v>21</v>
      </c>
      <c r="F1177" s="22">
        <f t="shared" si="563"/>
        <v>1</v>
      </c>
      <c r="G1177" s="22">
        <f t="shared" si="564"/>
        <v>1</v>
      </c>
      <c r="H1177" s="120" t="str">
        <f>IF(ISNA(VLOOKUP(C1177,[1]Sheet1!$J$2:$J$2000,3,FALSE)),"No","Yes")</f>
        <v>No</v>
      </c>
      <c r="I1177" s="89">
        <f t="shared" si="572"/>
        <v>0</v>
      </c>
      <c r="J1177" s="89">
        <f t="shared" si="573"/>
        <v>0</v>
      </c>
      <c r="K1177" s="89">
        <f t="shared" si="574"/>
        <v>0</v>
      </c>
      <c r="L1177" s="89">
        <f t="shared" si="575"/>
        <v>0</v>
      </c>
      <c r="M1177" s="89">
        <f t="shared" si="576"/>
        <v>0</v>
      </c>
      <c r="N1177" s="89">
        <f t="shared" si="577"/>
        <v>0</v>
      </c>
      <c r="O1177" s="89">
        <f t="shared" si="561"/>
        <v>0</v>
      </c>
      <c r="Q1177" s="90">
        <f t="shared" si="578"/>
        <v>8008.2051282051289</v>
      </c>
      <c r="R1177" s="90">
        <f t="shared" si="579"/>
        <v>0</v>
      </c>
      <c r="S1177" s="90">
        <f t="shared" si="580"/>
        <v>0</v>
      </c>
      <c r="T1177" s="90">
        <f t="shared" si="581"/>
        <v>0</v>
      </c>
      <c r="U1177" s="90">
        <f t="shared" si="582"/>
        <v>0</v>
      </c>
      <c r="V1177" s="90">
        <f t="shared" si="583"/>
        <v>0</v>
      </c>
      <c r="W1177" s="90">
        <f t="shared" si="562"/>
        <v>0</v>
      </c>
      <c r="Y1177" s="89">
        <f t="shared" si="565"/>
        <v>0</v>
      </c>
      <c r="Z1177" s="90">
        <f t="shared" si="566"/>
        <v>0</v>
      </c>
      <c r="AA1177" s="75">
        <f t="shared" si="567"/>
        <v>0</v>
      </c>
      <c r="AB1177" s="89">
        <f t="shared" si="568"/>
        <v>0</v>
      </c>
      <c r="AC1177" s="89">
        <f t="shared" si="569"/>
        <v>0</v>
      </c>
      <c r="AD1177" s="90">
        <f t="shared" si="570"/>
        <v>8008.2051282051289</v>
      </c>
      <c r="AE1177" s="90">
        <f t="shared" si="571"/>
        <v>0</v>
      </c>
      <c r="AF1177" s="1">
        <f t="shared" si="584"/>
        <v>-41991.794871794875</v>
      </c>
    </row>
    <row r="1178" spans="1:32">
      <c r="A1178" s="106">
        <v>1.3259999999999999E-3</v>
      </c>
      <c r="B1178" s="4">
        <f t="shared" si="585"/>
        <v>-42133.392457688482</v>
      </c>
      <c r="C1178" t="s">
        <v>642</v>
      </c>
      <c r="D1178" t="s">
        <v>762</v>
      </c>
      <c r="E1178" s="57" t="s">
        <v>21</v>
      </c>
      <c r="F1178" s="22">
        <f t="shared" si="563"/>
        <v>1</v>
      </c>
      <c r="G1178" s="22">
        <f t="shared" si="564"/>
        <v>1</v>
      </c>
      <c r="H1178" s="120" t="str">
        <f>IF(ISNA(VLOOKUP(C1178,[1]Sheet1!$J$2:$J$2000,3,FALSE)),"No","Yes")</f>
        <v>No</v>
      </c>
      <c r="I1178" s="89">
        <f t="shared" si="572"/>
        <v>0</v>
      </c>
      <c r="J1178" s="89">
        <f t="shared" si="573"/>
        <v>0</v>
      </c>
      <c r="K1178" s="89">
        <f t="shared" si="574"/>
        <v>0</v>
      </c>
      <c r="L1178" s="89">
        <f t="shared" si="575"/>
        <v>0</v>
      </c>
      <c r="M1178" s="89">
        <f t="shared" si="576"/>
        <v>0</v>
      </c>
      <c r="N1178" s="89">
        <f t="shared" si="577"/>
        <v>0</v>
      </c>
      <c r="O1178" s="89">
        <f t="shared" si="561"/>
        <v>0</v>
      </c>
      <c r="Q1178" s="90">
        <f t="shared" si="578"/>
        <v>7866.6062163115221</v>
      </c>
      <c r="R1178" s="90">
        <f t="shared" si="579"/>
        <v>0</v>
      </c>
      <c r="S1178" s="90">
        <f t="shared" si="580"/>
        <v>0</v>
      </c>
      <c r="T1178" s="90">
        <f t="shared" si="581"/>
        <v>0</v>
      </c>
      <c r="U1178" s="90">
        <f t="shared" si="582"/>
        <v>0</v>
      </c>
      <c r="V1178" s="90">
        <f t="shared" si="583"/>
        <v>0</v>
      </c>
      <c r="W1178" s="90">
        <f t="shared" si="562"/>
        <v>0</v>
      </c>
      <c r="Y1178" s="89">
        <f t="shared" si="565"/>
        <v>0</v>
      </c>
      <c r="Z1178" s="90">
        <f t="shared" si="566"/>
        <v>0</v>
      </c>
      <c r="AA1178" s="75">
        <f t="shared" si="567"/>
        <v>0</v>
      </c>
      <c r="AB1178" s="89">
        <f t="shared" si="568"/>
        <v>0</v>
      </c>
      <c r="AC1178" s="89">
        <f t="shared" si="569"/>
        <v>0</v>
      </c>
      <c r="AD1178" s="90">
        <f t="shared" si="570"/>
        <v>7866.6062163115221</v>
      </c>
      <c r="AE1178" s="90">
        <f t="shared" si="571"/>
        <v>0</v>
      </c>
      <c r="AF1178" s="1">
        <f t="shared" si="584"/>
        <v>-42133.39378368848</v>
      </c>
    </row>
    <row r="1179" spans="1:32">
      <c r="A1179" s="106">
        <v>1.3269999999999998E-3</v>
      </c>
      <c r="B1179" s="4">
        <f t="shared" si="585"/>
        <v>-33644.751209169604</v>
      </c>
      <c r="C1179" t="s">
        <v>653</v>
      </c>
      <c r="D1179" t="s">
        <v>762</v>
      </c>
      <c r="E1179" s="57" t="s">
        <v>21</v>
      </c>
      <c r="F1179" s="22">
        <f t="shared" si="563"/>
        <v>2</v>
      </c>
      <c r="G1179" s="22">
        <f t="shared" si="564"/>
        <v>2</v>
      </c>
      <c r="H1179" s="120" t="str">
        <f>IF(ISNA(VLOOKUP(C1179,[1]Sheet1!$J$2:$J$2000,3,FALSE)),"No","Yes")</f>
        <v>No</v>
      </c>
      <c r="I1179" s="89">
        <f t="shared" si="572"/>
        <v>0</v>
      </c>
      <c r="J1179" s="89">
        <f t="shared" si="573"/>
        <v>0</v>
      </c>
      <c r="K1179" s="89">
        <f t="shared" si="574"/>
        <v>0</v>
      </c>
      <c r="L1179" s="89">
        <f t="shared" si="575"/>
        <v>0</v>
      </c>
      <c r="M1179" s="89">
        <f t="shared" si="576"/>
        <v>0</v>
      </c>
      <c r="N1179" s="89">
        <f t="shared" si="577"/>
        <v>0</v>
      </c>
      <c r="O1179" s="89">
        <f t="shared" si="561"/>
        <v>0</v>
      </c>
      <c r="Q1179" s="90">
        <f t="shared" si="578"/>
        <v>7773.4083329185132</v>
      </c>
      <c r="R1179" s="90">
        <f t="shared" si="579"/>
        <v>0</v>
      </c>
      <c r="S1179" s="90">
        <f t="shared" si="580"/>
        <v>0</v>
      </c>
      <c r="T1179" s="90">
        <f t="shared" si="581"/>
        <v>8581.8391309118833</v>
      </c>
      <c r="U1179" s="90">
        <f t="shared" si="582"/>
        <v>0</v>
      </c>
      <c r="V1179" s="90">
        <f t="shared" si="583"/>
        <v>0</v>
      </c>
      <c r="W1179" s="90">
        <f t="shared" si="562"/>
        <v>0</v>
      </c>
      <c r="Y1179" s="89">
        <f t="shared" si="565"/>
        <v>0</v>
      </c>
      <c r="Z1179" s="90">
        <f t="shared" si="566"/>
        <v>0</v>
      </c>
      <c r="AA1179" s="75">
        <f t="shared" si="567"/>
        <v>0</v>
      </c>
      <c r="AB1179" s="89">
        <f t="shared" si="568"/>
        <v>0</v>
      </c>
      <c r="AC1179" s="89">
        <f t="shared" si="569"/>
        <v>0</v>
      </c>
      <c r="AD1179" s="90">
        <f t="shared" si="570"/>
        <v>8581.8391309118833</v>
      </c>
      <c r="AE1179" s="90">
        <f t="shared" si="571"/>
        <v>7773.4083329185132</v>
      </c>
      <c r="AF1179" s="1">
        <f t="shared" si="584"/>
        <v>-33644.752536169603</v>
      </c>
    </row>
    <row r="1180" spans="1:32">
      <c r="A1180" s="106">
        <v>1.3279999999999998E-3</v>
      </c>
      <c r="B1180" s="4">
        <f t="shared" si="585"/>
        <v>-42485.442105905975</v>
      </c>
      <c r="C1180" t="s">
        <v>668</v>
      </c>
      <c r="D1180" t="s">
        <v>405</v>
      </c>
      <c r="E1180" s="57" t="s">
        <v>21</v>
      </c>
      <c r="F1180" s="22">
        <f t="shared" si="563"/>
        <v>1</v>
      </c>
      <c r="G1180" s="22">
        <f t="shared" si="564"/>
        <v>1</v>
      </c>
      <c r="H1180" s="120" t="str">
        <f>IF(ISNA(VLOOKUP(C1180,[1]Sheet1!$J$2:$J$2000,3,FALSE)),"No","Yes")</f>
        <v>No</v>
      </c>
      <c r="I1180" s="89">
        <f t="shared" si="572"/>
        <v>0</v>
      </c>
      <c r="J1180" s="89">
        <f t="shared" si="573"/>
        <v>0</v>
      </c>
      <c r="K1180" s="89">
        <f t="shared" si="574"/>
        <v>0</v>
      </c>
      <c r="L1180" s="89">
        <f t="shared" si="575"/>
        <v>0</v>
      </c>
      <c r="M1180" s="89">
        <f t="shared" si="576"/>
        <v>0</v>
      </c>
      <c r="N1180" s="89">
        <f t="shared" si="577"/>
        <v>0</v>
      </c>
      <c r="O1180" s="89">
        <f t="shared" si="561"/>
        <v>0</v>
      </c>
      <c r="Q1180" s="90">
        <f t="shared" si="578"/>
        <v>7514.5565660940292</v>
      </c>
      <c r="R1180" s="90">
        <f t="shared" si="579"/>
        <v>0</v>
      </c>
      <c r="S1180" s="90">
        <f t="shared" si="580"/>
        <v>0</v>
      </c>
      <c r="T1180" s="90">
        <f t="shared" si="581"/>
        <v>0</v>
      </c>
      <c r="U1180" s="90">
        <f t="shared" si="582"/>
        <v>0</v>
      </c>
      <c r="V1180" s="90">
        <f t="shared" si="583"/>
        <v>0</v>
      </c>
      <c r="W1180" s="90">
        <f t="shared" si="562"/>
        <v>0</v>
      </c>
      <c r="Y1180" s="89">
        <f t="shared" si="565"/>
        <v>0</v>
      </c>
      <c r="Z1180" s="90">
        <f t="shared" si="566"/>
        <v>0</v>
      </c>
      <c r="AA1180" s="75">
        <f t="shared" si="567"/>
        <v>0</v>
      </c>
      <c r="AB1180" s="89">
        <f t="shared" si="568"/>
        <v>0</v>
      </c>
      <c r="AC1180" s="89">
        <f t="shared" si="569"/>
        <v>0</v>
      </c>
      <c r="AD1180" s="90">
        <f t="shared" si="570"/>
        <v>7514.5565660940292</v>
      </c>
      <c r="AE1180" s="90">
        <f t="shared" si="571"/>
        <v>0</v>
      </c>
      <c r="AF1180" s="1">
        <f t="shared" si="584"/>
        <v>-42485.443433905974</v>
      </c>
    </row>
    <row r="1181" spans="1:32">
      <c r="A1181" s="106">
        <v>1.3289999999999999E-3</v>
      </c>
      <c r="B1181" s="4">
        <f t="shared" si="585"/>
        <v>-34607.135810106447</v>
      </c>
      <c r="C1181" t="s">
        <v>677</v>
      </c>
      <c r="D1181" t="s">
        <v>727</v>
      </c>
      <c r="E1181" s="57" t="s">
        <v>21</v>
      </c>
      <c r="F1181" s="22">
        <f t="shared" si="563"/>
        <v>2</v>
      </c>
      <c r="G1181" s="22">
        <f t="shared" si="564"/>
        <v>2</v>
      </c>
      <c r="H1181" s="120" t="str">
        <f>IF(ISNA(VLOOKUP(C1181,[1]Sheet1!$J$2:$J$2000,3,FALSE)),"No","Yes")</f>
        <v>No</v>
      </c>
      <c r="I1181" s="89">
        <f t="shared" si="572"/>
        <v>0</v>
      </c>
      <c r="J1181" s="89">
        <f t="shared" si="573"/>
        <v>0</v>
      </c>
      <c r="K1181" s="89">
        <f t="shared" si="574"/>
        <v>0</v>
      </c>
      <c r="L1181" s="89">
        <f t="shared" si="575"/>
        <v>0</v>
      </c>
      <c r="M1181" s="89">
        <f t="shared" si="576"/>
        <v>0</v>
      </c>
      <c r="N1181" s="89">
        <f t="shared" si="577"/>
        <v>0</v>
      </c>
      <c r="O1181" s="89">
        <f t="shared" ref="O1181:O1237" si="586">IF(ISERROR(VLOOKUP($C1181,Sprint7,5,FALSE)),0,(VLOOKUP($C1181,Sprint7,5,FALSE)))</f>
        <v>0</v>
      </c>
      <c r="Q1181" s="90">
        <f t="shared" si="578"/>
        <v>7360.4826546003023</v>
      </c>
      <c r="R1181" s="90">
        <f t="shared" si="579"/>
        <v>0</v>
      </c>
      <c r="S1181" s="90">
        <f t="shared" si="580"/>
        <v>0</v>
      </c>
      <c r="T1181" s="90">
        <f t="shared" si="581"/>
        <v>0</v>
      </c>
      <c r="U1181" s="90">
        <f t="shared" si="582"/>
        <v>8032.3802062932491</v>
      </c>
      <c r="V1181" s="90">
        <f t="shared" si="583"/>
        <v>0</v>
      </c>
      <c r="W1181" s="90">
        <f t="shared" ref="W1181:W1237" si="587">IF(ISERROR(VLOOKUP($C1181,_End7,5,FALSE)),0,(VLOOKUP($C1181,_End7,5,FALSE)))</f>
        <v>0</v>
      </c>
      <c r="Y1181" s="89">
        <f t="shared" si="565"/>
        <v>0</v>
      </c>
      <c r="Z1181" s="90">
        <f t="shared" si="566"/>
        <v>0</v>
      </c>
      <c r="AA1181" s="75">
        <f t="shared" si="567"/>
        <v>0</v>
      </c>
      <c r="AB1181" s="89">
        <f t="shared" si="568"/>
        <v>0</v>
      </c>
      <c r="AC1181" s="89">
        <f t="shared" si="569"/>
        <v>0</v>
      </c>
      <c r="AD1181" s="90">
        <f t="shared" si="570"/>
        <v>8032.3802062932491</v>
      </c>
      <c r="AE1181" s="90">
        <f t="shared" si="571"/>
        <v>7360.4826546003023</v>
      </c>
      <c r="AF1181" s="1">
        <f t="shared" si="584"/>
        <v>-34607.137139106446</v>
      </c>
    </row>
    <row r="1182" spans="1:32">
      <c r="A1182" s="106">
        <v>1.3299999999999998E-3</v>
      </c>
      <c r="B1182" s="4">
        <f t="shared" si="585"/>
        <v>-42790.728553200221</v>
      </c>
      <c r="C1182" t="s">
        <v>685</v>
      </c>
      <c r="D1182"/>
      <c r="E1182" s="57" t="s">
        <v>21</v>
      </c>
      <c r="F1182" s="22">
        <f t="shared" ref="F1182:F1238" si="588">COUNTIF(H1182:X1182,"&gt;1")</f>
        <v>1</v>
      </c>
      <c r="G1182" s="22">
        <f t="shared" ref="G1182:G1238" si="589">COUNTIF(AA1182:AE1182,"&gt;1")</f>
        <v>1</v>
      </c>
      <c r="H1182" s="120" t="str">
        <f>IF(ISNA(VLOOKUP(C1182,[1]Sheet1!$J$2:$J$2000,3,FALSE)),"No","Yes")</f>
        <v>No</v>
      </c>
      <c r="I1182" s="89">
        <f t="shared" si="572"/>
        <v>0</v>
      </c>
      <c r="J1182" s="89">
        <f t="shared" si="573"/>
        <v>0</v>
      </c>
      <c r="K1182" s="89">
        <f t="shared" si="574"/>
        <v>0</v>
      </c>
      <c r="L1182" s="89">
        <f t="shared" si="575"/>
        <v>0</v>
      </c>
      <c r="M1182" s="89">
        <f t="shared" si="576"/>
        <v>0</v>
      </c>
      <c r="N1182" s="89">
        <f t="shared" si="577"/>
        <v>0</v>
      </c>
      <c r="O1182" s="89">
        <f t="shared" si="586"/>
        <v>0</v>
      </c>
      <c r="Q1182" s="90">
        <f t="shared" si="578"/>
        <v>7209.2701167997784</v>
      </c>
      <c r="R1182" s="90">
        <f t="shared" si="579"/>
        <v>0</v>
      </c>
      <c r="S1182" s="90">
        <f t="shared" si="580"/>
        <v>0</v>
      </c>
      <c r="T1182" s="90">
        <f t="shared" si="581"/>
        <v>0</v>
      </c>
      <c r="U1182" s="90">
        <f t="shared" si="582"/>
        <v>0</v>
      </c>
      <c r="V1182" s="90">
        <f t="shared" si="583"/>
        <v>0</v>
      </c>
      <c r="W1182" s="90">
        <f t="shared" si="587"/>
        <v>0</v>
      </c>
      <c r="Y1182" s="89">
        <f t="shared" ref="Y1182:Y1238" si="590">LARGE(I1182:O1182,3)</f>
        <v>0</v>
      </c>
      <c r="Z1182" s="90">
        <f t="shared" ref="Z1182:Z1238" si="591">LARGE(Q1182:W1182,3)</f>
        <v>0</v>
      </c>
      <c r="AA1182" s="75">
        <f t="shared" ref="AA1182:AA1238" si="592">LARGE(Y1182:Z1182,1)</f>
        <v>0</v>
      </c>
      <c r="AB1182" s="89">
        <f t="shared" ref="AB1182:AB1238" si="593">LARGE(I1182:O1182,1)</f>
        <v>0</v>
      </c>
      <c r="AC1182" s="89">
        <f t="shared" ref="AC1182:AC1238" si="594">LARGE(I1182:O1182,2)</f>
        <v>0</v>
      </c>
      <c r="AD1182" s="90">
        <f t="shared" ref="AD1182:AD1238" si="595">LARGE(Q1182:W1182,1)</f>
        <v>7209.2701167997784</v>
      </c>
      <c r="AE1182" s="90">
        <f t="shared" ref="AE1182:AE1238" si="596">LARGE(Q1182:W1182,2)</f>
        <v>0</v>
      </c>
      <c r="AF1182" s="1">
        <f t="shared" si="584"/>
        <v>-42790.72988320022</v>
      </c>
    </row>
    <row r="1183" spans="1:32">
      <c r="A1183" s="106">
        <v>1.3309999999999999E-3</v>
      </c>
      <c r="B1183" s="4">
        <f t="shared" si="585"/>
        <v>-42876.236066928926</v>
      </c>
      <c r="C1183" t="s">
        <v>687</v>
      </c>
      <c r="D1183"/>
      <c r="E1183" s="57" t="s">
        <v>21</v>
      </c>
      <c r="F1183" s="22">
        <f t="shared" si="588"/>
        <v>1</v>
      </c>
      <c r="G1183" s="22">
        <f t="shared" si="589"/>
        <v>1</v>
      </c>
      <c r="H1183" s="120" t="str">
        <f>IF(ISNA(VLOOKUP(C1183,[1]Sheet1!$J$2:$J$2000,3,FALSE)),"No","Yes")</f>
        <v>No</v>
      </c>
      <c r="I1183" s="89">
        <f t="shared" si="572"/>
        <v>0</v>
      </c>
      <c r="J1183" s="89">
        <f t="shared" si="573"/>
        <v>0</v>
      </c>
      <c r="K1183" s="89">
        <f t="shared" si="574"/>
        <v>0</v>
      </c>
      <c r="L1183" s="89">
        <f t="shared" si="575"/>
        <v>0</v>
      </c>
      <c r="M1183" s="89">
        <f t="shared" si="576"/>
        <v>0</v>
      </c>
      <c r="N1183" s="89">
        <f t="shared" si="577"/>
        <v>0</v>
      </c>
      <c r="O1183" s="89">
        <f t="shared" si="586"/>
        <v>0</v>
      </c>
      <c r="Q1183" s="90">
        <f t="shared" si="578"/>
        <v>7123.7626020710732</v>
      </c>
      <c r="R1183" s="90">
        <f t="shared" si="579"/>
        <v>0</v>
      </c>
      <c r="S1183" s="90">
        <f t="shared" si="580"/>
        <v>0</v>
      </c>
      <c r="T1183" s="90">
        <f t="shared" si="581"/>
        <v>0</v>
      </c>
      <c r="U1183" s="90">
        <f t="shared" si="582"/>
        <v>0</v>
      </c>
      <c r="V1183" s="90">
        <f t="shared" si="583"/>
        <v>0</v>
      </c>
      <c r="W1183" s="90">
        <f t="shared" si="587"/>
        <v>0</v>
      </c>
      <c r="Y1183" s="89">
        <f t="shared" si="590"/>
        <v>0</v>
      </c>
      <c r="Z1183" s="90">
        <f t="shared" si="591"/>
        <v>0</v>
      </c>
      <c r="AA1183" s="75">
        <f t="shared" si="592"/>
        <v>0</v>
      </c>
      <c r="AB1183" s="89">
        <f t="shared" si="593"/>
        <v>0</v>
      </c>
      <c r="AC1183" s="89">
        <f t="shared" si="594"/>
        <v>0</v>
      </c>
      <c r="AD1183" s="90">
        <f t="shared" si="595"/>
        <v>7123.7626020710732</v>
      </c>
      <c r="AE1183" s="90">
        <f t="shared" si="596"/>
        <v>0</v>
      </c>
      <c r="AF1183" s="1">
        <f t="shared" si="584"/>
        <v>-42876.237397928926</v>
      </c>
    </row>
    <row r="1184" spans="1:32">
      <c r="A1184" s="106">
        <v>1.3319999999999999E-3</v>
      </c>
      <c r="B1184" s="4">
        <f t="shared" si="585"/>
        <v>7020.6370376152499</v>
      </c>
      <c r="C1184" t="s">
        <v>691</v>
      </c>
      <c r="D1184" t="s">
        <v>763</v>
      </c>
      <c r="E1184" s="57" t="s">
        <v>21</v>
      </c>
      <c r="F1184" s="22">
        <f t="shared" si="588"/>
        <v>1</v>
      </c>
      <c r="G1184" s="22">
        <f t="shared" si="589"/>
        <v>1</v>
      </c>
      <c r="H1184" s="120" t="str">
        <f>IF(ISNA(VLOOKUP(C1184,[1]Sheet1!$J$2:$J$2000,3,FALSE)),"No","Yes")</f>
        <v>Yes</v>
      </c>
      <c r="I1184" s="89">
        <f t="shared" si="572"/>
        <v>0</v>
      </c>
      <c r="J1184" s="89">
        <f t="shared" si="573"/>
        <v>0</v>
      </c>
      <c r="K1184" s="89">
        <f t="shared" si="574"/>
        <v>0</v>
      </c>
      <c r="L1184" s="89">
        <f t="shared" si="575"/>
        <v>0</v>
      </c>
      <c r="M1184" s="89">
        <f t="shared" si="576"/>
        <v>0</v>
      </c>
      <c r="N1184" s="89">
        <f t="shared" si="577"/>
        <v>0</v>
      </c>
      <c r="O1184" s="89">
        <f t="shared" si="586"/>
        <v>0</v>
      </c>
      <c r="Q1184" s="90">
        <f t="shared" si="578"/>
        <v>7020.6357056152501</v>
      </c>
      <c r="R1184" s="90">
        <f t="shared" si="579"/>
        <v>0</v>
      </c>
      <c r="S1184" s="90">
        <f t="shared" si="580"/>
        <v>0</v>
      </c>
      <c r="T1184" s="90">
        <f t="shared" si="581"/>
        <v>0</v>
      </c>
      <c r="U1184" s="90">
        <f t="shared" si="582"/>
        <v>0</v>
      </c>
      <c r="V1184" s="90">
        <f t="shared" si="583"/>
        <v>0</v>
      </c>
      <c r="W1184" s="90">
        <f t="shared" si="587"/>
        <v>0</v>
      </c>
      <c r="Y1184" s="89">
        <f t="shared" si="590"/>
        <v>0</v>
      </c>
      <c r="Z1184" s="90">
        <f t="shared" si="591"/>
        <v>0</v>
      </c>
      <c r="AA1184" s="75">
        <f t="shared" si="592"/>
        <v>0</v>
      </c>
      <c r="AB1184" s="89">
        <f t="shared" si="593"/>
        <v>0</v>
      </c>
      <c r="AC1184" s="89">
        <f t="shared" si="594"/>
        <v>0</v>
      </c>
      <c r="AD1184" s="90">
        <f t="shared" si="595"/>
        <v>7020.6357056152501</v>
      </c>
      <c r="AE1184" s="90">
        <f t="shared" si="596"/>
        <v>0</v>
      </c>
      <c r="AF1184" s="1">
        <f t="shared" si="584"/>
        <v>7020.6357056152501</v>
      </c>
    </row>
    <row r="1185" spans="1:32">
      <c r="A1185" s="106">
        <v>1.3329999999999998E-3</v>
      </c>
      <c r="B1185" s="4">
        <f t="shared" si="585"/>
        <v>-35742.762174080774</v>
      </c>
      <c r="C1185" t="s">
        <v>694</v>
      </c>
      <c r="D1185"/>
      <c r="E1185" s="57" t="s">
        <v>21</v>
      </c>
      <c r="F1185" s="22">
        <f t="shared" si="588"/>
        <v>2</v>
      </c>
      <c r="G1185" s="22">
        <f t="shared" si="589"/>
        <v>2</v>
      </c>
      <c r="H1185" s="120" t="str">
        <f>IF(ISNA(VLOOKUP(C1185,[1]Sheet1!$J$2:$J$2000,3,FALSE)),"No","Yes")</f>
        <v>No</v>
      </c>
      <c r="I1185" s="89">
        <f t="shared" si="572"/>
        <v>0</v>
      </c>
      <c r="J1185" s="89">
        <f t="shared" si="573"/>
        <v>0</v>
      </c>
      <c r="K1185" s="89">
        <f t="shared" si="574"/>
        <v>0</v>
      </c>
      <c r="L1185" s="89">
        <f t="shared" si="575"/>
        <v>0</v>
      </c>
      <c r="M1185" s="89">
        <f t="shared" si="576"/>
        <v>0</v>
      </c>
      <c r="N1185" s="89">
        <f t="shared" si="577"/>
        <v>0</v>
      </c>
      <c r="O1185" s="89">
        <f t="shared" si="586"/>
        <v>0</v>
      </c>
      <c r="Q1185" s="90">
        <f t="shared" si="578"/>
        <v>6996.4157706093192</v>
      </c>
      <c r="R1185" s="90">
        <f t="shared" si="579"/>
        <v>0</v>
      </c>
      <c r="S1185" s="90">
        <f t="shared" si="580"/>
        <v>0</v>
      </c>
      <c r="T1185" s="90">
        <f t="shared" si="581"/>
        <v>7260.8207223099052</v>
      </c>
      <c r="U1185" s="90">
        <f t="shared" si="582"/>
        <v>0</v>
      </c>
      <c r="V1185" s="90">
        <f t="shared" si="583"/>
        <v>0</v>
      </c>
      <c r="W1185" s="90">
        <f t="shared" si="587"/>
        <v>0</v>
      </c>
      <c r="Y1185" s="89">
        <f t="shared" si="590"/>
        <v>0</v>
      </c>
      <c r="Z1185" s="90">
        <f t="shared" si="591"/>
        <v>0</v>
      </c>
      <c r="AA1185" s="75">
        <f t="shared" si="592"/>
        <v>0</v>
      </c>
      <c r="AB1185" s="89">
        <f t="shared" si="593"/>
        <v>0</v>
      </c>
      <c r="AC1185" s="89">
        <f t="shared" si="594"/>
        <v>0</v>
      </c>
      <c r="AD1185" s="90">
        <f t="shared" si="595"/>
        <v>7260.8207223099052</v>
      </c>
      <c r="AE1185" s="90">
        <f t="shared" si="596"/>
        <v>6996.4157706093192</v>
      </c>
      <c r="AF1185" s="1">
        <f t="shared" si="584"/>
        <v>-35742.763507080774</v>
      </c>
    </row>
    <row r="1186" spans="1:32">
      <c r="A1186" s="106">
        <v>1.3339999999999999E-3</v>
      </c>
      <c r="B1186" s="4">
        <f t="shared" si="585"/>
        <v>-43435.068241818721</v>
      </c>
      <c r="C1186" t="s">
        <v>714</v>
      </c>
      <c r="D1186" t="s">
        <v>764</v>
      </c>
      <c r="E1186" s="57" t="s">
        <v>21</v>
      </c>
      <c r="F1186" s="22">
        <f t="shared" si="588"/>
        <v>1</v>
      </c>
      <c r="G1186" s="22">
        <f t="shared" si="589"/>
        <v>1</v>
      </c>
      <c r="H1186" s="120" t="str">
        <f>IF(ISNA(VLOOKUP(C1186,[1]Sheet1!$J$2:$J$2000,3,FALSE)),"No","Yes")</f>
        <v>No</v>
      </c>
      <c r="I1186" s="89">
        <f t="shared" si="572"/>
        <v>0</v>
      </c>
      <c r="J1186" s="89">
        <f t="shared" si="573"/>
        <v>0</v>
      </c>
      <c r="K1186" s="89">
        <f t="shared" si="574"/>
        <v>0</v>
      </c>
      <c r="L1186" s="89">
        <f t="shared" si="575"/>
        <v>0</v>
      </c>
      <c r="M1186" s="89">
        <f t="shared" si="576"/>
        <v>0</v>
      </c>
      <c r="N1186" s="89">
        <f t="shared" si="577"/>
        <v>0</v>
      </c>
      <c r="O1186" s="89">
        <f t="shared" si="586"/>
        <v>0</v>
      </c>
      <c r="Q1186" s="90">
        <f t="shared" si="578"/>
        <v>6564.9304241812761</v>
      </c>
      <c r="R1186" s="90">
        <f t="shared" si="579"/>
        <v>0</v>
      </c>
      <c r="S1186" s="90">
        <f t="shared" si="580"/>
        <v>0</v>
      </c>
      <c r="T1186" s="90">
        <f t="shared" si="581"/>
        <v>0</v>
      </c>
      <c r="U1186" s="90">
        <f t="shared" si="582"/>
        <v>0</v>
      </c>
      <c r="V1186" s="90">
        <f t="shared" si="583"/>
        <v>0</v>
      </c>
      <c r="W1186" s="90">
        <f t="shared" si="587"/>
        <v>0</v>
      </c>
      <c r="Y1186" s="89">
        <f t="shared" si="590"/>
        <v>0</v>
      </c>
      <c r="Z1186" s="90">
        <f t="shared" si="591"/>
        <v>0</v>
      </c>
      <c r="AA1186" s="75">
        <f t="shared" si="592"/>
        <v>0</v>
      </c>
      <c r="AB1186" s="89">
        <f t="shared" si="593"/>
        <v>0</v>
      </c>
      <c r="AC1186" s="89">
        <f t="shared" si="594"/>
        <v>0</v>
      </c>
      <c r="AD1186" s="90">
        <f t="shared" si="595"/>
        <v>6564.9304241812761</v>
      </c>
      <c r="AE1186" s="90">
        <f t="shared" si="596"/>
        <v>0</v>
      </c>
      <c r="AF1186" s="1">
        <f t="shared" si="584"/>
        <v>-43435.069575818721</v>
      </c>
    </row>
    <row r="1187" spans="1:32">
      <c r="A1187" s="106">
        <v>1.3349999999999998E-3</v>
      </c>
      <c r="B1187" s="4">
        <f t="shared" si="585"/>
        <v>-44140.336376069419</v>
      </c>
      <c r="C1187" t="s">
        <v>723</v>
      </c>
      <c r="D1187"/>
      <c r="E1187" s="57" t="s">
        <v>21</v>
      </c>
      <c r="F1187" s="22">
        <f t="shared" si="588"/>
        <v>1</v>
      </c>
      <c r="G1187" s="22">
        <f t="shared" si="589"/>
        <v>1</v>
      </c>
      <c r="H1187" s="120" t="str">
        <f>IF(ISNA(VLOOKUP(C1187,[1]Sheet1!$J$2:$J$2000,3,FALSE)),"No","Yes")</f>
        <v>No</v>
      </c>
      <c r="I1187" s="89">
        <f t="shared" ref="I1187:I1242" si="597">IF(ISERROR(VLOOKUP($C1187,Sprint1,5,FALSE)),0,(VLOOKUP($C1187,Sprint1,5,FALSE)))</f>
        <v>0</v>
      </c>
      <c r="J1187" s="89">
        <f t="shared" ref="J1187:J1242" si="598">IF(ISERROR(VLOOKUP($C1187,Sprint2,5,FALSE)),0,(VLOOKUP($C1187,Sprint2,5,FALSE)))</f>
        <v>0</v>
      </c>
      <c r="K1187" s="89">
        <f t="shared" ref="K1187:K1242" si="599">IF(ISERROR(VLOOKUP($C1187,Sprint3,5,FALSE)),0,(VLOOKUP($C1187,Sprint3,5,FALSE)))</f>
        <v>0</v>
      </c>
      <c r="L1187" s="89">
        <f t="shared" ref="L1187:L1242" si="600">IF(ISERROR(VLOOKUP($C1187,Sprint4,5,FALSE)),0,(VLOOKUP($C1187,Sprint4,5,FALSE)))</f>
        <v>0</v>
      </c>
      <c r="M1187" s="89">
        <f t="shared" ref="M1187:M1242" si="601">IF(ISERROR(VLOOKUP($C1187,Sprint5,5,FALSE)),0,(VLOOKUP($C1187,Sprint5,5,FALSE)))</f>
        <v>0</v>
      </c>
      <c r="N1187" s="89">
        <f t="shared" ref="N1187:N1242" si="602">IF(ISERROR(VLOOKUP($C1187,Sprint6,5,FALSE)),0,(VLOOKUP($C1187,Sprint6,5,FALSE)))</f>
        <v>0</v>
      </c>
      <c r="O1187" s="89">
        <f t="shared" si="586"/>
        <v>0</v>
      </c>
      <c r="Q1187" s="90">
        <f t="shared" ref="Q1187:Q1242" si="603">IF(ISERROR(VLOOKUP($C1187,_End1,5,FALSE)),0,(VLOOKUP($C1187,_End1,5,FALSE)))</f>
        <v>5859.6622889305827</v>
      </c>
      <c r="R1187" s="90">
        <f t="shared" ref="R1187:R1242" si="604">IF(ISERROR(VLOOKUP($C1187,_End2,5,FALSE)),0,(VLOOKUP($C1187,_End2,5,FALSE)))</f>
        <v>0</v>
      </c>
      <c r="S1187" s="90">
        <f t="shared" ref="S1187:S1242" si="605">IF(ISERROR(VLOOKUP($C1187,_End3,5,FALSE)),0,(VLOOKUP($C1187,_End3,5,FALSE)))</f>
        <v>0</v>
      </c>
      <c r="T1187" s="90">
        <f t="shared" ref="T1187:T1242" si="606">IF(ISERROR(VLOOKUP($C1187,_End4,5,FALSE)),0,(VLOOKUP($C1187,_End4,5,FALSE)))</f>
        <v>0</v>
      </c>
      <c r="U1187" s="90">
        <f t="shared" ref="U1187:U1242" si="607">IF(ISERROR(VLOOKUP($C1187,_End5,5,FALSE)),0,(VLOOKUP($C1187,_End5,5,FALSE)))</f>
        <v>0</v>
      </c>
      <c r="V1187" s="90">
        <f t="shared" ref="V1187:V1242" si="608">IF(ISERROR(VLOOKUP($C1187,_End6,5,FALSE)),0,(VLOOKUP($C1187,_End6,5,FALSE)))</f>
        <v>0</v>
      </c>
      <c r="W1187" s="90">
        <f t="shared" si="587"/>
        <v>0</v>
      </c>
      <c r="Y1187" s="89">
        <f t="shared" si="590"/>
        <v>0</v>
      </c>
      <c r="Z1187" s="90">
        <f t="shared" si="591"/>
        <v>0</v>
      </c>
      <c r="AA1187" s="75">
        <f t="shared" si="592"/>
        <v>0</v>
      </c>
      <c r="AB1187" s="89">
        <f t="shared" si="593"/>
        <v>0</v>
      </c>
      <c r="AC1187" s="89">
        <f t="shared" si="594"/>
        <v>0</v>
      </c>
      <c r="AD1187" s="90">
        <f t="shared" si="595"/>
        <v>5859.6622889305827</v>
      </c>
      <c r="AE1187" s="90">
        <f t="shared" si="596"/>
        <v>0</v>
      </c>
      <c r="AF1187" s="1">
        <f t="shared" si="584"/>
        <v>-44140.33771106942</v>
      </c>
    </row>
    <row r="1188" spans="1:32">
      <c r="A1188" s="106">
        <v>1.3359999999999999E-3</v>
      </c>
      <c r="B1188" s="4">
        <f t="shared" si="585"/>
        <v>-41430.608333099488</v>
      </c>
      <c r="C1188" t="s">
        <v>594</v>
      </c>
      <c r="D1188"/>
      <c r="E1188" s="57" t="s">
        <v>21</v>
      </c>
      <c r="F1188" s="22">
        <f t="shared" si="588"/>
        <v>1</v>
      </c>
      <c r="G1188" s="22">
        <f t="shared" si="589"/>
        <v>1</v>
      </c>
      <c r="H1188" s="120" t="str">
        <f>IF(ISNA(VLOOKUP(C1188,[1]Sheet1!$J$2:$J$2000,3,FALSE)),"No","Yes")</f>
        <v>No</v>
      </c>
      <c r="I1188" s="89">
        <f t="shared" si="597"/>
        <v>0</v>
      </c>
      <c r="J1188" s="89">
        <f t="shared" si="598"/>
        <v>0</v>
      </c>
      <c r="K1188" s="89">
        <f t="shared" si="599"/>
        <v>0</v>
      </c>
      <c r="L1188" s="89">
        <f t="shared" si="600"/>
        <v>0</v>
      </c>
      <c r="M1188" s="89">
        <f t="shared" si="601"/>
        <v>0</v>
      </c>
      <c r="N1188" s="89">
        <f t="shared" si="602"/>
        <v>0</v>
      </c>
      <c r="O1188" s="89">
        <f t="shared" si="586"/>
        <v>0</v>
      </c>
      <c r="Q1188" s="90">
        <f t="shared" si="603"/>
        <v>8569.3903309005109</v>
      </c>
      <c r="R1188" s="90">
        <f t="shared" si="604"/>
        <v>0</v>
      </c>
      <c r="S1188" s="90">
        <f t="shared" si="605"/>
        <v>0</v>
      </c>
      <c r="T1188" s="90">
        <f t="shared" si="606"/>
        <v>0</v>
      </c>
      <c r="U1188" s="90">
        <f t="shared" si="607"/>
        <v>0</v>
      </c>
      <c r="V1188" s="90">
        <f t="shared" si="608"/>
        <v>0</v>
      </c>
      <c r="W1188" s="90">
        <f t="shared" si="587"/>
        <v>0</v>
      </c>
      <c r="Y1188" s="89">
        <f t="shared" si="590"/>
        <v>0</v>
      </c>
      <c r="Z1188" s="90">
        <f t="shared" si="591"/>
        <v>0</v>
      </c>
      <c r="AA1188" s="75">
        <f t="shared" si="592"/>
        <v>0</v>
      </c>
      <c r="AB1188" s="89">
        <f t="shared" si="593"/>
        <v>0</v>
      </c>
      <c r="AC1188" s="89">
        <f t="shared" si="594"/>
        <v>0</v>
      </c>
      <c r="AD1188" s="90">
        <f t="shared" si="595"/>
        <v>8569.3903309005109</v>
      </c>
      <c r="AE1188" s="90">
        <f t="shared" si="596"/>
        <v>0</v>
      </c>
      <c r="AF1188" s="1">
        <f t="shared" si="584"/>
        <v>-41430.609669099489</v>
      </c>
    </row>
    <row r="1189" spans="1:32">
      <c r="A1189" s="106">
        <v>1.3369999999999999E-3</v>
      </c>
      <c r="B1189" s="4">
        <f t="shared" si="585"/>
        <v>17725.074638184196</v>
      </c>
      <c r="C1189" t="s">
        <v>595</v>
      </c>
      <c r="D1189" t="s">
        <v>405</v>
      </c>
      <c r="E1189" s="57" t="s">
        <v>21</v>
      </c>
      <c r="F1189" s="22">
        <f t="shared" si="588"/>
        <v>2</v>
      </c>
      <c r="G1189" s="22">
        <f t="shared" si="589"/>
        <v>2</v>
      </c>
      <c r="H1189" s="120" t="str">
        <f>IF(ISNA(VLOOKUP(C1189,[1]Sheet1!$J$2:$J$2000,3,FALSE)),"No","Yes")</f>
        <v>Yes</v>
      </c>
      <c r="I1189" s="89">
        <f t="shared" si="597"/>
        <v>0</v>
      </c>
      <c r="J1189" s="89">
        <f t="shared" si="598"/>
        <v>0</v>
      </c>
      <c r="K1189" s="89">
        <f t="shared" si="599"/>
        <v>9163.2003914851975</v>
      </c>
      <c r="L1189" s="89">
        <f t="shared" si="600"/>
        <v>0</v>
      </c>
      <c r="M1189" s="89">
        <f t="shared" si="601"/>
        <v>0</v>
      </c>
      <c r="N1189" s="89">
        <f t="shared" si="602"/>
        <v>0</v>
      </c>
      <c r="O1189" s="89">
        <f t="shared" si="586"/>
        <v>0</v>
      </c>
      <c r="Q1189" s="90">
        <f t="shared" si="603"/>
        <v>8561.8729096989973</v>
      </c>
      <c r="R1189" s="90">
        <f t="shared" si="604"/>
        <v>0</v>
      </c>
      <c r="S1189" s="90">
        <f t="shared" si="605"/>
        <v>0</v>
      </c>
      <c r="T1189" s="90">
        <f t="shared" si="606"/>
        <v>0</v>
      </c>
      <c r="U1189" s="90">
        <f t="shared" si="607"/>
        <v>0</v>
      </c>
      <c r="V1189" s="90">
        <f t="shared" si="608"/>
        <v>0</v>
      </c>
      <c r="W1189" s="90">
        <f t="shared" si="587"/>
        <v>0</v>
      </c>
      <c r="Y1189" s="89">
        <f t="shared" si="590"/>
        <v>0</v>
      </c>
      <c r="Z1189" s="90">
        <f t="shared" si="591"/>
        <v>0</v>
      </c>
      <c r="AA1189" s="75">
        <f t="shared" si="592"/>
        <v>0</v>
      </c>
      <c r="AB1189" s="89">
        <f t="shared" si="593"/>
        <v>9163.2003914851975</v>
      </c>
      <c r="AC1189" s="89">
        <f t="shared" si="594"/>
        <v>0</v>
      </c>
      <c r="AD1189" s="90">
        <f t="shared" si="595"/>
        <v>8561.8729096989973</v>
      </c>
      <c r="AE1189" s="90">
        <f t="shared" si="596"/>
        <v>0</v>
      </c>
      <c r="AF1189" s="1">
        <f t="shared" si="584"/>
        <v>17725.073301184195</v>
      </c>
    </row>
    <row r="1190" spans="1:32">
      <c r="A1190" s="106">
        <v>1.3379999999999998E-3</v>
      </c>
      <c r="B1190" s="4">
        <f t="shared" si="585"/>
        <v>-41891.16077644594</v>
      </c>
      <c r="C1190" t="s">
        <v>622</v>
      </c>
      <c r="D1190" t="s">
        <v>727</v>
      </c>
      <c r="E1190" s="57" t="s">
        <v>21</v>
      </c>
      <c r="F1190" s="22">
        <f t="shared" si="588"/>
        <v>1</v>
      </c>
      <c r="G1190" s="22">
        <f t="shared" si="589"/>
        <v>1</v>
      </c>
      <c r="H1190" s="120" t="str">
        <f>IF(ISNA(VLOOKUP(C1190,[1]Sheet1!$J$2:$J$2000,3,FALSE)),"No","Yes")</f>
        <v>No</v>
      </c>
      <c r="I1190" s="89">
        <f t="shared" si="597"/>
        <v>0</v>
      </c>
      <c r="J1190" s="89">
        <f t="shared" si="598"/>
        <v>0</v>
      </c>
      <c r="K1190" s="89">
        <f t="shared" si="599"/>
        <v>0</v>
      </c>
      <c r="L1190" s="89">
        <f t="shared" si="600"/>
        <v>0</v>
      </c>
      <c r="M1190" s="89">
        <f t="shared" si="601"/>
        <v>0</v>
      </c>
      <c r="N1190" s="89">
        <f t="shared" si="602"/>
        <v>0</v>
      </c>
      <c r="O1190" s="89">
        <f t="shared" si="586"/>
        <v>0</v>
      </c>
      <c r="Q1190" s="90">
        <f t="shared" si="603"/>
        <v>8108.8378855540559</v>
      </c>
      <c r="R1190" s="90">
        <f t="shared" si="604"/>
        <v>0</v>
      </c>
      <c r="S1190" s="90">
        <f t="shared" si="605"/>
        <v>0</v>
      </c>
      <c r="T1190" s="90">
        <f t="shared" si="606"/>
        <v>0</v>
      </c>
      <c r="U1190" s="90">
        <f t="shared" si="607"/>
        <v>0</v>
      </c>
      <c r="V1190" s="90">
        <f t="shared" si="608"/>
        <v>0</v>
      </c>
      <c r="W1190" s="90">
        <f t="shared" si="587"/>
        <v>0</v>
      </c>
      <c r="Y1190" s="89">
        <f t="shared" si="590"/>
        <v>0</v>
      </c>
      <c r="Z1190" s="90">
        <f t="shared" si="591"/>
        <v>0</v>
      </c>
      <c r="AA1190" s="75">
        <f t="shared" si="592"/>
        <v>0</v>
      </c>
      <c r="AB1190" s="89">
        <f t="shared" si="593"/>
        <v>0</v>
      </c>
      <c r="AC1190" s="89">
        <f t="shared" si="594"/>
        <v>0</v>
      </c>
      <c r="AD1190" s="90">
        <f t="shared" si="595"/>
        <v>8108.8378855540559</v>
      </c>
      <c r="AE1190" s="90">
        <f t="shared" si="596"/>
        <v>0</v>
      </c>
      <c r="AF1190" s="1">
        <f t="shared" si="584"/>
        <v>-41891.162114445942</v>
      </c>
    </row>
    <row r="1191" spans="1:32">
      <c r="A1191" s="106">
        <v>1.3389999999999999E-3</v>
      </c>
      <c r="B1191" s="4">
        <f t="shared" si="585"/>
        <v>-41895.789828159686</v>
      </c>
      <c r="C1191" t="s">
        <v>623</v>
      </c>
      <c r="D1191" t="s">
        <v>727</v>
      </c>
      <c r="E1191" s="57" t="s">
        <v>21</v>
      </c>
      <c r="F1191" s="22">
        <f t="shared" si="588"/>
        <v>1</v>
      </c>
      <c r="G1191" s="22">
        <f t="shared" si="589"/>
        <v>1</v>
      </c>
      <c r="H1191" s="120" t="str">
        <f>IF(ISNA(VLOOKUP(C1191,[1]Sheet1!$J$2:$J$2000,3,FALSE)),"No","Yes")</f>
        <v>No</v>
      </c>
      <c r="I1191" s="89">
        <f t="shared" si="597"/>
        <v>0</v>
      </c>
      <c r="J1191" s="89">
        <f t="shared" si="598"/>
        <v>0</v>
      </c>
      <c r="K1191" s="89">
        <f t="shared" si="599"/>
        <v>0</v>
      </c>
      <c r="L1191" s="89">
        <f t="shared" si="600"/>
        <v>0</v>
      </c>
      <c r="M1191" s="89">
        <f t="shared" si="601"/>
        <v>0</v>
      </c>
      <c r="N1191" s="89">
        <f t="shared" si="602"/>
        <v>0</v>
      </c>
      <c r="O1191" s="89">
        <f t="shared" si="586"/>
        <v>0</v>
      </c>
      <c r="Q1191" s="90">
        <f t="shared" si="603"/>
        <v>8104.2088328403142</v>
      </c>
      <c r="R1191" s="90">
        <f t="shared" si="604"/>
        <v>0</v>
      </c>
      <c r="S1191" s="90">
        <f t="shared" si="605"/>
        <v>0</v>
      </c>
      <c r="T1191" s="90">
        <f t="shared" si="606"/>
        <v>0</v>
      </c>
      <c r="U1191" s="90">
        <f t="shared" si="607"/>
        <v>0</v>
      </c>
      <c r="V1191" s="90">
        <f t="shared" si="608"/>
        <v>0</v>
      </c>
      <c r="W1191" s="90">
        <f t="shared" si="587"/>
        <v>0</v>
      </c>
      <c r="Y1191" s="89">
        <f t="shared" si="590"/>
        <v>0</v>
      </c>
      <c r="Z1191" s="90">
        <f t="shared" si="591"/>
        <v>0</v>
      </c>
      <c r="AA1191" s="75">
        <f t="shared" si="592"/>
        <v>0</v>
      </c>
      <c r="AB1191" s="89">
        <f t="shared" si="593"/>
        <v>0</v>
      </c>
      <c r="AC1191" s="89">
        <f t="shared" si="594"/>
        <v>0</v>
      </c>
      <c r="AD1191" s="90">
        <f t="shared" si="595"/>
        <v>8104.2088328403142</v>
      </c>
      <c r="AE1191" s="90">
        <f t="shared" si="596"/>
        <v>0</v>
      </c>
      <c r="AF1191" s="1">
        <f t="shared" si="584"/>
        <v>-41895.791167159688</v>
      </c>
    </row>
    <row r="1192" spans="1:32">
      <c r="A1192" s="106">
        <v>1.3399999999999998E-3</v>
      </c>
      <c r="B1192" s="4">
        <f t="shared" si="585"/>
        <v>8100.0065269910265</v>
      </c>
      <c r="C1192" t="s">
        <v>624</v>
      </c>
      <c r="D1192"/>
      <c r="E1192" s="57" t="s">
        <v>21</v>
      </c>
      <c r="F1192" s="22">
        <f t="shared" si="588"/>
        <v>1</v>
      </c>
      <c r="G1192" s="22">
        <f t="shared" si="589"/>
        <v>1</v>
      </c>
      <c r="H1192" s="120" t="str">
        <f>IF(ISNA(VLOOKUP(C1192,[1]Sheet1!$J$2:$J$2000,3,FALSE)),"No","Yes")</f>
        <v>Yes</v>
      </c>
      <c r="I1192" s="89">
        <f t="shared" si="597"/>
        <v>0</v>
      </c>
      <c r="J1192" s="89">
        <f t="shared" si="598"/>
        <v>0</v>
      </c>
      <c r="K1192" s="89">
        <f t="shared" si="599"/>
        <v>0</v>
      </c>
      <c r="L1192" s="89">
        <f t="shared" si="600"/>
        <v>0</v>
      </c>
      <c r="M1192" s="89">
        <f t="shared" si="601"/>
        <v>0</v>
      </c>
      <c r="N1192" s="89">
        <f t="shared" si="602"/>
        <v>0</v>
      </c>
      <c r="O1192" s="89">
        <f t="shared" si="586"/>
        <v>0</v>
      </c>
      <c r="Q1192" s="90">
        <f t="shared" si="603"/>
        <v>8100.0051869910267</v>
      </c>
      <c r="R1192" s="90">
        <f t="shared" si="604"/>
        <v>0</v>
      </c>
      <c r="S1192" s="90">
        <f t="shared" si="605"/>
        <v>0</v>
      </c>
      <c r="T1192" s="90">
        <f t="shared" si="606"/>
        <v>0</v>
      </c>
      <c r="U1192" s="90">
        <f t="shared" si="607"/>
        <v>0</v>
      </c>
      <c r="V1192" s="90">
        <f t="shared" si="608"/>
        <v>0</v>
      </c>
      <c r="W1192" s="90">
        <f t="shared" si="587"/>
        <v>0</v>
      </c>
      <c r="Y1192" s="89">
        <f t="shared" si="590"/>
        <v>0</v>
      </c>
      <c r="Z1192" s="90">
        <f t="shared" si="591"/>
        <v>0</v>
      </c>
      <c r="AA1192" s="75">
        <f t="shared" si="592"/>
        <v>0</v>
      </c>
      <c r="AB1192" s="89">
        <f t="shared" si="593"/>
        <v>0</v>
      </c>
      <c r="AC1192" s="89">
        <f t="shared" si="594"/>
        <v>0</v>
      </c>
      <c r="AD1192" s="90">
        <f t="shared" si="595"/>
        <v>8100.0051869910267</v>
      </c>
      <c r="AE1192" s="90">
        <f t="shared" si="596"/>
        <v>0</v>
      </c>
      <c r="AF1192" s="1">
        <f t="shared" si="584"/>
        <v>8100.0051869910267</v>
      </c>
    </row>
    <row r="1193" spans="1:32">
      <c r="A1193" s="106">
        <v>1.341E-3</v>
      </c>
      <c r="B1193" s="4">
        <f t="shared" si="585"/>
        <v>-41973.68286952631</v>
      </c>
      <c r="C1193" t="s">
        <v>628</v>
      </c>
      <c r="D1193" t="s">
        <v>765</v>
      </c>
      <c r="E1193" s="57" t="s">
        <v>21</v>
      </c>
      <c r="F1193" s="22">
        <f t="shared" si="588"/>
        <v>1</v>
      </c>
      <c r="G1193" s="22">
        <f t="shared" si="589"/>
        <v>1</v>
      </c>
      <c r="H1193" s="120" t="str">
        <f>IF(ISNA(VLOOKUP(C1193,[1]Sheet1!$J$2:$J$2000,3,FALSE)),"No","Yes")</f>
        <v>No</v>
      </c>
      <c r="I1193" s="89">
        <f t="shared" si="597"/>
        <v>0</v>
      </c>
      <c r="J1193" s="89">
        <f t="shared" si="598"/>
        <v>0</v>
      </c>
      <c r="K1193" s="89">
        <f t="shared" si="599"/>
        <v>0</v>
      </c>
      <c r="L1193" s="89">
        <f t="shared" si="600"/>
        <v>0</v>
      </c>
      <c r="M1193" s="89">
        <f t="shared" si="601"/>
        <v>0</v>
      </c>
      <c r="N1193" s="89">
        <f t="shared" si="602"/>
        <v>0</v>
      </c>
      <c r="O1193" s="89">
        <f t="shared" si="586"/>
        <v>0</v>
      </c>
      <c r="Q1193" s="90">
        <f t="shared" si="603"/>
        <v>8026.3157894736851</v>
      </c>
      <c r="R1193" s="90">
        <f t="shared" si="604"/>
        <v>0</v>
      </c>
      <c r="S1193" s="90">
        <f t="shared" si="605"/>
        <v>0</v>
      </c>
      <c r="T1193" s="90">
        <f t="shared" si="606"/>
        <v>0</v>
      </c>
      <c r="U1193" s="90">
        <f t="shared" si="607"/>
        <v>0</v>
      </c>
      <c r="V1193" s="90">
        <f t="shared" si="608"/>
        <v>0</v>
      </c>
      <c r="W1193" s="90">
        <f t="shared" si="587"/>
        <v>0</v>
      </c>
      <c r="Y1193" s="89">
        <f t="shared" si="590"/>
        <v>0</v>
      </c>
      <c r="Z1193" s="90">
        <f t="shared" si="591"/>
        <v>0</v>
      </c>
      <c r="AA1193" s="75">
        <f t="shared" si="592"/>
        <v>0</v>
      </c>
      <c r="AB1193" s="89">
        <f t="shared" si="593"/>
        <v>0</v>
      </c>
      <c r="AC1193" s="89">
        <f t="shared" si="594"/>
        <v>0</v>
      </c>
      <c r="AD1193" s="90">
        <f t="shared" si="595"/>
        <v>8026.3157894736851</v>
      </c>
      <c r="AE1193" s="90">
        <f t="shared" si="596"/>
        <v>0</v>
      </c>
      <c r="AF1193" s="1">
        <f t="shared" si="584"/>
        <v>-41973.684210526313</v>
      </c>
    </row>
    <row r="1194" spans="1:32">
      <c r="A1194" s="106">
        <v>1.3419999999999999E-3</v>
      </c>
      <c r="B1194" s="4">
        <f t="shared" si="585"/>
        <v>-41978.6302585753</v>
      </c>
      <c r="C1194" t="s">
        <v>630</v>
      </c>
      <c r="D1194" t="s">
        <v>727</v>
      </c>
      <c r="E1194" s="57" t="s">
        <v>21</v>
      </c>
      <c r="F1194" s="22">
        <f t="shared" si="588"/>
        <v>1</v>
      </c>
      <c r="G1194" s="22">
        <f t="shared" si="589"/>
        <v>1</v>
      </c>
      <c r="H1194" s="120" t="str">
        <f>IF(ISNA(VLOOKUP(C1194,[1]Sheet1!$J$2:$J$2000,3,FALSE)),"No","Yes")</f>
        <v>No</v>
      </c>
      <c r="I1194" s="89">
        <f t="shared" si="597"/>
        <v>0</v>
      </c>
      <c r="J1194" s="89">
        <f t="shared" si="598"/>
        <v>0</v>
      </c>
      <c r="K1194" s="89">
        <f t="shared" si="599"/>
        <v>0</v>
      </c>
      <c r="L1194" s="89">
        <f t="shared" si="600"/>
        <v>0</v>
      </c>
      <c r="M1194" s="89">
        <f t="shared" si="601"/>
        <v>0</v>
      </c>
      <c r="N1194" s="89">
        <f t="shared" si="602"/>
        <v>0</v>
      </c>
      <c r="O1194" s="89">
        <f t="shared" si="586"/>
        <v>0</v>
      </c>
      <c r="Q1194" s="90">
        <f t="shared" si="603"/>
        <v>8021.3683994246985</v>
      </c>
      <c r="R1194" s="90">
        <f t="shared" si="604"/>
        <v>0</v>
      </c>
      <c r="S1194" s="90">
        <f t="shared" si="605"/>
        <v>0</v>
      </c>
      <c r="T1194" s="90">
        <f t="shared" si="606"/>
        <v>0</v>
      </c>
      <c r="U1194" s="90">
        <f t="shared" si="607"/>
        <v>0</v>
      </c>
      <c r="V1194" s="90">
        <f t="shared" si="608"/>
        <v>0</v>
      </c>
      <c r="W1194" s="90">
        <f t="shared" si="587"/>
        <v>0</v>
      </c>
      <c r="Y1194" s="89">
        <f t="shared" si="590"/>
        <v>0</v>
      </c>
      <c r="Z1194" s="90">
        <f t="shared" si="591"/>
        <v>0</v>
      </c>
      <c r="AA1194" s="75">
        <f t="shared" si="592"/>
        <v>0</v>
      </c>
      <c r="AB1194" s="89">
        <f t="shared" si="593"/>
        <v>0</v>
      </c>
      <c r="AC1194" s="89">
        <f t="shared" si="594"/>
        <v>0</v>
      </c>
      <c r="AD1194" s="90">
        <f t="shared" si="595"/>
        <v>8021.3683994246985</v>
      </c>
      <c r="AE1194" s="90">
        <f t="shared" si="596"/>
        <v>0</v>
      </c>
      <c r="AF1194" s="1">
        <f t="shared" si="584"/>
        <v>-41978.631600575303</v>
      </c>
    </row>
    <row r="1195" spans="1:32">
      <c r="A1195" s="106">
        <v>1.3429999999999998E-3</v>
      </c>
      <c r="B1195" s="4">
        <f t="shared" si="585"/>
        <v>7982.4171279000675</v>
      </c>
      <c r="C1195" t="s">
        <v>636</v>
      </c>
      <c r="D1195" t="s">
        <v>766</v>
      </c>
      <c r="E1195" s="57" t="s">
        <v>21</v>
      </c>
      <c r="F1195" s="22">
        <f t="shared" si="588"/>
        <v>1</v>
      </c>
      <c r="G1195" s="22">
        <f t="shared" si="589"/>
        <v>1</v>
      </c>
      <c r="H1195" s="120" t="str">
        <f>IF(ISNA(VLOOKUP(C1195,[1]Sheet1!$J$2:$J$2000,3,FALSE)),"No","Yes")</f>
        <v>Yes</v>
      </c>
      <c r="I1195" s="89">
        <f t="shared" si="597"/>
        <v>0</v>
      </c>
      <c r="J1195" s="89">
        <f t="shared" si="598"/>
        <v>0</v>
      </c>
      <c r="K1195" s="89">
        <f t="shared" si="599"/>
        <v>0</v>
      </c>
      <c r="L1195" s="89">
        <f t="shared" si="600"/>
        <v>0</v>
      </c>
      <c r="M1195" s="89">
        <f t="shared" si="601"/>
        <v>0</v>
      </c>
      <c r="N1195" s="89">
        <f t="shared" si="602"/>
        <v>0</v>
      </c>
      <c r="O1195" s="89">
        <f t="shared" si="586"/>
        <v>0</v>
      </c>
      <c r="Q1195" s="90">
        <f t="shared" si="603"/>
        <v>7982.4157849000676</v>
      </c>
      <c r="R1195" s="90">
        <f t="shared" si="604"/>
        <v>0</v>
      </c>
      <c r="S1195" s="90">
        <f t="shared" si="605"/>
        <v>0</v>
      </c>
      <c r="T1195" s="90">
        <f t="shared" si="606"/>
        <v>0</v>
      </c>
      <c r="U1195" s="90">
        <f t="shared" si="607"/>
        <v>0</v>
      </c>
      <c r="V1195" s="90">
        <f t="shared" si="608"/>
        <v>0</v>
      </c>
      <c r="W1195" s="90">
        <f t="shared" si="587"/>
        <v>0</v>
      </c>
      <c r="Y1195" s="89">
        <f t="shared" si="590"/>
        <v>0</v>
      </c>
      <c r="Z1195" s="90">
        <f t="shared" si="591"/>
        <v>0</v>
      </c>
      <c r="AA1195" s="75">
        <f t="shared" si="592"/>
        <v>0</v>
      </c>
      <c r="AB1195" s="89">
        <f t="shared" si="593"/>
        <v>0</v>
      </c>
      <c r="AC1195" s="89">
        <f t="shared" si="594"/>
        <v>0</v>
      </c>
      <c r="AD1195" s="90">
        <f t="shared" si="595"/>
        <v>7982.4157849000676</v>
      </c>
      <c r="AE1195" s="90">
        <f t="shared" si="596"/>
        <v>0</v>
      </c>
      <c r="AF1195" s="1">
        <f t="shared" si="584"/>
        <v>7982.4157849000676</v>
      </c>
    </row>
    <row r="1196" spans="1:32">
      <c r="A1196" s="106">
        <v>1.3439999999999999E-3</v>
      </c>
      <c r="B1196" s="4">
        <f t="shared" si="585"/>
        <v>-42021.661150252286</v>
      </c>
      <c r="C1196" t="s">
        <v>637</v>
      </c>
      <c r="D1196" t="s">
        <v>405</v>
      </c>
      <c r="E1196" s="57" t="s">
        <v>21</v>
      </c>
      <c r="F1196" s="22">
        <f t="shared" si="588"/>
        <v>1</v>
      </c>
      <c r="G1196" s="22">
        <f t="shared" si="589"/>
        <v>1</v>
      </c>
      <c r="H1196" s="120" t="str">
        <f>IF(ISNA(VLOOKUP(C1196,[1]Sheet1!$J$2:$J$2000,3,FALSE)),"No","Yes")</f>
        <v>No</v>
      </c>
      <c r="I1196" s="89">
        <f t="shared" si="597"/>
        <v>0</v>
      </c>
      <c r="J1196" s="89">
        <f t="shared" si="598"/>
        <v>0</v>
      </c>
      <c r="K1196" s="89">
        <f t="shared" si="599"/>
        <v>0</v>
      </c>
      <c r="L1196" s="89">
        <f t="shared" si="600"/>
        <v>0</v>
      </c>
      <c r="M1196" s="89">
        <f t="shared" si="601"/>
        <v>0</v>
      </c>
      <c r="N1196" s="89">
        <f t="shared" si="602"/>
        <v>0</v>
      </c>
      <c r="O1196" s="89">
        <f t="shared" si="586"/>
        <v>0</v>
      </c>
      <c r="Q1196" s="90">
        <f t="shared" si="603"/>
        <v>7978.3375057477151</v>
      </c>
      <c r="R1196" s="90">
        <f t="shared" si="604"/>
        <v>0</v>
      </c>
      <c r="S1196" s="90">
        <f t="shared" si="605"/>
        <v>0</v>
      </c>
      <c r="T1196" s="90">
        <f t="shared" si="606"/>
        <v>0</v>
      </c>
      <c r="U1196" s="90">
        <f t="shared" si="607"/>
        <v>0</v>
      </c>
      <c r="V1196" s="90">
        <f t="shared" si="608"/>
        <v>0</v>
      </c>
      <c r="W1196" s="90">
        <f t="shared" si="587"/>
        <v>0</v>
      </c>
      <c r="Y1196" s="89">
        <f t="shared" si="590"/>
        <v>0</v>
      </c>
      <c r="Z1196" s="90">
        <f t="shared" si="591"/>
        <v>0</v>
      </c>
      <c r="AA1196" s="75">
        <f t="shared" si="592"/>
        <v>0</v>
      </c>
      <c r="AB1196" s="89">
        <f t="shared" si="593"/>
        <v>0</v>
      </c>
      <c r="AC1196" s="89">
        <f t="shared" si="594"/>
        <v>0</v>
      </c>
      <c r="AD1196" s="90">
        <f t="shared" si="595"/>
        <v>7978.3375057477151</v>
      </c>
      <c r="AE1196" s="90">
        <f t="shared" si="596"/>
        <v>0</v>
      </c>
      <c r="AF1196" s="1">
        <f t="shared" si="584"/>
        <v>-42021.662494252283</v>
      </c>
    </row>
    <row r="1197" spans="1:32">
      <c r="A1197" s="106">
        <v>1.3449999999999998E-3</v>
      </c>
      <c r="B1197" s="4">
        <f t="shared" si="585"/>
        <v>-42158.673021055736</v>
      </c>
      <c r="C1197" t="s">
        <v>647</v>
      </c>
      <c r="D1197" t="s">
        <v>767</v>
      </c>
      <c r="E1197" s="57" t="s">
        <v>21</v>
      </c>
      <c r="F1197" s="22">
        <f t="shared" si="588"/>
        <v>1</v>
      </c>
      <c r="G1197" s="22">
        <f t="shared" si="589"/>
        <v>1</v>
      </c>
      <c r="H1197" s="120" t="str">
        <f>IF(ISNA(VLOOKUP(C1197,[1]Sheet1!$J$2:$J$2000,3,FALSE)),"No","Yes")</f>
        <v>No</v>
      </c>
      <c r="I1197" s="89">
        <f t="shared" si="597"/>
        <v>0</v>
      </c>
      <c r="J1197" s="89">
        <f t="shared" si="598"/>
        <v>0</v>
      </c>
      <c r="K1197" s="89">
        <f t="shared" si="599"/>
        <v>0</v>
      </c>
      <c r="L1197" s="89">
        <f t="shared" si="600"/>
        <v>0</v>
      </c>
      <c r="M1197" s="89">
        <f t="shared" si="601"/>
        <v>0</v>
      </c>
      <c r="N1197" s="89">
        <f t="shared" si="602"/>
        <v>0</v>
      </c>
      <c r="O1197" s="89">
        <f t="shared" si="586"/>
        <v>0</v>
      </c>
      <c r="Q1197" s="90">
        <f t="shared" si="603"/>
        <v>7841.3256339442642</v>
      </c>
      <c r="R1197" s="90">
        <f t="shared" si="604"/>
        <v>0</v>
      </c>
      <c r="S1197" s="90">
        <f t="shared" si="605"/>
        <v>0</v>
      </c>
      <c r="T1197" s="90">
        <f t="shared" si="606"/>
        <v>0</v>
      </c>
      <c r="U1197" s="90">
        <f t="shared" si="607"/>
        <v>0</v>
      </c>
      <c r="V1197" s="90">
        <f t="shared" si="608"/>
        <v>0</v>
      </c>
      <c r="W1197" s="90">
        <f t="shared" si="587"/>
        <v>0</v>
      </c>
      <c r="Y1197" s="89">
        <f t="shared" si="590"/>
        <v>0</v>
      </c>
      <c r="Z1197" s="90">
        <f t="shared" si="591"/>
        <v>0</v>
      </c>
      <c r="AA1197" s="75">
        <f t="shared" si="592"/>
        <v>0</v>
      </c>
      <c r="AB1197" s="89">
        <f t="shared" si="593"/>
        <v>0</v>
      </c>
      <c r="AC1197" s="89">
        <f t="shared" si="594"/>
        <v>0</v>
      </c>
      <c r="AD1197" s="90">
        <f t="shared" si="595"/>
        <v>7841.3256339442642</v>
      </c>
      <c r="AE1197" s="90">
        <f t="shared" si="596"/>
        <v>0</v>
      </c>
      <c r="AF1197" s="1">
        <f t="shared" si="584"/>
        <v>-42158.674366055733</v>
      </c>
    </row>
    <row r="1198" spans="1:32">
      <c r="A1198" s="106">
        <v>1.3459999999999998E-3</v>
      </c>
      <c r="B1198" s="4">
        <f t="shared" si="585"/>
        <v>-42286.870134786332</v>
      </c>
      <c r="C1198" t="s">
        <v>657</v>
      </c>
      <c r="D1198"/>
      <c r="E1198" s="57" t="s">
        <v>21</v>
      </c>
      <c r="F1198" s="22">
        <f t="shared" si="588"/>
        <v>1</v>
      </c>
      <c r="G1198" s="22">
        <f t="shared" si="589"/>
        <v>1</v>
      </c>
      <c r="H1198" s="120" t="str">
        <f>IF(ISNA(VLOOKUP(C1198,[1]Sheet1!$J$2:$J$2000,3,FALSE)),"No","Yes")</f>
        <v>No</v>
      </c>
      <c r="I1198" s="89">
        <f t="shared" si="597"/>
        <v>0</v>
      </c>
      <c r="J1198" s="89">
        <f t="shared" si="598"/>
        <v>0</v>
      </c>
      <c r="K1198" s="89">
        <f t="shared" si="599"/>
        <v>0</v>
      </c>
      <c r="L1198" s="89">
        <f t="shared" si="600"/>
        <v>0</v>
      </c>
      <c r="M1198" s="89">
        <f t="shared" si="601"/>
        <v>0</v>
      </c>
      <c r="N1198" s="89">
        <f t="shared" si="602"/>
        <v>0</v>
      </c>
      <c r="O1198" s="89">
        <f t="shared" si="586"/>
        <v>0</v>
      </c>
      <c r="Q1198" s="90">
        <f t="shared" si="603"/>
        <v>7713.1285192136729</v>
      </c>
      <c r="R1198" s="90">
        <f t="shared" si="604"/>
        <v>0</v>
      </c>
      <c r="S1198" s="90">
        <f t="shared" si="605"/>
        <v>0</v>
      </c>
      <c r="T1198" s="90">
        <f t="shared" si="606"/>
        <v>0</v>
      </c>
      <c r="U1198" s="90">
        <f t="shared" si="607"/>
        <v>0</v>
      </c>
      <c r="V1198" s="90">
        <f t="shared" si="608"/>
        <v>0</v>
      </c>
      <c r="W1198" s="90">
        <f t="shared" si="587"/>
        <v>0</v>
      </c>
      <c r="Y1198" s="89">
        <f t="shared" si="590"/>
        <v>0</v>
      </c>
      <c r="Z1198" s="90">
        <f t="shared" si="591"/>
        <v>0</v>
      </c>
      <c r="AA1198" s="75">
        <f t="shared" si="592"/>
        <v>0</v>
      </c>
      <c r="AB1198" s="89">
        <f t="shared" si="593"/>
        <v>0</v>
      </c>
      <c r="AC1198" s="89">
        <f t="shared" si="594"/>
        <v>0</v>
      </c>
      <c r="AD1198" s="90">
        <f t="shared" si="595"/>
        <v>7713.1285192136729</v>
      </c>
      <c r="AE1198" s="90">
        <f t="shared" si="596"/>
        <v>0</v>
      </c>
      <c r="AF1198" s="1">
        <f t="shared" si="584"/>
        <v>-42286.871480786329</v>
      </c>
    </row>
    <row r="1199" spans="1:32">
      <c r="A1199" s="106">
        <v>1.3469999999999999E-3</v>
      </c>
      <c r="B1199" s="4">
        <f t="shared" si="585"/>
        <v>7313.6019464754609</v>
      </c>
      <c r="C1199" t="s">
        <v>681</v>
      </c>
      <c r="D1199" t="s">
        <v>405</v>
      </c>
      <c r="E1199" s="57" t="s">
        <v>21</v>
      </c>
      <c r="F1199" s="22">
        <f t="shared" si="588"/>
        <v>1</v>
      </c>
      <c r="G1199" s="22">
        <f t="shared" si="589"/>
        <v>1</v>
      </c>
      <c r="H1199" s="120" t="str">
        <f>IF(ISNA(VLOOKUP(C1199,[1]Sheet1!$J$2:$J$2000,3,FALSE)),"No","Yes")</f>
        <v>Yes</v>
      </c>
      <c r="I1199" s="89">
        <f t="shared" si="597"/>
        <v>0</v>
      </c>
      <c r="J1199" s="89">
        <f t="shared" si="598"/>
        <v>0</v>
      </c>
      <c r="K1199" s="89">
        <f t="shared" si="599"/>
        <v>0</v>
      </c>
      <c r="L1199" s="89">
        <f t="shared" si="600"/>
        <v>0</v>
      </c>
      <c r="M1199" s="89">
        <f t="shared" si="601"/>
        <v>0</v>
      </c>
      <c r="N1199" s="89">
        <f t="shared" si="602"/>
        <v>0</v>
      </c>
      <c r="O1199" s="89">
        <f t="shared" si="586"/>
        <v>0</v>
      </c>
      <c r="Q1199" s="90">
        <f t="shared" si="603"/>
        <v>7313.6005994754605</v>
      </c>
      <c r="R1199" s="90">
        <f t="shared" si="604"/>
        <v>0</v>
      </c>
      <c r="S1199" s="90">
        <f t="shared" si="605"/>
        <v>0</v>
      </c>
      <c r="T1199" s="90">
        <f t="shared" si="606"/>
        <v>0</v>
      </c>
      <c r="U1199" s="90">
        <f t="shared" si="607"/>
        <v>0</v>
      </c>
      <c r="V1199" s="90">
        <f t="shared" si="608"/>
        <v>0</v>
      </c>
      <c r="W1199" s="90">
        <f t="shared" si="587"/>
        <v>0</v>
      </c>
      <c r="Y1199" s="89">
        <f t="shared" si="590"/>
        <v>0</v>
      </c>
      <c r="Z1199" s="90">
        <f t="shared" si="591"/>
        <v>0</v>
      </c>
      <c r="AA1199" s="75">
        <f t="shared" si="592"/>
        <v>0</v>
      </c>
      <c r="AB1199" s="89">
        <f t="shared" si="593"/>
        <v>0</v>
      </c>
      <c r="AC1199" s="89">
        <f t="shared" si="594"/>
        <v>0</v>
      </c>
      <c r="AD1199" s="90">
        <f t="shared" si="595"/>
        <v>7313.6005994754605</v>
      </c>
      <c r="AE1199" s="90">
        <f t="shared" si="596"/>
        <v>0</v>
      </c>
      <c r="AF1199" s="1">
        <f t="shared" si="584"/>
        <v>7313.6005994754605</v>
      </c>
    </row>
    <row r="1200" spans="1:32">
      <c r="A1200" s="106">
        <v>1.3479999999999998E-3</v>
      </c>
      <c r="B1200" s="4">
        <f t="shared" si="585"/>
        <v>-42693.242148163205</v>
      </c>
      <c r="C1200" t="s">
        <v>682</v>
      </c>
      <c r="D1200" t="s">
        <v>768</v>
      </c>
      <c r="E1200" s="57" t="s">
        <v>21</v>
      </c>
      <c r="F1200" s="22">
        <f t="shared" si="588"/>
        <v>1</v>
      </c>
      <c r="G1200" s="22">
        <f t="shared" si="589"/>
        <v>1</v>
      </c>
      <c r="H1200" s="120" t="str">
        <f>IF(ISNA(VLOOKUP(C1200,[1]Sheet1!$J$2:$J$2000,3,FALSE)),"No","Yes")</f>
        <v>No</v>
      </c>
      <c r="I1200" s="89">
        <f t="shared" si="597"/>
        <v>0</v>
      </c>
      <c r="J1200" s="89">
        <f t="shared" si="598"/>
        <v>0</v>
      </c>
      <c r="K1200" s="89">
        <f t="shared" si="599"/>
        <v>0</v>
      </c>
      <c r="L1200" s="89">
        <f t="shared" si="600"/>
        <v>0</v>
      </c>
      <c r="M1200" s="89">
        <f t="shared" si="601"/>
        <v>0</v>
      </c>
      <c r="N1200" s="89">
        <f t="shared" si="602"/>
        <v>0</v>
      </c>
      <c r="O1200" s="89">
        <f t="shared" si="586"/>
        <v>0</v>
      </c>
      <c r="Q1200" s="90">
        <f t="shared" si="603"/>
        <v>7306.7565038367966</v>
      </c>
      <c r="R1200" s="90">
        <f t="shared" si="604"/>
        <v>0</v>
      </c>
      <c r="S1200" s="90">
        <f t="shared" si="605"/>
        <v>0</v>
      </c>
      <c r="T1200" s="90">
        <f t="shared" si="606"/>
        <v>0</v>
      </c>
      <c r="U1200" s="90">
        <f t="shared" si="607"/>
        <v>0</v>
      </c>
      <c r="V1200" s="90">
        <f t="shared" si="608"/>
        <v>0</v>
      </c>
      <c r="W1200" s="90">
        <f t="shared" si="587"/>
        <v>0</v>
      </c>
      <c r="Y1200" s="89">
        <f t="shared" si="590"/>
        <v>0</v>
      </c>
      <c r="Z1200" s="90">
        <f t="shared" si="591"/>
        <v>0</v>
      </c>
      <c r="AA1200" s="75">
        <f t="shared" si="592"/>
        <v>0</v>
      </c>
      <c r="AB1200" s="89">
        <f t="shared" si="593"/>
        <v>0</v>
      </c>
      <c r="AC1200" s="89">
        <f t="shared" si="594"/>
        <v>0</v>
      </c>
      <c r="AD1200" s="90">
        <f t="shared" si="595"/>
        <v>7306.7565038367966</v>
      </c>
      <c r="AE1200" s="90">
        <f t="shared" si="596"/>
        <v>0</v>
      </c>
      <c r="AF1200" s="1">
        <f t="shared" si="584"/>
        <v>-42693.243496163203</v>
      </c>
    </row>
    <row r="1201" spans="1:32">
      <c r="A1201" s="106">
        <v>1.3489999999999999E-3</v>
      </c>
      <c r="B1201" s="4">
        <f t="shared" si="585"/>
        <v>-43132.50227912789</v>
      </c>
      <c r="C1201" t="s">
        <v>705</v>
      </c>
      <c r="D1201" t="s">
        <v>769</v>
      </c>
      <c r="E1201" s="57" t="s">
        <v>21</v>
      </c>
      <c r="F1201" s="22">
        <f t="shared" si="588"/>
        <v>1</v>
      </c>
      <c r="G1201" s="22">
        <f t="shared" si="589"/>
        <v>1</v>
      </c>
      <c r="H1201" s="120" t="str">
        <f>IF(ISNA(VLOOKUP(C1201,[1]Sheet1!$J$2:$J$2000,3,FALSE)),"No","Yes")</f>
        <v>No</v>
      </c>
      <c r="I1201" s="89">
        <f t="shared" si="597"/>
        <v>0</v>
      </c>
      <c r="J1201" s="89">
        <f t="shared" si="598"/>
        <v>0</v>
      </c>
      <c r="K1201" s="89">
        <f t="shared" si="599"/>
        <v>0</v>
      </c>
      <c r="L1201" s="89">
        <f t="shared" si="600"/>
        <v>0</v>
      </c>
      <c r="M1201" s="89">
        <f t="shared" si="601"/>
        <v>0</v>
      </c>
      <c r="N1201" s="89">
        <f t="shared" si="602"/>
        <v>0</v>
      </c>
      <c r="O1201" s="89">
        <f t="shared" si="586"/>
        <v>0</v>
      </c>
      <c r="Q1201" s="90">
        <f t="shared" si="603"/>
        <v>6867.4963718721147</v>
      </c>
      <c r="R1201" s="90">
        <f t="shared" si="604"/>
        <v>0</v>
      </c>
      <c r="S1201" s="90">
        <f t="shared" si="605"/>
        <v>0</v>
      </c>
      <c r="T1201" s="90">
        <f t="shared" si="606"/>
        <v>0</v>
      </c>
      <c r="U1201" s="90">
        <f t="shared" si="607"/>
        <v>0</v>
      </c>
      <c r="V1201" s="90">
        <f t="shared" si="608"/>
        <v>0</v>
      </c>
      <c r="W1201" s="90">
        <f t="shared" si="587"/>
        <v>0</v>
      </c>
      <c r="Y1201" s="89">
        <f t="shared" si="590"/>
        <v>0</v>
      </c>
      <c r="Z1201" s="90">
        <f t="shared" si="591"/>
        <v>0</v>
      </c>
      <c r="AA1201" s="75">
        <f t="shared" si="592"/>
        <v>0</v>
      </c>
      <c r="AB1201" s="89">
        <f t="shared" si="593"/>
        <v>0</v>
      </c>
      <c r="AC1201" s="89">
        <f t="shared" si="594"/>
        <v>0</v>
      </c>
      <c r="AD1201" s="90">
        <f t="shared" si="595"/>
        <v>6867.4963718721147</v>
      </c>
      <c r="AE1201" s="90">
        <f t="shared" si="596"/>
        <v>0</v>
      </c>
      <c r="AF1201" s="1">
        <f t="shared" si="584"/>
        <v>-43132.503628127888</v>
      </c>
    </row>
    <row r="1202" spans="1:32">
      <c r="A1202" s="106">
        <v>1.3499999999999999E-3</v>
      </c>
      <c r="B1202" s="4">
        <f t="shared" si="585"/>
        <v>-43221.632472380414</v>
      </c>
      <c r="C1202" t="s">
        <v>706</v>
      </c>
      <c r="D1202"/>
      <c r="E1202" s="57" t="s">
        <v>21</v>
      </c>
      <c r="F1202" s="22">
        <f t="shared" si="588"/>
        <v>1</v>
      </c>
      <c r="G1202" s="22">
        <f t="shared" si="589"/>
        <v>1</v>
      </c>
      <c r="H1202" s="120" t="str">
        <f>IF(ISNA(VLOOKUP(C1202,[1]Sheet1!$J$2:$J$2000,3,FALSE)),"No","Yes")</f>
        <v>No</v>
      </c>
      <c r="I1202" s="89">
        <f t="shared" si="597"/>
        <v>0</v>
      </c>
      <c r="J1202" s="89">
        <f t="shared" si="598"/>
        <v>0</v>
      </c>
      <c r="K1202" s="89">
        <f t="shared" si="599"/>
        <v>0</v>
      </c>
      <c r="L1202" s="89">
        <f t="shared" si="600"/>
        <v>0</v>
      </c>
      <c r="M1202" s="89">
        <f t="shared" si="601"/>
        <v>0</v>
      </c>
      <c r="N1202" s="89">
        <f t="shared" si="602"/>
        <v>0</v>
      </c>
      <c r="O1202" s="89">
        <f t="shared" si="586"/>
        <v>0</v>
      </c>
      <c r="Q1202" s="90">
        <f t="shared" si="603"/>
        <v>6778.366177619585</v>
      </c>
      <c r="R1202" s="90">
        <f t="shared" si="604"/>
        <v>0</v>
      </c>
      <c r="S1202" s="90">
        <f t="shared" si="605"/>
        <v>0</v>
      </c>
      <c r="T1202" s="90">
        <f t="shared" si="606"/>
        <v>0</v>
      </c>
      <c r="U1202" s="90">
        <f t="shared" si="607"/>
        <v>0</v>
      </c>
      <c r="V1202" s="90">
        <f t="shared" si="608"/>
        <v>0</v>
      </c>
      <c r="W1202" s="90">
        <f t="shared" si="587"/>
        <v>0</v>
      </c>
      <c r="Y1202" s="89">
        <f t="shared" si="590"/>
        <v>0</v>
      </c>
      <c r="Z1202" s="90">
        <f t="shared" si="591"/>
        <v>0</v>
      </c>
      <c r="AA1202" s="75">
        <f t="shared" si="592"/>
        <v>0</v>
      </c>
      <c r="AB1202" s="89">
        <f t="shared" si="593"/>
        <v>0</v>
      </c>
      <c r="AC1202" s="89">
        <f t="shared" si="594"/>
        <v>0</v>
      </c>
      <c r="AD1202" s="90">
        <f t="shared" si="595"/>
        <v>6778.366177619585</v>
      </c>
      <c r="AE1202" s="90">
        <f t="shared" si="596"/>
        <v>0</v>
      </c>
      <c r="AF1202" s="1">
        <f t="shared" si="584"/>
        <v>-43221.633822380412</v>
      </c>
    </row>
    <row r="1203" spans="1:32">
      <c r="A1203" s="106">
        <v>1.3509999999999998E-3</v>
      </c>
      <c r="B1203" s="4">
        <f t="shared" si="585"/>
        <v>8229.7773720803707</v>
      </c>
      <c r="C1203" t="s">
        <v>615</v>
      </c>
      <c r="D1203" t="s">
        <v>405</v>
      </c>
      <c r="E1203" s="57" t="s">
        <v>21</v>
      </c>
      <c r="F1203" s="22">
        <f t="shared" si="588"/>
        <v>1</v>
      </c>
      <c r="G1203" s="22">
        <f t="shared" si="589"/>
        <v>1</v>
      </c>
      <c r="H1203" s="120" t="str">
        <f>IF(ISNA(VLOOKUP(C1203,[1]Sheet1!$J$2:$J$2000,3,FALSE)),"No","Yes")</f>
        <v>Yes</v>
      </c>
      <c r="I1203" s="89">
        <f t="shared" si="597"/>
        <v>0</v>
      </c>
      <c r="J1203" s="89">
        <f t="shared" si="598"/>
        <v>0</v>
      </c>
      <c r="K1203" s="89">
        <f t="shared" si="599"/>
        <v>0</v>
      </c>
      <c r="L1203" s="89">
        <f t="shared" si="600"/>
        <v>0</v>
      </c>
      <c r="M1203" s="89">
        <f t="shared" si="601"/>
        <v>0</v>
      </c>
      <c r="N1203" s="89">
        <f t="shared" si="602"/>
        <v>0</v>
      </c>
      <c r="O1203" s="89">
        <f t="shared" si="586"/>
        <v>0</v>
      </c>
      <c r="Q1203" s="90">
        <f t="shared" si="603"/>
        <v>8229.7760210803699</v>
      </c>
      <c r="R1203" s="90">
        <f t="shared" si="604"/>
        <v>0</v>
      </c>
      <c r="S1203" s="90">
        <f t="shared" si="605"/>
        <v>0</v>
      </c>
      <c r="T1203" s="90">
        <f t="shared" si="606"/>
        <v>0</v>
      </c>
      <c r="U1203" s="90">
        <f t="shared" si="607"/>
        <v>0</v>
      </c>
      <c r="V1203" s="90">
        <f t="shared" si="608"/>
        <v>0</v>
      </c>
      <c r="W1203" s="90">
        <f t="shared" si="587"/>
        <v>0</v>
      </c>
      <c r="Y1203" s="89">
        <f t="shared" si="590"/>
        <v>0</v>
      </c>
      <c r="Z1203" s="90">
        <f t="shared" si="591"/>
        <v>0</v>
      </c>
      <c r="AA1203" s="75">
        <f t="shared" si="592"/>
        <v>0</v>
      </c>
      <c r="AB1203" s="89">
        <f t="shared" si="593"/>
        <v>0</v>
      </c>
      <c r="AC1203" s="89">
        <f t="shared" si="594"/>
        <v>0</v>
      </c>
      <c r="AD1203" s="90">
        <f t="shared" si="595"/>
        <v>8229.7760210803699</v>
      </c>
      <c r="AE1203" s="90">
        <f t="shared" si="596"/>
        <v>0</v>
      </c>
      <c r="AF1203" s="1">
        <f t="shared" si="584"/>
        <v>8229.7760210803699</v>
      </c>
    </row>
    <row r="1204" spans="1:32">
      <c r="A1204" s="106">
        <v>1.3519999999999999E-3</v>
      </c>
      <c r="B1204" s="4">
        <f t="shared" si="585"/>
        <v>-43297.852725253215</v>
      </c>
      <c r="C1204" t="s">
        <v>709</v>
      </c>
      <c r="D1204" t="s">
        <v>770</v>
      </c>
      <c r="E1204" s="57" t="s">
        <v>21</v>
      </c>
      <c r="F1204" s="22">
        <f t="shared" si="588"/>
        <v>1</v>
      </c>
      <c r="G1204" s="22">
        <f t="shared" si="589"/>
        <v>1</v>
      </c>
      <c r="H1204" s="120" t="str">
        <f>IF(ISNA(VLOOKUP(C1204,[1]Sheet1!$J$2:$J$2000,3,FALSE)),"No","Yes")</f>
        <v>No</v>
      </c>
      <c r="I1204" s="89">
        <f t="shared" si="597"/>
        <v>0</v>
      </c>
      <c r="J1204" s="89">
        <f t="shared" si="598"/>
        <v>0</v>
      </c>
      <c r="K1204" s="89">
        <f t="shared" si="599"/>
        <v>0</v>
      </c>
      <c r="L1204" s="89">
        <f t="shared" si="600"/>
        <v>0</v>
      </c>
      <c r="M1204" s="89">
        <f t="shared" si="601"/>
        <v>0</v>
      </c>
      <c r="N1204" s="89">
        <f t="shared" si="602"/>
        <v>0</v>
      </c>
      <c r="O1204" s="89">
        <f t="shared" si="586"/>
        <v>0</v>
      </c>
      <c r="Q1204" s="90">
        <f t="shared" si="603"/>
        <v>6702.1459227467822</v>
      </c>
      <c r="R1204" s="90">
        <f t="shared" si="604"/>
        <v>0</v>
      </c>
      <c r="S1204" s="90">
        <f t="shared" si="605"/>
        <v>0</v>
      </c>
      <c r="T1204" s="90">
        <f t="shared" si="606"/>
        <v>0</v>
      </c>
      <c r="U1204" s="90">
        <f t="shared" si="607"/>
        <v>0</v>
      </c>
      <c r="V1204" s="90">
        <f t="shared" si="608"/>
        <v>0</v>
      </c>
      <c r="W1204" s="90">
        <f t="shared" si="587"/>
        <v>0</v>
      </c>
      <c r="Y1204" s="89">
        <f t="shared" si="590"/>
        <v>0</v>
      </c>
      <c r="Z1204" s="90">
        <f t="shared" si="591"/>
        <v>0</v>
      </c>
      <c r="AA1204" s="75">
        <f t="shared" si="592"/>
        <v>0</v>
      </c>
      <c r="AB1204" s="89">
        <f t="shared" si="593"/>
        <v>0</v>
      </c>
      <c r="AC1204" s="89">
        <f t="shared" si="594"/>
        <v>0</v>
      </c>
      <c r="AD1204" s="90">
        <f t="shared" si="595"/>
        <v>6702.1459227467822</v>
      </c>
      <c r="AE1204" s="90">
        <f t="shared" si="596"/>
        <v>0</v>
      </c>
      <c r="AF1204" s="1">
        <f t="shared" si="584"/>
        <v>-43297.854077253214</v>
      </c>
    </row>
    <row r="1205" spans="1:32">
      <c r="A1205" s="106">
        <v>1.3529999999999998E-3</v>
      </c>
      <c r="B1205" s="4">
        <f t="shared" si="585"/>
        <v>18544.631082139138</v>
      </c>
      <c r="C1205" t="s">
        <v>1073</v>
      </c>
      <c r="D1205" t="s">
        <v>965</v>
      </c>
      <c r="E1205" s="57" t="s">
        <v>21</v>
      </c>
      <c r="F1205" s="22">
        <f t="shared" si="588"/>
        <v>2</v>
      </c>
      <c r="G1205" s="22">
        <f t="shared" si="589"/>
        <v>2</v>
      </c>
      <c r="H1205" s="120" t="str">
        <f>IF(ISNA(VLOOKUP(C1205,[1]Sheet1!$J$2:$J$2000,3,FALSE)),"No","Yes")</f>
        <v>Yes</v>
      </c>
      <c r="I1205" s="89">
        <f t="shared" si="597"/>
        <v>0</v>
      </c>
      <c r="J1205" s="89">
        <f t="shared" si="598"/>
        <v>0</v>
      </c>
      <c r="K1205" s="89">
        <f t="shared" si="599"/>
        <v>9649.5748518423079</v>
      </c>
      <c r="L1205" s="89">
        <f t="shared" si="600"/>
        <v>0</v>
      </c>
      <c r="M1205" s="89">
        <f t="shared" si="601"/>
        <v>0</v>
      </c>
      <c r="N1205" s="89">
        <f t="shared" si="602"/>
        <v>0</v>
      </c>
      <c r="O1205" s="89">
        <f t="shared" si="586"/>
        <v>0</v>
      </c>
      <c r="Q1205" s="90">
        <f t="shared" si="603"/>
        <v>0</v>
      </c>
      <c r="R1205" s="90">
        <f t="shared" si="604"/>
        <v>0</v>
      </c>
      <c r="S1205" s="90">
        <f t="shared" si="605"/>
        <v>8895.0548772968323</v>
      </c>
      <c r="T1205" s="90">
        <f t="shared" si="606"/>
        <v>0</v>
      </c>
      <c r="U1205" s="90">
        <f t="shared" si="607"/>
        <v>0</v>
      </c>
      <c r="V1205" s="90">
        <f t="shared" si="608"/>
        <v>0</v>
      </c>
      <c r="W1205" s="90">
        <f t="shared" si="587"/>
        <v>0</v>
      </c>
      <c r="Y1205" s="89">
        <f t="shared" si="590"/>
        <v>0</v>
      </c>
      <c r="Z1205" s="90">
        <f t="shared" si="591"/>
        <v>0</v>
      </c>
      <c r="AA1205" s="75">
        <f t="shared" si="592"/>
        <v>0</v>
      </c>
      <c r="AB1205" s="89">
        <f t="shared" si="593"/>
        <v>9649.5748518423079</v>
      </c>
      <c r="AC1205" s="89">
        <f t="shared" si="594"/>
        <v>0</v>
      </c>
      <c r="AD1205" s="90">
        <f t="shared" si="595"/>
        <v>8895.0548772968323</v>
      </c>
      <c r="AE1205" s="90">
        <f t="shared" si="596"/>
        <v>0</v>
      </c>
      <c r="AF1205" s="1">
        <f t="shared" si="584"/>
        <v>18544.629729139138</v>
      </c>
    </row>
    <row r="1206" spans="1:32">
      <c r="A1206" s="106">
        <v>1.354E-3</v>
      </c>
      <c r="B1206" s="4">
        <f t="shared" si="585"/>
        <v>-33376.877478970178</v>
      </c>
      <c r="C1206" t="s">
        <v>1074</v>
      </c>
      <c r="D1206" t="s">
        <v>182</v>
      </c>
      <c r="E1206" s="57" t="s">
        <v>21</v>
      </c>
      <c r="F1206" s="22">
        <f t="shared" si="588"/>
        <v>2</v>
      </c>
      <c r="G1206" s="22">
        <f t="shared" si="589"/>
        <v>2</v>
      </c>
      <c r="H1206" s="120" t="str">
        <f>IF(ISNA(VLOOKUP(C1206,[1]Sheet1!$J$2:$J$2000,3,FALSE)),"No","Yes")</f>
        <v>No</v>
      </c>
      <c r="I1206" s="89">
        <f t="shared" si="597"/>
        <v>0</v>
      </c>
      <c r="J1206" s="89">
        <f t="shared" si="598"/>
        <v>0</v>
      </c>
      <c r="K1206" s="89">
        <f t="shared" si="599"/>
        <v>0</v>
      </c>
      <c r="L1206" s="89">
        <f t="shared" si="600"/>
        <v>0</v>
      </c>
      <c r="M1206" s="89">
        <f t="shared" si="601"/>
        <v>8164.1086186540733</v>
      </c>
      <c r="N1206" s="89">
        <f t="shared" si="602"/>
        <v>0</v>
      </c>
      <c r="O1206" s="89">
        <f t="shared" si="586"/>
        <v>0</v>
      </c>
      <c r="Q1206" s="90">
        <f t="shared" si="603"/>
        <v>0</v>
      </c>
      <c r="R1206" s="90">
        <f t="shared" si="604"/>
        <v>0</v>
      </c>
      <c r="S1206" s="90">
        <f t="shared" si="605"/>
        <v>8459.0125483757474</v>
      </c>
      <c r="T1206" s="90">
        <f t="shared" si="606"/>
        <v>0</v>
      </c>
      <c r="U1206" s="90">
        <f t="shared" si="607"/>
        <v>0</v>
      </c>
      <c r="V1206" s="90">
        <f t="shared" si="608"/>
        <v>0</v>
      </c>
      <c r="W1206" s="90">
        <f t="shared" si="587"/>
        <v>0</v>
      </c>
      <c r="Y1206" s="89">
        <f t="shared" si="590"/>
        <v>0</v>
      </c>
      <c r="Z1206" s="90">
        <f t="shared" si="591"/>
        <v>0</v>
      </c>
      <c r="AA1206" s="75">
        <f t="shared" si="592"/>
        <v>0</v>
      </c>
      <c r="AB1206" s="89">
        <f t="shared" si="593"/>
        <v>8164.1086186540733</v>
      </c>
      <c r="AC1206" s="89">
        <f t="shared" si="594"/>
        <v>0</v>
      </c>
      <c r="AD1206" s="90">
        <f t="shared" si="595"/>
        <v>8459.0125483757474</v>
      </c>
      <c r="AE1206" s="90">
        <f t="shared" si="596"/>
        <v>0</v>
      </c>
      <c r="AF1206" s="1">
        <f t="shared" si="584"/>
        <v>-33376.878832970178</v>
      </c>
    </row>
    <row r="1207" spans="1:32">
      <c r="A1207" s="106">
        <v>1.3549999999999999E-3</v>
      </c>
      <c r="B1207" s="4">
        <f t="shared" si="585"/>
        <v>-41553.862813618267</v>
      </c>
      <c r="C1207" t="s">
        <v>1075</v>
      </c>
      <c r="D1207" t="s">
        <v>182</v>
      </c>
      <c r="E1207" s="57" t="s">
        <v>21</v>
      </c>
      <c r="F1207" s="22">
        <f t="shared" si="588"/>
        <v>1</v>
      </c>
      <c r="G1207" s="22">
        <f t="shared" si="589"/>
        <v>1</v>
      </c>
      <c r="H1207" s="120" t="str">
        <f>IF(ISNA(VLOOKUP(C1207,[1]Sheet1!$J$2:$J$2000,3,FALSE)),"No","Yes")</f>
        <v>No</v>
      </c>
      <c r="I1207" s="89">
        <f t="shared" si="597"/>
        <v>0</v>
      </c>
      <c r="J1207" s="89">
        <f t="shared" si="598"/>
        <v>0</v>
      </c>
      <c r="K1207" s="89">
        <f t="shared" si="599"/>
        <v>0</v>
      </c>
      <c r="L1207" s="89">
        <f t="shared" si="600"/>
        <v>0</v>
      </c>
      <c r="M1207" s="89">
        <f t="shared" si="601"/>
        <v>0</v>
      </c>
      <c r="N1207" s="89">
        <f t="shared" si="602"/>
        <v>0</v>
      </c>
      <c r="O1207" s="89">
        <f t="shared" si="586"/>
        <v>0</v>
      </c>
      <c r="Q1207" s="90">
        <f t="shared" si="603"/>
        <v>0</v>
      </c>
      <c r="R1207" s="90">
        <f t="shared" si="604"/>
        <v>0</v>
      </c>
      <c r="S1207" s="90">
        <f t="shared" si="605"/>
        <v>8446.1358313817345</v>
      </c>
      <c r="T1207" s="90">
        <f t="shared" si="606"/>
        <v>0</v>
      </c>
      <c r="U1207" s="90">
        <f t="shared" si="607"/>
        <v>0</v>
      </c>
      <c r="V1207" s="90">
        <f t="shared" si="608"/>
        <v>0</v>
      </c>
      <c r="W1207" s="90">
        <f t="shared" si="587"/>
        <v>0</v>
      </c>
      <c r="Y1207" s="89">
        <f t="shared" si="590"/>
        <v>0</v>
      </c>
      <c r="Z1207" s="90">
        <f t="shared" si="591"/>
        <v>0</v>
      </c>
      <c r="AA1207" s="75">
        <f t="shared" si="592"/>
        <v>0</v>
      </c>
      <c r="AB1207" s="89">
        <f t="shared" si="593"/>
        <v>0</v>
      </c>
      <c r="AC1207" s="89">
        <f t="shared" si="594"/>
        <v>0</v>
      </c>
      <c r="AD1207" s="90">
        <f t="shared" si="595"/>
        <v>8446.1358313817345</v>
      </c>
      <c r="AE1207" s="90">
        <f t="shared" si="596"/>
        <v>0</v>
      </c>
      <c r="AF1207" s="1">
        <f t="shared" si="584"/>
        <v>-41553.864168618267</v>
      </c>
    </row>
    <row r="1208" spans="1:32">
      <c r="A1208" s="106">
        <v>1.3569999999999999E-3</v>
      </c>
      <c r="B1208" s="4">
        <f t="shared" si="585"/>
        <v>-41789.412416477513</v>
      </c>
      <c r="C1208" t="s">
        <v>1076</v>
      </c>
      <c r="D1208" t="s">
        <v>1077</v>
      </c>
      <c r="E1208" s="57" t="s">
        <v>21</v>
      </c>
      <c r="F1208" s="22">
        <f t="shared" si="588"/>
        <v>1</v>
      </c>
      <c r="G1208" s="22">
        <f t="shared" si="589"/>
        <v>1</v>
      </c>
      <c r="H1208" s="120" t="str">
        <f>IF(ISNA(VLOOKUP(C1208,[1]Sheet1!$J$2:$J$2000,3,FALSE)),"No","Yes")</f>
        <v>No</v>
      </c>
      <c r="I1208" s="89">
        <f t="shared" si="597"/>
        <v>0</v>
      </c>
      <c r="J1208" s="89">
        <f t="shared" si="598"/>
        <v>0</v>
      </c>
      <c r="K1208" s="89">
        <f t="shared" si="599"/>
        <v>0</v>
      </c>
      <c r="L1208" s="89">
        <f t="shared" si="600"/>
        <v>0</v>
      </c>
      <c r="M1208" s="89">
        <f t="shared" si="601"/>
        <v>0</v>
      </c>
      <c r="N1208" s="89">
        <f t="shared" si="602"/>
        <v>0</v>
      </c>
      <c r="O1208" s="89">
        <f t="shared" si="586"/>
        <v>0</v>
      </c>
      <c r="Q1208" s="90">
        <f t="shared" si="603"/>
        <v>0</v>
      </c>
      <c r="R1208" s="90">
        <f t="shared" si="604"/>
        <v>0</v>
      </c>
      <c r="S1208" s="90">
        <f t="shared" si="605"/>
        <v>8210.5862265224823</v>
      </c>
      <c r="T1208" s="90">
        <f t="shared" si="606"/>
        <v>0</v>
      </c>
      <c r="U1208" s="90">
        <f t="shared" si="607"/>
        <v>0</v>
      </c>
      <c r="V1208" s="90">
        <f t="shared" si="608"/>
        <v>0</v>
      </c>
      <c r="W1208" s="90">
        <f t="shared" si="587"/>
        <v>0</v>
      </c>
      <c r="Y1208" s="89">
        <f t="shared" si="590"/>
        <v>0</v>
      </c>
      <c r="Z1208" s="90">
        <f t="shared" si="591"/>
        <v>0</v>
      </c>
      <c r="AA1208" s="75">
        <f t="shared" si="592"/>
        <v>0</v>
      </c>
      <c r="AB1208" s="89">
        <f t="shared" si="593"/>
        <v>0</v>
      </c>
      <c r="AC1208" s="89">
        <f t="shared" si="594"/>
        <v>0</v>
      </c>
      <c r="AD1208" s="90">
        <f t="shared" si="595"/>
        <v>8210.5862265224823</v>
      </c>
      <c r="AE1208" s="90">
        <f t="shared" si="596"/>
        <v>0</v>
      </c>
      <c r="AF1208" s="1">
        <f t="shared" si="584"/>
        <v>-41789.413773477514</v>
      </c>
    </row>
    <row r="1209" spans="1:32">
      <c r="A1209" s="106">
        <v>1.3579999999999998E-3</v>
      </c>
      <c r="B1209" s="4">
        <f t="shared" si="585"/>
        <v>-41796.882526908448</v>
      </c>
      <c r="C1209" t="s">
        <v>1078</v>
      </c>
      <c r="D1209" t="s">
        <v>182</v>
      </c>
      <c r="E1209" s="57" t="s">
        <v>21</v>
      </c>
      <c r="F1209" s="22">
        <f t="shared" si="588"/>
        <v>1</v>
      </c>
      <c r="G1209" s="22">
        <f t="shared" si="589"/>
        <v>1</v>
      </c>
      <c r="H1209" s="120" t="str">
        <f>IF(ISNA(VLOOKUP(C1209,[1]Sheet1!$J$2:$J$2000,3,FALSE)),"No","Yes")</f>
        <v>No</v>
      </c>
      <c r="I1209" s="89">
        <f t="shared" si="597"/>
        <v>0</v>
      </c>
      <c r="J1209" s="89">
        <f t="shared" si="598"/>
        <v>0</v>
      </c>
      <c r="K1209" s="89">
        <f t="shared" si="599"/>
        <v>0</v>
      </c>
      <c r="L1209" s="89">
        <f t="shared" si="600"/>
        <v>0</v>
      </c>
      <c r="M1209" s="89">
        <f t="shared" si="601"/>
        <v>0</v>
      </c>
      <c r="N1209" s="89">
        <f t="shared" si="602"/>
        <v>0</v>
      </c>
      <c r="O1209" s="89">
        <f t="shared" si="586"/>
        <v>0</v>
      </c>
      <c r="Q1209" s="90">
        <f t="shared" si="603"/>
        <v>0</v>
      </c>
      <c r="R1209" s="90">
        <f t="shared" si="604"/>
        <v>0</v>
      </c>
      <c r="S1209" s="90">
        <f t="shared" si="605"/>
        <v>8203.1161150915523</v>
      </c>
      <c r="T1209" s="90">
        <f t="shared" si="606"/>
        <v>0</v>
      </c>
      <c r="U1209" s="90">
        <f t="shared" si="607"/>
        <v>0</v>
      </c>
      <c r="V1209" s="90">
        <f t="shared" si="608"/>
        <v>0</v>
      </c>
      <c r="W1209" s="90">
        <f t="shared" si="587"/>
        <v>0</v>
      </c>
      <c r="Y1209" s="89">
        <f t="shared" si="590"/>
        <v>0</v>
      </c>
      <c r="Z1209" s="90">
        <f t="shared" si="591"/>
        <v>0</v>
      </c>
      <c r="AA1209" s="75">
        <f t="shared" si="592"/>
        <v>0</v>
      </c>
      <c r="AB1209" s="89">
        <f t="shared" si="593"/>
        <v>0</v>
      </c>
      <c r="AC1209" s="89">
        <f t="shared" si="594"/>
        <v>0</v>
      </c>
      <c r="AD1209" s="90">
        <f t="shared" si="595"/>
        <v>8203.1161150915523</v>
      </c>
      <c r="AE1209" s="90">
        <f t="shared" si="596"/>
        <v>0</v>
      </c>
      <c r="AF1209" s="1">
        <f t="shared" si="584"/>
        <v>-41796.88388490845</v>
      </c>
    </row>
    <row r="1210" spans="1:32">
      <c r="A1210" s="106">
        <v>1.3589999999999997E-3</v>
      </c>
      <c r="B1210" s="4">
        <f t="shared" si="585"/>
        <v>-33651.199986024149</v>
      </c>
      <c r="C1210" t="s">
        <v>1079</v>
      </c>
      <c r="D1210" t="s">
        <v>182</v>
      </c>
      <c r="E1210" s="57" t="s">
        <v>21</v>
      </c>
      <c r="F1210" s="22">
        <f t="shared" si="588"/>
        <v>2</v>
      </c>
      <c r="G1210" s="22">
        <f t="shared" si="589"/>
        <v>2</v>
      </c>
      <c r="H1210" s="120" t="str">
        <f>IF(ISNA(VLOOKUP(C1210,[1]Sheet1!$J$2:$J$2000,3,FALSE)),"No","Yes")</f>
        <v>No</v>
      </c>
      <c r="I1210" s="89">
        <f t="shared" si="597"/>
        <v>0</v>
      </c>
      <c r="J1210" s="89">
        <f t="shared" si="598"/>
        <v>0</v>
      </c>
      <c r="K1210" s="89">
        <f t="shared" si="599"/>
        <v>0</v>
      </c>
      <c r="L1210" s="89">
        <f t="shared" si="600"/>
        <v>0</v>
      </c>
      <c r="M1210" s="89">
        <f t="shared" si="601"/>
        <v>8207.7151335311573</v>
      </c>
      <c r="N1210" s="89">
        <f t="shared" si="602"/>
        <v>0</v>
      </c>
      <c r="O1210" s="89">
        <f t="shared" si="586"/>
        <v>0</v>
      </c>
      <c r="Q1210" s="90">
        <f t="shared" si="603"/>
        <v>0</v>
      </c>
      <c r="R1210" s="90">
        <f t="shared" si="604"/>
        <v>0</v>
      </c>
      <c r="S1210" s="90">
        <f t="shared" si="605"/>
        <v>8141.0835214446961</v>
      </c>
      <c r="T1210" s="90">
        <f t="shared" si="606"/>
        <v>0</v>
      </c>
      <c r="U1210" s="90">
        <f t="shared" si="607"/>
        <v>0</v>
      </c>
      <c r="V1210" s="90">
        <f t="shared" si="608"/>
        <v>0</v>
      </c>
      <c r="W1210" s="90">
        <f t="shared" si="587"/>
        <v>0</v>
      </c>
      <c r="Y1210" s="89">
        <f t="shared" si="590"/>
        <v>0</v>
      </c>
      <c r="Z1210" s="90">
        <f t="shared" si="591"/>
        <v>0</v>
      </c>
      <c r="AA1210" s="75">
        <f t="shared" si="592"/>
        <v>0</v>
      </c>
      <c r="AB1210" s="89">
        <f t="shared" si="593"/>
        <v>8207.7151335311573</v>
      </c>
      <c r="AC1210" s="89">
        <f t="shared" si="594"/>
        <v>0</v>
      </c>
      <c r="AD1210" s="90">
        <f t="shared" si="595"/>
        <v>8141.0835214446961</v>
      </c>
      <c r="AE1210" s="90">
        <f t="shared" si="596"/>
        <v>0</v>
      </c>
      <c r="AF1210" s="1">
        <f t="shared" si="584"/>
        <v>-33651.20134502415</v>
      </c>
    </row>
    <row r="1211" spans="1:32">
      <c r="A1211" s="106">
        <v>1.3599999999999999E-3</v>
      </c>
      <c r="B1211" s="4">
        <f t="shared" si="585"/>
        <v>8116.3510843164186</v>
      </c>
      <c r="C1211" t="s">
        <v>1080</v>
      </c>
      <c r="D1211" t="s">
        <v>182</v>
      </c>
      <c r="E1211" s="57" t="s">
        <v>21</v>
      </c>
      <c r="F1211" s="22">
        <f t="shared" si="588"/>
        <v>1</v>
      </c>
      <c r="G1211" s="22">
        <f t="shared" si="589"/>
        <v>1</v>
      </c>
      <c r="H1211" s="120" t="str">
        <f>IF(ISNA(VLOOKUP(C1211,[1]Sheet1!$J$2:$J$2000,3,FALSE)),"No","Yes")</f>
        <v>Yes</v>
      </c>
      <c r="I1211" s="89">
        <f t="shared" si="597"/>
        <v>0</v>
      </c>
      <c r="J1211" s="89">
        <f t="shared" si="598"/>
        <v>0</v>
      </c>
      <c r="K1211" s="89">
        <f t="shared" si="599"/>
        <v>0</v>
      </c>
      <c r="L1211" s="89">
        <f t="shared" si="600"/>
        <v>0</v>
      </c>
      <c r="M1211" s="89">
        <f t="shared" si="601"/>
        <v>0</v>
      </c>
      <c r="N1211" s="89">
        <f t="shared" si="602"/>
        <v>0</v>
      </c>
      <c r="O1211" s="89">
        <f t="shared" si="586"/>
        <v>0</v>
      </c>
      <c r="Q1211" s="90">
        <f t="shared" si="603"/>
        <v>0</v>
      </c>
      <c r="R1211" s="90">
        <f t="shared" si="604"/>
        <v>0</v>
      </c>
      <c r="S1211" s="90">
        <f t="shared" si="605"/>
        <v>8116.3497243164184</v>
      </c>
      <c r="T1211" s="90">
        <f t="shared" si="606"/>
        <v>0</v>
      </c>
      <c r="U1211" s="90">
        <f t="shared" si="607"/>
        <v>0</v>
      </c>
      <c r="V1211" s="90">
        <f t="shared" si="608"/>
        <v>0</v>
      </c>
      <c r="W1211" s="90">
        <f t="shared" si="587"/>
        <v>0</v>
      </c>
      <c r="Y1211" s="89">
        <f t="shared" si="590"/>
        <v>0</v>
      </c>
      <c r="Z1211" s="90">
        <f t="shared" si="591"/>
        <v>0</v>
      </c>
      <c r="AA1211" s="75">
        <f t="shared" si="592"/>
        <v>0</v>
      </c>
      <c r="AB1211" s="89">
        <f t="shared" si="593"/>
        <v>0</v>
      </c>
      <c r="AC1211" s="89">
        <f t="shared" si="594"/>
        <v>0</v>
      </c>
      <c r="AD1211" s="90">
        <f t="shared" si="595"/>
        <v>8116.3497243164184</v>
      </c>
      <c r="AE1211" s="90">
        <f t="shared" si="596"/>
        <v>0</v>
      </c>
      <c r="AF1211" s="1">
        <f t="shared" si="584"/>
        <v>8116.3497243164184</v>
      </c>
    </row>
    <row r="1212" spans="1:32">
      <c r="A1212" s="106">
        <v>1.3609999999999998E-3</v>
      </c>
      <c r="B1212" s="4">
        <f t="shared" si="585"/>
        <v>8099.0357198591964</v>
      </c>
      <c r="C1212" t="s">
        <v>1081</v>
      </c>
      <c r="D1212" t="s">
        <v>1023</v>
      </c>
      <c r="E1212" s="57" t="s">
        <v>21</v>
      </c>
      <c r="F1212" s="22">
        <f t="shared" si="588"/>
        <v>1</v>
      </c>
      <c r="G1212" s="22">
        <f t="shared" si="589"/>
        <v>1</v>
      </c>
      <c r="H1212" s="120" t="str">
        <f>IF(ISNA(VLOOKUP(C1212,[1]Sheet1!$J$2:$J$2000,3,FALSE)),"No","Yes")</f>
        <v>Yes</v>
      </c>
      <c r="I1212" s="89">
        <f t="shared" si="597"/>
        <v>0</v>
      </c>
      <c r="J1212" s="89">
        <f t="shared" si="598"/>
        <v>0</v>
      </c>
      <c r="K1212" s="89">
        <f t="shared" si="599"/>
        <v>0</v>
      </c>
      <c r="L1212" s="89">
        <f t="shared" si="600"/>
        <v>0</v>
      </c>
      <c r="M1212" s="89">
        <f t="shared" si="601"/>
        <v>0</v>
      </c>
      <c r="N1212" s="89">
        <f t="shared" si="602"/>
        <v>0</v>
      </c>
      <c r="O1212" s="89">
        <f t="shared" si="586"/>
        <v>0</v>
      </c>
      <c r="Q1212" s="90">
        <f t="shared" si="603"/>
        <v>0</v>
      </c>
      <c r="R1212" s="90">
        <f t="shared" si="604"/>
        <v>0</v>
      </c>
      <c r="S1212" s="90">
        <f t="shared" si="605"/>
        <v>8099.0343588591968</v>
      </c>
      <c r="T1212" s="90">
        <f t="shared" si="606"/>
        <v>0</v>
      </c>
      <c r="U1212" s="90">
        <f t="shared" si="607"/>
        <v>0</v>
      </c>
      <c r="V1212" s="90">
        <f t="shared" si="608"/>
        <v>0</v>
      </c>
      <c r="W1212" s="90">
        <f t="shared" si="587"/>
        <v>0</v>
      </c>
      <c r="Y1212" s="89">
        <f t="shared" si="590"/>
        <v>0</v>
      </c>
      <c r="Z1212" s="90">
        <f t="shared" si="591"/>
        <v>0</v>
      </c>
      <c r="AA1212" s="75">
        <f t="shared" si="592"/>
        <v>0</v>
      </c>
      <c r="AB1212" s="89">
        <f t="shared" si="593"/>
        <v>0</v>
      </c>
      <c r="AC1212" s="89">
        <f t="shared" si="594"/>
        <v>0</v>
      </c>
      <c r="AD1212" s="90">
        <f t="shared" si="595"/>
        <v>8099.0343588591968</v>
      </c>
      <c r="AE1212" s="90">
        <f t="shared" si="596"/>
        <v>0</v>
      </c>
      <c r="AF1212" s="1">
        <f t="shared" si="584"/>
        <v>8099.0343588591968</v>
      </c>
    </row>
    <row r="1213" spans="1:32">
      <c r="A1213" s="106">
        <v>1.3619999999999999E-3</v>
      </c>
      <c r="B1213" s="4">
        <f t="shared" si="585"/>
        <v>15536.755588559319</v>
      </c>
      <c r="C1213" t="s">
        <v>1082</v>
      </c>
      <c r="D1213" t="s">
        <v>182</v>
      </c>
      <c r="E1213" s="57" t="s">
        <v>21</v>
      </c>
      <c r="F1213" s="22">
        <f t="shared" si="588"/>
        <v>2</v>
      </c>
      <c r="G1213" s="22">
        <f t="shared" si="589"/>
        <v>2</v>
      </c>
      <c r="H1213" s="120" t="str">
        <f>IF(ISNA(VLOOKUP(C1213,[1]Sheet1!$J$2:$J$2000,3,FALSE)),"No","Yes")</f>
        <v>Yes</v>
      </c>
      <c r="I1213" s="89">
        <f t="shared" si="597"/>
        <v>0</v>
      </c>
      <c r="J1213" s="89">
        <f t="shared" si="598"/>
        <v>0</v>
      </c>
      <c r="K1213" s="89">
        <f t="shared" si="599"/>
        <v>0</v>
      </c>
      <c r="L1213" s="89">
        <f t="shared" si="600"/>
        <v>0</v>
      </c>
      <c r="M1213" s="89">
        <f t="shared" si="601"/>
        <v>0</v>
      </c>
      <c r="N1213" s="89">
        <f t="shared" si="602"/>
        <v>0</v>
      </c>
      <c r="O1213" s="89">
        <f t="shared" si="586"/>
        <v>0</v>
      </c>
      <c r="Q1213" s="90">
        <f t="shared" si="603"/>
        <v>0</v>
      </c>
      <c r="R1213" s="90">
        <f t="shared" si="604"/>
        <v>0</v>
      </c>
      <c r="S1213" s="90">
        <f t="shared" si="605"/>
        <v>8096.3071051745437</v>
      </c>
      <c r="T1213" s="90">
        <f t="shared" si="606"/>
        <v>0</v>
      </c>
      <c r="U1213" s="90">
        <f t="shared" si="607"/>
        <v>0</v>
      </c>
      <c r="V1213" s="90">
        <f t="shared" si="608"/>
        <v>0</v>
      </c>
      <c r="W1213" s="90">
        <f t="shared" si="587"/>
        <v>7440.4471213847737</v>
      </c>
      <c r="Y1213" s="89">
        <f t="shared" si="590"/>
        <v>0</v>
      </c>
      <c r="Z1213" s="90">
        <f t="shared" si="591"/>
        <v>0</v>
      </c>
      <c r="AA1213" s="75">
        <f t="shared" si="592"/>
        <v>0</v>
      </c>
      <c r="AB1213" s="89">
        <f t="shared" si="593"/>
        <v>0</v>
      </c>
      <c r="AC1213" s="89">
        <f t="shared" si="594"/>
        <v>0</v>
      </c>
      <c r="AD1213" s="90">
        <f t="shared" si="595"/>
        <v>8096.3071051745437</v>
      </c>
      <c r="AE1213" s="90">
        <f t="shared" si="596"/>
        <v>7440.4471213847737</v>
      </c>
      <c r="AF1213" s="1">
        <f t="shared" si="584"/>
        <v>15536.754226559318</v>
      </c>
    </row>
    <row r="1214" spans="1:32">
      <c r="A1214" s="106">
        <v>1.3629999999999998E-3</v>
      </c>
      <c r="B1214" s="4">
        <f t="shared" si="585"/>
        <v>8043.0432898510271</v>
      </c>
      <c r="C1214" t="s">
        <v>1083</v>
      </c>
      <c r="D1214" t="s">
        <v>965</v>
      </c>
      <c r="E1214" s="57" t="s">
        <v>21</v>
      </c>
      <c r="F1214" s="22">
        <f t="shared" si="588"/>
        <v>1</v>
      </c>
      <c r="G1214" s="22">
        <f t="shared" si="589"/>
        <v>1</v>
      </c>
      <c r="H1214" s="120" t="str">
        <f>IF(ISNA(VLOOKUP(C1214,[1]Sheet1!$J$2:$J$2000,3,FALSE)),"No","Yes")</f>
        <v>Yes</v>
      </c>
      <c r="I1214" s="89">
        <f t="shared" si="597"/>
        <v>0</v>
      </c>
      <c r="J1214" s="89">
        <f t="shared" si="598"/>
        <v>0</v>
      </c>
      <c r="K1214" s="89">
        <f t="shared" si="599"/>
        <v>0</v>
      </c>
      <c r="L1214" s="89">
        <f t="shared" si="600"/>
        <v>0</v>
      </c>
      <c r="M1214" s="89">
        <f t="shared" si="601"/>
        <v>0</v>
      </c>
      <c r="N1214" s="89">
        <f t="shared" si="602"/>
        <v>0</v>
      </c>
      <c r="O1214" s="89">
        <f t="shared" si="586"/>
        <v>0</v>
      </c>
      <c r="Q1214" s="90">
        <f t="shared" si="603"/>
        <v>0</v>
      </c>
      <c r="R1214" s="90">
        <f t="shared" si="604"/>
        <v>0</v>
      </c>
      <c r="S1214" s="90">
        <f t="shared" si="605"/>
        <v>8043.0419268510268</v>
      </c>
      <c r="T1214" s="90">
        <f t="shared" si="606"/>
        <v>0</v>
      </c>
      <c r="U1214" s="90">
        <f t="shared" si="607"/>
        <v>0</v>
      </c>
      <c r="V1214" s="90">
        <f t="shared" si="608"/>
        <v>0</v>
      </c>
      <c r="W1214" s="90">
        <f t="shared" si="587"/>
        <v>0</v>
      </c>
      <c r="Y1214" s="89">
        <f t="shared" si="590"/>
        <v>0</v>
      </c>
      <c r="Z1214" s="90">
        <f t="shared" si="591"/>
        <v>0</v>
      </c>
      <c r="AA1214" s="75">
        <f t="shared" si="592"/>
        <v>0</v>
      </c>
      <c r="AB1214" s="89">
        <f t="shared" si="593"/>
        <v>0</v>
      </c>
      <c r="AC1214" s="89">
        <f t="shared" si="594"/>
        <v>0</v>
      </c>
      <c r="AD1214" s="90">
        <f t="shared" si="595"/>
        <v>8043.0419268510268</v>
      </c>
      <c r="AE1214" s="90">
        <f t="shared" si="596"/>
        <v>0</v>
      </c>
      <c r="AF1214" s="1">
        <f t="shared" si="584"/>
        <v>8043.0419268510268</v>
      </c>
    </row>
    <row r="1215" spans="1:32">
      <c r="A1215" s="106">
        <v>1.3649999999999999E-3</v>
      </c>
      <c r="B1215" s="4">
        <f t="shared" si="585"/>
        <v>-42124.684736102739</v>
      </c>
      <c r="C1215" t="s">
        <v>1084</v>
      </c>
      <c r="D1215" t="s">
        <v>182</v>
      </c>
      <c r="E1215" s="57" t="s">
        <v>21</v>
      </c>
      <c r="F1215" s="22">
        <f t="shared" si="588"/>
        <v>1</v>
      </c>
      <c r="G1215" s="22">
        <f t="shared" si="589"/>
        <v>1</v>
      </c>
      <c r="H1215" s="120" t="str">
        <f>IF(ISNA(VLOOKUP(C1215,[1]Sheet1!$J$2:$J$2000,3,FALSE)),"No","Yes")</f>
        <v>No</v>
      </c>
      <c r="I1215" s="89">
        <f t="shared" si="597"/>
        <v>0</v>
      </c>
      <c r="J1215" s="89">
        <f t="shared" si="598"/>
        <v>0</v>
      </c>
      <c r="K1215" s="89">
        <f t="shared" si="599"/>
        <v>0</v>
      </c>
      <c r="L1215" s="89">
        <f t="shared" si="600"/>
        <v>0</v>
      </c>
      <c r="M1215" s="89">
        <f t="shared" si="601"/>
        <v>0</v>
      </c>
      <c r="N1215" s="89">
        <f t="shared" si="602"/>
        <v>0</v>
      </c>
      <c r="O1215" s="89">
        <f t="shared" si="586"/>
        <v>0</v>
      </c>
      <c r="Q1215" s="90">
        <f t="shared" si="603"/>
        <v>0</v>
      </c>
      <c r="R1215" s="90">
        <f t="shared" si="604"/>
        <v>0</v>
      </c>
      <c r="S1215" s="90">
        <f t="shared" si="605"/>
        <v>7875.3138988972605</v>
      </c>
      <c r="T1215" s="90">
        <f t="shared" si="606"/>
        <v>0</v>
      </c>
      <c r="U1215" s="90">
        <f t="shared" si="607"/>
        <v>0</v>
      </c>
      <c r="V1215" s="90">
        <f t="shared" si="608"/>
        <v>0</v>
      </c>
      <c r="W1215" s="90">
        <f t="shared" si="587"/>
        <v>0</v>
      </c>
      <c r="Y1215" s="89">
        <f t="shared" si="590"/>
        <v>0</v>
      </c>
      <c r="Z1215" s="90">
        <f t="shared" si="591"/>
        <v>0</v>
      </c>
      <c r="AA1215" s="75">
        <f t="shared" si="592"/>
        <v>0</v>
      </c>
      <c r="AB1215" s="89">
        <f t="shared" si="593"/>
        <v>0</v>
      </c>
      <c r="AC1215" s="89">
        <f t="shared" si="594"/>
        <v>0</v>
      </c>
      <c r="AD1215" s="90">
        <f t="shared" si="595"/>
        <v>7875.3138988972605</v>
      </c>
      <c r="AE1215" s="90">
        <f t="shared" si="596"/>
        <v>0</v>
      </c>
      <c r="AF1215" s="1">
        <f t="shared" si="584"/>
        <v>-42124.686101102736</v>
      </c>
    </row>
    <row r="1216" spans="1:32">
      <c r="A1216" s="106">
        <v>1.3659999999999998E-3</v>
      </c>
      <c r="B1216" s="4">
        <f t="shared" si="585"/>
        <v>-42156.370969798176</v>
      </c>
      <c r="C1216" t="s">
        <v>1085</v>
      </c>
      <c r="D1216" t="s">
        <v>965</v>
      </c>
      <c r="E1216" s="57" t="s">
        <v>21</v>
      </c>
      <c r="F1216" s="22">
        <f t="shared" si="588"/>
        <v>1</v>
      </c>
      <c r="G1216" s="22">
        <f t="shared" si="589"/>
        <v>1</v>
      </c>
      <c r="H1216" s="120" t="str">
        <f>IF(ISNA(VLOOKUP(C1216,[1]Sheet1!$J$2:$J$2000,3,FALSE)),"No","Yes")</f>
        <v>No</v>
      </c>
      <c r="I1216" s="89">
        <f t="shared" si="597"/>
        <v>0</v>
      </c>
      <c r="J1216" s="89">
        <f t="shared" si="598"/>
        <v>0</v>
      </c>
      <c r="K1216" s="89">
        <f t="shared" si="599"/>
        <v>0</v>
      </c>
      <c r="L1216" s="89">
        <f t="shared" si="600"/>
        <v>0</v>
      </c>
      <c r="M1216" s="89">
        <f t="shared" si="601"/>
        <v>0</v>
      </c>
      <c r="N1216" s="89">
        <f t="shared" si="602"/>
        <v>0</v>
      </c>
      <c r="O1216" s="89">
        <f t="shared" si="586"/>
        <v>0</v>
      </c>
      <c r="Q1216" s="90">
        <f t="shared" si="603"/>
        <v>0</v>
      </c>
      <c r="R1216" s="90">
        <f t="shared" si="604"/>
        <v>0</v>
      </c>
      <c r="S1216" s="90">
        <f t="shared" si="605"/>
        <v>7843.6276642018283</v>
      </c>
      <c r="T1216" s="90">
        <f t="shared" si="606"/>
        <v>0</v>
      </c>
      <c r="U1216" s="90">
        <f t="shared" si="607"/>
        <v>0</v>
      </c>
      <c r="V1216" s="90">
        <f t="shared" si="608"/>
        <v>0</v>
      </c>
      <c r="W1216" s="90">
        <f t="shared" si="587"/>
        <v>0</v>
      </c>
      <c r="Y1216" s="89">
        <f t="shared" si="590"/>
        <v>0</v>
      </c>
      <c r="Z1216" s="90">
        <f t="shared" si="591"/>
        <v>0</v>
      </c>
      <c r="AA1216" s="75">
        <f t="shared" si="592"/>
        <v>0</v>
      </c>
      <c r="AB1216" s="89">
        <f t="shared" si="593"/>
        <v>0</v>
      </c>
      <c r="AC1216" s="89">
        <f t="shared" si="594"/>
        <v>0</v>
      </c>
      <c r="AD1216" s="90">
        <f t="shared" si="595"/>
        <v>7843.6276642018283</v>
      </c>
      <c r="AE1216" s="90">
        <f t="shared" si="596"/>
        <v>0</v>
      </c>
      <c r="AF1216" s="1">
        <f t="shared" si="584"/>
        <v>-42156.372335798173</v>
      </c>
    </row>
    <row r="1217" spans="1:32">
      <c r="A1217" s="106">
        <v>1.3669999999999999E-3</v>
      </c>
      <c r="B1217" s="4">
        <f t="shared" si="585"/>
        <v>-42173.392730222222</v>
      </c>
      <c r="C1217" t="s">
        <v>1086</v>
      </c>
      <c r="D1217" t="s">
        <v>965</v>
      </c>
      <c r="E1217" s="57" t="s">
        <v>21</v>
      </c>
      <c r="F1217" s="22">
        <f t="shared" si="588"/>
        <v>1</v>
      </c>
      <c r="G1217" s="22">
        <f t="shared" si="589"/>
        <v>1</v>
      </c>
      <c r="H1217" s="120" t="str">
        <f>IF(ISNA(VLOOKUP(C1217,[1]Sheet1!$J$2:$J$2000,3,FALSE)),"No","Yes")</f>
        <v>No</v>
      </c>
      <c r="I1217" s="89">
        <f t="shared" si="597"/>
        <v>0</v>
      </c>
      <c r="J1217" s="89">
        <f t="shared" si="598"/>
        <v>0</v>
      </c>
      <c r="K1217" s="89">
        <f t="shared" si="599"/>
        <v>0</v>
      </c>
      <c r="L1217" s="89">
        <f t="shared" si="600"/>
        <v>0</v>
      </c>
      <c r="M1217" s="89">
        <f t="shared" si="601"/>
        <v>0</v>
      </c>
      <c r="N1217" s="89">
        <f t="shared" si="602"/>
        <v>0</v>
      </c>
      <c r="O1217" s="89">
        <f t="shared" si="586"/>
        <v>0</v>
      </c>
      <c r="Q1217" s="90">
        <f t="shared" si="603"/>
        <v>0</v>
      </c>
      <c r="R1217" s="90">
        <f t="shared" si="604"/>
        <v>0</v>
      </c>
      <c r="S1217" s="90">
        <f t="shared" si="605"/>
        <v>7826.6059027777783</v>
      </c>
      <c r="T1217" s="90">
        <f t="shared" si="606"/>
        <v>0</v>
      </c>
      <c r="U1217" s="90">
        <f t="shared" si="607"/>
        <v>0</v>
      </c>
      <c r="V1217" s="90">
        <f t="shared" si="608"/>
        <v>0</v>
      </c>
      <c r="W1217" s="90">
        <f t="shared" si="587"/>
        <v>0</v>
      </c>
      <c r="Y1217" s="89">
        <f t="shared" si="590"/>
        <v>0</v>
      </c>
      <c r="Z1217" s="90">
        <f t="shared" si="591"/>
        <v>0</v>
      </c>
      <c r="AA1217" s="75">
        <f t="shared" si="592"/>
        <v>0</v>
      </c>
      <c r="AB1217" s="89">
        <f t="shared" si="593"/>
        <v>0</v>
      </c>
      <c r="AC1217" s="89">
        <f t="shared" si="594"/>
        <v>0</v>
      </c>
      <c r="AD1217" s="90">
        <f t="shared" si="595"/>
        <v>7826.6059027777783</v>
      </c>
      <c r="AE1217" s="90">
        <f t="shared" si="596"/>
        <v>0</v>
      </c>
      <c r="AF1217" s="1">
        <f t="shared" si="584"/>
        <v>-42173.394097222219</v>
      </c>
    </row>
    <row r="1218" spans="1:32">
      <c r="A1218" s="106">
        <v>1.3679999999999999E-3</v>
      </c>
      <c r="B1218" s="4">
        <f t="shared" si="585"/>
        <v>14522.18374927394</v>
      </c>
      <c r="C1218" t="s">
        <v>1087</v>
      </c>
      <c r="D1218" t="s">
        <v>182</v>
      </c>
      <c r="E1218" s="57" t="s">
        <v>21</v>
      </c>
      <c r="F1218" s="22">
        <f t="shared" si="588"/>
        <v>2</v>
      </c>
      <c r="G1218" s="22">
        <f t="shared" si="589"/>
        <v>2</v>
      </c>
      <c r="H1218" s="120" t="str">
        <f>IF(ISNA(VLOOKUP(C1218,[1]Sheet1!$J$2:$J$2000,3,FALSE)),"No","Yes")</f>
        <v>Yes</v>
      </c>
      <c r="I1218" s="89">
        <f t="shared" si="597"/>
        <v>0</v>
      </c>
      <c r="J1218" s="89">
        <f t="shared" si="598"/>
        <v>0</v>
      </c>
      <c r="K1218" s="89">
        <f t="shared" si="599"/>
        <v>0</v>
      </c>
      <c r="L1218" s="89">
        <f t="shared" si="600"/>
        <v>0</v>
      </c>
      <c r="M1218" s="89">
        <f t="shared" si="601"/>
        <v>0</v>
      </c>
      <c r="N1218" s="89">
        <f t="shared" si="602"/>
        <v>0</v>
      </c>
      <c r="O1218" s="89">
        <f t="shared" si="586"/>
        <v>0</v>
      </c>
      <c r="Q1218" s="90">
        <f t="shared" si="603"/>
        <v>0</v>
      </c>
      <c r="R1218" s="90">
        <f t="shared" si="604"/>
        <v>0</v>
      </c>
      <c r="S1218" s="90">
        <f t="shared" si="605"/>
        <v>7824.907789108267</v>
      </c>
      <c r="T1218" s="90">
        <f t="shared" si="606"/>
        <v>0</v>
      </c>
      <c r="U1218" s="90">
        <f t="shared" si="607"/>
        <v>0</v>
      </c>
      <c r="V1218" s="90">
        <f t="shared" si="608"/>
        <v>0</v>
      </c>
      <c r="W1218" s="90">
        <f t="shared" si="587"/>
        <v>6697.2745921656733</v>
      </c>
      <c r="Y1218" s="89">
        <f t="shared" si="590"/>
        <v>0</v>
      </c>
      <c r="Z1218" s="90">
        <f t="shared" si="591"/>
        <v>0</v>
      </c>
      <c r="AA1218" s="75">
        <f t="shared" si="592"/>
        <v>0</v>
      </c>
      <c r="AB1218" s="89">
        <f t="shared" si="593"/>
        <v>0</v>
      </c>
      <c r="AC1218" s="89">
        <f t="shared" si="594"/>
        <v>0</v>
      </c>
      <c r="AD1218" s="90">
        <f t="shared" si="595"/>
        <v>7824.907789108267</v>
      </c>
      <c r="AE1218" s="90">
        <f t="shared" si="596"/>
        <v>6697.2745921656733</v>
      </c>
      <c r="AF1218" s="1">
        <f t="shared" si="584"/>
        <v>14522.18238127394</v>
      </c>
    </row>
    <row r="1219" spans="1:32">
      <c r="A1219" s="106">
        <v>1.3689999999999998E-3</v>
      </c>
      <c r="B1219" s="4">
        <f t="shared" si="585"/>
        <v>-42183.570369188128</v>
      </c>
      <c r="C1219" t="s">
        <v>1088</v>
      </c>
      <c r="D1219" t="s">
        <v>182</v>
      </c>
      <c r="E1219" s="57" t="s">
        <v>21</v>
      </c>
      <c r="F1219" s="22">
        <f t="shared" si="588"/>
        <v>1</v>
      </c>
      <c r="G1219" s="22">
        <f t="shared" si="589"/>
        <v>1</v>
      </c>
      <c r="H1219" s="120" t="str">
        <f>IF(ISNA(VLOOKUP(C1219,[1]Sheet1!$J$2:$J$2000,3,FALSE)),"No","Yes")</f>
        <v>No</v>
      </c>
      <c r="I1219" s="89">
        <f t="shared" si="597"/>
        <v>0</v>
      </c>
      <c r="J1219" s="89">
        <f t="shared" si="598"/>
        <v>0</v>
      </c>
      <c r="K1219" s="89">
        <f t="shared" si="599"/>
        <v>0</v>
      </c>
      <c r="L1219" s="89">
        <f t="shared" si="600"/>
        <v>0</v>
      </c>
      <c r="M1219" s="89">
        <f t="shared" si="601"/>
        <v>0</v>
      </c>
      <c r="N1219" s="89">
        <f t="shared" si="602"/>
        <v>0</v>
      </c>
      <c r="O1219" s="89">
        <f t="shared" si="586"/>
        <v>0</v>
      </c>
      <c r="Q1219" s="90">
        <f t="shared" si="603"/>
        <v>0</v>
      </c>
      <c r="R1219" s="90">
        <f t="shared" si="604"/>
        <v>0</v>
      </c>
      <c r="S1219" s="90">
        <f t="shared" si="605"/>
        <v>7816.4282618118777</v>
      </c>
      <c r="T1219" s="90">
        <f t="shared" si="606"/>
        <v>0</v>
      </c>
      <c r="U1219" s="90">
        <f t="shared" si="607"/>
        <v>0</v>
      </c>
      <c r="V1219" s="90">
        <f t="shared" si="608"/>
        <v>0</v>
      </c>
      <c r="W1219" s="90">
        <f t="shared" si="587"/>
        <v>0</v>
      </c>
      <c r="Y1219" s="89">
        <f t="shared" si="590"/>
        <v>0</v>
      </c>
      <c r="Z1219" s="90">
        <f t="shared" si="591"/>
        <v>0</v>
      </c>
      <c r="AA1219" s="75">
        <f t="shared" si="592"/>
        <v>0</v>
      </c>
      <c r="AB1219" s="89">
        <f t="shared" si="593"/>
        <v>0</v>
      </c>
      <c r="AC1219" s="89">
        <f t="shared" si="594"/>
        <v>0</v>
      </c>
      <c r="AD1219" s="90">
        <f t="shared" si="595"/>
        <v>7816.4282618118777</v>
      </c>
      <c r="AE1219" s="90">
        <f t="shared" si="596"/>
        <v>0</v>
      </c>
      <c r="AF1219" s="1">
        <f t="shared" ref="AF1219:AF1282" si="609">IF(H1219="NO",SUM(AA1219:AE1219)-50000,SUM(AA1219:AE1219))</f>
        <v>-42183.571738188126</v>
      </c>
    </row>
    <row r="1220" spans="1:32">
      <c r="A1220" s="106">
        <v>1.3699999999999999E-3</v>
      </c>
      <c r="B1220" s="4">
        <f t="shared" si="585"/>
        <v>-42259.067099628679</v>
      </c>
      <c r="C1220" t="s">
        <v>1089</v>
      </c>
      <c r="D1220" t="s">
        <v>729</v>
      </c>
      <c r="E1220" s="57" t="s">
        <v>21</v>
      </c>
      <c r="F1220" s="22">
        <f t="shared" si="588"/>
        <v>1</v>
      </c>
      <c r="G1220" s="22">
        <f t="shared" si="589"/>
        <v>1</v>
      </c>
      <c r="H1220" s="120" t="str">
        <f>IF(ISNA(VLOOKUP(C1220,[1]Sheet1!$J$2:$J$2000,3,FALSE)),"No","Yes")</f>
        <v>No</v>
      </c>
      <c r="I1220" s="89">
        <f t="shared" si="597"/>
        <v>0</v>
      </c>
      <c r="J1220" s="89">
        <f t="shared" si="598"/>
        <v>0</v>
      </c>
      <c r="K1220" s="89">
        <f t="shared" si="599"/>
        <v>0</v>
      </c>
      <c r="L1220" s="89">
        <f t="shared" si="600"/>
        <v>0</v>
      </c>
      <c r="M1220" s="89">
        <f t="shared" si="601"/>
        <v>0</v>
      </c>
      <c r="N1220" s="89">
        <f t="shared" si="602"/>
        <v>0</v>
      </c>
      <c r="O1220" s="89">
        <f t="shared" si="586"/>
        <v>0</v>
      </c>
      <c r="Q1220" s="90">
        <f t="shared" si="603"/>
        <v>0</v>
      </c>
      <c r="R1220" s="90">
        <f t="shared" si="604"/>
        <v>0</v>
      </c>
      <c r="S1220" s="90">
        <f t="shared" si="605"/>
        <v>7740.9315303713256</v>
      </c>
      <c r="T1220" s="90">
        <f t="shared" si="606"/>
        <v>0</v>
      </c>
      <c r="U1220" s="90">
        <f t="shared" si="607"/>
        <v>0</v>
      </c>
      <c r="V1220" s="90">
        <f t="shared" si="608"/>
        <v>0</v>
      </c>
      <c r="W1220" s="90">
        <f t="shared" si="587"/>
        <v>0</v>
      </c>
      <c r="Y1220" s="89">
        <f t="shared" si="590"/>
        <v>0</v>
      </c>
      <c r="Z1220" s="90">
        <f t="shared" si="591"/>
        <v>0</v>
      </c>
      <c r="AA1220" s="75">
        <f t="shared" si="592"/>
        <v>0</v>
      </c>
      <c r="AB1220" s="89">
        <f t="shared" si="593"/>
        <v>0</v>
      </c>
      <c r="AC1220" s="89">
        <f t="shared" si="594"/>
        <v>0</v>
      </c>
      <c r="AD1220" s="90">
        <f t="shared" si="595"/>
        <v>7740.9315303713256</v>
      </c>
      <c r="AE1220" s="90">
        <f t="shared" si="596"/>
        <v>0</v>
      </c>
      <c r="AF1220" s="1">
        <f t="shared" si="609"/>
        <v>-42259.068469628677</v>
      </c>
    </row>
    <row r="1221" spans="1:32">
      <c r="A1221" s="106">
        <v>1.3709999999999998E-3</v>
      </c>
      <c r="B1221" s="4">
        <f t="shared" si="585"/>
        <v>-42491.149992731</v>
      </c>
      <c r="C1221" t="s">
        <v>1090</v>
      </c>
      <c r="D1221" t="s">
        <v>965</v>
      </c>
      <c r="E1221" s="57" t="s">
        <v>21</v>
      </c>
      <c r="F1221" s="22">
        <f t="shared" si="588"/>
        <v>1</v>
      </c>
      <c r="G1221" s="22">
        <f t="shared" si="589"/>
        <v>1</v>
      </c>
      <c r="H1221" s="120" t="str">
        <f>IF(ISNA(VLOOKUP(C1221,[1]Sheet1!$J$2:$J$2000,3,FALSE)),"No","Yes")</f>
        <v>No</v>
      </c>
      <c r="I1221" s="89">
        <f t="shared" si="597"/>
        <v>0</v>
      </c>
      <c r="J1221" s="89">
        <f t="shared" si="598"/>
        <v>0</v>
      </c>
      <c r="K1221" s="89">
        <f t="shared" si="599"/>
        <v>0</v>
      </c>
      <c r="L1221" s="89">
        <f t="shared" si="600"/>
        <v>0</v>
      </c>
      <c r="M1221" s="89">
        <f t="shared" si="601"/>
        <v>0</v>
      </c>
      <c r="N1221" s="89">
        <f t="shared" si="602"/>
        <v>0</v>
      </c>
      <c r="O1221" s="89">
        <f t="shared" si="586"/>
        <v>0</v>
      </c>
      <c r="Q1221" s="90">
        <f t="shared" si="603"/>
        <v>0</v>
      </c>
      <c r="R1221" s="90">
        <f t="shared" si="604"/>
        <v>0</v>
      </c>
      <c r="S1221" s="90">
        <f t="shared" si="605"/>
        <v>7508.8486362689991</v>
      </c>
      <c r="T1221" s="90">
        <f t="shared" si="606"/>
        <v>0</v>
      </c>
      <c r="U1221" s="90">
        <f t="shared" si="607"/>
        <v>0</v>
      </c>
      <c r="V1221" s="90">
        <f t="shared" si="608"/>
        <v>0</v>
      </c>
      <c r="W1221" s="90">
        <f t="shared" si="587"/>
        <v>0</v>
      </c>
      <c r="Y1221" s="89">
        <f t="shared" si="590"/>
        <v>0</v>
      </c>
      <c r="Z1221" s="90">
        <f t="shared" si="591"/>
        <v>0</v>
      </c>
      <c r="AA1221" s="75">
        <f t="shared" si="592"/>
        <v>0</v>
      </c>
      <c r="AB1221" s="89">
        <f t="shared" si="593"/>
        <v>0</v>
      </c>
      <c r="AC1221" s="89">
        <f t="shared" si="594"/>
        <v>0</v>
      </c>
      <c r="AD1221" s="90">
        <f t="shared" si="595"/>
        <v>7508.8486362689991</v>
      </c>
      <c r="AE1221" s="90">
        <f t="shared" si="596"/>
        <v>0</v>
      </c>
      <c r="AF1221" s="1">
        <f t="shared" si="609"/>
        <v>-42491.151363730998</v>
      </c>
    </row>
    <row r="1222" spans="1:32">
      <c r="A1222" s="106">
        <v>1.372E-3</v>
      </c>
      <c r="B1222" s="4">
        <f t="shared" si="585"/>
        <v>-26099.399913456939</v>
      </c>
      <c r="C1222" t="s">
        <v>1091</v>
      </c>
      <c r="D1222" t="s">
        <v>384</v>
      </c>
      <c r="E1222" s="57" t="s">
        <v>21</v>
      </c>
      <c r="F1222" s="22">
        <f t="shared" si="588"/>
        <v>3</v>
      </c>
      <c r="G1222" s="22">
        <f t="shared" si="589"/>
        <v>3</v>
      </c>
      <c r="H1222" s="120" t="str">
        <f>IF(ISNA(VLOOKUP(C1222,[1]Sheet1!$J$2:$J$2000,3,FALSE)),"No","Yes")</f>
        <v>No</v>
      </c>
      <c r="I1222" s="89">
        <f t="shared" si="597"/>
        <v>0</v>
      </c>
      <c r="J1222" s="89">
        <f t="shared" si="598"/>
        <v>0</v>
      </c>
      <c r="K1222" s="89">
        <f t="shared" si="599"/>
        <v>8252.5341560158668</v>
      </c>
      <c r="L1222" s="89">
        <f t="shared" si="600"/>
        <v>0</v>
      </c>
      <c r="M1222" s="89">
        <f t="shared" si="601"/>
        <v>0</v>
      </c>
      <c r="N1222" s="89">
        <f t="shared" si="602"/>
        <v>8163.3701515540724</v>
      </c>
      <c r="O1222" s="89">
        <f t="shared" si="586"/>
        <v>0</v>
      </c>
      <c r="Q1222" s="90">
        <f t="shared" si="603"/>
        <v>0</v>
      </c>
      <c r="R1222" s="90">
        <f t="shared" si="604"/>
        <v>0</v>
      </c>
      <c r="S1222" s="90">
        <f t="shared" si="605"/>
        <v>7484.6944069731244</v>
      </c>
      <c r="T1222" s="90">
        <f t="shared" si="606"/>
        <v>0</v>
      </c>
      <c r="U1222" s="90">
        <f t="shared" si="607"/>
        <v>0</v>
      </c>
      <c r="V1222" s="90">
        <f t="shared" si="608"/>
        <v>0</v>
      </c>
      <c r="W1222" s="90">
        <f t="shared" si="587"/>
        <v>0</v>
      </c>
      <c r="Y1222" s="89">
        <f t="shared" si="590"/>
        <v>0</v>
      </c>
      <c r="Z1222" s="90">
        <f t="shared" si="591"/>
        <v>0</v>
      </c>
      <c r="AA1222" s="75">
        <f t="shared" si="592"/>
        <v>0</v>
      </c>
      <c r="AB1222" s="89">
        <f t="shared" si="593"/>
        <v>8252.5341560158668</v>
      </c>
      <c r="AC1222" s="89">
        <f t="shared" si="594"/>
        <v>8163.3701515540724</v>
      </c>
      <c r="AD1222" s="90">
        <f t="shared" si="595"/>
        <v>7484.6944069731244</v>
      </c>
      <c r="AE1222" s="90">
        <f t="shared" si="596"/>
        <v>0</v>
      </c>
      <c r="AF1222" s="1">
        <f t="shared" si="609"/>
        <v>-26099.401285456937</v>
      </c>
    </row>
    <row r="1223" spans="1:32">
      <c r="A1223" s="106">
        <v>1.3729999999999999E-3</v>
      </c>
      <c r="B1223" s="4">
        <f t="shared" si="585"/>
        <v>-42520.736909870182</v>
      </c>
      <c r="C1223" t="s">
        <v>1092</v>
      </c>
      <c r="D1223" t="s">
        <v>965</v>
      </c>
      <c r="E1223" s="57" t="s">
        <v>21</v>
      </c>
      <c r="F1223" s="22">
        <f t="shared" si="588"/>
        <v>1</v>
      </c>
      <c r="G1223" s="22">
        <f t="shared" si="589"/>
        <v>1</v>
      </c>
      <c r="H1223" s="120" t="str">
        <f>IF(ISNA(VLOOKUP(C1223,[1]Sheet1!$J$2:$J$2000,3,FALSE)),"No","Yes")</f>
        <v>No</v>
      </c>
      <c r="I1223" s="89">
        <f t="shared" si="597"/>
        <v>0</v>
      </c>
      <c r="J1223" s="89">
        <f t="shared" si="598"/>
        <v>0</v>
      </c>
      <c r="K1223" s="89">
        <f t="shared" si="599"/>
        <v>0</v>
      </c>
      <c r="L1223" s="89">
        <f t="shared" si="600"/>
        <v>0</v>
      </c>
      <c r="M1223" s="89">
        <f t="shared" si="601"/>
        <v>0</v>
      </c>
      <c r="N1223" s="89">
        <f t="shared" si="602"/>
        <v>0</v>
      </c>
      <c r="O1223" s="89">
        <f t="shared" si="586"/>
        <v>0</v>
      </c>
      <c r="Q1223" s="90">
        <f t="shared" si="603"/>
        <v>0</v>
      </c>
      <c r="R1223" s="90">
        <f t="shared" si="604"/>
        <v>0</v>
      </c>
      <c r="S1223" s="90">
        <f t="shared" si="605"/>
        <v>7479.2617171298216</v>
      </c>
      <c r="T1223" s="90">
        <f t="shared" si="606"/>
        <v>0</v>
      </c>
      <c r="U1223" s="90">
        <f t="shared" si="607"/>
        <v>0</v>
      </c>
      <c r="V1223" s="90">
        <f t="shared" si="608"/>
        <v>0</v>
      </c>
      <c r="W1223" s="90">
        <f t="shared" si="587"/>
        <v>0</v>
      </c>
      <c r="Y1223" s="89">
        <f t="shared" si="590"/>
        <v>0</v>
      </c>
      <c r="Z1223" s="90">
        <f t="shared" si="591"/>
        <v>0</v>
      </c>
      <c r="AA1223" s="75">
        <f t="shared" si="592"/>
        <v>0</v>
      </c>
      <c r="AB1223" s="89">
        <f t="shared" si="593"/>
        <v>0</v>
      </c>
      <c r="AC1223" s="89">
        <f t="shared" si="594"/>
        <v>0</v>
      </c>
      <c r="AD1223" s="90">
        <f t="shared" si="595"/>
        <v>7479.2617171298216</v>
      </c>
      <c r="AE1223" s="90">
        <f t="shared" si="596"/>
        <v>0</v>
      </c>
      <c r="AF1223" s="1">
        <f t="shared" si="609"/>
        <v>-42520.738282870181</v>
      </c>
    </row>
    <row r="1224" spans="1:32">
      <c r="A1224" s="106">
        <v>1.3759999999999998E-3</v>
      </c>
      <c r="B1224" s="4">
        <f t="shared" si="585"/>
        <v>-42571.574319159627</v>
      </c>
      <c r="C1224" t="s">
        <v>1093</v>
      </c>
      <c r="D1224" t="s">
        <v>182</v>
      </c>
      <c r="E1224" s="57" t="s">
        <v>21</v>
      </c>
      <c r="F1224" s="22">
        <f t="shared" si="588"/>
        <v>1</v>
      </c>
      <c r="G1224" s="22">
        <f t="shared" si="589"/>
        <v>1</v>
      </c>
      <c r="H1224" s="120" t="str">
        <f>IF(ISNA(VLOOKUP(C1224,[1]Sheet1!$J$2:$J$2000,3,FALSE)),"No","Yes")</f>
        <v>No</v>
      </c>
      <c r="I1224" s="89">
        <f t="shared" si="597"/>
        <v>0</v>
      </c>
      <c r="J1224" s="89">
        <f t="shared" si="598"/>
        <v>0</v>
      </c>
      <c r="K1224" s="89">
        <f t="shared" si="599"/>
        <v>0</v>
      </c>
      <c r="L1224" s="89">
        <f t="shared" si="600"/>
        <v>0</v>
      </c>
      <c r="M1224" s="89">
        <f t="shared" si="601"/>
        <v>0</v>
      </c>
      <c r="N1224" s="89">
        <f t="shared" si="602"/>
        <v>0</v>
      </c>
      <c r="O1224" s="89">
        <f t="shared" si="586"/>
        <v>0</v>
      </c>
      <c r="Q1224" s="90">
        <f t="shared" si="603"/>
        <v>0</v>
      </c>
      <c r="R1224" s="90">
        <f t="shared" si="604"/>
        <v>0</v>
      </c>
      <c r="S1224" s="90">
        <f t="shared" si="605"/>
        <v>7428.4243048403705</v>
      </c>
      <c r="T1224" s="90">
        <f t="shared" si="606"/>
        <v>0</v>
      </c>
      <c r="U1224" s="90">
        <f t="shared" si="607"/>
        <v>0</v>
      </c>
      <c r="V1224" s="90">
        <f t="shared" si="608"/>
        <v>0</v>
      </c>
      <c r="W1224" s="90">
        <f t="shared" si="587"/>
        <v>0</v>
      </c>
      <c r="Y1224" s="89">
        <f t="shared" si="590"/>
        <v>0</v>
      </c>
      <c r="Z1224" s="90">
        <f t="shared" si="591"/>
        <v>0</v>
      </c>
      <c r="AA1224" s="75">
        <f t="shared" si="592"/>
        <v>0</v>
      </c>
      <c r="AB1224" s="89">
        <f t="shared" si="593"/>
        <v>0</v>
      </c>
      <c r="AC1224" s="89">
        <f t="shared" si="594"/>
        <v>0</v>
      </c>
      <c r="AD1224" s="90">
        <f t="shared" si="595"/>
        <v>7428.4243048403705</v>
      </c>
      <c r="AE1224" s="90">
        <f t="shared" si="596"/>
        <v>0</v>
      </c>
      <c r="AF1224" s="1">
        <f t="shared" si="609"/>
        <v>-42571.575695159627</v>
      </c>
    </row>
    <row r="1225" spans="1:32">
      <c r="A1225" s="106">
        <v>1.3769999999999998E-3</v>
      </c>
      <c r="B1225" s="4">
        <f t="shared" si="585"/>
        <v>-42591.411934421529</v>
      </c>
      <c r="C1225" t="s">
        <v>1094</v>
      </c>
      <c r="D1225" t="s">
        <v>965</v>
      </c>
      <c r="E1225" s="57" t="s">
        <v>21</v>
      </c>
      <c r="F1225" s="22">
        <f t="shared" si="588"/>
        <v>1</v>
      </c>
      <c r="G1225" s="22">
        <f t="shared" si="589"/>
        <v>1</v>
      </c>
      <c r="H1225" s="120" t="str">
        <f>IF(ISNA(VLOOKUP(C1225,[1]Sheet1!$J$2:$J$2000,3,FALSE)),"No","Yes")</f>
        <v>No</v>
      </c>
      <c r="I1225" s="89">
        <f t="shared" si="597"/>
        <v>0</v>
      </c>
      <c r="J1225" s="89">
        <f t="shared" si="598"/>
        <v>0</v>
      </c>
      <c r="K1225" s="89">
        <f t="shared" si="599"/>
        <v>0</v>
      </c>
      <c r="L1225" s="89">
        <f t="shared" si="600"/>
        <v>0</v>
      </c>
      <c r="M1225" s="89">
        <f t="shared" si="601"/>
        <v>0</v>
      </c>
      <c r="N1225" s="89">
        <f t="shared" si="602"/>
        <v>0</v>
      </c>
      <c r="O1225" s="89">
        <f t="shared" si="586"/>
        <v>0</v>
      </c>
      <c r="Q1225" s="90">
        <f t="shared" si="603"/>
        <v>0</v>
      </c>
      <c r="R1225" s="90">
        <f t="shared" si="604"/>
        <v>0</v>
      </c>
      <c r="S1225" s="90">
        <f t="shared" si="605"/>
        <v>7408.5866885784726</v>
      </c>
      <c r="T1225" s="90">
        <f t="shared" si="606"/>
        <v>0</v>
      </c>
      <c r="U1225" s="90">
        <f t="shared" si="607"/>
        <v>0</v>
      </c>
      <c r="V1225" s="90">
        <f t="shared" si="608"/>
        <v>0</v>
      </c>
      <c r="W1225" s="90">
        <f t="shared" si="587"/>
        <v>0</v>
      </c>
      <c r="Y1225" s="89">
        <f t="shared" si="590"/>
        <v>0</v>
      </c>
      <c r="Z1225" s="90">
        <f t="shared" si="591"/>
        <v>0</v>
      </c>
      <c r="AA1225" s="75">
        <f t="shared" si="592"/>
        <v>0</v>
      </c>
      <c r="AB1225" s="89">
        <f t="shared" si="593"/>
        <v>0</v>
      </c>
      <c r="AC1225" s="89">
        <f t="shared" si="594"/>
        <v>0</v>
      </c>
      <c r="AD1225" s="90">
        <f t="shared" si="595"/>
        <v>7408.5866885784726</v>
      </c>
      <c r="AE1225" s="90">
        <f t="shared" si="596"/>
        <v>0</v>
      </c>
      <c r="AF1225" s="1">
        <f t="shared" si="609"/>
        <v>-42591.413311421529</v>
      </c>
    </row>
    <row r="1226" spans="1:32">
      <c r="A1226" s="106">
        <v>1.3779999999999999E-3</v>
      </c>
      <c r="B1226" s="4">
        <f t="shared" si="585"/>
        <v>-42838.560973072279</v>
      </c>
      <c r="C1226" t="s">
        <v>1095</v>
      </c>
      <c r="D1226" t="s">
        <v>965</v>
      </c>
      <c r="E1226" s="57" t="s">
        <v>21</v>
      </c>
      <c r="F1226" s="22">
        <f t="shared" si="588"/>
        <v>1</v>
      </c>
      <c r="G1226" s="22">
        <f t="shared" si="589"/>
        <v>1</v>
      </c>
      <c r="H1226" s="120" t="str">
        <f>IF(ISNA(VLOOKUP(C1226,[1]Sheet1!$J$2:$J$2000,3,FALSE)),"No","Yes")</f>
        <v>No</v>
      </c>
      <c r="I1226" s="89">
        <f t="shared" si="597"/>
        <v>0</v>
      </c>
      <c r="J1226" s="89">
        <f t="shared" si="598"/>
        <v>0</v>
      </c>
      <c r="K1226" s="89">
        <f t="shared" si="599"/>
        <v>0</v>
      </c>
      <c r="L1226" s="89">
        <f t="shared" si="600"/>
        <v>0</v>
      </c>
      <c r="M1226" s="89">
        <f t="shared" si="601"/>
        <v>0</v>
      </c>
      <c r="N1226" s="89">
        <f t="shared" si="602"/>
        <v>0</v>
      </c>
      <c r="O1226" s="89">
        <f t="shared" si="586"/>
        <v>0</v>
      </c>
      <c r="Q1226" s="90">
        <f t="shared" si="603"/>
        <v>0</v>
      </c>
      <c r="R1226" s="90">
        <f t="shared" si="604"/>
        <v>0</v>
      </c>
      <c r="S1226" s="90">
        <f t="shared" si="605"/>
        <v>7161.437648927722</v>
      </c>
      <c r="T1226" s="90">
        <f t="shared" si="606"/>
        <v>0</v>
      </c>
      <c r="U1226" s="90">
        <f t="shared" si="607"/>
        <v>0</v>
      </c>
      <c r="V1226" s="90">
        <f t="shared" si="608"/>
        <v>0</v>
      </c>
      <c r="W1226" s="90">
        <f t="shared" si="587"/>
        <v>0</v>
      </c>
      <c r="Y1226" s="89">
        <f t="shared" si="590"/>
        <v>0</v>
      </c>
      <c r="Z1226" s="90">
        <f t="shared" si="591"/>
        <v>0</v>
      </c>
      <c r="AA1226" s="75">
        <f t="shared" si="592"/>
        <v>0</v>
      </c>
      <c r="AB1226" s="89">
        <f t="shared" si="593"/>
        <v>0</v>
      </c>
      <c r="AC1226" s="89">
        <f t="shared" si="594"/>
        <v>0</v>
      </c>
      <c r="AD1226" s="90">
        <f t="shared" si="595"/>
        <v>7161.437648927722</v>
      </c>
      <c r="AE1226" s="90">
        <f t="shared" si="596"/>
        <v>0</v>
      </c>
      <c r="AF1226" s="1">
        <f t="shared" si="609"/>
        <v>-42838.56235107228</v>
      </c>
    </row>
    <row r="1227" spans="1:32">
      <c r="A1227" s="106">
        <v>1.3789999999999998E-3</v>
      </c>
      <c r="B1227" s="4">
        <f t="shared" si="585"/>
        <v>-42874.640525573741</v>
      </c>
      <c r="C1227" t="s">
        <v>1096</v>
      </c>
      <c r="D1227" t="s">
        <v>965</v>
      </c>
      <c r="E1227" s="57" t="s">
        <v>21</v>
      </c>
      <c r="F1227" s="22">
        <f t="shared" si="588"/>
        <v>1</v>
      </c>
      <c r="G1227" s="22">
        <f t="shared" si="589"/>
        <v>1</v>
      </c>
      <c r="H1227" s="120" t="str">
        <f>IF(ISNA(VLOOKUP(C1227,[1]Sheet1!$J$2:$J$2000,3,FALSE)),"No","Yes")</f>
        <v>No</v>
      </c>
      <c r="I1227" s="89">
        <f t="shared" si="597"/>
        <v>0</v>
      </c>
      <c r="J1227" s="89">
        <f t="shared" si="598"/>
        <v>0</v>
      </c>
      <c r="K1227" s="89">
        <f t="shared" si="599"/>
        <v>0</v>
      </c>
      <c r="L1227" s="89">
        <f t="shared" si="600"/>
        <v>0</v>
      </c>
      <c r="M1227" s="89">
        <f t="shared" si="601"/>
        <v>0</v>
      </c>
      <c r="N1227" s="89">
        <f t="shared" si="602"/>
        <v>0</v>
      </c>
      <c r="O1227" s="89">
        <f t="shared" si="586"/>
        <v>0</v>
      </c>
      <c r="Q1227" s="90">
        <f t="shared" si="603"/>
        <v>0</v>
      </c>
      <c r="R1227" s="90">
        <f t="shared" si="604"/>
        <v>0</v>
      </c>
      <c r="S1227" s="90">
        <f t="shared" si="605"/>
        <v>7125.3580954262579</v>
      </c>
      <c r="T1227" s="90">
        <f t="shared" si="606"/>
        <v>0</v>
      </c>
      <c r="U1227" s="90">
        <f t="shared" si="607"/>
        <v>0</v>
      </c>
      <c r="V1227" s="90">
        <f t="shared" si="608"/>
        <v>0</v>
      </c>
      <c r="W1227" s="90">
        <f t="shared" si="587"/>
        <v>0</v>
      </c>
      <c r="Y1227" s="89">
        <f t="shared" si="590"/>
        <v>0</v>
      </c>
      <c r="Z1227" s="90">
        <f t="shared" si="591"/>
        <v>0</v>
      </c>
      <c r="AA1227" s="75">
        <f t="shared" si="592"/>
        <v>0</v>
      </c>
      <c r="AB1227" s="89">
        <f t="shared" si="593"/>
        <v>0</v>
      </c>
      <c r="AC1227" s="89">
        <f t="shared" si="594"/>
        <v>0</v>
      </c>
      <c r="AD1227" s="90">
        <f t="shared" si="595"/>
        <v>7125.3580954262579</v>
      </c>
      <c r="AE1227" s="90">
        <f t="shared" si="596"/>
        <v>0</v>
      </c>
      <c r="AF1227" s="1">
        <f t="shared" si="609"/>
        <v>-42874.641904573742</v>
      </c>
    </row>
    <row r="1228" spans="1:32">
      <c r="A1228" s="106">
        <v>1.3809999999999998E-3</v>
      </c>
      <c r="B1228" s="4">
        <f t="shared" si="585"/>
        <v>-43101.567096429222</v>
      </c>
      <c r="C1228" t="s">
        <v>1097</v>
      </c>
      <c r="D1228" t="s">
        <v>965</v>
      </c>
      <c r="E1228" s="57" t="s">
        <v>21</v>
      </c>
      <c r="F1228" s="22">
        <f t="shared" si="588"/>
        <v>1</v>
      </c>
      <c r="G1228" s="22">
        <f t="shared" si="589"/>
        <v>1</v>
      </c>
      <c r="H1228" s="120" t="str">
        <f>IF(ISNA(VLOOKUP(C1228,[1]Sheet1!$J$2:$J$2000,3,FALSE)),"No","Yes")</f>
        <v>No</v>
      </c>
      <c r="I1228" s="89">
        <f t="shared" si="597"/>
        <v>0</v>
      </c>
      <c r="J1228" s="89">
        <f t="shared" si="598"/>
        <v>0</v>
      </c>
      <c r="K1228" s="89">
        <f t="shared" si="599"/>
        <v>0</v>
      </c>
      <c r="L1228" s="89">
        <f t="shared" si="600"/>
        <v>0</v>
      </c>
      <c r="M1228" s="89">
        <f t="shared" si="601"/>
        <v>0</v>
      </c>
      <c r="N1228" s="89">
        <f t="shared" si="602"/>
        <v>0</v>
      </c>
      <c r="O1228" s="89">
        <f t="shared" si="586"/>
        <v>0</v>
      </c>
      <c r="Q1228" s="90">
        <f t="shared" si="603"/>
        <v>0</v>
      </c>
      <c r="R1228" s="90">
        <f t="shared" si="604"/>
        <v>0</v>
      </c>
      <c r="S1228" s="90">
        <f t="shared" si="605"/>
        <v>6898.4315225707733</v>
      </c>
      <c r="T1228" s="90">
        <f t="shared" si="606"/>
        <v>0</v>
      </c>
      <c r="U1228" s="90">
        <f t="shared" si="607"/>
        <v>0</v>
      </c>
      <c r="V1228" s="90">
        <f t="shared" si="608"/>
        <v>0</v>
      </c>
      <c r="W1228" s="90">
        <f t="shared" si="587"/>
        <v>0</v>
      </c>
      <c r="Y1228" s="89">
        <f t="shared" si="590"/>
        <v>0</v>
      </c>
      <c r="Z1228" s="90">
        <f t="shared" si="591"/>
        <v>0</v>
      </c>
      <c r="AA1228" s="75">
        <f t="shared" si="592"/>
        <v>0</v>
      </c>
      <c r="AB1228" s="89">
        <f t="shared" si="593"/>
        <v>0</v>
      </c>
      <c r="AC1228" s="89">
        <f t="shared" si="594"/>
        <v>0</v>
      </c>
      <c r="AD1228" s="90">
        <f t="shared" si="595"/>
        <v>6898.4315225707733</v>
      </c>
      <c r="AE1228" s="90">
        <f t="shared" si="596"/>
        <v>0</v>
      </c>
      <c r="AF1228" s="1">
        <f t="shared" si="609"/>
        <v>-43101.568477429224</v>
      </c>
    </row>
    <row r="1229" spans="1:32">
      <c r="A1229" s="106">
        <v>1.3819999999999998E-3</v>
      </c>
      <c r="B1229" s="4">
        <f t="shared" si="585"/>
        <v>-43283.983720420852</v>
      </c>
      <c r="C1229" t="s">
        <v>1098</v>
      </c>
      <c r="D1229" t="s">
        <v>1099</v>
      </c>
      <c r="E1229" s="57" t="s">
        <v>21</v>
      </c>
      <c r="F1229" s="22">
        <f t="shared" si="588"/>
        <v>1</v>
      </c>
      <c r="G1229" s="22">
        <f t="shared" si="589"/>
        <v>1</v>
      </c>
      <c r="H1229" s="120" t="str">
        <f>IF(ISNA(VLOOKUP(C1229,[1]Sheet1!$J$2:$J$2000,3,FALSE)),"No","Yes")</f>
        <v>No</v>
      </c>
      <c r="I1229" s="89">
        <f t="shared" si="597"/>
        <v>0</v>
      </c>
      <c r="J1229" s="89">
        <f t="shared" si="598"/>
        <v>0</v>
      </c>
      <c r="K1229" s="89">
        <f t="shared" si="599"/>
        <v>0</v>
      </c>
      <c r="L1229" s="89">
        <f t="shared" si="600"/>
        <v>0</v>
      </c>
      <c r="M1229" s="89">
        <f t="shared" si="601"/>
        <v>0</v>
      </c>
      <c r="N1229" s="89">
        <f t="shared" si="602"/>
        <v>0</v>
      </c>
      <c r="O1229" s="89">
        <f t="shared" si="586"/>
        <v>0</v>
      </c>
      <c r="Q1229" s="90">
        <f t="shared" si="603"/>
        <v>0</v>
      </c>
      <c r="R1229" s="90">
        <f t="shared" si="604"/>
        <v>0</v>
      </c>
      <c r="S1229" s="90">
        <f t="shared" si="605"/>
        <v>6716.0148975791444</v>
      </c>
      <c r="T1229" s="90">
        <f t="shared" si="606"/>
        <v>0</v>
      </c>
      <c r="U1229" s="90">
        <f t="shared" si="607"/>
        <v>0</v>
      </c>
      <c r="V1229" s="90">
        <f t="shared" si="608"/>
        <v>0</v>
      </c>
      <c r="W1229" s="90">
        <f t="shared" si="587"/>
        <v>0</v>
      </c>
      <c r="Y1229" s="89">
        <f t="shared" si="590"/>
        <v>0</v>
      </c>
      <c r="Z1229" s="90">
        <f t="shared" si="591"/>
        <v>0</v>
      </c>
      <c r="AA1229" s="75">
        <f t="shared" si="592"/>
        <v>0</v>
      </c>
      <c r="AB1229" s="89">
        <f t="shared" si="593"/>
        <v>0</v>
      </c>
      <c r="AC1229" s="89">
        <f t="shared" si="594"/>
        <v>0</v>
      </c>
      <c r="AD1229" s="90">
        <f t="shared" si="595"/>
        <v>6716.0148975791444</v>
      </c>
      <c r="AE1229" s="90">
        <f t="shared" si="596"/>
        <v>0</v>
      </c>
      <c r="AF1229" s="1">
        <f t="shared" si="609"/>
        <v>-43283.985102420855</v>
      </c>
    </row>
    <row r="1230" spans="1:32">
      <c r="A1230" s="106">
        <v>1.3829999999999999E-3</v>
      </c>
      <c r="B1230" s="4">
        <f t="shared" si="585"/>
        <v>-43285.234141110966</v>
      </c>
      <c r="C1230" t="s">
        <v>1100</v>
      </c>
      <c r="D1230" t="s">
        <v>965</v>
      </c>
      <c r="E1230" s="57" t="s">
        <v>21</v>
      </c>
      <c r="F1230" s="22">
        <f t="shared" si="588"/>
        <v>1</v>
      </c>
      <c r="G1230" s="22">
        <f t="shared" si="589"/>
        <v>1</v>
      </c>
      <c r="H1230" s="120" t="str">
        <f>IF(ISNA(VLOOKUP(C1230,[1]Sheet1!$J$2:$J$2000,3,FALSE)),"No","Yes")</f>
        <v>No</v>
      </c>
      <c r="I1230" s="89">
        <f t="shared" si="597"/>
        <v>0</v>
      </c>
      <c r="J1230" s="89">
        <f t="shared" si="598"/>
        <v>0</v>
      </c>
      <c r="K1230" s="89">
        <f t="shared" si="599"/>
        <v>0</v>
      </c>
      <c r="L1230" s="89">
        <f t="shared" si="600"/>
        <v>0</v>
      </c>
      <c r="M1230" s="89">
        <f t="shared" si="601"/>
        <v>0</v>
      </c>
      <c r="N1230" s="89">
        <f t="shared" si="602"/>
        <v>0</v>
      </c>
      <c r="O1230" s="89">
        <f t="shared" si="586"/>
        <v>0</v>
      </c>
      <c r="Q1230" s="90">
        <f t="shared" si="603"/>
        <v>0</v>
      </c>
      <c r="R1230" s="90">
        <f t="shared" si="604"/>
        <v>0</v>
      </c>
      <c r="S1230" s="90">
        <f t="shared" si="605"/>
        <v>6714.7644758890337</v>
      </c>
      <c r="T1230" s="90">
        <f t="shared" si="606"/>
        <v>0</v>
      </c>
      <c r="U1230" s="90">
        <f t="shared" si="607"/>
        <v>0</v>
      </c>
      <c r="V1230" s="90">
        <f t="shared" si="608"/>
        <v>0</v>
      </c>
      <c r="W1230" s="90">
        <f t="shared" si="587"/>
        <v>0</v>
      </c>
      <c r="Y1230" s="89">
        <f t="shared" si="590"/>
        <v>0</v>
      </c>
      <c r="Z1230" s="90">
        <f t="shared" si="591"/>
        <v>0</v>
      </c>
      <c r="AA1230" s="75">
        <f t="shared" si="592"/>
        <v>0</v>
      </c>
      <c r="AB1230" s="89">
        <f t="shared" si="593"/>
        <v>0</v>
      </c>
      <c r="AC1230" s="89">
        <f t="shared" si="594"/>
        <v>0</v>
      </c>
      <c r="AD1230" s="90">
        <f t="shared" si="595"/>
        <v>6714.7644758890337</v>
      </c>
      <c r="AE1230" s="90">
        <f t="shared" si="596"/>
        <v>0</v>
      </c>
      <c r="AF1230" s="1">
        <f t="shared" si="609"/>
        <v>-43285.235524110969</v>
      </c>
    </row>
    <row r="1231" spans="1:32">
      <c r="A1231" s="106">
        <v>1.3839999999999998E-3</v>
      </c>
      <c r="B1231" s="4">
        <f t="shared" si="585"/>
        <v>-43321.913253533559</v>
      </c>
      <c r="C1231" t="s">
        <v>1101</v>
      </c>
      <c r="D1231" t="s">
        <v>965</v>
      </c>
      <c r="E1231" s="57" t="s">
        <v>21</v>
      </c>
      <c r="F1231" s="22">
        <f t="shared" si="588"/>
        <v>1</v>
      </c>
      <c r="G1231" s="22">
        <f t="shared" si="589"/>
        <v>1</v>
      </c>
      <c r="H1231" s="120" t="str">
        <f>IF(ISNA(VLOOKUP(C1231,[1]Sheet1!$J$2:$J$2000,3,FALSE)),"No","Yes")</f>
        <v>No</v>
      </c>
      <c r="I1231" s="89">
        <f t="shared" si="597"/>
        <v>0</v>
      </c>
      <c r="J1231" s="89">
        <f t="shared" si="598"/>
        <v>0</v>
      </c>
      <c r="K1231" s="89">
        <f t="shared" si="599"/>
        <v>0</v>
      </c>
      <c r="L1231" s="89">
        <f t="shared" si="600"/>
        <v>0</v>
      </c>
      <c r="M1231" s="89">
        <f t="shared" si="601"/>
        <v>0</v>
      </c>
      <c r="N1231" s="89">
        <f t="shared" si="602"/>
        <v>0</v>
      </c>
      <c r="O1231" s="89">
        <f t="shared" si="586"/>
        <v>0</v>
      </c>
      <c r="Q1231" s="90">
        <f t="shared" si="603"/>
        <v>0</v>
      </c>
      <c r="R1231" s="90">
        <f t="shared" si="604"/>
        <v>0</v>
      </c>
      <c r="S1231" s="90">
        <f t="shared" si="605"/>
        <v>6678.0853624664396</v>
      </c>
      <c r="T1231" s="90">
        <f t="shared" si="606"/>
        <v>0</v>
      </c>
      <c r="U1231" s="90">
        <f t="shared" si="607"/>
        <v>0</v>
      </c>
      <c r="V1231" s="90">
        <f t="shared" si="608"/>
        <v>0</v>
      </c>
      <c r="W1231" s="90">
        <f t="shared" si="587"/>
        <v>0</v>
      </c>
      <c r="Y1231" s="89">
        <f t="shared" si="590"/>
        <v>0</v>
      </c>
      <c r="Z1231" s="90">
        <f t="shared" si="591"/>
        <v>0</v>
      </c>
      <c r="AA1231" s="75">
        <f t="shared" si="592"/>
        <v>0</v>
      </c>
      <c r="AB1231" s="89">
        <f t="shared" si="593"/>
        <v>0</v>
      </c>
      <c r="AC1231" s="89">
        <f t="shared" si="594"/>
        <v>0</v>
      </c>
      <c r="AD1231" s="90">
        <f t="shared" si="595"/>
        <v>6678.0853624664396</v>
      </c>
      <c r="AE1231" s="90">
        <f t="shared" si="596"/>
        <v>0</v>
      </c>
      <c r="AF1231" s="1">
        <f t="shared" si="609"/>
        <v>-43321.914637533562</v>
      </c>
    </row>
    <row r="1232" spans="1:32">
      <c r="A1232" s="106">
        <v>1.3849999999999999E-3</v>
      </c>
      <c r="B1232" s="4">
        <f t="shared" si="585"/>
        <v>-43479.477913499366</v>
      </c>
      <c r="C1232" t="s">
        <v>1102</v>
      </c>
      <c r="D1232" t="s">
        <v>1103</v>
      </c>
      <c r="E1232" s="57" t="s">
        <v>21</v>
      </c>
      <c r="F1232" s="22">
        <f t="shared" si="588"/>
        <v>1</v>
      </c>
      <c r="G1232" s="22">
        <f t="shared" si="589"/>
        <v>1</v>
      </c>
      <c r="H1232" s="120" t="str">
        <f>IF(ISNA(VLOOKUP(C1232,[1]Sheet1!$J$2:$J$2000,3,FALSE)),"No","Yes")</f>
        <v>No</v>
      </c>
      <c r="I1232" s="89">
        <f t="shared" si="597"/>
        <v>0</v>
      </c>
      <c r="J1232" s="89">
        <f t="shared" si="598"/>
        <v>0</v>
      </c>
      <c r="K1232" s="89">
        <f t="shared" si="599"/>
        <v>0</v>
      </c>
      <c r="L1232" s="89">
        <f t="shared" si="600"/>
        <v>0</v>
      </c>
      <c r="M1232" s="89">
        <f t="shared" si="601"/>
        <v>0</v>
      </c>
      <c r="N1232" s="89">
        <f t="shared" si="602"/>
        <v>0</v>
      </c>
      <c r="O1232" s="89">
        <f t="shared" si="586"/>
        <v>0</v>
      </c>
      <c r="Q1232" s="90">
        <f t="shared" si="603"/>
        <v>0</v>
      </c>
      <c r="R1232" s="90">
        <f t="shared" si="604"/>
        <v>0</v>
      </c>
      <c r="S1232" s="90">
        <f t="shared" si="605"/>
        <v>6520.5207015006335</v>
      </c>
      <c r="T1232" s="90">
        <f t="shared" si="606"/>
        <v>0</v>
      </c>
      <c r="U1232" s="90">
        <f t="shared" si="607"/>
        <v>0</v>
      </c>
      <c r="V1232" s="90">
        <f t="shared" si="608"/>
        <v>0</v>
      </c>
      <c r="W1232" s="90">
        <f t="shared" si="587"/>
        <v>0</v>
      </c>
      <c r="Y1232" s="89">
        <f t="shared" si="590"/>
        <v>0</v>
      </c>
      <c r="Z1232" s="90">
        <f t="shared" si="591"/>
        <v>0</v>
      </c>
      <c r="AA1232" s="75">
        <f t="shared" si="592"/>
        <v>0</v>
      </c>
      <c r="AB1232" s="89">
        <f t="shared" si="593"/>
        <v>0</v>
      </c>
      <c r="AC1232" s="89">
        <f t="shared" si="594"/>
        <v>0</v>
      </c>
      <c r="AD1232" s="90">
        <f t="shared" si="595"/>
        <v>6520.5207015006335</v>
      </c>
      <c r="AE1232" s="90">
        <f t="shared" si="596"/>
        <v>0</v>
      </c>
      <c r="AF1232" s="1">
        <f t="shared" si="609"/>
        <v>-43479.479298499369</v>
      </c>
    </row>
    <row r="1233" spans="1:32">
      <c r="A1233" s="106">
        <v>1.3859999999999999E-3</v>
      </c>
      <c r="B1233" s="4">
        <f t="shared" ref="B1233:B1284" si="610">AF1233+A1233</f>
        <v>-43788.321039077506</v>
      </c>
      <c r="C1233" t="s">
        <v>1104</v>
      </c>
      <c r="D1233" t="s">
        <v>182</v>
      </c>
      <c r="E1233" s="57" t="s">
        <v>21</v>
      </c>
      <c r="F1233" s="22">
        <f t="shared" si="588"/>
        <v>1</v>
      </c>
      <c r="G1233" s="22">
        <f t="shared" si="589"/>
        <v>1</v>
      </c>
      <c r="H1233" s="120" t="str">
        <f>IF(ISNA(VLOOKUP(C1233,[1]Sheet1!$J$2:$J$2000,3,FALSE)),"No","Yes")</f>
        <v>No</v>
      </c>
      <c r="I1233" s="89">
        <f t="shared" si="597"/>
        <v>0</v>
      </c>
      <c r="J1233" s="89">
        <f t="shared" si="598"/>
        <v>0</v>
      </c>
      <c r="K1233" s="89">
        <f t="shared" si="599"/>
        <v>0</v>
      </c>
      <c r="L1233" s="89">
        <f t="shared" si="600"/>
        <v>0</v>
      </c>
      <c r="M1233" s="89">
        <f t="shared" si="601"/>
        <v>0</v>
      </c>
      <c r="N1233" s="89">
        <f t="shared" si="602"/>
        <v>0</v>
      </c>
      <c r="O1233" s="89">
        <f t="shared" si="586"/>
        <v>0</v>
      </c>
      <c r="Q1233" s="90">
        <f t="shared" si="603"/>
        <v>0</v>
      </c>
      <c r="R1233" s="90">
        <f t="shared" si="604"/>
        <v>0</v>
      </c>
      <c r="S1233" s="90">
        <f t="shared" si="605"/>
        <v>6211.6775749224944</v>
      </c>
      <c r="T1233" s="90">
        <f t="shared" si="606"/>
        <v>0</v>
      </c>
      <c r="U1233" s="90">
        <f t="shared" si="607"/>
        <v>0</v>
      </c>
      <c r="V1233" s="90">
        <f t="shared" si="608"/>
        <v>0</v>
      </c>
      <c r="W1233" s="90">
        <f t="shared" si="587"/>
        <v>0</v>
      </c>
      <c r="Y1233" s="89">
        <f t="shared" si="590"/>
        <v>0</v>
      </c>
      <c r="Z1233" s="90">
        <f t="shared" si="591"/>
        <v>0</v>
      </c>
      <c r="AA1233" s="75">
        <f t="shared" si="592"/>
        <v>0</v>
      </c>
      <c r="AB1233" s="89">
        <f t="shared" si="593"/>
        <v>0</v>
      </c>
      <c r="AC1233" s="89">
        <f t="shared" si="594"/>
        <v>0</v>
      </c>
      <c r="AD1233" s="90">
        <f t="shared" si="595"/>
        <v>6211.6775749224944</v>
      </c>
      <c r="AE1233" s="90">
        <f t="shared" si="596"/>
        <v>0</v>
      </c>
      <c r="AF1233" s="1">
        <f t="shared" si="609"/>
        <v>-43788.322425077509</v>
      </c>
    </row>
    <row r="1234" spans="1:32">
      <c r="A1234" s="106">
        <v>1.3879999999999999E-3</v>
      </c>
      <c r="B1234" s="4">
        <f t="shared" si="610"/>
        <v>8586.9061499047639</v>
      </c>
      <c r="C1234" t="s">
        <v>1105</v>
      </c>
      <c r="D1234" t="s">
        <v>182</v>
      </c>
      <c r="E1234" s="57" t="s">
        <v>21</v>
      </c>
      <c r="F1234" s="22">
        <f t="shared" si="588"/>
        <v>1</v>
      </c>
      <c r="G1234" s="22">
        <f t="shared" si="589"/>
        <v>1</v>
      </c>
      <c r="H1234" s="120" t="str">
        <f>IF(ISNA(VLOOKUP(C1234,[1]Sheet1!$J$2:$J$2000,3,FALSE)),"No","Yes")</f>
        <v>Yes</v>
      </c>
      <c r="I1234" s="89">
        <f t="shared" si="597"/>
        <v>0</v>
      </c>
      <c r="J1234" s="89">
        <f t="shared" si="598"/>
        <v>0</v>
      </c>
      <c r="K1234" s="89">
        <f t="shared" si="599"/>
        <v>0</v>
      </c>
      <c r="L1234" s="89">
        <f t="shared" si="600"/>
        <v>0</v>
      </c>
      <c r="M1234" s="89">
        <f t="shared" si="601"/>
        <v>0</v>
      </c>
      <c r="N1234" s="89">
        <f t="shared" si="602"/>
        <v>0</v>
      </c>
      <c r="O1234" s="89">
        <f t="shared" si="586"/>
        <v>0</v>
      </c>
      <c r="Q1234" s="90">
        <f t="shared" si="603"/>
        <v>0</v>
      </c>
      <c r="R1234" s="90">
        <f t="shared" si="604"/>
        <v>0</v>
      </c>
      <c r="S1234" s="90">
        <f t="shared" si="605"/>
        <v>8586.9047619047633</v>
      </c>
      <c r="T1234" s="90">
        <f t="shared" si="606"/>
        <v>0</v>
      </c>
      <c r="U1234" s="90">
        <f t="shared" si="607"/>
        <v>0</v>
      </c>
      <c r="V1234" s="90">
        <f t="shared" si="608"/>
        <v>0</v>
      </c>
      <c r="W1234" s="90">
        <f t="shared" si="587"/>
        <v>0</v>
      </c>
      <c r="Y1234" s="89">
        <f t="shared" si="590"/>
        <v>0</v>
      </c>
      <c r="Z1234" s="90">
        <f t="shared" si="591"/>
        <v>0</v>
      </c>
      <c r="AA1234" s="75">
        <f t="shared" si="592"/>
        <v>0</v>
      </c>
      <c r="AB1234" s="89">
        <f t="shared" si="593"/>
        <v>0</v>
      </c>
      <c r="AC1234" s="89">
        <f t="shared" si="594"/>
        <v>0</v>
      </c>
      <c r="AD1234" s="90">
        <f t="shared" si="595"/>
        <v>8586.9047619047633</v>
      </c>
      <c r="AE1234" s="90">
        <f t="shared" si="596"/>
        <v>0</v>
      </c>
      <c r="AF1234" s="1">
        <f t="shared" si="609"/>
        <v>8586.9047619047633</v>
      </c>
    </row>
    <row r="1235" spans="1:32">
      <c r="A1235" s="106">
        <v>1.39E-3</v>
      </c>
      <c r="B1235" s="4">
        <f t="shared" si="610"/>
        <v>-41463.903935443792</v>
      </c>
      <c r="C1235" t="s">
        <v>1106</v>
      </c>
      <c r="D1235" t="s">
        <v>965</v>
      </c>
      <c r="E1235" s="57" t="s">
        <v>21</v>
      </c>
      <c r="F1235" s="22">
        <f t="shared" si="588"/>
        <v>1</v>
      </c>
      <c r="G1235" s="22">
        <f t="shared" si="589"/>
        <v>1</v>
      </c>
      <c r="H1235" s="120" t="str">
        <f>IF(ISNA(VLOOKUP(C1235,[1]Sheet1!$J$2:$J$2000,3,FALSE)),"No","Yes")</f>
        <v>No</v>
      </c>
      <c r="I1235" s="89">
        <f t="shared" si="597"/>
        <v>0</v>
      </c>
      <c r="J1235" s="89">
        <f t="shared" si="598"/>
        <v>0</v>
      </c>
      <c r="K1235" s="89">
        <f t="shared" si="599"/>
        <v>0</v>
      </c>
      <c r="L1235" s="89">
        <f t="shared" si="600"/>
        <v>0</v>
      </c>
      <c r="M1235" s="89">
        <f t="shared" si="601"/>
        <v>0</v>
      </c>
      <c r="N1235" s="89">
        <f t="shared" si="602"/>
        <v>0</v>
      </c>
      <c r="O1235" s="89">
        <f t="shared" si="586"/>
        <v>0</v>
      </c>
      <c r="Q1235" s="90">
        <f t="shared" si="603"/>
        <v>0</v>
      </c>
      <c r="R1235" s="90">
        <f t="shared" si="604"/>
        <v>0</v>
      </c>
      <c r="S1235" s="90">
        <f t="shared" si="605"/>
        <v>8536.0946745562142</v>
      </c>
      <c r="T1235" s="90">
        <f t="shared" si="606"/>
        <v>0</v>
      </c>
      <c r="U1235" s="90">
        <f t="shared" si="607"/>
        <v>0</v>
      </c>
      <c r="V1235" s="90">
        <f t="shared" si="608"/>
        <v>0</v>
      </c>
      <c r="W1235" s="90">
        <f t="shared" si="587"/>
        <v>0</v>
      </c>
      <c r="Y1235" s="89">
        <f t="shared" si="590"/>
        <v>0</v>
      </c>
      <c r="Z1235" s="90">
        <f t="shared" si="591"/>
        <v>0</v>
      </c>
      <c r="AA1235" s="75">
        <f t="shared" si="592"/>
        <v>0</v>
      </c>
      <c r="AB1235" s="89">
        <f t="shared" si="593"/>
        <v>0</v>
      </c>
      <c r="AC1235" s="89">
        <f t="shared" si="594"/>
        <v>0</v>
      </c>
      <c r="AD1235" s="90">
        <f t="shared" si="595"/>
        <v>8536.0946745562142</v>
      </c>
      <c r="AE1235" s="90">
        <f t="shared" si="596"/>
        <v>0</v>
      </c>
      <c r="AF1235" s="1">
        <f t="shared" si="609"/>
        <v>-41463.905325443789</v>
      </c>
    </row>
    <row r="1236" spans="1:32">
      <c r="A1236" s="106">
        <v>1.3909999999999999E-3</v>
      </c>
      <c r="B1236" s="4">
        <f t="shared" si="610"/>
        <v>8381.3632315763425</v>
      </c>
      <c r="C1236" t="s">
        <v>1107</v>
      </c>
      <c r="D1236" t="s">
        <v>965</v>
      </c>
      <c r="E1236" s="57" t="s">
        <v>21</v>
      </c>
      <c r="F1236" s="22">
        <f t="shared" si="588"/>
        <v>1</v>
      </c>
      <c r="G1236" s="22">
        <f t="shared" si="589"/>
        <v>1</v>
      </c>
      <c r="H1236" s="120" t="str">
        <f>IF(ISNA(VLOOKUP(C1236,[1]Sheet1!$J$2:$J$2000,3,FALSE)),"No","Yes")</f>
        <v>Yes</v>
      </c>
      <c r="I1236" s="89">
        <f t="shared" si="597"/>
        <v>0</v>
      </c>
      <c r="J1236" s="89">
        <f t="shared" si="598"/>
        <v>0</v>
      </c>
      <c r="K1236" s="89">
        <f t="shared" si="599"/>
        <v>0</v>
      </c>
      <c r="L1236" s="89">
        <f t="shared" si="600"/>
        <v>0</v>
      </c>
      <c r="M1236" s="89">
        <f t="shared" si="601"/>
        <v>0</v>
      </c>
      <c r="N1236" s="89">
        <f t="shared" si="602"/>
        <v>0</v>
      </c>
      <c r="O1236" s="89">
        <f t="shared" si="586"/>
        <v>0</v>
      </c>
      <c r="Q1236" s="90">
        <f t="shared" si="603"/>
        <v>0</v>
      </c>
      <c r="R1236" s="90">
        <f t="shared" si="604"/>
        <v>0</v>
      </c>
      <c r="S1236" s="90">
        <f t="shared" si="605"/>
        <v>8381.3618405763427</v>
      </c>
      <c r="T1236" s="90">
        <f t="shared" si="606"/>
        <v>0</v>
      </c>
      <c r="U1236" s="90">
        <f t="shared" si="607"/>
        <v>0</v>
      </c>
      <c r="V1236" s="90">
        <f t="shared" si="608"/>
        <v>0</v>
      </c>
      <c r="W1236" s="90">
        <f t="shared" si="587"/>
        <v>0</v>
      </c>
      <c r="Y1236" s="89">
        <f t="shared" si="590"/>
        <v>0</v>
      </c>
      <c r="Z1236" s="90">
        <f t="shared" si="591"/>
        <v>0</v>
      </c>
      <c r="AA1236" s="75">
        <f t="shared" si="592"/>
        <v>0</v>
      </c>
      <c r="AB1236" s="89">
        <f t="shared" si="593"/>
        <v>0</v>
      </c>
      <c r="AC1236" s="89">
        <f t="shared" si="594"/>
        <v>0</v>
      </c>
      <c r="AD1236" s="90">
        <f t="shared" si="595"/>
        <v>8381.3618405763427</v>
      </c>
      <c r="AE1236" s="90">
        <f t="shared" si="596"/>
        <v>0</v>
      </c>
      <c r="AF1236" s="1">
        <f t="shared" si="609"/>
        <v>8381.3618405763427</v>
      </c>
    </row>
    <row r="1237" spans="1:32">
      <c r="A1237" s="106">
        <v>1.3919999999999998E-3</v>
      </c>
      <c r="B1237" s="4">
        <f t="shared" si="610"/>
        <v>8174.2987628068913</v>
      </c>
      <c r="C1237" t="s">
        <v>1108</v>
      </c>
      <c r="D1237" t="s">
        <v>385</v>
      </c>
      <c r="E1237" s="57" t="s">
        <v>21</v>
      </c>
      <c r="F1237" s="22">
        <f t="shared" si="588"/>
        <v>1</v>
      </c>
      <c r="G1237" s="22">
        <f t="shared" si="589"/>
        <v>1</v>
      </c>
      <c r="H1237" s="120" t="str">
        <f>IF(ISNA(VLOOKUP(C1237,[1]Sheet1!$J$2:$J$2000,3,FALSE)),"No","Yes")</f>
        <v>Yes</v>
      </c>
      <c r="I1237" s="89">
        <f t="shared" si="597"/>
        <v>0</v>
      </c>
      <c r="J1237" s="89">
        <f t="shared" si="598"/>
        <v>0</v>
      </c>
      <c r="K1237" s="89">
        <f t="shared" si="599"/>
        <v>0</v>
      </c>
      <c r="L1237" s="89">
        <f t="shared" si="600"/>
        <v>0</v>
      </c>
      <c r="M1237" s="89">
        <f t="shared" si="601"/>
        <v>0</v>
      </c>
      <c r="N1237" s="89">
        <f t="shared" si="602"/>
        <v>0</v>
      </c>
      <c r="O1237" s="89">
        <f t="shared" si="586"/>
        <v>0</v>
      </c>
      <c r="Q1237" s="90">
        <f t="shared" si="603"/>
        <v>0</v>
      </c>
      <c r="R1237" s="90">
        <f t="shared" si="604"/>
        <v>0</v>
      </c>
      <c r="S1237" s="90">
        <f t="shared" si="605"/>
        <v>8174.2973708068912</v>
      </c>
      <c r="T1237" s="90">
        <f t="shared" si="606"/>
        <v>0</v>
      </c>
      <c r="U1237" s="90">
        <f t="shared" si="607"/>
        <v>0</v>
      </c>
      <c r="V1237" s="90">
        <f t="shared" si="608"/>
        <v>0</v>
      </c>
      <c r="W1237" s="90">
        <f t="shared" si="587"/>
        <v>0</v>
      </c>
      <c r="Y1237" s="89">
        <f t="shared" si="590"/>
        <v>0</v>
      </c>
      <c r="Z1237" s="90">
        <f t="shared" si="591"/>
        <v>0</v>
      </c>
      <c r="AA1237" s="75">
        <f t="shared" si="592"/>
        <v>0</v>
      </c>
      <c r="AB1237" s="89">
        <f t="shared" si="593"/>
        <v>0</v>
      </c>
      <c r="AC1237" s="89">
        <f t="shared" si="594"/>
        <v>0</v>
      </c>
      <c r="AD1237" s="90">
        <f t="shared" si="595"/>
        <v>8174.2973708068912</v>
      </c>
      <c r="AE1237" s="90">
        <f t="shared" si="596"/>
        <v>0</v>
      </c>
      <c r="AF1237" s="1">
        <f t="shared" si="609"/>
        <v>8174.2973708068912</v>
      </c>
    </row>
    <row r="1238" spans="1:32">
      <c r="A1238" s="106">
        <v>1.3929999999999999E-3</v>
      </c>
      <c r="B1238" s="4">
        <f t="shared" si="610"/>
        <v>8146.60179959589</v>
      </c>
      <c r="C1238" t="s">
        <v>1109</v>
      </c>
      <c r="D1238" t="s">
        <v>1110</v>
      </c>
      <c r="E1238" s="57" t="s">
        <v>21</v>
      </c>
      <c r="F1238" s="22">
        <f t="shared" si="588"/>
        <v>1</v>
      </c>
      <c r="G1238" s="22">
        <f t="shared" si="589"/>
        <v>1</v>
      </c>
      <c r="H1238" s="120" t="str">
        <f>IF(ISNA(VLOOKUP(C1238,[1]Sheet1!$J$2:$J$2000,3,FALSE)),"No","Yes")</f>
        <v>Yes</v>
      </c>
      <c r="I1238" s="89">
        <f t="shared" si="597"/>
        <v>0</v>
      </c>
      <c r="J1238" s="89">
        <f t="shared" si="598"/>
        <v>0</v>
      </c>
      <c r="K1238" s="89">
        <f t="shared" si="599"/>
        <v>0</v>
      </c>
      <c r="L1238" s="89">
        <f t="shared" si="600"/>
        <v>0</v>
      </c>
      <c r="M1238" s="89">
        <f t="shared" si="601"/>
        <v>0</v>
      </c>
      <c r="N1238" s="89">
        <f t="shared" si="602"/>
        <v>0</v>
      </c>
      <c r="O1238" s="89">
        <f t="shared" ref="O1238:O1291" si="611">IF(ISERROR(VLOOKUP($C1238,Sprint7,5,FALSE)),0,(VLOOKUP($C1238,Sprint7,5,FALSE)))</f>
        <v>0</v>
      </c>
      <c r="Q1238" s="90">
        <f t="shared" si="603"/>
        <v>0</v>
      </c>
      <c r="R1238" s="90">
        <f t="shared" si="604"/>
        <v>0</v>
      </c>
      <c r="S1238" s="90">
        <f t="shared" si="605"/>
        <v>8146.6004065958905</v>
      </c>
      <c r="T1238" s="90">
        <f t="shared" si="606"/>
        <v>0</v>
      </c>
      <c r="U1238" s="90">
        <f t="shared" si="607"/>
        <v>0</v>
      </c>
      <c r="V1238" s="90">
        <f t="shared" si="608"/>
        <v>0</v>
      </c>
      <c r="W1238" s="90">
        <f t="shared" ref="W1238:W1291" si="612">IF(ISERROR(VLOOKUP($C1238,_End7,5,FALSE)),0,(VLOOKUP($C1238,_End7,5,FALSE)))</f>
        <v>0</v>
      </c>
      <c r="Y1238" s="89">
        <f t="shared" si="590"/>
        <v>0</v>
      </c>
      <c r="Z1238" s="90">
        <f t="shared" si="591"/>
        <v>0</v>
      </c>
      <c r="AA1238" s="75">
        <f t="shared" si="592"/>
        <v>0</v>
      </c>
      <c r="AB1238" s="89">
        <f t="shared" si="593"/>
        <v>0</v>
      </c>
      <c r="AC1238" s="89">
        <f t="shared" si="594"/>
        <v>0</v>
      </c>
      <c r="AD1238" s="90">
        <f t="shared" si="595"/>
        <v>8146.6004065958905</v>
      </c>
      <c r="AE1238" s="90">
        <f t="shared" si="596"/>
        <v>0</v>
      </c>
      <c r="AF1238" s="1">
        <f t="shared" si="609"/>
        <v>8146.6004065958905</v>
      </c>
    </row>
    <row r="1239" spans="1:32">
      <c r="A1239" s="106">
        <v>1.3939999999999998E-3</v>
      </c>
      <c r="B1239" s="4">
        <f t="shared" si="610"/>
        <v>7978.1011617248096</v>
      </c>
      <c r="C1239" t="s">
        <v>1111</v>
      </c>
      <c r="D1239" t="s">
        <v>182</v>
      </c>
      <c r="E1239" s="57" t="s">
        <v>21</v>
      </c>
      <c r="F1239" s="22">
        <f t="shared" ref="F1239:F1292" si="613">COUNTIF(H1239:X1239,"&gt;1")</f>
        <v>1</v>
      </c>
      <c r="G1239" s="22">
        <f t="shared" ref="G1239:G1292" si="614">COUNTIF(AA1239:AE1239,"&gt;1")</f>
        <v>1</v>
      </c>
      <c r="H1239" s="120" t="str">
        <f>IF(ISNA(VLOOKUP(C1239,[1]Sheet1!$J$2:$J$2000,3,FALSE)),"No","Yes")</f>
        <v>Yes</v>
      </c>
      <c r="I1239" s="89">
        <f t="shared" si="597"/>
        <v>0</v>
      </c>
      <c r="J1239" s="89">
        <f t="shared" si="598"/>
        <v>0</v>
      </c>
      <c r="K1239" s="89">
        <f t="shared" si="599"/>
        <v>0</v>
      </c>
      <c r="L1239" s="89">
        <f t="shared" si="600"/>
        <v>0</v>
      </c>
      <c r="M1239" s="89">
        <f t="shared" si="601"/>
        <v>0</v>
      </c>
      <c r="N1239" s="89">
        <f t="shared" si="602"/>
        <v>0</v>
      </c>
      <c r="O1239" s="89">
        <f t="shared" si="611"/>
        <v>0</v>
      </c>
      <c r="Q1239" s="90">
        <f t="shared" si="603"/>
        <v>0</v>
      </c>
      <c r="R1239" s="90">
        <f t="shared" si="604"/>
        <v>0</v>
      </c>
      <c r="S1239" s="90">
        <f t="shared" si="605"/>
        <v>7978.0997677248097</v>
      </c>
      <c r="T1239" s="90">
        <f t="shared" si="606"/>
        <v>0</v>
      </c>
      <c r="U1239" s="90">
        <f t="shared" si="607"/>
        <v>0</v>
      </c>
      <c r="V1239" s="90">
        <f t="shared" si="608"/>
        <v>0</v>
      </c>
      <c r="W1239" s="90">
        <f t="shared" si="612"/>
        <v>0</v>
      </c>
      <c r="Y1239" s="89">
        <f t="shared" ref="Y1239:Y1292" si="615">LARGE(I1239:O1239,3)</f>
        <v>0</v>
      </c>
      <c r="Z1239" s="90">
        <f t="shared" ref="Z1239:Z1292" si="616">LARGE(Q1239:W1239,3)</f>
        <v>0</v>
      </c>
      <c r="AA1239" s="75">
        <f t="shared" ref="AA1239:AA1292" si="617">LARGE(Y1239:Z1239,1)</f>
        <v>0</v>
      </c>
      <c r="AB1239" s="89">
        <f t="shared" ref="AB1239:AB1292" si="618">LARGE(I1239:O1239,1)</f>
        <v>0</v>
      </c>
      <c r="AC1239" s="89">
        <f t="shared" ref="AC1239:AC1292" si="619">LARGE(I1239:O1239,2)</f>
        <v>0</v>
      </c>
      <c r="AD1239" s="90">
        <f t="shared" ref="AD1239:AD1292" si="620">LARGE(Q1239:W1239,1)</f>
        <v>7978.0997677248097</v>
      </c>
      <c r="AE1239" s="90">
        <f t="shared" ref="AE1239:AE1292" si="621">LARGE(Q1239:W1239,2)</f>
        <v>0</v>
      </c>
      <c r="AF1239" s="1">
        <f t="shared" si="609"/>
        <v>7978.0997677248097</v>
      </c>
    </row>
    <row r="1240" spans="1:32">
      <c r="A1240" s="106">
        <v>1.3949999999999998E-3</v>
      </c>
      <c r="B1240" s="4">
        <f t="shared" si="610"/>
        <v>-34366.051494766958</v>
      </c>
      <c r="C1240" t="s">
        <v>1112</v>
      </c>
      <c r="D1240" t="s">
        <v>182</v>
      </c>
      <c r="E1240" s="57" t="s">
        <v>21</v>
      </c>
      <c r="F1240" s="22">
        <f t="shared" si="613"/>
        <v>2</v>
      </c>
      <c r="G1240" s="22">
        <f t="shared" si="614"/>
        <v>2</v>
      </c>
      <c r="H1240" s="120" t="str">
        <f>IF(ISNA(VLOOKUP(C1240,[1]Sheet1!$J$2:$J$2000,3,FALSE)),"No","Yes")</f>
        <v>No</v>
      </c>
      <c r="I1240" s="89">
        <f t="shared" si="597"/>
        <v>0</v>
      </c>
      <c r="J1240" s="89">
        <f t="shared" si="598"/>
        <v>0</v>
      </c>
      <c r="K1240" s="89">
        <f t="shared" si="599"/>
        <v>0</v>
      </c>
      <c r="L1240" s="89">
        <f t="shared" si="600"/>
        <v>0</v>
      </c>
      <c r="M1240" s="89">
        <f t="shared" si="601"/>
        <v>7826.825127334464</v>
      </c>
      <c r="N1240" s="89">
        <f t="shared" si="602"/>
        <v>0</v>
      </c>
      <c r="O1240" s="89">
        <f t="shared" si="611"/>
        <v>0</v>
      </c>
      <c r="Q1240" s="90">
        <f t="shared" si="603"/>
        <v>0</v>
      </c>
      <c r="R1240" s="90">
        <f t="shared" si="604"/>
        <v>0</v>
      </c>
      <c r="S1240" s="90">
        <f t="shared" si="605"/>
        <v>7807.1219828985832</v>
      </c>
      <c r="T1240" s="90">
        <f t="shared" si="606"/>
        <v>0</v>
      </c>
      <c r="U1240" s="90">
        <f t="shared" si="607"/>
        <v>0</v>
      </c>
      <c r="V1240" s="90">
        <f t="shared" si="608"/>
        <v>0</v>
      </c>
      <c r="W1240" s="90">
        <f t="shared" si="612"/>
        <v>0</v>
      </c>
      <c r="Y1240" s="89">
        <f t="shared" si="615"/>
        <v>0</v>
      </c>
      <c r="Z1240" s="90">
        <f t="shared" si="616"/>
        <v>0</v>
      </c>
      <c r="AA1240" s="75">
        <f t="shared" si="617"/>
        <v>0</v>
      </c>
      <c r="AB1240" s="89">
        <f t="shared" si="618"/>
        <v>7826.825127334464</v>
      </c>
      <c r="AC1240" s="89">
        <f t="shared" si="619"/>
        <v>0</v>
      </c>
      <c r="AD1240" s="90">
        <f t="shared" si="620"/>
        <v>7807.1219828985832</v>
      </c>
      <c r="AE1240" s="90">
        <f t="shared" si="621"/>
        <v>0</v>
      </c>
      <c r="AF1240" s="1">
        <f t="shared" si="609"/>
        <v>-34366.052889766957</v>
      </c>
    </row>
    <row r="1241" spans="1:32">
      <c r="A1241" s="106">
        <v>1.3969999999999998E-3</v>
      </c>
      <c r="B1241" s="4">
        <f t="shared" si="610"/>
        <v>-42268.194551118766</v>
      </c>
      <c r="C1241" t="s">
        <v>1113</v>
      </c>
      <c r="D1241" t="s">
        <v>396</v>
      </c>
      <c r="E1241" s="57" t="s">
        <v>21</v>
      </c>
      <c r="F1241" s="22">
        <f t="shared" si="613"/>
        <v>1</v>
      </c>
      <c r="G1241" s="22">
        <f t="shared" si="614"/>
        <v>1</v>
      </c>
      <c r="H1241" s="120" t="str">
        <f>IF(ISNA(VLOOKUP(C1241,[1]Sheet1!$J$2:$J$2000,3,FALSE)),"No","Yes")</f>
        <v>No</v>
      </c>
      <c r="I1241" s="89">
        <f t="shared" si="597"/>
        <v>0</v>
      </c>
      <c r="J1241" s="89">
        <f t="shared" si="598"/>
        <v>0</v>
      </c>
      <c r="K1241" s="89">
        <f t="shared" si="599"/>
        <v>0</v>
      </c>
      <c r="L1241" s="89">
        <f t="shared" si="600"/>
        <v>0</v>
      </c>
      <c r="M1241" s="89">
        <f t="shared" si="601"/>
        <v>0</v>
      </c>
      <c r="N1241" s="89">
        <f t="shared" si="602"/>
        <v>0</v>
      </c>
      <c r="O1241" s="89">
        <f t="shared" si="611"/>
        <v>0</v>
      </c>
      <c r="Q1241" s="90">
        <f t="shared" si="603"/>
        <v>0</v>
      </c>
      <c r="R1241" s="90">
        <f t="shared" si="604"/>
        <v>0</v>
      </c>
      <c r="S1241" s="90">
        <f t="shared" si="605"/>
        <v>7731.8040518812322</v>
      </c>
      <c r="T1241" s="90">
        <f t="shared" si="606"/>
        <v>0</v>
      </c>
      <c r="U1241" s="90">
        <f t="shared" si="607"/>
        <v>0</v>
      </c>
      <c r="V1241" s="90">
        <f t="shared" si="608"/>
        <v>0</v>
      </c>
      <c r="W1241" s="90">
        <f t="shared" si="612"/>
        <v>0</v>
      </c>
      <c r="Y1241" s="89">
        <f t="shared" si="615"/>
        <v>0</v>
      </c>
      <c r="Z1241" s="90">
        <f t="shared" si="616"/>
        <v>0</v>
      </c>
      <c r="AA1241" s="75">
        <f t="shared" si="617"/>
        <v>0</v>
      </c>
      <c r="AB1241" s="89">
        <f t="shared" si="618"/>
        <v>0</v>
      </c>
      <c r="AC1241" s="89">
        <f t="shared" si="619"/>
        <v>0</v>
      </c>
      <c r="AD1241" s="90">
        <f t="shared" si="620"/>
        <v>7731.8040518812322</v>
      </c>
      <c r="AE1241" s="90">
        <f t="shared" si="621"/>
        <v>0</v>
      </c>
      <c r="AF1241" s="1">
        <f t="shared" si="609"/>
        <v>-42268.195948118766</v>
      </c>
    </row>
    <row r="1242" spans="1:32">
      <c r="A1242" s="106">
        <v>1.3979999999999999E-3</v>
      </c>
      <c r="B1242" s="4">
        <f t="shared" si="610"/>
        <v>-42344.511444284013</v>
      </c>
      <c r="C1242" t="s">
        <v>1114</v>
      </c>
      <c r="D1242" t="s">
        <v>1115</v>
      </c>
      <c r="E1242" s="57" t="s">
        <v>21</v>
      </c>
      <c r="F1242" s="22">
        <f t="shared" si="613"/>
        <v>1</v>
      </c>
      <c r="G1242" s="22">
        <f t="shared" si="614"/>
        <v>1</v>
      </c>
      <c r="H1242" s="120" t="str">
        <f>IF(ISNA(VLOOKUP(C1242,[1]Sheet1!$J$2:$J$2000,3,FALSE)),"No","Yes")</f>
        <v>No</v>
      </c>
      <c r="I1242" s="89">
        <f t="shared" si="597"/>
        <v>0</v>
      </c>
      <c r="J1242" s="89">
        <f t="shared" si="598"/>
        <v>0</v>
      </c>
      <c r="K1242" s="89">
        <f t="shared" si="599"/>
        <v>0</v>
      </c>
      <c r="L1242" s="89">
        <f t="shared" si="600"/>
        <v>0</v>
      </c>
      <c r="M1242" s="89">
        <f t="shared" si="601"/>
        <v>0</v>
      </c>
      <c r="N1242" s="89">
        <f t="shared" si="602"/>
        <v>0</v>
      </c>
      <c r="O1242" s="89">
        <f t="shared" si="611"/>
        <v>0</v>
      </c>
      <c r="Q1242" s="90">
        <f t="shared" si="603"/>
        <v>0</v>
      </c>
      <c r="R1242" s="90">
        <f t="shared" si="604"/>
        <v>0</v>
      </c>
      <c r="S1242" s="90">
        <f t="shared" si="605"/>
        <v>7655.4871577159847</v>
      </c>
      <c r="T1242" s="90">
        <f t="shared" si="606"/>
        <v>0</v>
      </c>
      <c r="U1242" s="90">
        <f t="shared" si="607"/>
        <v>0</v>
      </c>
      <c r="V1242" s="90">
        <f t="shared" si="608"/>
        <v>0</v>
      </c>
      <c r="W1242" s="90">
        <f t="shared" si="612"/>
        <v>0</v>
      </c>
      <c r="Y1242" s="89">
        <f t="shared" si="615"/>
        <v>0</v>
      </c>
      <c r="Z1242" s="90">
        <f t="shared" si="616"/>
        <v>0</v>
      </c>
      <c r="AA1242" s="75">
        <f t="shared" si="617"/>
        <v>0</v>
      </c>
      <c r="AB1242" s="89">
        <f t="shared" si="618"/>
        <v>0</v>
      </c>
      <c r="AC1242" s="89">
        <f t="shared" si="619"/>
        <v>0</v>
      </c>
      <c r="AD1242" s="90">
        <f t="shared" si="620"/>
        <v>7655.4871577159847</v>
      </c>
      <c r="AE1242" s="90">
        <f t="shared" si="621"/>
        <v>0</v>
      </c>
      <c r="AF1242" s="1">
        <f t="shared" si="609"/>
        <v>-42344.512842284013</v>
      </c>
    </row>
    <row r="1243" spans="1:32">
      <c r="A1243" s="106">
        <v>1.3989999999999999E-3</v>
      </c>
      <c r="B1243" s="4">
        <f t="shared" si="610"/>
        <v>-42413.755437348336</v>
      </c>
      <c r="C1243" t="s">
        <v>1116</v>
      </c>
      <c r="D1243" t="s">
        <v>182</v>
      </c>
      <c r="E1243" s="57" t="s">
        <v>21</v>
      </c>
      <c r="F1243" s="22">
        <f t="shared" si="613"/>
        <v>1</v>
      </c>
      <c r="G1243" s="22">
        <f t="shared" si="614"/>
        <v>1</v>
      </c>
      <c r="H1243" s="120" t="str">
        <f>IF(ISNA(VLOOKUP(C1243,[1]Sheet1!$J$2:$J$2000,3,FALSE)),"No","Yes")</f>
        <v>No</v>
      </c>
      <c r="I1243" s="89">
        <f t="shared" ref="I1243:I1297" si="622">IF(ISERROR(VLOOKUP($C1243,Sprint1,5,FALSE)),0,(VLOOKUP($C1243,Sprint1,5,FALSE)))</f>
        <v>0</v>
      </c>
      <c r="J1243" s="89">
        <f t="shared" ref="J1243:J1297" si="623">IF(ISERROR(VLOOKUP($C1243,Sprint2,5,FALSE)),0,(VLOOKUP($C1243,Sprint2,5,FALSE)))</f>
        <v>0</v>
      </c>
      <c r="K1243" s="89">
        <f t="shared" ref="K1243:K1297" si="624">IF(ISERROR(VLOOKUP($C1243,Sprint3,5,FALSE)),0,(VLOOKUP($C1243,Sprint3,5,FALSE)))</f>
        <v>0</v>
      </c>
      <c r="L1243" s="89">
        <f t="shared" ref="L1243:L1297" si="625">IF(ISERROR(VLOOKUP($C1243,Sprint4,5,FALSE)),0,(VLOOKUP($C1243,Sprint4,5,FALSE)))</f>
        <v>0</v>
      </c>
      <c r="M1243" s="89">
        <f t="shared" ref="M1243:M1297" si="626">IF(ISERROR(VLOOKUP($C1243,Sprint5,5,FALSE)),0,(VLOOKUP($C1243,Sprint5,5,FALSE)))</f>
        <v>0</v>
      </c>
      <c r="N1243" s="89">
        <f t="shared" ref="N1243:N1297" si="627">IF(ISERROR(VLOOKUP($C1243,Sprint6,5,FALSE)),0,(VLOOKUP($C1243,Sprint6,5,FALSE)))</f>
        <v>0</v>
      </c>
      <c r="O1243" s="89">
        <f t="shared" si="611"/>
        <v>0</v>
      </c>
      <c r="Q1243" s="90">
        <f t="shared" ref="Q1243:Q1297" si="628">IF(ISERROR(VLOOKUP($C1243,_End1,5,FALSE)),0,(VLOOKUP($C1243,_End1,5,FALSE)))</f>
        <v>0</v>
      </c>
      <c r="R1243" s="90">
        <f t="shared" ref="R1243:R1297" si="629">IF(ISERROR(VLOOKUP($C1243,_End2,5,FALSE)),0,(VLOOKUP($C1243,_End2,5,FALSE)))</f>
        <v>0</v>
      </c>
      <c r="S1243" s="90">
        <f t="shared" ref="S1243:S1297" si="630">IF(ISERROR(VLOOKUP($C1243,_End3,5,FALSE)),0,(VLOOKUP($C1243,_End3,5,FALSE)))</f>
        <v>7586.2431636516631</v>
      </c>
      <c r="T1243" s="90">
        <f t="shared" ref="T1243:T1297" si="631">IF(ISERROR(VLOOKUP($C1243,_End4,5,FALSE)),0,(VLOOKUP($C1243,_End4,5,FALSE)))</f>
        <v>0</v>
      </c>
      <c r="U1243" s="90">
        <f t="shared" ref="U1243:U1297" si="632">IF(ISERROR(VLOOKUP($C1243,_End5,5,FALSE)),0,(VLOOKUP($C1243,_End5,5,FALSE)))</f>
        <v>0</v>
      </c>
      <c r="V1243" s="90">
        <f t="shared" ref="V1243:V1297" si="633">IF(ISERROR(VLOOKUP($C1243,_End6,5,FALSE)),0,(VLOOKUP($C1243,_End6,5,FALSE)))</f>
        <v>0</v>
      </c>
      <c r="W1243" s="90">
        <f t="shared" si="612"/>
        <v>0</v>
      </c>
      <c r="Y1243" s="89">
        <f t="shared" si="615"/>
        <v>0</v>
      </c>
      <c r="Z1243" s="90">
        <f t="shared" si="616"/>
        <v>0</v>
      </c>
      <c r="AA1243" s="75">
        <f t="shared" si="617"/>
        <v>0</v>
      </c>
      <c r="AB1243" s="89">
        <f t="shared" si="618"/>
        <v>0</v>
      </c>
      <c r="AC1243" s="89">
        <f t="shared" si="619"/>
        <v>0</v>
      </c>
      <c r="AD1243" s="90">
        <f t="shared" si="620"/>
        <v>7586.2431636516631</v>
      </c>
      <c r="AE1243" s="90">
        <f t="shared" si="621"/>
        <v>0</v>
      </c>
      <c r="AF1243" s="1">
        <f t="shared" si="609"/>
        <v>-42413.756836348337</v>
      </c>
    </row>
    <row r="1244" spans="1:32">
      <c r="A1244" s="106">
        <v>1.3999999999999998E-3</v>
      </c>
      <c r="B1244" s="4">
        <f t="shared" si="610"/>
        <v>-42502.077602079</v>
      </c>
      <c r="C1244" t="s">
        <v>1117</v>
      </c>
      <c r="D1244" t="s">
        <v>965</v>
      </c>
      <c r="E1244" s="57" t="s">
        <v>21</v>
      </c>
      <c r="F1244" s="22">
        <f t="shared" si="613"/>
        <v>1</v>
      </c>
      <c r="G1244" s="22">
        <f t="shared" si="614"/>
        <v>1</v>
      </c>
      <c r="H1244" s="120" t="str">
        <f>IF(ISNA(VLOOKUP(C1244,[1]Sheet1!$J$2:$J$2000,3,FALSE)),"No","Yes")</f>
        <v>No</v>
      </c>
      <c r="I1244" s="89">
        <f t="shared" si="622"/>
        <v>0</v>
      </c>
      <c r="J1244" s="89">
        <f t="shared" si="623"/>
        <v>0</v>
      </c>
      <c r="K1244" s="89">
        <f t="shared" si="624"/>
        <v>0</v>
      </c>
      <c r="L1244" s="89">
        <f t="shared" si="625"/>
        <v>0</v>
      </c>
      <c r="M1244" s="89">
        <f t="shared" si="626"/>
        <v>0</v>
      </c>
      <c r="N1244" s="89">
        <f t="shared" si="627"/>
        <v>0</v>
      </c>
      <c r="O1244" s="89">
        <f t="shared" si="611"/>
        <v>0</v>
      </c>
      <c r="Q1244" s="90">
        <f t="shared" si="628"/>
        <v>0</v>
      </c>
      <c r="R1244" s="90">
        <f t="shared" si="629"/>
        <v>0</v>
      </c>
      <c r="S1244" s="90">
        <f t="shared" si="630"/>
        <v>7497.9209979209982</v>
      </c>
      <c r="T1244" s="90">
        <f t="shared" si="631"/>
        <v>0</v>
      </c>
      <c r="U1244" s="90">
        <f t="shared" si="632"/>
        <v>0</v>
      </c>
      <c r="V1244" s="90">
        <f t="shared" si="633"/>
        <v>0</v>
      </c>
      <c r="W1244" s="90">
        <f t="shared" si="612"/>
        <v>0</v>
      </c>
      <c r="Y1244" s="89">
        <f t="shared" si="615"/>
        <v>0</v>
      </c>
      <c r="Z1244" s="90">
        <f t="shared" si="616"/>
        <v>0</v>
      </c>
      <c r="AA1244" s="75">
        <f t="shared" si="617"/>
        <v>0</v>
      </c>
      <c r="AB1244" s="89">
        <f t="shared" si="618"/>
        <v>0</v>
      </c>
      <c r="AC1244" s="89">
        <f t="shared" si="619"/>
        <v>0</v>
      </c>
      <c r="AD1244" s="90">
        <f t="shared" si="620"/>
        <v>7497.9209979209982</v>
      </c>
      <c r="AE1244" s="90">
        <f t="shared" si="621"/>
        <v>0</v>
      </c>
      <c r="AF1244" s="1">
        <f t="shared" si="609"/>
        <v>-42502.079002079001</v>
      </c>
    </row>
    <row r="1245" spans="1:32">
      <c r="A1245" s="106">
        <v>1.4019999999999998E-3</v>
      </c>
      <c r="B1245" s="4">
        <f t="shared" si="610"/>
        <v>23127.348148204634</v>
      </c>
      <c r="C1245" t="s">
        <v>1118</v>
      </c>
      <c r="D1245" t="s">
        <v>384</v>
      </c>
      <c r="E1245" s="57" t="s">
        <v>21</v>
      </c>
      <c r="F1245" s="22">
        <f t="shared" si="613"/>
        <v>3</v>
      </c>
      <c r="G1245" s="22">
        <f t="shared" si="614"/>
        <v>3</v>
      </c>
      <c r="H1245" s="120" t="str">
        <f>IF(ISNA(VLOOKUP(C1245,[1]Sheet1!$J$2:$J$2000,3,FALSE)),"No","Yes")</f>
        <v>Yes</v>
      </c>
      <c r="I1245" s="89">
        <f t="shared" si="622"/>
        <v>0</v>
      </c>
      <c r="J1245" s="89">
        <f t="shared" si="623"/>
        <v>0</v>
      </c>
      <c r="K1245" s="89">
        <f t="shared" si="624"/>
        <v>8760.2339181286552</v>
      </c>
      <c r="L1245" s="89">
        <f t="shared" si="625"/>
        <v>0</v>
      </c>
      <c r="M1245" s="89">
        <f t="shared" si="626"/>
        <v>0</v>
      </c>
      <c r="N1245" s="89">
        <f t="shared" si="627"/>
        <v>0</v>
      </c>
      <c r="O1245" s="89">
        <f t="shared" si="611"/>
        <v>0</v>
      </c>
      <c r="Q1245" s="90">
        <f t="shared" si="628"/>
        <v>0</v>
      </c>
      <c r="R1245" s="90">
        <f t="shared" si="629"/>
        <v>0</v>
      </c>
      <c r="S1245" s="90">
        <f t="shared" si="630"/>
        <v>7480.8131093134216</v>
      </c>
      <c r="T1245" s="90">
        <f t="shared" si="631"/>
        <v>0</v>
      </c>
      <c r="U1245" s="90">
        <f t="shared" si="632"/>
        <v>0</v>
      </c>
      <c r="V1245" s="90">
        <f t="shared" si="633"/>
        <v>0</v>
      </c>
      <c r="W1245" s="90">
        <f t="shared" si="612"/>
        <v>6886.299718762556</v>
      </c>
      <c r="Y1245" s="89">
        <f t="shared" si="615"/>
        <v>0</v>
      </c>
      <c r="Z1245" s="90">
        <f t="shared" si="616"/>
        <v>0</v>
      </c>
      <c r="AA1245" s="75">
        <f t="shared" si="617"/>
        <v>0</v>
      </c>
      <c r="AB1245" s="89">
        <f t="shared" si="618"/>
        <v>8760.2339181286552</v>
      </c>
      <c r="AC1245" s="89">
        <f t="shared" si="619"/>
        <v>0</v>
      </c>
      <c r="AD1245" s="90">
        <f t="shared" si="620"/>
        <v>7480.8131093134216</v>
      </c>
      <c r="AE1245" s="90">
        <f t="shared" si="621"/>
        <v>6886.299718762556</v>
      </c>
      <c r="AF1245" s="1">
        <f t="shared" si="609"/>
        <v>23127.346746204632</v>
      </c>
    </row>
    <row r="1246" spans="1:32">
      <c r="A1246" s="106">
        <v>1.403E-3</v>
      </c>
      <c r="B1246" s="4">
        <f t="shared" si="610"/>
        <v>-42551.630154207764</v>
      </c>
      <c r="C1246" t="s">
        <v>1119</v>
      </c>
      <c r="D1246" t="s">
        <v>735</v>
      </c>
      <c r="E1246" s="57" t="s">
        <v>21</v>
      </c>
      <c r="F1246" s="22">
        <f t="shared" si="613"/>
        <v>1</v>
      </c>
      <c r="G1246" s="22">
        <f t="shared" si="614"/>
        <v>1</v>
      </c>
      <c r="H1246" s="120" t="str">
        <f>IF(ISNA(VLOOKUP(C1246,[1]Sheet1!$J$2:$J$2000,3,FALSE)),"No","Yes")</f>
        <v>No</v>
      </c>
      <c r="I1246" s="89">
        <f t="shared" si="622"/>
        <v>0</v>
      </c>
      <c r="J1246" s="89">
        <f t="shared" si="623"/>
        <v>0</v>
      </c>
      <c r="K1246" s="89">
        <f t="shared" si="624"/>
        <v>0</v>
      </c>
      <c r="L1246" s="89">
        <f t="shared" si="625"/>
        <v>0</v>
      </c>
      <c r="M1246" s="89">
        <f t="shared" si="626"/>
        <v>0</v>
      </c>
      <c r="N1246" s="89">
        <f t="shared" si="627"/>
        <v>0</v>
      </c>
      <c r="O1246" s="89">
        <f t="shared" si="611"/>
        <v>0</v>
      </c>
      <c r="Q1246" s="90">
        <f t="shared" si="628"/>
        <v>0</v>
      </c>
      <c r="R1246" s="90">
        <f t="shared" si="629"/>
        <v>0</v>
      </c>
      <c r="S1246" s="90">
        <f t="shared" si="630"/>
        <v>7448.3684427922362</v>
      </c>
      <c r="T1246" s="90">
        <f t="shared" si="631"/>
        <v>0</v>
      </c>
      <c r="U1246" s="90">
        <f t="shared" si="632"/>
        <v>0</v>
      </c>
      <c r="V1246" s="90">
        <f t="shared" si="633"/>
        <v>0</v>
      </c>
      <c r="W1246" s="90">
        <f t="shared" si="612"/>
        <v>0</v>
      </c>
      <c r="Y1246" s="89">
        <f t="shared" si="615"/>
        <v>0</v>
      </c>
      <c r="Z1246" s="90">
        <f t="shared" si="616"/>
        <v>0</v>
      </c>
      <c r="AA1246" s="75">
        <f t="shared" si="617"/>
        <v>0</v>
      </c>
      <c r="AB1246" s="89">
        <f t="shared" si="618"/>
        <v>0</v>
      </c>
      <c r="AC1246" s="89">
        <f t="shared" si="619"/>
        <v>0</v>
      </c>
      <c r="AD1246" s="90">
        <f t="shared" si="620"/>
        <v>7448.3684427922362</v>
      </c>
      <c r="AE1246" s="90">
        <f t="shared" si="621"/>
        <v>0</v>
      </c>
      <c r="AF1246" s="1">
        <f t="shared" si="609"/>
        <v>-42551.631557207766</v>
      </c>
    </row>
    <row r="1247" spans="1:32">
      <c r="A1247" s="106">
        <v>1.4039999999999999E-3</v>
      </c>
      <c r="B1247" s="4">
        <f t="shared" si="610"/>
        <v>7359.4545210288743</v>
      </c>
      <c r="C1247" t="s">
        <v>1120</v>
      </c>
      <c r="D1247" t="s">
        <v>182</v>
      </c>
      <c r="E1247" s="57" t="s">
        <v>21</v>
      </c>
      <c r="F1247" s="22">
        <f t="shared" si="613"/>
        <v>1</v>
      </c>
      <c r="G1247" s="22">
        <f t="shared" si="614"/>
        <v>1</v>
      </c>
      <c r="H1247" s="120" t="str">
        <f>IF(ISNA(VLOOKUP(C1247,[1]Sheet1!$J$2:$J$2000,3,FALSE)),"No","Yes")</f>
        <v>Yes</v>
      </c>
      <c r="I1247" s="89">
        <f t="shared" si="622"/>
        <v>0</v>
      </c>
      <c r="J1247" s="89">
        <f t="shared" si="623"/>
        <v>0</v>
      </c>
      <c r="K1247" s="89">
        <f t="shared" si="624"/>
        <v>0</v>
      </c>
      <c r="L1247" s="89">
        <f t="shared" si="625"/>
        <v>0</v>
      </c>
      <c r="M1247" s="89">
        <f t="shared" si="626"/>
        <v>0</v>
      </c>
      <c r="N1247" s="89">
        <f t="shared" si="627"/>
        <v>0</v>
      </c>
      <c r="O1247" s="89">
        <f t="shared" si="611"/>
        <v>0</v>
      </c>
      <c r="Q1247" s="90">
        <f t="shared" si="628"/>
        <v>0</v>
      </c>
      <c r="R1247" s="90">
        <f t="shared" si="629"/>
        <v>0</v>
      </c>
      <c r="S1247" s="90">
        <f t="shared" si="630"/>
        <v>7359.4531170288747</v>
      </c>
      <c r="T1247" s="90">
        <f t="shared" si="631"/>
        <v>0</v>
      </c>
      <c r="U1247" s="90">
        <f t="shared" si="632"/>
        <v>0</v>
      </c>
      <c r="V1247" s="90">
        <f t="shared" si="633"/>
        <v>0</v>
      </c>
      <c r="W1247" s="90">
        <f t="shared" si="612"/>
        <v>0</v>
      </c>
      <c r="Y1247" s="89">
        <f t="shared" si="615"/>
        <v>0</v>
      </c>
      <c r="Z1247" s="90">
        <f t="shared" si="616"/>
        <v>0</v>
      </c>
      <c r="AA1247" s="75">
        <f t="shared" si="617"/>
        <v>0</v>
      </c>
      <c r="AB1247" s="89">
        <f t="shared" si="618"/>
        <v>0</v>
      </c>
      <c r="AC1247" s="89">
        <f t="shared" si="619"/>
        <v>0</v>
      </c>
      <c r="AD1247" s="90">
        <f t="shared" si="620"/>
        <v>7359.4531170288747</v>
      </c>
      <c r="AE1247" s="90">
        <f t="shared" si="621"/>
        <v>0</v>
      </c>
      <c r="AF1247" s="1">
        <f t="shared" si="609"/>
        <v>7359.4531170288747</v>
      </c>
    </row>
    <row r="1248" spans="1:32">
      <c r="A1248" s="106">
        <v>1.4049999999999998E-3</v>
      </c>
      <c r="B1248" s="4">
        <f t="shared" si="610"/>
        <v>-42663.749612087056</v>
      </c>
      <c r="C1248" t="s">
        <v>1121</v>
      </c>
      <c r="D1248" t="s">
        <v>965</v>
      </c>
      <c r="E1248" s="57" t="s">
        <v>21</v>
      </c>
      <c r="F1248" s="22">
        <f t="shared" si="613"/>
        <v>1</v>
      </c>
      <c r="G1248" s="22">
        <f t="shared" si="614"/>
        <v>1</v>
      </c>
      <c r="H1248" s="120" t="str">
        <f>IF(ISNA(VLOOKUP(C1248,[1]Sheet1!$J$2:$J$2000,3,FALSE)),"No","Yes")</f>
        <v>No</v>
      </c>
      <c r="I1248" s="89">
        <f t="shared" si="622"/>
        <v>0</v>
      </c>
      <c r="J1248" s="89">
        <f t="shared" si="623"/>
        <v>0</v>
      </c>
      <c r="K1248" s="89">
        <f t="shared" si="624"/>
        <v>0</v>
      </c>
      <c r="L1248" s="89">
        <f t="shared" si="625"/>
        <v>0</v>
      </c>
      <c r="M1248" s="89">
        <f t="shared" si="626"/>
        <v>0</v>
      </c>
      <c r="N1248" s="89">
        <f t="shared" si="627"/>
        <v>0</v>
      </c>
      <c r="O1248" s="89">
        <f t="shared" si="611"/>
        <v>0</v>
      </c>
      <c r="Q1248" s="90">
        <f t="shared" si="628"/>
        <v>0</v>
      </c>
      <c r="R1248" s="90">
        <f t="shared" si="629"/>
        <v>0</v>
      </c>
      <c r="S1248" s="90">
        <f t="shared" si="630"/>
        <v>7336.2489829129381</v>
      </c>
      <c r="T1248" s="90">
        <f t="shared" si="631"/>
        <v>0</v>
      </c>
      <c r="U1248" s="90">
        <f t="shared" si="632"/>
        <v>0</v>
      </c>
      <c r="V1248" s="90">
        <f t="shared" si="633"/>
        <v>0</v>
      </c>
      <c r="W1248" s="90">
        <f t="shared" si="612"/>
        <v>0</v>
      </c>
      <c r="Y1248" s="89">
        <f t="shared" si="615"/>
        <v>0</v>
      </c>
      <c r="Z1248" s="90">
        <f t="shared" si="616"/>
        <v>0</v>
      </c>
      <c r="AA1248" s="75">
        <f t="shared" si="617"/>
        <v>0</v>
      </c>
      <c r="AB1248" s="89">
        <f t="shared" si="618"/>
        <v>0</v>
      </c>
      <c r="AC1248" s="89">
        <f t="shared" si="619"/>
        <v>0</v>
      </c>
      <c r="AD1248" s="90">
        <f t="shared" si="620"/>
        <v>7336.2489829129381</v>
      </c>
      <c r="AE1248" s="90">
        <f t="shared" si="621"/>
        <v>0</v>
      </c>
      <c r="AF1248" s="1">
        <f t="shared" si="609"/>
        <v>-42663.751017087059</v>
      </c>
    </row>
    <row r="1249" spans="1:32">
      <c r="A1249" s="106">
        <v>1.4069999999999998E-3</v>
      </c>
      <c r="B1249" s="4">
        <f t="shared" si="610"/>
        <v>-42674.924966514773</v>
      </c>
      <c r="C1249" t="s">
        <v>1122</v>
      </c>
      <c r="D1249" t="s">
        <v>965</v>
      </c>
      <c r="E1249" s="57" t="s">
        <v>21</v>
      </c>
      <c r="F1249" s="22">
        <f t="shared" si="613"/>
        <v>1</v>
      </c>
      <c r="G1249" s="22">
        <f t="shared" si="614"/>
        <v>1</v>
      </c>
      <c r="H1249" s="120" t="str">
        <f>IF(ISNA(VLOOKUP(C1249,[1]Sheet1!$J$2:$J$2000,3,FALSE)),"No","Yes")</f>
        <v>No</v>
      </c>
      <c r="I1249" s="89">
        <f t="shared" si="622"/>
        <v>0</v>
      </c>
      <c r="J1249" s="89">
        <f t="shared" si="623"/>
        <v>0</v>
      </c>
      <c r="K1249" s="89">
        <f t="shared" si="624"/>
        <v>0</v>
      </c>
      <c r="L1249" s="89">
        <f t="shared" si="625"/>
        <v>0</v>
      </c>
      <c r="M1249" s="89">
        <f t="shared" si="626"/>
        <v>0</v>
      </c>
      <c r="N1249" s="89">
        <f t="shared" si="627"/>
        <v>0</v>
      </c>
      <c r="O1249" s="89">
        <f t="shared" si="611"/>
        <v>0</v>
      </c>
      <c r="Q1249" s="90">
        <f t="shared" si="628"/>
        <v>0</v>
      </c>
      <c r="R1249" s="90">
        <f t="shared" si="629"/>
        <v>0</v>
      </c>
      <c r="S1249" s="90">
        <f t="shared" si="630"/>
        <v>7325.0736264852239</v>
      </c>
      <c r="T1249" s="90">
        <f t="shared" si="631"/>
        <v>0</v>
      </c>
      <c r="U1249" s="90">
        <f t="shared" si="632"/>
        <v>0</v>
      </c>
      <c r="V1249" s="90">
        <f t="shared" si="633"/>
        <v>0</v>
      </c>
      <c r="W1249" s="90">
        <f t="shared" si="612"/>
        <v>0</v>
      </c>
      <c r="Y1249" s="89">
        <f t="shared" si="615"/>
        <v>0</v>
      </c>
      <c r="Z1249" s="90">
        <f t="shared" si="616"/>
        <v>0</v>
      </c>
      <c r="AA1249" s="75">
        <f t="shared" si="617"/>
        <v>0</v>
      </c>
      <c r="AB1249" s="89">
        <f t="shared" si="618"/>
        <v>0</v>
      </c>
      <c r="AC1249" s="89">
        <f t="shared" si="619"/>
        <v>0</v>
      </c>
      <c r="AD1249" s="90">
        <f t="shared" si="620"/>
        <v>7325.0736264852239</v>
      </c>
      <c r="AE1249" s="90">
        <f t="shared" si="621"/>
        <v>0</v>
      </c>
      <c r="AF1249" s="1">
        <f t="shared" si="609"/>
        <v>-42674.926373514776</v>
      </c>
    </row>
    <row r="1250" spans="1:32">
      <c r="A1250" s="106">
        <v>1.4079999999999997E-3</v>
      </c>
      <c r="B1250" s="4">
        <f t="shared" si="610"/>
        <v>-35945.089154196889</v>
      </c>
      <c r="C1250" t="s">
        <v>1123</v>
      </c>
      <c r="D1250" t="s">
        <v>182</v>
      </c>
      <c r="E1250" s="57" t="s">
        <v>21</v>
      </c>
      <c r="F1250" s="22">
        <f t="shared" si="613"/>
        <v>2</v>
      </c>
      <c r="G1250" s="22">
        <f t="shared" si="614"/>
        <v>2</v>
      </c>
      <c r="H1250" s="120" t="str">
        <f>IF(ISNA(VLOOKUP(C1250,[1]Sheet1!$J$2:$J$2000,3,FALSE)),"No","Yes")</f>
        <v>No</v>
      </c>
      <c r="I1250" s="89">
        <f t="shared" si="622"/>
        <v>0</v>
      </c>
      <c r="J1250" s="89">
        <f t="shared" si="623"/>
        <v>0</v>
      </c>
      <c r="K1250" s="89">
        <f t="shared" si="624"/>
        <v>0</v>
      </c>
      <c r="L1250" s="89">
        <f t="shared" si="625"/>
        <v>0</v>
      </c>
      <c r="M1250" s="89">
        <f t="shared" si="626"/>
        <v>0</v>
      </c>
      <c r="N1250" s="89">
        <f t="shared" si="627"/>
        <v>0</v>
      </c>
      <c r="O1250" s="89">
        <f t="shared" si="611"/>
        <v>0</v>
      </c>
      <c r="Q1250" s="90">
        <f t="shared" si="628"/>
        <v>0</v>
      </c>
      <c r="R1250" s="90">
        <f t="shared" si="629"/>
        <v>0</v>
      </c>
      <c r="S1250" s="90">
        <f t="shared" si="630"/>
        <v>7218.0526368457931</v>
      </c>
      <c r="T1250" s="90">
        <f t="shared" si="631"/>
        <v>0</v>
      </c>
      <c r="U1250" s="90">
        <f t="shared" si="632"/>
        <v>0</v>
      </c>
      <c r="V1250" s="90">
        <f t="shared" si="633"/>
        <v>0</v>
      </c>
      <c r="W1250" s="90">
        <f t="shared" si="612"/>
        <v>6836.8568009573191</v>
      </c>
      <c r="Y1250" s="89">
        <f t="shared" si="615"/>
        <v>0</v>
      </c>
      <c r="Z1250" s="90">
        <f t="shared" si="616"/>
        <v>0</v>
      </c>
      <c r="AA1250" s="75">
        <f t="shared" si="617"/>
        <v>0</v>
      </c>
      <c r="AB1250" s="89">
        <f t="shared" si="618"/>
        <v>0</v>
      </c>
      <c r="AC1250" s="89">
        <f t="shared" si="619"/>
        <v>0</v>
      </c>
      <c r="AD1250" s="90">
        <f t="shared" si="620"/>
        <v>7218.0526368457931</v>
      </c>
      <c r="AE1250" s="90">
        <f t="shared" si="621"/>
        <v>6836.8568009573191</v>
      </c>
      <c r="AF1250" s="1">
        <f t="shared" si="609"/>
        <v>-35945.090562196885</v>
      </c>
    </row>
    <row r="1251" spans="1:32">
      <c r="A1251" s="106">
        <v>1.4089999999999999E-3</v>
      </c>
      <c r="B1251" s="4">
        <f t="shared" si="610"/>
        <v>-42786.998591000003</v>
      </c>
      <c r="C1251" t="s">
        <v>1124</v>
      </c>
      <c r="D1251" t="s">
        <v>182</v>
      </c>
      <c r="E1251" s="57" t="s">
        <v>21</v>
      </c>
      <c r="F1251" s="22">
        <f t="shared" si="613"/>
        <v>1</v>
      </c>
      <c r="G1251" s="22">
        <f t="shared" si="614"/>
        <v>1</v>
      </c>
      <c r="H1251" s="120" t="str">
        <f>IF(ISNA(VLOOKUP(C1251,[1]Sheet1!$J$2:$J$2000,3,FALSE)),"No","Yes")</f>
        <v>No</v>
      </c>
      <c r="I1251" s="89">
        <f t="shared" si="622"/>
        <v>0</v>
      </c>
      <c r="J1251" s="89">
        <f t="shared" si="623"/>
        <v>0</v>
      </c>
      <c r="K1251" s="89">
        <f t="shared" si="624"/>
        <v>0</v>
      </c>
      <c r="L1251" s="89">
        <f t="shared" si="625"/>
        <v>0</v>
      </c>
      <c r="M1251" s="89">
        <f t="shared" si="626"/>
        <v>0</v>
      </c>
      <c r="N1251" s="89">
        <f t="shared" si="627"/>
        <v>0</v>
      </c>
      <c r="O1251" s="89">
        <f t="shared" si="611"/>
        <v>0</v>
      </c>
      <c r="Q1251" s="90">
        <f t="shared" si="628"/>
        <v>0</v>
      </c>
      <c r="R1251" s="90">
        <f t="shared" si="629"/>
        <v>0</v>
      </c>
      <c r="S1251" s="90">
        <f t="shared" si="630"/>
        <v>7213.0000000000009</v>
      </c>
      <c r="T1251" s="90">
        <f t="shared" si="631"/>
        <v>0</v>
      </c>
      <c r="U1251" s="90">
        <f t="shared" si="632"/>
        <v>0</v>
      </c>
      <c r="V1251" s="90">
        <f t="shared" si="633"/>
        <v>0</v>
      </c>
      <c r="W1251" s="90">
        <f t="shared" si="612"/>
        <v>0</v>
      </c>
      <c r="Y1251" s="89">
        <f t="shared" si="615"/>
        <v>0</v>
      </c>
      <c r="Z1251" s="90">
        <f t="shared" si="616"/>
        <v>0</v>
      </c>
      <c r="AA1251" s="75">
        <f t="shared" si="617"/>
        <v>0</v>
      </c>
      <c r="AB1251" s="89">
        <f t="shared" si="618"/>
        <v>0</v>
      </c>
      <c r="AC1251" s="89">
        <f t="shared" si="619"/>
        <v>0</v>
      </c>
      <c r="AD1251" s="90">
        <f t="shared" si="620"/>
        <v>7213.0000000000009</v>
      </c>
      <c r="AE1251" s="90">
        <f t="shared" si="621"/>
        <v>0</v>
      </c>
      <c r="AF1251" s="1">
        <f t="shared" si="609"/>
        <v>-42787</v>
      </c>
    </row>
    <row r="1252" spans="1:32">
      <c r="A1252" s="106">
        <v>1.4099999999999998E-3</v>
      </c>
      <c r="B1252" s="4">
        <f t="shared" si="610"/>
        <v>-42952.612170850029</v>
      </c>
      <c r="C1252" t="s">
        <v>1125</v>
      </c>
      <c r="D1252" t="s">
        <v>182</v>
      </c>
      <c r="E1252" s="57" t="s">
        <v>21</v>
      </c>
      <c r="F1252" s="22">
        <f t="shared" si="613"/>
        <v>1</v>
      </c>
      <c r="G1252" s="22">
        <f t="shared" si="614"/>
        <v>1</v>
      </c>
      <c r="H1252" s="120" t="str">
        <f>IF(ISNA(VLOOKUP(C1252,[1]Sheet1!$J$2:$J$2000,3,FALSE)),"No","Yes")</f>
        <v>No</v>
      </c>
      <c r="I1252" s="89">
        <f t="shared" si="622"/>
        <v>0</v>
      </c>
      <c r="J1252" s="89">
        <f t="shared" si="623"/>
        <v>0</v>
      </c>
      <c r="K1252" s="89">
        <f t="shared" si="624"/>
        <v>0</v>
      </c>
      <c r="L1252" s="89">
        <f t="shared" si="625"/>
        <v>0</v>
      </c>
      <c r="M1252" s="89">
        <f t="shared" si="626"/>
        <v>0</v>
      </c>
      <c r="N1252" s="89">
        <f t="shared" si="627"/>
        <v>0</v>
      </c>
      <c r="O1252" s="89">
        <f t="shared" si="611"/>
        <v>0</v>
      </c>
      <c r="Q1252" s="90">
        <f t="shared" si="628"/>
        <v>0</v>
      </c>
      <c r="R1252" s="90">
        <f t="shared" si="629"/>
        <v>0</v>
      </c>
      <c r="S1252" s="90">
        <f t="shared" si="630"/>
        <v>7047.3864191499761</v>
      </c>
      <c r="T1252" s="90">
        <f t="shared" si="631"/>
        <v>0</v>
      </c>
      <c r="U1252" s="90">
        <f t="shared" si="632"/>
        <v>0</v>
      </c>
      <c r="V1252" s="90">
        <f t="shared" si="633"/>
        <v>0</v>
      </c>
      <c r="W1252" s="90">
        <f t="shared" si="612"/>
        <v>0</v>
      </c>
      <c r="Y1252" s="89">
        <f t="shared" si="615"/>
        <v>0</v>
      </c>
      <c r="Z1252" s="90">
        <f t="shared" si="616"/>
        <v>0</v>
      </c>
      <c r="AA1252" s="75">
        <f t="shared" si="617"/>
        <v>0</v>
      </c>
      <c r="AB1252" s="89">
        <f t="shared" si="618"/>
        <v>0</v>
      </c>
      <c r="AC1252" s="89">
        <f t="shared" si="619"/>
        <v>0</v>
      </c>
      <c r="AD1252" s="90">
        <f t="shared" si="620"/>
        <v>7047.3864191499761</v>
      </c>
      <c r="AE1252" s="90">
        <f t="shared" si="621"/>
        <v>0</v>
      </c>
      <c r="AF1252" s="1">
        <f t="shared" si="609"/>
        <v>-42952.613580850026</v>
      </c>
    </row>
    <row r="1253" spans="1:32">
      <c r="A1253" s="106">
        <v>1.4109999999999999E-3</v>
      </c>
      <c r="B1253" s="4">
        <f t="shared" si="610"/>
        <v>6934.9115157976166</v>
      </c>
      <c r="C1253" t="s">
        <v>1126</v>
      </c>
      <c r="D1253" t="s">
        <v>182</v>
      </c>
      <c r="E1253" s="57" t="s">
        <v>21</v>
      </c>
      <c r="F1253" s="22">
        <f t="shared" si="613"/>
        <v>1</v>
      </c>
      <c r="G1253" s="22">
        <f t="shared" si="614"/>
        <v>1</v>
      </c>
      <c r="H1253" s="120" t="str">
        <f>IF(ISNA(VLOOKUP(C1253,[1]Sheet1!$J$2:$J$2000,3,FALSE)),"No","Yes")</f>
        <v>Yes</v>
      </c>
      <c r="I1253" s="89">
        <f t="shared" si="622"/>
        <v>0</v>
      </c>
      <c r="J1253" s="89">
        <f t="shared" si="623"/>
        <v>0</v>
      </c>
      <c r="K1253" s="89">
        <f t="shared" si="624"/>
        <v>0</v>
      </c>
      <c r="L1253" s="89">
        <f t="shared" si="625"/>
        <v>0</v>
      </c>
      <c r="M1253" s="89">
        <f t="shared" si="626"/>
        <v>0</v>
      </c>
      <c r="N1253" s="89">
        <f t="shared" si="627"/>
        <v>0</v>
      </c>
      <c r="O1253" s="89">
        <f t="shared" si="611"/>
        <v>0</v>
      </c>
      <c r="Q1253" s="90">
        <f t="shared" si="628"/>
        <v>0</v>
      </c>
      <c r="R1253" s="90">
        <f t="shared" si="629"/>
        <v>0</v>
      </c>
      <c r="S1253" s="90">
        <f t="shared" si="630"/>
        <v>6934.9101047976164</v>
      </c>
      <c r="T1253" s="90">
        <f t="shared" si="631"/>
        <v>0</v>
      </c>
      <c r="U1253" s="90">
        <f t="shared" si="632"/>
        <v>0</v>
      </c>
      <c r="V1253" s="90">
        <f t="shared" si="633"/>
        <v>0</v>
      </c>
      <c r="W1253" s="90">
        <f t="shared" si="612"/>
        <v>0</v>
      </c>
      <c r="Y1253" s="89">
        <f t="shared" si="615"/>
        <v>0</v>
      </c>
      <c r="Z1253" s="90">
        <f t="shared" si="616"/>
        <v>0</v>
      </c>
      <c r="AA1253" s="75">
        <f t="shared" si="617"/>
        <v>0</v>
      </c>
      <c r="AB1253" s="89">
        <f t="shared" si="618"/>
        <v>0</v>
      </c>
      <c r="AC1253" s="89">
        <f t="shared" si="619"/>
        <v>0</v>
      </c>
      <c r="AD1253" s="90">
        <f t="shared" si="620"/>
        <v>6934.9101047976164</v>
      </c>
      <c r="AE1253" s="90">
        <f t="shared" si="621"/>
        <v>0</v>
      </c>
      <c r="AF1253" s="1">
        <f t="shared" si="609"/>
        <v>6934.9101047976164</v>
      </c>
    </row>
    <row r="1254" spans="1:32">
      <c r="A1254" s="106">
        <v>1.4119999999999998E-3</v>
      </c>
      <c r="B1254" s="4">
        <f t="shared" si="610"/>
        <v>-43149.395491789532</v>
      </c>
      <c r="C1254" t="s">
        <v>1127</v>
      </c>
      <c r="D1254" t="s">
        <v>182</v>
      </c>
      <c r="E1254" s="57" t="s">
        <v>21</v>
      </c>
      <c r="F1254" s="22">
        <f t="shared" si="613"/>
        <v>1</v>
      </c>
      <c r="G1254" s="22">
        <f t="shared" si="614"/>
        <v>1</v>
      </c>
      <c r="H1254" s="120" t="str">
        <f>IF(ISNA(VLOOKUP(C1254,[1]Sheet1!$J$2:$J$2000,3,FALSE)),"No","Yes")</f>
        <v>No</v>
      </c>
      <c r="I1254" s="89">
        <f t="shared" si="622"/>
        <v>0</v>
      </c>
      <c r="J1254" s="89">
        <f t="shared" si="623"/>
        <v>0</v>
      </c>
      <c r="K1254" s="89">
        <f t="shared" si="624"/>
        <v>0</v>
      </c>
      <c r="L1254" s="89">
        <f t="shared" si="625"/>
        <v>0</v>
      </c>
      <c r="M1254" s="89">
        <f t="shared" si="626"/>
        <v>0</v>
      </c>
      <c r="N1254" s="89">
        <f t="shared" si="627"/>
        <v>0</v>
      </c>
      <c r="O1254" s="89">
        <f t="shared" si="611"/>
        <v>0</v>
      </c>
      <c r="Q1254" s="90">
        <f t="shared" si="628"/>
        <v>0</v>
      </c>
      <c r="R1254" s="90">
        <f t="shared" si="629"/>
        <v>0</v>
      </c>
      <c r="S1254" s="90">
        <f t="shared" si="630"/>
        <v>6850.6030962104678</v>
      </c>
      <c r="T1254" s="90">
        <f t="shared" si="631"/>
        <v>0</v>
      </c>
      <c r="U1254" s="90">
        <f t="shared" si="632"/>
        <v>0</v>
      </c>
      <c r="V1254" s="90">
        <f t="shared" si="633"/>
        <v>0</v>
      </c>
      <c r="W1254" s="90">
        <f t="shared" si="612"/>
        <v>0</v>
      </c>
      <c r="Y1254" s="89">
        <f t="shared" si="615"/>
        <v>0</v>
      </c>
      <c r="Z1254" s="90">
        <f t="shared" si="616"/>
        <v>0</v>
      </c>
      <c r="AA1254" s="75">
        <f t="shared" si="617"/>
        <v>0</v>
      </c>
      <c r="AB1254" s="89">
        <f t="shared" si="618"/>
        <v>0</v>
      </c>
      <c r="AC1254" s="89">
        <f t="shared" si="619"/>
        <v>0</v>
      </c>
      <c r="AD1254" s="90">
        <f t="shared" si="620"/>
        <v>6850.6030962104678</v>
      </c>
      <c r="AE1254" s="90">
        <f t="shared" si="621"/>
        <v>0</v>
      </c>
      <c r="AF1254" s="1">
        <f t="shared" si="609"/>
        <v>-43149.396903789529</v>
      </c>
    </row>
    <row r="1255" spans="1:32">
      <c r="A1255" s="106">
        <v>1.4129999999999998E-3</v>
      </c>
      <c r="B1255" s="4">
        <f t="shared" si="610"/>
        <v>-36515.751720435721</v>
      </c>
      <c r="C1255" t="s">
        <v>1128</v>
      </c>
      <c r="D1255" t="s">
        <v>1129</v>
      </c>
      <c r="E1255" s="57" t="s">
        <v>21</v>
      </c>
      <c r="F1255" s="22">
        <f t="shared" si="613"/>
        <v>2</v>
      </c>
      <c r="G1255" s="22">
        <f t="shared" si="614"/>
        <v>2</v>
      </c>
      <c r="H1255" s="120" t="str">
        <f>IF(ISNA(VLOOKUP(C1255,[1]Sheet1!$J$2:$J$2000,3,FALSE)),"No","Yes")</f>
        <v>No</v>
      </c>
      <c r="I1255" s="89">
        <f t="shared" si="622"/>
        <v>0</v>
      </c>
      <c r="J1255" s="89">
        <f t="shared" si="623"/>
        <v>0</v>
      </c>
      <c r="K1255" s="89">
        <f t="shared" si="624"/>
        <v>0</v>
      </c>
      <c r="L1255" s="89">
        <f t="shared" si="625"/>
        <v>0</v>
      </c>
      <c r="M1255" s="89">
        <f t="shared" si="626"/>
        <v>6990.1440485216071</v>
      </c>
      <c r="N1255" s="89">
        <f t="shared" si="627"/>
        <v>0</v>
      </c>
      <c r="O1255" s="89">
        <f t="shared" si="611"/>
        <v>0</v>
      </c>
      <c r="Q1255" s="90">
        <f t="shared" si="628"/>
        <v>0</v>
      </c>
      <c r="R1255" s="90">
        <f t="shared" si="629"/>
        <v>0</v>
      </c>
      <c r="S1255" s="90">
        <f t="shared" si="630"/>
        <v>6494.1028180426774</v>
      </c>
      <c r="T1255" s="90">
        <f t="shared" si="631"/>
        <v>0</v>
      </c>
      <c r="U1255" s="90">
        <f t="shared" si="632"/>
        <v>0</v>
      </c>
      <c r="V1255" s="90">
        <f t="shared" si="633"/>
        <v>0</v>
      </c>
      <c r="W1255" s="90">
        <f t="shared" si="612"/>
        <v>0</v>
      </c>
      <c r="Y1255" s="89">
        <f t="shared" si="615"/>
        <v>0</v>
      </c>
      <c r="Z1255" s="90">
        <f t="shared" si="616"/>
        <v>0</v>
      </c>
      <c r="AA1255" s="75">
        <f t="shared" si="617"/>
        <v>0</v>
      </c>
      <c r="AB1255" s="89">
        <f t="shared" si="618"/>
        <v>6990.1440485216071</v>
      </c>
      <c r="AC1255" s="89">
        <f t="shared" si="619"/>
        <v>0</v>
      </c>
      <c r="AD1255" s="90">
        <f t="shared" si="620"/>
        <v>6494.1028180426774</v>
      </c>
      <c r="AE1255" s="90">
        <f t="shared" si="621"/>
        <v>0</v>
      </c>
      <c r="AF1255" s="1">
        <f t="shared" si="609"/>
        <v>-36515.753133435719</v>
      </c>
    </row>
    <row r="1256" spans="1:32">
      <c r="A1256" s="106">
        <v>1.4139999999999999E-3</v>
      </c>
      <c r="B1256" s="4">
        <f t="shared" si="610"/>
        <v>-43746.855976550498</v>
      </c>
      <c r="C1256" t="s">
        <v>1130</v>
      </c>
      <c r="D1256" t="s">
        <v>965</v>
      </c>
      <c r="E1256" s="57" t="s">
        <v>21</v>
      </c>
      <c r="F1256" s="22">
        <f t="shared" si="613"/>
        <v>1</v>
      </c>
      <c r="G1256" s="22">
        <f t="shared" si="614"/>
        <v>1</v>
      </c>
      <c r="H1256" s="120" t="str">
        <f>IF(ISNA(VLOOKUP(C1256,[1]Sheet1!$J$2:$J$2000,3,FALSE)),"No","Yes")</f>
        <v>No</v>
      </c>
      <c r="I1256" s="89">
        <f t="shared" si="622"/>
        <v>0</v>
      </c>
      <c r="J1256" s="89">
        <f t="shared" si="623"/>
        <v>0</v>
      </c>
      <c r="K1256" s="89">
        <f t="shared" si="624"/>
        <v>0</v>
      </c>
      <c r="L1256" s="89">
        <f t="shared" si="625"/>
        <v>0</v>
      </c>
      <c r="M1256" s="89">
        <f t="shared" si="626"/>
        <v>0</v>
      </c>
      <c r="N1256" s="89">
        <f t="shared" si="627"/>
        <v>0</v>
      </c>
      <c r="O1256" s="89">
        <f t="shared" si="611"/>
        <v>0</v>
      </c>
      <c r="Q1256" s="90">
        <f t="shared" si="628"/>
        <v>0</v>
      </c>
      <c r="R1256" s="90">
        <f t="shared" si="629"/>
        <v>0</v>
      </c>
      <c r="S1256" s="90">
        <f t="shared" si="630"/>
        <v>6253.1426094495018</v>
      </c>
      <c r="T1256" s="90">
        <f t="shared" si="631"/>
        <v>0</v>
      </c>
      <c r="U1256" s="90">
        <f t="shared" si="632"/>
        <v>0</v>
      </c>
      <c r="V1256" s="90">
        <f t="shared" si="633"/>
        <v>0</v>
      </c>
      <c r="W1256" s="90">
        <f t="shared" si="612"/>
        <v>0</v>
      </c>
      <c r="Y1256" s="89">
        <f t="shared" si="615"/>
        <v>0</v>
      </c>
      <c r="Z1256" s="90">
        <f t="shared" si="616"/>
        <v>0</v>
      </c>
      <c r="AA1256" s="75">
        <f t="shared" si="617"/>
        <v>0</v>
      </c>
      <c r="AB1256" s="89">
        <f t="shared" si="618"/>
        <v>0</v>
      </c>
      <c r="AC1256" s="89">
        <f t="shared" si="619"/>
        <v>0</v>
      </c>
      <c r="AD1256" s="90">
        <f t="shared" si="620"/>
        <v>6253.1426094495018</v>
      </c>
      <c r="AE1256" s="90">
        <f t="shared" si="621"/>
        <v>0</v>
      </c>
      <c r="AF1256" s="1">
        <f t="shared" si="609"/>
        <v>-43746.857390550496</v>
      </c>
    </row>
    <row r="1257" spans="1:32">
      <c r="A1257" s="106">
        <v>1.4159999999999999E-3</v>
      </c>
      <c r="B1257" s="4">
        <f t="shared" si="610"/>
        <v>-37084.533779478123</v>
      </c>
      <c r="C1257" t="s">
        <v>1131</v>
      </c>
      <c r="D1257" t="s">
        <v>965</v>
      </c>
      <c r="E1257" s="57" t="s">
        <v>21</v>
      </c>
      <c r="F1257" s="22">
        <f t="shared" si="613"/>
        <v>2</v>
      </c>
      <c r="G1257" s="22">
        <f t="shared" si="614"/>
        <v>2</v>
      </c>
      <c r="H1257" s="120" t="str">
        <f>IF(ISNA(VLOOKUP(C1257,[1]Sheet1!$J$2:$J$2000,3,FALSE)),"No","Yes")</f>
        <v>No</v>
      </c>
      <c r="I1257" s="89">
        <f t="shared" si="622"/>
        <v>0</v>
      </c>
      <c r="J1257" s="89">
        <f t="shared" si="623"/>
        <v>0</v>
      </c>
      <c r="K1257" s="89">
        <f t="shared" si="624"/>
        <v>6752.6144969347279</v>
      </c>
      <c r="L1257" s="89">
        <f t="shared" si="625"/>
        <v>0</v>
      </c>
      <c r="M1257" s="89">
        <f t="shared" si="626"/>
        <v>0</v>
      </c>
      <c r="N1257" s="89">
        <f t="shared" si="627"/>
        <v>0</v>
      </c>
      <c r="O1257" s="89">
        <f t="shared" si="611"/>
        <v>0</v>
      </c>
      <c r="Q1257" s="90">
        <f t="shared" si="628"/>
        <v>0</v>
      </c>
      <c r="R1257" s="90">
        <f t="shared" si="629"/>
        <v>0</v>
      </c>
      <c r="S1257" s="90">
        <f t="shared" si="630"/>
        <v>6162.8503075871495</v>
      </c>
      <c r="T1257" s="90">
        <f t="shared" si="631"/>
        <v>0</v>
      </c>
      <c r="U1257" s="90">
        <f t="shared" si="632"/>
        <v>0</v>
      </c>
      <c r="V1257" s="90">
        <f t="shared" si="633"/>
        <v>0</v>
      </c>
      <c r="W1257" s="90">
        <f t="shared" si="612"/>
        <v>0</v>
      </c>
      <c r="Y1257" s="89">
        <f t="shared" si="615"/>
        <v>0</v>
      </c>
      <c r="Z1257" s="90">
        <f t="shared" si="616"/>
        <v>0</v>
      </c>
      <c r="AA1257" s="75">
        <f t="shared" si="617"/>
        <v>0</v>
      </c>
      <c r="AB1257" s="89">
        <f t="shared" si="618"/>
        <v>6752.6144969347279</v>
      </c>
      <c r="AC1257" s="89">
        <f t="shared" si="619"/>
        <v>0</v>
      </c>
      <c r="AD1257" s="90">
        <f t="shared" si="620"/>
        <v>6162.8503075871495</v>
      </c>
      <c r="AE1257" s="90">
        <f t="shared" si="621"/>
        <v>0</v>
      </c>
      <c r="AF1257" s="1">
        <f t="shared" si="609"/>
        <v>-37084.535195478122</v>
      </c>
    </row>
    <row r="1258" spans="1:32">
      <c r="A1258" s="106">
        <v>1.4169999999999999E-3</v>
      </c>
      <c r="B1258" s="4">
        <f t="shared" si="610"/>
        <v>19073.535583332185</v>
      </c>
      <c r="C1258" t="s">
        <v>1132</v>
      </c>
      <c r="D1258" t="s">
        <v>183</v>
      </c>
      <c r="E1258" s="57" t="s">
        <v>21</v>
      </c>
      <c r="F1258" s="22">
        <f t="shared" si="613"/>
        <v>2</v>
      </c>
      <c r="G1258" s="22">
        <f t="shared" si="614"/>
        <v>2</v>
      </c>
      <c r="H1258" s="120" t="str">
        <f>IF(ISNA(VLOOKUP(C1258,[1]Sheet1!$J$2:$J$2000,3,FALSE)),"No","Yes")</f>
        <v>Yes</v>
      </c>
      <c r="I1258" s="89">
        <f t="shared" si="622"/>
        <v>0</v>
      </c>
      <c r="J1258" s="89">
        <f t="shared" si="623"/>
        <v>0</v>
      </c>
      <c r="K1258" s="89">
        <f t="shared" si="624"/>
        <v>0</v>
      </c>
      <c r="L1258" s="89">
        <f t="shared" si="625"/>
        <v>0</v>
      </c>
      <c r="M1258" s="89">
        <f t="shared" si="626"/>
        <v>0</v>
      </c>
      <c r="N1258" s="89">
        <f t="shared" si="627"/>
        <v>0</v>
      </c>
      <c r="O1258" s="89">
        <f t="shared" si="611"/>
        <v>0</v>
      </c>
      <c r="Q1258" s="90">
        <f t="shared" si="628"/>
        <v>0</v>
      </c>
      <c r="R1258" s="90">
        <f t="shared" si="629"/>
        <v>9601.4396161023742</v>
      </c>
      <c r="S1258" s="90">
        <f t="shared" si="630"/>
        <v>9472.0945502298109</v>
      </c>
      <c r="T1258" s="90">
        <f t="shared" si="631"/>
        <v>0</v>
      </c>
      <c r="U1258" s="90">
        <f t="shared" si="632"/>
        <v>0</v>
      </c>
      <c r="V1258" s="90">
        <f t="shared" si="633"/>
        <v>0</v>
      </c>
      <c r="W1258" s="90">
        <f t="shared" si="612"/>
        <v>0</v>
      </c>
      <c r="Y1258" s="89">
        <f t="shared" si="615"/>
        <v>0</v>
      </c>
      <c r="Z1258" s="90">
        <f t="shared" si="616"/>
        <v>0</v>
      </c>
      <c r="AA1258" s="75">
        <f t="shared" si="617"/>
        <v>0</v>
      </c>
      <c r="AB1258" s="89">
        <f t="shared" si="618"/>
        <v>0</v>
      </c>
      <c r="AC1258" s="89">
        <f t="shared" si="619"/>
        <v>0</v>
      </c>
      <c r="AD1258" s="90">
        <f t="shared" si="620"/>
        <v>9601.4396161023742</v>
      </c>
      <c r="AE1258" s="90">
        <f t="shared" si="621"/>
        <v>9472.0945502298109</v>
      </c>
      <c r="AF1258" s="1">
        <f t="shared" si="609"/>
        <v>19073.534166332185</v>
      </c>
    </row>
    <row r="1259" spans="1:32">
      <c r="A1259" s="106">
        <v>1.4179999999999998E-3</v>
      </c>
      <c r="B1259" s="4">
        <f t="shared" si="610"/>
        <v>-41320.09485155475</v>
      </c>
      <c r="C1259" t="s">
        <v>1133</v>
      </c>
      <c r="D1259" t="s">
        <v>965</v>
      </c>
      <c r="E1259" s="57" t="s">
        <v>21</v>
      </c>
      <c r="F1259" s="22">
        <f t="shared" si="613"/>
        <v>1</v>
      </c>
      <c r="G1259" s="22">
        <f t="shared" si="614"/>
        <v>1</v>
      </c>
      <c r="H1259" s="120" t="str">
        <f>IF(ISNA(VLOOKUP(C1259,[1]Sheet1!$J$2:$J$2000,3,FALSE)),"No","Yes")</f>
        <v>No</v>
      </c>
      <c r="I1259" s="89">
        <f t="shared" si="622"/>
        <v>0</v>
      </c>
      <c r="J1259" s="89">
        <f t="shared" si="623"/>
        <v>0</v>
      </c>
      <c r="K1259" s="89">
        <f t="shared" si="624"/>
        <v>0</v>
      </c>
      <c r="L1259" s="89">
        <f t="shared" si="625"/>
        <v>0</v>
      </c>
      <c r="M1259" s="89">
        <f t="shared" si="626"/>
        <v>0</v>
      </c>
      <c r="N1259" s="89">
        <f t="shared" si="627"/>
        <v>0</v>
      </c>
      <c r="O1259" s="89">
        <f t="shared" si="611"/>
        <v>0</v>
      </c>
      <c r="Q1259" s="90">
        <f t="shared" si="628"/>
        <v>0</v>
      </c>
      <c r="R1259" s="90">
        <f t="shared" si="629"/>
        <v>0</v>
      </c>
      <c r="S1259" s="90">
        <f t="shared" si="630"/>
        <v>8679.9037304452468</v>
      </c>
      <c r="T1259" s="90">
        <f t="shared" si="631"/>
        <v>0</v>
      </c>
      <c r="U1259" s="90">
        <f t="shared" si="632"/>
        <v>0</v>
      </c>
      <c r="V1259" s="90">
        <f t="shared" si="633"/>
        <v>0</v>
      </c>
      <c r="W1259" s="90">
        <f t="shared" si="612"/>
        <v>0</v>
      </c>
      <c r="Y1259" s="89">
        <f t="shared" si="615"/>
        <v>0</v>
      </c>
      <c r="Z1259" s="90">
        <f t="shared" si="616"/>
        <v>0</v>
      </c>
      <c r="AA1259" s="75">
        <f t="shared" si="617"/>
        <v>0</v>
      </c>
      <c r="AB1259" s="89">
        <f t="shared" si="618"/>
        <v>0</v>
      </c>
      <c r="AC1259" s="89">
        <f t="shared" si="619"/>
        <v>0</v>
      </c>
      <c r="AD1259" s="90">
        <f t="shared" si="620"/>
        <v>8679.9037304452468</v>
      </c>
      <c r="AE1259" s="90">
        <f t="shared" si="621"/>
        <v>0</v>
      </c>
      <c r="AF1259" s="1">
        <f t="shared" si="609"/>
        <v>-41320.09626955475</v>
      </c>
    </row>
    <row r="1260" spans="1:32">
      <c r="A1260" s="106">
        <v>1.4189999999999999E-3</v>
      </c>
      <c r="B1260" s="4">
        <f t="shared" si="610"/>
        <v>24843.999032556381</v>
      </c>
      <c r="C1260" t="s">
        <v>1134</v>
      </c>
      <c r="D1260" t="s">
        <v>958</v>
      </c>
      <c r="E1260" s="57" t="s">
        <v>21</v>
      </c>
      <c r="F1260" s="22">
        <f t="shared" si="613"/>
        <v>3</v>
      </c>
      <c r="G1260" s="22">
        <f t="shared" si="614"/>
        <v>3</v>
      </c>
      <c r="H1260" s="120" t="str">
        <f>IF(ISNA(VLOOKUP(C1260,[1]Sheet1!$J$2:$J$2000,3,FALSE)),"No","Yes")</f>
        <v>Yes</v>
      </c>
      <c r="I1260" s="89">
        <f t="shared" si="622"/>
        <v>0</v>
      </c>
      <c r="J1260" s="89">
        <f t="shared" si="623"/>
        <v>0</v>
      </c>
      <c r="K1260" s="89">
        <f t="shared" si="624"/>
        <v>8918.7901881400339</v>
      </c>
      <c r="L1260" s="89">
        <f t="shared" si="625"/>
        <v>0</v>
      </c>
      <c r="M1260" s="89">
        <f t="shared" si="626"/>
        <v>0</v>
      </c>
      <c r="N1260" s="89">
        <f t="shared" si="627"/>
        <v>0</v>
      </c>
      <c r="O1260" s="89">
        <f t="shared" si="611"/>
        <v>0</v>
      </c>
      <c r="Q1260" s="90">
        <f t="shared" si="628"/>
        <v>0</v>
      </c>
      <c r="R1260" s="90">
        <f t="shared" si="629"/>
        <v>0</v>
      </c>
      <c r="S1260" s="90">
        <f t="shared" si="630"/>
        <v>8077.2676371780535</v>
      </c>
      <c r="T1260" s="90">
        <f t="shared" si="631"/>
        <v>0</v>
      </c>
      <c r="U1260" s="90">
        <f t="shared" si="632"/>
        <v>7847.9397882382946</v>
      </c>
      <c r="V1260" s="90">
        <f t="shared" si="633"/>
        <v>0</v>
      </c>
      <c r="W1260" s="90">
        <f t="shared" si="612"/>
        <v>0</v>
      </c>
      <c r="Y1260" s="89">
        <f t="shared" si="615"/>
        <v>0</v>
      </c>
      <c r="Z1260" s="90">
        <f t="shared" si="616"/>
        <v>0</v>
      </c>
      <c r="AA1260" s="75">
        <f t="shared" si="617"/>
        <v>0</v>
      </c>
      <c r="AB1260" s="89">
        <f t="shared" si="618"/>
        <v>8918.7901881400339</v>
      </c>
      <c r="AC1260" s="89">
        <f t="shared" si="619"/>
        <v>0</v>
      </c>
      <c r="AD1260" s="90">
        <f t="shared" si="620"/>
        <v>8077.2676371780535</v>
      </c>
      <c r="AE1260" s="90">
        <f t="shared" si="621"/>
        <v>7847.9397882382946</v>
      </c>
      <c r="AF1260" s="1">
        <f t="shared" si="609"/>
        <v>24843.997613556381</v>
      </c>
    </row>
    <row r="1261" spans="1:32">
      <c r="A1261" s="106">
        <v>1.4199999999999998E-3</v>
      </c>
      <c r="B1261" s="4">
        <f t="shared" si="610"/>
        <v>-41924.53955626511</v>
      </c>
      <c r="C1261" t="s">
        <v>1135</v>
      </c>
      <c r="D1261" t="s">
        <v>996</v>
      </c>
      <c r="E1261" s="57" t="s">
        <v>21</v>
      </c>
      <c r="F1261" s="22">
        <f t="shared" si="613"/>
        <v>1</v>
      </c>
      <c r="G1261" s="22">
        <f t="shared" si="614"/>
        <v>1</v>
      </c>
      <c r="H1261" s="120" t="str">
        <f>IF(ISNA(VLOOKUP(C1261,[1]Sheet1!$J$2:$J$2000,3,FALSE)),"No","Yes")</f>
        <v>No</v>
      </c>
      <c r="I1261" s="89">
        <f t="shared" si="622"/>
        <v>0</v>
      </c>
      <c r="J1261" s="89">
        <f t="shared" si="623"/>
        <v>0</v>
      </c>
      <c r="K1261" s="89">
        <f t="shared" si="624"/>
        <v>0</v>
      </c>
      <c r="L1261" s="89">
        <f t="shared" si="625"/>
        <v>0</v>
      </c>
      <c r="M1261" s="89">
        <f t="shared" si="626"/>
        <v>0</v>
      </c>
      <c r="N1261" s="89">
        <f t="shared" si="627"/>
        <v>0</v>
      </c>
      <c r="O1261" s="89">
        <f t="shared" si="611"/>
        <v>0</v>
      </c>
      <c r="Q1261" s="90">
        <f t="shared" si="628"/>
        <v>0</v>
      </c>
      <c r="R1261" s="90">
        <f t="shared" si="629"/>
        <v>0</v>
      </c>
      <c r="S1261" s="90">
        <f t="shared" si="630"/>
        <v>8075.4590237348857</v>
      </c>
      <c r="T1261" s="90">
        <f t="shared" si="631"/>
        <v>0</v>
      </c>
      <c r="U1261" s="90">
        <f t="shared" si="632"/>
        <v>0</v>
      </c>
      <c r="V1261" s="90">
        <f t="shared" si="633"/>
        <v>0</v>
      </c>
      <c r="W1261" s="90">
        <f t="shared" si="612"/>
        <v>0</v>
      </c>
      <c r="Y1261" s="89">
        <f t="shared" si="615"/>
        <v>0</v>
      </c>
      <c r="Z1261" s="90">
        <f t="shared" si="616"/>
        <v>0</v>
      </c>
      <c r="AA1261" s="75">
        <f t="shared" si="617"/>
        <v>0</v>
      </c>
      <c r="AB1261" s="89">
        <f t="shared" si="618"/>
        <v>0</v>
      </c>
      <c r="AC1261" s="89">
        <f t="shared" si="619"/>
        <v>0</v>
      </c>
      <c r="AD1261" s="90">
        <f t="shared" si="620"/>
        <v>8075.4590237348857</v>
      </c>
      <c r="AE1261" s="90">
        <f t="shared" si="621"/>
        <v>0</v>
      </c>
      <c r="AF1261" s="1">
        <f t="shared" si="609"/>
        <v>-41924.540976265111</v>
      </c>
    </row>
    <row r="1262" spans="1:32">
      <c r="A1262" s="106">
        <v>1.421E-3</v>
      </c>
      <c r="B1262" s="4">
        <f t="shared" si="610"/>
        <v>-42103.994200237001</v>
      </c>
      <c r="C1262" t="s">
        <v>1136</v>
      </c>
      <c r="D1262" t="s">
        <v>182</v>
      </c>
      <c r="E1262" s="57" t="s">
        <v>21</v>
      </c>
      <c r="F1262" s="22">
        <f t="shared" si="613"/>
        <v>1</v>
      </c>
      <c r="G1262" s="22">
        <f t="shared" si="614"/>
        <v>1</v>
      </c>
      <c r="H1262" s="120" t="str">
        <f>IF(ISNA(VLOOKUP(C1262,[1]Sheet1!$J$2:$J$2000,3,FALSE)),"No","Yes")</f>
        <v>No</v>
      </c>
      <c r="I1262" s="89">
        <f t="shared" si="622"/>
        <v>0</v>
      </c>
      <c r="J1262" s="89">
        <f t="shared" si="623"/>
        <v>0</v>
      </c>
      <c r="K1262" s="89">
        <f t="shared" si="624"/>
        <v>0</v>
      </c>
      <c r="L1262" s="89">
        <f t="shared" si="625"/>
        <v>0</v>
      </c>
      <c r="M1262" s="89">
        <f t="shared" si="626"/>
        <v>0</v>
      </c>
      <c r="N1262" s="89">
        <f t="shared" si="627"/>
        <v>0</v>
      </c>
      <c r="O1262" s="89">
        <f t="shared" si="611"/>
        <v>0</v>
      </c>
      <c r="Q1262" s="90">
        <f t="shared" si="628"/>
        <v>0</v>
      </c>
      <c r="R1262" s="90">
        <f t="shared" si="629"/>
        <v>0</v>
      </c>
      <c r="S1262" s="90">
        <f t="shared" si="630"/>
        <v>7896.0043787630002</v>
      </c>
      <c r="T1262" s="90">
        <f t="shared" si="631"/>
        <v>0</v>
      </c>
      <c r="U1262" s="90">
        <f t="shared" si="632"/>
        <v>0</v>
      </c>
      <c r="V1262" s="90">
        <f t="shared" si="633"/>
        <v>0</v>
      </c>
      <c r="W1262" s="90">
        <f t="shared" si="612"/>
        <v>0</v>
      </c>
      <c r="Y1262" s="89">
        <f t="shared" si="615"/>
        <v>0</v>
      </c>
      <c r="Z1262" s="90">
        <f t="shared" si="616"/>
        <v>0</v>
      </c>
      <c r="AA1262" s="75">
        <f t="shared" si="617"/>
        <v>0</v>
      </c>
      <c r="AB1262" s="89">
        <f t="shared" si="618"/>
        <v>0</v>
      </c>
      <c r="AC1262" s="89">
        <f t="shared" si="619"/>
        <v>0</v>
      </c>
      <c r="AD1262" s="90">
        <f t="shared" si="620"/>
        <v>7896.0043787630002</v>
      </c>
      <c r="AE1262" s="90">
        <f t="shared" si="621"/>
        <v>0</v>
      </c>
      <c r="AF1262" s="1">
        <f t="shared" si="609"/>
        <v>-42103.995621237002</v>
      </c>
    </row>
    <row r="1263" spans="1:32">
      <c r="A1263" s="106">
        <v>1.4219999999999999E-3</v>
      </c>
      <c r="B1263" s="4">
        <f t="shared" si="610"/>
        <v>16026.115526914808</v>
      </c>
      <c r="C1263" t="s">
        <v>1137</v>
      </c>
      <c r="D1263" t="s">
        <v>965</v>
      </c>
      <c r="E1263" s="57" t="s">
        <v>21</v>
      </c>
      <c r="F1263" s="22">
        <f t="shared" si="613"/>
        <v>2</v>
      </c>
      <c r="G1263" s="22">
        <f t="shared" si="614"/>
        <v>2</v>
      </c>
      <c r="H1263" s="120" t="str">
        <f>IF(ISNA(VLOOKUP(C1263,[1]Sheet1!$J$2:$J$2000,3,FALSE)),"No","Yes")</f>
        <v>Yes</v>
      </c>
      <c r="I1263" s="89">
        <f t="shared" si="622"/>
        <v>0</v>
      </c>
      <c r="J1263" s="89">
        <f t="shared" si="623"/>
        <v>0</v>
      </c>
      <c r="K1263" s="89">
        <f t="shared" si="624"/>
        <v>0</v>
      </c>
      <c r="L1263" s="89">
        <f t="shared" si="625"/>
        <v>0</v>
      </c>
      <c r="M1263" s="89">
        <f t="shared" si="626"/>
        <v>0</v>
      </c>
      <c r="N1263" s="89">
        <f t="shared" si="627"/>
        <v>8385.2242744063333</v>
      </c>
      <c r="O1263" s="89">
        <f t="shared" si="611"/>
        <v>0</v>
      </c>
      <c r="Q1263" s="90">
        <f t="shared" si="628"/>
        <v>0</v>
      </c>
      <c r="R1263" s="90">
        <f t="shared" si="629"/>
        <v>0</v>
      </c>
      <c r="S1263" s="90">
        <f t="shared" si="630"/>
        <v>7640.8898305084749</v>
      </c>
      <c r="T1263" s="90">
        <f t="shared" si="631"/>
        <v>0</v>
      </c>
      <c r="U1263" s="90">
        <f t="shared" si="632"/>
        <v>0</v>
      </c>
      <c r="V1263" s="90">
        <f t="shared" si="633"/>
        <v>0</v>
      </c>
      <c r="W1263" s="90">
        <f t="shared" si="612"/>
        <v>0</v>
      </c>
      <c r="Y1263" s="89">
        <f t="shared" si="615"/>
        <v>0</v>
      </c>
      <c r="Z1263" s="90">
        <f t="shared" si="616"/>
        <v>0</v>
      </c>
      <c r="AA1263" s="75">
        <f t="shared" si="617"/>
        <v>0</v>
      </c>
      <c r="AB1263" s="89">
        <f t="shared" si="618"/>
        <v>8385.2242744063333</v>
      </c>
      <c r="AC1263" s="89">
        <f t="shared" si="619"/>
        <v>0</v>
      </c>
      <c r="AD1263" s="90">
        <f t="shared" si="620"/>
        <v>7640.8898305084749</v>
      </c>
      <c r="AE1263" s="90">
        <f t="shared" si="621"/>
        <v>0</v>
      </c>
      <c r="AF1263" s="1">
        <f t="shared" si="609"/>
        <v>16026.114104914808</v>
      </c>
    </row>
    <row r="1264" spans="1:32">
      <c r="A1264" s="106">
        <v>1.4229999999999998E-3</v>
      </c>
      <c r="B1264" s="4">
        <f t="shared" si="610"/>
        <v>14743.848761031599</v>
      </c>
      <c r="C1264" t="s">
        <v>1138</v>
      </c>
      <c r="D1264" t="s">
        <v>965</v>
      </c>
      <c r="E1264" s="57" t="s">
        <v>21</v>
      </c>
      <c r="F1264" s="22">
        <f t="shared" si="613"/>
        <v>2</v>
      </c>
      <c r="G1264" s="22">
        <f t="shared" si="614"/>
        <v>2</v>
      </c>
      <c r="H1264" s="120" t="str">
        <f>IF(ISNA(VLOOKUP(C1264,[1]Sheet1!$J$2:$J$2000,3,FALSE)),"No","Yes")</f>
        <v>Yes</v>
      </c>
      <c r="I1264" s="89">
        <f t="shared" si="622"/>
        <v>0</v>
      </c>
      <c r="J1264" s="89">
        <f t="shared" si="623"/>
        <v>0</v>
      </c>
      <c r="K1264" s="89">
        <f t="shared" si="624"/>
        <v>0</v>
      </c>
      <c r="L1264" s="89">
        <f t="shared" si="625"/>
        <v>0</v>
      </c>
      <c r="M1264" s="89">
        <f t="shared" si="626"/>
        <v>0</v>
      </c>
      <c r="N1264" s="89">
        <f t="shared" si="627"/>
        <v>0</v>
      </c>
      <c r="O1264" s="89">
        <f t="shared" si="611"/>
        <v>0</v>
      </c>
      <c r="Q1264" s="90">
        <f t="shared" si="628"/>
        <v>0</v>
      </c>
      <c r="R1264" s="90">
        <f t="shared" si="629"/>
        <v>0</v>
      </c>
      <c r="S1264" s="90">
        <f t="shared" si="630"/>
        <v>7467.6467543223935</v>
      </c>
      <c r="T1264" s="90">
        <f t="shared" si="631"/>
        <v>0</v>
      </c>
      <c r="U1264" s="90">
        <f t="shared" si="632"/>
        <v>0</v>
      </c>
      <c r="V1264" s="90">
        <f t="shared" si="633"/>
        <v>0</v>
      </c>
      <c r="W1264" s="90">
        <f t="shared" si="612"/>
        <v>7276.2005837092056</v>
      </c>
      <c r="Y1264" s="89">
        <f t="shared" si="615"/>
        <v>0</v>
      </c>
      <c r="Z1264" s="90">
        <f t="shared" si="616"/>
        <v>0</v>
      </c>
      <c r="AA1264" s="75">
        <f t="shared" si="617"/>
        <v>0</v>
      </c>
      <c r="AB1264" s="89">
        <f t="shared" si="618"/>
        <v>0</v>
      </c>
      <c r="AC1264" s="89">
        <f t="shared" si="619"/>
        <v>0</v>
      </c>
      <c r="AD1264" s="90">
        <f t="shared" si="620"/>
        <v>7467.6467543223935</v>
      </c>
      <c r="AE1264" s="90">
        <f t="shared" si="621"/>
        <v>7276.2005837092056</v>
      </c>
      <c r="AF1264" s="1">
        <f t="shared" si="609"/>
        <v>14743.847338031599</v>
      </c>
    </row>
    <row r="1265" spans="1:32">
      <c r="A1265" s="106">
        <v>1.4249999999999998E-3</v>
      </c>
      <c r="B1265" s="4">
        <f t="shared" si="610"/>
        <v>-42812.156023928743</v>
      </c>
      <c r="C1265" t="s">
        <v>1140</v>
      </c>
      <c r="D1265" t="s">
        <v>384</v>
      </c>
      <c r="E1265" s="57" t="s">
        <v>21</v>
      </c>
      <c r="F1265" s="22">
        <f t="shared" si="613"/>
        <v>1</v>
      </c>
      <c r="G1265" s="22">
        <f t="shared" si="614"/>
        <v>1</v>
      </c>
      <c r="H1265" s="120" t="str">
        <f>IF(ISNA(VLOOKUP(C1265,[1]Sheet1!$J$2:$J$2000,3,FALSE)),"No","Yes")</f>
        <v>No</v>
      </c>
      <c r="I1265" s="89">
        <f t="shared" si="622"/>
        <v>0</v>
      </c>
      <c r="J1265" s="89">
        <f t="shared" si="623"/>
        <v>0</v>
      </c>
      <c r="K1265" s="89">
        <f t="shared" si="624"/>
        <v>0</v>
      </c>
      <c r="L1265" s="89">
        <f t="shared" si="625"/>
        <v>0</v>
      </c>
      <c r="M1265" s="89">
        <f t="shared" si="626"/>
        <v>0</v>
      </c>
      <c r="N1265" s="89">
        <f t="shared" si="627"/>
        <v>0</v>
      </c>
      <c r="O1265" s="89">
        <f t="shared" si="611"/>
        <v>0</v>
      </c>
      <c r="Q1265" s="90">
        <f t="shared" si="628"/>
        <v>0</v>
      </c>
      <c r="R1265" s="90">
        <f t="shared" si="629"/>
        <v>0</v>
      </c>
      <c r="S1265" s="90">
        <f t="shared" si="630"/>
        <v>7187.8425510712514</v>
      </c>
      <c r="T1265" s="90">
        <f t="shared" si="631"/>
        <v>0</v>
      </c>
      <c r="U1265" s="90">
        <f t="shared" si="632"/>
        <v>0</v>
      </c>
      <c r="V1265" s="90">
        <f t="shared" si="633"/>
        <v>0</v>
      </c>
      <c r="W1265" s="90">
        <f t="shared" si="612"/>
        <v>0</v>
      </c>
      <c r="Y1265" s="89">
        <f t="shared" si="615"/>
        <v>0</v>
      </c>
      <c r="Z1265" s="90">
        <f t="shared" si="616"/>
        <v>0</v>
      </c>
      <c r="AA1265" s="75">
        <f t="shared" si="617"/>
        <v>0</v>
      </c>
      <c r="AB1265" s="89">
        <f t="shared" si="618"/>
        <v>0</v>
      </c>
      <c r="AC1265" s="89">
        <f t="shared" si="619"/>
        <v>0</v>
      </c>
      <c r="AD1265" s="90">
        <f t="shared" si="620"/>
        <v>7187.8425510712514</v>
      </c>
      <c r="AE1265" s="90">
        <f t="shared" si="621"/>
        <v>0</v>
      </c>
      <c r="AF1265" s="1">
        <f t="shared" si="609"/>
        <v>-42812.157448928745</v>
      </c>
    </row>
    <row r="1266" spans="1:32">
      <c r="A1266" s="106">
        <v>1.4259999999999998E-3</v>
      </c>
      <c r="B1266" s="4">
        <f t="shared" si="610"/>
        <v>-43146.140725273275</v>
      </c>
      <c r="C1266" t="s">
        <v>1141</v>
      </c>
      <c r="D1266" t="s">
        <v>182</v>
      </c>
      <c r="E1266" s="57" t="s">
        <v>21</v>
      </c>
      <c r="F1266" s="22">
        <f t="shared" si="613"/>
        <v>1</v>
      </c>
      <c r="G1266" s="22">
        <f t="shared" si="614"/>
        <v>1</v>
      </c>
      <c r="H1266" s="120" t="str">
        <f>IF(ISNA(VLOOKUP(C1266,[1]Sheet1!$J$2:$J$2000,3,FALSE)),"No","Yes")</f>
        <v>No</v>
      </c>
      <c r="I1266" s="89">
        <f t="shared" si="622"/>
        <v>0</v>
      </c>
      <c r="J1266" s="89">
        <f t="shared" si="623"/>
        <v>0</v>
      </c>
      <c r="K1266" s="89">
        <f t="shared" si="624"/>
        <v>0</v>
      </c>
      <c r="L1266" s="89">
        <f t="shared" si="625"/>
        <v>0</v>
      </c>
      <c r="M1266" s="89">
        <f t="shared" si="626"/>
        <v>0</v>
      </c>
      <c r="N1266" s="89">
        <f t="shared" si="627"/>
        <v>0</v>
      </c>
      <c r="O1266" s="89">
        <f t="shared" si="611"/>
        <v>0</v>
      </c>
      <c r="Q1266" s="90">
        <f t="shared" si="628"/>
        <v>0</v>
      </c>
      <c r="R1266" s="90">
        <f t="shared" si="629"/>
        <v>0</v>
      </c>
      <c r="S1266" s="90">
        <f t="shared" si="630"/>
        <v>6853.8578487267205</v>
      </c>
      <c r="T1266" s="90">
        <f t="shared" si="631"/>
        <v>0</v>
      </c>
      <c r="U1266" s="90">
        <f t="shared" si="632"/>
        <v>0</v>
      </c>
      <c r="V1266" s="90">
        <f t="shared" si="633"/>
        <v>0</v>
      </c>
      <c r="W1266" s="90">
        <f t="shared" si="612"/>
        <v>0</v>
      </c>
      <c r="Y1266" s="89">
        <f t="shared" si="615"/>
        <v>0</v>
      </c>
      <c r="Z1266" s="90">
        <f t="shared" si="616"/>
        <v>0</v>
      </c>
      <c r="AA1266" s="75">
        <f t="shared" si="617"/>
        <v>0</v>
      </c>
      <c r="AB1266" s="89">
        <f t="shared" si="618"/>
        <v>0</v>
      </c>
      <c r="AC1266" s="89">
        <f t="shared" si="619"/>
        <v>0</v>
      </c>
      <c r="AD1266" s="90">
        <f t="shared" si="620"/>
        <v>6853.8578487267205</v>
      </c>
      <c r="AE1266" s="90">
        <f t="shared" si="621"/>
        <v>0</v>
      </c>
      <c r="AF1266" s="1">
        <f t="shared" si="609"/>
        <v>-43146.142151273278</v>
      </c>
    </row>
    <row r="1267" spans="1:32">
      <c r="A1267" s="106">
        <v>1.4269999999999999E-3</v>
      </c>
      <c r="B1267" s="4">
        <f t="shared" si="610"/>
        <v>-43613.987063482513</v>
      </c>
      <c r="C1267" t="s">
        <v>1142</v>
      </c>
      <c r="D1267" t="s">
        <v>965</v>
      </c>
      <c r="E1267" s="57" t="s">
        <v>21</v>
      </c>
      <c r="F1267" s="22">
        <f t="shared" si="613"/>
        <v>1</v>
      </c>
      <c r="G1267" s="22">
        <f t="shared" si="614"/>
        <v>1</v>
      </c>
      <c r="H1267" s="120" t="str">
        <f>IF(ISNA(VLOOKUP(C1267,[1]Sheet1!$J$2:$J$2000,3,FALSE)),"No","Yes")</f>
        <v>No</v>
      </c>
      <c r="I1267" s="89">
        <f t="shared" si="622"/>
        <v>0</v>
      </c>
      <c r="J1267" s="89">
        <f t="shared" si="623"/>
        <v>0</v>
      </c>
      <c r="K1267" s="89">
        <f t="shared" si="624"/>
        <v>0</v>
      </c>
      <c r="L1267" s="89">
        <f t="shared" si="625"/>
        <v>0</v>
      </c>
      <c r="M1267" s="89">
        <f t="shared" si="626"/>
        <v>0</v>
      </c>
      <c r="N1267" s="89">
        <f t="shared" si="627"/>
        <v>0</v>
      </c>
      <c r="O1267" s="89">
        <f t="shared" si="611"/>
        <v>0</v>
      </c>
      <c r="Q1267" s="90">
        <f t="shared" si="628"/>
        <v>0</v>
      </c>
      <c r="R1267" s="90">
        <f t="shared" si="629"/>
        <v>0</v>
      </c>
      <c r="S1267" s="90">
        <f t="shared" si="630"/>
        <v>6386.011509517486</v>
      </c>
      <c r="T1267" s="90">
        <f t="shared" si="631"/>
        <v>0</v>
      </c>
      <c r="U1267" s="90">
        <f t="shared" si="632"/>
        <v>0</v>
      </c>
      <c r="V1267" s="90">
        <f t="shared" si="633"/>
        <v>0</v>
      </c>
      <c r="W1267" s="90">
        <f t="shared" si="612"/>
        <v>0</v>
      </c>
      <c r="Y1267" s="89">
        <f t="shared" si="615"/>
        <v>0</v>
      </c>
      <c r="Z1267" s="90">
        <f t="shared" si="616"/>
        <v>0</v>
      </c>
      <c r="AA1267" s="75">
        <f t="shared" si="617"/>
        <v>0</v>
      </c>
      <c r="AB1267" s="89">
        <f t="shared" si="618"/>
        <v>0</v>
      </c>
      <c r="AC1267" s="89">
        <f t="shared" si="619"/>
        <v>0</v>
      </c>
      <c r="AD1267" s="90">
        <f t="shared" si="620"/>
        <v>6386.011509517486</v>
      </c>
      <c r="AE1267" s="90">
        <f t="shared" si="621"/>
        <v>0</v>
      </c>
      <c r="AF1267" s="1">
        <f t="shared" si="609"/>
        <v>-43613.988490482516</v>
      </c>
    </row>
    <row r="1268" spans="1:32">
      <c r="A1268" s="106">
        <v>1.4279999999999998E-3</v>
      </c>
      <c r="B1268" s="4">
        <f t="shared" si="610"/>
        <v>-44030.948588550804</v>
      </c>
      <c r="C1268" t="s">
        <v>1143</v>
      </c>
      <c r="D1268" t="s">
        <v>182</v>
      </c>
      <c r="E1268" s="57" t="s">
        <v>21</v>
      </c>
      <c r="F1268" s="22">
        <f t="shared" si="613"/>
        <v>1</v>
      </c>
      <c r="G1268" s="22">
        <f t="shared" si="614"/>
        <v>1</v>
      </c>
      <c r="H1268" s="120" t="str">
        <f>IF(ISNA(VLOOKUP(C1268,[1]Sheet1!$J$2:$J$2000,3,FALSE)),"No","Yes")</f>
        <v>No</v>
      </c>
      <c r="I1268" s="89">
        <f t="shared" si="622"/>
        <v>0</v>
      </c>
      <c r="J1268" s="89">
        <f t="shared" si="623"/>
        <v>0</v>
      </c>
      <c r="K1268" s="89">
        <f t="shared" si="624"/>
        <v>0</v>
      </c>
      <c r="L1268" s="89">
        <f t="shared" si="625"/>
        <v>0</v>
      </c>
      <c r="M1268" s="89">
        <f t="shared" si="626"/>
        <v>0</v>
      </c>
      <c r="N1268" s="89">
        <f t="shared" si="627"/>
        <v>0</v>
      </c>
      <c r="O1268" s="89">
        <f t="shared" si="611"/>
        <v>0</v>
      </c>
      <c r="Q1268" s="90">
        <f t="shared" si="628"/>
        <v>0</v>
      </c>
      <c r="R1268" s="90">
        <f t="shared" si="629"/>
        <v>0</v>
      </c>
      <c r="S1268" s="90">
        <f t="shared" si="630"/>
        <v>5969.0499834491902</v>
      </c>
      <c r="T1268" s="90">
        <f t="shared" si="631"/>
        <v>0</v>
      </c>
      <c r="U1268" s="90">
        <f t="shared" si="632"/>
        <v>0</v>
      </c>
      <c r="V1268" s="90">
        <f t="shared" si="633"/>
        <v>0</v>
      </c>
      <c r="W1268" s="90">
        <f t="shared" si="612"/>
        <v>0</v>
      </c>
      <c r="Y1268" s="89">
        <f t="shared" si="615"/>
        <v>0</v>
      </c>
      <c r="Z1268" s="90">
        <f t="shared" si="616"/>
        <v>0</v>
      </c>
      <c r="AA1268" s="75">
        <f t="shared" si="617"/>
        <v>0</v>
      </c>
      <c r="AB1268" s="89">
        <f t="shared" si="618"/>
        <v>0</v>
      </c>
      <c r="AC1268" s="89">
        <f t="shared" si="619"/>
        <v>0</v>
      </c>
      <c r="AD1268" s="90">
        <f t="shared" si="620"/>
        <v>5969.0499834491902</v>
      </c>
      <c r="AE1268" s="90">
        <f t="shared" si="621"/>
        <v>0</v>
      </c>
      <c r="AF1268" s="1">
        <f t="shared" si="609"/>
        <v>-44030.950016550807</v>
      </c>
    </row>
    <row r="1269" spans="1:32">
      <c r="A1269" s="106">
        <v>1.4289999999999999E-3</v>
      </c>
      <c r="B1269" s="4">
        <f t="shared" si="610"/>
        <v>-37253.978474659329</v>
      </c>
      <c r="C1269" t="s">
        <v>1144</v>
      </c>
      <c r="D1269" t="s">
        <v>385</v>
      </c>
      <c r="E1269" s="57" t="s">
        <v>21</v>
      </c>
      <c r="F1269" s="22">
        <f t="shared" si="613"/>
        <v>2</v>
      </c>
      <c r="G1269" s="22">
        <f t="shared" si="614"/>
        <v>2</v>
      </c>
      <c r="H1269" s="120" t="str">
        <f>IF(ISNA(VLOOKUP(C1269,[1]Sheet1!$J$2:$J$2000,3,FALSE)),"No","Yes")</f>
        <v>No</v>
      </c>
      <c r="I1269" s="89">
        <f t="shared" si="622"/>
        <v>0</v>
      </c>
      <c r="J1269" s="89">
        <f t="shared" si="623"/>
        <v>0</v>
      </c>
      <c r="K1269" s="89">
        <f t="shared" si="624"/>
        <v>7087.4337623012871</v>
      </c>
      <c r="L1269" s="89">
        <f t="shared" si="625"/>
        <v>0</v>
      </c>
      <c r="M1269" s="89">
        <f t="shared" si="626"/>
        <v>0</v>
      </c>
      <c r="N1269" s="89">
        <f t="shared" si="627"/>
        <v>0</v>
      </c>
      <c r="O1269" s="89">
        <f t="shared" si="611"/>
        <v>0</v>
      </c>
      <c r="Q1269" s="90">
        <f t="shared" si="628"/>
        <v>0</v>
      </c>
      <c r="R1269" s="90">
        <f t="shared" si="629"/>
        <v>0</v>
      </c>
      <c r="S1269" s="90">
        <f t="shared" si="630"/>
        <v>5658.5863340393826</v>
      </c>
      <c r="T1269" s="90">
        <f t="shared" si="631"/>
        <v>0</v>
      </c>
      <c r="U1269" s="90">
        <f t="shared" si="632"/>
        <v>0</v>
      </c>
      <c r="V1269" s="90">
        <f t="shared" si="633"/>
        <v>0</v>
      </c>
      <c r="W1269" s="90">
        <f t="shared" si="612"/>
        <v>0</v>
      </c>
      <c r="Y1269" s="89">
        <f t="shared" si="615"/>
        <v>0</v>
      </c>
      <c r="Z1269" s="90">
        <f t="shared" si="616"/>
        <v>0</v>
      </c>
      <c r="AA1269" s="75">
        <f t="shared" si="617"/>
        <v>0</v>
      </c>
      <c r="AB1269" s="89">
        <f t="shared" si="618"/>
        <v>7087.4337623012871</v>
      </c>
      <c r="AC1269" s="89">
        <f t="shared" si="619"/>
        <v>0</v>
      </c>
      <c r="AD1269" s="90">
        <f t="shared" si="620"/>
        <v>5658.5863340393826</v>
      </c>
      <c r="AE1269" s="90">
        <f t="shared" si="621"/>
        <v>0</v>
      </c>
      <c r="AF1269" s="1">
        <f t="shared" si="609"/>
        <v>-37253.979903659332</v>
      </c>
    </row>
    <row r="1270" spans="1:32">
      <c r="A1270" s="106">
        <v>1.4299999999999998E-3</v>
      </c>
      <c r="B1270" s="4">
        <f t="shared" si="610"/>
        <v>23344.550089626675</v>
      </c>
      <c r="C1270" t="s">
        <v>1145</v>
      </c>
      <c r="D1270" t="s">
        <v>397</v>
      </c>
      <c r="E1270" s="57" t="s">
        <v>21</v>
      </c>
      <c r="F1270" s="22">
        <f t="shared" si="613"/>
        <v>3</v>
      </c>
      <c r="G1270" s="22">
        <f t="shared" si="614"/>
        <v>3</v>
      </c>
      <c r="H1270" s="120" t="str">
        <f>IF(ISNA(VLOOKUP(C1270,[1]Sheet1!$J$2:$J$2000,3,FALSE)),"No","Yes")</f>
        <v>Yes</v>
      </c>
      <c r="I1270" s="89">
        <f t="shared" si="622"/>
        <v>0</v>
      </c>
      <c r="J1270" s="89">
        <f t="shared" si="623"/>
        <v>0</v>
      </c>
      <c r="K1270" s="89">
        <f t="shared" si="624"/>
        <v>8351.9179304192694</v>
      </c>
      <c r="L1270" s="89">
        <f t="shared" si="625"/>
        <v>0</v>
      </c>
      <c r="M1270" s="89">
        <f t="shared" si="626"/>
        <v>0</v>
      </c>
      <c r="N1270" s="89">
        <f t="shared" si="627"/>
        <v>7654.1425818882472</v>
      </c>
      <c r="O1270" s="89">
        <f t="shared" si="611"/>
        <v>0</v>
      </c>
      <c r="Q1270" s="90">
        <f t="shared" si="628"/>
        <v>0</v>
      </c>
      <c r="R1270" s="90">
        <f t="shared" si="629"/>
        <v>0</v>
      </c>
      <c r="S1270" s="90">
        <f t="shared" si="630"/>
        <v>7338.488147319159</v>
      </c>
      <c r="T1270" s="90">
        <f t="shared" si="631"/>
        <v>0</v>
      </c>
      <c r="U1270" s="90">
        <f t="shared" si="632"/>
        <v>0</v>
      </c>
      <c r="V1270" s="90">
        <f t="shared" si="633"/>
        <v>0</v>
      </c>
      <c r="W1270" s="90">
        <f t="shared" si="612"/>
        <v>0</v>
      </c>
      <c r="Y1270" s="89">
        <f t="shared" si="615"/>
        <v>0</v>
      </c>
      <c r="Z1270" s="90">
        <f t="shared" si="616"/>
        <v>0</v>
      </c>
      <c r="AA1270" s="75">
        <f t="shared" si="617"/>
        <v>0</v>
      </c>
      <c r="AB1270" s="89">
        <f t="shared" si="618"/>
        <v>8351.9179304192694</v>
      </c>
      <c r="AC1270" s="89">
        <f t="shared" si="619"/>
        <v>7654.1425818882472</v>
      </c>
      <c r="AD1270" s="90">
        <f t="shared" si="620"/>
        <v>7338.488147319159</v>
      </c>
      <c r="AE1270" s="90">
        <f t="shared" si="621"/>
        <v>0</v>
      </c>
      <c r="AF1270" s="1">
        <f t="shared" si="609"/>
        <v>23344.548659626675</v>
      </c>
    </row>
    <row r="1271" spans="1:32">
      <c r="A1271" s="106">
        <v>1.4309999999999998E-3</v>
      </c>
      <c r="B1271" s="4">
        <f t="shared" si="610"/>
        <v>7381.2949226086785</v>
      </c>
      <c r="C1271" t="s">
        <v>1146</v>
      </c>
      <c r="D1271" t="s">
        <v>182</v>
      </c>
      <c r="E1271" s="57" t="s">
        <v>21</v>
      </c>
      <c r="F1271" s="22">
        <f t="shared" si="613"/>
        <v>1</v>
      </c>
      <c r="G1271" s="22">
        <f t="shared" si="614"/>
        <v>1</v>
      </c>
      <c r="H1271" s="120" t="str">
        <f>IF(ISNA(VLOOKUP(C1271,[1]Sheet1!$J$2:$J$2000,3,FALSE)),"No","Yes")</f>
        <v>Yes</v>
      </c>
      <c r="I1271" s="89">
        <f t="shared" si="622"/>
        <v>0</v>
      </c>
      <c r="J1271" s="89">
        <f t="shared" si="623"/>
        <v>0</v>
      </c>
      <c r="K1271" s="89">
        <f t="shared" si="624"/>
        <v>0</v>
      </c>
      <c r="L1271" s="89">
        <f t="shared" si="625"/>
        <v>0</v>
      </c>
      <c r="M1271" s="89">
        <f t="shared" si="626"/>
        <v>0</v>
      </c>
      <c r="N1271" s="89">
        <f t="shared" si="627"/>
        <v>0</v>
      </c>
      <c r="O1271" s="89">
        <f t="shared" si="611"/>
        <v>0</v>
      </c>
      <c r="Q1271" s="90">
        <f t="shared" si="628"/>
        <v>0</v>
      </c>
      <c r="R1271" s="90">
        <f t="shared" si="629"/>
        <v>0</v>
      </c>
      <c r="S1271" s="90">
        <f t="shared" si="630"/>
        <v>7381.2934916086788</v>
      </c>
      <c r="T1271" s="90">
        <f t="shared" si="631"/>
        <v>0</v>
      </c>
      <c r="U1271" s="90">
        <f t="shared" si="632"/>
        <v>0</v>
      </c>
      <c r="V1271" s="90">
        <f t="shared" si="633"/>
        <v>0</v>
      </c>
      <c r="W1271" s="90">
        <f t="shared" si="612"/>
        <v>0</v>
      </c>
      <c r="Y1271" s="89">
        <f t="shared" si="615"/>
        <v>0</v>
      </c>
      <c r="Z1271" s="90">
        <f t="shared" si="616"/>
        <v>0</v>
      </c>
      <c r="AA1271" s="75">
        <f t="shared" si="617"/>
        <v>0</v>
      </c>
      <c r="AB1271" s="89">
        <f t="shared" si="618"/>
        <v>0</v>
      </c>
      <c r="AC1271" s="89">
        <f t="shared" si="619"/>
        <v>0</v>
      </c>
      <c r="AD1271" s="90">
        <f t="shared" si="620"/>
        <v>7381.2934916086788</v>
      </c>
      <c r="AE1271" s="90">
        <f t="shared" si="621"/>
        <v>0</v>
      </c>
      <c r="AF1271" s="1">
        <f t="shared" si="609"/>
        <v>7381.2934916086788</v>
      </c>
    </row>
    <row r="1272" spans="1:32">
      <c r="A1272" s="106">
        <v>1.4319999999999999E-3</v>
      </c>
      <c r="B1272" s="4">
        <f t="shared" si="610"/>
        <v>-43036.299012101183</v>
      </c>
      <c r="C1272" t="s">
        <v>1147</v>
      </c>
      <c r="D1272" t="s">
        <v>182</v>
      </c>
      <c r="E1272" s="57" t="s">
        <v>21</v>
      </c>
      <c r="F1272" s="22">
        <f t="shared" si="613"/>
        <v>1</v>
      </c>
      <c r="G1272" s="22">
        <f t="shared" si="614"/>
        <v>1</v>
      </c>
      <c r="H1272" s="120" t="str">
        <f>IF(ISNA(VLOOKUP(C1272,[1]Sheet1!$J$2:$J$2000,3,FALSE)),"No","Yes")</f>
        <v>No</v>
      </c>
      <c r="I1272" s="89">
        <f t="shared" si="622"/>
        <v>0</v>
      </c>
      <c r="J1272" s="89">
        <f t="shared" si="623"/>
        <v>0</v>
      </c>
      <c r="K1272" s="89">
        <f t="shared" si="624"/>
        <v>0</v>
      </c>
      <c r="L1272" s="89">
        <f t="shared" si="625"/>
        <v>0</v>
      </c>
      <c r="M1272" s="89">
        <f t="shared" si="626"/>
        <v>0</v>
      </c>
      <c r="N1272" s="89">
        <f t="shared" si="627"/>
        <v>0</v>
      </c>
      <c r="O1272" s="89">
        <f t="shared" si="611"/>
        <v>0</v>
      </c>
      <c r="Q1272" s="90">
        <f t="shared" si="628"/>
        <v>0</v>
      </c>
      <c r="R1272" s="90">
        <f t="shared" si="629"/>
        <v>0</v>
      </c>
      <c r="S1272" s="90">
        <f t="shared" si="630"/>
        <v>6963.6995558988228</v>
      </c>
      <c r="T1272" s="90">
        <f t="shared" si="631"/>
        <v>0</v>
      </c>
      <c r="U1272" s="90">
        <f t="shared" si="632"/>
        <v>0</v>
      </c>
      <c r="V1272" s="90">
        <f t="shared" si="633"/>
        <v>0</v>
      </c>
      <c r="W1272" s="90">
        <f t="shared" si="612"/>
        <v>0</v>
      </c>
      <c r="Y1272" s="89">
        <f t="shared" si="615"/>
        <v>0</v>
      </c>
      <c r="Z1272" s="90">
        <f t="shared" si="616"/>
        <v>0</v>
      </c>
      <c r="AA1272" s="75">
        <f t="shared" si="617"/>
        <v>0</v>
      </c>
      <c r="AB1272" s="89">
        <f t="shared" si="618"/>
        <v>0</v>
      </c>
      <c r="AC1272" s="89">
        <f t="shared" si="619"/>
        <v>0</v>
      </c>
      <c r="AD1272" s="90">
        <f t="shared" si="620"/>
        <v>6963.6995558988228</v>
      </c>
      <c r="AE1272" s="90">
        <f t="shared" si="621"/>
        <v>0</v>
      </c>
      <c r="AF1272" s="1">
        <f t="shared" si="609"/>
        <v>-43036.30044410118</v>
      </c>
    </row>
    <row r="1273" spans="1:32">
      <c r="A1273" s="106">
        <v>1.4329999999999998E-3</v>
      </c>
      <c r="B1273" s="4">
        <f t="shared" si="610"/>
        <v>-43318.201438699864</v>
      </c>
      <c r="C1273" t="s">
        <v>1148</v>
      </c>
      <c r="D1273" t="s">
        <v>182</v>
      </c>
      <c r="E1273" s="57" t="s">
        <v>21</v>
      </c>
      <c r="F1273" s="22">
        <f t="shared" si="613"/>
        <v>1</v>
      </c>
      <c r="G1273" s="22">
        <f t="shared" si="614"/>
        <v>1</v>
      </c>
      <c r="H1273" s="120" t="str">
        <f>IF(ISNA(VLOOKUP(C1273,[1]Sheet1!$J$2:$J$2000,3,FALSE)),"No","Yes")</f>
        <v>No</v>
      </c>
      <c r="I1273" s="89">
        <f t="shared" si="622"/>
        <v>0</v>
      </c>
      <c r="J1273" s="89">
        <f t="shared" si="623"/>
        <v>0</v>
      </c>
      <c r="K1273" s="89">
        <f t="shared" si="624"/>
        <v>0</v>
      </c>
      <c r="L1273" s="89">
        <f t="shared" si="625"/>
        <v>0</v>
      </c>
      <c r="M1273" s="89">
        <f t="shared" si="626"/>
        <v>0</v>
      </c>
      <c r="N1273" s="89">
        <f t="shared" si="627"/>
        <v>0</v>
      </c>
      <c r="O1273" s="89">
        <f t="shared" si="611"/>
        <v>0</v>
      </c>
      <c r="Q1273" s="90">
        <f t="shared" si="628"/>
        <v>0</v>
      </c>
      <c r="R1273" s="90">
        <f t="shared" si="629"/>
        <v>0</v>
      </c>
      <c r="S1273" s="90">
        <f t="shared" si="630"/>
        <v>6681.7971283001398</v>
      </c>
      <c r="T1273" s="90">
        <f t="shared" si="631"/>
        <v>0</v>
      </c>
      <c r="U1273" s="90">
        <f t="shared" si="632"/>
        <v>0</v>
      </c>
      <c r="V1273" s="90">
        <f t="shared" si="633"/>
        <v>0</v>
      </c>
      <c r="W1273" s="90">
        <f t="shared" si="612"/>
        <v>0</v>
      </c>
      <c r="Y1273" s="89">
        <f t="shared" si="615"/>
        <v>0</v>
      </c>
      <c r="Z1273" s="90">
        <f t="shared" si="616"/>
        <v>0</v>
      </c>
      <c r="AA1273" s="75">
        <f t="shared" si="617"/>
        <v>0</v>
      </c>
      <c r="AB1273" s="89">
        <f t="shared" si="618"/>
        <v>0</v>
      </c>
      <c r="AC1273" s="89">
        <f t="shared" si="619"/>
        <v>0</v>
      </c>
      <c r="AD1273" s="90">
        <f t="shared" si="620"/>
        <v>6681.7971283001398</v>
      </c>
      <c r="AE1273" s="90">
        <f t="shared" si="621"/>
        <v>0</v>
      </c>
      <c r="AF1273" s="1">
        <f t="shared" si="609"/>
        <v>-43318.202871699861</v>
      </c>
    </row>
    <row r="1274" spans="1:32">
      <c r="A1274" s="106">
        <v>1.4349999999999999E-3</v>
      </c>
      <c r="B1274" s="4">
        <f t="shared" si="610"/>
        <v>28026.996832717166</v>
      </c>
      <c r="C1274" t="s">
        <v>1172</v>
      </c>
      <c r="D1274"/>
      <c r="E1274" s="57" t="s">
        <v>21</v>
      </c>
      <c r="F1274" s="22">
        <f t="shared" si="613"/>
        <v>3</v>
      </c>
      <c r="G1274" s="22">
        <f t="shared" si="614"/>
        <v>3</v>
      </c>
      <c r="H1274" s="120" t="str">
        <f>IF(ISNA(VLOOKUP(C1274,[1]Sheet1!$J$2:$J$2000,3,FALSE)),"No","Yes")</f>
        <v>Yes</v>
      </c>
      <c r="I1274" s="89">
        <f t="shared" si="622"/>
        <v>0</v>
      </c>
      <c r="J1274" s="89">
        <f t="shared" si="623"/>
        <v>0</v>
      </c>
      <c r="K1274" s="89">
        <f t="shared" si="624"/>
        <v>0</v>
      </c>
      <c r="L1274" s="89">
        <f t="shared" si="625"/>
        <v>0</v>
      </c>
      <c r="M1274" s="89">
        <f t="shared" si="626"/>
        <v>0</v>
      </c>
      <c r="N1274" s="89">
        <f t="shared" si="627"/>
        <v>0</v>
      </c>
      <c r="O1274" s="89">
        <f t="shared" si="611"/>
        <v>0</v>
      </c>
      <c r="Q1274" s="90">
        <f t="shared" si="628"/>
        <v>0</v>
      </c>
      <c r="R1274" s="90">
        <f t="shared" si="629"/>
        <v>9642.5702811244973</v>
      </c>
      <c r="S1274" s="90">
        <f t="shared" si="630"/>
        <v>0</v>
      </c>
      <c r="T1274" s="90">
        <f t="shared" si="631"/>
        <v>9155.50222430344</v>
      </c>
      <c r="U1274" s="90">
        <f t="shared" si="632"/>
        <v>9228.9228922892289</v>
      </c>
      <c r="V1274" s="90">
        <f t="shared" si="633"/>
        <v>0</v>
      </c>
      <c r="W1274" s="90">
        <f t="shared" si="612"/>
        <v>0</v>
      </c>
      <c r="Y1274" s="89">
        <f t="shared" si="615"/>
        <v>0</v>
      </c>
      <c r="Z1274" s="90">
        <f t="shared" si="616"/>
        <v>9155.50222430344</v>
      </c>
      <c r="AA1274" s="75">
        <f t="shared" si="617"/>
        <v>9155.50222430344</v>
      </c>
      <c r="AB1274" s="89">
        <f t="shared" si="618"/>
        <v>0</v>
      </c>
      <c r="AC1274" s="89">
        <f t="shared" si="619"/>
        <v>0</v>
      </c>
      <c r="AD1274" s="90">
        <f t="shared" si="620"/>
        <v>9642.5702811244973</v>
      </c>
      <c r="AE1274" s="90">
        <f t="shared" si="621"/>
        <v>9228.9228922892289</v>
      </c>
      <c r="AF1274" s="1">
        <f t="shared" si="609"/>
        <v>28026.995397717168</v>
      </c>
    </row>
    <row r="1275" spans="1:32">
      <c r="A1275" s="106">
        <v>1.4379999999999998E-3</v>
      </c>
      <c r="B1275" s="4">
        <f t="shared" si="610"/>
        <v>-41180.070739737683</v>
      </c>
      <c r="C1275" t="s">
        <v>1173</v>
      </c>
      <c r="D1275"/>
      <c r="E1275" s="57" t="s">
        <v>21</v>
      </c>
      <c r="F1275" s="22">
        <f t="shared" si="613"/>
        <v>1</v>
      </c>
      <c r="G1275" s="22">
        <f t="shared" si="614"/>
        <v>1</v>
      </c>
      <c r="H1275" s="120" t="str">
        <f>IF(ISNA(VLOOKUP(C1275,[1]Sheet1!$J$2:$J$2000,3,FALSE)),"No","Yes")</f>
        <v>No</v>
      </c>
      <c r="I1275" s="89">
        <f t="shared" si="622"/>
        <v>0</v>
      </c>
      <c r="J1275" s="89">
        <f t="shared" si="623"/>
        <v>0</v>
      </c>
      <c r="K1275" s="89">
        <f t="shared" si="624"/>
        <v>0</v>
      </c>
      <c r="L1275" s="89">
        <f t="shared" si="625"/>
        <v>0</v>
      </c>
      <c r="M1275" s="89">
        <f t="shared" si="626"/>
        <v>0</v>
      </c>
      <c r="N1275" s="89">
        <f t="shared" si="627"/>
        <v>0</v>
      </c>
      <c r="O1275" s="89">
        <f t="shared" si="611"/>
        <v>0</v>
      </c>
      <c r="Q1275" s="90">
        <f t="shared" si="628"/>
        <v>0</v>
      </c>
      <c r="R1275" s="90">
        <f t="shared" si="629"/>
        <v>0</v>
      </c>
      <c r="S1275" s="90">
        <f t="shared" si="630"/>
        <v>0</v>
      </c>
      <c r="T1275" s="90">
        <f t="shared" si="631"/>
        <v>8819.9278222623198</v>
      </c>
      <c r="U1275" s="90">
        <f t="shared" si="632"/>
        <v>0</v>
      </c>
      <c r="V1275" s="90">
        <f t="shared" si="633"/>
        <v>0</v>
      </c>
      <c r="W1275" s="90">
        <f t="shared" si="612"/>
        <v>0</v>
      </c>
      <c r="Y1275" s="89">
        <f t="shared" si="615"/>
        <v>0</v>
      </c>
      <c r="Z1275" s="90">
        <f t="shared" si="616"/>
        <v>0</v>
      </c>
      <c r="AA1275" s="75">
        <f t="shared" si="617"/>
        <v>0</v>
      </c>
      <c r="AB1275" s="89">
        <f t="shared" si="618"/>
        <v>0</v>
      </c>
      <c r="AC1275" s="89">
        <f t="shared" si="619"/>
        <v>0</v>
      </c>
      <c r="AD1275" s="90">
        <f t="shared" si="620"/>
        <v>8819.9278222623198</v>
      </c>
      <c r="AE1275" s="90">
        <f t="shared" si="621"/>
        <v>0</v>
      </c>
      <c r="AF1275" s="1">
        <f t="shared" si="609"/>
        <v>-41180.072177737682</v>
      </c>
    </row>
    <row r="1276" spans="1:32">
      <c r="A1276" s="106">
        <v>1.439E-3</v>
      </c>
      <c r="B1276" s="4">
        <f t="shared" si="610"/>
        <v>-33662.675794060931</v>
      </c>
      <c r="C1276" t="s">
        <v>1180</v>
      </c>
      <c r="D1276"/>
      <c r="E1276" s="57" t="s">
        <v>21</v>
      </c>
      <c r="F1276" s="22">
        <f t="shared" si="613"/>
        <v>2</v>
      </c>
      <c r="G1276" s="22">
        <f t="shared" si="614"/>
        <v>2</v>
      </c>
      <c r="H1276" s="120" t="str">
        <f>IF(ISNA(VLOOKUP(C1276,[1]Sheet1!$J$2:$J$2000,3,FALSE)),"No","Yes")</f>
        <v>No</v>
      </c>
      <c r="I1276" s="89">
        <f t="shared" si="622"/>
        <v>0</v>
      </c>
      <c r="J1276" s="89">
        <f t="shared" si="623"/>
        <v>0</v>
      </c>
      <c r="K1276" s="89">
        <f t="shared" si="624"/>
        <v>0</v>
      </c>
      <c r="L1276" s="89">
        <f t="shared" si="625"/>
        <v>0</v>
      </c>
      <c r="M1276" s="89">
        <f t="shared" si="626"/>
        <v>7882.5876318039327</v>
      </c>
      <c r="N1276" s="89">
        <f t="shared" si="627"/>
        <v>0</v>
      </c>
      <c r="O1276" s="89">
        <f t="shared" si="611"/>
        <v>0</v>
      </c>
      <c r="Q1276" s="90">
        <f t="shared" si="628"/>
        <v>0</v>
      </c>
      <c r="R1276" s="90">
        <f t="shared" si="629"/>
        <v>0</v>
      </c>
      <c r="S1276" s="90">
        <f t="shared" si="630"/>
        <v>0</v>
      </c>
      <c r="T1276" s="90">
        <f t="shared" si="631"/>
        <v>8454.7351351351354</v>
      </c>
      <c r="U1276" s="90">
        <f t="shared" si="632"/>
        <v>0</v>
      </c>
      <c r="V1276" s="90">
        <f t="shared" si="633"/>
        <v>0</v>
      </c>
      <c r="W1276" s="90">
        <f t="shared" si="612"/>
        <v>0</v>
      </c>
      <c r="Y1276" s="89">
        <f t="shared" si="615"/>
        <v>0</v>
      </c>
      <c r="Z1276" s="90">
        <f t="shared" si="616"/>
        <v>0</v>
      </c>
      <c r="AA1276" s="75">
        <f t="shared" si="617"/>
        <v>0</v>
      </c>
      <c r="AB1276" s="89">
        <f t="shared" si="618"/>
        <v>7882.5876318039327</v>
      </c>
      <c r="AC1276" s="89">
        <f t="shared" si="619"/>
        <v>0</v>
      </c>
      <c r="AD1276" s="90">
        <f t="shared" si="620"/>
        <v>8454.7351351351354</v>
      </c>
      <c r="AE1276" s="90">
        <f t="shared" si="621"/>
        <v>0</v>
      </c>
      <c r="AF1276" s="1">
        <f t="shared" si="609"/>
        <v>-33662.677233060931</v>
      </c>
    </row>
    <row r="1277" spans="1:32">
      <c r="A1277" s="106">
        <v>1.4399999999999999E-3</v>
      </c>
      <c r="B1277" s="4">
        <f t="shared" si="610"/>
        <v>-41680.179411063829</v>
      </c>
      <c r="C1277" t="s">
        <v>1187</v>
      </c>
      <c r="D1277"/>
      <c r="E1277" s="57" t="s">
        <v>21</v>
      </c>
      <c r="F1277" s="22">
        <f t="shared" si="613"/>
        <v>1</v>
      </c>
      <c r="G1277" s="22">
        <f t="shared" si="614"/>
        <v>1</v>
      </c>
      <c r="H1277" s="120" t="str">
        <f>IF(ISNA(VLOOKUP(C1277,[1]Sheet1!$J$2:$J$2000,3,FALSE)),"No","Yes")</f>
        <v>No</v>
      </c>
      <c r="I1277" s="89">
        <f t="shared" si="622"/>
        <v>0</v>
      </c>
      <c r="J1277" s="89">
        <f t="shared" si="623"/>
        <v>0</v>
      </c>
      <c r="K1277" s="89">
        <f t="shared" si="624"/>
        <v>0</v>
      </c>
      <c r="L1277" s="89">
        <f t="shared" si="625"/>
        <v>0</v>
      </c>
      <c r="M1277" s="89">
        <f t="shared" si="626"/>
        <v>0</v>
      </c>
      <c r="N1277" s="89">
        <f t="shared" si="627"/>
        <v>0</v>
      </c>
      <c r="O1277" s="89">
        <f t="shared" si="611"/>
        <v>0</v>
      </c>
      <c r="Q1277" s="90">
        <f t="shared" si="628"/>
        <v>0</v>
      </c>
      <c r="R1277" s="90">
        <f t="shared" si="629"/>
        <v>0</v>
      </c>
      <c r="S1277" s="90">
        <f t="shared" si="630"/>
        <v>0</v>
      </c>
      <c r="T1277" s="90">
        <f t="shared" si="631"/>
        <v>8319.8191489361689</v>
      </c>
      <c r="U1277" s="90">
        <f t="shared" si="632"/>
        <v>0</v>
      </c>
      <c r="V1277" s="90">
        <f t="shared" si="633"/>
        <v>0</v>
      </c>
      <c r="W1277" s="90">
        <f t="shared" si="612"/>
        <v>0</v>
      </c>
      <c r="Y1277" s="89">
        <f t="shared" si="615"/>
        <v>0</v>
      </c>
      <c r="Z1277" s="90">
        <f t="shared" si="616"/>
        <v>0</v>
      </c>
      <c r="AA1277" s="75">
        <f t="shared" si="617"/>
        <v>0</v>
      </c>
      <c r="AB1277" s="89">
        <f t="shared" si="618"/>
        <v>0</v>
      </c>
      <c r="AC1277" s="89">
        <f t="shared" si="619"/>
        <v>0</v>
      </c>
      <c r="AD1277" s="90">
        <f t="shared" si="620"/>
        <v>8319.8191489361689</v>
      </c>
      <c r="AE1277" s="90">
        <f t="shared" si="621"/>
        <v>0</v>
      </c>
      <c r="AF1277" s="1">
        <f t="shared" si="609"/>
        <v>-41680.180851063829</v>
      </c>
    </row>
    <row r="1278" spans="1:32">
      <c r="A1278" s="106">
        <v>1.4409999999999998E-3</v>
      </c>
      <c r="B1278" s="4">
        <f t="shared" si="610"/>
        <v>-41354.59727666527</v>
      </c>
      <c r="C1278" t="s">
        <v>1175</v>
      </c>
      <c r="D1278"/>
      <c r="E1278" s="57" t="s">
        <v>21</v>
      </c>
      <c r="F1278" s="22">
        <f t="shared" si="613"/>
        <v>1</v>
      </c>
      <c r="G1278" s="22">
        <f t="shared" si="614"/>
        <v>1</v>
      </c>
      <c r="H1278" s="120" t="str">
        <f>IF(ISNA(VLOOKUP(C1278,[1]Sheet1!$J$2:$J$2000,3,FALSE)),"No","Yes")</f>
        <v>No</v>
      </c>
      <c r="I1278" s="89">
        <f t="shared" si="622"/>
        <v>0</v>
      </c>
      <c r="J1278" s="89">
        <f t="shared" si="623"/>
        <v>0</v>
      </c>
      <c r="K1278" s="89">
        <f t="shared" si="624"/>
        <v>0</v>
      </c>
      <c r="L1278" s="89">
        <f t="shared" si="625"/>
        <v>0</v>
      </c>
      <c r="M1278" s="89">
        <f t="shared" si="626"/>
        <v>0</v>
      </c>
      <c r="N1278" s="89">
        <f t="shared" si="627"/>
        <v>0</v>
      </c>
      <c r="O1278" s="89">
        <f t="shared" si="611"/>
        <v>0</v>
      </c>
      <c r="Q1278" s="90">
        <f t="shared" si="628"/>
        <v>0</v>
      </c>
      <c r="R1278" s="90">
        <f t="shared" si="629"/>
        <v>0</v>
      </c>
      <c r="S1278" s="90">
        <f t="shared" si="630"/>
        <v>0</v>
      </c>
      <c r="T1278" s="90">
        <f t="shared" si="631"/>
        <v>8645.401282334733</v>
      </c>
      <c r="U1278" s="90">
        <f t="shared" si="632"/>
        <v>0</v>
      </c>
      <c r="V1278" s="90">
        <f t="shared" si="633"/>
        <v>0</v>
      </c>
      <c r="W1278" s="90">
        <f t="shared" si="612"/>
        <v>0</v>
      </c>
      <c r="Y1278" s="89">
        <f t="shared" si="615"/>
        <v>0</v>
      </c>
      <c r="Z1278" s="90">
        <f t="shared" si="616"/>
        <v>0</v>
      </c>
      <c r="AA1278" s="75">
        <f t="shared" si="617"/>
        <v>0</v>
      </c>
      <c r="AB1278" s="89">
        <f t="shared" si="618"/>
        <v>0</v>
      </c>
      <c r="AC1278" s="89">
        <f t="shared" si="619"/>
        <v>0</v>
      </c>
      <c r="AD1278" s="90">
        <f t="shared" si="620"/>
        <v>8645.401282334733</v>
      </c>
      <c r="AE1278" s="90">
        <f t="shared" si="621"/>
        <v>0</v>
      </c>
      <c r="AF1278" s="1">
        <f t="shared" si="609"/>
        <v>-41354.598717665271</v>
      </c>
    </row>
    <row r="1279" spans="1:32">
      <c r="A1279" s="106">
        <v>1.4439999999999998E-3</v>
      </c>
      <c r="B1279" s="4">
        <f t="shared" si="610"/>
        <v>-42045.736961207484</v>
      </c>
      <c r="C1279" t="s">
        <v>1200</v>
      </c>
      <c r="D1279"/>
      <c r="E1279" s="57" t="s">
        <v>21</v>
      </c>
      <c r="F1279" s="22">
        <f t="shared" si="613"/>
        <v>1</v>
      </c>
      <c r="G1279" s="22">
        <f t="shared" si="614"/>
        <v>1</v>
      </c>
      <c r="H1279" s="120" t="str">
        <f>IF(ISNA(VLOOKUP(C1279,[1]Sheet1!$J$2:$J$2000,3,FALSE)),"No","Yes")</f>
        <v>No</v>
      </c>
      <c r="I1279" s="89">
        <f t="shared" si="622"/>
        <v>0</v>
      </c>
      <c r="J1279" s="89">
        <f t="shared" si="623"/>
        <v>0</v>
      </c>
      <c r="K1279" s="89">
        <f t="shared" si="624"/>
        <v>0</v>
      </c>
      <c r="L1279" s="89">
        <f t="shared" si="625"/>
        <v>0</v>
      </c>
      <c r="M1279" s="89">
        <f t="shared" si="626"/>
        <v>0</v>
      </c>
      <c r="N1279" s="89">
        <f t="shared" si="627"/>
        <v>0</v>
      </c>
      <c r="O1279" s="89">
        <f t="shared" si="611"/>
        <v>0</v>
      </c>
      <c r="Q1279" s="90">
        <f t="shared" si="628"/>
        <v>0</v>
      </c>
      <c r="R1279" s="90">
        <f t="shared" si="629"/>
        <v>0</v>
      </c>
      <c r="S1279" s="90">
        <f t="shared" si="630"/>
        <v>0</v>
      </c>
      <c r="T1279" s="90">
        <f t="shared" si="631"/>
        <v>7954.2615947925133</v>
      </c>
      <c r="U1279" s="90">
        <f t="shared" si="632"/>
        <v>0</v>
      </c>
      <c r="V1279" s="90">
        <f t="shared" si="633"/>
        <v>0</v>
      </c>
      <c r="W1279" s="90">
        <f t="shared" si="612"/>
        <v>0</v>
      </c>
      <c r="Y1279" s="89">
        <f t="shared" si="615"/>
        <v>0</v>
      </c>
      <c r="Z1279" s="90">
        <f t="shared" si="616"/>
        <v>0</v>
      </c>
      <c r="AA1279" s="75">
        <f t="shared" si="617"/>
        <v>0</v>
      </c>
      <c r="AB1279" s="89">
        <f t="shared" si="618"/>
        <v>0</v>
      </c>
      <c r="AC1279" s="89">
        <f t="shared" si="619"/>
        <v>0</v>
      </c>
      <c r="AD1279" s="90">
        <f t="shared" si="620"/>
        <v>7954.2615947925133</v>
      </c>
      <c r="AE1279" s="90">
        <f t="shared" si="621"/>
        <v>0</v>
      </c>
      <c r="AF1279" s="1">
        <f t="shared" si="609"/>
        <v>-42045.738405207485</v>
      </c>
    </row>
    <row r="1280" spans="1:32">
      <c r="A1280" s="106">
        <v>1.4449999999999999E-3</v>
      </c>
      <c r="B1280" s="4">
        <f t="shared" si="610"/>
        <v>-42294.944367807882</v>
      </c>
      <c r="C1280" t="s">
        <v>1211</v>
      </c>
      <c r="D1280"/>
      <c r="E1280" s="57" t="s">
        <v>21</v>
      </c>
      <c r="F1280" s="22">
        <f t="shared" si="613"/>
        <v>1</v>
      </c>
      <c r="G1280" s="22">
        <f t="shared" si="614"/>
        <v>1</v>
      </c>
      <c r="H1280" s="120" t="str">
        <f>IF(ISNA(VLOOKUP(C1280,[1]Sheet1!$J$2:$J$2000,3,FALSE)),"No","Yes")</f>
        <v>No</v>
      </c>
      <c r="I1280" s="89">
        <f t="shared" si="622"/>
        <v>0</v>
      </c>
      <c r="J1280" s="89">
        <f t="shared" si="623"/>
        <v>0</v>
      </c>
      <c r="K1280" s="89">
        <f t="shared" si="624"/>
        <v>0</v>
      </c>
      <c r="L1280" s="89">
        <f t="shared" si="625"/>
        <v>0</v>
      </c>
      <c r="M1280" s="89">
        <f t="shared" si="626"/>
        <v>0</v>
      </c>
      <c r="N1280" s="89">
        <f t="shared" si="627"/>
        <v>0</v>
      </c>
      <c r="O1280" s="89">
        <f t="shared" si="611"/>
        <v>0</v>
      </c>
      <c r="Q1280" s="90">
        <f t="shared" si="628"/>
        <v>0</v>
      </c>
      <c r="R1280" s="90">
        <f t="shared" si="629"/>
        <v>0</v>
      </c>
      <c r="S1280" s="90">
        <f t="shared" si="630"/>
        <v>0</v>
      </c>
      <c r="T1280" s="90">
        <f t="shared" si="631"/>
        <v>7705.0541871921178</v>
      </c>
      <c r="U1280" s="90">
        <f t="shared" si="632"/>
        <v>0</v>
      </c>
      <c r="V1280" s="90">
        <f t="shared" si="633"/>
        <v>0</v>
      </c>
      <c r="W1280" s="90">
        <f t="shared" si="612"/>
        <v>0</v>
      </c>
      <c r="Y1280" s="89">
        <f t="shared" si="615"/>
        <v>0</v>
      </c>
      <c r="Z1280" s="90">
        <f t="shared" si="616"/>
        <v>0</v>
      </c>
      <c r="AA1280" s="75">
        <f t="shared" si="617"/>
        <v>0</v>
      </c>
      <c r="AB1280" s="89">
        <f t="shared" si="618"/>
        <v>0</v>
      </c>
      <c r="AC1280" s="89">
        <f t="shared" si="619"/>
        <v>0</v>
      </c>
      <c r="AD1280" s="90">
        <f t="shared" si="620"/>
        <v>7705.0541871921178</v>
      </c>
      <c r="AE1280" s="90">
        <f t="shared" si="621"/>
        <v>0</v>
      </c>
      <c r="AF1280" s="1">
        <f t="shared" si="609"/>
        <v>-42294.945812807884</v>
      </c>
    </row>
    <row r="1281" spans="1:32">
      <c r="A1281" s="106">
        <v>1.4459999999999998E-3</v>
      </c>
      <c r="B1281" s="4">
        <f t="shared" si="610"/>
        <v>-42352.956410653955</v>
      </c>
      <c r="C1281" t="s">
        <v>1213</v>
      </c>
      <c r="D1281"/>
      <c r="E1281" s="57" t="s">
        <v>21</v>
      </c>
      <c r="F1281" s="22">
        <f t="shared" si="613"/>
        <v>1</v>
      </c>
      <c r="G1281" s="22">
        <f t="shared" si="614"/>
        <v>1</v>
      </c>
      <c r="H1281" s="120" t="str">
        <f>IF(ISNA(VLOOKUP(C1281,[1]Sheet1!$J$2:$J$2000,3,FALSE)),"No","Yes")</f>
        <v>No</v>
      </c>
      <c r="I1281" s="89">
        <f t="shared" si="622"/>
        <v>0</v>
      </c>
      <c r="J1281" s="89">
        <f t="shared" si="623"/>
        <v>0</v>
      </c>
      <c r="K1281" s="89">
        <f t="shared" si="624"/>
        <v>0</v>
      </c>
      <c r="L1281" s="89">
        <f t="shared" si="625"/>
        <v>0</v>
      </c>
      <c r="M1281" s="89">
        <f t="shared" si="626"/>
        <v>0</v>
      </c>
      <c r="N1281" s="89">
        <f t="shared" si="627"/>
        <v>0</v>
      </c>
      <c r="O1281" s="89">
        <f t="shared" si="611"/>
        <v>0</v>
      </c>
      <c r="Q1281" s="90">
        <f t="shared" si="628"/>
        <v>0</v>
      </c>
      <c r="R1281" s="90">
        <f t="shared" si="629"/>
        <v>0</v>
      </c>
      <c r="S1281" s="90">
        <f t="shared" si="630"/>
        <v>0</v>
      </c>
      <c r="T1281" s="90">
        <f t="shared" si="631"/>
        <v>7647.0421433460442</v>
      </c>
      <c r="U1281" s="90">
        <f t="shared" si="632"/>
        <v>0</v>
      </c>
      <c r="V1281" s="90">
        <f t="shared" si="633"/>
        <v>0</v>
      </c>
      <c r="W1281" s="90">
        <f t="shared" si="612"/>
        <v>0</v>
      </c>
      <c r="Y1281" s="89">
        <f t="shared" si="615"/>
        <v>0</v>
      </c>
      <c r="Z1281" s="90">
        <f t="shared" si="616"/>
        <v>0</v>
      </c>
      <c r="AA1281" s="75">
        <f t="shared" si="617"/>
        <v>0</v>
      </c>
      <c r="AB1281" s="89">
        <f t="shared" si="618"/>
        <v>0</v>
      </c>
      <c r="AC1281" s="89">
        <f t="shared" si="619"/>
        <v>0</v>
      </c>
      <c r="AD1281" s="90">
        <f t="shared" si="620"/>
        <v>7647.0421433460442</v>
      </c>
      <c r="AE1281" s="90">
        <f t="shared" si="621"/>
        <v>0</v>
      </c>
      <c r="AF1281" s="1">
        <f t="shared" si="609"/>
        <v>-42352.957856653957</v>
      </c>
    </row>
    <row r="1282" spans="1:32">
      <c r="A1282" s="106">
        <v>1.4469999999999999E-3</v>
      </c>
      <c r="B1282" s="4">
        <f t="shared" si="610"/>
        <v>-42671.13527870518</v>
      </c>
      <c r="C1282" t="s">
        <v>1220</v>
      </c>
      <c r="D1282"/>
      <c r="E1282" s="57" t="s">
        <v>21</v>
      </c>
      <c r="F1282" s="22">
        <f t="shared" si="613"/>
        <v>1</v>
      </c>
      <c r="G1282" s="22">
        <f t="shared" si="614"/>
        <v>1</v>
      </c>
      <c r="H1282" s="120" t="str">
        <f>IF(ISNA(VLOOKUP(C1282,[1]Sheet1!$J$2:$J$2000,3,FALSE)),"No","Yes")</f>
        <v>No</v>
      </c>
      <c r="I1282" s="89">
        <f t="shared" si="622"/>
        <v>0</v>
      </c>
      <c r="J1282" s="89">
        <f t="shared" si="623"/>
        <v>0</v>
      </c>
      <c r="K1282" s="89">
        <f t="shared" si="624"/>
        <v>0</v>
      </c>
      <c r="L1282" s="89">
        <f t="shared" si="625"/>
        <v>0</v>
      </c>
      <c r="M1282" s="89">
        <f t="shared" si="626"/>
        <v>0</v>
      </c>
      <c r="N1282" s="89">
        <f t="shared" si="627"/>
        <v>0</v>
      </c>
      <c r="O1282" s="89">
        <f t="shared" si="611"/>
        <v>0</v>
      </c>
      <c r="Q1282" s="90">
        <f t="shared" si="628"/>
        <v>0</v>
      </c>
      <c r="R1282" s="90">
        <f t="shared" si="629"/>
        <v>0</v>
      </c>
      <c r="S1282" s="90">
        <f t="shared" si="630"/>
        <v>0</v>
      </c>
      <c r="T1282" s="90">
        <f t="shared" si="631"/>
        <v>7328.8632742948175</v>
      </c>
      <c r="U1282" s="90">
        <f t="shared" si="632"/>
        <v>0</v>
      </c>
      <c r="V1282" s="90">
        <f t="shared" si="633"/>
        <v>0</v>
      </c>
      <c r="W1282" s="90">
        <f t="shared" si="612"/>
        <v>0</v>
      </c>
      <c r="Y1282" s="89">
        <f t="shared" si="615"/>
        <v>0</v>
      </c>
      <c r="Z1282" s="90">
        <f t="shared" si="616"/>
        <v>0</v>
      </c>
      <c r="AA1282" s="75">
        <f t="shared" si="617"/>
        <v>0</v>
      </c>
      <c r="AB1282" s="89">
        <f t="shared" si="618"/>
        <v>0</v>
      </c>
      <c r="AC1282" s="89">
        <f t="shared" si="619"/>
        <v>0</v>
      </c>
      <c r="AD1282" s="90">
        <f t="shared" si="620"/>
        <v>7328.8632742948175</v>
      </c>
      <c r="AE1282" s="90">
        <f t="shared" si="621"/>
        <v>0</v>
      </c>
      <c r="AF1282" s="1">
        <f t="shared" si="609"/>
        <v>-42671.136725705182</v>
      </c>
    </row>
    <row r="1283" spans="1:32">
      <c r="A1283" s="106">
        <v>1.4479999999999999E-3</v>
      </c>
      <c r="B1283" s="4">
        <f t="shared" si="610"/>
        <v>-41657.993218666663</v>
      </c>
      <c r="C1283" t="s">
        <v>1185</v>
      </c>
      <c r="D1283"/>
      <c r="E1283" s="57" t="s">
        <v>21</v>
      </c>
      <c r="F1283" s="22">
        <f t="shared" si="613"/>
        <v>1</v>
      </c>
      <c r="G1283" s="22">
        <f t="shared" si="614"/>
        <v>1</v>
      </c>
      <c r="H1283" s="120" t="str">
        <f>IF(ISNA(VLOOKUP(C1283,[1]Sheet1!$J$2:$J$2000,3,FALSE)),"No","Yes")</f>
        <v>No</v>
      </c>
      <c r="I1283" s="89">
        <f t="shared" si="622"/>
        <v>0</v>
      </c>
      <c r="J1283" s="89">
        <f t="shared" si="623"/>
        <v>0</v>
      </c>
      <c r="K1283" s="89">
        <f t="shared" si="624"/>
        <v>0</v>
      </c>
      <c r="L1283" s="89">
        <f t="shared" si="625"/>
        <v>0</v>
      </c>
      <c r="M1283" s="89">
        <f t="shared" si="626"/>
        <v>0</v>
      </c>
      <c r="N1283" s="89">
        <f t="shared" si="627"/>
        <v>0</v>
      </c>
      <c r="O1283" s="89">
        <f t="shared" si="611"/>
        <v>0</v>
      </c>
      <c r="Q1283" s="90">
        <f t="shared" si="628"/>
        <v>0</v>
      </c>
      <c r="R1283" s="90">
        <f t="shared" si="629"/>
        <v>0</v>
      </c>
      <c r="S1283" s="90">
        <f t="shared" si="630"/>
        <v>0</v>
      </c>
      <c r="T1283" s="90">
        <f t="shared" si="631"/>
        <v>8342.0053333333344</v>
      </c>
      <c r="U1283" s="90">
        <f t="shared" si="632"/>
        <v>0</v>
      </c>
      <c r="V1283" s="90">
        <f t="shared" si="633"/>
        <v>0</v>
      </c>
      <c r="W1283" s="90">
        <f t="shared" si="612"/>
        <v>0</v>
      </c>
      <c r="Y1283" s="89">
        <f t="shared" si="615"/>
        <v>0</v>
      </c>
      <c r="Z1283" s="90">
        <f t="shared" si="616"/>
        <v>0</v>
      </c>
      <c r="AA1283" s="75">
        <f t="shared" si="617"/>
        <v>0</v>
      </c>
      <c r="AB1283" s="89">
        <f t="shared" si="618"/>
        <v>0</v>
      </c>
      <c r="AC1283" s="89">
        <f t="shared" si="619"/>
        <v>0</v>
      </c>
      <c r="AD1283" s="90">
        <f t="shared" si="620"/>
        <v>8342.0053333333344</v>
      </c>
      <c r="AE1283" s="90">
        <f t="shared" si="621"/>
        <v>0</v>
      </c>
      <c r="AF1283" s="1">
        <f t="shared" ref="AF1283:AF1346" si="634">IF(H1283="NO",SUM(AA1283:AE1283)-50000,SUM(AA1283:AE1283))</f>
        <v>-41657.994666666666</v>
      </c>
    </row>
    <row r="1284" spans="1:32">
      <c r="A1284" s="106">
        <v>1.4489999999999998E-3</v>
      </c>
      <c r="B1284" s="4">
        <f t="shared" si="610"/>
        <v>-41718.941795387967</v>
      </c>
      <c r="C1284" t="s">
        <v>1189</v>
      </c>
      <c r="D1284"/>
      <c r="E1284" s="57" t="s">
        <v>21</v>
      </c>
      <c r="F1284" s="22">
        <f t="shared" si="613"/>
        <v>1</v>
      </c>
      <c r="G1284" s="22">
        <f t="shared" si="614"/>
        <v>1</v>
      </c>
      <c r="H1284" s="120" t="str">
        <f>IF(ISNA(VLOOKUP(C1284,[1]Sheet1!$J$2:$J$2000,3,FALSE)),"No","Yes")</f>
        <v>No</v>
      </c>
      <c r="I1284" s="89">
        <f t="shared" si="622"/>
        <v>0</v>
      </c>
      <c r="J1284" s="89">
        <f t="shared" si="623"/>
        <v>0</v>
      </c>
      <c r="K1284" s="89">
        <f t="shared" si="624"/>
        <v>0</v>
      </c>
      <c r="L1284" s="89">
        <f t="shared" si="625"/>
        <v>0</v>
      </c>
      <c r="M1284" s="89">
        <f t="shared" si="626"/>
        <v>0</v>
      </c>
      <c r="N1284" s="89">
        <f t="shared" si="627"/>
        <v>0</v>
      </c>
      <c r="O1284" s="89">
        <f t="shared" si="611"/>
        <v>0</v>
      </c>
      <c r="Q1284" s="90">
        <f t="shared" si="628"/>
        <v>0</v>
      </c>
      <c r="R1284" s="90">
        <f t="shared" si="629"/>
        <v>0</v>
      </c>
      <c r="S1284" s="90">
        <f t="shared" si="630"/>
        <v>0</v>
      </c>
      <c r="T1284" s="90">
        <f t="shared" si="631"/>
        <v>8281.0567556120295</v>
      </c>
      <c r="U1284" s="90">
        <f t="shared" si="632"/>
        <v>0</v>
      </c>
      <c r="V1284" s="90">
        <f t="shared" si="633"/>
        <v>0</v>
      </c>
      <c r="W1284" s="90">
        <f t="shared" si="612"/>
        <v>0</v>
      </c>
      <c r="Y1284" s="89">
        <f t="shared" si="615"/>
        <v>0</v>
      </c>
      <c r="Z1284" s="90">
        <f t="shared" si="616"/>
        <v>0</v>
      </c>
      <c r="AA1284" s="75">
        <f t="shared" si="617"/>
        <v>0</v>
      </c>
      <c r="AB1284" s="89">
        <f t="shared" si="618"/>
        <v>0</v>
      </c>
      <c r="AC1284" s="89">
        <f t="shared" si="619"/>
        <v>0</v>
      </c>
      <c r="AD1284" s="90">
        <f t="shared" si="620"/>
        <v>8281.0567556120295</v>
      </c>
      <c r="AE1284" s="90">
        <f t="shared" si="621"/>
        <v>0</v>
      </c>
      <c r="AF1284" s="1">
        <f t="shared" si="634"/>
        <v>-41718.94324438797</v>
      </c>
    </row>
    <row r="1285" spans="1:32">
      <c r="A1285" s="106">
        <v>1.4499999999999999E-3</v>
      </c>
      <c r="B1285" s="4">
        <f t="shared" ref="B1285:B1342" si="635">AF1285+A1285</f>
        <v>-41758.213325002631</v>
      </c>
      <c r="C1285" t="s">
        <v>1191</v>
      </c>
      <c r="D1285"/>
      <c r="E1285" s="57" t="s">
        <v>21</v>
      </c>
      <c r="F1285" s="22">
        <f t="shared" si="613"/>
        <v>1</v>
      </c>
      <c r="G1285" s="22">
        <f t="shared" si="614"/>
        <v>1</v>
      </c>
      <c r="H1285" s="120" t="str">
        <f>IF(ISNA(VLOOKUP(C1285,[1]Sheet1!$J$2:$J$2000,3,FALSE)),"No","Yes")</f>
        <v>No</v>
      </c>
      <c r="I1285" s="89">
        <f t="shared" si="622"/>
        <v>0</v>
      </c>
      <c r="J1285" s="89">
        <f t="shared" si="623"/>
        <v>0</v>
      </c>
      <c r="K1285" s="89">
        <f t="shared" si="624"/>
        <v>0</v>
      </c>
      <c r="L1285" s="89">
        <f t="shared" si="625"/>
        <v>0</v>
      </c>
      <c r="M1285" s="89">
        <f t="shared" si="626"/>
        <v>0</v>
      </c>
      <c r="N1285" s="89">
        <f t="shared" si="627"/>
        <v>0</v>
      </c>
      <c r="O1285" s="89">
        <f t="shared" si="611"/>
        <v>0</v>
      </c>
      <c r="Q1285" s="90">
        <f t="shared" si="628"/>
        <v>0</v>
      </c>
      <c r="R1285" s="90">
        <f t="shared" si="629"/>
        <v>0</v>
      </c>
      <c r="S1285" s="90">
        <f t="shared" si="630"/>
        <v>0</v>
      </c>
      <c r="T1285" s="90">
        <f t="shared" si="631"/>
        <v>8241.7852249973657</v>
      </c>
      <c r="U1285" s="90">
        <f t="shared" si="632"/>
        <v>0</v>
      </c>
      <c r="V1285" s="90">
        <f t="shared" si="633"/>
        <v>0</v>
      </c>
      <c r="W1285" s="90">
        <f t="shared" si="612"/>
        <v>0</v>
      </c>
      <c r="Y1285" s="89">
        <f t="shared" si="615"/>
        <v>0</v>
      </c>
      <c r="Z1285" s="90">
        <f t="shared" si="616"/>
        <v>0</v>
      </c>
      <c r="AA1285" s="75">
        <f t="shared" si="617"/>
        <v>0</v>
      </c>
      <c r="AB1285" s="89">
        <f t="shared" si="618"/>
        <v>0</v>
      </c>
      <c r="AC1285" s="89">
        <f t="shared" si="619"/>
        <v>0</v>
      </c>
      <c r="AD1285" s="90">
        <f t="shared" si="620"/>
        <v>8241.7852249973657</v>
      </c>
      <c r="AE1285" s="90">
        <f t="shared" si="621"/>
        <v>0</v>
      </c>
      <c r="AF1285" s="1">
        <f t="shared" si="634"/>
        <v>-41758.214775002634</v>
      </c>
    </row>
    <row r="1286" spans="1:32">
      <c r="A1286" s="106">
        <v>1.4509999999999998E-3</v>
      </c>
      <c r="B1286" s="4">
        <f t="shared" si="635"/>
        <v>-41915.824474160225</v>
      </c>
      <c r="C1286" t="s">
        <v>1196</v>
      </c>
      <c r="D1286"/>
      <c r="E1286" s="57" t="s">
        <v>21</v>
      </c>
      <c r="F1286" s="22">
        <f t="shared" si="613"/>
        <v>1</v>
      </c>
      <c r="G1286" s="22">
        <f t="shared" si="614"/>
        <v>1</v>
      </c>
      <c r="H1286" s="120" t="str">
        <f>IF(ISNA(VLOOKUP(C1286,[1]Sheet1!$J$2:$J$2000,3,FALSE)),"No","Yes")</f>
        <v>No</v>
      </c>
      <c r="I1286" s="89">
        <f t="shared" si="622"/>
        <v>0</v>
      </c>
      <c r="J1286" s="89">
        <f t="shared" si="623"/>
        <v>0</v>
      </c>
      <c r="K1286" s="89">
        <f t="shared" si="624"/>
        <v>0</v>
      </c>
      <c r="L1286" s="89">
        <f t="shared" si="625"/>
        <v>0</v>
      </c>
      <c r="M1286" s="89">
        <f t="shared" si="626"/>
        <v>0</v>
      </c>
      <c r="N1286" s="89">
        <f t="shared" si="627"/>
        <v>0</v>
      </c>
      <c r="O1286" s="89">
        <f t="shared" si="611"/>
        <v>0</v>
      </c>
      <c r="Q1286" s="90">
        <f t="shared" si="628"/>
        <v>0</v>
      </c>
      <c r="R1286" s="90">
        <f t="shared" si="629"/>
        <v>0</v>
      </c>
      <c r="S1286" s="90">
        <f t="shared" si="630"/>
        <v>0</v>
      </c>
      <c r="T1286" s="90">
        <f t="shared" si="631"/>
        <v>8084.1740748397769</v>
      </c>
      <c r="U1286" s="90">
        <f t="shared" si="632"/>
        <v>0</v>
      </c>
      <c r="V1286" s="90">
        <f t="shared" si="633"/>
        <v>0</v>
      </c>
      <c r="W1286" s="90">
        <f t="shared" si="612"/>
        <v>0</v>
      </c>
      <c r="Y1286" s="89">
        <f t="shared" si="615"/>
        <v>0</v>
      </c>
      <c r="Z1286" s="90">
        <f t="shared" si="616"/>
        <v>0</v>
      </c>
      <c r="AA1286" s="75">
        <f t="shared" si="617"/>
        <v>0</v>
      </c>
      <c r="AB1286" s="89">
        <f t="shared" si="618"/>
        <v>0</v>
      </c>
      <c r="AC1286" s="89">
        <f t="shared" si="619"/>
        <v>0</v>
      </c>
      <c r="AD1286" s="90">
        <f t="shared" si="620"/>
        <v>8084.1740748397769</v>
      </c>
      <c r="AE1286" s="90">
        <f t="shared" si="621"/>
        <v>0</v>
      </c>
      <c r="AF1286" s="1">
        <f t="shared" si="634"/>
        <v>-41915.825925160221</v>
      </c>
    </row>
    <row r="1287" spans="1:32">
      <c r="A1287" s="106">
        <v>1.4519999999999999E-3</v>
      </c>
      <c r="B1287" s="4">
        <f t="shared" si="635"/>
        <v>7914.8177661382451</v>
      </c>
      <c r="C1287" t="s">
        <v>1203</v>
      </c>
      <c r="D1287"/>
      <c r="E1287" s="57" t="s">
        <v>21</v>
      </c>
      <c r="F1287" s="22">
        <f t="shared" si="613"/>
        <v>1</v>
      </c>
      <c r="G1287" s="22">
        <f t="shared" si="614"/>
        <v>1</v>
      </c>
      <c r="H1287" s="120" t="str">
        <f>IF(ISNA(VLOOKUP(C1287,[1]Sheet1!$J$2:$J$2000,3,FALSE)),"No","Yes")</f>
        <v>Yes</v>
      </c>
      <c r="I1287" s="89">
        <f t="shared" si="622"/>
        <v>0</v>
      </c>
      <c r="J1287" s="89">
        <f t="shared" si="623"/>
        <v>0</v>
      </c>
      <c r="K1287" s="89">
        <f t="shared" si="624"/>
        <v>0</v>
      </c>
      <c r="L1287" s="89">
        <f t="shared" si="625"/>
        <v>0</v>
      </c>
      <c r="M1287" s="89">
        <f t="shared" si="626"/>
        <v>0</v>
      </c>
      <c r="N1287" s="89">
        <f t="shared" si="627"/>
        <v>0</v>
      </c>
      <c r="O1287" s="89">
        <f t="shared" si="611"/>
        <v>0</v>
      </c>
      <c r="Q1287" s="90">
        <f t="shared" si="628"/>
        <v>0</v>
      </c>
      <c r="R1287" s="90">
        <f t="shared" si="629"/>
        <v>0</v>
      </c>
      <c r="S1287" s="90">
        <f t="shared" si="630"/>
        <v>0</v>
      </c>
      <c r="T1287" s="90">
        <f t="shared" si="631"/>
        <v>7914.8163141382447</v>
      </c>
      <c r="U1287" s="90">
        <f t="shared" si="632"/>
        <v>0</v>
      </c>
      <c r="V1287" s="90">
        <f t="shared" si="633"/>
        <v>0</v>
      </c>
      <c r="W1287" s="90">
        <f t="shared" si="612"/>
        <v>0</v>
      </c>
      <c r="Y1287" s="89">
        <f t="shared" si="615"/>
        <v>0</v>
      </c>
      <c r="Z1287" s="90">
        <f t="shared" si="616"/>
        <v>0</v>
      </c>
      <c r="AA1287" s="75">
        <f t="shared" si="617"/>
        <v>0</v>
      </c>
      <c r="AB1287" s="89">
        <f t="shared" si="618"/>
        <v>0</v>
      </c>
      <c r="AC1287" s="89">
        <f t="shared" si="619"/>
        <v>0</v>
      </c>
      <c r="AD1287" s="90">
        <f t="shared" si="620"/>
        <v>7914.8163141382447</v>
      </c>
      <c r="AE1287" s="90">
        <f t="shared" si="621"/>
        <v>0</v>
      </c>
      <c r="AF1287" s="1">
        <f t="shared" si="634"/>
        <v>7914.8163141382447</v>
      </c>
    </row>
    <row r="1288" spans="1:32">
      <c r="A1288" s="106">
        <v>1.4529999999999999E-3</v>
      </c>
      <c r="B1288" s="4">
        <f t="shared" si="635"/>
        <v>-37079.270676446416</v>
      </c>
      <c r="C1288" t="s">
        <v>1232</v>
      </c>
      <c r="D1288"/>
      <c r="E1288" s="57" t="s">
        <v>21</v>
      </c>
      <c r="F1288" s="22">
        <f t="shared" si="613"/>
        <v>2</v>
      </c>
      <c r="G1288" s="22">
        <f t="shared" si="614"/>
        <v>2</v>
      </c>
      <c r="H1288" s="120" t="str">
        <f>IF(ISNA(VLOOKUP(C1288,[1]Sheet1!$J$2:$J$2000,3,FALSE)),"No","Yes")</f>
        <v>No</v>
      </c>
      <c r="I1288" s="89">
        <f t="shared" si="622"/>
        <v>0</v>
      </c>
      <c r="J1288" s="89">
        <f t="shared" si="623"/>
        <v>0</v>
      </c>
      <c r="K1288" s="89">
        <f t="shared" si="624"/>
        <v>0</v>
      </c>
      <c r="L1288" s="89">
        <f t="shared" si="625"/>
        <v>0</v>
      </c>
      <c r="M1288" s="89">
        <f t="shared" si="626"/>
        <v>0</v>
      </c>
      <c r="N1288" s="89">
        <f t="shared" si="627"/>
        <v>0</v>
      </c>
      <c r="O1288" s="89">
        <f t="shared" si="611"/>
        <v>0</v>
      </c>
      <c r="Q1288" s="90">
        <f t="shared" si="628"/>
        <v>0</v>
      </c>
      <c r="R1288" s="90">
        <f t="shared" si="629"/>
        <v>0</v>
      </c>
      <c r="S1288" s="90">
        <f t="shared" si="630"/>
        <v>0</v>
      </c>
      <c r="T1288" s="90">
        <f t="shared" si="631"/>
        <v>6706.0795746870172</v>
      </c>
      <c r="U1288" s="90">
        <f t="shared" si="632"/>
        <v>0</v>
      </c>
      <c r="V1288" s="90">
        <f t="shared" si="633"/>
        <v>0</v>
      </c>
      <c r="W1288" s="90">
        <f t="shared" si="612"/>
        <v>6214.6482958665711</v>
      </c>
      <c r="Y1288" s="89">
        <f t="shared" si="615"/>
        <v>0</v>
      </c>
      <c r="Z1288" s="90">
        <f t="shared" si="616"/>
        <v>0</v>
      </c>
      <c r="AA1288" s="75">
        <f t="shared" si="617"/>
        <v>0</v>
      </c>
      <c r="AB1288" s="89">
        <f t="shared" si="618"/>
        <v>0</v>
      </c>
      <c r="AC1288" s="89">
        <f t="shared" si="619"/>
        <v>0</v>
      </c>
      <c r="AD1288" s="90">
        <f t="shared" si="620"/>
        <v>6706.0795746870172</v>
      </c>
      <c r="AE1288" s="90">
        <f t="shared" si="621"/>
        <v>6214.6482958665711</v>
      </c>
      <c r="AF1288" s="1">
        <f t="shared" si="634"/>
        <v>-37079.272129446414</v>
      </c>
    </row>
    <row r="1289" spans="1:32">
      <c r="A1289" s="106">
        <v>1.4539999999999998E-3</v>
      </c>
      <c r="B1289" s="4">
        <f t="shared" si="635"/>
        <v>8528.4965466935646</v>
      </c>
      <c r="C1289" t="s">
        <v>1178</v>
      </c>
      <c r="D1289"/>
      <c r="E1289" s="57" t="s">
        <v>21</v>
      </c>
      <c r="F1289" s="22">
        <f t="shared" si="613"/>
        <v>1</v>
      </c>
      <c r="G1289" s="22">
        <f t="shared" si="614"/>
        <v>1</v>
      </c>
      <c r="H1289" s="120" t="str">
        <f>IF(ISNA(VLOOKUP(C1289,[1]Sheet1!$J$2:$J$2000,3,FALSE)),"No","Yes")</f>
        <v>Yes</v>
      </c>
      <c r="I1289" s="89">
        <f t="shared" si="622"/>
        <v>0</v>
      </c>
      <c r="J1289" s="89">
        <f t="shared" si="623"/>
        <v>0</v>
      </c>
      <c r="K1289" s="89">
        <f t="shared" si="624"/>
        <v>0</v>
      </c>
      <c r="L1289" s="89">
        <f t="shared" si="625"/>
        <v>0</v>
      </c>
      <c r="M1289" s="89">
        <f t="shared" si="626"/>
        <v>0</v>
      </c>
      <c r="N1289" s="89">
        <f t="shared" si="627"/>
        <v>0</v>
      </c>
      <c r="O1289" s="89">
        <f t="shared" si="611"/>
        <v>0</v>
      </c>
      <c r="Q1289" s="90">
        <f t="shared" si="628"/>
        <v>0</v>
      </c>
      <c r="R1289" s="90">
        <f t="shared" si="629"/>
        <v>0</v>
      </c>
      <c r="S1289" s="90">
        <f t="shared" si="630"/>
        <v>0</v>
      </c>
      <c r="T1289" s="90">
        <f t="shared" si="631"/>
        <v>8528.4950926935653</v>
      </c>
      <c r="U1289" s="90">
        <f t="shared" si="632"/>
        <v>0</v>
      </c>
      <c r="V1289" s="90">
        <f t="shared" si="633"/>
        <v>0</v>
      </c>
      <c r="W1289" s="90">
        <f t="shared" si="612"/>
        <v>0</v>
      </c>
      <c r="Y1289" s="89">
        <f t="shared" si="615"/>
        <v>0</v>
      </c>
      <c r="Z1289" s="90">
        <f t="shared" si="616"/>
        <v>0</v>
      </c>
      <c r="AA1289" s="75">
        <f t="shared" si="617"/>
        <v>0</v>
      </c>
      <c r="AB1289" s="89">
        <f t="shared" si="618"/>
        <v>0</v>
      </c>
      <c r="AC1289" s="89">
        <f t="shared" si="619"/>
        <v>0</v>
      </c>
      <c r="AD1289" s="90">
        <f t="shared" si="620"/>
        <v>8528.4950926935653</v>
      </c>
      <c r="AE1289" s="90">
        <f t="shared" si="621"/>
        <v>0</v>
      </c>
      <c r="AF1289" s="1">
        <f t="shared" si="634"/>
        <v>8528.4950926935653</v>
      </c>
    </row>
    <row r="1290" spans="1:32">
      <c r="A1290" s="106">
        <v>1.4549999999999999E-3</v>
      </c>
      <c r="B1290" s="4">
        <f t="shared" si="635"/>
        <v>-34581.896785017096</v>
      </c>
      <c r="C1290" t="s">
        <v>1190</v>
      </c>
      <c r="D1290"/>
      <c r="E1290" s="57" t="s">
        <v>21</v>
      </c>
      <c r="F1290" s="22">
        <f t="shared" si="613"/>
        <v>2</v>
      </c>
      <c r="G1290" s="22">
        <f t="shared" si="614"/>
        <v>2</v>
      </c>
      <c r="H1290" s="120" t="str">
        <f>IF(ISNA(VLOOKUP(C1290,[1]Sheet1!$J$2:$J$2000,3,FALSE)),"No","Yes")</f>
        <v>No</v>
      </c>
      <c r="I1290" s="89">
        <f t="shared" si="622"/>
        <v>0</v>
      </c>
      <c r="J1290" s="89">
        <f t="shared" si="623"/>
        <v>0</v>
      </c>
      <c r="K1290" s="89">
        <f t="shared" si="624"/>
        <v>0</v>
      </c>
      <c r="L1290" s="89">
        <f t="shared" si="625"/>
        <v>0</v>
      </c>
      <c r="M1290" s="89">
        <f t="shared" si="626"/>
        <v>0</v>
      </c>
      <c r="N1290" s="89">
        <f t="shared" si="627"/>
        <v>0</v>
      </c>
      <c r="O1290" s="89">
        <f t="shared" si="611"/>
        <v>0</v>
      </c>
      <c r="Q1290" s="90">
        <f t="shared" si="628"/>
        <v>0</v>
      </c>
      <c r="R1290" s="90">
        <f t="shared" si="629"/>
        <v>0</v>
      </c>
      <c r="S1290" s="90">
        <f t="shared" si="630"/>
        <v>0</v>
      </c>
      <c r="T1290" s="90">
        <f t="shared" si="631"/>
        <v>8277.5508044030466</v>
      </c>
      <c r="U1290" s="90">
        <f t="shared" si="632"/>
        <v>0</v>
      </c>
      <c r="V1290" s="90">
        <f t="shared" si="633"/>
        <v>0</v>
      </c>
      <c r="W1290" s="90">
        <f t="shared" si="612"/>
        <v>7140.5509555798571</v>
      </c>
      <c r="Y1290" s="89">
        <f t="shared" si="615"/>
        <v>0</v>
      </c>
      <c r="Z1290" s="90">
        <f t="shared" si="616"/>
        <v>0</v>
      </c>
      <c r="AA1290" s="75">
        <f t="shared" si="617"/>
        <v>0</v>
      </c>
      <c r="AB1290" s="89">
        <f t="shared" si="618"/>
        <v>0</v>
      </c>
      <c r="AC1290" s="89">
        <f t="shared" si="619"/>
        <v>0</v>
      </c>
      <c r="AD1290" s="90">
        <f t="shared" si="620"/>
        <v>8277.5508044030466</v>
      </c>
      <c r="AE1290" s="90">
        <f t="shared" si="621"/>
        <v>7140.5509555798571</v>
      </c>
      <c r="AF1290" s="1">
        <f t="shared" si="634"/>
        <v>-34581.898240017093</v>
      </c>
    </row>
    <row r="1291" spans="1:32">
      <c r="A1291" s="106">
        <v>1.4559999999999998E-3</v>
      </c>
      <c r="B1291" s="4">
        <f t="shared" si="635"/>
        <v>-42161.339628494337</v>
      </c>
      <c r="C1291" t="s">
        <v>1206</v>
      </c>
      <c r="D1291"/>
      <c r="E1291" s="57" t="s">
        <v>21</v>
      </c>
      <c r="F1291" s="22">
        <f t="shared" si="613"/>
        <v>1</v>
      </c>
      <c r="G1291" s="22">
        <f t="shared" si="614"/>
        <v>1</v>
      </c>
      <c r="H1291" s="120" t="str">
        <f>IF(ISNA(VLOOKUP(C1291,[1]Sheet1!$J$2:$J$2000,3,FALSE)),"No","Yes")</f>
        <v>No</v>
      </c>
      <c r="I1291" s="89">
        <f t="shared" si="622"/>
        <v>0</v>
      </c>
      <c r="J1291" s="89">
        <f t="shared" si="623"/>
        <v>0</v>
      </c>
      <c r="K1291" s="89">
        <f t="shared" si="624"/>
        <v>0</v>
      </c>
      <c r="L1291" s="89">
        <f t="shared" si="625"/>
        <v>0</v>
      </c>
      <c r="M1291" s="89">
        <f t="shared" si="626"/>
        <v>0</v>
      </c>
      <c r="N1291" s="89">
        <f t="shared" si="627"/>
        <v>0</v>
      </c>
      <c r="O1291" s="89">
        <f t="shared" si="611"/>
        <v>0</v>
      </c>
      <c r="Q1291" s="90">
        <f t="shared" si="628"/>
        <v>0</v>
      </c>
      <c r="R1291" s="90">
        <f t="shared" si="629"/>
        <v>0</v>
      </c>
      <c r="S1291" s="90">
        <f t="shared" si="630"/>
        <v>0</v>
      </c>
      <c r="T1291" s="90">
        <f t="shared" si="631"/>
        <v>7838.6589155056636</v>
      </c>
      <c r="U1291" s="90">
        <f t="shared" si="632"/>
        <v>0</v>
      </c>
      <c r="V1291" s="90">
        <f t="shared" si="633"/>
        <v>0</v>
      </c>
      <c r="W1291" s="90">
        <f t="shared" si="612"/>
        <v>0</v>
      </c>
      <c r="Y1291" s="89">
        <f t="shared" si="615"/>
        <v>0</v>
      </c>
      <c r="Z1291" s="90">
        <f t="shared" si="616"/>
        <v>0</v>
      </c>
      <c r="AA1291" s="75">
        <f t="shared" si="617"/>
        <v>0</v>
      </c>
      <c r="AB1291" s="89">
        <f t="shared" si="618"/>
        <v>0</v>
      </c>
      <c r="AC1291" s="89">
        <f t="shared" si="619"/>
        <v>0</v>
      </c>
      <c r="AD1291" s="90">
        <f t="shared" si="620"/>
        <v>7838.6589155056636</v>
      </c>
      <c r="AE1291" s="90">
        <f t="shared" si="621"/>
        <v>0</v>
      </c>
      <c r="AF1291" s="1">
        <f t="shared" si="634"/>
        <v>-42161.341084494336</v>
      </c>
    </row>
    <row r="1292" spans="1:32">
      <c r="A1292" s="106">
        <v>1.4569999999999997E-3</v>
      </c>
      <c r="B1292" s="4">
        <f t="shared" si="635"/>
        <v>-42465.67291679576</v>
      </c>
      <c r="C1292" t="s">
        <v>1215</v>
      </c>
      <c r="D1292"/>
      <c r="E1292" s="57" t="s">
        <v>21</v>
      </c>
      <c r="F1292" s="22">
        <f t="shared" si="613"/>
        <v>1</v>
      </c>
      <c r="G1292" s="22">
        <f t="shared" si="614"/>
        <v>1</v>
      </c>
      <c r="H1292" s="120" t="str">
        <f>IF(ISNA(VLOOKUP(C1292,[1]Sheet1!$J$2:$J$2000,3,FALSE)),"No","Yes")</f>
        <v>No</v>
      </c>
      <c r="I1292" s="89">
        <f t="shared" si="622"/>
        <v>0</v>
      </c>
      <c r="J1292" s="89">
        <f t="shared" si="623"/>
        <v>0</v>
      </c>
      <c r="K1292" s="89">
        <f t="shared" si="624"/>
        <v>0</v>
      </c>
      <c r="L1292" s="89">
        <f t="shared" si="625"/>
        <v>0</v>
      </c>
      <c r="M1292" s="89">
        <f t="shared" si="626"/>
        <v>0</v>
      </c>
      <c r="N1292" s="89">
        <f t="shared" si="627"/>
        <v>0</v>
      </c>
      <c r="O1292" s="89">
        <f t="shared" ref="O1292:O1349" si="636">IF(ISERROR(VLOOKUP($C1292,Sprint7,5,FALSE)),0,(VLOOKUP($C1292,Sprint7,5,FALSE)))</f>
        <v>0</v>
      </c>
      <c r="Q1292" s="90">
        <f t="shared" si="628"/>
        <v>0</v>
      </c>
      <c r="R1292" s="90">
        <f t="shared" si="629"/>
        <v>0</v>
      </c>
      <c r="S1292" s="90">
        <f t="shared" si="630"/>
        <v>0</v>
      </c>
      <c r="T1292" s="90">
        <f t="shared" si="631"/>
        <v>7534.3256262042378</v>
      </c>
      <c r="U1292" s="90">
        <f t="shared" si="632"/>
        <v>0</v>
      </c>
      <c r="V1292" s="90">
        <f t="shared" si="633"/>
        <v>0</v>
      </c>
      <c r="W1292" s="90">
        <f t="shared" ref="W1292:W1349" si="637">IF(ISERROR(VLOOKUP($C1292,_End7,5,FALSE)),0,(VLOOKUP($C1292,_End7,5,FALSE)))</f>
        <v>0</v>
      </c>
      <c r="Y1292" s="89">
        <f t="shared" si="615"/>
        <v>0</v>
      </c>
      <c r="Z1292" s="90">
        <f t="shared" si="616"/>
        <v>0</v>
      </c>
      <c r="AA1292" s="75">
        <f t="shared" si="617"/>
        <v>0</v>
      </c>
      <c r="AB1292" s="89">
        <f t="shared" si="618"/>
        <v>0</v>
      </c>
      <c r="AC1292" s="89">
        <f t="shared" si="619"/>
        <v>0</v>
      </c>
      <c r="AD1292" s="90">
        <f t="shared" si="620"/>
        <v>7534.3256262042378</v>
      </c>
      <c r="AE1292" s="90">
        <f t="shared" si="621"/>
        <v>0</v>
      </c>
      <c r="AF1292" s="1">
        <f t="shared" si="634"/>
        <v>-42465.674373795759</v>
      </c>
    </row>
    <row r="1293" spans="1:32">
      <c r="A1293" s="106">
        <v>1.4579999999999999E-3</v>
      </c>
      <c r="B1293" s="4">
        <f t="shared" si="635"/>
        <v>-42632.471457685351</v>
      </c>
      <c r="C1293" t="s">
        <v>1219</v>
      </c>
      <c r="D1293"/>
      <c r="E1293" s="57" t="s">
        <v>21</v>
      </c>
      <c r="F1293" s="22">
        <f t="shared" ref="F1293:F1350" si="638">COUNTIF(H1293:X1293,"&gt;1")</f>
        <v>1</v>
      </c>
      <c r="G1293" s="22">
        <f t="shared" ref="G1293:G1350" si="639">COUNTIF(AA1293:AE1293,"&gt;1")</f>
        <v>1</v>
      </c>
      <c r="H1293" s="120" t="str">
        <f>IF(ISNA(VLOOKUP(C1293,[1]Sheet1!$J$2:$J$2000,3,FALSE)),"No","Yes")</f>
        <v>No</v>
      </c>
      <c r="I1293" s="89">
        <f t="shared" si="622"/>
        <v>0</v>
      </c>
      <c r="J1293" s="89">
        <f t="shared" si="623"/>
        <v>0</v>
      </c>
      <c r="K1293" s="89">
        <f t="shared" si="624"/>
        <v>0</v>
      </c>
      <c r="L1293" s="89">
        <f t="shared" si="625"/>
        <v>0</v>
      </c>
      <c r="M1293" s="89">
        <f t="shared" si="626"/>
        <v>0</v>
      </c>
      <c r="N1293" s="89">
        <f t="shared" si="627"/>
        <v>0</v>
      </c>
      <c r="O1293" s="89">
        <f t="shared" si="636"/>
        <v>0</v>
      </c>
      <c r="Q1293" s="90">
        <f t="shared" si="628"/>
        <v>0</v>
      </c>
      <c r="R1293" s="90">
        <f t="shared" si="629"/>
        <v>0</v>
      </c>
      <c r="S1293" s="90">
        <f t="shared" si="630"/>
        <v>0</v>
      </c>
      <c r="T1293" s="90">
        <f t="shared" si="631"/>
        <v>7367.5270843146482</v>
      </c>
      <c r="U1293" s="90">
        <f t="shared" si="632"/>
        <v>0</v>
      </c>
      <c r="V1293" s="90">
        <f t="shared" si="633"/>
        <v>0</v>
      </c>
      <c r="W1293" s="90">
        <f t="shared" si="637"/>
        <v>0</v>
      </c>
      <c r="Y1293" s="89">
        <f t="shared" ref="Y1293:Y1350" si="640">LARGE(I1293:O1293,3)</f>
        <v>0</v>
      </c>
      <c r="Z1293" s="90">
        <f t="shared" ref="Z1293:Z1350" si="641">LARGE(Q1293:W1293,3)</f>
        <v>0</v>
      </c>
      <c r="AA1293" s="75">
        <f t="shared" ref="AA1293:AA1350" si="642">LARGE(Y1293:Z1293,1)</f>
        <v>0</v>
      </c>
      <c r="AB1293" s="89">
        <f t="shared" ref="AB1293:AB1350" si="643">LARGE(I1293:O1293,1)</f>
        <v>0</v>
      </c>
      <c r="AC1293" s="89">
        <f t="shared" ref="AC1293:AC1350" si="644">LARGE(I1293:O1293,2)</f>
        <v>0</v>
      </c>
      <c r="AD1293" s="90">
        <f t="shared" ref="AD1293:AD1350" si="645">LARGE(Q1293:W1293,1)</f>
        <v>7367.5270843146482</v>
      </c>
      <c r="AE1293" s="90">
        <f t="shared" ref="AE1293:AE1350" si="646">LARGE(Q1293:W1293,2)</f>
        <v>0</v>
      </c>
      <c r="AF1293" s="1">
        <f t="shared" si="634"/>
        <v>-42632.47291568535</v>
      </c>
    </row>
    <row r="1294" spans="1:32">
      <c r="A1294" s="106">
        <v>1.4589999999999998E-3</v>
      </c>
      <c r="B1294" s="4">
        <f t="shared" si="635"/>
        <v>-43209.488859659374</v>
      </c>
      <c r="C1294" t="s">
        <v>1230</v>
      </c>
      <c r="D1294"/>
      <c r="E1294" s="57" t="s">
        <v>21</v>
      </c>
      <c r="F1294" s="22">
        <f t="shared" si="638"/>
        <v>1</v>
      </c>
      <c r="G1294" s="22">
        <f t="shared" si="639"/>
        <v>1</v>
      </c>
      <c r="H1294" s="120" t="str">
        <f>IF(ISNA(VLOOKUP(C1294,[1]Sheet1!$J$2:$J$2000,3,FALSE)),"No","Yes")</f>
        <v>No</v>
      </c>
      <c r="I1294" s="89">
        <f t="shared" si="622"/>
        <v>0</v>
      </c>
      <c r="J1294" s="89">
        <f t="shared" si="623"/>
        <v>0</v>
      </c>
      <c r="K1294" s="89">
        <f t="shared" si="624"/>
        <v>0</v>
      </c>
      <c r="L1294" s="89">
        <f t="shared" si="625"/>
        <v>0</v>
      </c>
      <c r="M1294" s="89">
        <f t="shared" si="626"/>
        <v>0</v>
      </c>
      <c r="N1294" s="89">
        <f t="shared" si="627"/>
        <v>0</v>
      </c>
      <c r="O1294" s="89">
        <f t="shared" si="636"/>
        <v>0</v>
      </c>
      <c r="Q1294" s="90">
        <f t="shared" si="628"/>
        <v>0</v>
      </c>
      <c r="R1294" s="90">
        <f t="shared" si="629"/>
        <v>0</v>
      </c>
      <c r="S1294" s="90">
        <f t="shared" si="630"/>
        <v>0</v>
      </c>
      <c r="T1294" s="90">
        <f t="shared" si="631"/>
        <v>6790.5096813406271</v>
      </c>
      <c r="U1294" s="90">
        <f t="shared" si="632"/>
        <v>0</v>
      </c>
      <c r="V1294" s="90">
        <f t="shared" si="633"/>
        <v>0</v>
      </c>
      <c r="W1294" s="90">
        <f t="shared" si="637"/>
        <v>0</v>
      </c>
      <c r="Y1294" s="89">
        <f t="shared" si="640"/>
        <v>0</v>
      </c>
      <c r="Z1294" s="90">
        <f t="shared" si="641"/>
        <v>0</v>
      </c>
      <c r="AA1294" s="75">
        <f t="shared" si="642"/>
        <v>0</v>
      </c>
      <c r="AB1294" s="89">
        <f t="shared" si="643"/>
        <v>0</v>
      </c>
      <c r="AC1294" s="89">
        <f t="shared" si="644"/>
        <v>0</v>
      </c>
      <c r="AD1294" s="90">
        <f t="shared" si="645"/>
        <v>6790.5096813406271</v>
      </c>
      <c r="AE1294" s="90">
        <f t="shared" si="646"/>
        <v>0</v>
      </c>
      <c r="AF1294" s="1">
        <f t="shared" si="634"/>
        <v>-43209.490318659373</v>
      </c>
    </row>
    <row r="1295" spans="1:32">
      <c r="A1295" s="106">
        <v>1.4599999999999999E-3</v>
      </c>
      <c r="B1295" s="4">
        <f t="shared" si="635"/>
        <v>-43451.154125329092</v>
      </c>
      <c r="C1295" t="s">
        <v>1233</v>
      </c>
      <c r="D1295"/>
      <c r="E1295" s="57" t="s">
        <v>21</v>
      </c>
      <c r="F1295" s="22">
        <f t="shared" si="638"/>
        <v>1</v>
      </c>
      <c r="G1295" s="22">
        <f t="shared" si="639"/>
        <v>1</v>
      </c>
      <c r="H1295" s="120" t="str">
        <f>IF(ISNA(VLOOKUP(C1295,[1]Sheet1!$J$2:$J$2000,3,FALSE)),"No","Yes")</f>
        <v>No</v>
      </c>
      <c r="I1295" s="89">
        <f t="shared" si="622"/>
        <v>0</v>
      </c>
      <c r="J1295" s="89">
        <f t="shared" si="623"/>
        <v>0</v>
      </c>
      <c r="K1295" s="89">
        <f t="shared" si="624"/>
        <v>0</v>
      </c>
      <c r="L1295" s="89">
        <f t="shared" si="625"/>
        <v>0</v>
      </c>
      <c r="M1295" s="89">
        <f t="shared" si="626"/>
        <v>0</v>
      </c>
      <c r="N1295" s="89">
        <f t="shared" si="627"/>
        <v>0</v>
      </c>
      <c r="O1295" s="89">
        <f t="shared" si="636"/>
        <v>0</v>
      </c>
      <c r="Q1295" s="90">
        <f t="shared" si="628"/>
        <v>0</v>
      </c>
      <c r="R1295" s="90">
        <f t="shared" si="629"/>
        <v>0</v>
      </c>
      <c r="S1295" s="90">
        <f t="shared" si="630"/>
        <v>0</v>
      </c>
      <c r="T1295" s="90">
        <f t="shared" si="631"/>
        <v>6548.8444146709098</v>
      </c>
      <c r="U1295" s="90">
        <f t="shared" si="632"/>
        <v>0</v>
      </c>
      <c r="V1295" s="90">
        <f t="shared" si="633"/>
        <v>0</v>
      </c>
      <c r="W1295" s="90">
        <f t="shared" si="637"/>
        <v>0</v>
      </c>
      <c r="Y1295" s="89">
        <f t="shared" si="640"/>
        <v>0</v>
      </c>
      <c r="Z1295" s="90">
        <f t="shared" si="641"/>
        <v>0</v>
      </c>
      <c r="AA1295" s="75">
        <f t="shared" si="642"/>
        <v>0</v>
      </c>
      <c r="AB1295" s="89">
        <f t="shared" si="643"/>
        <v>0</v>
      </c>
      <c r="AC1295" s="89">
        <f t="shared" si="644"/>
        <v>0</v>
      </c>
      <c r="AD1295" s="90">
        <f t="shared" si="645"/>
        <v>6548.8444146709098</v>
      </c>
      <c r="AE1295" s="90">
        <f t="shared" si="646"/>
        <v>0</v>
      </c>
      <c r="AF1295" s="1">
        <f t="shared" si="634"/>
        <v>-43451.155585329092</v>
      </c>
    </row>
    <row r="1296" spans="1:32">
      <c r="A1296" s="106">
        <v>1.4609999999999998E-3</v>
      </c>
      <c r="B1296" s="4">
        <f t="shared" si="635"/>
        <v>-43929.965940428126</v>
      </c>
      <c r="C1296" t="s">
        <v>1237</v>
      </c>
      <c r="D1296"/>
      <c r="E1296" s="57" t="s">
        <v>21</v>
      </c>
      <c r="F1296" s="22">
        <f t="shared" si="638"/>
        <v>1</v>
      </c>
      <c r="G1296" s="22">
        <f t="shared" si="639"/>
        <v>1</v>
      </c>
      <c r="H1296" s="120" t="str">
        <f>IF(ISNA(VLOOKUP(C1296,[1]Sheet1!$J$2:$J$2000,3,FALSE)),"No","Yes")</f>
        <v>No</v>
      </c>
      <c r="I1296" s="89">
        <f t="shared" si="622"/>
        <v>0</v>
      </c>
      <c r="J1296" s="89">
        <f t="shared" si="623"/>
        <v>0</v>
      </c>
      <c r="K1296" s="89">
        <f t="shared" si="624"/>
        <v>0</v>
      </c>
      <c r="L1296" s="89">
        <f t="shared" si="625"/>
        <v>0</v>
      </c>
      <c r="M1296" s="89">
        <f t="shared" si="626"/>
        <v>0</v>
      </c>
      <c r="N1296" s="89">
        <f t="shared" si="627"/>
        <v>0</v>
      </c>
      <c r="O1296" s="89">
        <f t="shared" si="636"/>
        <v>0</v>
      </c>
      <c r="Q1296" s="90">
        <f t="shared" si="628"/>
        <v>0</v>
      </c>
      <c r="R1296" s="90">
        <f t="shared" si="629"/>
        <v>0</v>
      </c>
      <c r="S1296" s="90">
        <f t="shared" si="630"/>
        <v>0</v>
      </c>
      <c r="T1296" s="90">
        <f t="shared" si="631"/>
        <v>6070.0325985718719</v>
      </c>
      <c r="U1296" s="90">
        <f t="shared" si="632"/>
        <v>0</v>
      </c>
      <c r="V1296" s="90">
        <f t="shared" si="633"/>
        <v>0</v>
      </c>
      <c r="W1296" s="90">
        <f t="shared" si="637"/>
        <v>0</v>
      </c>
      <c r="Y1296" s="89">
        <f t="shared" si="640"/>
        <v>0</v>
      </c>
      <c r="Z1296" s="90">
        <f t="shared" si="641"/>
        <v>0</v>
      </c>
      <c r="AA1296" s="75">
        <f t="shared" si="642"/>
        <v>0</v>
      </c>
      <c r="AB1296" s="89">
        <f t="shared" si="643"/>
        <v>0</v>
      </c>
      <c r="AC1296" s="89">
        <f t="shared" si="644"/>
        <v>0</v>
      </c>
      <c r="AD1296" s="90">
        <f t="shared" si="645"/>
        <v>6070.0325985718719</v>
      </c>
      <c r="AE1296" s="90">
        <f t="shared" si="646"/>
        <v>0</v>
      </c>
      <c r="AF1296" s="1">
        <f t="shared" si="634"/>
        <v>-43929.967401428126</v>
      </c>
    </row>
    <row r="1297" spans="1:32">
      <c r="A1297" s="106">
        <v>1.4619999999999998E-3</v>
      </c>
      <c r="B1297" s="4">
        <f t="shared" si="635"/>
        <v>-47863.79804633106</v>
      </c>
      <c r="C1297" t="s">
        <v>1239</v>
      </c>
      <c r="D1297"/>
      <c r="E1297" s="57" t="s">
        <v>21</v>
      </c>
      <c r="F1297" s="22">
        <f t="shared" si="638"/>
        <v>1</v>
      </c>
      <c r="G1297" s="22">
        <f t="shared" si="639"/>
        <v>1</v>
      </c>
      <c r="H1297" s="120" t="str">
        <f>IF(ISNA(VLOOKUP(C1297,[1]Sheet1!$J$2:$J$2000,3,FALSE)),"No","Yes")</f>
        <v>No</v>
      </c>
      <c r="I1297" s="89">
        <f t="shared" si="622"/>
        <v>0</v>
      </c>
      <c r="J1297" s="89">
        <f t="shared" si="623"/>
        <v>0</v>
      </c>
      <c r="K1297" s="89">
        <f t="shared" si="624"/>
        <v>0</v>
      </c>
      <c r="L1297" s="89">
        <f t="shared" si="625"/>
        <v>0</v>
      </c>
      <c r="M1297" s="89">
        <f t="shared" si="626"/>
        <v>0</v>
      </c>
      <c r="N1297" s="89">
        <f t="shared" si="627"/>
        <v>0</v>
      </c>
      <c r="O1297" s="89">
        <f t="shared" si="636"/>
        <v>0</v>
      </c>
      <c r="Q1297" s="90">
        <f t="shared" si="628"/>
        <v>0</v>
      </c>
      <c r="R1297" s="90">
        <f t="shared" si="629"/>
        <v>0</v>
      </c>
      <c r="S1297" s="90">
        <f t="shared" si="630"/>
        <v>0</v>
      </c>
      <c r="T1297" s="90">
        <f t="shared" si="631"/>
        <v>2136.200491668943</v>
      </c>
      <c r="U1297" s="90">
        <f t="shared" si="632"/>
        <v>0</v>
      </c>
      <c r="V1297" s="90">
        <f t="shared" si="633"/>
        <v>0</v>
      </c>
      <c r="W1297" s="90">
        <f t="shared" si="637"/>
        <v>0</v>
      </c>
      <c r="Y1297" s="89">
        <f t="shared" si="640"/>
        <v>0</v>
      </c>
      <c r="Z1297" s="90">
        <f t="shared" si="641"/>
        <v>0</v>
      </c>
      <c r="AA1297" s="75">
        <f t="shared" si="642"/>
        <v>0</v>
      </c>
      <c r="AB1297" s="89">
        <f t="shared" si="643"/>
        <v>0</v>
      </c>
      <c r="AC1297" s="89">
        <f t="shared" si="644"/>
        <v>0</v>
      </c>
      <c r="AD1297" s="90">
        <f t="shared" si="645"/>
        <v>2136.200491668943</v>
      </c>
      <c r="AE1297" s="90">
        <f t="shared" si="646"/>
        <v>0</v>
      </c>
      <c r="AF1297" s="1">
        <f t="shared" si="634"/>
        <v>-47863.79950833106</v>
      </c>
    </row>
    <row r="1298" spans="1:32">
      <c r="A1298" s="106">
        <v>1.4629999999999999E-3</v>
      </c>
      <c r="B1298" s="4">
        <f t="shared" si="635"/>
        <v>9290.3673456324541</v>
      </c>
      <c r="C1298" t="s">
        <v>1171</v>
      </c>
      <c r="D1298"/>
      <c r="E1298" s="57" t="s">
        <v>21</v>
      </c>
      <c r="F1298" s="22">
        <f t="shared" si="638"/>
        <v>1</v>
      </c>
      <c r="G1298" s="22">
        <f t="shared" si="639"/>
        <v>1</v>
      </c>
      <c r="H1298" s="120" t="str">
        <f>IF(ISNA(VLOOKUP(C1298,[1]Sheet1!$J$2:$J$2000,3,FALSE)),"No","Yes")</f>
        <v>Yes</v>
      </c>
      <c r="I1298" s="89">
        <f t="shared" ref="I1298:I1354" si="647">IF(ISERROR(VLOOKUP($C1298,Sprint1,5,FALSE)),0,(VLOOKUP($C1298,Sprint1,5,FALSE)))</f>
        <v>0</v>
      </c>
      <c r="J1298" s="89">
        <f t="shared" ref="J1298:J1354" si="648">IF(ISERROR(VLOOKUP($C1298,Sprint2,5,FALSE)),0,(VLOOKUP($C1298,Sprint2,5,FALSE)))</f>
        <v>0</v>
      </c>
      <c r="K1298" s="89">
        <f t="shared" ref="K1298:K1354" si="649">IF(ISERROR(VLOOKUP($C1298,Sprint3,5,FALSE)),0,(VLOOKUP($C1298,Sprint3,5,FALSE)))</f>
        <v>0</v>
      </c>
      <c r="L1298" s="89">
        <f t="shared" ref="L1298:L1354" si="650">IF(ISERROR(VLOOKUP($C1298,Sprint4,5,FALSE)),0,(VLOOKUP($C1298,Sprint4,5,FALSE)))</f>
        <v>0</v>
      </c>
      <c r="M1298" s="89">
        <f t="shared" ref="M1298:M1354" si="651">IF(ISERROR(VLOOKUP($C1298,Sprint5,5,FALSE)),0,(VLOOKUP($C1298,Sprint5,5,FALSE)))</f>
        <v>0</v>
      </c>
      <c r="N1298" s="89">
        <f t="shared" ref="N1298:N1354" si="652">IF(ISERROR(VLOOKUP($C1298,Sprint6,5,FALSE)),0,(VLOOKUP($C1298,Sprint6,5,FALSE)))</f>
        <v>0</v>
      </c>
      <c r="O1298" s="89">
        <f t="shared" si="636"/>
        <v>0</v>
      </c>
      <c r="Q1298" s="90">
        <f t="shared" ref="Q1298:Q1354" si="653">IF(ISERROR(VLOOKUP($C1298,_End1,5,FALSE)),0,(VLOOKUP($C1298,_End1,5,FALSE)))</f>
        <v>0</v>
      </c>
      <c r="R1298" s="90">
        <f t="shared" ref="R1298:R1354" si="654">IF(ISERROR(VLOOKUP($C1298,_End2,5,FALSE)),0,(VLOOKUP($C1298,_End2,5,FALSE)))</f>
        <v>0</v>
      </c>
      <c r="S1298" s="90">
        <f t="shared" ref="S1298:S1354" si="655">IF(ISERROR(VLOOKUP($C1298,_End3,5,FALSE)),0,(VLOOKUP($C1298,_End3,5,FALSE)))</f>
        <v>0</v>
      </c>
      <c r="T1298" s="90">
        <f t="shared" ref="T1298:T1354" si="656">IF(ISERROR(VLOOKUP($C1298,_End4,5,FALSE)),0,(VLOOKUP($C1298,_End4,5,FALSE)))</f>
        <v>9290.3658826324536</v>
      </c>
      <c r="U1298" s="90">
        <f t="shared" ref="U1298:U1354" si="657">IF(ISERROR(VLOOKUP($C1298,_End5,5,FALSE)),0,(VLOOKUP($C1298,_End5,5,FALSE)))</f>
        <v>0</v>
      </c>
      <c r="V1298" s="90">
        <f t="shared" ref="V1298:V1354" si="658">IF(ISERROR(VLOOKUP($C1298,_End6,5,FALSE)),0,(VLOOKUP($C1298,_End6,5,FALSE)))</f>
        <v>0</v>
      </c>
      <c r="W1298" s="90">
        <f t="shared" si="637"/>
        <v>0</v>
      </c>
      <c r="Y1298" s="89">
        <f t="shared" si="640"/>
        <v>0</v>
      </c>
      <c r="Z1298" s="90">
        <f t="shared" si="641"/>
        <v>0</v>
      </c>
      <c r="AA1298" s="75">
        <f t="shared" si="642"/>
        <v>0</v>
      </c>
      <c r="AB1298" s="89">
        <f t="shared" si="643"/>
        <v>0</v>
      </c>
      <c r="AC1298" s="89">
        <f t="shared" si="644"/>
        <v>0</v>
      </c>
      <c r="AD1298" s="90">
        <f t="shared" si="645"/>
        <v>9290.3658826324536</v>
      </c>
      <c r="AE1298" s="90">
        <f t="shared" si="646"/>
        <v>0</v>
      </c>
      <c r="AF1298" s="1">
        <f t="shared" si="634"/>
        <v>9290.3658826324536</v>
      </c>
    </row>
    <row r="1299" spans="1:32">
      <c r="A1299" s="106">
        <v>1.4639999999999998E-3</v>
      </c>
      <c r="B1299" s="4">
        <f t="shared" si="635"/>
        <v>-41429.445111342466</v>
      </c>
      <c r="C1299" t="s">
        <v>1177</v>
      </c>
      <c r="D1299"/>
      <c r="E1299" s="57" t="s">
        <v>21</v>
      </c>
      <c r="F1299" s="22">
        <f t="shared" si="638"/>
        <v>1</v>
      </c>
      <c r="G1299" s="22">
        <f t="shared" si="639"/>
        <v>1</v>
      </c>
      <c r="H1299" s="120" t="str">
        <f>IF(ISNA(VLOOKUP(C1299,[1]Sheet1!$J$2:$J$2000,3,FALSE)),"No","Yes")</f>
        <v>No</v>
      </c>
      <c r="I1299" s="89">
        <f t="shared" si="647"/>
        <v>0</v>
      </c>
      <c r="J1299" s="89">
        <f t="shared" si="648"/>
        <v>0</v>
      </c>
      <c r="K1299" s="89">
        <f t="shared" si="649"/>
        <v>0</v>
      </c>
      <c r="L1299" s="89">
        <f t="shared" si="650"/>
        <v>0</v>
      </c>
      <c r="M1299" s="89">
        <f t="shared" si="651"/>
        <v>0</v>
      </c>
      <c r="N1299" s="89">
        <f t="shared" si="652"/>
        <v>0</v>
      </c>
      <c r="O1299" s="89">
        <f t="shared" si="636"/>
        <v>0</v>
      </c>
      <c r="Q1299" s="90">
        <f t="shared" si="653"/>
        <v>0</v>
      </c>
      <c r="R1299" s="90">
        <f t="shared" si="654"/>
        <v>0</v>
      </c>
      <c r="S1299" s="90">
        <f t="shared" si="655"/>
        <v>0</v>
      </c>
      <c r="T1299" s="90">
        <f t="shared" si="656"/>
        <v>8570.5534246575335</v>
      </c>
      <c r="U1299" s="90">
        <f t="shared" si="657"/>
        <v>0</v>
      </c>
      <c r="V1299" s="90">
        <f t="shared" si="658"/>
        <v>0</v>
      </c>
      <c r="W1299" s="90">
        <f t="shared" si="637"/>
        <v>0</v>
      </c>
      <c r="Y1299" s="89">
        <f t="shared" si="640"/>
        <v>0</v>
      </c>
      <c r="Z1299" s="90">
        <f t="shared" si="641"/>
        <v>0</v>
      </c>
      <c r="AA1299" s="75">
        <f t="shared" si="642"/>
        <v>0</v>
      </c>
      <c r="AB1299" s="89">
        <f t="shared" si="643"/>
        <v>0</v>
      </c>
      <c r="AC1299" s="89">
        <f t="shared" si="644"/>
        <v>0</v>
      </c>
      <c r="AD1299" s="90">
        <f t="shared" si="645"/>
        <v>8570.5534246575335</v>
      </c>
      <c r="AE1299" s="90">
        <f t="shared" si="646"/>
        <v>0</v>
      </c>
      <c r="AF1299" s="1">
        <f t="shared" si="634"/>
        <v>-41429.446575342467</v>
      </c>
    </row>
    <row r="1300" spans="1:32">
      <c r="A1300" s="106">
        <v>1.4649999999999999E-3</v>
      </c>
      <c r="B1300" s="4">
        <f t="shared" si="635"/>
        <v>8452.9089444638976</v>
      </c>
      <c r="C1300" t="s">
        <v>1181</v>
      </c>
      <c r="D1300"/>
      <c r="E1300" s="57" t="s">
        <v>21</v>
      </c>
      <c r="F1300" s="22">
        <f t="shared" si="638"/>
        <v>1</v>
      </c>
      <c r="G1300" s="22">
        <f t="shared" si="639"/>
        <v>1</v>
      </c>
      <c r="H1300" s="120" t="str">
        <f>IF(ISNA(VLOOKUP(C1300,[1]Sheet1!$J$2:$J$2000,3,FALSE)),"No","Yes")</f>
        <v>Yes</v>
      </c>
      <c r="I1300" s="89">
        <f t="shared" si="647"/>
        <v>0</v>
      </c>
      <c r="J1300" s="89">
        <f t="shared" si="648"/>
        <v>0</v>
      </c>
      <c r="K1300" s="89">
        <f t="shared" si="649"/>
        <v>0</v>
      </c>
      <c r="L1300" s="89">
        <f t="shared" si="650"/>
        <v>0</v>
      </c>
      <c r="M1300" s="89">
        <f t="shared" si="651"/>
        <v>0</v>
      </c>
      <c r="N1300" s="89">
        <f t="shared" si="652"/>
        <v>0</v>
      </c>
      <c r="O1300" s="89">
        <f t="shared" si="636"/>
        <v>0</v>
      </c>
      <c r="Q1300" s="90">
        <f t="shared" si="653"/>
        <v>0</v>
      </c>
      <c r="R1300" s="90">
        <f t="shared" si="654"/>
        <v>0</v>
      </c>
      <c r="S1300" s="90">
        <f t="shared" si="655"/>
        <v>0</v>
      </c>
      <c r="T1300" s="90">
        <f t="shared" si="656"/>
        <v>8452.9074794638982</v>
      </c>
      <c r="U1300" s="90">
        <f t="shared" si="657"/>
        <v>0</v>
      </c>
      <c r="V1300" s="90">
        <f t="shared" si="658"/>
        <v>0</v>
      </c>
      <c r="W1300" s="90">
        <f t="shared" si="637"/>
        <v>0</v>
      </c>
      <c r="Y1300" s="89">
        <f t="shared" si="640"/>
        <v>0</v>
      </c>
      <c r="Z1300" s="90">
        <f t="shared" si="641"/>
        <v>0</v>
      </c>
      <c r="AA1300" s="75">
        <f t="shared" si="642"/>
        <v>0</v>
      </c>
      <c r="AB1300" s="89">
        <f t="shared" si="643"/>
        <v>0</v>
      </c>
      <c r="AC1300" s="89">
        <f t="shared" si="644"/>
        <v>0</v>
      </c>
      <c r="AD1300" s="90">
        <f t="shared" si="645"/>
        <v>8452.9074794638982</v>
      </c>
      <c r="AE1300" s="90">
        <f t="shared" si="646"/>
        <v>0</v>
      </c>
      <c r="AF1300" s="1">
        <f t="shared" si="634"/>
        <v>8452.9074794638982</v>
      </c>
    </row>
    <row r="1301" spans="1:32">
      <c r="A1301" s="106">
        <v>1.4659999999999999E-3</v>
      </c>
      <c r="B1301" s="4">
        <f t="shared" si="635"/>
        <v>-41811.714584675319</v>
      </c>
      <c r="C1301" t="s">
        <v>1192</v>
      </c>
      <c r="D1301"/>
      <c r="E1301" s="57" t="s">
        <v>21</v>
      </c>
      <c r="F1301" s="22">
        <f t="shared" si="638"/>
        <v>1</v>
      </c>
      <c r="G1301" s="22">
        <f t="shared" si="639"/>
        <v>1</v>
      </c>
      <c r="H1301" s="120" t="str">
        <f>IF(ISNA(VLOOKUP(C1301,[1]Sheet1!$J$2:$J$2000,3,FALSE)),"No","Yes")</f>
        <v>No</v>
      </c>
      <c r="I1301" s="89">
        <f t="shared" si="647"/>
        <v>0</v>
      </c>
      <c r="J1301" s="89">
        <f t="shared" si="648"/>
        <v>0</v>
      </c>
      <c r="K1301" s="89">
        <f t="shared" si="649"/>
        <v>0</v>
      </c>
      <c r="L1301" s="89">
        <f t="shared" si="650"/>
        <v>0</v>
      </c>
      <c r="M1301" s="89">
        <f t="shared" si="651"/>
        <v>0</v>
      </c>
      <c r="N1301" s="89">
        <f t="shared" si="652"/>
        <v>0</v>
      </c>
      <c r="O1301" s="89">
        <f t="shared" si="636"/>
        <v>0</v>
      </c>
      <c r="Q1301" s="90">
        <f t="shared" si="653"/>
        <v>0</v>
      </c>
      <c r="R1301" s="90">
        <f t="shared" si="654"/>
        <v>0</v>
      </c>
      <c r="S1301" s="90">
        <f t="shared" si="655"/>
        <v>0</v>
      </c>
      <c r="T1301" s="90">
        <f t="shared" si="656"/>
        <v>8188.2839493246775</v>
      </c>
      <c r="U1301" s="90">
        <f t="shared" si="657"/>
        <v>0</v>
      </c>
      <c r="V1301" s="90">
        <f t="shared" si="658"/>
        <v>0</v>
      </c>
      <c r="W1301" s="90">
        <f t="shared" si="637"/>
        <v>0</v>
      </c>
      <c r="Y1301" s="89">
        <f t="shared" si="640"/>
        <v>0</v>
      </c>
      <c r="Z1301" s="90">
        <f t="shared" si="641"/>
        <v>0</v>
      </c>
      <c r="AA1301" s="75">
        <f t="shared" si="642"/>
        <v>0</v>
      </c>
      <c r="AB1301" s="89">
        <f t="shared" si="643"/>
        <v>0</v>
      </c>
      <c r="AC1301" s="89">
        <f t="shared" si="644"/>
        <v>0</v>
      </c>
      <c r="AD1301" s="90">
        <f t="shared" si="645"/>
        <v>8188.2839493246775</v>
      </c>
      <c r="AE1301" s="90">
        <f t="shared" si="646"/>
        <v>0</v>
      </c>
      <c r="AF1301" s="1">
        <f t="shared" si="634"/>
        <v>-41811.716050675321</v>
      </c>
    </row>
    <row r="1302" spans="1:32">
      <c r="A1302" s="106">
        <v>1.4669999999999998E-3</v>
      </c>
      <c r="B1302" s="4">
        <f t="shared" si="635"/>
        <v>-43002.924183890216</v>
      </c>
      <c r="C1302" t="s">
        <v>1228</v>
      </c>
      <c r="D1302"/>
      <c r="E1302" s="57" t="s">
        <v>21</v>
      </c>
      <c r="F1302" s="22">
        <f t="shared" si="638"/>
        <v>1</v>
      </c>
      <c r="G1302" s="22">
        <f t="shared" si="639"/>
        <v>1</v>
      </c>
      <c r="H1302" s="120" t="str">
        <f>IF(ISNA(VLOOKUP(C1302,[1]Sheet1!$J$2:$J$2000,3,FALSE)),"No","Yes")</f>
        <v>No</v>
      </c>
      <c r="I1302" s="89">
        <f t="shared" si="647"/>
        <v>0</v>
      </c>
      <c r="J1302" s="89">
        <f t="shared" si="648"/>
        <v>0</v>
      </c>
      <c r="K1302" s="89">
        <f t="shared" si="649"/>
        <v>0</v>
      </c>
      <c r="L1302" s="89">
        <f t="shared" si="650"/>
        <v>0</v>
      </c>
      <c r="M1302" s="89">
        <f t="shared" si="651"/>
        <v>0</v>
      </c>
      <c r="N1302" s="89">
        <f t="shared" si="652"/>
        <v>0</v>
      </c>
      <c r="O1302" s="89">
        <f t="shared" si="636"/>
        <v>0</v>
      </c>
      <c r="Q1302" s="90">
        <f t="shared" si="653"/>
        <v>0</v>
      </c>
      <c r="R1302" s="90">
        <f t="shared" si="654"/>
        <v>0</v>
      </c>
      <c r="S1302" s="90">
        <f t="shared" si="655"/>
        <v>0</v>
      </c>
      <c r="T1302" s="90">
        <f t="shared" si="656"/>
        <v>6997.0743491097792</v>
      </c>
      <c r="U1302" s="90">
        <f t="shared" si="657"/>
        <v>0</v>
      </c>
      <c r="V1302" s="90">
        <f t="shared" si="658"/>
        <v>0</v>
      </c>
      <c r="W1302" s="90">
        <f t="shared" si="637"/>
        <v>0</v>
      </c>
      <c r="Y1302" s="89">
        <f t="shared" si="640"/>
        <v>0</v>
      </c>
      <c r="Z1302" s="90">
        <f t="shared" si="641"/>
        <v>0</v>
      </c>
      <c r="AA1302" s="75">
        <f t="shared" si="642"/>
        <v>0</v>
      </c>
      <c r="AB1302" s="89">
        <f t="shared" si="643"/>
        <v>0</v>
      </c>
      <c r="AC1302" s="89">
        <f t="shared" si="644"/>
        <v>0</v>
      </c>
      <c r="AD1302" s="90">
        <f t="shared" si="645"/>
        <v>6997.0743491097792</v>
      </c>
      <c r="AE1302" s="90">
        <f t="shared" si="646"/>
        <v>0</v>
      </c>
      <c r="AF1302" s="1">
        <f t="shared" si="634"/>
        <v>-43002.925650890218</v>
      </c>
    </row>
    <row r="1303" spans="1:32">
      <c r="A1303" s="106">
        <v>1.4679999999999999E-3</v>
      </c>
      <c r="B1303" s="4">
        <f t="shared" si="635"/>
        <v>-43266.782862606968</v>
      </c>
      <c r="C1303" t="s">
        <v>1231</v>
      </c>
      <c r="D1303"/>
      <c r="E1303" s="57" t="s">
        <v>21</v>
      </c>
      <c r="F1303" s="22">
        <f t="shared" si="638"/>
        <v>1</v>
      </c>
      <c r="G1303" s="22">
        <f t="shared" si="639"/>
        <v>1</v>
      </c>
      <c r="H1303" s="120" t="str">
        <f>IF(ISNA(VLOOKUP(C1303,[1]Sheet1!$J$2:$J$2000,3,FALSE)),"No","Yes")</f>
        <v>No</v>
      </c>
      <c r="I1303" s="89">
        <f t="shared" si="647"/>
        <v>0</v>
      </c>
      <c r="J1303" s="89">
        <f t="shared" si="648"/>
        <v>0</v>
      </c>
      <c r="K1303" s="89">
        <f t="shared" si="649"/>
        <v>0</v>
      </c>
      <c r="L1303" s="89">
        <f t="shared" si="650"/>
        <v>0</v>
      </c>
      <c r="M1303" s="89">
        <f t="shared" si="651"/>
        <v>0</v>
      </c>
      <c r="N1303" s="89">
        <f t="shared" si="652"/>
        <v>0</v>
      </c>
      <c r="O1303" s="89">
        <f t="shared" si="636"/>
        <v>0</v>
      </c>
      <c r="Q1303" s="90">
        <f t="shared" si="653"/>
        <v>0</v>
      </c>
      <c r="R1303" s="90">
        <f t="shared" si="654"/>
        <v>0</v>
      </c>
      <c r="S1303" s="90">
        <f t="shared" si="655"/>
        <v>0</v>
      </c>
      <c r="T1303" s="90">
        <f t="shared" si="656"/>
        <v>6733.2156693930265</v>
      </c>
      <c r="U1303" s="90">
        <f t="shared" si="657"/>
        <v>0</v>
      </c>
      <c r="V1303" s="90">
        <f t="shared" si="658"/>
        <v>0</v>
      </c>
      <c r="W1303" s="90">
        <f t="shared" si="637"/>
        <v>0</v>
      </c>
      <c r="Y1303" s="89">
        <f t="shared" si="640"/>
        <v>0</v>
      </c>
      <c r="Z1303" s="90">
        <f t="shared" si="641"/>
        <v>0</v>
      </c>
      <c r="AA1303" s="75">
        <f t="shared" si="642"/>
        <v>0</v>
      </c>
      <c r="AB1303" s="89">
        <f t="shared" si="643"/>
        <v>0</v>
      </c>
      <c r="AC1303" s="89">
        <f t="shared" si="644"/>
        <v>0</v>
      </c>
      <c r="AD1303" s="90">
        <f t="shared" si="645"/>
        <v>6733.2156693930265</v>
      </c>
      <c r="AE1303" s="90">
        <f t="shared" si="646"/>
        <v>0</v>
      </c>
      <c r="AF1303" s="1">
        <f t="shared" si="634"/>
        <v>-43266.78433060697</v>
      </c>
    </row>
    <row r="1304" spans="1:32">
      <c r="A1304" s="106">
        <v>1.4689999999999998E-3</v>
      </c>
      <c r="B1304" s="4">
        <f t="shared" si="635"/>
        <v>-41934.167260372931</v>
      </c>
      <c r="C1304" t="s">
        <v>1197</v>
      </c>
      <c r="D1304"/>
      <c r="E1304" s="57" t="s">
        <v>21</v>
      </c>
      <c r="F1304" s="22">
        <f t="shared" si="638"/>
        <v>1</v>
      </c>
      <c r="G1304" s="22">
        <f t="shared" si="639"/>
        <v>1</v>
      </c>
      <c r="H1304" s="120" t="str">
        <f>IF(ISNA(VLOOKUP(C1304,[1]Sheet1!$J$2:$J$2000,3,FALSE)),"No","Yes")</f>
        <v>No</v>
      </c>
      <c r="I1304" s="89">
        <f t="shared" si="647"/>
        <v>0</v>
      </c>
      <c r="J1304" s="89">
        <f t="shared" si="648"/>
        <v>0</v>
      </c>
      <c r="K1304" s="89">
        <f t="shared" si="649"/>
        <v>0</v>
      </c>
      <c r="L1304" s="89">
        <f t="shared" si="650"/>
        <v>0</v>
      </c>
      <c r="M1304" s="89">
        <f t="shared" si="651"/>
        <v>0</v>
      </c>
      <c r="N1304" s="89">
        <f t="shared" si="652"/>
        <v>0</v>
      </c>
      <c r="O1304" s="89">
        <f t="shared" si="636"/>
        <v>0</v>
      </c>
      <c r="Q1304" s="90">
        <f t="shared" si="653"/>
        <v>0</v>
      </c>
      <c r="R1304" s="90">
        <f t="shared" si="654"/>
        <v>0</v>
      </c>
      <c r="S1304" s="90">
        <f t="shared" si="655"/>
        <v>0</v>
      </c>
      <c r="T1304" s="90">
        <f t="shared" si="656"/>
        <v>8065.8312706270626</v>
      </c>
      <c r="U1304" s="90">
        <f t="shared" si="657"/>
        <v>0</v>
      </c>
      <c r="V1304" s="90">
        <f t="shared" si="658"/>
        <v>0</v>
      </c>
      <c r="W1304" s="90">
        <f t="shared" si="637"/>
        <v>0</v>
      </c>
      <c r="Y1304" s="89">
        <f t="shared" si="640"/>
        <v>0</v>
      </c>
      <c r="Z1304" s="90">
        <f t="shared" si="641"/>
        <v>0</v>
      </c>
      <c r="AA1304" s="75">
        <f t="shared" si="642"/>
        <v>0</v>
      </c>
      <c r="AB1304" s="89">
        <f t="shared" si="643"/>
        <v>0</v>
      </c>
      <c r="AC1304" s="89">
        <f t="shared" si="644"/>
        <v>0</v>
      </c>
      <c r="AD1304" s="90">
        <f t="shared" si="645"/>
        <v>8065.8312706270626</v>
      </c>
      <c r="AE1304" s="90">
        <f t="shared" si="646"/>
        <v>0</v>
      </c>
      <c r="AF1304" s="1">
        <f t="shared" si="634"/>
        <v>-41934.168729372934</v>
      </c>
    </row>
    <row r="1305" spans="1:32">
      <c r="A1305" s="106">
        <v>1.47E-3</v>
      </c>
      <c r="B1305" s="4">
        <f t="shared" si="635"/>
        <v>-42041.689788776835</v>
      </c>
      <c r="C1305" t="s">
        <v>1199</v>
      </c>
      <c r="D1305"/>
      <c r="E1305" s="57" t="s">
        <v>21</v>
      </c>
      <c r="F1305" s="22">
        <f t="shared" si="638"/>
        <v>1</v>
      </c>
      <c r="G1305" s="22">
        <f t="shared" si="639"/>
        <v>1</v>
      </c>
      <c r="H1305" s="120" t="str">
        <f>IF(ISNA(VLOOKUP(C1305,[1]Sheet1!$J$2:$J$2000,3,FALSE)),"No","Yes")</f>
        <v>No</v>
      </c>
      <c r="I1305" s="89">
        <f t="shared" si="647"/>
        <v>0</v>
      </c>
      <c r="J1305" s="89">
        <f t="shared" si="648"/>
        <v>0</v>
      </c>
      <c r="K1305" s="89">
        <f t="shared" si="649"/>
        <v>0</v>
      </c>
      <c r="L1305" s="89">
        <f t="shared" si="650"/>
        <v>0</v>
      </c>
      <c r="M1305" s="89">
        <f t="shared" si="651"/>
        <v>0</v>
      </c>
      <c r="N1305" s="89">
        <f t="shared" si="652"/>
        <v>0</v>
      </c>
      <c r="O1305" s="89">
        <f t="shared" si="636"/>
        <v>0</v>
      </c>
      <c r="Q1305" s="90">
        <f t="shared" si="653"/>
        <v>0</v>
      </c>
      <c r="R1305" s="90">
        <f t="shared" si="654"/>
        <v>0</v>
      </c>
      <c r="S1305" s="90">
        <f t="shared" si="655"/>
        <v>0</v>
      </c>
      <c r="T1305" s="90">
        <f t="shared" si="656"/>
        <v>7958.3087412231607</v>
      </c>
      <c r="U1305" s="90">
        <f t="shared" si="657"/>
        <v>0</v>
      </c>
      <c r="V1305" s="90">
        <f t="shared" si="658"/>
        <v>0</v>
      </c>
      <c r="W1305" s="90">
        <f t="shared" si="637"/>
        <v>0</v>
      </c>
      <c r="Y1305" s="89">
        <f t="shared" si="640"/>
        <v>0</v>
      </c>
      <c r="Z1305" s="90">
        <f t="shared" si="641"/>
        <v>0</v>
      </c>
      <c r="AA1305" s="75">
        <f t="shared" si="642"/>
        <v>0</v>
      </c>
      <c r="AB1305" s="89">
        <f t="shared" si="643"/>
        <v>0</v>
      </c>
      <c r="AC1305" s="89">
        <f t="shared" si="644"/>
        <v>0</v>
      </c>
      <c r="AD1305" s="90">
        <f t="shared" si="645"/>
        <v>7958.3087412231607</v>
      </c>
      <c r="AE1305" s="90">
        <f t="shared" si="646"/>
        <v>0</v>
      </c>
      <c r="AF1305" s="1">
        <f t="shared" si="634"/>
        <v>-42041.691258776838</v>
      </c>
    </row>
    <row r="1306" spans="1:32">
      <c r="A1306" s="106">
        <v>1.4709999999999999E-3</v>
      </c>
      <c r="B1306" s="4">
        <f t="shared" si="635"/>
        <v>7949.4119202783077</v>
      </c>
      <c r="C1306" t="s">
        <v>1201</v>
      </c>
      <c r="D1306"/>
      <c r="E1306" s="57" t="s">
        <v>21</v>
      </c>
      <c r="F1306" s="22">
        <f t="shared" si="638"/>
        <v>1</v>
      </c>
      <c r="G1306" s="22">
        <f t="shared" si="639"/>
        <v>1</v>
      </c>
      <c r="H1306" s="120" t="str">
        <f>IF(ISNA(VLOOKUP(C1306,[1]Sheet1!$J$2:$J$2000,3,FALSE)),"No","Yes")</f>
        <v>Yes</v>
      </c>
      <c r="I1306" s="89">
        <f t="shared" si="647"/>
        <v>0</v>
      </c>
      <c r="J1306" s="89">
        <f t="shared" si="648"/>
        <v>0</v>
      </c>
      <c r="K1306" s="89">
        <f t="shared" si="649"/>
        <v>0</v>
      </c>
      <c r="L1306" s="89">
        <f t="shared" si="650"/>
        <v>0</v>
      </c>
      <c r="M1306" s="89">
        <f t="shared" si="651"/>
        <v>0</v>
      </c>
      <c r="N1306" s="89">
        <f t="shared" si="652"/>
        <v>0</v>
      </c>
      <c r="O1306" s="89">
        <f t="shared" si="636"/>
        <v>0</v>
      </c>
      <c r="Q1306" s="90">
        <f t="shared" si="653"/>
        <v>0</v>
      </c>
      <c r="R1306" s="90">
        <f t="shared" si="654"/>
        <v>0</v>
      </c>
      <c r="S1306" s="90">
        <f t="shared" si="655"/>
        <v>0</v>
      </c>
      <c r="T1306" s="90">
        <f t="shared" si="656"/>
        <v>7949.4104492783081</v>
      </c>
      <c r="U1306" s="90">
        <f t="shared" si="657"/>
        <v>0</v>
      </c>
      <c r="V1306" s="90">
        <f t="shared" si="658"/>
        <v>0</v>
      </c>
      <c r="W1306" s="90">
        <f t="shared" si="637"/>
        <v>0</v>
      </c>
      <c r="Y1306" s="89">
        <f t="shared" si="640"/>
        <v>0</v>
      </c>
      <c r="Z1306" s="90">
        <f t="shared" si="641"/>
        <v>0</v>
      </c>
      <c r="AA1306" s="75">
        <f t="shared" si="642"/>
        <v>0</v>
      </c>
      <c r="AB1306" s="89">
        <f t="shared" si="643"/>
        <v>0</v>
      </c>
      <c r="AC1306" s="89">
        <f t="shared" si="644"/>
        <v>0</v>
      </c>
      <c r="AD1306" s="90">
        <f t="shared" si="645"/>
        <v>7949.4104492783081</v>
      </c>
      <c r="AE1306" s="90">
        <f t="shared" si="646"/>
        <v>0</v>
      </c>
      <c r="AF1306" s="1">
        <f t="shared" si="634"/>
        <v>7949.4104492783081</v>
      </c>
    </row>
    <row r="1307" spans="1:32">
      <c r="A1307" s="106">
        <v>1.4719999999999998E-3</v>
      </c>
      <c r="B1307" s="4">
        <f t="shared" si="635"/>
        <v>7499.6466580375909</v>
      </c>
      <c r="C1307" t="s">
        <v>1216</v>
      </c>
      <c r="D1307"/>
      <c r="E1307" s="57" t="s">
        <v>21</v>
      </c>
      <c r="F1307" s="22">
        <f t="shared" si="638"/>
        <v>1</v>
      </c>
      <c r="G1307" s="22">
        <f t="shared" si="639"/>
        <v>1</v>
      </c>
      <c r="H1307" s="120" t="str">
        <f>IF(ISNA(VLOOKUP(C1307,[1]Sheet1!$J$2:$J$2000,3,FALSE)),"No","Yes")</f>
        <v>Yes</v>
      </c>
      <c r="I1307" s="89">
        <f t="shared" si="647"/>
        <v>0</v>
      </c>
      <c r="J1307" s="89">
        <f t="shared" si="648"/>
        <v>0</v>
      </c>
      <c r="K1307" s="89">
        <f t="shared" si="649"/>
        <v>0</v>
      </c>
      <c r="L1307" s="89">
        <f t="shared" si="650"/>
        <v>0</v>
      </c>
      <c r="M1307" s="89">
        <f t="shared" si="651"/>
        <v>0</v>
      </c>
      <c r="N1307" s="89">
        <f t="shared" si="652"/>
        <v>0</v>
      </c>
      <c r="O1307" s="89">
        <f t="shared" si="636"/>
        <v>0</v>
      </c>
      <c r="Q1307" s="90">
        <f t="shared" si="653"/>
        <v>0</v>
      </c>
      <c r="R1307" s="90">
        <f t="shared" si="654"/>
        <v>0</v>
      </c>
      <c r="S1307" s="90">
        <f t="shared" si="655"/>
        <v>0</v>
      </c>
      <c r="T1307" s="90">
        <f t="shared" si="656"/>
        <v>7499.645186037591</v>
      </c>
      <c r="U1307" s="90">
        <f t="shared" si="657"/>
        <v>0</v>
      </c>
      <c r="V1307" s="90">
        <f t="shared" si="658"/>
        <v>0</v>
      </c>
      <c r="W1307" s="90">
        <f t="shared" si="637"/>
        <v>0</v>
      </c>
      <c r="Y1307" s="89">
        <f t="shared" si="640"/>
        <v>0</v>
      </c>
      <c r="Z1307" s="90">
        <f t="shared" si="641"/>
        <v>0</v>
      </c>
      <c r="AA1307" s="75">
        <f t="shared" si="642"/>
        <v>0</v>
      </c>
      <c r="AB1307" s="89">
        <f t="shared" si="643"/>
        <v>0</v>
      </c>
      <c r="AC1307" s="89">
        <f t="shared" si="644"/>
        <v>0</v>
      </c>
      <c r="AD1307" s="90">
        <f t="shared" si="645"/>
        <v>7499.645186037591</v>
      </c>
      <c r="AE1307" s="90">
        <f t="shared" si="646"/>
        <v>0</v>
      </c>
      <c r="AF1307" s="1">
        <f t="shared" si="634"/>
        <v>7499.645186037591</v>
      </c>
    </row>
    <row r="1308" spans="1:32">
      <c r="A1308" s="106">
        <v>1.4739999999999998E-3</v>
      </c>
      <c r="B1308" s="4">
        <f t="shared" si="635"/>
        <v>7204.6352833044666</v>
      </c>
      <c r="C1308" t="s">
        <v>1224</v>
      </c>
      <c r="D1308"/>
      <c r="E1308" s="57" t="s">
        <v>21</v>
      </c>
      <c r="F1308" s="22">
        <f t="shared" si="638"/>
        <v>1</v>
      </c>
      <c r="G1308" s="22">
        <f t="shared" si="639"/>
        <v>1</v>
      </c>
      <c r="H1308" s="120" t="str">
        <f>IF(ISNA(VLOOKUP(C1308,[1]Sheet1!$J$2:$J$2000,3,FALSE)),"No","Yes")</f>
        <v>Yes</v>
      </c>
      <c r="I1308" s="89">
        <f t="shared" si="647"/>
        <v>0</v>
      </c>
      <c r="J1308" s="89">
        <f t="shared" si="648"/>
        <v>0</v>
      </c>
      <c r="K1308" s="89">
        <f t="shared" si="649"/>
        <v>0</v>
      </c>
      <c r="L1308" s="89">
        <f t="shared" si="650"/>
        <v>0</v>
      </c>
      <c r="M1308" s="89">
        <f t="shared" si="651"/>
        <v>0</v>
      </c>
      <c r="N1308" s="89">
        <f t="shared" si="652"/>
        <v>0</v>
      </c>
      <c r="O1308" s="89">
        <f t="shared" si="636"/>
        <v>0</v>
      </c>
      <c r="Q1308" s="90">
        <f t="shared" si="653"/>
        <v>0</v>
      </c>
      <c r="R1308" s="90">
        <f t="shared" si="654"/>
        <v>0</v>
      </c>
      <c r="S1308" s="90">
        <f t="shared" si="655"/>
        <v>0</v>
      </c>
      <c r="T1308" s="90">
        <f t="shared" si="656"/>
        <v>7204.6338093044669</v>
      </c>
      <c r="U1308" s="90">
        <f t="shared" si="657"/>
        <v>0</v>
      </c>
      <c r="V1308" s="90">
        <f t="shared" si="658"/>
        <v>0</v>
      </c>
      <c r="W1308" s="90">
        <f t="shared" si="637"/>
        <v>0</v>
      </c>
      <c r="Y1308" s="89">
        <f t="shared" si="640"/>
        <v>0</v>
      </c>
      <c r="Z1308" s="90">
        <f t="shared" si="641"/>
        <v>0</v>
      </c>
      <c r="AA1308" s="75">
        <f t="shared" si="642"/>
        <v>0</v>
      </c>
      <c r="AB1308" s="89">
        <f t="shared" si="643"/>
        <v>0</v>
      </c>
      <c r="AC1308" s="89">
        <f t="shared" si="644"/>
        <v>0</v>
      </c>
      <c r="AD1308" s="90">
        <f t="shared" si="645"/>
        <v>7204.6338093044669</v>
      </c>
      <c r="AE1308" s="90">
        <f t="shared" si="646"/>
        <v>0</v>
      </c>
      <c r="AF1308" s="1">
        <f t="shared" si="634"/>
        <v>7204.6338093044669</v>
      </c>
    </row>
    <row r="1309" spans="1:32">
      <c r="A1309" s="106">
        <v>1.4749999999999997E-3</v>
      </c>
      <c r="B1309" s="4">
        <f t="shared" si="635"/>
        <v>-42921.224086187547</v>
      </c>
      <c r="C1309" t="s">
        <v>1225</v>
      </c>
      <c r="D1309"/>
      <c r="E1309" s="57" t="s">
        <v>21</v>
      </c>
      <c r="F1309" s="22">
        <f t="shared" si="638"/>
        <v>1</v>
      </c>
      <c r="G1309" s="22">
        <f t="shared" si="639"/>
        <v>1</v>
      </c>
      <c r="H1309" s="120" t="str">
        <f>IF(ISNA(VLOOKUP(C1309,[1]Sheet1!$J$2:$J$2000,3,FALSE)),"No","Yes")</f>
        <v>No</v>
      </c>
      <c r="I1309" s="89">
        <f t="shared" si="647"/>
        <v>0</v>
      </c>
      <c r="J1309" s="89">
        <f t="shared" si="648"/>
        <v>0</v>
      </c>
      <c r="K1309" s="89">
        <f t="shared" si="649"/>
        <v>0</v>
      </c>
      <c r="L1309" s="89">
        <f t="shared" si="650"/>
        <v>0</v>
      </c>
      <c r="M1309" s="89">
        <f t="shared" si="651"/>
        <v>0</v>
      </c>
      <c r="N1309" s="89">
        <f t="shared" si="652"/>
        <v>0</v>
      </c>
      <c r="O1309" s="89">
        <f t="shared" si="636"/>
        <v>0</v>
      </c>
      <c r="Q1309" s="90">
        <f t="shared" si="653"/>
        <v>0</v>
      </c>
      <c r="R1309" s="90">
        <f t="shared" si="654"/>
        <v>0</v>
      </c>
      <c r="S1309" s="90">
        <f t="shared" si="655"/>
        <v>0</v>
      </c>
      <c r="T1309" s="90">
        <f t="shared" si="656"/>
        <v>7078.7744388124538</v>
      </c>
      <c r="U1309" s="90">
        <f t="shared" si="657"/>
        <v>0</v>
      </c>
      <c r="V1309" s="90">
        <f t="shared" si="658"/>
        <v>0</v>
      </c>
      <c r="W1309" s="90">
        <f t="shared" si="637"/>
        <v>0</v>
      </c>
      <c r="Y1309" s="89">
        <f t="shared" si="640"/>
        <v>0</v>
      </c>
      <c r="Z1309" s="90">
        <f t="shared" si="641"/>
        <v>0</v>
      </c>
      <c r="AA1309" s="75">
        <f t="shared" si="642"/>
        <v>0</v>
      </c>
      <c r="AB1309" s="89">
        <f t="shared" si="643"/>
        <v>0</v>
      </c>
      <c r="AC1309" s="89">
        <f t="shared" si="644"/>
        <v>0</v>
      </c>
      <c r="AD1309" s="90">
        <f t="shared" si="645"/>
        <v>7078.7744388124538</v>
      </c>
      <c r="AE1309" s="90">
        <f t="shared" si="646"/>
        <v>0</v>
      </c>
      <c r="AF1309" s="1">
        <f t="shared" si="634"/>
        <v>-42921.225561187544</v>
      </c>
    </row>
    <row r="1310" spans="1:32">
      <c r="A1310" s="106">
        <v>1.4759999999999999E-3</v>
      </c>
      <c r="B1310" s="4">
        <f t="shared" si="635"/>
        <v>-42933.377036695405</v>
      </c>
      <c r="C1310" t="s">
        <v>1227</v>
      </c>
      <c r="D1310"/>
      <c r="E1310" s="57" t="s">
        <v>21</v>
      </c>
      <c r="F1310" s="22">
        <f t="shared" si="638"/>
        <v>1</v>
      </c>
      <c r="G1310" s="22">
        <f t="shared" si="639"/>
        <v>1</v>
      </c>
      <c r="H1310" s="120" t="str">
        <f>IF(ISNA(VLOOKUP(C1310,[1]Sheet1!$J$2:$J$2000,3,FALSE)),"No","Yes")</f>
        <v>No</v>
      </c>
      <c r="I1310" s="89">
        <f t="shared" si="647"/>
        <v>0</v>
      </c>
      <c r="J1310" s="89">
        <f t="shared" si="648"/>
        <v>0</v>
      </c>
      <c r="K1310" s="89">
        <f t="shared" si="649"/>
        <v>0</v>
      </c>
      <c r="L1310" s="89">
        <f t="shared" si="650"/>
        <v>0</v>
      </c>
      <c r="M1310" s="89">
        <f t="shared" si="651"/>
        <v>0</v>
      </c>
      <c r="N1310" s="89">
        <f t="shared" si="652"/>
        <v>0</v>
      </c>
      <c r="O1310" s="89">
        <f t="shared" si="636"/>
        <v>0</v>
      </c>
      <c r="Q1310" s="90">
        <f t="shared" si="653"/>
        <v>0</v>
      </c>
      <c r="R1310" s="90">
        <f t="shared" si="654"/>
        <v>0</v>
      </c>
      <c r="S1310" s="90">
        <f t="shared" si="655"/>
        <v>0</v>
      </c>
      <c r="T1310" s="90">
        <f t="shared" si="656"/>
        <v>7066.6214873045983</v>
      </c>
      <c r="U1310" s="90">
        <f t="shared" si="657"/>
        <v>0</v>
      </c>
      <c r="V1310" s="90">
        <f t="shared" si="658"/>
        <v>0</v>
      </c>
      <c r="W1310" s="90">
        <f t="shared" si="637"/>
        <v>0</v>
      </c>
      <c r="Y1310" s="89">
        <f t="shared" si="640"/>
        <v>0</v>
      </c>
      <c r="Z1310" s="90">
        <f t="shared" si="641"/>
        <v>0</v>
      </c>
      <c r="AA1310" s="75">
        <f t="shared" si="642"/>
        <v>0</v>
      </c>
      <c r="AB1310" s="89">
        <f t="shared" si="643"/>
        <v>0</v>
      </c>
      <c r="AC1310" s="89">
        <f t="shared" si="644"/>
        <v>0</v>
      </c>
      <c r="AD1310" s="90">
        <f t="shared" si="645"/>
        <v>7066.6214873045983</v>
      </c>
      <c r="AE1310" s="90">
        <f t="shared" si="646"/>
        <v>0</v>
      </c>
      <c r="AF1310" s="1">
        <f t="shared" si="634"/>
        <v>-42933.378512695403</v>
      </c>
    </row>
    <row r="1311" spans="1:32">
      <c r="A1311" s="106">
        <v>1.4769999999999998E-3</v>
      </c>
      <c r="B1311" s="4">
        <f t="shared" si="635"/>
        <v>-43488.233327329726</v>
      </c>
      <c r="C1311" t="s">
        <v>1235</v>
      </c>
      <c r="D1311"/>
      <c r="E1311" s="57" t="s">
        <v>21</v>
      </c>
      <c r="F1311" s="22">
        <f t="shared" si="638"/>
        <v>1</v>
      </c>
      <c r="G1311" s="22">
        <f t="shared" si="639"/>
        <v>1</v>
      </c>
      <c r="H1311" s="120" t="str">
        <f>IF(ISNA(VLOOKUP(C1311,[1]Sheet1!$J$2:$J$2000,3,FALSE)),"No","Yes")</f>
        <v>No</v>
      </c>
      <c r="I1311" s="89">
        <f t="shared" si="647"/>
        <v>0</v>
      </c>
      <c r="J1311" s="89">
        <f t="shared" si="648"/>
        <v>0</v>
      </c>
      <c r="K1311" s="89">
        <f t="shared" si="649"/>
        <v>0</v>
      </c>
      <c r="L1311" s="89">
        <f t="shared" si="650"/>
        <v>0</v>
      </c>
      <c r="M1311" s="89">
        <f t="shared" si="651"/>
        <v>0</v>
      </c>
      <c r="N1311" s="89">
        <f t="shared" si="652"/>
        <v>0</v>
      </c>
      <c r="O1311" s="89">
        <f t="shared" si="636"/>
        <v>0</v>
      </c>
      <c r="Q1311" s="90">
        <f t="shared" si="653"/>
        <v>0</v>
      </c>
      <c r="R1311" s="90">
        <f t="shared" si="654"/>
        <v>0</v>
      </c>
      <c r="S1311" s="90">
        <f t="shared" si="655"/>
        <v>0</v>
      </c>
      <c r="T1311" s="90">
        <f t="shared" si="656"/>
        <v>6511.7651956702739</v>
      </c>
      <c r="U1311" s="90">
        <f t="shared" si="657"/>
        <v>0</v>
      </c>
      <c r="V1311" s="90">
        <f t="shared" si="658"/>
        <v>0</v>
      </c>
      <c r="W1311" s="90">
        <f t="shared" si="637"/>
        <v>0</v>
      </c>
      <c r="Y1311" s="89">
        <f t="shared" si="640"/>
        <v>0</v>
      </c>
      <c r="Z1311" s="90">
        <f t="shared" si="641"/>
        <v>0</v>
      </c>
      <c r="AA1311" s="75">
        <f t="shared" si="642"/>
        <v>0</v>
      </c>
      <c r="AB1311" s="89">
        <f t="shared" si="643"/>
        <v>0</v>
      </c>
      <c r="AC1311" s="89">
        <f t="shared" si="644"/>
        <v>0</v>
      </c>
      <c r="AD1311" s="90">
        <f t="shared" si="645"/>
        <v>6511.7651956702739</v>
      </c>
      <c r="AE1311" s="90">
        <f t="shared" si="646"/>
        <v>0</v>
      </c>
      <c r="AF1311" s="1">
        <f t="shared" si="634"/>
        <v>-43488.234804329724</v>
      </c>
    </row>
    <row r="1312" spans="1:32">
      <c r="A1312" s="106">
        <v>1.4779999999999999E-3</v>
      </c>
      <c r="B1312" s="4">
        <f t="shared" si="635"/>
        <v>-31573.409428614737</v>
      </c>
      <c r="C1312" t="s">
        <v>1170</v>
      </c>
      <c r="D1312"/>
      <c r="E1312" s="57" t="s">
        <v>21</v>
      </c>
      <c r="F1312" s="22">
        <f t="shared" si="638"/>
        <v>2</v>
      </c>
      <c r="G1312" s="22">
        <f t="shared" si="639"/>
        <v>2</v>
      </c>
      <c r="H1312" s="120" t="str">
        <f>IF(ISNA(VLOOKUP(C1312,[1]Sheet1!$J$2:$J$2000,3,FALSE)),"No","Yes")</f>
        <v>No</v>
      </c>
      <c r="I1312" s="89">
        <f t="shared" si="647"/>
        <v>0</v>
      </c>
      <c r="J1312" s="89">
        <f t="shared" si="648"/>
        <v>0</v>
      </c>
      <c r="K1312" s="89">
        <f t="shared" si="649"/>
        <v>0</v>
      </c>
      <c r="L1312" s="89">
        <f t="shared" si="650"/>
        <v>0</v>
      </c>
      <c r="M1312" s="89">
        <f t="shared" si="651"/>
        <v>0</v>
      </c>
      <c r="N1312" s="89">
        <f t="shared" si="652"/>
        <v>0</v>
      </c>
      <c r="O1312" s="89">
        <f t="shared" si="636"/>
        <v>0</v>
      </c>
      <c r="Q1312" s="90">
        <f t="shared" si="653"/>
        <v>0</v>
      </c>
      <c r="R1312" s="90">
        <f t="shared" si="654"/>
        <v>8811.0091743119265</v>
      </c>
      <c r="S1312" s="90">
        <f t="shared" si="655"/>
        <v>0</v>
      </c>
      <c r="T1312" s="90">
        <f t="shared" si="656"/>
        <v>9615.5799190733378</v>
      </c>
      <c r="U1312" s="90">
        <f t="shared" si="657"/>
        <v>0</v>
      </c>
      <c r="V1312" s="90">
        <f t="shared" si="658"/>
        <v>0</v>
      </c>
      <c r="W1312" s="90">
        <f t="shared" si="637"/>
        <v>0</v>
      </c>
      <c r="Y1312" s="89">
        <f t="shared" si="640"/>
        <v>0</v>
      </c>
      <c r="Z1312" s="90">
        <f t="shared" si="641"/>
        <v>0</v>
      </c>
      <c r="AA1312" s="75">
        <f t="shared" si="642"/>
        <v>0</v>
      </c>
      <c r="AB1312" s="89">
        <f t="shared" si="643"/>
        <v>0</v>
      </c>
      <c r="AC1312" s="89">
        <f t="shared" si="644"/>
        <v>0</v>
      </c>
      <c r="AD1312" s="90">
        <f t="shared" si="645"/>
        <v>9615.5799190733378</v>
      </c>
      <c r="AE1312" s="90">
        <f t="shared" si="646"/>
        <v>8811.0091743119265</v>
      </c>
      <c r="AF1312" s="1">
        <f t="shared" si="634"/>
        <v>-31573.410906614736</v>
      </c>
    </row>
    <row r="1313" spans="1:32">
      <c r="A1313" s="106">
        <v>1.4799999999999998E-3</v>
      </c>
      <c r="B1313" s="4">
        <f t="shared" si="635"/>
        <v>-41274.538294629034</v>
      </c>
      <c r="C1313" t="s">
        <v>1174</v>
      </c>
      <c r="D1313"/>
      <c r="E1313" s="57" t="s">
        <v>21</v>
      </c>
      <c r="F1313" s="22">
        <f t="shared" si="638"/>
        <v>1</v>
      </c>
      <c r="G1313" s="22">
        <f t="shared" si="639"/>
        <v>1</v>
      </c>
      <c r="H1313" s="120" t="str">
        <f>IF(ISNA(VLOOKUP(C1313,[1]Sheet1!$J$2:$J$2000,3,FALSE)),"No","Yes")</f>
        <v>No</v>
      </c>
      <c r="I1313" s="89">
        <f t="shared" si="647"/>
        <v>0</v>
      </c>
      <c r="J1313" s="89">
        <f t="shared" si="648"/>
        <v>0</v>
      </c>
      <c r="K1313" s="89">
        <f t="shared" si="649"/>
        <v>0</v>
      </c>
      <c r="L1313" s="89">
        <f t="shared" si="650"/>
        <v>0</v>
      </c>
      <c r="M1313" s="89">
        <f t="shared" si="651"/>
        <v>0</v>
      </c>
      <c r="N1313" s="89">
        <f t="shared" si="652"/>
        <v>0</v>
      </c>
      <c r="O1313" s="89">
        <f t="shared" si="636"/>
        <v>0</v>
      </c>
      <c r="Q1313" s="90">
        <f t="shared" si="653"/>
        <v>0</v>
      </c>
      <c r="R1313" s="90">
        <f t="shared" si="654"/>
        <v>0</v>
      </c>
      <c r="S1313" s="90">
        <f t="shared" si="655"/>
        <v>0</v>
      </c>
      <c r="T1313" s="90">
        <f t="shared" si="656"/>
        <v>8725.4602253709691</v>
      </c>
      <c r="U1313" s="90">
        <f t="shared" si="657"/>
        <v>0</v>
      </c>
      <c r="V1313" s="90">
        <f t="shared" si="658"/>
        <v>0</v>
      </c>
      <c r="W1313" s="90">
        <f t="shared" si="637"/>
        <v>0</v>
      </c>
      <c r="Y1313" s="89">
        <f t="shared" si="640"/>
        <v>0</v>
      </c>
      <c r="Z1313" s="90">
        <f t="shared" si="641"/>
        <v>0</v>
      </c>
      <c r="AA1313" s="75">
        <f t="shared" si="642"/>
        <v>0</v>
      </c>
      <c r="AB1313" s="89">
        <f t="shared" si="643"/>
        <v>0</v>
      </c>
      <c r="AC1313" s="89">
        <f t="shared" si="644"/>
        <v>0</v>
      </c>
      <c r="AD1313" s="90">
        <f t="shared" si="645"/>
        <v>8725.4602253709691</v>
      </c>
      <c r="AE1313" s="90">
        <f t="shared" si="646"/>
        <v>0</v>
      </c>
      <c r="AF1313" s="1">
        <f t="shared" si="634"/>
        <v>-41274.539774629033</v>
      </c>
    </row>
    <row r="1314" spans="1:32">
      <c r="A1314" s="106">
        <v>1.4809999999999999E-3</v>
      </c>
      <c r="B1314" s="4">
        <f t="shared" si="635"/>
        <v>-41656.213178127284</v>
      </c>
      <c r="C1314" t="s">
        <v>1184</v>
      </c>
      <c r="D1314"/>
      <c r="E1314" s="57" t="s">
        <v>21</v>
      </c>
      <c r="F1314" s="22">
        <f t="shared" si="638"/>
        <v>1</v>
      </c>
      <c r="G1314" s="22">
        <f t="shared" si="639"/>
        <v>1</v>
      </c>
      <c r="H1314" s="120" t="str">
        <f>IF(ISNA(VLOOKUP(C1314,[1]Sheet1!$J$2:$J$2000,3,FALSE)),"No","Yes")</f>
        <v>No</v>
      </c>
      <c r="I1314" s="89">
        <f t="shared" si="647"/>
        <v>0</v>
      </c>
      <c r="J1314" s="89">
        <f t="shared" si="648"/>
        <v>0</v>
      </c>
      <c r="K1314" s="89">
        <f t="shared" si="649"/>
        <v>0</v>
      </c>
      <c r="L1314" s="89">
        <f t="shared" si="650"/>
        <v>0</v>
      </c>
      <c r="M1314" s="89">
        <f t="shared" si="651"/>
        <v>0</v>
      </c>
      <c r="N1314" s="89">
        <f t="shared" si="652"/>
        <v>0</v>
      </c>
      <c r="O1314" s="89">
        <f t="shared" si="636"/>
        <v>0</v>
      </c>
      <c r="Q1314" s="90">
        <f t="shared" si="653"/>
        <v>0</v>
      </c>
      <c r="R1314" s="90">
        <f t="shared" si="654"/>
        <v>0</v>
      </c>
      <c r="S1314" s="90">
        <f t="shared" si="655"/>
        <v>0</v>
      </c>
      <c r="T1314" s="90">
        <f t="shared" si="656"/>
        <v>8343.7853408727187</v>
      </c>
      <c r="U1314" s="90">
        <f t="shared" si="657"/>
        <v>0</v>
      </c>
      <c r="V1314" s="90">
        <f t="shared" si="658"/>
        <v>0</v>
      </c>
      <c r="W1314" s="90">
        <f t="shared" si="637"/>
        <v>0</v>
      </c>
      <c r="Y1314" s="89">
        <f t="shared" si="640"/>
        <v>0</v>
      </c>
      <c r="Z1314" s="90">
        <f t="shared" si="641"/>
        <v>0</v>
      </c>
      <c r="AA1314" s="75">
        <f t="shared" si="642"/>
        <v>0</v>
      </c>
      <c r="AB1314" s="89">
        <f t="shared" si="643"/>
        <v>0</v>
      </c>
      <c r="AC1314" s="89">
        <f t="shared" si="644"/>
        <v>0</v>
      </c>
      <c r="AD1314" s="90">
        <f t="shared" si="645"/>
        <v>8343.7853408727187</v>
      </c>
      <c r="AE1314" s="90">
        <f t="shared" si="646"/>
        <v>0</v>
      </c>
      <c r="AF1314" s="1">
        <f t="shared" si="634"/>
        <v>-41656.214659127283</v>
      </c>
    </row>
    <row r="1315" spans="1:32">
      <c r="A1315" s="106">
        <v>1.4819999999999998E-3</v>
      </c>
      <c r="B1315" s="4">
        <f t="shared" si="635"/>
        <v>-42289.626833094153</v>
      </c>
      <c r="C1315" t="s">
        <v>1210</v>
      </c>
      <c r="D1315"/>
      <c r="E1315" s="57" t="s">
        <v>21</v>
      </c>
      <c r="F1315" s="22">
        <f t="shared" si="638"/>
        <v>1</v>
      </c>
      <c r="G1315" s="22">
        <f t="shared" si="639"/>
        <v>1</v>
      </c>
      <c r="H1315" s="120" t="str">
        <f>IF(ISNA(VLOOKUP(C1315,[1]Sheet1!$J$2:$J$2000,3,FALSE)),"No","Yes")</f>
        <v>No</v>
      </c>
      <c r="I1315" s="89">
        <f t="shared" si="647"/>
        <v>0</v>
      </c>
      <c r="J1315" s="89">
        <f t="shared" si="648"/>
        <v>0</v>
      </c>
      <c r="K1315" s="89">
        <f t="shared" si="649"/>
        <v>0</v>
      </c>
      <c r="L1315" s="89">
        <f t="shared" si="650"/>
        <v>0</v>
      </c>
      <c r="M1315" s="89">
        <f t="shared" si="651"/>
        <v>0</v>
      </c>
      <c r="N1315" s="89">
        <f t="shared" si="652"/>
        <v>0</v>
      </c>
      <c r="O1315" s="89">
        <f t="shared" si="636"/>
        <v>0</v>
      </c>
      <c r="Q1315" s="90">
        <f t="shared" si="653"/>
        <v>0</v>
      </c>
      <c r="R1315" s="90">
        <f t="shared" si="654"/>
        <v>0</v>
      </c>
      <c r="S1315" s="90">
        <f t="shared" si="655"/>
        <v>0</v>
      </c>
      <c r="T1315" s="90">
        <f t="shared" si="656"/>
        <v>7710.3716849058474</v>
      </c>
      <c r="U1315" s="90">
        <f t="shared" si="657"/>
        <v>0</v>
      </c>
      <c r="V1315" s="90">
        <f t="shared" si="658"/>
        <v>0</v>
      </c>
      <c r="W1315" s="90">
        <f t="shared" si="637"/>
        <v>0</v>
      </c>
      <c r="Y1315" s="89">
        <f t="shared" si="640"/>
        <v>0</v>
      </c>
      <c r="Z1315" s="90">
        <f t="shared" si="641"/>
        <v>0</v>
      </c>
      <c r="AA1315" s="75">
        <f t="shared" si="642"/>
        <v>0</v>
      </c>
      <c r="AB1315" s="89">
        <f t="shared" si="643"/>
        <v>0</v>
      </c>
      <c r="AC1315" s="89">
        <f t="shared" si="644"/>
        <v>0</v>
      </c>
      <c r="AD1315" s="90">
        <f t="shared" si="645"/>
        <v>7710.3716849058474</v>
      </c>
      <c r="AE1315" s="90">
        <f t="shared" si="646"/>
        <v>0</v>
      </c>
      <c r="AF1315" s="1">
        <f t="shared" si="634"/>
        <v>-42289.628315094153</v>
      </c>
    </row>
    <row r="1316" spans="1:32">
      <c r="A1316" s="106">
        <v>1.4829999999999999E-3</v>
      </c>
      <c r="B1316" s="4">
        <f t="shared" si="635"/>
        <v>-42735.805687722648</v>
      </c>
      <c r="C1316" t="s">
        <v>1223</v>
      </c>
      <c r="D1316"/>
      <c r="E1316" s="57" t="s">
        <v>21</v>
      </c>
      <c r="F1316" s="22">
        <f t="shared" si="638"/>
        <v>1</v>
      </c>
      <c r="G1316" s="22">
        <f t="shared" si="639"/>
        <v>1</v>
      </c>
      <c r="H1316" s="120" t="str">
        <f>IF(ISNA(VLOOKUP(C1316,[1]Sheet1!$J$2:$J$2000,3,FALSE)),"No","Yes")</f>
        <v>No</v>
      </c>
      <c r="I1316" s="89">
        <f t="shared" si="647"/>
        <v>0</v>
      </c>
      <c r="J1316" s="89">
        <f t="shared" si="648"/>
        <v>0</v>
      </c>
      <c r="K1316" s="89">
        <f t="shared" si="649"/>
        <v>0</v>
      </c>
      <c r="L1316" s="89">
        <f t="shared" si="650"/>
        <v>0</v>
      </c>
      <c r="M1316" s="89">
        <f t="shared" si="651"/>
        <v>0</v>
      </c>
      <c r="N1316" s="89">
        <f t="shared" si="652"/>
        <v>0</v>
      </c>
      <c r="O1316" s="89">
        <f t="shared" si="636"/>
        <v>0</v>
      </c>
      <c r="Q1316" s="90">
        <f t="shared" si="653"/>
        <v>0</v>
      </c>
      <c r="R1316" s="90">
        <f t="shared" si="654"/>
        <v>0</v>
      </c>
      <c r="S1316" s="90">
        <f t="shared" si="655"/>
        <v>0</v>
      </c>
      <c r="T1316" s="90">
        <f t="shared" si="656"/>
        <v>7264.1928292773555</v>
      </c>
      <c r="U1316" s="90">
        <f t="shared" si="657"/>
        <v>0</v>
      </c>
      <c r="V1316" s="90">
        <f t="shared" si="658"/>
        <v>0</v>
      </c>
      <c r="W1316" s="90">
        <f t="shared" si="637"/>
        <v>0</v>
      </c>
      <c r="Y1316" s="89">
        <f t="shared" si="640"/>
        <v>0</v>
      </c>
      <c r="Z1316" s="90">
        <f t="shared" si="641"/>
        <v>0</v>
      </c>
      <c r="AA1316" s="75">
        <f t="shared" si="642"/>
        <v>0</v>
      </c>
      <c r="AB1316" s="89">
        <f t="shared" si="643"/>
        <v>0</v>
      </c>
      <c r="AC1316" s="89">
        <f t="shared" si="644"/>
        <v>0</v>
      </c>
      <c r="AD1316" s="90">
        <f t="shared" si="645"/>
        <v>7264.1928292773555</v>
      </c>
      <c r="AE1316" s="90">
        <f t="shared" si="646"/>
        <v>0</v>
      </c>
      <c r="AF1316" s="1">
        <f t="shared" si="634"/>
        <v>-42735.807170722648</v>
      </c>
    </row>
    <row r="1317" spans="1:32">
      <c r="A1317" s="106">
        <v>1.4839999999999999E-3</v>
      </c>
      <c r="B1317" s="4">
        <f t="shared" si="635"/>
        <v>-41496.540866766554</v>
      </c>
      <c r="C1317" t="s">
        <v>1179</v>
      </c>
      <c r="D1317"/>
      <c r="E1317" s="57" t="s">
        <v>21</v>
      </c>
      <c r="F1317" s="22">
        <f t="shared" si="638"/>
        <v>1</v>
      </c>
      <c r="G1317" s="22">
        <f t="shared" si="639"/>
        <v>1</v>
      </c>
      <c r="H1317" s="120" t="str">
        <f>IF(ISNA(VLOOKUP(C1317,[1]Sheet1!$J$2:$J$2000,3,FALSE)),"No","Yes")</f>
        <v>No</v>
      </c>
      <c r="I1317" s="89">
        <f t="shared" si="647"/>
        <v>0</v>
      </c>
      <c r="J1317" s="89">
        <f t="shared" si="648"/>
        <v>0</v>
      </c>
      <c r="K1317" s="89">
        <f t="shared" si="649"/>
        <v>0</v>
      </c>
      <c r="L1317" s="89">
        <f t="shared" si="650"/>
        <v>0</v>
      </c>
      <c r="M1317" s="89">
        <f t="shared" si="651"/>
        <v>0</v>
      </c>
      <c r="N1317" s="89">
        <f t="shared" si="652"/>
        <v>0</v>
      </c>
      <c r="O1317" s="89">
        <f t="shared" si="636"/>
        <v>0</v>
      </c>
      <c r="Q1317" s="90">
        <f t="shared" si="653"/>
        <v>0</v>
      </c>
      <c r="R1317" s="90">
        <f t="shared" si="654"/>
        <v>0</v>
      </c>
      <c r="S1317" s="90">
        <f t="shared" si="655"/>
        <v>0</v>
      </c>
      <c r="T1317" s="90">
        <f t="shared" si="656"/>
        <v>8503.4576492334454</v>
      </c>
      <c r="U1317" s="90">
        <f t="shared" si="657"/>
        <v>0</v>
      </c>
      <c r="V1317" s="90">
        <f t="shared" si="658"/>
        <v>0</v>
      </c>
      <c r="W1317" s="90">
        <f t="shared" si="637"/>
        <v>0</v>
      </c>
      <c r="Y1317" s="89">
        <f t="shared" si="640"/>
        <v>0</v>
      </c>
      <c r="Z1317" s="90">
        <f t="shared" si="641"/>
        <v>0</v>
      </c>
      <c r="AA1317" s="75">
        <f t="shared" si="642"/>
        <v>0</v>
      </c>
      <c r="AB1317" s="89">
        <f t="shared" si="643"/>
        <v>0</v>
      </c>
      <c r="AC1317" s="89">
        <f t="shared" si="644"/>
        <v>0</v>
      </c>
      <c r="AD1317" s="90">
        <f t="shared" si="645"/>
        <v>8503.4576492334454</v>
      </c>
      <c r="AE1317" s="90">
        <f t="shared" si="646"/>
        <v>0</v>
      </c>
      <c r="AF1317" s="1">
        <f t="shared" si="634"/>
        <v>-41496.542350766555</v>
      </c>
    </row>
    <row r="1318" spans="1:32">
      <c r="A1318" s="106">
        <v>1.4849999999999998E-3</v>
      </c>
      <c r="B1318" s="4">
        <f t="shared" si="635"/>
        <v>-42705.995530482185</v>
      </c>
      <c r="C1318" t="s">
        <v>1221</v>
      </c>
      <c r="D1318"/>
      <c r="E1318" s="57" t="s">
        <v>21</v>
      </c>
      <c r="F1318" s="22">
        <f t="shared" si="638"/>
        <v>1</v>
      </c>
      <c r="G1318" s="22">
        <f t="shared" si="639"/>
        <v>1</v>
      </c>
      <c r="H1318" s="120" t="str">
        <f>IF(ISNA(VLOOKUP(C1318,[1]Sheet1!$J$2:$J$2000,3,FALSE)),"No","Yes")</f>
        <v>No</v>
      </c>
      <c r="I1318" s="89">
        <f t="shared" si="647"/>
        <v>0</v>
      </c>
      <c r="J1318" s="89">
        <f t="shared" si="648"/>
        <v>0</v>
      </c>
      <c r="K1318" s="89">
        <f t="shared" si="649"/>
        <v>0</v>
      </c>
      <c r="L1318" s="89">
        <f t="shared" si="650"/>
        <v>0</v>
      </c>
      <c r="M1318" s="89">
        <f t="shared" si="651"/>
        <v>0</v>
      </c>
      <c r="N1318" s="89">
        <f t="shared" si="652"/>
        <v>0</v>
      </c>
      <c r="O1318" s="89">
        <f t="shared" si="636"/>
        <v>0</v>
      </c>
      <c r="Q1318" s="90">
        <f t="shared" si="653"/>
        <v>0</v>
      </c>
      <c r="R1318" s="90">
        <f t="shared" si="654"/>
        <v>0</v>
      </c>
      <c r="S1318" s="90">
        <f t="shared" si="655"/>
        <v>0</v>
      </c>
      <c r="T1318" s="90">
        <f t="shared" si="656"/>
        <v>7294.0029845178124</v>
      </c>
      <c r="U1318" s="90">
        <f t="shared" si="657"/>
        <v>0</v>
      </c>
      <c r="V1318" s="90">
        <f t="shared" si="658"/>
        <v>0</v>
      </c>
      <c r="W1318" s="90">
        <f t="shared" si="637"/>
        <v>0</v>
      </c>
      <c r="Y1318" s="89">
        <f t="shared" si="640"/>
        <v>0</v>
      </c>
      <c r="Z1318" s="90">
        <f t="shared" si="641"/>
        <v>0</v>
      </c>
      <c r="AA1318" s="75">
        <f t="shared" si="642"/>
        <v>0</v>
      </c>
      <c r="AB1318" s="89">
        <f t="shared" si="643"/>
        <v>0</v>
      </c>
      <c r="AC1318" s="89">
        <f t="shared" si="644"/>
        <v>0</v>
      </c>
      <c r="AD1318" s="90">
        <f t="shared" si="645"/>
        <v>7294.0029845178124</v>
      </c>
      <c r="AE1318" s="90">
        <f t="shared" si="646"/>
        <v>0</v>
      </c>
      <c r="AF1318" s="1">
        <f t="shared" si="634"/>
        <v>-42705.997015482186</v>
      </c>
    </row>
    <row r="1319" spans="1:32">
      <c r="A1319" s="106">
        <v>1.4869999999999998E-3</v>
      </c>
      <c r="B1319" s="4">
        <f t="shared" si="635"/>
        <v>-41382.224408316804</v>
      </c>
      <c r="C1319" t="s">
        <v>1176</v>
      </c>
      <c r="D1319"/>
      <c r="E1319" s="57" t="s">
        <v>21</v>
      </c>
      <c r="F1319" s="22">
        <f t="shared" si="638"/>
        <v>1</v>
      </c>
      <c r="G1319" s="22">
        <f t="shared" si="639"/>
        <v>1</v>
      </c>
      <c r="H1319" s="120" t="str">
        <f>IF(ISNA(VLOOKUP(C1319,[1]Sheet1!$J$2:$J$2000,3,FALSE)),"No","Yes")</f>
        <v>No</v>
      </c>
      <c r="I1319" s="89">
        <f t="shared" si="647"/>
        <v>0</v>
      </c>
      <c r="J1319" s="89">
        <f t="shared" si="648"/>
        <v>0</v>
      </c>
      <c r="K1319" s="89">
        <f t="shared" si="649"/>
        <v>0</v>
      </c>
      <c r="L1319" s="89">
        <f t="shared" si="650"/>
        <v>0</v>
      </c>
      <c r="M1319" s="89">
        <f t="shared" si="651"/>
        <v>0</v>
      </c>
      <c r="N1319" s="89">
        <f t="shared" si="652"/>
        <v>0</v>
      </c>
      <c r="O1319" s="89">
        <f t="shared" si="636"/>
        <v>0</v>
      </c>
      <c r="Q1319" s="90">
        <f t="shared" si="653"/>
        <v>0</v>
      </c>
      <c r="R1319" s="90">
        <f t="shared" si="654"/>
        <v>0</v>
      </c>
      <c r="S1319" s="90">
        <f t="shared" si="655"/>
        <v>0</v>
      </c>
      <c r="T1319" s="90">
        <f t="shared" si="656"/>
        <v>8617.7741046831943</v>
      </c>
      <c r="U1319" s="90">
        <f t="shared" si="657"/>
        <v>0</v>
      </c>
      <c r="V1319" s="90">
        <f t="shared" si="658"/>
        <v>0</v>
      </c>
      <c r="W1319" s="90">
        <f t="shared" si="637"/>
        <v>0</v>
      </c>
      <c r="Y1319" s="89">
        <f t="shared" si="640"/>
        <v>0</v>
      </c>
      <c r="Z1319" s="90">
        <f t="shared" si="641"/>
        <v>0</v>
      </c>
      <c r="AA1319" s="75">
        <f t="shared" si="642"/>
        <v>0</v>
      </c>
      <c r="AB1319" s="89">
        <f t="shared" si="643"/>
        <v>0</v>
      </c>
      <c r="AC1319" s="89">
        <f t="shared" si="644"/>
        <v>0</v>
      </c>
      <c r="AD1319" s="90">
        <f t="shared" si="645"/>
        <v>8617.7741046831943</v>
      </c>
      <c r="AE1319" s="90">
        <f t="shared" si="646"/>
        <v>0</v>
      </c>
      <c r="AF1319" s="1">
        <f t="shared" si="634"/>
        <v>-41382.225895316806</v>
      </c>
    </row>
    <row r="1320" spans="1:32">
      <c r="A1320" s="106">
        <v>1.4889999999999999E-3</v>
      </c>
      <c r="B1320" s="4">
        <f t="shared" si="635"/>
        <v>7946.9885838074379</v>
      </c>
      <c r="C1320" t="s">
        <v>1202</v>
      </c>
      <c r="D1320"/>
      <c r="E1320" s="57" t="s">
        <v>21</v>
      </c>
      <c r="F1320" s="22">
        <f t="shared" si="638"/>
        <v>1</v>
      </c>
      <c r="G1320" s="22">
        <f t="shared" si="639"/>
        <v>1</v>
      </c>
      <c r="H1320" s="120" t="str">
        <f>IF(ISNA(VLOOKUP(C1320,[1]Sheet1!$J$2:$J$2000,3,FALSE)),"No","Yes")</f>
        <v>Yes</v>
      </c>
      <c r="I1320" s="89">
        <f t="shared" si="647"/>
        <v>0</v>
      </c>
      <c r="J1320" s="89">
        <f t="shared" si="648"/>
        <v>0</v>
      </c>
      <c r="K1320" s="89">
        <f t="shared" si="649"/>
        <v>0</v>
      </c>
      <c r="L1320" s="89">
        <f t="shared" si="650"/>
        <v>0</v>
      </c>
      <c r="M1320" s="89">
        <f t="shared" si="651"/>
        <v>0</v>
      </c>
      <c r="N1320" s="89">
        <f t="shared" si="652"/>
        <v>0</v>
      </c>
      <c r="O1320" s="89">
        <f t="shared" si="636"/>
        <v>0</v>
      </c>
      <c r="Q1320" s="90">
        <f t="shared" si="653"/>
        <v>0</v>
      </c>
      <c r="R1320" s="90">
        <f t="shared" si="654"/>
        <v>0</v>
      </c>
      <c r="S1320" s="90">
        <f t="shared" si="655"/>
        <v>0</v>
      </c>
      <c r="T1320" s="90">
        <f t="shared" si="656"/>
        <v>7946.9870948074376</v>
      </c>
      <c r="U1320" s="90">
        <f t="shared" si="657"/>
        <v>0</v>
      </c>
      <c r="V1320" s="90">
        <f t="shared" si="658"/>
        <v>0</v>
      </c>
      <c r="W1320" s="90">
        <f t="shared" si="637"/>
        <v>0</v>
      </c>
      <c r="Y1320" s="89">
        <f t="shared" si="640"/>
        <v>0</v>
      </c>
      <c r="Z1320" s="90">
        <f t="shared" si="641"/>
        <v>0</v>
      </c>
      <c r="AA1320" s="75">
        <f t="shared" si="642"/>
        <v>0</v>
      </c>
      <c r="AB1320" s="89">
        <f t="shared" si="643"/>
        <v>0</v>
      </c>
      <c r="AC1320" s="89">
        <f t="shared" si="644"/>
        <v>0</v>
      </c>
      <c r="AD1320" s="90">
        <f t="shared" si="645"/>
        <v>7946.9870948074376</v>
      </c>
      <c r="AE1320" s="90">
        <f t="shared" si="646"/>
        <v>0</v>
      </c>
      <c r="AF1320" s="1">
        <f t="shared" si="634"/>
        <v>7946.9870948074376</v>
      </c>
    </row>
    <row r="1321" spans="1:32">
      <c r="A1321" s="106">
        <v>1.4899999999999998E-3</v>
      </c>
      <c r="B1321" s="4">
        <f t="shared" si="635"/>
        <v>-42249.126359355796</v>
      </c>
      <c r="C1321" t="s">
        <v>1209</v>
      </c>
      <c r="D1321"/>
      <c r="E1321" s="57" t="s">
        <v>21</v>
      </c>
      <c r="F1321" s="22">
        <f t="shared" si="638"/>
        <v>1</v>
      </c>
      <c r="G1321" s="22">
        <f t="shared" si="639"/>
        <v>1</v>
      </c>
      <c r="H1321" s="120" t="str">
        <f>IF(ISNA(VLOOKUP(C1321,[1]Sheet1!$J$2:$J$2000,3,FALSE)),"No","Yes")</f>
        <v>No</v>
      </c>
      <c r="I1321" s="89">
        <f t="shared" si="647"/>
        <v>0</v>
      </c>
      <c r="J1321" s="89">
        <f t="shared" si="648"/>
        <v>0</v>
      </c>
      <c r="K1321" s="89">
        <f t="shared" si="649"/>
        <v>0</v>
      </c>
      <c r="L1321" s="89">
        <f t="shared" si="650"/>
        <v>0</v>
      </c>
      <c r="M1321" s="89">
        <f t="shared" si="651"/>
        <v>0</v>
      </c>
      <c r="N1321" s="89">
        <f t="shared" si="652"/>
        <v>0</v>
      </c>
      <c r="O1321" s="89">
        <f t="shared" si="636"/>
        <v>0</v>
      </c>
      <c r="Q1321" s="90">
        <f t="shared" si="653"/>
        <v>0</v>
      </c>
      <c r="R1321" s="90">
        <f t="shared" si="654"/>
        <v>0</v>
      </c>
      <c r="S1321" s="90">
        <f t="shared" si="655"/>
        <v>0</v>
      </c>
      <c r="T1321" s="90">
        <f t="shared" si="656"/>
        <v>7750.8721506442025</v>
      </c>
      <c r="U1321" s="90">
        <f t="shared" si="657"/>
        <v>0</v>
      </c>
      <c r="V1321" s="90">
        <f t="shared" si="658"/>
        <v>0</v>
      </c>
      <c r="W1321" s="90">
        <f t="shared" si="637"/>
        <v>0</v>
      </c>
      <c r="Y1321" s="89">
        <f t="shared" si="640"/>
        <v>0</v>
      </c>
      <c r="Z1321" s="90">
        <f t="shared" si="641"/>
        <v>0</v>
      </c>
      <c r="AA1321" s="75">
        <f t="shared" si="642"/>
        <v>0</v>
      </c>
      <c r="AB1321" s="89">
        <f t="shared" si="643"/>
        <v>0</v>
      </c>
      <c r="AC1321" s="89">
        <f t="shared" si="644"/>
        <v>0</v>
      </c>
      <c r="AD1321" s="90">
        <f t="shared" si="645"/>
        <v>7750.8721506442025</v>
      </c>
      <c r="AE1321" s="90">
        <f t="shared" si="646"/>
        <v>0</v>
      </c>
      <c r="AF1321" s="1">
        <f t="shared" si="634"/>
        <v>-42249.127849355798</v>
      </c>
    </row>
    <row r="1322" spans="1:32">
      <c r="A1322" s="106">
        <v>1.4909999999999999E-3</v>
      </c>
      <c r="B1322" s="4">
        <f t="shared" si="635"/>
        <v>7544.3207964383209</v>
      </c>
      <c r="C1322" t="s">
        <v>1214</v>
      </c>
      <c r="D1322"/>
      <c r="E1322" s="57" t="s">
        <v>21</v>
      </c>
      <c r="F1322" s="22">
        <f t="shared" si="638"/>
        <v>1</v>
      </c>
      <c r="G1322" s="22">
        <f t="shared" si="639"/>
        <v>1</v>
      </c>
      <c r="H1322" s="120" t="str">
        <f>IF(ISNA(VLOOKUP(C1322,[1]Sheet1!$J$2:$J$2000,3,FALSE)),"No","Yes")</f>
        <v>Yes</v>
      </c>
      <c r="I1322" s="89">
        <f t="shared" si="647"/>
        <v>0</v>
      </c>
      <c r="J1322" s="89">
        <f t="shared" si="648"/>
        <v>0</v>
      </c>
      <c r="K1322" s="89">
        <f t="shared" si="649"/>
        <v>0</v>
      </c>
      <c r="L1322" s="89">
        <f t="shared" si="650"/>
        <v>0</v>
      </c>
      <c r="M1322" s="89">
        <f t="shared" si="651"/>
        <v>0</v>
      </c>
      <c r="N1322" s="89">
        <f t="shared" si="652"/>
        <v>0</v>
      </c>
      <c r="O1322" s="89">
        <f t="shared" si="636"/>
        <v>0</v>
      </c>
      <c r="Q1322" s="90">
        <f t="shared" si="653"/>
        <v>0</v>
      </c>
      <c r="R1322" s="90">
        <f t="shared" si="654"/>
        <v>0</v>
      </c>
      <c r="S1322" s="90">
        <f t="shared" si="655"/>
        <v>0</v>
      </c>
      <c r="T1322" s="90">
        <f t="shared" si="656"/>
        <v>7544.319305438321</v>
      </c>
      <c r="U1322" s="90">
        <f t="shared" si="657"/>
        <v>0</v>
      </c>
      <c r="V1322" s="90">
        <f t="shared" si="658"/>
        <v>0</v>
      </c>
      <c r="W1322" s="90">
        <f t="shared" si="637"/>
        <v>0</v>
      </c>
      <c r="Y1322" s="89">
        <f t="shared" si="640"/>
        <v>0</v>
      </c>
      <c r="Z1322" s="90">
        <f t="shared" si="641"/>
        <v>0</v>
      </c>
      <c r="AA1322" s="75">
        <f t="shared" si="642"/>
        <v>0</v>
      </c>
      <c r="AB1322" s="89">
        <f t="shared" si="643"/>
        <v>0</v>
      </c>
      <c r="AC1322" s="89">
        <f t="shared" si="644"/>
        <v>0</v>
      </c>
      <c r="AD1322" s="90">
        <f t="shared" si="645"/>
        <v>7544.319305438321</v>
      </c>
      <c r="AE1322" s="90">
        <f t="shared" si="646"/>
        <v>0</v>
      </c>
      <c r="AF1322" s="1">
        <f t="shared" si="634"/>
        <v>7544.319305438321</v>
      </c>
    </row>
    <row r="1323" spans="1:32">
      <c r="A1323" s="106">
        <v>1.4919999999999998E-3</v>
      </c>
      <c r="B1323" s="4">
        <f t="shared" si="635"/>
        <v>-43023.522147607488</v>
      </c>
      <c r="C1323" t="s">
        <v>1229</v>
      </c>
      <c r="D1323"/>
      <c r="E1323" s="57" t="s">
        <v>21</v>
      </c>
      <c r="F1323" s="22">
        <f t="shared" si="638"/>
        <v>1</v>
      </c>
      <c r="G1323" s="22">
        <f t="shared" si="639"/>
        <v>1</v>
      </c>
      <c r="H1323" s="120" t="str">
        <f>IF(ISNA(VLOOKUP(C1323,[1]Sheet1!$J$2:$J$2000,3,FALSE)),"No","Yes")</f>
        <v>No</v>
      </c>
      <c r="I1323" s="89">
        <f t="shared" si="647"/>
        <v>0</v>
      </c>
      <c r="J1323" s="89">
        <f t="shared" si="648"/>
        <v>0</v>
      </c>
      <c r="K1323" s="89">
        <f t="shared" si="649"/>
        <v>0</v>
      </c>
      <c r="L1323" s="89">
        <f t="shared" si="650"/>
        <v>0</v>
      </c>
      <c r="M1323" s="89">
        <f t="shared" si="651"/>
        <v>0</v>
      </c>
      <c r="N1323" s="89">
        <f t="shared" si="652"/>
        <v>0</v>
      </c>
      <c r="O1323" s="89">
        <f t="shared" si="636"/>
        <v>0</v>
      </c>
      <c r="Q1323" s="90">
        <f t="shared" si="653"/>
        <v>0</v>
      </c>
      <c r="R1323" s="90">
        <f t="shared" si="654"/>
        <v>0</v>
      </c>
      <c r="S1323" s="90">
        <f t="shared" si="655"/>
        <v>0</v>
      </c>
      <c r="T1323" s="90">
        <f t="shared" si="656"/>
        <v>6976.4763603925057</v>
      </c>
      <c r="U1323" s="90">
        <f t="shared" si="657"/>
        <v>0</v>
      </c>
      <c r="V1323" s="90">
        <f t="shared" si="658"/>
        <v>0</v>
      </c>
      <c r="W1323" s="90">
        <f t="shared" si="637"/>
        <v>0</v>
      </c>
      <c r="Y1323" s="89">
        <f t="shared" si="640"/>
        <v>0</v>
      </c>
      <c r="Z1323" s="90">
        <f t="shared" si="641"/>
        <v>0</v>
      </c>
      <c r="AA1323" s="75">
        <f t="shared" si="642"/>
        <v>0</v>
      </c>
      <c r="AB1323" s="89">
        <f t="shared" si="643"/>
        <v>0</v>
      </c>
      <c r="AC1323" s="89">
        <f t="shared" si="644"/>
        <v>0</v>
      </c>
      <c r="AD1323" s="90">
        <f t="shared" si="645"/>
        <v>6976.4763603925057</v>
      </c>
      <c r="AE1323" s="90">
        <f t="shared" si="646"/>
        <v>0</v>
      </c>
      <c r="AF1323" s="1">
        <f t="shared" si="634"/>
        <v>-43023.523639607491</v>
      </c>
    </row>
    <row r="1324" spans="1:32">
      <c r="A1324" s="106">
        <v>1.4929999999999998E-3</v>
      </c>
      <c r="B1324" s="4">
        <f t="shared" si="635"/>
        <v>-42136.117159589237</v>
      </c>
      <c r="C1324" t="s">
        <v>1205</v>
      </c>
      <c r="D1324"/>
      <c r="E1324" s="57" t="s">
        <v>21</v>
      </c>
      <c r="F1324" s="22">
        <f t="shared" si="638"/>
        <v>1</v>
      </c>
      <c r="G1324" s="22">
        <f t="shared" si="639"/>
        <v>1</v>
      </c>
      <c r="H1324" s="120" t="str">
        <f>IF(ISNA(VLOOKUP(C1324,[1]Sheet1!$J$2:$J$2000,3,FALSE)),"No","Yes")</f>
        <v>No</v>
      </c>
      <c r="I1324" s="89">
        <f t="shared" si="647"/>
        <v>0</v>
      </c>
      <c r="J1324" s="89">
        <f t="shared" si="648"/>
        <v>0</v>
      </c>
      <c r="K1324" s="89">
        <f t="shared" si="649"/>
        <v>0</v>
      </c>
      <c r="L1324" s="89">
        <f t="shared" si="650"/>
        <v>0</v>
      </c>
      <c r="M1324" s="89">
        <f t="shared" si="651"/>
        <v>0</v>
      </c>
      <c r="N1324" s="89">
        <f t="shared" si="652"/>
        <v>0</v>
      </c>
      <c r="O1324" s="89">
        <f t="shared" si="636"/>
        <v>0</v>
      </c>
      <c r="Q1324" s="90">
        <f t="shared" si="653"/>
        <v>0</v>
      </c>
      <c r="R1324" s="90">
        <f t="shared" si="654"/>
        <v>0</v>
      </c>
      <c r="S1324" s="90">
        <f t="shared" si="655"/>
        <v>0</v>
      </c>
      <c r="T1324" s="90">
        <f t="shared" si="656"/>
        <v>7863.8813474107583</v>
      </c>
      <c r="U1324" s="90">
        <f t="shared" si="657"/>
        <v>0</v>
      </c>
      <c r="V1324" s="90">
        <f t="shared" si="658"/>
        <v>0</v>
      </c>
      <c r="W1324" s="90">
        <f t="shared" si="637"/>
        <v>0</v>
      </c>
      <c r="Y1324" s="89">
        <f t="shared" si="640"/>
        <v>0</v>
      </c>
      <c r="Z1324" s="90">
        <f t="shared" si="641"/>
        <v>0</v>
      </c>
      <c r="AA1324" s="75">
        <f t="shared" si="642"/>
        <v>0</v>
      </c>
      <c r="AB1324" s="89">
        <f t="shared" si="643"/>
        <v>0</v>
      </c>
      <c r="AC1324" s="89">
        <f t="shared" si="644"/>
        <v>0</v>
      </c>
      <c r="AD1324" s="90">
        <f t="shared" si="645"/>
        <v>7863.8813474107583</v>
      </c>
      <c r="AE1324" s="90">
        <f t="shared" si="646"/>
        <v>0</v>
      </c>
      <c r="AF1324" s="1">
        <f t="shared" si="634"/>
        <v>-42136.118652589241</v>
      </c>
    </row>
    <row r="1325" spans="1:32">
      <c r="A1325" s="106">
        <v>1.4939999999999999E-3</v>
      </c>
      <c r="B1325" s="4">
        <f t="shared" si="635"/>
        <v>7647.0436373460443</v>
      </c>
      <c r="C1325" t="s">
        <v>1212</v>
      </c>
      <c r="D1325"/>
      <c r="E1325" s="57" t="s">
        <v>21</v>
      </c>
      <c r="F1325" s="22">
        <f t="shared" si="638"/>
        <v>1</v>
      </c>
      <c r="G1325" s="22">
        <f t="shared" si="639"/>
        <v>1</v>
      </c>
      <c r="H1325" s="120" t="str">
        <f>IF(ISNA(VLOOKUP(C1325,[1]Sheet1!$J$2:$J$2000,3,FALSE)),"No","Yes")</f>
        <v>Yes</v>
      </c>
      <c r="I1325" s="89">
        <f t="shared" si="647"/>
        <v>0</v>
      </c>
      <c r="J1325" s="89">
        <f t="shared" si="648"/>
        <v>0</v>
      </c>
      <c r="K1325" s="89">
        <f t="shared" si="649"/>
        <v>0</v>
      </c>
      <c r="L1325" s="89">
        <f t="shared" si="650"/>
        <v>0</v>
      </c>
      <c r="M1325" s="89">
        <f t="shared" si="651"/>
        <v>0</v>
      </c>
      <c r="N1325" s="89">
        <f t="shared" si="652"/>
        <v>0</v>
      </c>
      <c r="O1325" s="89">
        <f t="shared" si="636"/>
        <v>0</v>
      </c>
      <c r="Q1325" s="90">
        <f t="shared" si="653"/>
        <v>0</v>
      </c>
      <c r="R1325" s="90">
        <f t="shared" si="654"/>
        <v>0</v>
      </c>
      <c r="S1325" s="90">
        <f t="shared" si="655"/>
        <v>0</v>
      </c>
      <c r="T1325" s="90">
        <f t="shared" si="656"/>
        <v>7647.0421433460442</v>
      </c>
      <c r="U1325" s="90">
        <f t="shared" si="657"/>
        <v>0</v>
      </c>
      <c r="V1325" s="90">
        <f t="shared" si="658"/>
        <v>0</v>
      </c>
      <c r="W1325" s="90">
        <f t="shared" si="637"/>
        <v>0</v>
      </c>
      <c r="Y1325" s="89">
        <f t="shared" si="640"/>
        <v>0</v>
      </c>
      <c r="Z1325" s="90">
        <f t="shared" si="641"/>
        <v>0</v>
      </c>
      <c r="AA1325" s="75">
        <f t="shared" si="642"/>
        <v>0</v>
      </c>
      <c r="AB1325" s="89">
        <f t="shared" si="643"/>
        <v>0</v>
      </c>
      <c r="AC1325" s="89">
        <f t="shared" si="644"/>
        <v>0</v>
      </c>
      <c r="AD1325" s="90">
        <f t="shared" si="645"/>
        <v>7647.0421433460442</v>
      </c>
      <c r="AE1325" s="90">
        <f t="shared" si="646"/>
        <v>0</v>
      </c>
      <c r="AF1325" s="1">
        <f t="shared" si="634"/>
        <v>7647.0421433460442</v>
      </c>
    </row>
    <row r="1326" spans="1:32">
      <c r="A1326" s="106">
        <v>1.4949999999999998E-3</v>
      </c>
      <c r="B1326" s="4">
        <f t="shared" si="635"/>
        <v>-41650.868580798015</v>
      </c>
      <c r="C1326" t="s">
        <v>1183</v>
      </c>
      <c r="D1326"/>
      <c r="E1326" s="57" t="s">
        <v>21</v>
      </c>
      <c r="F1326" s="22">
        <f t="shared" si="638"/>
        <v>1</v>
      </c>
      <c r="G1326" s="22">
        <f t="shared" si="639"/>
        <v>1</v>
      </c>
      <c r="H1326" s="120" t="str">
        <f>IF(ISNA(VLOOKUP(C1326,[1]Sheet1!$J$2:$J$2000,3,FALSE)),"No","Yes")</f>
        <v>No</v>
      </c>
      <c r="I1326" s="89">
        <f t="shared" si="647"/>
        <v>0</v>
      </c>
      <c r="J1326" s="89">
        <f t="shared" si="648"/>
        <v>0</v>
      </c>
      <c r="K1326" s="89">
        <f t="shared" si="649"/>
        <v>0</v>
      </c>
      <c r="L1326" s="89">
        <f t="shared" si="650"/>
        <v>0</v>
      </c>
      <c r="M1326" s="89">
        <f t="shared" si="651"/>
        <v>0</v>
      </c>
      <c r="N1326" s="89">
        <f t="shared" si="652"/>
        <v>0</v>
      </c>
      <c r="O1326" s="89">
        <f t="shared" si="636"/>
        <v>0</v>
      </c>
      <c r="Q1326" s="90">
        <f t="shared" si="653"/>
        <v>0</v>
      </c>
      <c r="R1326" s="90">
        <f t="shared" si="654"/>
        <v>0</v>
      </c>
      <c r="S1326" s="90">
        <f t="shared" si="655"/>
        <v>0</v>
      </c>
      <c r="T1326" s="90">
        <f t="shared" si="656"/>
        <v>8349.129924201985</v>
      </c>
      <c r="U1326" s="90">
        <f t="shared" si="657"/>
        <v>0</v>
      </c>
      <c r="V1326" s="90">
        <f t="shared" si="658"/>
        <v>0</v>
      </c>
      <c r="W1326" s="90">
        <f t="shared" si="637"/>
        <v>0</v>
      </c>
      <c r="Y1326" s="89">
        <f t="shared" si="640"/>
        <v>0</v>
      </c>
      <c r="Z1326" s="90">
        <f t="shared" si="641"/>
        <v>0</v>
      </c>
      <c r="AA1326" s="75">
        <f t="shared" si="642"/>
        <v>0</v>
      </c>
      <c r="AB1326" s="89">
        <f t="shared" si="643"/>
        <v>0</v>
      </c>
      <c r="AC1326" s="89">
        <f t="shared" si="644"/>
        <v>0</v>
      </c>
      <c r="AD1326" s="90">
        <f t="shared" si="645"/>
        <v>8349.129924201985</v>
      </c>
      <c r="AE1326" s="90">
        <f t="shared" si="646"/>
        <v>0</v>
      </c>
      <c r="AF1326" s="1">
        <f t="shared" si="634"/>
        <v>-41650.870075798011</v>
      </c>
    </row>
    <row r="1327" spans="1:32">
      <c r="A1327" s="106">
        <v>1.4959999999999999E-3</v>
      </c>
      <c r="B1327" s="4">
        <f t="shared" si="635"/>
        <v>-41851.811381682855</v>
      </c>
      <c r="C1327" t="s">
        <v>1193</v>
      </c>
      <c r="D1327"/>
      <c r="E1327" s="57" t="s">
        <v>21</v>
      </c>
      <c r="F1327" s="22">
        <f t="shared" si="638"/>
        <v>1</v>
      </c>
      <c r="G1327" s="22">
        <f t="shared" si="639"/>
        <v>1</v>
      </c>
      <c r="H1327" s="120" t="str">
        <f>IF(ISNA(VLOOKUP(C1327,[1]Sheet1!$J$2:$J$2000,3,FALSE)),"No","Yes")</f>
        <v>No</v>
      </c>
      <c r="I1327" s="89">
        <f t="shared" si="647"/>
        <v>0</v>
      </c>
      <c r="J1327" s="89">
        <f t="shared" si="648"/>
        <v>0</v>
      </c>
      <c r="K1327" s="89">
        <f t="shared" si="649"/>
        <v>0</v>
      </c>
      <c r="L1327" s="89">
        <f t="shared" si="650"/>
        <v>0</v>
      </c>
      <c r="M1327" s="89">
        <f t="shared" si="651"/>
        <v>0</v>
      </c>
      <c r="N1327" s="89">
        <f t="shared" si="652"/>
        <v>0</v>
      </c>
      <c r="O1327" s="89">
        <f t="shared" si="636"/>
        <v>0</v>
      </c>
      <c r="Q1327" s="90">
        <f t="shared" si="653"/>
        <v>0</v>
      </c>
      <c r="R1327" s="90">
        <f t="shared" si="654"/>
        <v>0</v>
      </c>
      <c r="S1327" s="90">
        <f t="shared" si="655"/>
        <v>0</v>
      </c>
      <c r="T1327" s="90">
        <f t="shared" si="656"/>
        <v>8148.1871223171484</v>
      </c>
      <c r="U1327" s="90">
        <f t="shared" si="657"/>
        <v>0</v>
      </c>
      <c r="V1327" s="90">
        <f t="shared" si="658"/>
        <v>0</v>
      </c>
      <c r="W1327" s="90">
        <f t="shared" si="637"/>
        <v>0</v>
      </c>
      <c r="Y1327" s="89">
        <f t="shared" si="640"/>
        <v>0</v>
      </c>
      <c r="Z1327" s="90">
        <f t="shared" si="641"/>
        <v>0</v>
      </c>
      <c r="AA1327" s="75">
        <f t="shared" si="642"/>
        <v>0</v>
      </c>
      <c r="AB1327" s="89">
        <f t="shared" si="643"/>
        <v>0</v>
      </c>
      <c r="AC1327" s="89">
        <f t="shared" si="644"/>
        <v>0</v>
      </c>
      <c r="AD1327" s="90">
        <f t="shared" si="645"/>
        <v>8148.1871223171484</v>
      </c>
      <c r="AE1327" s="90">
        <f t="shared" si="646"/>
        <v>0</v>
      </c>
      <c r="AF1327" s="1">
        <f t="shared" si="634"/>
        <v>-41851.812877682853</v>
      </c>
    </row>
    <row r="1328" spans="1:32">
      <c r="A1328" s="106">
        <v>1.4969999999999998E-3</v>
      </c>
      <c r="B1328" s="4">
        <f t="shared" si="635"/>
        <v>-42928.904470450274</v>
      </c>
      <c r="C1328" t="s">
        <v>1226</v>
      </c>
      <c r="D1328"/>
      <c r="E1328" s="57" t="s">
        <v>21</v>
      </c>
      <c r="F1328" s="22">
        <f t="shared" si="638"/>
        <v>1</v>
      </c>
      <c r="G1328" s="22">
        <f t="shared" si="639"/>
        <v>1</v>
      </c>
      <c r="H1328" s="120" t="str">
        <f>IF(ISNA(VLOOKUP(C1328,[1]Sheet1!$J$2:$J$2000,3,FALSE)),"No","Yes")</f>
        <v>No</v>
      </c>
      <c r="I1328" s="89">
        <f t="shared" si="647"/>
        <v>0</v>
      </c>
      <c r="J1328" s="89">
        <f t="shared" si="648"/>
        <v>0</v>
      </c>
      <c r="K1328" s="89">
        <f t="shared" si="649"/>
        <v>0</v>
      </c>
      <c r="L1328" s="89">
        <f t="shared" si="650"/>
        <v>0</v>
      </c>
      <c r="M1328" s="89">
        <f t="shared" si="651"/>
        <v>0</v>
      </c>
      <c r="N1328" s="89">
        <f t="shared" si="652"/>
        <v>0</v>
      </c>
      <c r="O1328" s="89">
        <f t="shared" si="636"/>
        <v>0</v>
      </c>
      <c r="Q1328" s="90">
        <f t="shared" si="653"/>
        <v>0</v>
      </c>
      <c r="R1328" s="90">
        <f t="shared" si="654"/>
        <v>0</v>
      </c>
      <c r="S1328" s="90">
        <f t="shared" si="655"/>
        <v>0</v>
      </c>
      <c r="T1328" s="90">
        <f t="shared" si="656"/>
        <v>7071.0940325497286</v>
      </c>
      <c r="U1328" s="90">
        <f t="shared" si="657"/>
        <v>0</v>
      </c>
      <c r="V1328" s="90">
        <f t="shared" si="658"/>
        <v>0</v>
      </c>
      <c r="W1328" s="90">
        <f t="shared" si="637"/>
        <v>0</v>
      </c>
      <c r="Y1328" s="89">
        <f t="shared" si="640"/>
        <v>0</v>
      </c>
      <c r="Z1328" s="90">
        <f t="shared" si="641"/>
        <v>0</v>
      </c>
      <c r="AA1328" s="75">
        <f t="shared" si="642"/>
        <v>0</v>
      </c>
      <c r="AB1328" s="89">
        <f t="shared" si="643"/>
        <v>0</v>
      </c>
      <c r="AC1328" s="89">
        <f t="shared" si="644"/>
        <v>0</v>
      </c>
      <c r="AD1328" s="90">
        <f t="shared" si="645"/>
        <v>7071.0940325497286</v>
      </c>
      <c r="AE1328" s="90">
        <f t="shared" si="646"/>
        <v>0</v>
      </c>
      <c r="AF1328" s="1">
        <f t="shared" si="634"/>
        <v>-42928.905967450271</v>
      </c>
    </row>
    <row r="1329" spans="1:32">
      <c r="A1329" s="106">
        <v>1.4979999999999998E-3</v>
      </c>
      <c r="B1329" s="4">
        <f t="shared" si="635"/>
        <v>11513.610787839369</v>
      </c>
      <c r="C1329" t="s">
        <v>1236</v>
      </c>
      <c r="D1329"/>
      <c r="E1329" s="57" t="s">
        <v>21</v>
      </c>
      <c r="F1329" s="22">
        <f t="shared" si="638"/>
        <v>2</v>
      </c>
      <c r="G1329" s="22">
        <f t="shared" si="639"/>
        <v>2</v>
      </c>
      <c r="H1329" s="120" t="str">
        <f>IF(ISNA(VLOOKUP(C1329,[1]Sheet1!$J$2:$J$2000,3,FALSE)),"No","Yes")</f>
        <v>Yes</v>
      </c>
      <c r="I1329" s="89">
        <f t="shared" si="647"/>
        <v>0</v>
      </c>
      <c r="J1329" s="89">
        <f t="shared" si="648"/>
        <v>0</v>
      </c>
      <c r="K1329" s="89">
        <f t="shared" si="649"/>
        <v>0</v>
      </c>
      <c r="L1329" s="89">
        <f t="shared" si="650"/>
        <v>0</v>
      </c>
      <c r="M1329" s="89">
        <f t="shared" si="651"/>
        <v>0</v>
      </c>
      <c r="N1329" s="89">
        <f t="shared" si="652"/>
        <v>0</v>
      </c>
      <c r="O1329" s="89">
        <f t="shared" si="636"/>
        <v>0</v>
      </c>
      <c r="Q1329" s="90">
        <f t="shared" si="653"/>
        <v>0</v>
      </c>
      <c r="R1329" s="90">
        <f t="shared" si="654"/>
        <v>0</v>
      </c>
      <c r="S1329" s="90">
        <f t="shared" si="655"/>
        <v>0</v>
      </c>
      <c r="T1329" s="90">
        <f t="shared" si="656"/>
        <v>6185.2499209111029</v>
      </c>
      <c r="U1329" s="90">
        <f t="shared" si="657"/>
        <v>0</v>
      </c>
      <c r="V1329" s="90">
        <f t="shared" si="658"/>
        <v>0</v>
      </c>
      <c r="W1329" s="90">
        <f t="shared" si="637"/>
        <v>5328.3593689282661</v>
      </c>
      <c r="Y1329" s="89">
        <f t="shared" si="640"/>
        <v>0</v>
      </c>
      <c r="Z1329" s="90">
        <f t="shared" si="641"/>
        <v>0</v>
      </c>
      <c r="AA1329" s="75">
        <f t="shared" si="642"/>
        <v>0</v>
      </c>
      <c r="AB1329" s="89">
        <f t="shared" si="643"/>
        <v>0</v>
      </c>
      <c r="AC1329" s="89">
        <f t="shared" si="644"/>
        <v>0</v>
      </c>
      <c r="AD1329" s="90">
        <f t="shared" si="645"/>
        <v>6185.2499209111029</v>
      </c>
      <c r="AE1329" s="90">
        <f t="shared" si="646"/>
        <v>5328.3593689282661</v>
      </c>
      <c r="AF1329" s="1">
        <f t="shared" si="634"/>
        <v>11513.609289839369</v>
      </c>
    </row>
    <row r="1330" spans="1:32">
      <c r="A1330" s="106">
        <v>1.4989999999999999E-3</v>
      </c>
      <c r="B1330" s="4">
        <f t="shared" si="635"/>
        <v>-41856.901874594339</v>
      </c>
      <c r="C1330" t="s">
        <v>1194</v>
      </c>
      <c r="D1330"/>
      <c r="E1330" s="57" t="s">
        <v>21</v>
      </c>
      <c r="F1330" s="22">
        <f t="shared" si="638"/>
        <v>1</v>
      </c>
      <c r="G1330" s="22">
        <f t="shared" si="639"/>
        <v>1</v>
      </c>
      <c r="H1330" s="120" t="str">
        <f>IF(ISNA(VLOOKUP(C1330,[1]Sheet1!$J$2:$J$2000,3,FALSE)),"No","Yes")</f>
        <v>No</v>
      </c>
      <c r="I1330" s="89">
        <f t="shared" si="647"/>
        <v>0</v>
      </c>
      <c r="J1330" s="89">
        <f t="shared" si="648"/>
        <v>0</v>
      </c>
      <c r="K1330" s="89">
        <f t="shared" si="649"/>
        <v>0</v>
      </c>
      <c r="L1330" s="89">
        <f t="shared" si="650"/>
        <v>0</v>
      </c>
      <c r="M1330" s="89">
        <f t="shared" si="651"/>
        <v>0</v>
      </c>
      <c r="N1330" s="89">
        <f t="shared" si="652"/>
        <v>0</v>
      </c>
      <c r="O1330" s="89">
        <f t="shared" si="636"/>
        <v>0</v>
      </c>
      <c r="Q1330" s="90">
        <f t="shared" si="653"/>
        <v>0</v>
      </c>
      <c r="R1330" s="90">
        <f t="shared" si="654"/>
        <v>0</v>
      </c>
      <c r="S1330" s="90">
        <f t="shared" si="655"/>
        <v>0</v>
      </c>
      <c r="T1330" s="90">
        <f t="shared" si="656"/>
        <v>8143.0966264056633</v>
      </c>
      <c r="U1330" s="90">
        <f t="shared" si="657"/>
        <v>0</v>
      </c>
      <c r="V1330" s="90">
        <f t="shared" si="658"/>
        <v>0</v>
      </c>
      <c r="W1330" s="90">
        <f t="shared" si="637"/>
        <v>0</v>
      </c>
      <c r="Y1330" s="89">
        <f t="shared" si="640"/>
        <v>0</v>
      </c>
      <c r="Z1330" s="90">
        <f t="shared" si="641"/>
        <v>0</v>
      </c>
      <c r="AA1330" s="75">
        <f t="shared" si="642"/>
        <v>0</v>
      </c>
      <c r="AB1330" s="89">
        <f t="shared" si="643"/>
        <v>0</v>
      </c>
      <c r="AC1330" s="89">
        <f t="shared" si="644"/>
        <v>0</v>
      </c>
      <c r="AD1330" s="90">
        <f t="shared" si="645"/>
        <v>8143.0966264056633</v>
      </c>
      <c r="AE1330" s="90">
        <f t="shared" si="646"/>
        <v>0</v>
      </c>
      <c r="AF1330" s="1">
        <f t="shared" si="634"/>
        <v>-41856.903373594338</v>
      </c>
    </row>
    <row r="1331" spans="1:32">
      <c r="A1331" s="106">
        <v>1.4999999999999998E-3</v>
      </c>
      <c r="B1331" s="4">
        <f t="shared" si="635"/>
        <v>-35557.606140560791</v>
      </c>
      <c r="C1331" t="s">
        <v>1208</v>
      </c>
      <c r="D1331"/>
      <c r="E1331" s="57" t="s">
        <v>21</v>
      </c>
      <c r="F1331" s="22">
        <f t="shared" si="638"/>
        <v>2</v>
      </c>
      <c r="G1331" s="22">
        <f t="shared" si="639"/>
        <v>2</v>
      </c>
      <c r="H1331" s="120" t="str">
        <f>IF(ISNA(VLOOKUP(C1331,[1]Sheet1!$J$2:$J$2000,3,FALSE)),"No","Yes")</f>
        <v>No</v>
      </c>
      <c r="I1331" s="89">
        <f t="shared" si="647"/>
        <v>0</v>
      </c>
      <c r="J1331" s="89">
        <f t="shared" si="648"/>
        <v>0</v>
      </c>
      <c r="K1331" s="89">
        <f t="shared" si="649"/>
        <v>0</v>
      </c>
      <c r="L1331" s="89">
        <f t="shared" si="650"/>
        <v>0</v>
      </c>
      <c r="M1331" s="89">
        <f t="shared" si="651"/>
        <v>0</v>
      </c>
      <c r="N1331" s="89">
        <f t="shared" si="652"/>
        <v>0</v>
      </c>
      <c r="O1331" s="89">
        <f t="shared" si="636"/>
        <v>0</v>
      </c>
      <c r="Q1331" s="90">
        <f t="shared" si="653"/>
        <v>0</v>
      </c>
      <c r="R1331" s="90">
        <f t="shared" si="654"/>
        <v>0</v>
      </c>
      <c r="S1331" s="90">
        <f t="shared" si="655"/>
        <v>0</v>
      </c>
      <c r="T1331" s="90">
        <f t="shared" si="656"/>
        <v>7798.0157543124933</v>
      </c>
      <c r="U1331" s="90">
        <f t="shared" si="657"/>
        <v>0</v>
      </c>
      <c r="V1331" s="90">
        <f t="shared" si="658"/>
        <v>0</v>
      </c>
      <c r="W1331" s="90">
        <f t="shared" si="637"/>
        <v>6644.3766051267139</v>
      </c>
      <c r="Y1331" s="89">
        <f t="shared" si="640"/>
        <v>0</v>
      </c>
      <c r="Z1331" s="90">
        <f t="shared" si="641"/>
        <v>0</v>
      </c>
      <c r="AA1331" s="75">
        <f t="shared" si="642"/>
        <v>0</v>
      </c>
      <c r="AB1331" s="89">
        <f t="shared" si="643"/>
        <v>0</v>
      </c>
      <c r="AC1331" s="89">
        <f t="shared" si="644"/>
        <v>0</v>
      </c>
      <c r="AD1331" s="90">
        <f t="shared" si="645"/>
        <v>7798.0157543124933</v>
      </c>
      <c r="AE1331" s="90">
        <f t="shared" si="646"/>
        <v>6644.3766051267139</v>
      </c>
      <c r="AF1331" s="1">
        <f t="shared" si="634"/>
        <v>-35557.607640560789</v>
      </c>
    </row>
    <row r="1332" spans="1:32">
      <c r="A1332" s="106">
        <v>1.5009999999999999E-3</v>
      </c>
      <c r="B1332" s="4">
        <f t="shared" si="635"/>
        <v>-43458.822520411843</v>
      </c>
      <c r="C1332" t="s">
        <v>1234</v>
      </c>
      <c r="D1332"/>
      <c r="E1332" s="57" t="s">
        <v>21</v>
      </c>
      <c r="F1332" s="22">
        <f t="shared" si="638"/>
        <v>1</v>
      </c>
      <c r="G1332" s="22">
        <f t="shared" si="639"/>
        <v>1</v>
      </c>
      <c r="H1332" s="120" t="str">
        <f>IF(ISNA(VLOOKUP(C1332,[1]Sheet1!$J$2:$J$2000,3,FALSE)),"No","Yes")</f>
        <v>No</v>
      </c>
      <c r="I1332" s="89">
        <f t="shared" si="647"/>
        <v>0</v>
      </c>
      <c r="J1332" s="89">
        <f t="shared" si="648"/>
        <v>0</v>
      </c>
      <c r="K1332" s="89">
        <f t="shared" si="649"/>
        <v>0</v>
      </c>
      <c r="L1332" s="89">
        <f t="shared" si="650"/>
        <v>0</v>
      </c>
      <c r="M1332" s="89">
        <f t="shared" si="651"/>
        <v>0</v>
      </c>
      <c r="N1332" s="89">
        <f t="shared" si="652"/>
        <v>0</v>
      </c>
      <c r="O1332" s="89">
        <f t="shared" si="636"/>
        <v>0</v>
      </c>
      <c r="Q1332" s="90">
        <f t="shared" si="653"/>
        <v>0</v>
      </c>
      <c r="R1332" s="90">
        <f t="shared" si="654"/>
        <v>0</v>
      </c>
      <c r="S1332" s="90">
        <f t="shared" si="655"/>
        <v>0</v>
      </c>
      <c r="T1332" s="90">
        <f t="shared" si="656"/>
        <v>6541.1759785881559</v>
      </c>
      <c r="U1332" s="90">
        <f t="shared" si="657"/>
        <v>0</v>
      </c>
      <c r="V1332" s="90">
        <f t="shared" si="658"/>
        <v>0</v>
      </c>
      <c r="W1332" s="90">
        <f t="shared" si="637"/>
        <v>0</v>
      </c>
      <c r="Y1332" s="89">
        <f t="shared" si="640"/>
        <v>0</v>
      </c>
      <c r="Z1332" s="90">
        <f t="shared" si="641"/>
        <v>0</v>
      </c>
      <c r="AA1332" s="75">
        <f t="shared" si="642"/>
        <v>0</v>
      </c>
      <c r="AB1332" s="89">
        <f t="shared" si="643"/>
        <v>0</v>
      </c>
      <c r="AC1332" s="89">
        <f t="shared" si="644"/>
        <v>0</v>
      </c>
      <c r="AD1332" s="90">
        <f t="shared" si="645"/>
        <v>6541.1759785881559</v>
      </c>
      <c r="AE1332" s="90">
        <f t="shared" si="646"/>
        <v>0</v>
      </c>
      <c r="AF1332" s="1">
        <f t="shared" si="634"/>
        <v>-43458.824021411841</v>
      </c>
    </row>
    <row r="1333" spans="1:32">
      <c r="A1333" s="106">
        <v>1.5019999999999999E-3</v>
      </c>
      <c r="B1333" s="4">
        <f t="shared" si="635"/>
        <v>-41706.647490576885</v>
      </c>
      <c r="C1333" t="s">
        <v>1188</v>
      </c>
      <c r="D1333"/>
      <c r="E1333" s="57" t="s">
        <v>21</v>
      </c>
      <c r="F1333" s="22">
        <f t="shared" si="638"/>
        <v>1</v>
      </c>
      <c r="G1333" s="22">
        <f t="shared" si="639"/>
        <v>1</v>
      </c>
      <c r="H1333" s="120" t="str">
        <f>IF(ISNA(VLOOKUP(C1333,[1]Sheet1!$J$2:$J$2000,3,FALSE)),"No","Yes")</f>
        <v>No</v>
      </c>
      <c r="I1333" s="89">
        <f t="shared" si="647"/>
        <v>0</v>
      </c>
      <c r="J1333" s="89">
        <f t="shared" si="648"/>
        <v>0</v>
      </c>
      <c r="K1333" s="89">
        <f t="shared" si="649"/>
        <v>0</v>
      </c>
      <c r="L1333" s="89">
        <f t="shared" si="650"/>
        <v>0</v>
      </c>
      <c r="M1333" s="89">
        <f t="shared" si="651"/>
        <v>0</v>
      </c>
      <c r="N1333" s="89">
        <f t="shared" si="652"/>
        <v>0</v>
      </c>
      <c r="O1333" s="89">
        <f t="shared" si="636"/>
        <v>0</v>
      </c>
      <c r="Q1333" s="90">
        <f t="shared" si="653"/>
        <v>0</v>
      </c>
      <c r="R1333" s="90">
        <f t="shared" si="654"/>
        <v>0</v>
      </c>
      <c r="S1333" s="90">
        <f t="shared" si="655"/>
        <v>0</v>
      </c>
      <c r="T1333" s="90">
        <f t="shared" si="656"/>
        <v>8293.3510074231181</v>
      </c>
      <c r="U1333" s="90">
        <f t="shared" si="657"/>
        <v>0</v>
      </c>
      <c r="V1333" s="90">
        <f t="shared" si="658"/>
        <v>0</v>
      </c>
      <c r="W1333" s="90">
        <f t="shared" si="637"/>
        <v>0</v>
      </c>
      <c r="Y1333" s="89">
        <f t="shared" si="640"/>
        <v>0</v>
      </c>
      <c r="Z1333" s="90">
        <f t="shared" si="641"/>
        <v>0</v>
      </c>
      <c r="AA1333" s="75">
        <f t="shared" si="642"/>
        <v>0</v>
      </c>
      <c r="AB1333" s="89">
        <f t="shared" si="643"/>
        <v>0</v>
      </c>
      <c r="AC1333" s="89">
        <f t="shared" si="644"/>
        <v>0</v>
      </c>
      <c r="AD1333" s="90">
        <f t="shared" si="645"/>
        <v>8293.3510074231181</v>
      </c>
      <c r="AE1333" s="90">
        <f t="shared" si="646"/>
        <v>0</v>
      </c>
      <c r="AF1333" s="1">
        <f t="shared" si="634"/>
        <v>-41706.648992576884</v>
      </c>
    </row>
    <row r="1334" spans="1:32">
      <c r="A1334" s="106">
        <v>1.5029999999999998E-3</v>
      </c>
      <c r="B1334" s="4">
        <f t="shared" si="635"/>
        <v>-42136.117149589241</v>
      </c>
      <c r="C1334" t="s">
        <v>1204</v>
      </c>
      <c r="D1334"/>
      <c r="E1334" s="57" t="s">
        <v>21</v>
      </c>
      <c r="F1334" s="22">
        <f t="shared" si="638"/>
        <v>1</v>
      </c>
      <c r="G1334" s="22">
        <f t="shared" si="639"/>
        <v>1</v>
      </c>
      <c r="H1334" s="120" t="str">
        <f>IF(ISNA(VLOOKUP(C1334,[1]Sheet1!$J$2:$J$2000,3,FALSE)),"No","Yes")</f>
        <v>No</v>
      </c>
      <c r="I1334" s="89">
        <f t="shared" si="647"/>
        <v>0</v>
      </c>
      <c r="J1334" s="89">
        <f t="shared" si="648"/>
        <v>0</v>
      </c>
      <c r="K1334" s="89">
        <f t="shared" si="649"/>
        <v>0</v>
      </c>
      <c r="L1334" s="89">
        <f t="shared" si="650"/>
        <v>0</v>
      </c>
      <c r="M1334" s="89">
        <f t="shared" si="651"/>
        <v>0</v>
      </c>
      <c r="N1334" s="89">
        <f t="shared" si="652"/>
        <v>0</v>
      </c>
      <c r="O1334" s="89">
        <f t="shared" si="636"/>
        <v>0</v>
      </c>
      <c r="Q1334" s="90">
        <f t="shared" si="653"/>
        <v>0</v>
      </c>
      <c r="R1334" s="90">
        <f t="shared" si="654"/>
        <v>0</v>
      </c>
      <c r="S1334" s="90">
        <f t="shared" si="655"/>
        <v>0</v>
      </c>
      <c r="T1334" s="90">
        <f t="shared" si="656"/>
        <v>7863.8813474107583</v>
      </c>
      <c r="U1334" s="90">
        <f t="shared" si="657"/>
        <v>0</v>
      </c>
      <c r="V1334" s="90">
        <f t="shared" si="658"/>
        <v>0</v>
      </c>
      <c r="W1334" s="90">
        <f t="shared" si="637"/>
        <v>0</v>
      </c>
      <c r="Y1334" s="89">
        <f t="shared" si="640"/>
        <v>0</v>
      </c>
      <c r="Z1334" s="90">
        <f t="shared" si="641"/>
        <v>0</v>
      </c>
      <c r="AA1334" s="75">
        <f t="shared" si="642"/>
        <v>0</v>
      </c>
      <c r="AB1334" s="89">
        <f t="shared" si="643"/>
        <v>0</v>
      </c>
      <c r="AC1334" s="89">
        <f t="shared" si="644"/>
        <v>0</v>
      </c>
      <c r="AD1334" s="90">
        <f t="shared" si="645"/>
        <v>7863.8813474107583</v>
      </c>
      <c r="AE1334" s="90">
        <f t="shared" si="646"/>
        <v>0</v>
      </c>
      <c r="AF1334" s="1">
        <f t="shared" si="634"/>
        <v>-42136.118652589241</v>
      </c>
    </row>
    <row r="1335" spans="1:32">
      <c r="A1335" s="106">
        <v>1.5039999999999999E-3</v>
      </c>
      <c r="B1335" s="4">
        <f t="shared" si="635"/>
        <v>-42191.86151516933</v>
      </c>
      <c r="C1335" t="s">
        <v>1207</v>
      </c>
      <c r="D1335"/>
      <c r="E1335" s="57" t="s">
        <v>21</v>
      </c>
      <c r="F1335" s="22">
        <f t="shared" si="638"/>
        <v>1</v>
      </c>
      <c r="G1335" s="22">
        <f t="shared" si="639"/>
        <v>1</v>
      </c>
      <c r="H1335" s="120" t="str">
        <f>IF(ISNA(VLOOKUP(C1335,[1]Sheet1!$J$2:$J$2000,3,FALSE)),"No","Yes")</f>
        <v>No</v>
      </c>
      <c r="I1335" s="89">
        <f t="shared" si="647"/>
        <v>0</v>
      </c>
      <c r="J1335" s="89">
        <f t="shared" si="648"/>
        <v>0</v>
      </c>
      <c r="K1335" s="89">
        <f t="shared" si="649"/>
        <v>0</v>
      </c>
      <c r="L1335" s="89">
        <f t="shared" si="650"/>
        <v>0</v>
      </c>
      <c r="M1335" s="89">
        <f t="shared" si="651"/>
        <v>0</v>
      </c>
      <c r="N1335" s="89">
        <f t="shared" si="652"/>
        <v>0</v>
      </c>
      <c r="O1335" s="89">
        <f t="shared" si="636"/>
        <v>0</v>
      </c>
      <c r="Q1335" s="90">
        <f t="shared" si="653"/>
        <v>0</v>
      </c>
      <c r="R1335" s="90">
        <f t="shared" si="654"/>
        <v>0</v>
      </c>
      <c r="S1335" s="90">
        <f t="shared" si="655"/>
        <v>0</v>
      </c>
      <c r="T1335" s="90">
        <f t="shared" si="656"/>
        <v>7808.1369808306717</v>
      </c>
      <c r="U1335" s="90">
        <f t="shared" si="657"/>
        <v>0</v>
      </c>
      <c r="V1335" s="90">
        <f t="shared" si="658"/>
        <v>0</v>
      </c>
      <c r="W1335" s="90">
        <f t="shared" si="637"/>
        <v>0</v>
      </c>
      <c r="Y1335" s="89">
        <f t="shared" si="640"/>
        <v>0</v>
      </c>
      <c r="Z1335" s="90">
        <f t="shared" si="641"/>
        <v>0</v>
      </c>
      <c r="AA1335" s="75">
        <f t="shared" si="642"/>
        <v>0</v>
      </c>
      <c r="AB1335" s="89">
        <f t="shared" si="643"/>
        <v>0</v>
      </c>
      <c r="AC1335" s="89">
        <f t="shared" si="644"/>
        <v>0</v>
      </c>
      <c r="AD1335" s="90">
        <f t="shared" si="645"/>
        <v>7808.1369808306717</v>
      </c>
      <c r="AE1335" s="90">
        <f t="shared" si="646"/>
        <v>0</v>
      </c>
      <c r="AF1335" s="1">
        <f t="shared" si="634"/>
        <v>-42191.86301916933</v>
      </c>
    </row>
    <row r="1336" spans="1:32">
      <c r="A1336" s="106">
        <v>1.5049999999999998E-3</v>
      </c>
      <c r="B1336" s="4">
        <f t="shared" si="635"/>
        <v>-41674.865431342347</v>
      </c>
      <c r="C1336" t="s">
        <v>1186</v>
      </c>
      <c r="D1336"/>
      <c r="E1336" s="57" t="s">
        <v>21</v>
      </c>
      <c r="F1336" s="22">
        <f t="shared" si="638"/>
        <v>1</v>
      </c>
      <c r="G1336" s="22">
        <f t="shared" si="639"/>
        <v>1</v>
      </c>
      <c r="H1336" s="120" t="str">
        <f>IF(ISNA(VLOOKUP(C1336,[1]Sheet1!$J$2:$J$2000,3,FALSE)),"No","Yes")</f>
        <v>No</v>
      </c>
      <c r="I1336" s="89">
        <f t="shared" si="647"/>
        <v>0</v>
      </c>
      <c r="J1336" s="89">
        <f t="shared" si="648"/>
        <v>0</v>
      </c>
      <c r="K1336" s="89">
        <f t="shared" si="649"/>
        <v>0</v>
      </c>
      <c r="L1336" s="89">
        <f t="shared" si="650"/>
        <v>0</v>
      </c>
      <c r="M1336" s="89">
        <f t="shared" si="651"/>
        <v>0</v>
      </c>
      <c r="N1336" s="89">
        <f t="shared" si="652"/>
        <v>0</v>
      </c>
      <c r="O1336" s="89">
        <f t="shared" si="636"/>
        <v>0</v>
      </c>
      <c r="Q1336" s="90">
        <f t="shared" si="653"/>
        <v>0</v>
      </c>
      <c r="R1336" s="90">
        <f t="shared" si="654"/>
        <v>0</v>
      </c>
      <c r="S1336" s="90">
        <f t="shared" si="655"/>
        <v>0</v>
      </c>
      <c r="T1336" s="90">
        <f t="shared" si="656"/>
        <v>8325.1330636576531</v>
      </c>
      <c r="U1336" s="90">
        <f t="shared" si="657"/>
        <v>0</v>
      </c>
      <c r="V1336" s="90">
        <f t="shared" si="658"/>
        <v>0</v>
      </c>
      <c r="W1336" s="90">
        <f t="shared" si="637"/>
        <v>0</v>
      </c>
      <c r="Y1336" s="89">
        <f t="shared" si="640"/>
        <v>0</v>
      </c>
      <c r="Z1336" s="90">
        <f t="shared" si="641"/>
        <v>0</v>
      </c>
      <c r="AA1336" s="75">
        <f t="shared" si="642"/>
        <v>0</v>
      </c>
      <c r="AB1336" s="89">
        <f t="shared" si="643"/>
        <v>0</v>
      </c>
      <c r="AC1336" s="89">
        <f t="shared" si="644"/>
        <v>0</v>
      </c>
      <c r="AD1336" s="90">
        <f t="shared" si="645"/>
        <v>8325.1330636576531</v>
      </c>
      <c r="AE1336" s="90">
        <f t="shared" si="646"/>
        <v>0</v>
      </c>
      <c r="AF1336" s="1">
        <f t="shared" si="634"/>
        <v>-41674.866936342347</v>
      </c>
    </row>
    <row r="1337" spans="1:32">
      <c r="A1337" s="106">
        <v>1.5059999999999997E-3</v>
      </c>
      <c r="B1337" s="4">
        <f t="shared" si="635"/>
        <v>-35588.317579181567</v>
      </c>
      <c r="C1337" t="s">
        <v>1217</v>
      </c>
      <c r="D1337"/>
      <c r="E1337" s="57" t="s">
        <v>21</v>
      </c>
      <c r="F1337" s="22">
        <f t="shared" si="638"/>
        <v>2</v>
      </c>
      <c r="G1337" s="22">
        <f t="shared" si="639"/>
        <v>2</v>
      </c>
      <c r="H1337" s="120" t="str">
        <f>IF(ISNA(VLOOKUP(C1337,[1]Sheet1!$J$2:$J$2000,3,FALSE)),"No","Yes")</f>
        <v>No</v>
      </c>
      <c r="I1337" s="89">
        <f t="shared" si="647"/>
        <v>0</v>
      </c>
      <c r="J1337" s="89">
        <f t="shared" si="648"/>
        <v>0</v>
      </c>
      <c r="K1337" s="89">
        <f t="shared" si="649"/>
        <v>0</v>
      </c>
      <c r="L1337" s="89">
        <f t="shared" si="650"/>
        <v>0</v>
      </c>
      <c r="M1337" s="89">
        <f t="shared" si="651"/>
        <v>0</v>
      </c>
      <c r="N1337" s="89">
        <f t="shared" si="652"/>
        <v>0</v>
      </c>
      <c r="O1337" s="89">
        <f t="shared" si="636"/>
        <v>0</v>
      </c>
      <c r="Q1337" s="90">
        <f t="shared" si="653"/>
        <v>0</v>
      </c>
      <c r="R1337" s="90">
        <f t="shared" si="654"/>
        <v>0</v>
      </c>
      <c r="S1337" s="90">
        <f t="shared" si="655"/>
        <v>0</v>
      </c>
      <c r="T1337" s="90">
        <f t="shared" si="656"/>
        <v>7396.7937198524542</v>
      </c>
      <c r="U1337" s="90">
        <f t="shared" si="657"/>
        <v>0</v>
      </c>
      <c r="V1337" s="90">
        <f t="shared" si="658"/>
        <v>0</v>
      </c>
      <c r="W1337" s="90">
        <f t="shared" si="637"/>
        <v>7014.8871949659797</v>
      </c>
      <c r="Y1337" s="89">
        <f t="shared" si="640"/>
        <v>0</v>
      </c>
      <c r="Z1337" s="90">
        <f t="shared" si="641"/>
        <v>0</v>
      </c>
      <c r="AA1337" s="75">
        <f t="shared" si="642"/>
        <v>0</v>
      </c>
      <c r="AB1337" s="89">
        <f t="shared" si="643"/>
        <v>0</v>
      </c>
      <c r="AC1337" s="89">
        <f t="shared" si="644"/>
        <v>0</v>
      </c>
      <c r="AD1337" s="90">
        <f t="shared" si="645"/>
        <v>7396.7937198524542</v>
      </c>
      <c r="AE1337" s="90">
        <f t="shared" si="646"/>
        <v>7014.8871949659797</v>
      </c>
      <c r="AF1337" s="1">
        <f t="shared" si="634"/>
        <v>-35588.319085181567</v>
      </c>
    </row>
    <row r="1338" spans="1:32">
      <c r="A1338" s="106">
        <v>1.5069999999999999E-3</v>
      </c>
      <c r="B1338" s="4">
        <f t="shared" si="635"/>
        <v>-41613.263908549598</v>
      </c>
      <c r="C1338" t="s">
        <v>1182</v>
      </c>
      <c r="D1338"/>
      <c r="E1338" s="57" t="s">
        <v>21</v>
      </c>
      <c r="F1338" s="22">
        <f t="shared" si="638"/>
        <v>1</v>
      </c>
      <c r="G1338" s="22">
        <f t="shared" si="639"/>
        <v>1</v>
      </c>
      <c r="H1338" s="120" t="str">
        <f>IF(ISNA(VLOOKUP(C1338,[1]Sheet1!$J$2:$J$2000,3,FALSE)),"No","Yes")</f>
        <v>No</v>
      </c>
      <c r="I1338" s="89">
        <f t="shared" si="647"/>
        <v>0</v>
      </c>
      <c r="J1338" s="89">
        <f t="shared" si="648"/>
        <v>0</v>
      </c>
      <c r="K1338" s="89">
        <f t="shared" si="649"/>
        <v>0</v>
      </c>
      <c r="L1338" s="89">
        <f t="shared" si="650"/>
        <v>0</v>
      </c>
      <c r="M1338" s="89">
        <f t="shared" si="651"/>
        <v>0</v>
      </c>
      <c r="N1338" s="89">
        <f t="shared" si="652"/>
        <v>0</v>
      </c>
      <c r="O1338" s="89">
        <f t="shared" si="636"/>
        <v>0</v>
      </c>
      <c r="Q1338" s="90">
        <f t="shared" si="653"/>
        <v>0</v>
      </c>
      <c r="R1338" s="90">
        <f t="shared" si="654"/>
        <v>0</v>
      </c>
      <c r="S1338" s="90">
        <f t="shared" si="655"/>
        <v>0</v>
      </c>
      <c r="T1338" s="90">
        <f t="shared" si="656"/>
        <v>8386.7345844504016</v>
      </c>
      <c r="U1338" s="90">
        <f t="shared" si="657"/>
        <v>0</v>
      </c>
      <c r="V1338" s="90">
        <f t="shared" si="658"/>
        <v>0</v>
      </c>
      <c r="W1338" s="90">
        <f t="shared" si="637"/>
        <v>0</v>
      </c>
      <c r="Y1338" s="89">
        <f t="shared" si="640"/>
        <v>0</v>
      </c>
      <c r="Z1338" s="90">
        <f t="shared" si="641"/>
        <v>0</v>
      </c>
      <c r="AA1338" s="75">
        <f t="shared" si="642"/>
        <v>0</v>
      </c>
      <c r="AB1338" s="89">
        <f t="shared" si="643"/>
        <v>0</v>
      </c>
      <c r="AC1338" s="89">
        <f t="shared" si="644"/>
        <v>0</v>
      </c>
      <c r="AD1338" s="90">
        <f t="shared" si="645"/>
        <v>8386.7345844504016</v>
      </c>
      <c r="AE1338" s="90">
        <f t="shared" si="646"/>
        <v>0</v>
      </c>
      <c r="AF1338" s="1">
        <f t="shared" si="634"/>
        <v>-41613.265415549598</v>
      </c>
    </row>
    <row r="1339" spans="1:32">
      <c r="A1339" s="106">
        <v>1.5089999999999999E-3</v>
      </c>
      <c r="B1339" s="4">
        <f t="shared" si="635"/>
        <v>-36272.240519151914</v>
      </c>
      <c r="C1339" t="s">
        <v>1222</v>
      </c>
      <c r="D1339"/>
      <c r="E1339" s="57" t="s">
        <v>21</v>
      </c>
      <c r="F1339" s="22">
        <f t="shared" si="638"/>
        <v>2</v>
      </c>
      <c r="G1339" s="22">
        <f t="shared" si="639"/>
        <v>2</v>
      </c>
      <c r="H1339" s="120" t="str">
        <f>IF(ISNA(VLOOKUP(C1339,[1]Sheet1!$J$2:$J$2000,3,FALSE)),"No","Yes")</f>
        <v>No</v>
      </c>
      <c r="I1339" s="89">
        <f t="shared" si="647"/>
        <v>0</v>
      </c>
      <c r="J1339" s="89">
        <f t="shared" si="648"/>
        <v>0</v>
      </c>
      <c r="K1339" s="89">
        <f t="shared" si="649"/>
        <v>0</v>
      </c>
      <c r="L1339" s="89">
        <f t="shared" si="650"/>
        <v>0</v>
      </c>
      <c r="M1339" s="89">
        <f t="shared" si="651"/>
        <v>0</v>
      </c>
      <c r="N1339" s="89">
        <f t="shared" si="652"/>
        <v>0</v>
      </c>
      <c r="O1339" s="89">
        <f t="shared" si="636"/>
        <v>0</v>
      </c>
      <c r="Q1339" s="90">
        <f t="shared" si="653"/>
        <v>0</v>
      </c>
      <c r="R1339" s="90">
        <f t="shared" si="654"/>
        <v>0</v>
      </c>
      <c r="S1339" s="90">
        <f t="shared" si="655"/>
        <v>0</v>
      </c>
      <c r="T1339" s="90">
        <f t="shared" si="656"/>
        <v>7289.2441047627926</v>
      </c>
      <c r="U1339" s="90">
        <f t="shared" si="657"/>
        <v>6438.5138670852948</v>
      </c>
      <c r="V1339" s="90">
        <f t="shared" si="658"/>
        <v>0</v>
      </c>
      <c r="W1339" s="90">
        <f t="shared" si="637"/>
        <v>0</v>
      </c>
      <c r="Y1339" s="89">
        <f t="shared" si="640"/>
        <v>0</v>
      </c>
      <c r="Z1339" s="90">
        <f t="shared" si="641"/>
        <v>0</v>
      </c>
      <c r="AA1339" s="75">
        <f t="shared" si="642"/>
        <v>0</v>
      </c>
      <c r="AB1339" s="89">
        <f t="shared" si="643"/>
        <v>0</v>
      </c>
      <c r="AC1339" s="89">
        <f t="shared" si="644"/>
        <v>0</v>
      </c>
      <c r="AD1339" s="90">
        <f t="shared" si="645"/>
        <v>7289.2441047627926</v>
      </c>
      <c r="AE1339" s="90">
        <f t="shared" si="646"/>
        <v>6438.5138670852948</v>
      </c>
      <c r="AF1339" s="1">
        <f t="shared" si="634"/>
        <v>-36272.242028151915</v>
      </c>
    </row>
    <row r="1340" spans="1:32">
      <c r="A1340" s="106">
        <v>1.5099999999999998E-3</v>
      </c>
      <c r="B1340" s="4">
        <f t="shared" si="635"/>
        <v>-35235.567510488603</v>
      </c>
      <c r="C1340" t="s">
        <v>1195</v>
      </c>
      <c r="D1340"/>
      <c r="E1340" s="57" t="s">
        <v>21</v>
      </c>
      <c r="F1340" s="22">
        <f t="shared" si="638"/>
        <v>2</v>
      </c>
      <c r="G1340" s="22">
        <f t="shared" si="639"/>
        <v>2</v>
      </c>
      <c r="H1340" s="120" t="str">
        <f>IF(ISNA(VLOOKUP(C1340,[1]Sheet1!$J$2:$J$2000,3,FALSE)),"No","Yes")</f>
        <v>No</v>
      </c>
      <c r="I1340" s="89">
        <f t="shared" si="647"/>
        <v>0</v>
      </c>
      <c r="J1340" s="89">
        <f t="shared" si="648"/>
        <v>0</v>
      </c>
      <c r="K1340" s="89">
        <f t="shared" si="649"/>
        <v>0</v>
      </c>
      <c r="L1340" s="89">
        <f t="shared" si="650"/>
        <v>0</v>
      </c>
      <c r="M1340" s="89">
        <f t="shared" si="651"/>
        <v>0</v>
      </c>
      <c r="N1340" s="89">
        <f t="shared" si="652"/>
        <v>0</v>
      </c>
      <c r="O1340" s="89">
        <f t="shared" si="636"/>
        <v>0</v>
      </c>
      <c r="Q1340" s="90">
        <f t="shared" si="653"/>
        <v>0</v>
      </c>
      <c r="R1340" s="90">
        <f t="shared" si="654"/>
        <v>0</v>
      </c>
      <c r="S1340" s="90">
        <f t="shared" si="655"/>
        <v>0</v>
      </c>
      <c r="T1340" s="90">
        <f t="shared" si="656"/>
        <v>8135.4727972537185</v>
      </c>
      <c r="U1340" s="90">
        <f t="shared" si="657"/>
        <v>0</v>
      </c>
      <c r="V1340" s="90">
        <f t="shared" si="658"/>
        <v>0</v>
      </c>
      <c r="W1340" s="90">
        <f t="shared" si="637"/>
        <v>6628.9581822576738</v>
      </c>
      <c r="Y1340" s="89">
        <f t="shared" si="640"/>
        <v>0</v>
      </c>
      <c r="Z1340" s="90">
        <f t="shared" si="641"/>
        <v>0</v>
      </c>
      <c r="AA1340" s="75">
        <f t="shared" si="642"/>
        <v>0</v>
      </c>
      <c r="AB1340" s="89">
        <f t="shared" si="643"/>
        <v>0</v>
      </c>
      <c r="AC1340" s="89">
        <f t="shared" si="644"/>
        <v>0</v>
      </c>
      <c r="AD1340" s="90">
        <f t="shared" si="645"/>
        <v>8135.4727972537185</v>
      </c>
      <c r="AE1340" s="90">
        <f t="shared" si="646"/>
        <v>6628.9581822576738</v>
      </c>
      <c r="AF1340" s="1">
        <f t="shared" si="634"/>
        <v>-35235.569020488605</v>
      </c>
    </row>
    <row r="1341" spans="1:32">
      <c r="A1341" s="106">
        <v>1.5109999999999998E-3</v>
      </c>
      <c r="B1341" s="4">
        <f t="shared" si="635"/>
        <v>-35364.421754536328</v>
      </c>
      <c r="C1341" t="s">
        <v>1218</v>
      </c>
      <c r="D1341"/>
      <c r="E1341" s="57" t="s">
        <v>21</v>
      </c>
      <c r="F1341" s="22">
        <f t="shared" si="638"/>
        <v>2</v>
      </c>
      <c r="G1341" s="22">
        <f t="shared" si="639"/>
        <v>2</v>
      </c>
      <c r="H1341" s="120" t="str">
        <f>IF(ISNA(VLOOKUP(C1341,[1]Sheet1!$J$2:$J$2000,3,FALSE)),"No","Yes")</f>
        <v>No</v>
      </c>
      <c r="I1341" s="89">
        <f t="shared" si="647"/>
        <v>0</v>
      </c>
      <c r="J1341" s="89">
        <f t="shared" si="648"/>
        <v>0</v>
      </c>
      <c r="K1341" s="89">
        <f t="shared" si="649"/>
        <v>0</v>
      </c>
      <c r="L1341" s="89">
        <f t="shared" si="650"/>
        <v>0</v>
      </c>
      <c r="M1341" s="89">
        <f t="shared" si="651"/>
        <v>0</v>
      </c>
      <c r="N1341" s="89">
        <f t="shared" si="652"/>
        <v>0</v>
      </c>
      <c r="O1341" s="89">
        <f t="shared" si="636"/>
        <v>0</v>
      </c>
      <c r="Q1341" s="90">
        <f t="shared" si="653"/>
        <v>0</v>
      </c>
      <c r="R1341" s="90">
        <f t="shared" si="654"/>
        <v>7263.2852677220935</v>
      </c>
      <c r="S1341" s="90">
        <f t="shared" si="655"/>
        <v>0</v>
      </c>
      <c r="T1341" s="90">
        <f t="shared" si="656"/>
        <v>7372.291466741578</v>
      </c>
      <c r="U1341" s="90">
        <f t="shared" si="657"/>
        <v>0</v>
      </c>
      <c r="V1341" s="90">
        <f t="shared" si="658"/>
        <v>0</v>
      </c>
      <c r="W1341" s="90">
        <f t="shared" si="637"/>
        <v>0</v>
      </c>
      <c r="Y1341" s="89">
        <f t="shared" si="640"/>
        <v>0</v>
      </c>
      <c r="Z1341" s="90">
        <f t="shared" si="641"/>
        <v>0</v>
      </c>
      <c r="AA1341" s="75">
        <f t="shared" si="642"/>
        <v>0</v>
      </c>
      <c r="AB1341" s="89">
        <f t="shared" si="643"/>
        <v>0</v>
      </c>
      <c r="AC1341" s="89">
        <f t="shared" si="644"/>
        <v>0</v>
      </c>
      <c r="AD1341" s="90">
        <f t="shared" si="645"/>
        <v>7372.291466741578</v>
      </c>
      <c r="AE1341" s="90">
        <f t="shared" si="646"/>
        <v>7263.2852677220935</v>
      </c>
      <c r="AF1341" s="1">
        <f t="shared" si="634"/>
        <v>-35364.42326553633</v>
      </c>
    </row>
    <row r="1342" spans="1:32">
      <c r="A1342" s="106">
        <v>1.5119999999999999E-3</v>
      </c>
      <c r="B1342" s="4">
        <f t="shared" si="635"/>
        <v>5877.9646837399459</v>
      </c>
      <c r="C1342" t="s">
        <v>1238</v>
      </c>
      <c r="D1342"/>
      <c r="E1342" s="57" t="s">
        <v>21</v>
      </c>
      <c r="F1342" s="22">
        <f t="shared" si="638"/>
        <v>1</v>
      </c>
      <c r="G1342" s="22">
        <f t="shared" si="639"/>
        <v>1</v>
      </c>
      <c r="H1342" s="120" t="str">
        <f>IF(ISNA(VLOOKUP(C1342,[1]Sheet1!$J$2:$J$2000,3,FALSE)),"No","Yes")</f>
        <v>Yes</v>
      </c>
      <c r="I1342" s="89">
        <f t="shared" si="647"/>
        <v>0</v>
      </c>
      <c r="J1342" s="89">
        <f t="shared" si="648"/>
        <v>0</v>
      </c>
      <c r="K1342" s="89">
        <f t="shared" si="649"/>
        <v>0</v>
      </c>
      <c r="L1342" s="89">
        <f t="shared" si="650"/>
        <v>0</v>
      </c>
      <c r="M1342" s="89">
        <f t="shared" si="651"/>
        <v>0</v>
      </c>
      <c r="N1342" s="89">
        <f t="shared" si="652"/>
        <v>0</v>
      </c>
      <c r="O1342" s="89">
        <f t="shared" si="636"/>
        <v>0</v>
      </c>
      <c r="Q1342" s="90">
        <f t="shared" si="653"/>
        <v>0</v>
      </c>
      <c r="R1342" s="90">
        <f t="shared" si="654"/>
        <v>0</v>
      </c>
      <c r="S1342" s="90">
        <f t="shared" si="655"/>
        <v>0</v>
      </c>
      <c r="T1342" s="90">
        <f t="shared" si="656"/>
        <v>5877.9631717399461</v>
      </c>
      <c r="U1342" s="90">
        <f t="shared" si="657"/>
        <v>0</v>
      </c>
      <c r="V1342" s="90">
        <f t="shared" si="658"/>
        <v>0</v>
      </c>
      <c r="W1342" s="90">
        <f t="shared" si="637"/>
        <v>0</v>
      </c>
      <c r="Y1342" s="89">
        <f t="shared" si="640"/>
        <v>0</v>
      </c>
      <c r="Z1342" s="90">
        <f t="shared" si="641"/>
        <v>0</v>
      </c>
      <c r="AA1342" s="75">
        <f t="shared" si="642"/>
        <v>0</v>
      </c>
      <c r="AB1342" s="89">
        <f t="shared" si="643"/>
        <v>0</v>
      </c>
      <c r="AC1342" s="89">
        <f t="shared" si="644"/>
        <v>0</v>
      </c>
      <c r="AD1342" s="90">
        <f t="shared" si="645"/>
        <v>5877.9631717399461</v>
      </c>
      <c r="AE1342" s="90">
        <f t="shared" si="646"/>
        <v>0</v>
      </c>
      <c r="AF1342" s="1">
        <f t="shared" si="634"/>
        <v>5877.9631717399461</v>
      </c>
    </row>
    <row r="1343" spans="1:32">
      <c r="A1343" s="106">
        <v>1.5139999999999999E-3</v>
      </c>
      <c r="B1343" s="4">
        <f t="shared" ref="B1343:B1404" si="659">AF1343+A1343</f>
        <v>-40846.593011779754</v>
      </c>
      <c r="C1343" t="s">
        <v>1286</v>
      </c>
      <c r="D1343"/>
      <c r="E1343" s="57" t="s">
        <v>21</v>
      </c>
      <c r="F1343" s="22">
        <f t="shared" si="638"/>
        <v>1</v>
      </c>
      <c r="G1343" s="22">
        <f t="shared" si="639"/>
        <v>1</v>
      </c>
      <c r="H1343" s="120" t="str">
        <f>IF(ISNA(VLOOKUP(C1343,[1]Sheet1!$J$2:$J$2000,3,FALSE)),"No","Yes")</f>
        <v>No</v>
      </c>
      <c r="I1343" s="89">
        <f t="shared" si="647"/>
        <v>0</v>
      </c>
      <c r="J1343" s="89">
        <f t="shared" si="648"/>
        <v>0</v>
      </c>
      <c r="K1343" s="89">
        <f t="shared" si="649"/>
        <v>0</v>
      </c>
      <c r="L1343" s="89">
        <f t="shared" si="650"/>
        <v>9153.4054742202425</v>
      </c>
      <c r="M1343" s="89">
        <f t="shared" si="651"/>
        <v>0</v>
      </c>
      <c r="N1343" s="89">
        <f t="shared" si="652"/>
        <v>0</v>
      </c>
      <c r="O1343" s="89">
        <f t="shared" si="636"/>
        <v>0</v>
      </c>
      <c r="Q1343" s="90">
        <f t="shared" si="653"/>
        <v>0</v>
      </c>
      <c r="R1343" s="90">
        <f t="shared" si="654"/>
        <v>0</v>
      </c>
      <c r="S1343" s="90">
        <f t="shared" si="655"/>
        <v>0</v>
      </c>
      <c r="T1343" s="90">
        <f t="shared" si="656"/>
        <v>0</v>
      </c>
      <c r="U1343" s="90">
        <f t="shared" si="657"/>
        <v>0</v>
      </c>
      <c r="V1343" s="90">
        <f t="shared" si="658"/>
        <v>0</v>
      </c>
      <c r="W1343" s="90">
        <f t="shared" si="637"/>
        <v>0</v>
      </c>
      <c r="Y1343" s="89">
        <f t="shared" si="640"/>
        <v>0</v>
      </c>
      <c r="Z1343" s="90">
        <f t="shared" si="641"/>
        <v>0</v>
      </c>
      <c r="AA1343" s="75">
        <f t="shared" si="642"/>
        <v>0</v>
      </c>
      <c r="AB1343" s="89">
        <f t="shared" si="643"/>
        <v>9153.4054742202425</v>
      </c>
      <c r="AC1343" s="89">
        <f t="shared" si="644"/>
        <v>0</v>
      </c>
      <c r="AD1343" s="90">
        <f t="shared" si="645"/>
        <v>0</v>
      </c>
      <c r="AE1343" s="90">
        <f t="shared" si="646"/>
        <v>0</v>
      </c>
      <c r="AF1343" s="1">
        <f t="shared" si="634"/>
        <v>-40846.594525779758</v>
      </c>
    </row>
    <row r="1344" spans="1:32">
      <c r="A1344" s="106">
        <v>1.5149999999999999E-3</v>
      </c>
      <c r="B1344" s="4">
        <f t="shared" si="659"/>
        <v>8981.8878360493436</v>
      </c>
      <c r="C1344" t="s">
        <v>1289</v>
      </c>
      <c r="D1344"/>
      <c r="E1344" s="57" t="s">
        <v>21</v>
      </c>
      <c r="F1344" s="22">
        <f t="shared" si="638"/>
        <v>1</v>
      </c>
      <c r="G1344" s="22">
        <f t="shared" si="639"/>
        <v>1</v>
      </c>
      <c r="H1344" s="120" t="str">
        <f>IF(ISNA(VLOOKUP(C1344,[1]Sheet1!$J$2:$J$2000,3,FALSE)),"No","Yes")</f>
        <v>Yes</v>
      </c>
      <c r="I1344" s="89">
        <f t="shared" si="647"/>
        <v>0</v>
      </c>
      <c r="J1344" s="89">
        <f t="shared" si="648"/>
        <v>0</v>
      </c>
      <c r="K1344" s="89">
        <f t="shared" si="649"/>
        <v>0</v>
      </c>
      <c r="L1344" s="89">
        <f t="shared" si="650"/>
        <v>8981.8863210493437</v>
      </c>
      <c r="M1344" s="89">
        <f t="shared" si="651"/>
        <v>0</v>
      </c>
      <c r="N1344" s="89">
        <f t="shared" si="652"/>
        <v>0</v>
      </c>
      <c r="O1344" s="89">
        <f t="shared" si="636"/>
        <v>0</v>
      </c>
      <c r="Q1344" s="90">
        <f t="shared" si="653"/>
        <v>0</v>
      </c>
      <c r="R1344" s="90">
        <f t="shared" si="654"/>
        <v>0</v>
      </c>
      <c r="S1344" s="90">
        <f t="shared" si="655"/>
        <v>0</v>
      </c>
      <c r="T1344" s="90">
        <f t="shared" si="656"/>
        <v>0</v>
      </c>
      <c r="U1344" s="90">
        <f t="shared" si="657"/>
        <v>0</v>
      </c>
      <c r="V1344" s="90">
        <f t="shared" si="658"/>
        <v>0</v>
      </c>
      <c r="W1344" s="90">
        <f t="shared" si="637"/>
        <v>0</v>
      </c>
      <c r="Y1344" s="89">
        <f t="shared" si="640"/>
        <v>0</v>
      </c>
      <c r="Z1344" s="90">
        <f t="shared" si="641"/>
        <v>0</v>
      </c>
      <c r="AA1344" s="75">
        <f t="shared" si="642"/>
        <v>0</v>
      </c>
      <c r="AB1344" s="89">
        <f t="shared" si="643"/>
        <v>8981.8863210493437</v>
      </c>
      <c r="AC1344" s="89">
        <f t="shared" si="644"/>
        <v>0</v>
      </c>
      <c r="AD1344" s="90">
        <f t="shared" si="645"/>
        <v>0</v>
      </c>
      <c r="AE1344" s="90">
        <f t="shared" si="646"/>
        <v>0</v>
      </c>
      <c r="AF1344" s="1">
        <f t="shared" si="634"/>
        <v>8981.8863210493437</v>
      </c>
    </row>
    <row r="1345" spans="1:32">
      <c r="A1345" s="106">
        <v>1.5159999999999998E-3</v>
      </c>
      <c r="B1345" s="4">
        <f t="shared" si="659"/>
        <v>-41026.519544842435</v>
      </c>
      <c r="C1345" t="s">
        <v>1290</v>
      </c>
      <c r="D1345"/>
      <c r="E1345" s="57" t="s">
        <v>21</v>
      </c>
      <c r="F1345" s="22">
        <f t="shared" si="638"/>
        <v>1</v>
      </c>
      <c r="G1345" s="22">
        <f t="shared" si="639"/>
        <v>1</v>
      </c>
      <c r="H1345" s="120" t="str">
        <f>IF(ISNA(VLOOKUP(C1345,[1]Sheet1!$J$2:$J$2000,3,FALSE)),"No","Yes")</f>
        <v>No</v>
      </c>
      <c r="I1345" s="89">
        <f t="shared" si="647"/>
        <v>0</v>
      </c>
      <c r="J1345" s="89">
        <f t="shared" si="648"/>
        <v>0</v>
      </c>
      <c r="K1345" s="89">
        <f t="shared" si="649"/>
        <v>0</v>
      </c>
      <c r="L1345" s="89">
        <f t="shared" si="650"/>
        <v>8973.4789391575687</v>
      </c>
      <c r="M1345" s="89">
        <f t="shared" si="651"/>
        <v>0</v>
      </c>
      <c r="N1345" s="89">
        <f t="shared" si="652"/>
        <v>0</v>
      </c>
      <c r="O1345" s="89">
        <f t="shared" si="636"/>
        <v>0</v>
      </c>
      <c r="Q1345" s="90">
        <f t="shared" si="653"/>
        <v>0</v>
      </c>
      <c r="R1345" s="90">
        <f t="shared" si="654"/>
        <v>0</v>
      </c>
      <c r="S1345" s="90">
        <f t="shared" si="655"/>
        <v>0</v>
      </c>
      <c r="T1345" s="90">
        <f t="shared" si="656"/>
        <v>0</v>
      </c>
      <c r="U1345" s="90">
        <f t="shared" si="657"/>
        <v>0</v>
      </c>
      <c r="V1345" s="90">
        <f t="shared" si="658"/>
        <v>0</v>
      </c>
      <c r="W1345" s="90">
        <f t="shared" si="637"/>
        <v>0</v>
      </c>
      <c r="Y1345" s="89">
        <f t="shared" si="640"/>
        <v>0</v>
      </c>
      <c r="Z1345" s="90">
        <f t="shared" si="641"/>
        <v>0</v>
      </c>
      <c r="AA1345" s="75">
        <f t="shared" si="642"/>
        <v>0</v>
      </c>
      <c r="AB1345" s="89">
        <f t="shared" si="643"/>
        <v>8973.4789391575687</v>
      </c>
      <c r="AC1345" s="89">
        <f t="shared" si="644"/>
        <v>0</v>
      </c>
      <c r="AD1345" s="90">
        <f t="shared" si="645"/>
        <v>0</v>
      </c>
      <c r="AE1345" s="90">
        <f t="shared" si="646"/>
        <v>0</v>
      </c>
      <c r="AF1345" s="1">
        <f t="shared" si="634"/>
        <v>-41026.521060842431</v>
      </c>
    </row>
    <row r="1346" spans="1:32">
      <c r="A1346" s="106">
        <v>1.5169999999999999E-3</v>
      </c>
      <c r="B1346" s="4">
        <f t="shared" si="659"/>
        <v>-41161.645686441916</v>
      </c>
      <c r="C1346" t="s">
        <v>1292</v>
      </c>
      <c r="D1346"/>
      <c r="E1346" s="57" t="s">
        <v>21</v>
      </c>
      <c r="F1346" s="22">
        <f t="shared" si="638"/>
        <v>1</v>
      </c>
      <c r="G1346" s="22">
        <f t="shared" si="639"/>
        <v>1</v>
      </c>
      <c r="H1346" s="120" t="str">
        <f>IF(ISNA(VLOOKUP(C1346,[1]Sheet1!$J$2:$J$2000,3,FALSE)),"No","Yes")</f>
        <v>No</v>
      </c>
      <c r="I1346" s="89">
        <f t="shared" si="647"/>
        <v>0</v>
      </c>
      <c r="J1346" s="89">
        <f t="shared" si="648"/>
        <v>0</v>
      </c>
      <c r="K1346" s="89">
        <f t="shared" si="649"/>
        <v>0</v>
      </c>
      <c r="L1346" s="89">
        <f t="shared" si="650"/>
        <v>8838.3527965580834</v>
      </c>
      <c r="M1346" s="89">
        <f t="shared" si="651"/>
        <v>0</v>
      </c>
      <c r="N1346" s="89">
        <f t="shared" si="652"/>
        <v>0</v>
      </c>
      <c r="O1346" s="89">
        <f t="shared" si="636"/>
        <v>0</v>
      </c>
      <c r="Q1346" s="90">
        <f t="shared" si="653"/>
        <v>0</v>
      </c>
      <c r="R1346" s="90">
        <f t="shared" si="654"/>
        <v>0</v>
      </c>
      <c r="S1346" s="90">
        <f t="shared" si="655"/>
        <v>0</v>
      </c>
      <c r="T1346" s="90">
        <f t="shared" si="656"/>
        <v>0</v>
      </c>
      <c r="U1346" s="90">
        <f t="shared" si="657"/>
        <v>0</v>
      </c>
      <c r="V1346" s="90">
        <f t="shared" si="658"/>
        <v>0</v>
      </c>
      <c r="W1346" s="90">
        <f t="shared" si="637"/>
        <v>0</v>
      </c>
      <c r="Y1346" s="89">
        <f t="shared" si="640"/>
        <v>0</v>
      </c>
      <c r="Z1346" s="90">
        <f t="shared" si="641"/>
        <v>0</v>
      </c>
      <c r="AA1346" s="75">
        <f t="shared" si="642"/>
        <v>0</v>
      </c>
      <c r="AB1346" s="89">
        <f t="shared" si="643"/>
        <v>8838.3527965580834</v>
      </c>
      <c r="AC1346" s="89">
        <f t="shared" si="644"/>
        <v>0</v>
      </c>
      <c r="AD1346" s="90">
        <f t="shared" si="645"/>
        <v>0</v>
      </c>
      <c r="AE1346" s="90">
        <f t="shared" si="646"/>
        <v>0</v>
      </c>
      <c r="AF1346" s="1">
        <f t="shared" si="634"/>
        <v>-41161.647203441913</v>
      </c>
    </row>
    <row r="1347" spans="1:32">
      <c r="A1347" s="106">
        <v>1.5179999999999998E-3</v>
      </c>
      <c r="B1347" s="4">
        <f t="shared" si="659"/>
        <v>8827.5030526838564</v>
      </c>
      <c r="C1347" t="s">
        <v>1294</v>
      </c>
      <c r="D1347"/>
      <c r="E1347" s="57" t="s">
        <v>21</v>
      </c>
      <c r="F1347" s="22">
        <f t="shared" si="638"/>
        <v>1</v>
      </c>
      <c r="G1347" s="22">
        <f t="shared" si="639"/>
        <v>1</v>
      </c>
      <c r="H1347" s="120" t="str">
        <f>IF(ISNA(VLOOKUP(C1347,[1]Sheet1!$J$2:$J$2000,3,FALSE)),"No","Yes")</f>
        <v>Yes</v>
      </c>
      <c r="I1347" s="89">
        <f t="shared" si="647"/>
        <v>0</v>
      </c>
      <c r="J1347" s="89">
        <f t="shared" si="648"/>
        <v>0</v>
      </c>
      <c r="K1347" s="89">
        <f t="shared" si="649"/>
        <v>0</v>
      </c>
      <c r="L1347" s="89">
        <f t="shared" si="650"/>
        <v>8827.5015346838572</v>
      </c>
      <c r="M1347" s="89">
        <f t="shared" si="651"/>
        <v>0</v>
      </c>
      <c r="N1347" s="89">
        <f t="shared" si="652"/>
        <v>0</v>
      </c>
      <c r="O1347" s="89">
        <f t="shared" si="636"/>
        <v>0</v>
      </c>
      <c r="Q1347" s="90">
        <f t="shared" si="653"/>
        <v>0</v>
      </c>
      <c r="R1347" s="90">
        <f t="shared" si="654"/>
        <v>0</v>
      </c>
      <c r="S1347" s="90">
        <f t="shared" si="655"/>
        <v>0</v>
      </c>
      <c r="T1347" s="90">
        <f t="shared" si="656"/>
        <v>0</v>
      </c>
      <c r="U1347" s="90">
        <f t="shared" si="657"/>
        <v>0</v>
      </c>
      <c r="V1347" s="90">
        <f t="shared" si="658"/>
        <v>0</v>
      </c>
      <c r="W1347" s="90">
        <f t="shared" si="637"/>
        <v>0</v>
      </c>
      <c r="Y1347" s="89">
        <f t="shared" si="640"/>
        <v>0</v>
      </c>
      <c r="Z1347" s="90">
        <f t="shared" si="641"/>
        <v>0</v>
      </c>
      <c r="AA1347" s="75">
        <f t="shared" si="642"/>
        <v>0</v>
      </c>
      <c r="AB1347" s="89">
        <f t="shared" si="643"/>
        <v>8827.5015346838572</v>
      </c>
      <c r="AC1347" s="89">
        <f t="shared" si="644"/>
        <v>0</v>
      </c>
      <c r="AD1347" s="90">
        <f t="shared" si="645"/>
        <v>0</v>
      </c>
      <c r="AE1347" s="90">
        <f t="shared" si="646"/>
        <v>0</v>
      </c>
      <c r="AF1347" s="1">
        <f t="shared" ref="AF1347:AF1410" si="660">IF(H1347="NO",SUM(AA1347:AE1347)-50000,SUM(AA1347:AE1347))</f>
        <v>8827.5015346838572</v>
      </c>
    </row>
    <row r="1348" spans="1:32">
      <c r="A1348" s="106">
        <v>1.519E-3</v>
      </c>
      <c r="B1348" s="4">
        <f t="shared" si="659"/>
        <v>-41239.718249504418</v>
      </c>
      <c r="C1348" t="s">
        <v>1295</v>
      </c>
      <c r="D1348"/>
      <c r="E1348" s="57" t="s">
        <v>21</v>
      </c>
      <c r="F1348" s="22">
        <f t="shared" si="638"/>
        <v>1</v>
      </c>
      <c r="G1348" s="22">
        <f t="shared" si="639"/>
        <v>1</v>
      </c>
      <c r="H1348" s="120" t="str">
        <f>IF(ISNA(VLOOKUP(C1348,[1]Sheet1!$J$2:$J$2000,3,FALSE)),"No","Yes")</f>
        <v>No</v>
      </c>
      <c r="I1348" s="89">
        <f t="shared" si="647"/>
        <v>0</v>
      </c>
      <c r="J1348" s="89">
        <f t="shared" si="648"/>
        <v>0</v>
      </c>
      <c r="K1348" s="89">
        <f t="shared" si="649"/>
        <v>0</v>
      </c>
      <c r="L1348" s="89">
        <f t="shared" si="650"/>
        <v>8760.2802314955843</v>
      </c>
      <c r="M1348" s="89">
        <f t="shared" si="651"/>
        <v>0</v>
      </c>
      <c r="N1348" s="89">
        <f t="shared" si="652"/>
        <v>0</v>
      </c>
      <c r="O1348" s="89">
        <f t="shared" si="636"/>
        <v>0</v>
      </c>
      <c r="Q1348" s="90">
        <f t="shared" si="653"/>
        <v>0</v>
      </c>
      <c r="R1348" s="90">
        <f t="shared" si="654"/>
        <v>0</v>
      </c>
      <c r="S1348" s="90">
        <f t="shared" si="655"/>
        <v>0</v>
      </c>
      <c r="T1348" s="90">
        <f t="shared" si="656"/>
        <v>0</v>
      </c>
      <c r="U1348" s="90">
        <f t="shared" si="657"/>
        <v>0</v>
      </c>
      <c r="V1348" s="90">
        <f t="shared" si="658"/>
        <v>0</v>
      </c>
      <c r="W1348" s="90">
        <f t="shared" si="637"/>
        <v>0</v>
      </c>
      <c r="Y1348" s="89">
        <f t="shared" si="640"/>
        <v>0</v>
      </c>
      <c r="Z1348" s="90">
        <f t="shared" si="641"/>
        <v>0</v>
      </c>
      <c r="AA1348" s="75">
        <f t="shared" si="642"/>
        <v>0</v>
      </c>
      <c r="AB1348" s="89">
        <f t="shared" si="643"/>
        <v>8760.2802314955843</v>
      </c>
      <c r="AC1348" s="89">
        <f t="shared" si="644"/>
        <v>0</v>
      </c>
      <c r="AD1348" s="90">
        <f t="shared" si="645"/>
        <v>0</v>
      </c>
      <c r="AE1348" s="90">
        <f t="shared" si="646"/>
        <v>0</v>
      </c>
      <c r="AF1348" s="1">
        <f t="shared" si="660"/>
        <v>-41239.719768504416</v>
      </c>
    </row>
    <row r="1349" spans="1:32">
      <c r="A1349" s="106">
        <v>1.5199999999999999E-3</v>
      </c>
      <c r="B1349" s="4">
        <f t="shared" si="659"/>
        <v>-41394.373105972474</v>
      </c>
      <c r="C1349" t="s">
        <v>1300</v>
      </c>
      <c r="D1349"/>
      <c r="E1349" s="57" t="s">
        <v>21</v>
      </c>
      <c r="F1349" s="22">
        <f t="shared" si="638"/>
        <v>1</v>
      </c>
      <c r="G1349" s="22">
        <f t="shared" si="639"/>
        <v>1</v>
      </c>
      <c r="H1349" s="120" t="str">
        <f>IF(ISNA(VLOOKUP(C1349,[1]Sheet1!$J$2:$J$2000,3,FALSE)),"No","Yes")</f>
        <v>No</v>
      </c>
      <c r="I1349" s="89">
        <f t="shared" si="647"/>
        <v>0</v>
      </c>
      <c r="J1349" s="89">
        <f t="shared" si="648"/>
        <v>0</v>
      </c>
      <c r="K1349" s="89">
        <f t="shared" si="649"/>
        <v>0</v>
      </c>
      <c r="L1349" s="89">
        <f t="shared" si="650"/>
        <v>8605.6253740275297</v>
      </c>
      <c r="M1349" s="89">
        <f t="shared" si="651"/>
        <v>0</v>
      </c>
      <c r="N1349" s="89">
        <f t="shared" si="652"/>
        <v>0</v>
      </c>
      <c r="O1349" s="89">
        <f t="shared" si="636"/>
        <v>0</v>
      </c>
      <c r="Q1349" s="90">
        <f t="shared" si="653"/>
        <v>0</v>
      </c>
      <c r="R1349" s="90">
        <f t="shared" si="654"/>
        <v>0</v>
      </c>
      <c r="S1349" s="90">
        <f t="shared" si="655"/>
        <v>0</v>
      </c>
      <c r="T1349" s="90">
        <f t="shared" si="656"/>
        <v>0</v>
      </c>
      <c r="U1349" s="90">
        <f t="shared" si="657"/>
        <v>0</v>
      </c>
      <c r="V1349" s="90">
        <f t="shared" si="658"/>
        <v>0</v>
      </c>
      <c r="W1349" s="90">
        <f t="shared" si="637"/>
        <v>0</v>
      </c>
      <c r="Y1349" s="89">
        <f t="shared" si="640"/>
        <v>0</v>
      </c>
      <c r="Z1349" s="90">
        <f t="shared" si="641"/>
        <v>0</v>
      </c>
      <c r="AA1349" s="75">
        <f t="shared" si="642"/>
        <v>0</v>
      </c>
      <c r="AB1349" s="89">
        <f t="shared" si="643"/>
        <v>8605.6253740275297</v>
      </c>
      <c r="AC1349" s="89">
        <f t="shared" si="644"/>
        <v>0</v>
      </c>
      <c r="AD1349" s="90">
        <f t="shared" si="645"/>
        <v>0</v>
      </c>
      <c r="AE1349" s="90">
        <f t="shared" si="646"/>
        <v>0</v>
      </c>
      <c r="AF1349" s="1">
        <f t="shared" si="660"/>
        <v>-41394.374625972472</v>
      </c>
    </row>
    <row r="1350" spans="1:32">
      <c r="A1350" s="106">
        <v>1.5209999999999998E-3</v>
      </c>
      <c r="B1350" s="4">
        <f t="shared" si="659"/>
        <v>-41680.646439659533</v>
      </c>
      <c r="C1350" t="s">
        <v>1311</v>
      </c>
      <c r="D1350"/>
      <c r="E1350" s="57" t="s">
        <v>21</v>
      </c>
      <c r="F1350" s="22">
        <f t="shared" si="638"/>
        <v>1</v>
      </c>
      <c r="G1350" s="22">
        <f t="shared" si="639"/>
        <v>1</v>
      </c>
      <c r="H1350" s="120" t="str">
        <f>IF(ISNA(VLOOKUP(C1350,[1]Sheet1!$J$2:$J$2000,3,FALSE)),"No","Yes")</f>
        <v>No</v>
      </c>
      <c r="I1350" s="89">
        <f t="shared" si="647"/>
        <v>0</v>
      </c>
      <c r="J1350" s="89">
        <f t="shared" si="648"/>
        <v>0</v>
      </c>
      <c r="K1350" s="89">
        <f t="shared" si="649"/>
        <v>0</v>
      </c>
      <c r="L1350" s="89">
        <f t="shared" si="650"/>
        <v>8319.3520393404688</v>
      </c>
      <c r="M1350" s="89">
        <f t="shared" si="651"/>
        <v>0</v>
      </c>
      <c r="N1350" s="89">
        <f t="shared" si="652"/>
        <v>0</v>
      </c>
      <c r="O1350" s="89">
        <f t="shared" ref="O1350:O1411" si="661">IF(ISERROR(VLOOKUP($C1350,Sprint7,5,FALSE)),0,(VLOOKUP($C1350,Sprint7,5,FALSE)))</f>
        <v>0</v>
      </c>
      <c r="Q1350" s="90">
        <f t="shared" si="653"/>
        <v>0</v>
      </c>
      <c r="R1350" s="90">
        <f t="shared" si="654"/>
        <v>0</v>
      </c>
      <c r="S1350" s="90">
        <f t="shared" si="655"/>
        <v>0</v>
      </c>
      <c r="T1350" s="90">
        <f t="shared" si="656"/>
        <v>0</v>
      </c>
      <c r="U1350" s="90">
        <f t="shared" si="657"/>
        <v>0</v>
      </c>
      <c r="V1350" s="90">
        <f t="shared" si="658"/>
        <v>0</v>
      </c>
      <c r="W1350" s="90">
        <f t="shared" ref="W1350:W1411" si="662">IF(ISERROR(VLOOKUP($C1350,_End7,5,FALSE)),0,(VLOOKUP($C1350,_End7,5,FALSE)))</f>
        <v>0</v>
      </c>
      <c r="Y1350" s="89">
        <f t="shared" si="640"/>
        <v>0</v>
      </c>
      <c r="Z1350" s="90">
        <f t="shared" si="641"/>
        <v>0</v>
      </c>
      <c r="AA1350" s="75">
        <f t="shared" si="642"/>
        <v>0</v>
      </c>
      <c r="AB1350" s="89">
        <f t="shared" si="643"/>
        <v>8319.3520393404688</v>
      </c>
      <c r="AC1350" s="89">
        <f t="shared" si="644"/>
        <v>0</v>
      </c>
      <c r="AD1350" s="90">
        <f t="shared" si="645"/>
        <v>0</v>
      </c>
      <c r="AE1350" s="90">
        <f t="shared" si="646"/>
        <v>0</v>
      </c>
      <c r="AF1350" s="1">
        <f t="shared" si="660"/>
        <v>-41680.647960659531</v>
      </c>
    </row>
    <row r="1351" spans="1:32">
      <c r="A1351" s="106">
        <v>1.5229999999999998E-3</v>
      </c>
      <c r="B1351" s="4">
        <f t="shared" si="659"/>
        <v>-41827.22212008042</v>
      </c>
      <c r="C1351" t="s">
        <v>1319</v>
      </c>
      <c r="D1351"/>
      <c r="E1351" s="57" t="s">
        <v>21</v>
      </c>
      <c r="F1351" s="22">
        <f t="shared" ref="F1351:F1412" si="663">COUNTIF(H1351:X1351,"&gt;1")</f>
        <v>1</v>
      </c>
      <c r="G1351" s="22">
        <f t="shared" ref="G1351:G1412" si="664">COUNTIF(AA1351:AE1351,"&gt;1")</f>
        <v>1</v>
      </c>
      <c r="H1351" s="120" t="str">
        <f>IF(ISNA(VLOOKUP(C1351,[1]Sheet1!$J$2:$J$2000,3,FALSE)),"No","Yes")</f>
        <v>No</v>
      </c>
      <c r="I1351" s="89">
        <f t="shared" si="647"/>
        <v>0</v>
      </c>
      <c r="J1351" s="89">
        <f t="shared" si="648"/>
        <v>0</v>
      </c>
      <c r="K1351" s="89">
        <f t="shared" si="649"/>
        <v>0</v>
      </c>
      <c r="L1351" s="89">
        <f t="shared" si="650"/>
        <v>8172.7763569195804</v>
      </c>
      <c r="M1351" s="89">
        <f t="shared" si="651"/>
        <v>0</v>
      </c>
      <c r="N1351" s="89">
        <f t="shared" si="652"/>
        <v>0</v>
      </c>
      <c r="O1351" s="89">
        <f t="shared" si="661"/>
        <v>0</v>
      </c>
      <c r="Q1351" s="90">
        <f t="shared" si="653"/>
        <v>0</v>
      </c>
      <c r="R1351" s="90">
        <f t="shared" si="654"/>
        <v>0</v>
      </c>
      <c r="S1351" s="90">
        <f t="shared" si="655"/>
        <v>0</v>
      </c>
      <c r="T1351" s="90">
        <f t="shared" si="656"/>
        <v>0</v>
      </c>
      <c r="U1351" s="90">
        <f t="shared" si="657"/>
        <v>0</v>
      </c>
      <c r="V1351" s="90">
        <f t="shared" si="658"/>
        <v>0</v>
      </c>
      <c r="W1351" s="90">
        <f t="shared" si="662"/>
        <v>0</v>
      </c>
      <c r="Y1351" s="89">
        <f t="shared" ref="Y1351:Y1412" si="665">LARGE(I1351:O1351,3)</f>
        <v>0</v>
      </c>
      <c r="Z1351" s="90">
        <f t="shared" ref="Z1351:Z1412" si="666">LARGE(Q1351:W1351,3)</f>
        <v>0</v>
      </c>
      <c r="AA1351" s="75">
        <f t="shared" ref="AA1351:AA1412" si="667">LARGE(Y1351:Z1351,1)</f>
        <v>0</v>
      </c>
      <c r="AB1351" s="89">
        <f t="shared" ref="AB1351:AB1412" si="668">LARGE(I1351:O1351,1)</f>
        <v>8172.7763569195804</v>
      </c>
      <c r="AC1351" s="89">
        <f t="shared" ref="AC1351:AC1412" si="669">LARGE(I1351:O1351,2)</f>
        <v>0</v>
      </c>
      <c r="AD1351" s="90">
        <f t="shared" ref="AD1351:AD1412" si="670">LARGE(Q1351:W1351,1)</f>
        <v>0</v>
      </c>
      <c r="AE1351" s="90">
        <f t="shared" ref="AE1351:AE1412" si="671">LARGE(Q1351:W1351,2)</f>
        <v>0</v>
      </c>
      <c r="AF1351" s="1">
        <f t="shared" si="660"/>
        <v>-41827.223643080419</v>
      </c>
    </row>
    <row r="1352" spans="1:32">
      <c r="A1352" s="106">
        <v>1.5239999999999997E-3</v>
      </c>
      <c r="B1352" s="4">
        <f t="shared" si="659"/>
        <v>-42061.825691015183</v>
      </c>
      <c r="C1352" t="s">
        <v>1333</v>
      </c>
      <c r="D1352"/>
      <c r="E1352" s="57" t="s">
        <v>21</v>
      </c>
      <c r="F1352" s="22">
        <f t="shared" si="663"/>
        <v>1</v>
      </c>
      <c r="G1352" s="22">
        <f t="shared" si="664"/>
        <v>1</v>
      </c>
      <c r="H1352" s="120" t="str">
        <f>IF(ISNA(VLOOKUP(C1352,[1]Sheet1!$J$2:$J$2000,3,FALSE)),"No","Yes")</f>
        <v>No</v>
      </c>
      <c r="I1352" s="89">
        <f t="shared" si="647"/>
        <v>0</v>
      </c>
      <c r="J1352" s="89">
        <f t="shared" si="648"/>
        <v>0</v>
      </c>
      <c r="K1352" s="89">
        <f t="shared" si="649"/>
        <v>0</v>
      </c>
      <c r="L1352" s="89">
        <f t="shared" si="650"/>
        <v>7938.1727849848185</v>
      </c>
      <c r="M1352" s="89">
        <f t="shared" si="651"/>
        <v>0</v>
      </c>
      <c r="N1352" s="89">
        <f t="shared" si="652"/>
        <v>0</v>
      </c>
      <c r="O1352" s="89">
        <f t="shared" si="661"/>
        <v>0</v>
      </c>
      <c r="Q1352" s="90">
        <f t="shared" si="653"/>
        <v>0</v>
      </c>
      <c r="R1352" s="90">
        <f t="shared" si="654"/>
        <v>0</v>
      </c>
      <c r="S1352" s="90">
        <f t="shared" si="655"/>
        <v>0</v>
      </c>
      <c r="T1352" s="90">
        <f t="shared" si="656"/>
        <v>0</v>
      </c>
      <c r="U1352" s="90">
        <f t="shared" si="657"/>
        <v>0</v>
      </c>
      <c r="V1352" s="90">
        <f t="shared" si="658"/>
        <v>0</v>
      </c>
      <c r="W1352" s="90">
        <f t="shared" si="662"/>
        <v>0</v>
      </c>
      <c r="Y1352" s="89">
        <f t="shared" si="665"/>
        <v>0</v>
      </c>
      <c r="Z1352" s="90">
        <f t="shared" si="666"/>
        <v>0</v>
      </c>
      <c r="AA1352" s="75">
        <f t="shared" si="667"/>
        <v>0</v>
      </c>
      <c r="AB1352" s="89">
        <f t="shared" si="668"/>
        <v>7938.1727849848185</v>
      </c>
      <c r="AC1352" s="89">
        <f t="shared" si="669"/>
        <v>0</v>
      </c>
      <c r="AD1352" s="90">
        <f t="shared" si="670"/>
        <v>0</v>
      </c>
      <c r="AE1352" s="90">
        <f t="shared" si="671"/>
        <v>0</v>
      </c>
      <c r="AF1352" s="1">
        <f t="shared" si="660"/>
        <v>-42061.827215015182</v>
      </c>
    </row>
    <row r="1353" spans="1:32">
      <c r="A1353" s="106">
        <v>1.5249999999999999E-3</v>
      </c>
      <c r="B1353" s="4">
        <f t="shared" si="659"/>
        <v>-42118.38707461633</v>
      </c>
      <c r="C1353" t="s">
        <v>1338</v>
      </c>
      <c r="D1353"/>
      <c r="E1353" s="57" t="s">
        <v>21</v>
      </c>
      <c r="F1353" s="22">
        <f t="shared" si="663"/>
        <v>1</v>
      </c>
      <c r="G1353" s="22">
        <f t="shared" si="664"/>
        <v>1</v>
      </c>
      <c r="H1353" s="120" t="str">
        <f>IF(ISNA(VLOOKUP(C1353,[1]Sheet1!$J$2:$J$2000,3,FALSE)),"No","Yes")</f>
        <v>No</v>
      </c>
      <c r="I1353" s="89">
        <f t="shared" si="647"/>
        <v>0</v>
      </c>
      <c r="J1353" s="89">
        <f t="shared" si="648"/>
        <v>0</v>
      </c>
      <c r="K1353" s="89">
        <f t="shared" si="649"/>
        <v>0</v>
      </c>
      <c r="L1353" s="89">
        <f t="shared" si="650"/>
        <v>7881.6114003836683</v>
      </c>
      <c r="M1353" s="89">
        <f t="shared" si="651"/>
        <v>0</v>
      </c>
      <c r="N1353" s="89">
        <f t="shared" si="652"/>
        <v>0</v>
      </c>
      <c r="O1353" s="89">
        <f t="shared" si="661"/>
        <v>0</v>
      </c>
      <c r="Q1353" s="90">
        <f t="shared" si="653"/>
        <v>0</v>
      </c>
      <c r="R1353" s="90">
        <f t="shared" si="654"/>
        <v>0</v>
      </c>
      <c r="S1353" s="90">
        <f t="shared" si="655"/>
        <v>0</v>
      </c>
      <c r="T1353" s="90">
        <f t="shared" si="656"/>
        <v>0</v>
      </c>
      <c r="U1353" s="90">
        <f t="shared" si="657"/>
        <v>0</v>
      </c>
      <c r="V1353" s="90">
        <f t="shared" si="658"/>
        <v>0</v>
      </c>
      <c r="W1353" s="90">
        <f t="shared" si="662"/>
        <v>0</v>
      </c>
      <c r="Y1353" s="89">
        <f t="shared" si="665"/>
        <v>0</v>
      </c>
      <c r="Z1353" s="90">
        <f t="shared" si="666"/>
        <v>0</v>
      </c>
      <c r="AA1353" s="75">
        <f t="shared" si="667"/>
        <v>0</v>
      </c>
      <c r="AB1353" s="89">
        <f t="shared" si="668"/>
        <v>7881.6114003836683</v>
      </c>
      <c r="AC1353" s="89">
        <f t="shared" si="669"/>
        <v>0</v>
      </c>
      <c r="AD1353" s="90">
        <f t="shared" si="670"/>
        <v>0</v>
      </c>
      <c r="AE1353" s="90">
        <f t="shared" si="671"/>
        <v>0</v>
      </c>
      <c r="AF1353" s="1">
        <f t="shared" si="660"/>
        <v>-42118.38859961633</v>
      </c>
    </row>
    <row r="1354" spans="1:32">
      <c r="A1354" s="106">
        <v>1.5259999999999998E-3</v>
      </c>
      <c r="B1354" s="4">
        <f t="shared" si="659"/>
        <v>-42210.182656015168</v>
      </c>
      <c r="C1354" t="s">
        <v>1343</v>
      </c>
      <c r="D1354"/>
      <c r="E1354" s="57" t="s">
        <v>21</v>
      </c>
      <c r="F1354" s="22">
        <f t="shared" si="663"/>
        <v>1</v>
      </c>
      <c r="G1354" s="22">
        <f t="shared" si="664"/>
        <v>1</v>
      </c>
      <c r="H1354" s="120" t="str">
        <f>IF(ISNA(VLOOKUP(C1354,[1]Sheet1!$J$2:$J$2000,3,FALSE)),"No","Yes")</f>
        <v>No</v>
      </c>
      <c r="I1354" s="89">
        <f t="shared" si="647"/>
        <v>0</v>
      </c>
      <c r="J1354" s="89">
        <f t="shared" si="648"/>
        <v>0</v>
      </c>
      <c r="K1354" s="89">
        <f t="shared" si="649"/>
        <v>0</v>
      </c>
      <c r="L1354" s="89">
        <f t="shared" si="650"/>
        <v>7789.8158179848324</v>
      </c>
      <c r="M1354" s="89">
        <f t="shared" si="651"/>
        <v>0</v>
      </c>
      <c r="N1354" s="89">
        <f t="shared" si="652"/>
        <v>0</v>
      </c>
      <c r="O1354" s="89">
        <f t="shared" si="661"/>
        <v>0</v>
      </c>
      <c r="Q1354" s="90">
        <f t="shared" si="653"/>
        <v>0</v>
      </c>
      <c r="R1354" s="90">
        <f t="shared" si="654"/>
        <v>0</v>
      </c>
      <c r="S1354" s="90">
        <f t="shared" si="655"/>
        <v>0</v>
      </c>
      <c r="T1354" s="90">
        <f t="shared" si="656"/>
        <v>0</v>
      </c>
      <c r="U1354" s="90">
        <f t="shared" si="657"/>
        <v>0</v>
      </c>
      <c r="V1354" s="90">
        <f t="shared" si="658"/>
        <v>0</v>
      </c>
      <c r="W1354" s="90">
        <f t="shared" si="662"/>
        <v>0</v>
      </c>
      <c r="Y1354" s="89">
        <f t="shared" si="665"/>
        <v>0</v>
      </c>
      <c r="Z1354" s="90">
        <f t="shared" si="666"/>
        <v>0</v>
      </c>
      <c r="AA1354" s="75">
        <f t="shared" si="667"/>
        <v>0</v>
      </c>
      <c r="AB1354" s="89">
        <f t="shared" si="668"/>
        <v>7789.8158179848324</v>
      </c>
      <c r="AC1354" s="89">
        <f t="shared" si="669"/>
        <v>0</v>
      </c>
      <c r="AD1354" s="90">
        <f t="shared" si="670"/>
        <v>0</v>
      </c>
      <c r="AE1354" s="90">
        <f t="shared" si="671"/>
        <v>0</v>
      </c>
      <c r="AF1354" s="1">
        <f t="shared" si="660"/>
        <v>-42210.184182015168</v>
      </c>
    </row>
    <row r="1355" spans="1:32">
      <c r="A1355" s="106">
        <v>1.5269999999999999E-3</v>
      </c>
      <c r="B1355" s="4">
        <f t="shared" si="659"/>
        <v>-42247.976909657678</v>
      </c>
      <c r="C1355" t="s">
        <v>1347</v>
      </c>
      <c r="D1355"/>
      <c r="E1355" s="57" t="s">
        <v>21</v>
      </c>
      <c r="F1355" s="22">
        <f t="shared" si="663"/>
        <v>1</v>
      </c>
      <c r="G1355" s="22">
        <f t="shared" si="664"/>
        <v>1</v>
      </c>
      <c r="H1355" s="120" t="str">
        <f>IF(ISNA(VLOOKUP(C1355,[1]Sheet1!$J$2:$J$2000,3,FALSE)),"No","Yes")</f>
        <v>No</v>
      </c>
      <c r="I1355" s="89">
        <f t="shared" ref="I1355:I1416" si="672">IF(ISERROR(VLOOKUP($C1355,Sprint1,5,FALSE)),0,(VLOOKUP($C1355,Sprint1,5,FALSE)))</f>
        <v>0</v>
      </c>
      <c r="J1355" s="89">
        <f t="shared" ref="J1355:J1416" si="673">IF(ISERROR(VLOOKUP($C1355,Sprint2,5,FALSE)),0,(VLOOKUP($C1355,Sprint2,5,FALSE)))</f>
        <v>0</v>
      </c>
      <c r="K1355" s="89">
        <f t="shared" ref="K1355:K1416" si="674">IF(ISERROR(VLOOKUP($C1355,Sprint3,5,FALSE)),0,(VLOOKUP($C1355,Sprint3,5,FALSE)))</f>
        <v>0</v>
      </c>
      <c r="L1355" s="89">
        <f t="shared" ref="L1355:L1416" si="675">IF(ISERROR(VLOOKUP($C1355,Sprint4,5,FALSE)),0,(VLOOKUP($C1355,Sprint4,5,FALSE)))</f>
        <v>7752.0215633423186</v>
      </c>
      <c r="M1355" s="89">
        <f t="shared" ref="M1355:M1416" si="676">IF(ISERROR(VLOOKUP($C1355,Sprint5,5,FALSE)),0,(VLOOKUP($C1355,Sprint5,5,FALSE)))</f>
        <v>0</v>
      </c>
      <c r="N1355" s="89">
        <f t="shared" ref="N1355:N1416" si="677">IF(ISERROR(VLOOKUP($C1355,Sprint6,5,FALSE)),0,(VLOOKUP($C1355,Sprint6,5,FALSE)))</f>
        <v>0</v>
      </c>
      <c r="O1355" s="89">
        <f t="shared" si="661"/>
        <v>0</v>
      </c>
      <c r="Q1355" s="90">
        <f t="shared" ref="Q1355:Q1416" si="678">IF(ISERROR(VLOOKUP($C1355,_End1,5,FALSE)),0,(VLOOKUP($C1355,_End1,5,FALSE)))</f>
        <v>0</v>
      </c>
      <c r="R1355" s="90">
        <f t="shared" ref="R1355:R1416" si="679">IF(ISERROR(VLOOKUP($C1355,_End2,5,FALSE)),0,(VLOOKUP($C1355,_End2,5,FALSE)))</f>
        <v>0</v>
      </c>
      <c r="S1355" s="90">
        <f t="shared" ref="S1355:S1416" si="680">IF(ISERROR(VLOOKUP($C1355,_End3,5,FALSE)),0,(VLOOKUP($C1355,_End3,5,FALSE)))</f>
        <v>0</v>
      </c>
      <c r="T1355" s="90">
        <f t="shared" ref="T1355:T1416" si="681">IF(ISERROR(VLOOKUP($C1355,_End4,5,FALSE)),0,(VLOOKUP($C1355,_End4,5,FALSE)))</f>
        <v>0</v>
      </c>
      <c r="U1355" s="90">
        <f t="shared" ref="U1355:U1416" si="682">IF(ISERROR(VLOOKUP($C1355,_End5,5,FALSE)),0,(VLOOKUP($C1355,_End5,5,FALSE)))</f>
        <v>0</v>
      </c>
      <c r="V1355" s="90">
        <f t="shared" ref="V1355:V1416" si="683">IF(ISERROR(VLOOKUP($C1355,_End6,5,FALSE)),0,(VLOOKUP($C1355,_End6,5,FALSE)))</f>
        <v>0</v>
      </c>
      <c r="W1355" s="90">
        <f t="shared" si="662"/>
        <v>0</v>
      </c>
      <c r="Y1355" s="89">
        <f t="shared" si="665"/>
        <v>0</v>
      </c>
      <c r="Z1355" s="90">
        <f t="shared" si="666"/>
        <v>0</v>
      </c>
      <c r="AA1355" s="75">
        <f t="shared" si="667"/>
        <v>0</v>
      </c>
      <c r="AB1355" s="89">
        <f t="shared" si="668"/>
        <v>7752.0215633423186</v>
      </c>
      <c r="AC1355" s="89">
        <f t="shared" si="669"/>
        <v>0</v>
      </c>
      <c r="AD1355" s="90">
        <f t="shared" si="670"/>
        <v>0</v>
      </c>
      <c r="AE1355" s="90">
        <f t="shared" si="671"/>
        <v>0</v>
      </c>
      <c r="AF1355" s="1">
        <f t="shared" si="660"/>
        <v>-42247.978436657679</v>
      </c>
    </row>
    <row r="1356" spans="1:32">
      <c r="A1356" s="106">
        <v>1.5279999999999998E-3</v>
      </c>
      <c r="B1356" s="4">
        <f t="shared" si="659"/>
        <v>-42717.142052653326</v>
      </c>
      <c r="C1356" t="s">
        <v>1392</v>
      </c>
      <c r="D1356"/>
      <c r="E1356" s="57" t="s">
        <v>21</v>
      </c>
      <c r="F1356" s="22">
        <f t="shared" si="663"/>
        <v>1</v>
      </c>
      <c r="G1356" s="22">
        <f t="shared" si="664"/>
        <v>1</v>
      </c>
      <c r="H1356" s="120" t="str">
        <f>IF(ISNA(VLOOKUP(C1356,[1]Sheet1!$J$2:$J$2000,3,FALSE)),"No","Yes")</f>
        <v>No</v>
      </c>
      <c r="I1356" s="89">
        <f t="shared" si="672"/>
        <v>0</v>
      </c>
      <c r="J1356" s="89">
        <f t="shared" si="673"/>
        <v>0</v>
      </c>
      <c r="K1356" s="89">
        <f t="shared" si="674"/>
        <v>0</v>
      </c>
      <c r="L1356" s="89">
        <f t="shared" si="675"/>
        <v>7282.8564193466709</v>
      </c>
      <c r="M1356" s="89">
        <f t="shared" si="676"/>
        <v>0</v>
      </c>
      <c r="N1356" s="89">
        <f t="shared" si="677"/>
        <v>0</v>
      </c>
      <c r="O1356" s="89">
        <f t="shared" si="661"/>
        <v>0</v>
      </c>
      <c r="Q1356" s="90">
        <f t="shared" si="678"/>
        <v>0</v>
      </c>
      <c r="R1356" s="90">
        <f t="shared" si="679"/>
        <v>0</v>
      </c>
      <c r="S1356" s="90">
        <f t="shared" si="680"/>
        <v>0</v>
      </c>
      <c r="T1356" s="90">
        <f t="shared" si="681"/>
        <v>0</v>
      </c>
      <c r="U1356" s="90">
        <f t="shared" si="682"/>
        <v>0</v>
      </c>
      <c r="V1356" s="90">
        <f t="shared" si="683"/>
        <v>0</v>
      </c>
      <c r="W1356" s="90">
        <f t="shared" si="662"/>
        <v>0</v>
      </c>
      <c r="Y1356" s="89">
        <f t="shared" si="665"/>
        <v>0</v>
      </c>
      <c r="Z1356" s="90">
        <f t="shared" si="666"/>
        <v>0</v>
      </c>
      <c r="AA1356" s="75">
        <f t="shared" si="667"/>
        <v>0</v>
      </c>
      <c r="AB1356" s="89">
        <f t="shared" si="668"/>
        <v>7282.8564193466709</v>
      </c>
      <c r="AC1356" s="89">
        <f t="shared" si="669"/>
        <v>0</v>
      </c>
      <c r="AD1356" s="90">
        <f t="shared" si="670"/>
        <v>0</v>
      </c>
      <c r="AE1356" s="90">
        <f t="shared" si="671"/>
        <v>0</v>
      </c>
      <c r="AF1356" s="1">
        <f t="shared" si="660"/>
        <v>-42717.143580653326</v>
      </c>
    </row>
    <row r="1357" spans="1:32">
      <c r="A1357" s="106">
        <v>1.5289999999999998E-3</v>
      </c>
      <c r="B1357" s="4">
        <f t="shared" si="659"/>
        <v>7235.2216547861635</v>
      </c>
      <c r="C1357" t="s">
        <v>1399</v>
      </c>
      <c r="D1357"/>
      <c r="E1357" s="57" t="s">
        <v>21</v>
      </c>
      <c r="F1357" s="22">
        <f t="shared" si="663"/>
        <v>1</v>
      </c>
      <c r="G1357" s="22">
        <f t="shared" si="664"/>
        <v>1</v>
      </c>
      <c r="H1357" s="120" t="str">
        <f>IF(ISNA(VLOOKUP(C1357,[1]Sheet1!$J$2:$J$2000,3,FALSE)),"No","Yes")</f>
        <v>Yes</v>
      </c>
      <c r="I1357" s="89">
        <f t="shared" si="672"/>
        <v>0</v>
      </c>
      <c r="J1357" s="89">
        <f t="shared" si="673"/>
        <v>0</v>
      </c>
      <c r="K1357" s="89">
        <f t="shared" si="674"/>
        <v>0</v>
      </c>
      <c r="L1357" s="89">
        <f t="shared" si="675"/>
        <v>7235.2201257861634</v>
      </c>
      <c r="M1357" s="89">
        <f t="shared" si="676"/>
        <v>0</v>
      </c>
      <c r="N1357" s="89">
        <f t="shared" si="677"/>
        <v>0</v>
      </c>
      <c r="O1357" s="89">
        <f t="shared" si="661"/>
        <v>0</v>
      </c>
      <c r="Q1357" s="90">
        <f t="shared" si="678"/>
        <v>0</v>
      </c>
      <c r="R1357" s="90">
        <f t="shared" si="679"/>
        <v>0</v>
      </c>
      <c r="S1357" s="90">
        <f t="shared" si="680"/>
        <v>0</v>
      </c>
      <c r="T1357" s="90">
        <f t="shared" si="681"/>
        <v>0</v>
      </c>
      <c r="U1357" s="90">
        <f t="shared" si="682"/>
        <v>0</v>
      </c>
      <c r="V1357" s="90">
        <f t="shared" si="683"/>
        <v>0</v>
      </c>
      <c r="W1357" s="90">
        <f t="shared" si="662"/>
        <v>0</v>
      </c>
      <c r="Y1357" s="89">
        <f t="shared" si="665"/>
        <v>0</v>
      </c>
      <c r="Z1357" s="90">
        <f t="shared" si="666"/>
        <v>0</v>
      </c>
      <c r="AA1357" s="75">
        <f t="shared" si="667"/>
        <v>0</v>
      </c>
      <c r="AB1357" s="89">
        <f t="shared" si="668"/>
        <v>7235.2201257861634</v>
      </c>
      <c r="AC1357" s="89">
        <f t="shared" si="669"/>
        <v>0</v>
      </c>
      <c r="AD1357" s="90">
        <f t="shared" si="670"/>
        <v>0</v>
      </c>
      <c r="AE1357" s="90">
        <f t="shared" si="671"/>
        <v>0</v>
      </c>
      <c r="AF1357" s="1">
        <f t="shared" si="660"/>
        <v>7235.2201257861634</v>
      </c>
    </row>
    <row r="1358" spans="1:32">
      <c r="A1358" s="106">
        <v>1.5299999999999999E-3</v>
      </c>
      <c r="B1358" s="4">
        <f t="shared" si="659"/>
        <v>-42799.197268197291</v>
      </c>
      <c r="C1358" t="s">
        <v>1405</v>
      </c>
      <c r="D1358"/>
      <c r="E1358" s="57" t="s">
        <v>21</v>
      </c>
      <c r="F1358" s="22">
        <f t="shared" si="663"/>
        <v>1</v>
      </c>
      <c r="G1358" s="22">
        <f t="shared" si="664"/>
        <v>1</v>
      </c>
      <c r="H1358" s="120" t="str">
        <f>IF(ISNA(VLOOKUP(C1358,[1]Sheet1!$J$2:$J$2000,3,FALSE)),"No","Yes")</f>
        <v>No</v>
      </c>
      <c r="I1358" s="89">
        <f t="shared" si="672"/>
        <v>0</v>
      </c>
      <c r="J1358" s="89">
        <f t="shared" si="673"/>
        <v>0</v>
      </c>
      <c r="K1358" s="89">
        <f t="shared" si="674"/>
        <v>0</v>
      </c>
      <c r="L1358" s="89">
        <f t="shared" si="675"/>
        <v>7200.8012018027048</v>
      </c>
      <c r="M1358" s="89">
        <f t="shared" si="676"/>
        <v>0</v>
      </c>
      <c r="N1358" s="89">
        <f t="shared" si="677"/>
        <v>0</v>
      </c>
      <c r="O1358" s="89">
        <f t="shared" si="661"/>
        <v>0</v>
      </c>
      <c r="Q1358" s="90">
        <f t="shared" si="678"/>
        <v>0</v>
      </c>
      <c r="R1358" s="90">
        <f t="shared" si="679"/>
        <v>0</v>
      </c>
      <c r="S1358" s="90">
        <f t="shared" si="680"/>
        <v>0</v>
      </c>
      <c r="T1358" s="90">
        <f t="shared" si="681"/>
        <v>0</v>
      </c>
      <c r="U1358" s="90">
        <f t="shared" si="682"/>
        <v>0</v>
      </c>
      <c r="V1358" s="90">
        <f t="shared" si="683"/>
        <v>0</v>
      </c>
      <c r="W1358" s="90">
        <f t="shared" si="662"/>
        <v>0</v>
      </c>
      <c r="Y1358" s="89">
        <f t="shared" si="665"/>
        <v>0</v>
      </c>
      <c r="Z1358" s="90">
        <f t="shared" si="666"/>
        <v>0</v>
      </c>
      <c r="AA1358" s="75">
        <f t="shared" si="667"/>
        <v>0</v>
      </c>
      <c r="AB1358" s="89">
        <f t="shared" si="668"/>
        <v>7200.8012018027048</v>
      </c>
      <c r="AC1358" s="89">
        <f t="shared" si="669"/>
        <v>0</v>
      </c>
      <c r="AD1358" s="90">
        <f t="shared" si="670"/>
        <v>0</v>
      </c>
      <c r="AE1358" s="90">
        <f t="shared" si="671"/>
        <v>0</v>
      </c>
      <c r="AF1358" s="1">
        <f t="shared" si="660"/>
        <v>-42799.198798197292</v>
      </c>
    </row>
    <row r="1359" spans="1:32">
      <c r="A1359" s="106">
        <v>1.5309999999999998E-3</v>
      </c>
      <c r="B1359" s="4">
        <f t="shared" si="659"/>
        <v>-42815.386927656007</v>
      </c>
      <c r="C1359" t="s">
        <v>1407</v>
      </c>
      <c r="D1359"/>
      <c r="E1359" s="57" t="s">
        <v>21</v>
      </c>
      <c r="F1359" s="22">
        <f t="shared" si="663"/>
        <v>1</v>
      </c>
      <c r="G1359" s="22">
        <f t="shared" si="664"/>
        <v>1</v>
      </c>
      <c r="H1359" s="120" t="str">
        <f>IF(ISNA(VLOOKUP(C1359,[1]Sheet1!$J$2:$J$2000,3,FALSE)),"No","Yes")</f>
        <v>No</v>
      </c>
      <c r="I1359" s="89">
        <f t="shared" si="672"/>
        <v>0</v>
      </c>
      <c r="J1359" s="89">
        <f t="shared" si="673"/>
        <v>0</v>
      </c>
      <c r="K1359" s="89">
        <f t="shared" si="674"/>
        <v>0</v>
      </c>
      <c r="L1359" s="89">
        <f t="shared" si="675"/>
        <v>7184.6115413439929</v>
      </c>
      <c r="M1359" s="89">
        <f t="shared" si="676"/>
        <v>0</v>
      </c>
      <c r="N1359" s="89">
        <f t="shared" si="677"/>
        <v>0</v>
      </c>
      <c r="O1359" s="89">
        <f t="shared" si="661"/>
        <v>0</v>
      </c>
      <c r="Q1359" s="90">
        <f t="shared" si="678"/>
        <v>0</v>
      </c>
      <c r="R1359" s="90">
        <f t="shared" si="679"/>
        <v>0</v>
      </c>
      <c r="S1359" s="90">
        <f t="shared" si="680"/>
        <v>0</v>
      </c>
      <c r="T1359" s="90">
        <f t="shared" si="681"/>
        <v>0</v>
      </c>
      <c r="U1359" s="90">
        <f t="shared" si="682"/>
        <v>0</v>
      </c>
      <c r="V1359" s="90">
        <f t="shared" si="683"/>
        <v>0</v>
      </c>
      <c r="W1359" s="90">
        <f t="shared" si="662"/>
        <v>0</v>
      </c>
      <c r="Y1359" s="89">
        <f t="shared" si="665"/>
        <v>0</v>
      </c>
      <c r="Z1359" s="90">
        <f t="shared" si="666"/>
        <v>0</v>
      </c>
      <c r="AA1359" s="75">
        <f t="shared" si="667"/>
        <v>0</v>
      </c>
      <c r="AB1359" s="89">
        <f t="shared" si="668"/>
        <v>7184.6115413439929</v>
      </c>
      <c r="AC1359" s="89">
        <f t="shared" si="669"/>
        <v>0</v>
      </c>
      <c r="AD1359" s="90">
        <f t="shared" si="670"/>
        <v>0</v>
      </c>
      <c r="AE1359" s="90">
        <f t="shared" si="671"/>
        <v>0</v>
      </c>
      <c r="AF1359" s="1">
        <f t="shared" si="660"/>
        <v>-42815.388458656009</v>
      </c>
    </row>
    <row r="1360" spans="1:32">
      <c r="A1360" s="106">
        <v>1.5319999999999999E-3</v>
      </c>
      <c r="B1360" s="4">
        <f t="shared" si="659"/>
        <v>-42978.514092999998</v>
      </c>
      <c r="C1360" t="s">
        <v>1426</v>
      </c>
      <c r="D1360"/>
      <c r="E1360" s="57" t="s">
        <v>21</v>
      </c>
      <c r="F1360" s="22">
        <f t="shared" si="663"/>
        <v>1</v>
      </c>
      <c r="G1360" s="22">
        <f t="shared" si="664"/>
        <v>1</v>
      </c>
      <c r="H1360" s="120" t="str">
        <f>IF(ISNA(VLOOKUP(C1360,[1]Sheet1!$J$2:$J$2000,3,FALSE)),"No","Yes")</f>
        <v>No</v>
      </c>
      <c r="I1360" s="89">
        <f t="shared" si="672"/>
        <v>0</v>
      </c>
      <c r="J1360" s="89">
        <f t="shared" si="673"/>
        <v>0</v>
      </c>
      <c r="K1360" s="89">
        <f t="shared" si="674"/>
        <v>0</v>
      </c>
      <c r="L1360" s="89">
        <f t="shared" si="675"/>
        <v>7021.4843750000009</v>
      </c>
      <c r="M1360" s="89">
        <f t="shared" si="676"/>
        <v>0</v>
      </c>
      <c r="N1360" s="89">
        <f t="shared" si="677"/>
        <v>0</v>
      </c>
      <c r="O1360" s="89">
        <f t="shared" si="661"/>
        <v>0</v>
      </c>
      <c r="Q1360" s="90">
        <f t="shared" si="678"/>
        <v>0</v>
      </c>
      <c r="R1360" s="90">
        <f t="shared" si="679"/>
        <v>0</v>
      </c>
      <c r="S1360" s="90">
        <f t="shared" si="680"/>
        <v>0</v>
      </c>
      <c r="T1360" s="90">
        <f t="shared" si="681"/>
        <v>0</v>
      </c>
      <c r="U1360" s="90">
        <f t="shared" si="682"/>
        <v>0</v>
      </c>
      <c r="V1360" s="90">
        <f t="shared" si="683"/>
        <v>0</v>
      </c>
      <c r="W1360" s="90">
        <f t="shared" si="662"/>
        <v>0</v>
      </c>
      <c r="Y1360" s="89">
        <f t="shared" si="665"/>
        <v>0</v>
      </c>
      <c r="Z1360" s="90">
        <f t="shared" si="666"/>
        <v>0</v>
      </c>
      <c r="AA1360" s="75">
        <f t="shared" si="667"/>
        <v>0</v>
      </c>
      <c r="AB1360" s="89">
        <f t="shared" si="668"/>
        <v>7021.4843750000009</v>
      </c>
      <c r="AC1360" s="89">
        <f t="shared" si="669"/>
        <v>0</v>
      </c>
      <c r="AD1360" s="90">
        <f t="shared" si="670"/>
        <v>0</v>
      </c>
      <c r="AE1360" s="90">
        <f t="shared" si="671"/>
        <v>0</v>
      </c>
      <c r="AF1360" s="1">
        <f t="shared" si="660"/>
        <v>-42978.515625</v>
      </c>
    </row>
    <row r="1361" spans="1:32">
      <c r="A1361" s="106">
        <v>1.5329999999999999E-3</v>
      </c>
      <c r="B1361" s="4">
        <f t="shared" si="659"/>
        <v>-42999.024757165527</v>
      </c>
      <c r="C1361" t="s">
        <v>1434</v>
      </c>
      <c r="D1361"/>
      <c r="E1361" s="57" t="s">
        <v>21</v>
      </c>
      <c r="F1361" s="22">
        <f t="shared" si="663"/>
        <v>1</v>
      </c>
      <c r="G1361" s="22">
        <f t="shared" si="664"/>
        <v>1</v>
      </c>
      <c r="H1361" s="120" t="str">
        <f>IF(ISNA(VLOOKUP(C1361,[1]Sheet1!$J$2:$J$2000,3,FALSE)),"No","Yes")</f>
        <v>No</v>
      </c>
      <c r="I1361" s="89">
        <f t="shared" si="672"/>
        <v>0</v>
      </c>
      <c r="J1361" s="89">
        <f t="shared" si="673"/>
        <v>0</v>
      </c>
      <c r="K1361" s="89">
        <f t="shared" si="674"/>
        <v>0</v>
      </c>
      <c r="L1361" s="89">
        <f t="shared" si="675"/>
        <v>7000.9737098344694</v>
      </c>
      <c r="M1361" s="89">
        <f t="shared" si="676"/>
        <v>0</v>
      </c>
      <c r="N1361" s="89">
        <f t="shared" si="677"/>
        <v>0</v>
      </c>
      <c r="O1361" s="89">
        <f t="shared" si="661"/>
        <v>0</v>
      </c>
      <c r="Q1361" s="90">
        <f t="shared" si="678"/>
        <v>0</v>
      </c>
      <c r="R1361" s="90">
        <f t="shared" si="679"/>
        <v>0</v>
      </c>
      <c r="S1361" s="90">
        <f t="shared" si="680"/>
        <v>0</v>
      </c>
      <c r="T1361" s="90">
        <f t="shared" si="681"/>
        <v>0</v>
      </c>
      <c r="U1361" s="90">
        <f t="shared" si="682"/>
        <v>0</v>
      </c>
      <c r="V1361" s="90">
        <f t="shared" si="683"/>
        <v>0</v>
      </c>
      <c r="W1361" s="90">
        <f t="shared" si="662"/>
        <v>0</v>
      </c>
      <c r="Y1361" s="89">
        <f t="shared" si="665"/>
        <v>0</v>
      </c>
      <c r="Z1361" s="90">
        <f t="shared" si="666"/>
        <v>0</v>
      </c>
      <c r="AA1361" s="75">
        <f t="shared" si="667"/>
        <v>0</v>
      </c>
      <c r="AB1361" s="89">
        <f t="shared" si="668"/>
        <v>7000.9737098344694</v>
      </c>
      <c r="AC1361" s="89">
        <f t="shared" si="669"/>
        <v>0</v>
      </c>
      <c r="AD1361" s="90">
        <f t="shared" si="670"/>
        <v>0</v>
      </c>
      <c r="AE1361" s="90">
        <f t="shared" si="671"/>
        <v>0</v>
      </c>
      <c r="AF1361" s="1">
        <f t="shared" si="660"/>
        <v>-42999.02629016553</v>
      </c>
    </row>
    <row r="1362" spans="1:32">
      <c r="A1362" s="106">
        <v>1.5339999999999998E-3</v>
      </c>
      <c r="B1362" s="4">
        <f t="shared" si="659"/>
        <v>-43026.186632828321</v>
      </c>
      <c r="C1362" t="s">
        <v>1437</v>
      </c>
      <c r="D1362"/>
      <c r="E1362" s="57" t="s">
        <v>21</v>
      </c>
      <c r="F1362" s="22">
        <f t="shared" si="663"/>
        <v>1</v>
      </c>
      <c r="G1362" s="22">
        <f t="shared" si="664"/>
        <v>1</v>
      </c>
      <c r="H1362" s="120" t="str">
        <f>IF(ISNA(VLOOKUP(C1362,[1]Sheet1!$J$2:$J$2000,3,FALSE)),"No","Yes")</f>
        <v>No</v>
      </c>
      <c r="I1362" s="89">
        <f t="shared" si="672"/>
        <v>0</v>
      </c>
      <c r="J1362" s="89">
        <f t="shared" si="673"/>
        <v>0</v>
      </c>
      <c r="K1362" s="89">
        <f t="shared" si="674"/>
        <v>0</v>
      </c>
      <c r="L1362" s="89">
        <f t="shared" si="675"/>
        <v>6973.8118331716778</v>
      </c>
      <c r="M1362" s="89">
        <f t="shared" si="676"/>
        <v>0</v>
      </c>
      <c r="N1362" s="89">
        <f t="shared" si="677"/>
        <v>0</v>
      </c>
      <c r="O1362" s="89">
        <f t="shared" si="661"/>
        <v>0</v>
      </c>
      <c r="Q1362" s="90">
        <f t="shared" si="678"/>
        <v>0</v>
      </c>
      <c r="R1362" s="90">
        <f t="shared" si="679"/>
        <v>0</v>
      </c>
      <c r="S1362" s="90">
        <f t="shared" si="680"/>
        <v>0</v>
      </c>
      <c r="T1362" s="90">
        <f t="shared" si="681"/>
        <v>0</v>
      </c>
      <c r="U1362" s="90">
        <f t="shared" si="682"/>
        <v>0</v>
      </c>
      <c r="V1362" s="90">
        <f t="shared" si="683"/>
        <v>0</v>
      </c>
      <c r="W1362" s="90">
        <f t="shared" si="662"/>
        <v>0</v>
      </c>
      <c r="Y1362" s="89">
        <f t="shared" si="665"/>
        <v>0</v>
      </c>
      <c r="Z1362" s="90">
        <f t="shared" si="666"/>
        <v>0</v>
      </c>
      <c r="AA1362" s="75">
        <f t="shared" si="667"/>
        <v>0</v>
      </c>
      <c r="AB1362" s="89">
        <f t="shared" si="668"/>
        <v>6973.8118331716778</v>
      </c>
      <c r="AC1362" s="89">
        <f t="shared" si="669"/>
        <v>0</v>
      </c>
      <c r="AD1362" s="90">
        <f t="shared" si="670"/>
        <v>0</v>
      </c>
      <c r="AE1362" s="90">
        <f t="shared" si="671"/>
        <v>0</v>
      </c>
      <c r="AF1362" s="1">
        <f t="shared" si="660"/>
        <v>-43026.188166828324</v>
      </c>
    </row>
    <row r="1363" spans="1:32">
      <c r="A1363" s="106">
        <v>1.5349999999999999E-3</v>
      </c>
      <c r="B1363" s="4">
        <f t="shared" si="659"/>
        <v>-43032.944201434104</v>
      </c>
      <c r="C1363" t="s">
        <v>1439</v>
      </c>
      <c r="D1363"/>
      <c r="E1363" s="57" t="s">
        <v>21</v>
      </c>
      <c r="F1363" s="22">
        <f t="shared" si="663"/>
        <v>1</v>
      </c>
      <c r="G1363" s="22">
        <f t="shared" si="664"/>
        <v>1</v>
      </c>
      <c r="H1363" s="120" t="str">
        <f>IF(ISNA(VLOOKUP(C1363,[1]Sheet1!$J$2:$J$2000,3,FALSE)),"No","Yes")</f>
        <v>No</v>
      </c>
      <c r="I1363" s="89">
        <f t="shared" si="672"/>
        <v>0</v>
      </c>
      <c r="J1363" s="89">
        <f t="shared" si="673"/>
        <v>0</v>
      </c>
      <c r="K1363" s="89">
        <f t="shared" si="674"/>
        <v>0</v>
      </c>
      <c r="L1363" s="89">
        <f t="shared" si="675"/>
        <v>6967.0542635658912</v>
      </c>
      <c r="M1363" s="89">
        <f t="shared" si="676"/>
        <v>0</v>
      </c>
      <c r="N1363" s="89">
        <f t="shared" si="677"/>
        <v>0</v>
      </c>
      <c r="O1363" s="89">
        <f t="shared" si="661"/>
        <v>0</v>
      </c>
      <c r="Q1363" s="90">
        <f t="shared" si="678"/>
        <v>0</v>
      </c>
      <c r="R1363" s="90">
        <f t="shared" si="679"/>
        <v>0</v>
      </c>
      <c r="S1363" s="90">
        <f t="shared" si="680"/>
        <v>0</v>
      </c>
      <c r="T1363" s="90">
        <f t="shared" si="681"/>
        <v>0</v>
      </c>
      <c r="U1363" s="90">
        <f t="shared" si="682"/>
        <v>0</v>
      </c>
      <c r="V1363" s="90">
        <f t="shared" si="683"/>
        <v>0</v>
      </c>
      <c r="W1363" s="90">
        <f t="shared" si="662"/>
        <v>0</v>
      </c>
      <c r="Y1363" s="89">
        <f t="shared" si="665"/>
        <v>0</v>
      </c>
      <c r="Z1363" s="90">
        <f t="shared" si="666"/>
        <v>0</v>
      </c>
      <c r="AA1363" s="75">
        <f t="shared" si="667"/>
        <v>0</v>
      </c>
      <c r="AB1363" s="89">
        <f t="shared" si="668"/>
        <v>6967.0542635658912</v>
      </c>
      <c r="AC1363" s="89">
        <f t="shared" si="669"/>
        <v>0</v>
      </c>
      <c r="AD1363" s="90">
        <f t="shared" si="670"/>
        <v>0</v>
      </c>
      <c r="AE1363" s="90">
        <f t="shared" si="671"/>
        <v>0</v>
      </c>
      <c r="AF1363" s="1">
        <f t="shared" si="660"/>
        <v>-43032.945736434107</v>
      </c>
    </row>
    <row r="1364" spans="1:32">
      <c r="A1364" s="106">
        <v>1.5359999999999998E-3</v>
      </c>
      <c r="B1364" s="4">
        <f t="shared" si="659"/>
        <v>-43192.897872284018</v>
      </c>
      <c r="C1364" t="s">
        <v>1460</v>
      </c>
      <c r="D1364"/>
      <c r="E1364" s="57" t="s">
        <v>21</v>
      </c>
      <c r="F1364" s="22">
        <f t="shared" si="663"/>
        <v>1</v>
      </c>
      <c r="G1364" s="22">
        <f t="shared" si="664"/>
        <v>1</v>
      </c>
      <c r="H1364" s="120" t="str">
        <f>IF(ISNA(VLOOKUP(C1364,[1]Sheet1!$J$2:$J$2000,3,FALSE)),"No","Yes")</f>
        <v>No</v>
      </c>
      <c r="I1364" s="89">
        <f t="shared" si="672"/>
        <v>0</v>
      </c>
      <c r="J1364" s="89">
        <f t="shared" si="673"/>
        <v>0</v>
      </c>
      <c r="K1364" s="89">
        <f t="shared" si="674"/>
        <v>0</v>
      </c>
      <c r="L1364" s="89">
        <f t="shared" si="675"/>
        <v>6807.1005917159764</v>
      </c>
      <c r="M1364" s="89">
        <f t="shared" si="676"/>
        <v>0</v>
      </c>
      <c r="N1364" s="89">
        <f t="shared" si="677"/>
        <v>0</v>
      </c>
      <c r="O1364" s="89">
        <f t="shared" si="661"/>
        <v>0</v>
      </c>
      <c r="Q1364" s="90">
        <f t="shared" si="678"/>
        <v>0</v>
      </c>
      <c r="R1364" s="90">
        <f t="shared" si="679"/>
        <v>0</v>
      </c>
      <c r="S1364" s="90">
        <f t="shared" si="680"/>
        <v>0</v>
      </c>
      <c r="T1364" s="90">
        <f t="shared" si="681"/>
        <v>0</v>
      </c>
      <c r="U1364" s="90">
        <f t="shared" si="682"/>
        <v>0</v>
      </c>
      <c r="V1364" s="90">
        <f t="shared" si="683"/>
        <v>0</v>
      </c>
      <c r="W1364" s="90">
        <f t="shared" si="662"/>
        <v>0</v>
      </c>
      <c r="Y1364" s="89">
        <f t="shared" si="665"/>
        <v>0</v>
      </c>
      <c r="Z1364" s="90">
        <f t="shared" si="666"/>
        <v>0</v>
      </c>
      <c r="AA1364" s="75">
        <f t="shared" si="667"/>
        <v>0</v>
      </c>
      <c r="AB1364" s="89">
        <f t="shared" si="668"/>
        <v>6807.1005917159764</v>
      </c>
      <c r="AC1364" s="89">
        <f t="shared" si="669"/>
        <v>0</v>
      </c>
      <c r="AD1364" s="90">
        <f t="shared" si="670"/>
        <v>0</v>
      </c>
      <c r="AE1364" s="90">
        <f t="shared" si="671"/>
        <v>0</v>
      </c>
      <c r="AF1364" s="1">
        <f t="shared" si="660"/>
        <v>-43192.899408284022</v>
      </c>
    </row>
    <row r="1365" spans="1:32">
      <c r="A1365" s="106">
        <v>1.537E-3</v>
      </c>
      <c r="B1365" s="4">
        <f t="shared" si="659"/>
        <v>-43215.379449081629</v>
      </c>
      <c r="C1365" t="s">
        <v>1464</v>
      </c>
      <c r="D1365"/>
      <c r="E1365" s="57" t="s">
        <v>21</v>
      </c>
      <c r="F1365" s="22">
        <f t="shared" si="663"/>
        <v>1</v>
      </c>
      <c r="G1365" s="22">
        <f t="shared" si="664"/>
        <v>1</v>
      </c>
      <c r="H1365" s="120" t="str">
        <f>IF(ISNA(VLOOKUP(C1365,[1]Sheet1!$J$2:$J$2000,3,FALSE)),"No","Yes")</f>
        <v>No</v>
      </c>
      <c r="I1365" s="89">
        <f t="shared" si="672"/>
        <v>0</v>
      </c>
      <c r="J1365" s="89">
        <f t="shared" si="673"/>
        <v>0</v>
      </c>
      <c r="K1365" s="89">
        <f t="shared" si="674"/>
        <v>0</v>
      </c>
      <c r="L1365" s="89">
        <f t="shared" si="675"/>
        <v>6784.6190139183773</v>
      </c>
      <c r="M1365" s="89">
        <f t="shared" si="676"/>
        <v>0</v>
      </c>
      <c r="N1365" s="89">
        <f t="shared" si="677"/>
        <v>0</v>
      </c>
      <c r="O1365" s="89">
        <f t="shared" si="661"/>
        <v>0</v>
      </c>
      <c r="Q1365" s="90">
        <f t="shared" si="678"/>
        <v>0</v>
      </c>
      <c r="R1365" s="90">
        <f t="shared" si="679"/>
        <v>0</v>
      </c>
      <c r="S1365" s="90">
        <f t="shared" si="680"/>
        <v>0</v>
      </c>
      <c r="T1365" s="90">
        <f t="shared" si="681"/>
        <v>0</v>
      </c>
      <c r="U1365" s="90">
        <f t="shared" si="682"/>
        <v>0</v>
      </c>
      <c r="V1365" s="90">
        <f t="shared" si="683"/>
        <v>0</v>
      </c>
      <c r="W1365" s="90">
        <f t="shared" si="662"/>
        <v>0</v>
      </c>
      <c r="Y1365" s="89">
        <f t="shared" si="665"/>
        <v>0</v>
      </c>
      <c r="Z1365" s="90">
        <f t="shared" si="666"/>
        <v>0</v>
      </c>
      <c r="AA1365" s="75">
        <f t="shared" si="667"/>
        <v>0</v>
      </c>
      <c r="AB1365" s="89">
        <f t="shared" si="668"/>
        <v>6784.6190139183773</v>
      </c>
      <c r="AC1365" s="89">
        <f t="shared" si="669"/>
        <v>0</v>
      </c>
      <c r="AD1365" s="90">
        <f t="shared" si="670"/>
        <v>0</v>
      </c>
      <c r="AE1365" s="90">
        <f t="shared" si="671"/>
        <v>0</v>
      </c>
      <c r="AF1365" s="1">
        <f t="shared" si="660"/>
        <v>-43215.380986081625</v>
      </c>
    </row>
    <row r="1366" spans="1:32">
      <c r="A1366" s="106">
        <v>1.5379999999999999E-3</v>
      </c>
      <c r="B1366" s="4">
        <f t="shared" si="659"/>
        <v>-43336.421075531049</v>
      </c>
      <c r="C1366" t="s">
        <v>1470</v>
      </c>
      <c r="D1366"/>
      <c r="E1366" s="57" t="s">
        <v>21</v>
      </c>
      <c r="F1366" s="22">
        <f t="shared" si="663"/>
        <v>1</v>
      </c>
      <c r="G1366" s="22">
        <f t="shared" si="664"/>
        <v>1</v>
      </c>
      <c r="H1366" s="120" t="str">
        <f>IF(ISNA(VLOOKUP(C1366,[1]Sheet1!$J$2:$J$2000,3,FALSE)),"No","Yes")</f>
        <v>No</v>
      </c>
      <c r="I1366" s="89">
        <f t="shared" si="672"/>
        <v>0</v>
      </c>
      <c r="J1366" s="89">
        <f t="shared" si="673"/>
        <v>0</v>
      </c>
      <c r="K1366" s="89">
        <f t="shared" si="674"/>
        <v>0</v>
      </c>
      <c r="L1366" s="89">
        <f t="shared" si="675"/>
        <v>6663.5773864689536</v>
      </c>
      <c r="M1366" s="89">
        <f t="shared" si="676"/>
        <v>0</v>
      </c>
      <c r="N1366" s="89">
        <f t="shared" si="677"/>
        <v>0</v>
      </c>
      <c r="O1366" s="89">
        <f t="shared" si="661"/>
        <v>0</v>
      </c>
      <c r="Q1366" s="90">
        <f t="shared" si="678"/>
        <v>0</v>
      </c>
      <c r="R1366" s="90">
        <f t="shared" si="679"/>
        <v>0</v>
      </c>
      <c r="S1366" s="90">
        <f t="shared" si="680"/>
        <v>0</v>
      </c>
      <c r="T1366" s="90">
        <f t="shared" si="681"/>
        <v>0</v>
      </c>
      <c r="U1366" s="90">
        <f t="shared" si="682"/>
        <v>0</v>
      </c>
      <c r="V1366" s="90">
        <f t="shared" si="683"/>
        <v>0</v>
      </c>
      <c r="W1366" s="90">
        <f t="shared" si="662"/>
        <v>0</v>
      </c>
      <c r="Y1366" s="89">
        <f t="shared" si="665"/>
        <v>0</v>
      </c>
      <c r="Z1366" s="90">
        <f t="shared" si="666"/>
        <v>0</v>
      </c>
      <c r="AA1366" s="75">
        <f t="shared" si="667"/>
        <v>0</v>
      </c>
      <c r="AB1366" s="89">
        <f t="shared" si="668"/>
        <v>6663.5773864689536</v>
      </c>
      <c r="AC1366" s="89">
        <f t="shared" si="669"/>
        <v>0</v>
      </c>
      <c r="AD1366" s="90">
        <f t="shared" si="670"/>
        <v>0</v>
      </c>
      <c r="AE1366" s="90">
        <f t="shared" si="671"/>
        <v>0</v>
      </c>
      <c r="AF1366" s="1">
        <f t="shared" si="660"/>
        <v>-43336.422613531045</v>
      </c>
    </row>
    <row r="1367" spans="1:32">
      <c r="A1367" s="106">
        <v>1.5389999999999998E-3</v>
      </c>
      <c r="B1367" s="4">
        <f t="shared" si="659"/>
        <v>-43351.824628360147</v>
      </c>
      <c r="C1367" t="s">
        <v>1471</v>
      </c>
      <c r="D1367"/>
      <c r="E1367" s="57" t="s">
        <v>21</v>
      </c>
      <c r="F1367" s="22">
        <f t="shared" si="663"/>
        <v>1</v>
      </c>
      <c r="G1367" s="22">
        <f t="shared" si="664"/>
        <v>1</v>
      </c>
      <c r="H1367" s="120" t="str">
        <f>IF(ISNA(VLOOKUP(C1367,[1]Sheet1!$J$2:$J$2000,3,FALSE)),"No","Yes")</f>
        <v>No</v>
      </c>
      <c r="I1367" s="89">
        <f t="shared" si="672"/>
        <v>0</v>
      </c>
      <c r="J1367" s="89">
        <f t="shared" si="673"/>
        <v>0</v>
      </c>
      <c r="K1367" s="89">
        <f t="shared" si="674"/>
        <v>0</v>
      </c>
      <c r="L1367" s="89">
        <f t="shared" si="675"/>
        <v>6648.1738326398527</v>
      </c>
      <c r="M1367" s="89">
        <f t="shared" si="676"/>
        <v>0</v>
      </c>
      <c r="N1367" s="89">
        <f t="shared" si="677"/>
        <v>0</v>
      </c>
      <c r="O1367" s="89">
        <f t="shared" si="661"/>
        <v>0</v>
      </c>
      <c r="Q1367" s="90">
        <f t="shared" si="678"/>
        <v>0</v>
      </c>
      <c r="R1367" s="90">
        <f t="shared" si="679"/>
        <v>0</v>
      </c>
      <c r="S1367" s="90">
        <f t="shared" si="680"/>
        <v>0</v>
      </c>
      <c r="T1367" s="90">
        <f t="shared" si="681"/>
        <v>0</v>
      </c>
      <c r="U1367" s="90">
        <f t="shared" si="682"/>
        <v>0</v>
      </c>
      <c r="V1367" s="90">
        <f t="shared" si="683"/>
        <v>0</v>
      </c>
      <c r="W1367" s="90">
        <f t="shared" si="662"/>
        <v>0</v>
      </c>
      <c r="Y1367" s="89">
        <f t="shared" si="665"/>
        <v>0</v>
      </c>
      <c r="Z1367" s="90">
        <f t="shared" si="666"/>
        <v>0</v>
      </c>
      <c r="AA1367" s="75">
        <f t="shared" si="667"/>
        <v>0</v>
      </c>
      <c r="AB1367" s="89">
        <f t="shared" si="668"/>
        <v>6648.1738326398527</v>
      </c>
      <c r="AC1367" s="89">
        <f t="shared" si="669"/>
        <v>0</v>
      </c>
      <c r="AD1367" s="90">
        <f t="shared" si="670"/>
        <v>0</v>
      </c>
      <c r="AE1367" s="90">
        <f t="shared" si="671"/>
        <v>0</v>
      </c>
      <c r="AF1367" s="1">
        <f t="shared" si="660"/>
        <v>-43351.826167360145</v>
      </c>
    </row>
    <row r="1368" spans="1:32">
      <c r="A1368" s="106">
        <v>1.5399999999999999E-3</v>
      </c>
      <c r="B1368" s="4">
        <f t="shared" si="659"/>
        <v>-43634.349942957066</v>
      </c>
      <c r="C1368" t="s">
        <v>1493</v>
      </c>
      <c r="D1368"/>
      <c r="E1368" s="57" t="s">
        <v>21</v>
      </c>
      <c r="F1368" s="22">
        <f t="shared" si="663"/>
        <v>1</v>
      </c>
      <c r="G1368" s="22">
        <f t="shared" si="664"/>
        <v>1</v>
      </c>
      <c r="H1368" s="120" t="str">
        <f>IF(ISNA(VLOOKUP(C1368,[1]Sheet1!$J$2:$J$2000,3,FALSE)),"No","Yes")</f>
        <v>No</v>
      </c>
      <c r="I1368" s="89">
        <f t="shared" si="672"/>
        <v>0</v>
      </c>
      <c r="J1368" s="89">
        <f t="shared" si="673"/>
        <v>0</v>
      </c>
      <c r="K1368" s="89">
        <f t="shared" si="674"/>
        <v>0</v>
      </c>
      <c r="L1368" s="89">
        <f t="shared" si="675"/>
        <v>6365.6485170429405</v>
      </c>
      <c r="M1368" s="89">
        <f t="shared" si="676"/>
        <v>0</v>
      </c>
      <c r="N1368" s="89">
        <f t="shared" si="677"/>
        <v>0</v>
      </c>
      <c r="O1368" s="89">
        <f t="shared" si="661"/>
        <v>0</v>
      </c>
      <c r="Q1368" s="90">
        <f t="shared" si="678"/>
        <v>0</v>
      </c>
      <c r="R1368" s="90">
        <f t="shared" si="679"/>
        <v>0</v>
      </c>
      <c r="S1368" s="90">
        <f t="shared" si="680"/>
        <v>0</v>
      </c>
      <c r="T1368" s="90">
        <f t="shared" si="681"/>
        <v>0</v>
      </c>
      <c r="U1368" s="90">
        <f t="shared" si="682"/>
        <v>0</v>
      </c>
      <c r="V1368" s="90">
        <f t="shared" si="683"/>
        <v>0</v>
      </c>
      <c r="W1368" s="90">
        <f t="shared" si="662"/>
        <v>0</v>
      </c>
      <c r="Y1368" s="89">
        <f t="shared" si="665"/>
        <v>0</v>
      </c>
      <c r="Z1368" s="90">
        <f t="shared" si="666"/>
        <v>0</v>
      </c>
      <c r="AA1368" s="75">
        <f t="shared" si="667"/>
        <v>0</v>
      </c>
      <c r="AB1368" s="89">
        <f t="shared" si="668"/>
        <v>6365.6485170429405</v>
      </c>
      <c r="AC1368" s="89">
        <f t="shared" si="669"/>
        <v>0</v>
      </c>
      <c r="AD1368" s="90">
        <f t="shared" si="670"/>
        <v>0</v>
      </c>
      <c r="AE1368" s="90">
        <f t="shared" si="671"/>
        <v>0</v>
      </c>
      <c r="AF1368" s="1">
        <f t="shared" si="660"/>
        <v>-43634.351482957063</v>
      </c>
    </row>
    <row r="1369" spans="1:32">
      <c r="A1369" s="106">
        <v>1.5409999999999998E-3</v>
      </c>
      <c r="B1369" s="4">
        <f t="shared" si="659"/>
        <v>6955.2615168162038</v>
      </c>
      <c r="C1369" t="s">
        <v>1441</v>
      </c>
      <c r="D1369"/>
      <c r="E1369" s="57" t="s">
        <v>21</v>
      </c>
      <c r="F1369" s="22">
        <f t="shared" si="663"/>
        <v>1</v>
      </c>
      <c r="G1369" s="22">
        <f t="shared" si="664"/>
        <v>1</v>
      </c>
      <c r="H1369" s="120" t="str">
        <f>IF(ISNA(VLOOKUP(C1369,[1]Sheet1!$J$2:$J$2000,3,FALSE)),"No","Yes")</f>
        <v>Yes</v>
      </c>
      <c r="I1369" s="89">
        <f t="shared" si="672"/>
        <v>0</v>
      </c>
      <c r="J1369" s="89">
        <f t="shared" si="673"/>
        <v>0</v>
      </c>
      <c r="K1369" s="89">
        <f t="shared" si="674"/>
        <v>0</v>
      </c>
      <c r="L1369" s="89">
        <f t="shared" si="675"/>
        <v>6955.2599758162041</v>
      </c>
      <c r="M1369" s="89">
        <f t="shared" si="676"/>
        <v>0</v>
      </c>
      <c r="N1369" s="89">
        <f t="shared" si="677"/>
        <v>0</v>
      </c>
      <c r="O1369" s="89">
        <f t="shared" si="661"/>
        <v>0</v>
      </c>
      <c r="Q1369" s="90">
        <f t="shared" si="678"/>
        <v>0</v>
      </c>
      <c r="R1369" s="90">
        <f t="shared" si="679"/>
        <v>0</v>
      </c>
      <c r="S1369" s="90">
        <f t="shared" si="680"/>
        <v>0</v>
      </c>
      <c r="T1369" s="90">
        <f t="shared" si="681"/>
        <v>0</v>
      </c>
      <c r="U1369" s="90">
        <f t="shared" si="682"/>
        <v>0</v>
      </c>
      <c r="V1369" s="90">
        <f t="shared" si="683"/>
        <v>0</v>
      </c>
      <c r="W1369" s="90">
        <f t="shared" si="662"/>
        <v>0</v>
      </c>
      <c r="Y1369" s="89">
        <f t="shared" si="665"/>
        <v>0</v>
      </c>
      <c r="Z1369" s="90">
        <f t="shared" si="666"/>
        <v>0</v>
      </c>
      <c r="AA1369" s="75">
        <f t="shared" si="667"/>
        <v>0</v>
      </c>
      <c r="AB1369" s="89">
        <f t="shared" si="668"/>
        <v>6955.2599758162041</v>
      </c>
      <c r="AC1369" s="89">
        <f t="shared" si="669"/>
        <v>0</v>
      </c>
      <c r="AD1369" s="90">
        <f t="shared" si="670"/>
        <v>0</v>
      </c>
      <c r="AE1369" s="90">
        <f t="shared" si="671"/>
        <v>0</v>
      </c>
      <c r="AF1369" s="1">
        <f t="shared" si="660"/>
        <v>6955.2599758162041</v>
      </c>
    </row>
    <row r="1370" spans="1:32">
      <c r="A1370" s="106">
        <v>1.5419999999999998E-3</v>
      </c>
      <c r="B1370" s="4">
        <f t="shared" si="659"/>
        <v>-43717.77914825776</v>
      </c>
      <c r="C1370" t="s">
        <v>1497</v>
      </c>
      <c r="D1370"/>
      <c r="E1370" s="57" t="s">
        <v>21</v>
      </c>
      <c r="F1370" s="22">
        <f t="shared" si="663"/>
        <v>1</v>
      </c>
      <c r="G1370" s="22">
        <f t="shared" si="664"/>
        <v>1</v>
      </c>
      <c r="H1370" s="120" t="str">
        <f>IF(ISNA(VLOOKUP(C1370,[1]Sheet1!$J$2:$J$2000,3,FALSE)),"No","Yes")</f>
        <v>No</v>
      </c>
      <c r="I1370" s="89">
        <f t="shared" si="672"/>
        <v>0</v>
      </c>
      <c r="J1370" s="89">
        <f t="shared" si="673"/>
        <v>0</v>
      </c>
      <c r="K1370" s="89">
        <f t="shared" si="674"/>
        <v>0</v>
      </c>
      <c r="L1370" s="89">
        <f t="shared" si="675"/>
        <v>6282.2193097422451</v>
      </c>
      <c r="M1370" s="89">
        <f t="shared" si="676"/>
        <v>0</v>
      </c>
      <c r="N1370" s="89">
        <f t="shared" si="677"/>
        <v>0</v>
      </c>
      <c r="O1370" s="89">
        <f t="shared" si="661"/>
        <v>0</v>
      </c>
      <c r="Q1370" s="90">
        <f t="shared" si="678"/>
        <v>0</v>
      </c>
      <c r="R1370" s="90">
        <f t="shared" si="679"/>
        <v>0</v>
      </c>
      <c r="S1370" s="90">
        <f t="shared" si="680"/>
        <v>0</v>
      </c>
      <c r="T1370" s="90">
        <f t="shared" si="681"/>
        <v>0</v>
      </c>
      <c r="U1370" s="90">
        <f t="shared" si="682"/>
        <v>0</v>
      </c>
      <c r="V1370" s="90">
        <f t="shared" si="683"/>
        <v>0</v>
      </c>
      <c r="W1370" s="90">
        <f t="shared" si="662"/>
        <v>0</v>
      </c>
      <c r="Y1370" s="89">
        <f t="shared" si="665"/>
        <v>0</v>
      </c>
      <c r="Z1370" s="90">
        <f t="shared" si="666"/>
        <v>0</v>
      </c>
      <c r="AA1370" s="75">
        <f t="shared" si="667"/>
        <v>0</v>
      </c>
      <c r="AB1370" s="89">
        <f t="shared" si="668"/>
        <v>6282.2193097422451</v>
      </c>
      <c r="AC1370" s="89">
        <f t="shared" si="669"/>
        <v>0</v>
      </c>
      <c r="AD1370" s="90">
        <f t="shared" si="670"/>
        <v>0</v>
      </c>
      <c r="AE1370" s="90">
        <f t="shared" si="671"/>
        <v>0</v>
      </c>
      <c r="AF1370" s="1">
        <f t="shared" si="660"/>
        <v>-43717.780690257758</v>
      </c>
    </row>
    <row r="1371" spans="1:32">
      <c r="A1371" s="106">
        <v>1.5429999999999999E-3</v>
      </c>
      <c r="B1371" s="4">
        <f t="shared" si="659"/>
        <v>-44049.243232501758</v>
      </c>
      <c r="C1371" t="s">
        <v>1516</v>
      </c>
      <c r="D1371"/>
      <c r="E1371" s="57" t="s">
        <v>21</v>
      </c>
      <c r="F1371" s="22">
        <f t="shared" si="663"/>
        <v>1</v>
      </c>
      <c r="G1371" s="22">
        <f t="shared" si="664"/>
        <v>1</v>
      </c>
      <c r="H1371" s="120" t="str">
        <f>IF(ISNA(VLOOKUP(C1371,[1]Sheet1!$J$2:$J$2000,3,FALSE)),"No","Yes")</f>
        <v>No</v>
      </c>
      <c r="I1371" s="89">
        <f t="shared" si="672"/>
        <v>0</v>
      </c>
      <c r="J1371" s="89">
        <f t="shared" si="673"/>
        <v>0</v>
      </c>
      <c r="K1371" s="89">
        <f t="shared" si="674"/>
        <v>0</v>
      </c>
      <c r="L1371" s="89">
        <f t="shared" si="675"/>
        <v>5950.7552244982408</v>
      </c>
      <c r="M1371" s="89">
        <f t="shared" si="676"/>
        <v>0</v>
      </c>
      <c r="N1371" s="89">
        <f t="shared" si="677"/>
        <v>0</v>
      </c>
      <c r="O1371" s="89">
        <f t="shared" si="661"/>
        <v>0</v>
      </c>
      <c r="Q1371" s="90">
        <f t="shared" si="678"/>
        <v>0</v>
      </c>
      <c r="R1371" s="90">
        <f t="shared" si="679"/>
        <v>0</v>
      </c>
      <c r="S1371" s="90">
        <f t="shared" si="680"/>
        <v>0</v>
      </c>
      <c r="T1371" s="90">
        <f t="shared" si="681"/>
        <v>0</v>
      </c>
      <c r="U1371" s="90">
        <f t="shared" si="682"/>
        <v>0</v>
      </c>
      <c r="V1371" s="90">
        <f t="shared" si="683"/>
        <v>0</v>
      </c>
      <c r="W1371" s="90">
        <f t="shared" si="662"/>
        <v>0</v>
      </c>
      <c r="Y1371" s="89">
        <f t="shared" si="665"/>
        <v>0</v>
      </c>
      <c r="Z1371" s="90">
        <f t="shared" si="666"/>
        <v>0</v>
      </c>
      <c r="AA1371" s="75">
        <f t="shared" si="667"/>
        <v>0</v>
      </c>
      <c r="AB1371" s="89">
        <f t="shared" si="668"/>
        <v>5950.7552244982408</v>
      </c>
      <c r="AC1371" s="89">
        <f t="shared" si="669"/>
        <v>0</v>
      </c>
      <c r="AD1371" s="90">
        <f t="shared" si="670"/>
        <v>0</v>
      </c>
      <c r="AE1371" s="90">
        <f t="shared" si="671"/>
        <v>0</v>
      </c>
      <c r="AF1371" s="1">
        <f t="shared" si="660"/>
        <v>-44049.244775501757</v>
      </c>
    </row>
    <row r="1372" spans="1:32">
      <c r="A1372" s="106">
        <v>1.5439999999999998E-3</v>
      </c>
      <c r="B1372" s="4">
        <f t="shared" si="659"/>
        <v>-44491.475184596056</v>
      </c>
      <c r="C1372" t="s">
        <v>1531</v>
      </c>
      <c r="D1372"/>
      <c r="E1372" s="57" t="s">
        <v>21</v>
      </c>
      <c r="F1372" s="22">
        <f t="shared" si="663"/>
        <v>1</v>
      </c>
      <c r="G1372" s="22">
        <f t="shared" si="664"/>
        <v>1</v>
      </c>
      <c r="H1372" s="120" t="str">
        <f>IF(ISNA(VLOOKUP(C1372,[1]Sheet1!$J$2:$J$2000,3,FALSE)),"No","Yes")</f>
        <v>No</v>
      </c>
      <c r="I1372" s="89">
        <f t="shared" si="672"/>
        <v>0</v>
      </c>
      <c r="J1372" s="89">
        <f t="shared" si="673"/>
        <v>0</v>
      </c>
      <c r="K1372" s="89">
        <f t="shared" si="674"/>
        <v>0</v>
      </c>
      <c r="L1372" s="89">
        <f t="shared" si="675"/>
        <v>5508.5232714039457</v>
      </c>
      <c r="M1372" s="89">
        <f t="shared" si="676"/>
        <v>0</v>
      </c>
      <c r="N1372" s="89">
        <f t="shared" si="677"/>
        <v>0</v>
      </c>
      <c r="O1372" s="89">
        <f t="shared" si="661"/>
        <v>0</v>
      </c>
      <c r="Q1372" s="90">
        <f t="shared" si="678"/>
        <v>0</v>
      </c>
      <c r="R1372" s="90">
        <f t="shared" si="679"/>
        <v>0</v>
      </c>
      <c r="S1372" s="90">
        <f t="shared" si="680"/>
        <v>0</v>
      </c>
      <c r="T1372" s="90">
        <f t="shared" si="681"/>
        <v>0</v>
      </c>
      <c r="U1372" s="90">
        <f t="shared" si="682"/>
        <v>0</v>
      </c>
      <c r="V1372" s="90">
        <f t="shared" si="683"/>
        <v>0</v>
      </c>
      <c r="W1372" s="90">
        <f t="shared" si="662"/>
        <v>0</v>
      </c>
      <c r="Y1372" s="89">
        <f t="shared" si="665"/>
        <v>0</v>
      </c>
      <c r="Z1372" s="90">
        <f t="shared" si="666"/>
        <v>0</v>
      </c>
      <c r="AA1372" s="75">
        <f t="shared" si="667"/>
        <v>0</v>
      </c>
      <c r="AB1372" s="89">
        <f t="shared" si="668"/>
        <v>5508.5232714039457</v>
      </c>
      <c r="AC1372" s="89">
        <f t="shared" si="669"/>
        <v>0</v>
      </c>
      <c r="AD1372" s="90">
        <f t="shared" si="670"/>
        <v>0</v>
      </c>
      <c r="AE1372" s="90">
        <f t="shared" si="671"/>
        <v>0</v>
      </c>
      <c r="AF1372" s="1">
        <f t="shared" si="660"/>
        <v>-44491.476728596055</v>
      </c>
    </row>
    <row r="1373" spans="1:32">
      <c r="A1373" s="106">
        <v>1.5449999999999999E-3</v>
      </c>
      <c r="B1373" s="4">
        <f t="shared" si="659"/>
        <v>-44600.073558266995</v>
      </c>
      <c r="C1373" t="s">
        <v>1536</v>
      </c>
      <c r="D1373"/>
      <c r="E1373" s="57" t="s">
        <v>21</v>
      </c>
      <c r="F1373" s="22">
        <f t="shared" si="663"/>
        <v>1</v>
      </c>
      <c r="G1373" s="22">
        <f t="shared" si="664"/>
        <v>1</v>
      </c>
      <c r="H1373" s="120" t="str">
        <f>IF(ISNA(VLOOKUP(C1373,[1]Sheet1!$J$2:$J$2000,3,FALSE)),"No","Yes")</f>
        <v>No</v>
      </c>
      <c r="I1373" s="89">
        <f t="shared" si="672"/>
        <v>0</v>
      </c>
      <c r="J1373" s="89">
        <f t="shared" si="673"/>
        <v>0</v>
      </c>
      <c r="K1373" s="89">
        <f t="shared" si="674"/>
        <v>0</v>
      </c>
      <c r="L1373" s="89">
        <f t="shared" si="675"/>
        <v>5399.9248967330086</v>
      </c>
      <c r="M1373" s="89">
        <f t="shared" si="676"/>
        <v>0</v>
      </c>
      <c r="N1373" s="89">
        <f t="shared" si="677"/>
        <v>0</v>
      </c>
      <c r="O1373" s="89">
        <f t="shared" si="661"/>
        <v>0</v>
      </c>
      <c r="Q1373" s="90">
        <f t="shared" si="678"/>
        <v>0</v>
      </c>
      <c r="R1373" s="90">
        <f t="shared" si="679"/>
        <v>0</v>
      </c>
      <c r="S1373" s="90">
        <f t="shared" si="680"/>
        <v>0</v>
      </c>
      <c r="T1373" s="90">
        <f t="shared" si="681"/>
        <v>0</v>
      </c>
      <c r="U1373" s="90">
        <f t="shared" si="682"/>
        <v>0</v>
      </c>
      <c r="V1373" s="90">
        <f t="shared" si="683"/>
        <v>0</v>
      </c>
      <c r="W1373" s="90">
        <f t="shared" si="662"/>
        <v>0</v>
      </c>
      <c r="Y1373" s="89">
        <f t="shared" si="665"/>
        <v>0</v>
      </c>
      <c r="Z1373" s="90">
        <f t="shared" si="666"/>
        <v>0</v>
      </c>
      <c r="AA1373" s="75">
        <f t="shared" si="667"/>
        <v>0</v>
      </c>
      <c r="AB1373" s="89">
        <f t="shared" si="668"/>
        <v>5399.9248967330086</v>
      </c>
      <c r="AC1373" s="89">
        <f t="shared" si="669"/>
        <v>0</v>
      </c>
      <c r="AD1373" s="90">
        <f t="shared" si="670"/>
        <v>0</v>
      </c>
      <c r="AE1373" s="90">
        <f t="shared" si="671"/>
        <v>0</v>
      </c>
      <c r="AF1373" s="1">
        <f t="shared" si="660"/>
        <v>-44600.075103266994</v>
      </c>
    </row>
    <row r="1374" spans="1:32">
      <c r="A1374" s="106">
        <v>1.5459999999999998E-3</v>
      </c>
      <c r="B1374" s="4">
        <f t="shared" si="659"/>
        <v>9182.6324527688394</v>
      </c>
      <c r="C1374" t="s">
        <v>1285</v>
      </c>
      <c r="D1374"/>
      <c r="E1374" s="57" t="s">
        <v>21</v>
      </c>
      <c r="F1374" s="22">
        <f t="shared" si="663"/>
        <v>1</v>
      </c>
      <c r="G1374" s="22">
        <f t="shared" si="664"/>
        <v>1</v>
      </c>
      <c r="H1374" s="120" t="str">
        <f>IF(ISNA(VLOOKUP(C1374,[1]Sheet1!$J$2:$J$2000,3,FALSE)),"No","Yes")</f>
        <v>Yes</v>
      </c>
      <c r="I1374" s="89">
        <f t="shared" si="672"/>
        <v>0</v>
      </c>
      <c r="J1374" s="89">
        <f t="shared" si="673"/>
        <v>0</v>
      </c>
      <c r="K1374" s="89">
        <f t="shared" si="674"/>
        <v>0</v>
      </c>
      <c r="L1374" s="89">
        <f t="shared" si="675"/>
        <v>9182.6309067688398</v>
      </c>
      <c r="M1374" s="89">
        <f t="shared" si="676"/>
        <v>0</v>
      </c>
      <c r="N1374" s="89">
        <f t="shared" si="677"/>
        <v>0</v>
      </c>
      <c r="O1374" s="89">
        <f t="shared" si="661"/>
        <v>0</v>
      </c>
      <c r="Q1374" s="90">
        <f t="shared" si="678"/>
        <v>0</v>
      </c>
      <c r="R1374" s="90">
        <f t="shared" si="679"/>
        <v>0</v>
      </c>
      <c r="S1374" s="90">
        <f t="shared" si="680"/>
        <v>0</v>
      </c>
      <c r="T1374" s="90">
        <f t="shared" si="681"/>
        <v>0</v>
      </c>
      <c r="U1374" s="90">
        <f t="shared" si="682"/>
        <v>0</v>
      </c>
      <c r="V1374" s="90">
        <f t="shared" si="683"/>
        <v>0</v>
      </c>
      <c r="W1374" s="90">
        <f t="shared" si="662"/>
        <v>0</v>
      </c>
      <c r="Y1374" s="89">
        <f t="shared" si="665"/>
        <v>0</v>
      </c>
      <c r="Z1374" s="90">
        <f t="shared" si="666"/>
        <v>0</v>
      </c>
      <c r="AA1374" s="75">
        <f t="shared" si="667"/>
        <v>0</v>
      </c>
      <c r="AB1374" s="89">
        <f t="shared" si="668"/>
        <v>9182.6309067688398</v>
      </c>
      <c r="AC1374" s="89">
        <f t="shared" si="669"/>
        <v>0</v>
      </c>
      <c r="AD1374" s="90">
        <f t="shared" si="670"/>
        <v>0</v>
      </c>
      <c r="AE1374" s="90">
        <f t="shared" si="671"/>
        <v>0</v>
      </c>
      <c r="AF1374" s="1">
        <f t="shared" si="660"/>
        <v>9182.6309067688398</v>
      </c>
    </row>
    <row r="1375" spans="1:32">
      <c r="A1375" s="106">
        <v>1.5469999999999998E-3</v>
      </c>
      <c r="B1375" s="4">
        <f t="shared" si="659"/>
        <v>-40953.128368067635</v>
      </c>
      <c r="C1375" t="s">
        <v>1287</v>
      </c>
      <c r="D1375"/>
      <c r="E1375" s="57" t="s">
        <v>21</v>
      </c>
      <c r="F1375" s="22">
        <f t="shared" si="663"/>
        <v>1</v>
      </c>
      <c r="G1375" s="22">
        <f t="shared" si="664"/>
        <v>1</v>
      </c>
      <c r="H1375" s="120" t="str">
        <f>IF(ISNA(VLOOKUP(C1375,[1]Sheet1!$J$2:$J$2000,3,FALSE)),"No","Yes")</f>
        <v>No</v>
      </c>
      <c r="I1375" s="89">
        <f t="shared" si="672"/>
        <v>0</v>
      </c>
      <c r="J1375" s="89">
        <f t="shared" si="673"/>
        <v>0</v>
      </c>
      <c r="K1375" s="89">
        <f t="shared" si="674"/>
        <v>0</v>
      </c>
      <c r="L1375" s="89">
        <f t="shared" si="675"/>
        <v>9046.8700849323686</v>
      </c>
      <c r="M1375" s="89">
        <f t="shared" si="676"/>
        <v>0</v>
      </c>
      <c r="N1375" s="89">
        <f t="shared" si="677"/>
        <v>0</v>
      </c>
      <c r="O1375" s="89">
        <f t="shared" si="661"/>
        <v>0</v>
      </c>
      <c r="Q1375" s="90">
        <f t="shared" si="678"/>
        <v>0</v>
      </c>
      <c r="R1375" s="90">
        <f t="shared" si="679"/>
        <v>0</v>
      </c>
      <c r="S1375" s="90">
        <f t="shared" si="680"/>
        <v>0</v>
      </c>
      <c r="T1375" s="90">
        <f t="shared" si="681"/>
        <v>0</v>
      </c>
      <c r="U1375" s="90">
        <f t="shared" si="682"/>
        <v>0</v>
      </c>
      <c r="V1375" s="90">
        <f t="shared" si="683"/>
        <v>0</v>
      </c>
      <c r="W1375" s="90">
        <f t="shared" si="662"/>
        <v>0</v>
      </c>
      <c r="Y1375" s="89">
        <f t="shared" si="665"/>
        <v>0</v>
      </c>
      <c r="Z1375" s="90">
        <f t="shared" si="666"/>
        <v>0</v>
      </c>
      <c r="AA1375" s="75">
        <f t="shared" si="667"/>
        <v>0</v>
      </c>
      <c r="AB1375" s="89">
        <f t="shared" si="668"/>
        <v>9046.8700849323686</v>
      </c>
      <c r="AC1375" s="89">
        <f t="shared" si="669"/>
        <v>0</v>
      </c>
      <c r="AD1375" s="90">
        <f t="shared" si="670"/>
        <v>0</v>
      </c>
      <c r="AE1375" s="90">
        <f t="shared" si="671"/>
        <v>0</v>
      </c>
      <c r="AF1375" s="1">
        <f t="shared" si="660"/>
        <v>-40953.129915067635</v>
      </c>
    </row>
    <row r="1376" spans="1:32">
      <c r="A1376" s="106">
        <v>1.5489999999999998E-3</v>
      </c>
      <c r="B1376" s="4">
        <f t="shared" si="659"/>
        <v>8670.4869273539371</v>
      </c>
      <c r="C1376" t="s">
        <v>1298</v>
      </c>
      <c r="D1376"/>
      <c r="E1376" s="57" t="s">
        <v>21</v>
      </c>
      <c r="F1376" s="22">
        <f t="shared" si="663"/>
        <v>1</v>
      </c>
      <c r="G1376" s="22">
        <f t="shared" si="664"/>
        <v>1</v>
      </c>
      <c r="H1376" s="120" t="str">
        <f>IF(ISNA(VLOOKUP(C1376,[1]Sheet1!$J$2:$J$2000,3,FALSE)),"No","Yes")</f>
        <v>Yes</v>
      </c>
      <c r="I1376" s="89">
        <f t="shared" si="672"/>
        <v>0</v>
      </c>
      <c r="J1376" s="89">
        <f t="shared" si="673"/>
        <v>0</v>
      </c>
      <c r="K1376" s="89">
        <f t="shared" si="674"/>
        <v>0</v>
      </c>
      <c r="L1376" s="89">
        <f t="shared" si="675"/>
        <v>8670.4853783539365</v>
      </c>
      <c r="M1376" s="89">
        <f t="shared" si="676"/>
        <v>0</v>
      </c>
      <c r="N1376" s="89">
        <f t="shared" si="677"/>
        <v>0</v>
      </c>
      <c r="O1376" s="89">
        <f t="shared" si="661"/>
        <v>0</v>
      </c>
      <c r="Q1376" s="90">
        <f t="shared" si="678"/>
        <v>0</v>
      </c>
      <c r="R1376" s="90">
        <f t="shared" si="679"/>
        <v>0</v>
      </c>
      <c r="S1376" s="90">
        <f t="shared" si="680"/>
        <v>0</v>
      </c>
      <c r="T1376" s="90">
        <f t="shared" si="681"/>
        <v>0</v>
      </c>
      <c r="U1376" s="90">
        <f t="shared" si="682"/>
        <v>0</v>
      </c>
      <c r="V1376" s="90">
        <f t="shared" si="683"/>
        <v>0</v>
      </c>
      <c r="W1376" s="90">
        <f t="shared" si="662"/>
        <v>0</v>
      </c>
      <c r="Y1376" s="89">
        <f t="shared" si="665"/>
        <v>0</v>
      </c>
      <c r="Z1376" s="90">
        <f t="shared" si="666"/>
        <v>0</v>
      </c>
      <c r="AA1376" s="75">
        <f t="shared" si="667"/>
        <v>0</v>
      </c>
      <c r="AB1376" s="89">
        <f t="shared" si="668"/>
        <v>8670.4853783539365</v>
      </c>
      <c r="AC1376" s="89">
        <f t="shared" si="669"/>
        <v>0</v>
      </c>
      <c r="AD1376" s="90">
        <f t="shared" si="670"/>
        <v>0</v>
      </c>
      <c r="AE1376" s="90">
        <f t="shared" si="671"/>
        <v>0</v>
      </c>
      <c r="AF1376" s="1">
        <f t="shared" si="660"/>
        <v>8670.4853783539365</v>
      </c>
    </row>
    <row r="1377" spans="1:32">
      <c r="A1377" s="106">
        <v>1.5499999999999999E-3</v>
      </c>
      <c r="B1377" s="4">
        <f t="shared" si="659"/>
        <v>-41420.046182696897</v>
      </c>
      <c r="C1377" t="s">
        <v>1302</v>
      </c>
      <c r="D1377"/>
      <c r="E1377" s="57" t="s">
        <v>21</v>
      </c>
      <c r="F1377" s="22">
        <f t="shared" si="663"/>
        <v>1</v>
      </c>
      <c r="G1377" s="22">
        <f t="shared" si="664"/>
        <v>1</v>
      </c>
      <c r="H1377" s="120" t="str">
        <f>IF(ISNA(VLOOKUP(C1377,[1]Sheet1!$J$2:$J$2000,3,FALSE)),"No","Yes")</f>
        <v>No</v>
      </c>
      <c r="I1377" s="89">
        <f t="shared" si="672"/>
        <v>0</v>
      </c>
      <c r="J1377" s="89">
        <f t="shared" si="673"/>
        <v>0</v>
      </c>
      <c r="K1377" s="89">
        <f t="shared" si="674"/>
        <v>0</v>
      </c>
      <c r="L1377" s="89">
        <f t="shared" si="675"/>
        <v>8579.9522673031042</v>
      </c>
      <c r="M1377" s="89">
        <f t="shared" si="676"/>
        <v>0</v>
      </c>
      <c r="N1377" s="89">
        <f t="shared" si="677"/>
        <v>0</v>
      </c>
      <c r="O1377" s="89">
        <f t="shared" si="661"/>
        <v>0</v>
      </c>
      <c r="Q1377" s="90">
        <f t="shared" si="678"/>
        <v>0</v>
      </c>
      <c r="R1377" s="90">
        <f t="shared" si="679"/>
        <v>0</v>
      </c>
      <c r="S1377" s="90">
        <f t="shared" si="680"/>
        <v>0</v>
      </c>
      <c r="T1377" s="90">
        <f t="shared" si="681"/>
        <v>0</v>
      </c>
      <c r="U1377" s="90">
        <f t="shared" si="682"/>
        <v>0</v>
      </c>
      <c r="V1377" s="90">
        <f t="shared" si="683"/>
        <v>0</v>
      </c>
      <c r="W1377" s="90">
        <f t="shared" si="662"/>
        <v>0</v>
      </c>
      <c r="Y1377" s="89">
        <f t="shared" si="665"/>
        <v>0</v>
      </c>
      <c r="Z1377" s="90">
        <f t="shared" si="666"/>
        <v>0</v>
      </c>
      <c r="AA1377" s="75">
        <f t="shared" si="667"/>
        <v>0</v>
      </c>
      <c r="AB1377" s="89">
        <f t="shared" si="668"/>
        <v>8579.9522673031042</v>
      </c>
      <c r="AC1377" s="89">
        <f t="shared" si="669"/>
        <v>0</v>
      </c>
      <c r="AD1377" s="90">
        <f t="shared" si="670"/>
        <v>0</v>
      </c>
      <c r="AE1377" s="90">
        <f t="shared" si="671"/>
        <v>0</v>
      </c>
      <c r="AF1377" s="1">
        <f t="shared" si="660"/>
        <v>-41420.047732696898</v>
      </c>
    </row>
    <row r="1378" spans="1:32">
      <c r="A1378" s="106">
        <v>1.5509999999999999E-3</v>
      </c>
      <c r="B1378" s="4">
        <f t="shared" si="659"/>
        <v>-41959.741250230079</v>
      </c>
      <c r="C1378" t="s">
        <v>1324</v>
      </c>
      <c r="D1378"/>
      <c r="E1378" s="57" t="s">
        <v>21</v>
      </c>
      <c r="F1378" s="22">
        <f t="shared" si="663"/>
        <v>1</v>
      </c>
      <c r="G1378" s="22">
        <f t="shared" si="664"/>
        <v>1</v>
      </c>
      <c r="H1378" s="120" t="str">
        <f>IF(ISNA(VLOOKUP(C1378,[1]Sheet1!$J$2:$J$2000,3,FALSE)),"No","Yes")</f>
        <v>No</v>
      </c>
      <c r="I1378" s="89">
        <f t="shared" si="672"/>
        <v>0</v>
      </c>
      <c r="J1378" s="89">
        <f t="shared" si="673"/>
        <v>0</v>
      </c>
      <c r="K1378" s="89">
        <f t="shared" si="674"/>
        <v>0</v>
      </c>
      <c r="L1378" s="89">
        <f t="shared" si="675"/>
        <v>8040.2571987699184</v>
      </c>
      <c r="M1378" s="89">
        <f t="shared" si="676"/>
        <v>0</v>
      </c>
      <c r="N1378" s="89">
        <f t="shared" si="677"/>
        <v>0</v>
      </c>
      <c r="O1378" s="89">
        <f t="shared" si="661"/>
        <v>0</v>
      </c>
      <c r="Q1378" s="90">
        <f t="shared" si="678"/>
        <v>0</v>
      </c>
      <c r="R1378" s="90">
        <f t="shared" si="679"/>
        <v>0</v>
      </c>
      <c r="S1378" s="90">
        <f t="shared" si="680"/>
        <v>0</v>
      </c>
      <c r="T1378" s="90">
        <f t="shared" si="681"/>
        <v>0</v>
      </c>
      <c r="U1378" s="90">
        <f t="shared" si="682"/>
        <v>0</v>
      </c>
      <c r="V1378" s="90">
        <f t="shared" si="683"/>
        <v>0</v>
      </c>
      <c r="W1378" s="90">
        <f t="shared" si="662"/>
        <v>0</v>
      </c>
      <c r="Y1378" s="89">
        <f t="shared" si="665"/>
        <v>0</v>
      </c>
      <c r="Z1378" s="90">
        <f t="shared" si="666"/>
        <v>0</v>
      </c>
      <c r="AA1378" s="75">
        <f t="shared" si="667"/>
        <v>0</v>
      </c>
      <c r="AB1378" s="89">
        <f t="shared" si="668"/>
        <v>8040.2571987699184</v>
      </c>
      <c r="AC1378" s="89">
        <f t="shared" si="669"/>
        <v>0</v>
      </c>
      <c r="AD1378" s="90">
        <f t="shared" si="670"/>
        <v>0</v>
      </c>
      <c r="AE1378" s="90">
        <f t="shared" si="671"/>
        <v>0</v>
      </c>
      <c r="AF1378" s="1">
        <f t="shared" si="660"/>
        <v>-41959.742801230081</v>
      </c>
    </row>
    <row r="1379" spans="1:32">
      <c r="A1379" s="106">
        <v>1.5519999999999998E-3</v>
      </c>
      <c r="B1379" s="4">
        <f t="shared" si="659"/>
        <v>-26540.727831807071</v>
      </c>
      <c r="C1379" t="s">
        <v>1328</v>
      </c>
      <c r="D1379"/>
      <c r="E1379" s="57" t="s">
        <v>21</v>
      </c>
      <c r="F1379" s="22">
        <f t="shared" si="663"/>
        <v>3</v>
      </c>
      <c r="G1379" s="22">
        <f t="shared" si="664"/>
        <v>3</v>
      </c>
      <c r="H1379" s="120" t="str">
        <f>IF(ISNA(VLOOKUP(C1379,[1]Sheet1!$J$2:$J$2000,3,FALSE)),"No","Yes")</f>
        <v>No</v>
      </c>
      <c r="I1379" s="89">
        <f t="shared" si="672"/>
        <v>0</v>
      </c>
      <c r="J1379" s="89">
        <f t="shared" si="673"/>
        <v>0</v>
      </c>
      <c r="K1379" s="89">
        <f t="shared" si="674"/>
        <v>0</v>
      </c>
      <c r="L1379" s="89">
        <f t="shared" si="675"/>
        <v>7966.7590027700835</v>
      </c>
      <c r="M1379" s="89">
        <f t="shared" si="676"/>
        <v>0</v>
      </c>
      <c r="N1379" s="89">
        <f t="shared" si="677"/>
        <v>0</v>
      </c>
      <c r="O1379" s="89">
        <f t="shared" si="661"/>
        <v>0</v>
      </c>
      <c r="Q1379" s="90">
        <f t="shared" si="678"/>
        <v>0</v>
      </c>
      <c r="R1379" s="90">
        <f t="shared" si="679"/>
        <v>8066.972785306305</v>
      </c>
      <c r="S1379" s="90">
        <f t="shared" si="680"/>
        <v>0</v>
      </c>
      <c r="T1379" s="90">
        <f t="shared" si="681"/>
        <v>0</v>
      </c>
      <c r="U1379" s="90">
        <f t="shared" si="682"/>
        <v>0</v>
      </c>
      <c r="V1379" s="90">
        <f t="shared" si="683"/>
        <v>0</v>
      </c>
      <c r="W1379" s="90">
        <f t="shared" si="662"/>
        <v>7425.5388281165397</v>
      </c>
      <c r="Y1379" s="89">
        <f t="shared" si="665"/>
        <v>0</v>
      </c>
      <c r="Z1379" s="90">
        <f t="shared" si="666"/>
        <v>0</v>
      </c>
      <c r="AA1379" s="75">
        <f t="shared" si="667"/>
        <v>0</v>
      </c>
      <c r="AB1379" s="89">
        <f t="shared" si="668"/>
        <v>7966.7590027700835</v>
      </c>
      <c r="AC1379" s="89">
        <f t="shared" si="669"/>
        <v>0</v>
      </c>
      <c r="AD1379" s="90">
        <f t="shared" si="670"/>
        <v>8066.972785306305</v>
      </c>
      <c r="AE1379" s="90">
        <f t="shared" si="671"/>
        <v>7425.5388281165397</v>
      </c>
      <c r="AF1379" s="1">
        <f t="shared" si="660"/>
        <v>-26540.729383807073</v>
      </c>
    </row>
    <row r="1380" spans="1:32">
      <c r="A1380" s="106">
        <v>1.5529999999999999E-3</v>
      </c>
      <c r="B1380" s="4">
        <f t="shared" si="659"/>
        <v>-42044.258474662514</v>
      </c>
      <c r="C1380" t="s">
        <v>1330</v>
      </c>
      <c r="D1380"/>
      <c r="E1380" s="57" t="s">
        <v>21</v>
      </c>
      <c r="F1380" s="22">
        <f t="shared" si="663"/>
        <v>1</v>
      </c>
      <c r="G1380" s="22">
        <f t="shared" si="664"/>
        <v>1</v>
      </c>
      <c r="H1380" s="120" t="str">
        <f>IF(ISNA(VLOOKUP(C1380,[1]Sheet1!$J$2:$J$2000,3,FALSE)),"No","Yes")</f>
        <v>No</v>
      </c>
      <c r="I1380" s="89">
        <f t="shared" si="672"/>
        <v>0</v>
      </c>
      <c r="J1380" s="89">
        <f t="shared" si="673"/>
        <v>0</v>
      </c>
      <c r="K1380" s="89">
        <f t="shared" si="674"/>
        <v>0</v>
      </c>
      <c r="L1380" s="89">
        <f t="shared" si="675"/>
        <v>7955.7399723374838</v>
      </c>
      <c r="M1380" s="89">
        <f t="shared" si="676"/>
        <v>0</v>
      </c>
      <c r="N1380" s="89">
        <f t="shared" si="677"/>
        <v>0</v>
      </c>
      <c r="O1380" s="89">
        <f t="shared" si="661"/>
        <v>0</v>
      </c>
      <c r="Q1380" s="90">
        <f t="shared" si="678"/>
        <v>0</v>
      </c>
      <c r="R1380" s="90">
        <f t="shared" si="679"/>
        <v>0</v>
      </c>
      <c r="S1380" s="90">
        <f t="shared" si="680"/>
        <v>0</v>
      </c>
      <c r="T1380" s="90">
        <f t="shared" si="681"/>
        <v>0</v>
      </c>
      <c r="U1380" s="90">
        <f t="shared" si="682"/>
        <v>0</v>
      </c>
      <c r="V1380" s="90">
        <f t="shared" si="683"/>
        <v>0</v>
      </c>
      <c r="W1380" s="90">
        <f t="shared" si="662"/>
        <v>0</v>
      </c>
      <c r="Y1380" s="89">
        <f t="shared" si="665"/>
        <v>0</v>
      </c>
      <c r="Z1380" s="90">
        <f t="shared" si="666"/>
        <v>0</v>
      </c>
      <c r="AA1380" s="75">
        <f t="shared" si="667"/>
        <v>0</v>
      </c>
      <c r="AB1380" s="89">
        <f t="shared" si="668"/>
        <v>7955.7399723374838</v>
      </c>
      <c r="AC1380" s="89">
        <f t="shared" si="669"/>
        <v>0</v>
      </c>
      <c r="AD1380" s="90">
        <f t="shared" si="670"/>
        <v>0</v>
      </c>
      <c r="AE1380" s="90">
        <f t="shared" si="671"/>
        <v>0</v>
      </c>
      <c r="AF1380" s="1">
        <f t="shared" si="660"/>
        <v>-42044.260027662516</v>
      </c>
    </row>
    <row r="1381" spans="1:32">
      <c r="A1381" s="106">
        <v>1.5539999999999998E-3</v>
      </c>
      <c r="B1381" s="4">
        <f t="shared" si="659"/>
        <v>7866.5223417461712</v>
      </c>
      <c r="C1381" t="s">
        <v>1340</v>
      </c>
      <c r="D1381"/>
      <c r="E1381" s="57" t="s">
        <v>21</v>
      </c>
      <c r="F1381" s="22">
        <f t="shared" si="663"/>
        <v>1</v>
      </c>
      <c r="G1381" s="22">
        <f t="shared" si="664"/>
        <v>1</v>
      </c>
      <c r="H1381" s="120" t="str">
        <f>IF(ISNA(VLOOKUP(C1381,[1]Sheet1!$J$2:$J$2000,3,FALSE)),"No","Yes")</f>
        <v>Yes</v>
      </c>
      <c r="I1381" s="89">
        <f t="shared" si="672"/>
        <v>0</v>
      </c>
      <c r="J1381" s="89">
        <f t="shared" si="673"/>
        <v>0</v>
      </c>
      <c r="K1381" s="89">
        <f t="shared" si="674"/>
        <v>0</v>
      </c>
      <c r="L1381" s="89">
        <f t="shared" si="675"/>
        <v>7866.5207877461708</v>
      </c>
      <c r="M1381" s="89">
        <f t="shared" si="676"/>
        <v>0</v>
      </c>
      <c r="N1381" s="89">
        <f t="shared" si="677"/>
        <v>0</v>
      </c>
      <c r="O1381" s="89">
        <f t="shared" si="661"/>
        <v>0</v>
      </c>
      <c r="Q1381" s="90">
        <f t="shared" si="678"/>
        <v>0</v>
      </c>
      <c r="R1381" s="90">
        <f t="shared" si="679"/>
        <v>0</v>
      </c>
      <c r="S1381" s="90">
        <f t="shared" si="680"/>
        <v>0</v>
      </c>
      <c r="T1381" s="90">
        <f t="shared" si="681"/>
        <v>0</v>
      </c>
      <c r="U1381" s="90">
        <f t="shared" si="682"/>
        <v>0</v>
      </c>
      <c r="V1381" s="90">
        <f t="shared" si="683"/>
        <v>0</v>
      </c>
      <c r="W1381" s="90">
        <f t="shared" si="662"/>
        <v>0</v>
      </c>
      <c r="Y1381" s="89">
        <f t="shared" si="665"/>
        <v>0</v>
      </c>
      <c r="Z1381" s="90">
        <f t="shared" si="666"/>
        <v>0</v>
      </c>
      <c r="AA1381" s="75">
        <f t="shared" si="667"/>
        <v>0</v>
      </c>
      <c r="AB1381" s="89">
        <f t="shared" si="668"/>
        <v>7866.5207877461708</v>
      </c>
      <c r="AC1381" s="89">
        <f t="shared" si="669"/>
        <v>0</v>
      </c>
      <c r="AD1381" s="90">
        <f t="shared" si="670"/>
        <v>0</v>
      </c>
      <c r="AE1381" s="90">
        <f t="shared" si="671"/>
        <v>0</v>
      </c>
      <c r="AF1381" s="1">
        <f t="shared" si="660"/>
        <v>7866.5207877461708</v>
      </c>
    </row>
    <row r="1382" spans="1:32">
      <c r="A1382" s="106">
        <v>1.5549999999999997E-3</v>
      </c>
      <c r="B1382" s="4">
        <f t="shared" si="659"/>
        <v>-42210.182627015165</v>
      </c>
      <c r="C1382" t="s">
        <v>1344</v>
      </c>
      <c r="D1382"/>
      <c r="E1382" s="57" t="s">
        <v>21</v>
      </c>
      <c r="F1382" s="22">
        <f t="shared" si="663"/>
        <v>1</v>
      </c>
      <c r="G1382" s="22">
        <f t="shared" si="664"/>
        <v>1</v>
      </c>
      <c r="H1382" s="120" t="str">
        <f>IF(ISNA(VLOOKUP(C1382,[1]Sheet1!$J$2:$J$2000,3,FALSE)),"No","Yes")</f>
        <v>No</v>
      </c>
      <c r="I1382" s="89">
        <f t="shared" si="672"/>
        <v>0</v>
      </c>
      <c r="J1382" s="89">
        <f t="shared" si="673"/>
        <v>0</v>
      </c>
      <c r="K1382" s="89">
        <f t="shared" si="674"/>
        <v>0</v>
      </c>
      <c r="L1382" s="89">
        <f t="shared" si="675"/>
        <v>7789.8158179848324</v>
      </c>
      <c r="M1382" s="89">
        <f t="shared" si="676"/>
        <v>0</v>
      </c>
      <c r="N1382" s="89">
        <f t="shared" si="677"/>
        <v>0</v>
      </c>
      <c r="O1382" s="89">
        <f t="shared" si="661"/>
        <v>0</v>
      </c>
      <c r="Q1382" s="90">
        <f t="shared" si="678"/>
        <v>0</v>
      </c>
      <c r="R1382" s="90">
        <f t="shared" si="679"/>
        <v>0</v>
      </c>
      <c r="S1382" s="90">
        <f t="shared" si="680"/>
        <v>0</v>
      </c>
      <c r="T1382" s="90">
        <f t="shared" si="681"/>
        <v>0</v>
      </c>
      <c r="U1382" s="90">
        <f t="shared" si="682"/>
        <v>0</v>
      </c>
      <c r="V1382" s="90">
        <f t="shared" si="683"/>
        <v>0</v>
      </c>
      <c r="W1382" s="90">
        <f t="shared" si="662"/>
        <v>0</v>
      </c>
      <c r="Y1382" s="89">
        <f t="shared" si="665"/>
        <v>0</v>
      </c>
      <c r="Z1382" s="90">
        <f t="shared" si="666"/>
        <v>0</v>
      </c>
      <c r="AA1382" s="75">
        <f t="shared" si="667"/>
        <v>0</v>
      </c>
      <c r="AB1382" s="89">
        <f t="shared" si="668"/>
        <v>7789.8158179848324</v>
      </c>
      <c r="AC1382" s="89">
        <f t="shared" si="669"/>
        <v>0</v>
      </c>
      <c r="AD1382" s="90">
        <f t="shared" si="670"/>
        <v>0</v>
      </c>
      <c r="AE1382" s="90">
        <f t="shared" si="671"/>
        <v>0</v>
      </c>
      <c r="AF1382" s="1">
        <f t="shared" si="660"/>
        <v>-42210.184182015168</v>
      </c>
    </row>
    <row r="1383" spans="1:32">
      <c r="A1383" s="106">
        <v>1.5559999999999999E-3</v>
      </c>
      <c r="B1383" s="4">
        <f t="shared" si="659"/>
        <v>-42268.815648301075</v>
      </c>
      <c r="C1383" t="s">
        <v>1349</v>
      </c>
      <c r="D1383"/>
      <c r="E1383" s="57" t="s">
        <v>21</v>
      </c>
      <c r="F1383" s="22">
        <f t="shared" si="663"/>
        <v>1</v>
      </c>
      <c r="G1383" s="22">
        <f t="shared" si="664"/>
        <v>1</v>
      </c>
      <c r="H1383" s="120" t="str">
        <f>IF(ISNA(VLOOKUP(C1383,[1]Sheet1!$J$2:$J$2000,3,FALSE)),"No","Yes")</f>
        <v>No</v>
      </c>
      <c r="I1383" s="89">
        <f t="shared" si="672"/>
        <v>0</v>
      </c>
      <c r="J1383" s="89">
        <f t="shared" si="673"/>
        <v>0</v>
      </c>
      <c r="K1383" s="89">
        <f t="shared" si="674"/>
        <v>0</v>
      </c>
      <c r="L1383" s="89">
        <f t="shared" si="675"/>
        <v>7731.1827956989246</v>
      </c>
      <c r="M1383" s="89">
        <f t="shared" si="676"/>
        <v>0</v>
      </c>
      <c r="N1383" s="89">
        <f t="shared" si="677"/>
        <v>0</v>
      </c>
      <c r="O1383" s="89">
        <f t="shared" si="661"/>
        <v>0</v>
      </c>
      <c r="Q1383" s="90">
        <f t="shared" si="678"/>
        <v>0</v>
      </c>
      <c r="R1383" s="90">
        <f t="shared" si="679"/>
        <v>0</v>
      </c>
      <c r="S1383" s="90">
        <f t="shared" si="680"/>
        <v>0</v>
      </c>
      <c r="T1383" s="90">
        <f t="shared" si="681"/>
        <v>0</v>
      </c>
      <c r="U1383" s="90">
        <f t="shared" si="682"/>
        <v>0</v>
      </c>
      <c r="V1383" s="90">
        <f t="shared" si="683"/>
        <v>0</v>
      </c>
      <c r="W1383" s="90">
        <f t="shared" si="662"/>
        <v>0</v>
      </c>
      <c r="Y1383" s="89">
        <f t="shared" si="665"/>
        <v>0</v>
      </c>
      <c r="Z1383" s="90">
        <f t="shared" si="666"/>
        <v>0</v>
      </c>
      <c r="AA1383" s="75">
        <f t="shared" si="667"/>
        <v>0</v>
      </c>
      <c r="AB1383" s="89">
        <f t="shared" si="668"/>
        <v>7731.1827956989246</v>
      </c>
      <c r="AC1383" s="89">
        <f t="shared" si="669"/>
        <v>0</v>
      </c>
      <c r="AD1383" s="90">
        <f t="shared" si="670"/>
        <v>0</v>
      </c>
      <c r="AE1383" s="90">
        <f t="shared" si="671"/>
        <v>0</v>
      </c>
      <c r="AF1383" s="1">
        <f t="shared" si="660"/>
        <v>-42268.817204301078</v>
      </c>
    </row>
    <row r="1384" spans="1:32">
      <c r="A1384" s="106">
        <v>1.5569999999999998E-3</v>
      </c>
      <c r="B1384" s="4">
        <f t="shared" si="659"/>
        <v>-42299.86457419143</v>
      </c>
      <c r="C1384" t="s">
        <v>1353</v>
      </c>
      <c r="D1384"/>
      <c r="E1384" s="57" t="s">
        <v>21</v>
      </c>
      <c r="F1384" s="22">
        <f t="shared" si="663"/>
        <v>1</v>
      </c>
      <c r="G1384" s="22">
        <f t="shared" si="664"/>
        <v>1</v>
      </c>
      <c r="H1384" s="120" t="str">
        <f>IF(ISNA(VLOOKUP(C1384,[1]Sheet1!$J$2:$J$2000,3,FALSE)),"No","Yes")</f>
        <v>No</v>
      </c>
      <c r="I1384" s="89">
        <f t="shared" si="672"/>
        <v>0</v>
      </c>
      <c r="J1384" s="89">
        <f t="shared" si="673"/>
        <v>0</v>
      </c>
      <c r="K1384" s="89">
        <f t="shared" si="674"/>
        <v>0</v>
      </c>
      <c r="L1384" s="89">
        <f t="shared" si="675"/>
        <v>7700.1338688085671</v>
      </c>
      <c r="M1384" s="89">
        <f t="shared" si="676"/>
        <v>0</v>
      </c>
      <c r="N1384" s="89">
        <f t="shared" si="677"/>
        <v>0</v>
      </c>
      <c r="O1384" s="89">
        <f t="shared" si="661"/>
        <v>0</v>
      </c>
      <c r="Q1384" s="90">
        <f t="shared" si="678"/>
        <v>0</v>
      </c>
      <c r="R1384" s="90">
        <f t="shared" si="679"/>
        <v>0</v>
      </c>
      <c r="S1384" s="90">
        <f t="shared" si="680"/>
        <v>0</v>
      </c>
      <c r="T1384" s="90">
        <f t="shared" si="681"/>
        <v>0</v>
      </c>
      <c r="U1384" s="90">
        <f t="shared" si="682"/>
        <v>0</v>
      </c>
      <c r="V1384" s="90">
        <f t="shared" si="683"/>
        <v>0</v>
      </c>
      <c r="W1384" s="90">
        <f t="shared" si="662"/>
        <v>0</v>
      </c>
      <c r="Y1384" s="89">
        <f t="shared" si="665"/>
        <v>0</v>
      </c>
      <c r="Z1384" s="90">
        <f t="shared" si="666"/>
        <v>0</v>
      </c>
      <c r="AA1384" s="75">
        <f t="shared" si="667"/>
        <v>0</v>
      </c>
      <c r="AB1384" s="89">
        <f t="shared" si="668"/>
        <v>7700.1338688085671</v>
      </c>
      <c r="AC1384" s="89">
        <f t="shared" si="669"/>
        <v>0</v>
      </c>
      <c r="AD1384" s="90">
        <f t="shared" si="670"/>
        <v>0</v>
      </c>
      <c r="AE1384" s="90">
        <f t="shared" si="671"/>
        <v>0</v>
      </c>
      <c r="AF1384" s="1">
        <f t="shared" si="660"/>
        <v>-42299.866131191433</v>
      </c>
    </row>
    <row r="1385" spans="1:32">
      <c r="A1385" s="106">
        <v>1.5579999999999999E-3</v>
      </c>
      <c r="B1385" s="4">
        <f t="shared" si="659"/>
        <v>-42336.795670883555</v>
      </c>
      <c r="C1385" t="s">
        <v>1358</v>
      </c>
      <c r="D1385"/>
      <c r="E1385" s="57" t="s">
        <v>21</v>
      </c>
      <c r="F1385" s="22">
        <f t="shared" si="663"/>
        <v>1</v>
      </c>
      <c r="G1385" s="22">
        <f t="shared" si="664"/>
        <v>1</v>
      </c>
      <c r="H1385" s="120" t="str">
        <f>IF(ISNA(VLOOKUP(C1385,[1]Sheet1!$J$2:$J$2000,3,FALSE)),"No","Yes")</f>
        <v>No</v>
      </c>
      <c r="I1385" s="89">
        <f t="shared" si="672"/>
        <v>0</v>
      </c>
      <c r="J1385" s="89">
        <f t="shared" si="673"/>
        <v>0</v>
      </c>
      <c r="K1385" s="89">
        <f t="shared" si="674"/>
        <v>0</v>
      </c>
      <c r="L1385" s="89">
        <f t="shared" si="675"/>
        <v>7663.202771116441</v>
      </c>
      <c r="M1385" s="89">
        <f t="shared" si="676"/>
        <v>0</v>
      </c>
      <c r="N1385" s="89">
        <f t="shared" si="677"/>
        <v>0</v>
      </c>
      <c r="O1385" s="89">
        <f t="shared" si="661"/>
        <v>0</v>
      </c>
      <c r="Q1385" s="90">
        <f t="shared" si="678"/>
        <v>0</v>
      </c>
      <c r="R1385" s="90">
        <f t="shared" si="679"/>
        <v>0</v>
      </c>
      <c r="S1385" s="90">
        <f t="shared" si="680"/>
        <v>0</v>
      </c>
      <c r="T1385" s="90">
        <f t="shared" si="681"/>
        <v>0</v>
      </c>
      <c r="U1385" s="90">
        <f t="shared" si="682"/>
        <v>0</v>
      </c>
      <c r="V1385" s="90">
        <f t="shared" si="683"/>
        <v>0</v>
      </c>
      <c r="W1385" s="90">
        <f t="shared" si="662"/>
        <v>0</v>
      </c>
      <c r="Y1385" s="89">
        <f t="shared" si="665"/>
        <v>0</v>
      </c>
      <c r="Z1385" s="90">
        <f t="shared" si="666"/>
        <v>0</v>
      </c>
      <c r="AA1385" s="75">
        <f t="shared" si="667"/>
        <v>0</v>
      </c>
      <c r="AB1385" s="89">
        <f t="shared" si="668"/>
        <v>7663.202771116441</v>
      </c>
      <c r="AC1385" s="89">
        <f t="shared" si="669"/>
        <v>0</v>
      </c>
      <c r="AD1385" s="90">
        <f t="shared" si="670"/>
        <v>0</v>
      </c>
      <c r="AE1385" s="90">
        <f t="shared" si="671"/>
        <v>0</v>
      </c>
      <c r="AF1385" s="1">
        <f t="shared" si="660"/>
        <v>-42336.797228883559</v>
      </c>
    </row>
    <row r="1386" spans="1:32">
      <c r="A1386" s="106">
        <v>1.5589999999999998E-3</v>
      </c>
      <c r="B1386" s="4">
        <f t="shared" si="659"/>
        <v>-42373.374203397245</v>
      </c>
      <c r="C1386" t="s">
        <v>1359</v>
      </c>
      <c r="D1386"/>
      <c r="E1386" s="57" t="s">
        <v>21</v>
      </c>
      <c r="F1386" s="22">
        <f t="shared" si="663"/>
        <v>1</v>
      </c>
      <c r="G1386" s="22">
        <f t="shared" si="664"/>
        <v>1</v>
      </c>
      <c r="H1386" s="120" t="str">
        <f>IF(ISNA(VLOOKUP(C1386,[1]Sheet1!$J$2:$J$2000,3,FALSE)),"No","Yes")</f>
        <v>No</v>
      </c>
      <c r="I1386" s="89">
        <f t="shared" si="672"/>
        <v>0</v>
      </c>
      <c r="J1386" s="89">
        <f t="shared" si="673"/>
        <v>0</v>
      </c>
      <c r="K1386" s="89">
        <f t="shared" si="674"/>
        <v>0</v>
      </c>
      <c r="L1386" s="89">
        <f t="shared" si="675"/>
        <v>7626.6242376027576</v>
      </c>
      <c r="M1386" s="89">
        <f t="shared" si="676"/>
        <v>0</v>
      </c>
      <c r="N1386" s="89">
        <f t="shared" si="677"/>
        <v>0</v>
      </c>
      <c r="O1386" s="89">
        <f t="shared" si="661"/>
        <v>0</v>
      </c>
      <c r="Q1386" s="90">
        <f t="shared" si="678"/>
        <v>0</v>
      </c>
      <c r="R1386" s="90">
        <f t="shared" si="679"/>
        <v>0</v>
      </c>
      <c r="S1386" s="90">
        <f t="shared" si="680"/>
        <v>0</v>
      </c>
      <c r="T1386" s="90">
        <f t="shared" si="681"/>
        <v>0</v>
      </c>
      <c r="U1386" s="90">
        <f t="shared" si="682"/>
        <v>0</v>
      </c>
      <c r="V1386" s="90">
        <f t="shared" si="683"/>
        <v>0</v>
      </c>
      <c r="W1386" s="90">
        <f t="shared" si="662"/>
        <v>0</v>
      </c>
      <c r="Y1386" s="89">
        <f t="shared" si="665"/>
        <v>0</v>
      </c>
      <c r="Z1386" s="90">
        <f t="shared" si="666"/>
        <v>0</v>
      </c>
      <c r="AA1386" s="75">
        <f t="shared" si="667"/>
        <v>0</v>
      </c>
      <c r="AB1386" s="89">
        <f t="shared" si="668"/>
        <v>7626.6242376027576</v>
      </c>
      <c r="AC1386" s="89">
        <f t="shared" si="669"/>
        <v>0</v>
      </c>
      <c r="AD1386" s="90">
        <f t="shared" si="670"/>
        <v>0</v>
      </c>
      <c r="AE1386" s="90">
        <f t="shared" si="671"/>
        <v>0</v>
      </c>
      <c r="AF1386" s="1">
        <f t="shared" si="660"/>
        <v>-42373.375762397241</v>
      </c>
    </row>
    <row r="1387" spans="1:32">
      <c r="A1387" s="106">
        <v>1.5599999999999998E-3</v>
      </c>
      <c r="B1387" s="4">
        <f t="shared" si="659"/>
        <v>-42389.519477311464</v>
      </c>
      <c r="C1387" t="s">
        <v>1360</v>
      </c>
      <c r="D1387"/>
      <c r="E1387" s="57" t="s">
        <v>21</v>
      </c>
      <c r="F1387" s="22">
        <f t="shared" si="663"/>
        <v>1</v>
      </c>
      <c r="G1387" s="22">
        <f t="shared" si="664"/>
        <v>1</v>
      </c>
      <c r="H1387" s="120" t="str">
        <f>IF(ISNA(VLOOKUP(C1387,[1]Sheet1!$J$2:$J$2000,3,FALSE)),"No","Yes")</f>
        <v>No</v>
      </c>
      <c r="I1387" s="89">
        <f t="shared" si="672"/>
        <v>0</v>
      </c>
      <c r="J1387" s="89">
        <f t="shared" si="673"/>
        <v>0</v>
      </c>
      <c r="K1387" s="89">
        <f t="shared" si="674"/>
        <v>0</v>
      </c>
      <c r="L1387" s="89">
        <f t="shared" si="675"/>
        <v>7610.4789626885422</v>
      </c>
      <c r="M1387" s="89">
        <f t="shared" si="676"/>
        <v>0</v>
      </c>
      <c r="N1387" s="89">
        <f t="shared" si="677"/>
        <v>0</v>
      </c>
      <c r="O1387" s="89">
        <f t="shared" si="661"/>
        <v>0</v>
      </c>
      <c r="Q1387" s="90">
        <f t="shared" si="678"/>
        <v>0</v>
      </c>
      <c r="R1387" s="90">
        <f t="shared" si="679"/>
        <v>0</v>
      </c>
      <c r="S1387" s="90">
        <f t="shared" si="680"/>
        <v>0</v>
      </c>
      <c r="T1387" s="90">
        <f t="shared" si="681"/>
        <v>0</v>
      </c>
      <c r="U1387" s="90">
        <f t="shared" si="682"/>
        <v>0</v>
      </c>
      <c r="V1387" s="90">
        <f t="shared" si="683"/>
        <v>0</v>
      </c>
      <c r="W1387" s="90">
        <f t="shared" si="662"/>
        <v>0</v>
      </c>
      <c r="Y1387" s="89">
        <f t="shared" si="665"/>
        <v>0</v>
      </c>
      <c r="Z1387" s="90">
        <f t="shared" si="666"/>
        <v>0</v>
      </c>
      <c r="AA1387" s="75">
        <f t="shared" si="667"/>
        <v>0</v>
      </c>
      <c r="AB1387" s="89">
        <f t="shared" si="668"/>
        <v>7610.4789626885422</v>
      </c>
      <c r="AC1387" s="89">
        <f t="shared" si="669"/>
        <v>0</v>
      </c>
      <c r="AD1387" s="90">
        <f t="shared" si="670"/>
        <v>0</v>
      </c>
      <c r="AE1387" s="90">
        <f t="shared" si="671"/>
        <v>0</v>
      </c>
      <c r="AF1387" s="1">
        <f t="shared" si="660"/>
        <v>-42389.521037311461</v>
      </c>
    </row>
    <row r="1388" spans="1:32">
      <c r="A1388" s="106">
        <v>1.5609999999999999E-3</v>
      </c>
      <c r="B1388" s="4">
        <f t="shared" si="659"/>
        <v>-42425.597596229396</v>
      </c>
      <c r="C1388" t="s">
        <v>1366</v>
      </c>
      <c r="D1388"/>
      <c r="E1388" s="57" t="s">
        <v>21</v>
      </c>
      <c r="F1388" s="22">
        <f t="shared" si="663"/>
        <v>1</v>
      </c>
      <c r="G1388" s="22">
        <f t="shared" si="664"/>
        <v>1</v>
      </c>
      <c r="H1388" s="120" t="str">
        <f>IF(ISNA(VLOOKUP(C1388,[1]Sheet1!$J$2:$J$2000,3,FALSE)),"No","Yes")</f>
        <v>No</v>
      </c>
      <c r="I1388" s="89">
        <f t="shared" si="672"/>
        <v>0</v>
      </c>
      <c r="J1388" s="89">
        <f t="shared" si="673"/>
        <v>0</v>
      </c>
      <c r="K1388" s="89">
        <f t="shared" si="674"/>
        <v>0</v>
      </c>
      <c r="L1388" s="89">
        <f t="shared" si="675"/>
        <v>7574.4008427706085</v>
      </c>
      <c r="M1388" s="89">
        <f t="shared" si="676"/>
        <v>0</v>
      </c>
      <c r="N1388" s="89">
        <f t="shared" si="677"/>
        <v>0</v>
      </c>
      <c r="O1388" s="89">
        <f t="shared" si="661"/>
        <v>0</v>
      </c>
      <c r="Q1388" s="90">
        <f t="shared" si="678"/>
        <v>0</v>
      </c>
      <c r="R1388" s="90">
        <f t="shared" si="679"/>
        <v>0</v>
      </c>
      <c r="S1388" s="90">
        <f t="shared" si="680"/>
        <v>0</v>
      </c>
      <c r="T1388" s="90">
        <f t="shared" si="681"/>
        <v>0</v>
      </c>
      <c r="U1388" s="90">
        <f t="shared" si="682"/>
        <v>0</v>
      </c>
      <c r="V1388" s="90">
        <f t="shared" si="683"/>
        <v>0</v>
      </c>
      <c r="W1388" s="90">
        <f t="shared" si="662"/>
        <v>0</v>
      </c>
      <c r="Y1388" s="89">
        <f t="shared" si="665"/>
        <v>0</v>
      </c>
      <c r="Z1388" s="90">
        <f t="shared" si="666"/>
        <v>0</v>
      </c>
      <c r="AA1388" s="75">
        <f t="shared" si="667"/>
        <v>0</v>
      </c>
      <c r="AB1388" s="89">
        <f t="shared" si="668"/>
        <v>7574.4008427706085</v>
      </c>
      <c r="AC1388" s="89">
        <f t="shared" si="669"/>
        <v>0</v>
      </c>
      <c r="AD1388" s="90">
        <f t="shared" si="670"/>
        <v>0</v>
      </c>
      <c r="AE1388" s="90">
        <f t="shared" si="671"/>
        <v>0</v>
      </c>
      <c r="AF1388" s="1">
        <f t="shared" si="660"/>
        <v>-42425.599157229393</v>
      </c>
    </row>
    <row r="1389" spans="1:32">
      <c r="A1389" s="106">
        <v>1.5619999999999998E-3</v>
      </c>
      <c r="B1389" s="4">
        <f t="shared" si="659"/>
        <v>7513.063212992688</v>
      </c>
      <c r="C1389" t="s">
        <v>1369</v>
      </c>
      <c r="D1389"/>
      <c r="E1389" s="57" t="s">
        <v>21</v>
      </c>
      <c r="F1389" s="22">
        <f t="shared" si="663"/>
        <v>1</v>
      </c>
      <c r="G1389" s="22">
        <f t="shared" si="664"/>
        <v>1</v>
      </c>
      <c r="H1389" s="120" t="str">
        <f>IF(ISNA(VLOOKUP(C1389,[1]Sheet1!$J$2:$J$2000,3,FALSE)),"No","Yes")</f>
        <v>Yes</v>
      </c>
      <c r="I1389" s="89">
        <f t="shared" si="672"/>
        <v>0</v>
      </c>
      <c r="J1389" s="89">
        <f t="shared" si="673"/>
        <v>0</v>
      </c>
      <c r="K1389" s="89">
        <f t="shared" si="674"/>
        <v>0</v>
      </c>
      <c r="L1389" s="89">
        <f t="shared" si="675"/>
        <v>7513.0616509926876</v>
      </c>
      <c r="M1389" s="89">
        <f t="shared" si="676"/>
        <v>0</v>
      </c>
      <c r="N1389" s="89">
        <f t="shared" si="677"/>
        <v>0</v>
      </c>
      <c r="O1389" s="89">
        <f t="shared" si="661"/>
        <v>0</v>
      </c>
      <c r="Q1389" s="90">
        <f t="shared" si="678"/>
        <v>0</v>
      </c>
      <c r="R1389" s="90">
        <f t="shared" si="679"/>
        <v>0</v>
      </c>
      <c r="S1389" s="90">
        <f t="shared" si="680"/>
        <v>0</v>
      </c>
      <c r="T1389" s="90">
        <f t="shared" si="681"/>
        <v>0</v>
      </c>
      <c r="U1389" s="90">
        <f t="shared" si="682"/>
        <v>0</v>
      </c>
      <c r="V1389" s="90">
        <f t="shared" si="683"/>
        <v>0</v>
      </c>
      <c r="W1389" s="90">
        <f t="shared" si="662"/>
        <v>0</v>
      </c>
      <c r="Y1389" s="89">
        <f t="shared" si="665"/>
        <v>0</v>
      </c>
      <c r="Z1389" s="90">
        <f t="shared" si="666"/>
        <v>0</v>
      </c>
      <c r="AA1389" s="75">
        <f t="shared" si="667"/>
        <v>0</v>
      </c>
      <c r="AB1389" s="89">
        <f t="shared" si="668"/>
        <v>7513.0616509926876</v>
      </c>
      <c r="AC1389" s="89">
        <f t="shared" si="669"/>
        <v>0</v>
      </c>
      <c r="AD1389" s="90">
        <f t="shared" si="670"/>
        <v>0</v>
      </c>
      <c r="AE1389" s="90">
        <f t="shared" si="671"/>
        <v>0</v>
      </c>
      <c r="AF1389" s="1">
        <f t="shared" si="660"/>
        <v>7513.0616509926876</v>
      </c>
    </row>
    <row r="1390" spans="1:32">
      <c r="A1390" s="106">
        <v>1.5629999999999999E-3</v>
      </c>
      <c r="B1390" s="4">
        <f t="shared" si="659"/>
        <v>-42539.557451267188</v>
      </c>
      <c r="C1390" t="s">
        <v>1377</v>
      </c>
      <c r="D1390"/>
      <c r="E1390" s="57" t="s">
        <v>21</v>
      </c>
      <c r="F1390" s="22">
        <f t="shared" si="663"/>
        <v>1</v>
      </c>
      <c r="G1390" s="22">
        <f t="shared" si="664"/>
        <v>1</v>
      </c>
      <c r="H1390" s="120" t="str">
        <f>IF(ISNA(VLOOKUP(C1390,[1]Sheet1!$J$2:$J$2000,3,FALSE)),"No","Yes")</f>
        <v>No</v>
      </c>
      <c r="I1390" s="89">
        <f t="shared" si="672"/>
        <v>0</v>
      </c>
      <c r="J1390" s="89">
        <f t="shared" si="673"/>
        <v>0</v>
      </c>
      <c r="K1390" s="89">
        <f t="shared" si="674"/>
        <v>0</v>
      </c>
      <c r="L1390" s="89">
        <f t="shared" si="675"/>
        <v>7460.4409857328146</v>
      </c>
      <c r="M1390" s="89">
        <f t="shared" si="676"/>
        <v>0</v>
      </c>
      <c r="N1390" s="89">
        <f t="shared" si="677"/>
        <v>0</v>
      </c>
      <c r="O1390" s="89">
        <f t="shared" si="661"/>
        <v>0</v>
      </c>
      <c r="Q1390" s="90">
        <f t="shared" si="678"/>
        <v>0</v>
      </c>
      <c r="R1390" s="90">
        <f t="shared" si="679"/>
        <v>0</v>
      </c>
      <c r="S1390" s="90">
        <f t="shared" si="680"/>
        <v>0</v>
      </c>
      <c r="T1390" s="90">
        <f t="shared" si="681"/>
        <v>0</v>
      </c>
      <c r="U1390" s="90">
        <f t="shared" si="682"/>
        <v>0</v>
      </c>
      <c r="V1390" s="90">
        <f t="shared" si="683"/>
        <v>0</v>
      </c>
      <c r="W1390" s="90">
        <f t="shared" si="662"/>
        <v>0</v>
      </c>
      <c r="Y1390" s="89">
        <f t="shared" si="665"/>
        <v>0</v>
      </c>
      <c r="Z1390" s="90">
        <f t="shared" si="666"/>
        <v>0</v>
      </c>
      <c r="AA1390" s="75">
        <f t="shared" si="667"/>
        <v>0</v>
      </c>
      <c r="AB1390" s="89">
        <f t="shared" si="668"/>
        <v>7460.4409857328146</v>
      </c>
      <c r="AC1390" s="89">
        <f t="shared" si="669"/>
        <v>0</v>
      </c>
      <c r="AD1390" s="90">
        <f t="shared" si="670"/>
        <v>0</v>
      </c>
      <c r="AE1390" s="90">
        <f t="shared" si="671"/>
        <v>0</v>
      </c>
      <c r="AF1390" s="1">
        <f t="shared" si="660"/>
        <v>-42539.559014267186</v>
      </c>
    </row>
    <row r="1391" spans="1:32">
      <c r="A1391" s="106">
        <v>1.5639999999999999E-3</v>
      </c>
      <c r="B1391" s="4">
        <f t="shared" si="659"/>
        <v>-42549.221233927463</v>
      </c>
      <c r="C1391" t="s">
        <v>1380</v>
      </c>
      <c r="D1391"/>
      <c r="E1391" s="57" t="s">
        <v>21</v>
      </c>
      <c r="F1391" s="22">
        <f t="shared" si="663"/>
        <v>1</v>
      </c>
      <c r="G1391" s="22">
        <f t="shared" si="664"/>
        <v>1</v>
      </c>
      <c r="H1391" s="120" t="str">
        <f>IF(ISNA(VLOOKUP(C1391,[1]Sheet1!$J$2:$J$2000,3,FALSE)),"No","Yes")</f>
        <v>No</v>
      </c>
      <c r="I1391" s="89">
        <f t="shared" si="672"/>
        <v>0</v>
      </c>
      <c r="J1391" s="89">
        <f t="shared" si="673"/>
        <v>0</v>
      </c>
      <c r="K1391" s="89">
        <f t="shared" si="674"/>
        <v>0</v>
      </c>
      <c r="L1391" s="89">
        <f t="shared" si="675"/>
        <v>7450.7772020725397</v>
      </c>
      <c r="M1391" s="89">
        <f t="shared" si="676"/>
        <v>0</v>
      </c>
      <c r="N1391" s="89">
        <f t="shared" si="677"/>
        <v>0</v>
      </c>
      <c r="O1391" s="89">
        <f t="shared" si="661"/>
        <v>0</v>
      </c>
      <c r="Q1391" s="90">
        <f t="shared" si="678"/>
        <v>0</v>
      </c>
      <c r="R1391" s="90">
        <f t="shared" si="679"/>
        <v>0</v>
      </c>
      <c r="S1391" s="90">
        <f t="shared" si="680"/>
        <v>0</v>
      </c>
      <c r="T1391" s="90">
        <f t="shared" si="681"/>
        <v>0</v>
      </c>
      <c r="U1391" s="90">
        <f t="shared" si="682"/>
        <v>0</v>
      </c>
      <c r="V1391" s="90">
        <f t="shared" si="683"/>
        <v>0</v>
      </c>
      <c r="W1391" s="90">
        <f t="shared" si="662"/>
        <v>0</v>
      </c>
      <c r="Y1391" s="89">
        <f t="shared" si="665"/>
        <v>0</v>
      </c>
      <c r="Z1391" s="90">
        <f t="shared" si="666"/>
        <v>0</v>
      </c>
      <c r="AA1391" s="75">
        <f t="shared" si="667"/>
        <v>0</v>
      </c>
      <c r="AB1391" s="89">
        <f t="shared" si="668"/>
        <v>7450.7772020725397</v>
      </c>
      <c r="AC1391" s="89">
        <f t="shared" si="669"/>
        <v>0</v>
      </c>
      <c r="AD1391" s="90">
        <f t="shared" si="670"/>
        <v>0</v>
      </c>
      <c r="AE1391" s="90">
        <f t="shared" si="671"/>
        <v>0</v>
      </c>
      <c r="AF1391" s="1">
        <f t="shared" si="660"/>
        <v>-42549.222797927461</v>
      </c>
    </row>
    <row r="1392" spans="1:32">
      <c r="A1392" s="106">
        <v>1.5649999999999998E-3</v>
      </c>
      <c r="B1392" s="4">
        <f t="shared" si="659"/>
        <v>-42633.195156311478</v>
      </c>
      <c r="C1392" t="s">
        <v>1388</v>
      </c>
      <c r="D1392"/>
      <c r="E1392" s="57" t="s">
        <v>21</v>
      </c>
      <c r="F1392" s="22">
        <f t="shared" si="663"/>
        <v>1</v>
      </c>
      <c r="G1392" s="22">
        <f t="shared" si="664"/>
        <v>1</v>
      </c>
      <c r="H1392" s="120" t="str">
        <f>IF(ISNA(VLOOKUP(C1392,[1]Sheet1!$J$2:$J$2000,3,FALSE)),"No","Yes")</f>
        <v>No</v>
      </c>
      <c r="I1392" s="89">
        <f t="shared" si="672"/>
        <v>0</v>
      </c>
      <c r="J1392" s="89">
        <f t="shared" si="673"/>
        <v>0</v>
      </c>
      <c r="K1392" s="89">
        <f t="shared" si="674"/>
        <v>0</v>
      </c>
      <c r="L1392" s="89">
        <f t="shared" si="675"/>
        <v>7366.8032786885233</v>
      </c>
      <c r="M1392" s="89">
        <f t="shared" si="676"/>
        <v>0</v>
      </c>
      <c r="N1392" s="89">
        <f t="shared" si="677"/>
        <v>0</v>
      </c>
      <c r="O1392" s="89">
        <f t="shared" si="661"/>
        <v>0</v>
      </c>
      <c r="Q1392" s="90">
        <f t="shared" si="678"/>
        <v>0</v>
      </c>
      <c r="R1392" s="90">
        <f t="shared" si="679"/>
        <v>0</v>
      </c>
      <c r="S1392" s="90">
        <f t="shared" si="680"/>
        <v>0</v>
      </c>
      <c r="T1392" s="90">
        <f t="shared" si="681"/>
        <v>0</v>
      </c>
      <c r="U1392" s="90">
        <f t="shared" si="682"/>
        <v>0</v>
      </c>
      <c r="V1392" s="90">
        <f t="shared" si="683"/>
        <v>0</v>
      </c>
      <c r="W1392" s="90">
        <f t="shared" si="662"/>
        <v>0</v>
      </c>
      <c r="Y1392" s="89">
        <f t="shared" si="665"/>
        <v>0</v>
      </c>
      <c r="Z1392" s="90">
        <f t="shared" si="666"/>
        <v>0</v>
      </c>
      <c r="AA1392" s="75">
        <f t="shared" si="667"/>
        <v>0</v>
      </c>
      <c r="AB1392" s="89">
        <f t="shared" si="668"/>
        <v>7366.8032786885233</v>
      </c>
      <c r="AC1392" s="89">
        <f t="shared" si="669"/>
        <v>0</v>
      </c>
      <c r="AD1392" s="90">
        <f t="shared" si="670"/>
        <v>0</v>
      </c>
      <c r="AE1392" s="90">
        <f t="shared" si="671"/>
        <v>0</v>
      </c>
      <c r="AF1392" s="1">
        <f t="shared" si="660"/>
        <v>-42633.196721311477</v>
      </c>
    </row>
    <row r="1393" spans="1:32">
      <c r="A1393" s="106">
        <v>1.5659999999999999E-3</v>
      </c>
      <c r="B1393" s="4">
        <f t="shared" si="659"/>
        <v>-42733.70232485397</v>
      </c>
      <c r="C1393" t="s">
        <v>1397</v>
      </c>
      <c r="D1393"/>
      <c r="E1393" s="57" t="s">
        <v>21</v>
      </c>
      <c r="F1393" s="22">
        <f t="shared" si="663"/>
        <v>1</v>
      </c>
      <c r="G1393" s="22">
        <f t="shared" si="664"/>
        <v>1</v>
      </c>
      <c r="H1393" s="120" t="str">
        <f>IF(ISNA(VLOOKUP(C1393,[1]Sheet1!$J$2:$J$2000,3,FALSE)),"No","Yes")</f>
        <v>No</v>
      </c>
      <c r="I1393" s="89">
        <f t="shared" si="672"/>
        <v>0</v>
      </c>
      <c r="J1393" s="89">
        <f t="shared" si="673"/>
        <v>0</v>
      </c>
      <c r="K1393" s="89">
        <f t="shared" si="674"/>
        <v>0</v>
      </c>
      <c r="L1393" s="89">
        <f t="shared" si="675"/>
        <v>7266.2961091460338</v>
      </c>
      <c r="M1393" s="89">
        <f t="shared" si="676"/>
        <v>0</v>
      </c>
      <c r="N1393" s="89">
        <f t="shared" si="677"/>
        <v>0</v>
      </c>
      <c r="O1393" s="89">
        <f t="shared" si="661"/>
        <v>0</v>
      </c>
      <c r="Q1393" s="90">
        <f t="shared" si="678"/>
        <v>0</v>
      </c>
      <c r="R1393" s="90">
        <f t="shared" si="679"/>
        <v>0</v>
      </c>
      <c r="S1393" s="90">
        <f t="shared" si="680"/>
        <v>0</v>
      </c>
      <c r="T1393" s="90">
        <f t="shared" si="681"/>
        <v>0</v>
      </c>
      <c r="U1393" s="90">
        <f t="shared" si="682"/>
        <v>0</v>
      </c>
      <c r="V1393" s="90">
        <f t="shared" si="683"/>
        <v>0</v>
      </c>
      <c r="W1393" s="90">
        <f t="shared" si="662"/>
        <v>0</v>
      </c>
      <c r="Y1393" s="89">
        <f t="shared" si="665"/>
        <v>0</v>
      </c>
      <c r="Z1393" s="90">
        <f t="shared" si="666"/>
        <v>0</v>
      </c>
      <c r="AA1393" s="75">
        <f t="shared" si="667"/>
        <v>0</v>
      </c>
      <c r="AB1393" s="89">
        <f t="shared" si="668"/>
        <v>7266.2961091460338</v>
      </c>
      <c r="AC1393" s="89">
        <f t="shared" si="669"/>
        <v>0</v>
      </c>
      <c r="AD1393" s="90">
        <f t="shared" si="670"/>
        <v>0</v>
      </c>
      <c r="AE1393" s="90">
        <f t="shared" si="671"/>
        <v>0</v>
      </c>
      <c r="AF1393" s="1">
        <f t="shared" si="660"/>
        <v>-42733.703890853969</v>
      </c>
    </row>
    <row r="1394" spans="1:32">
      <c r="A1394" s="106">
        <v>1.5669999999999998E-3</v>
      </c>
      <c r="B1394" s="4">
        <f t="shared" si="659"/>
        <v>7175.6502695948102</v>
      </c>
      <c r="C1394" t="s">
        <v>1408</v>
      </c>
      <c r="D1394"/>
      <c r="E1394" s="57" t="s">
        <v>21</v>
      </c>
      <c r="F1394" s="22">
        <f t="shared" si="663"/>
        <v>1</v>
      </c>
      <c r="G1394" s="22">
        <f t="shared" si="664"/>
        <v>1</v>
      </c>
      <c r="H1394" s="120" t="str">
        <f>IF(ISNA(VLOOKUP(C1394,[1]Sheet1!$J$2:$J$2000,3,FALSE)),"No","Yes")</f>
        <v>Yes</v>
      </c>
      <c r="I1394" s="89">
        <f t="shared" si="672"/>
        <v>0</v>
      </c>
      <c r="J1394" s="89">
        <f t="shared" si="673"/>
        <v>0</v>
      </c>
      <c r="K1394" s="89">
        <f t="shared" si="674"/>
        <v>0</v>
      </c>
      <c r="L1394" s="89">
        <f t="shared" si="675"/>
        <v>7175.6487025948099</v>
      </c>
      <c r="M1394" s="89">
        <f t="shared" si="676"/>
        <v>0</v>
      </c>
      <c r="N1394" s="89">
        <f t="shared" si="677"/>
        <v>0</v>
      </c>
      <c r="O1394" s="89">
        <f t="shared" si="661"/>
        <v>0</v>
      </c>
      <c r="Q1394" s="90">
        <f t="shared" si="678"/>
        <v>0</v>
      </c>
      <c r="R1394" s="90">
        <f t="shared" si="679"/>
        <v>0</v>
      </c>
      <c r="S1394" s="90">
        <f t="shared" si="680"/>
        <v>0</v>
      </c>
      <c r="T1394" s="90">
        <f t="shared" si="681"/>
        <v>0</v>
      </c>
      <c r="U1394" s="90">
        <f t="shared" si="682"/>
        <v>0</v>
      </c>
      <c r="V1394" s="90">
        <f t="shared" si="683"/>
        <v>0</v>
      </c>
      <c r="W1394" s="90">
        <f t="shared" si="662"/>
        <v>0</v>
      </c>
      <c r="Y1394" s="89">
        <f t="shared" si="665"/>
        <v>0</v>
      </c>
      <c r="Z1394" s="90">
        <f t="shared" si="666"/>
        <v>0</v>
      </c>
      <c r="AA1394" s="75">
        <f t="shared" si="667"/>
        <v>0</v>
      </c>
      <c r="AB1394" s="89">
        <f t="shared" si="668"/>
        <v>7175.6487025948099</v>
      </c>
      <c r="AC1394" s="89">
        <f t="shared" si="669"/>
        <v>0</v>
      </c>
      <c r="AD1394" s="90">
        <f t="shared" si="670"/>
        <v>0</v>
      </c>
      <c r="AE1394" s="90">
        <f t="shared" si="671"/>
        <v>0</v>
      </c>
      <c r="AF1394" s="1">
        <f t="shared" si="660"/>
        <v>7175.6487025948099</v>
      </c>
    </row>
    <row r="1395" spans="1:32">
      <c r="A1395" s="106">
        <v>1.5679999999999999E-3</v>
      </c>
      <c r="B1395" s="4">
        <f t="shared" si="659"/>
        <v>-42851.104571696742</v>
      </c>
      <c r="C1395" t="s">
        <v>1409</v>
      </c>
      <c r="D1395"/>
      <c r="E1395" s="57" t="s">
        <v>21</v>
      </c>
      <c r="F1395" s="22">
        <f t="shared" si="663"/>
        <v>1</v>
      </c>
      <c r="G1395" s="22">
        <f t="shared" si="664"/>
        <v>1</v>
      </c>
      <c r="H1395" s="120" t="str">
        <f>IF(ISNA(VLOOKUP(C1395,[1]Sheet1!$J$2:$J$2000,3,FALSE)),"No","Yes")</f>
        <v>No</v>
      </c>
      <c r="I1395" s="89">
        <f t="shared" si="672"/>
        <v>0</v>
      </c>
      <c r="J1395" s="89">
        <f t="shared" si="673"/>
        <v>0</v>
      </c>
      <c r="K1395" s="89">
        <f t="shared" si="674"/>
        <v>0</v>
      </c>
      <c r="L1395" s="89">
        <f t="shared" si="675"/>
        <v>7148.8938603032575</v>
      </c>
      <c r="M1395" s="89">
        <f t="shared" si="676"/>
        <v>0</v>
      </c>
      <c r="N1395" s="89">
        <f t="shared" si="677"/>
        <v>0</v>
      </c>
      <c r="O1395" s="89">
        <f t="shared" si="661"/>
        <v>0</v>
      </c>
      <c r="Q1395" s="90">
        <f t="shared" si="678"/>
        <v>0</v>
      </c>
      <c r="R1395" s="90">
        <f t="shared" si="679"/>
        <v>0</v>
      </c>
      <c r="S1395" s="90">
        <f t="shared" si="680"/>
        <v>0</v>
      </c>
      <c r="T1395" s="90">
        <f t="shared" si="681"/>
        <v>0</v>
      </c>
      <c r="U1395" s="90">
        <f t="shared" si="682"/>
        <v>0</v>
      </c>
      <c r="V1395" s="90">
        <f t="shared" si="683"/>
        <v>0</v>
      </c>
      <c r="W1395" s="90">
        <f t="shared" si="662"/>
        <v>0</v>
      </c>
      <c r="Y1395" s="89">
        <f t="shared" si="665"/>
        <v>0</v>
      </c>
      <c r="Z1395" s="90">
        <f t="shared" si="666"/>
        <v>0</v>
      </c>
      <c r="AA1395" s="75">
        <f t="shared" si="667"/>
        <v>0</v>
      </c>
      <c r="AB1395" s="89">
        <f t="shared" si="668"/>
        <v>7148.8938603032575</v>
      </c>
      <c r="AC1395" s="89">
        <f t="shared" si="669"/>
        <v>0</v>
      </c>
      <c r="AD1395" s="90">
        <f t="shared" si="670"/>
        <v>0</v>
      </c>
      <c r="AE1395" s="90">
        <f t="shared" si="671"/>
        <v>0</v>
      </c>
      <c r="AF1395" s="1">
        <f t="shared" si="660"/>
        <v>-42851.106139696742</v>
      </c>
    </row>
    <row r="1396" spans="1:32">
      <c r="A1396" s="106">
        <v>1.5689999999999999E-3</v>
      </c>
      <c r="B1396" s="4">
        <f t="shared" si="659"/>
        <v>-42874.131235757188</v>
      </c>
      <c r="C1396" t="s">
        <v>1411</v>
      </c>
      <c r="D1396"/>
      <c r="E1396" s="57" t="s">
        <v>21</v>
      </c>
      <c r="F1396" s="22">
        <f t="shared" si="663"/>
        <v>1</v>
      </c>
      <c r="G1396" s="22">
        <f t="shared" si="664"/>
        <v>1</v>
      </c>
      <c r="H1396" s="120" t="str">
        <f>IF(ISNA(VLOOKUP(C1396,[1]Sheet1!$J$2:$J$2000,3,FALSE)),"No","Yes")</f>
        <v>No</v>
      </c>
      <c r="I1396" s="89">
        <f t="shared" si="672"/>
        <v>0</v>
      </c>
      <c r="J1396" s="89">
        <f t="shared" si="673"/>
        <v>0</v>
      </c>
      <c r="K1396" s="89">
        <f t="shared" si="674"/>
        <v>0</v>
      </c>
      <c r="L1396" s="89">
        <f t="shared" si="675"/>
        <v>7125.8671952428149</v>
      </c>
      <c r="M1396" s="89">
        <f t="shared" si="676"/>
        <v>0</v>
      </c>
      <c r="N1396" s="89">
        <f t="shared" si="677"/>
        <v>0</v>
      </c>
      <c r="O1396" s="89">
        <f t="shared" si="661"/>
        <v>0</v>
      </c>
      <c r="Q1396" s="90">
        <f t="shared" si="678"/>
        <v>0</v>
      </c>
      <c r="R1396" s="90">
        <f t="shared" si="679"/>
        <v>0</v>
      </c>
      <c r="S1396" s="90">
        <f t="shared" si="680"/>
        <v>0</v>
      </c>
      <c r="T1396" s="90">
        <f t="shared" si="681"/>
        <v>0</v>
      </c>
      <c r="U1396" s="90">
        <f t="shared" si="682"/>
        <v>0</v>
      </c>
      <c r="V1396" s="90">
        <f t="shared" si="683"/>
        <v>0</v>
      </c>
      <c r="W1396" s="90">
        <f t="shared" si="662"/>
        <v>0</v>
      </c>
      <c r="Y1396" s="89">
        <f t="shared" si="665"/>
        <v>0</v>
      </c>
      <c r="Z1396" s="90">
        <f t="shared" si="666"/>
        <v>0</v>
      </c>
      <c r="AA1396" s="75">
        <f t="shared" si="667"/>
        <v>0</v>
      </c>
      <c r="AB1396" s="89">
        <f t="shared" si="668"/>
        <v>7125.8671952428149</v>
      </c>
      <c r="AC1396" s="89">
        <f t="shared" si="669"/>
        <v>0</v>
      </c>
      <c r="AD1396" s="90">
        <f t="shared" si="670"/>
        <v>0</v>
      </c>
      <c r="AE1396" s="90">
        <f t="shared" si="671"/>
        <v>0</v>
      </c>
      <c r="AF1396" s="1">
        <f t="shared" si="660"/>
        <v>-42874.132804757188</v>
      </c>
    </row>
    <row r="1397" spans="1:32">
      <c r="A1397" s="106">
        <v>1.5699999999999998E-3</v>
      </c>
      <c r="B1397" s="4">
        <f t="shared" si="659"/>
        <v>-42882.948194909673</v>
      </c>
      <c r="C1397" t="s">
        <v>1414</v>
      </c>
      <c r="D1397"/>
      <c r="E1397" s="57" t="s">
        <v>21</v>
      </c>
      <c r="F1397" s="22">
        <f t="shared" si="663"/>
        <v>1</v>
      </c>
      <c r="G1397" s="22">
        <f t="shared" si="664"/>
        <v>1</v>
      </c>
      <c r="H1397" s="120" t="str">
        <f>IF(ISNA(VLOOKUP(C1397,[1]Sheet1!$J$2:$J$2000,3,FALSE)),"No","Yes")</f>
        <v>No</v>
      </c>
      <c r="I1397" s="89">
        <f t="shared" si="672"/>
        <v>0</v>
      </c>
      <c r="J1397" s="89">
        <f t="shared" si="673"/>
        <v>0</v>
      </c>
      <c r="K1397" s="89">
        <f t="shared" si="674"/>
        <v>0</v>
      </c>
      <c r="L1397" s="89">
        <f t="shared" si="675"/>
        <v>7117.0502350903234</v>
      </c>
      <c r="M1397" s="89">
        <f t="shared" si="676"/>
        <v>0</v>
      </c>
      <c r="N1397" s="89">
        <f t="shared" si="677"/>
        <v>0</v>
      </c>
      <c r="O1397" s="89">
        <f t="shared" si="661"/>
        <v>0</v>
      </c>
      <c r="Q1397" s="90">
        <f t="shared" si="678"/>
        <v>0</v>
      </c>
      <c r="R1397" s="90">
        <f t="shared" si="679"/>
        <v>0</v>
      </c>
      <c r="S1397" s="90">
        <f t="shared" si="680"/>
        <v>0</v>
      </c>
      <c r="T1397" s="90">
        <f t="shared" si="681"/>
        <v>0</v>
      </c>
      <c r="U1397" s="90">
        <f t="shared" si="682"/>
        <v>0</v>
      </c>
      <c r="V1397" s="90">
        <f t="shared" si="683"/>
        <v>0</v>
      </c>
      <c r="W1397" s="90">
        <f t="shared" si="662"/>
        <v>0</v>
      </c>
      <c r="Y1397" s="89">
        <f t="shared" si="665"/>
        <v>0</v>
      </c>
      <c r="Z1397" s="90">
        <f t="shared" si="666"/>
        <v>0</v>
      </c>
      <c r="AA1397" s="75">
        <f t="shared" si="667"/>
        <v>0</v>
      </c>
      <c r="AB1397" s="89">
        <f t="shared" si="668"/>
        <v>7117.0502350903234</v>
      </c>
      <c r="AC1397" s="89">
        <f t="shared" si="669"/>
        <v>0</v>
      </c>
      <c r="AD1397" s="90">
        <f t="shared" si="670"/>
        <v>0</v>
      </c>
      <c r="AE1397" s="90">
        <f t="shared" si="671"/>
        <v>0</v>
      </c>
      <c r="AF1397" s="1">
        <f t="shared" si="660"/>
        <v>-42882.949764909674</v>
      </c>
    </row>
    <row r="1398" spans="1:32">
      <c r="A1398" s="106">
        <v>1.5709999999999999E-3</v>
      </c>
      <c r="B1398" s="4">
        <f t="shared" si="659"/>
        <v>14072.649597309646</v>
      </c>
      <c r="C1398" t="s">
        <v>1430</v>
      </c>
      <c r="D1398"/>
      <c r="E1398" s="57" t="s">
        <v>21</v>
      </c>
      <c r="F1398" s="22">
        <f t="shared" si="663"/>
        <v>2</v>
      </c>
      <c r="G1398" s="22">
        <f t="shared" si="664"/>
        <v>2</v>
      </c>
      <c r="H1398" s="120" t="str">
        <f>IF(ISNA(VLOOKUP(C1398,[1]Sheet1!$J$2:$J$2000,3,FALSE)),"No","Yes")</f>
        <v>Yes</v>
      </c>
      <c r="I1398" s="89">
        <f t="shared" si="672"/>
        <v>0</v>
      </c>
      <c r="J1398" s="89">
        <f t="shared" si="673"/>
        <v>0</v>
      </c>
      <c r="K1398" s="89">
        <f t="shared" si="674"/>
        <v>0</v>
      </c>
      <c r="L1398" s="89">
        <f t="shared" si="675"/>
        <v>7012.9236771519136</v>
      </c>
      <c r="M1398" s="89">
        <f t="shared" si="676"/>
        <v>7059.7243491577328</v>
      </c>
      <c r="N1398" s="89">
        <f t="shared" si="677"/>
        <v>0</v>
      </c>
      <c r="O1398" s="89">
        <f t="shared" si="661"/>
        <v>0</v>
      </c>
      <c r="Q1398" s="90">
        <f t="shared" si="678"/>
        <v>0</v>
      </c>
      <c r="R1398" s="90">
        <f t="shared" si="679"/>
        <v>0</v>
      </c>
      <c r="S1398" s="90">
        <f t="shared" si="680"/>
        <v>0</v>
      </c>
      <c r="T1398" s="90">
        <f t="shared" si="681"/>
        <v>0</v>
      </c>
      <c r="U1398" s="90">
        <f t="shared" si="682"/>
        <v>0</v>
      </c>
      <c r="V1398" s="90">
        <f t="shared" si="683"/>
        <v>0</v>
      </c>
      <c r="W1398" s="90">
        <f t="shared" si="662"/>
        <v>0</v>
      </c>
      <c r="Y1398" s="89">
        <f t="shared" si="665"/>
        <v>0</v>
      </c>
      <c r="Z1398" s="90">
        <f t="shared" si="666"/>
        <v>0</v>
      </c>
      <c r="AA1398" s="75">
        <f t="shared" si="667"/>
        <v>0</v>
      </c>
      <c r="AB1398" s="89">
        <f t="shared" si="668"/>
        <v>7059.7243491577328</v>
      </c>
      <c r="AC1398" s="89">
        <f t="shared" si="669"/>
        <v>7012.9236771519136</v>
      </c>
      <c r="AD1398" s="90">
        <f t="shared" si="670"/>
        <v>0</v>
      </c>
      <c r="AE1398" s="90">
        <f t="shared" si="671"/>
        <v>0</v>
      </c>
      <c r="AF1398" s="1">
        <f t="shared" si="660"/>
        <v>14072.648026309646</v>
      </c>
    </row>
    <row r="1399" spans="1:32">
      <c r="A1399" s="106">
        <v>1.5719999999999998E-3</v>
      </c>
      <c r="B1399" s="4">
        <f t="shared" si="659"/>
        <v>6936.80813254028</v>
      </c>
      <c r="C1399" t="s">
        <v>1443</v>
      </c>
      <c r="D1399"/>
      <c r="E1399" s="57" t="s">
        <v>21</v>
      </c>
      <c r="F1399" s="22">
        <f t="shared" si="663"/>
        <v>1</v>
      </c>
      <c r="G1399" s="22">
        <f t="shared" si="664"/>
        <v>1</v>
      </c>
      <c r="H1399" s="120" t="str">
        <f>IF(ISNA(VLOOKUP(C1399,[1]Sheet1!$J$2:$J$2000,3,FALSE)),"No","Yes")</f>
        <v>Yes</v>
      </c>
      <c r="I1399" s="89">
        <f t="shared" si="672"/>
        <v>0</v>
      </c>
      <c r="J1399" s="89">
        <f t="shared" si="673"/>
        <v>0</v>
      </c>
      <c r="K1399" s="89">
        <f t="shared" si="674"/>
        <v>0</v>
      </c>
      <c r="L1399" s="89">
        <f t="shared" si="675"/>
        <v>6936.8065605402799</v>
      </c>
      <c r="M1399" s="89">
        <f t="shared" si="676"/>
        <v>0</v>
      </c>
      <c r="N1399" s="89">
        <f t="shared" si="677"/>
        <v>0</v>
      </c>
      <c r="O1399" s="89">
        <f t="shared" si="661"/>
        <v>0</v>
      </c>
      <c r="Q1399" s="90">
        <f t="shared" si="678"/>
        <v>0</v>
      </c>
      <c r="R1399" s="90">
        <f t="shared" si="679"/>
        <v>0</v>
      </c>
      <c r="S1399" s="90">
        <f t="shared" si="680"/>
        <v>0</v>
      </c>
      <c r="T1399" s="90">
        <f t="shared" si="681"/>
        <v>0</v>
      </c>
      <c r="U1399" s="90">
        <f t="shared" si="682"/>
        <v>0</v>
      </c>
      <c r="V1399" s="90">
        <f t="shared" si="683"/>
        <v>0</v>
      </c>
      <c r="W1399" s="90">
        <f t="shared" si="662"/>
        <v>0</v>
      </c>
      <c r="Y1399" s="89">
        <f t="shared" si="665"/>
        <v>0</v>
      </c>
      <c r="Z1399" s="90">
        <f t="shared" si="666"/>
        <v>0</v>
      </c>
      <c r="AA1399" s="75">
        <f t="shared" si="667"/>
        <v>0</v>
      </c>
      <c r="AB1399" s="89">
        <f t="shared" si="668"/>
        <v>6936.8065605402799</v>
      </c>
      <c r="AC1399" s="89">
        <f t="shared" si="669"/>
        <v>0</v>
      </c>
      <c r="AD1399" s="90">
        <f t="shared" si="670"/>
        <v>0</v>
      </c>
      <c r="AE1399" s="90">
        <f t="shared" si="671"/>
        <v>0</v>
      </c>
      <c r="AF1399" s="1">
        <f t="shared" si="660"/>
        <v>6936.8065605402799</v>
      </c>
    </row>
    <row r="1400" spans="1:32">
      <c r="A1400" s="106">
        <v>1.5729999999999997E-3</v>
      </c>
      <c r="B1400" s="4">
        <f t="shared" si="659"/>
        <v>-43139.311404099237</v>
      </c>
      <c r="C1400" t="s">
        <v>1451</v>
      </c>
      <c r="D1400"/>
      <c r="E1400" s="57" t="s">
        <v>21</v>
      </c>
      <c r="F1400" s="22">
        <f t="shared" si="663"/>
        <v>1</v>
      </c>
      <c r="G1400" s="22">
        <f t="shared" si="664"/>
        <v>1</v>
      </c>
      <c r="H1400" s="120" t="str">
        <f>IF(ISNA(VLOOKUP(C1400,[1]Sheet1!$J$2:$J$2000,3,FALSE)),"No","Yes")</f>
        <v>No</v>
      </c>
      <c r="I1400" s="89">
        <f t="shared" si="672"/>
        <v>0</v>
      </c>
      <c r="J1400" s="89">
        <f t="shared" si="673"/>
        <v>0</v>
      </c>
      <c r="K1400" s="89">
        <f t="shared" si="674"/>
        <v>0</v>
      </c>
      <c r="L1400" s="89">
        <f t="shared" si="675"/>
        <v>6860.6870229007636</v>
      </c>
      <c r="M1400" s="89">
        <f t="shared" si="676"/>
        <v>0</v>
      </c>
      <c r="N1400" s="89">
        <f t="shared" si="677"/>
        <v>0</v>
      </c>
      <c r="O1400" s="89">
        <f t="shared" si="661"/>
        <v>0</v>
      </c>
      <c r="Q1400" s="90">
        <f t="shared" si="678"/>
        <v>0</v>
      </c>
      <c r="R1400" s="90">
        <f t="shared" si="679"/>
        <v>0</v>
      </c>
      <c r="S1400" s="90">
        <f t="shared" si="680"/>
        <v>0</v>
      </c>
      <c r="T1400" s="90">
        <f t="shared" si="681"/>
        <v>0</v>
      </c>
      <c r="U1400" s="90">
        <f t="shared" si="682"/>
        <v>0</v>
      </c>
      <c r="V1400" s="90">
        <f t="shared" si="683"/>
        <v>0</v>
      </c>
      <c r="W1400" s="90">
        <f t="shared" si="662"/>
        <v>0</v>
      </c>
      <c r="Y1400" s="89">
        <f t="shared" si="665"/>
        <v>0</v>
      </c>
      <c r="Z1400" s="90">
        <f t="shared" si="666"/>
        <v>0</v>
      </c>
      <c r="AA1400" s="75">
        <f t="shared" si="667"/>
        <v>0</v>
      </c>
      <c r="AB1400" s="89">
        <f t="shared" si="668"/>
        <v>6860.6870229007636</v>
      </c>
      <c r="AC1400" s="89">
        <f t="shared" si="669"/>
        <v>0</v>
      </c>
      <c r="AD1400" s="90">
        <f t="shared" si="670"/>
        <v>0</v>
      </c>
      <c r="AE1400" s="90">
        <f t="shared" si="671"/>
        <v>0</v>
      </c>
      <c r="AF1400" s="1">
        <f t="shared" si="660"/>
        <v>-43139.312977099238</v>
      </c>
    </row>
    <row r="1401" spans="1:32">
      <c r="A1401" s="106">
        <v>1.5739999999999999E-3</v>
      </c>
      <c r="B1401" s="4">
        <f t="shared" si="659"/>
        <v>-43162.147736508799</v>
      </c>
      <c r="C1401" t="s">
        <v>1455</v>
      </c>
      <c r="D1401"/>
      <c r="E1401" s="57" t="s">
        <v>21</v>
      </c>
      <c r="F1401" s="22">
        <f t="shared" si="663"/>
        <v>1</v>
      </c>
      <c r="G1401" s="22">
        <f t="shared" si="664"/>
        <v>1</v>
      </c>
      <c r="H1401" s="120" t="str">
        <f>IF(ISNA(VLOOKUP(C1401,[1]Sheet1!$J$2:$J$2000,3,FALSE)),"No","Yes")</f>
        <v>No</v>
      </c>
      <c r="I1401" s="89">
        <f t="shared" si="672"/>
        <v>0</v>
      </c>
      <c r="J1401" s="89">
        <f t="shared" si="673"/>
        <v>0</v>
      </c>
      <c r="K1401" s="89">
        <f t="shared" si="674"/>
        <v>0</v>
      </c>
      <c r="L1401" s="89">
        <f t="shared" si="675"/>
        <v>6837.8506894912025</v>
      </c>
      <c r="M1401" s="89">
        <f t="shared" si="676"/>
        <v>0</v>
      </c>
      <c r="N1401" s="89">
        <f t="shared" si="677"/>
        <v>0</v>
      </c>
      <c r="O1401" s="89">
        <f t="shared" si="661"/>
        <v>0</v>
      </c>
      <c r="Q1401" s="90">
        <f t="shared" si="678"/>
        <v>0</v>
      </c>
      <c r="R1401" s="90">
        <f t="shared" si="679"/>
        <v>0</v>
      </c>
      <c r="S1401" s="90">
        <f t="shared" si="680"/>
        <v>0</v>
      </c>
      <c r="T1401" s="90">
        <f t="shared" si="681"/>
        <v>0</v>
      </c>
      <c r="U1401" s="90">
        <f t="shared" si="682"/>
        <v>0</v>
      </c>
      <c r="V1401" s="90">
        <f t="shared" si="683"/>
        <v>0</v>
      </c>
      <c r="W1401" s="90">
        <f t="shared" si="662"/>
        <v>0</v>
      </c>
      <c r="Y1401" s="89">
        <f t="shared" si="665"/>
        <v>0</v>
      </c>
      <c r="Z1401" s="90">
        <f t="shared" si="666"/>
        <v>0</v>
      </c>
      <c r="AA1401" s="75">
        <f t="shared" si="667"/>
        <v>0</v>
      </c>
      <c r="AB1401" s="89">
        <f t="shared" si="668"/>
        <v>6837.8506894912025</v>
      </c>
      <c r="AC1401" s="89">
        <f t="shared" si="669"/>
        <v>0</v>
      </c>
      <c r="AD1401" s="90">
        <f t="shared" si="670"/>
        <v>0</v>
      </c>
      <c r="AE1401" s="90">
        <f t="shared" si="671"/>
        <v>0</v>
      </c>
      <c r="AF1401" s="1">
        <f t="shared" si="660"/>
        <v>-43162.149310508801</v>
      </c>
    </row>
    <row r="1402" spans="1:32">
      <c r="A1402" s="106">
        <v>1.5749999999999998E-3</v>
      </c>
      <c r="B1402" s="4">
        <f t="shared" si="659"/>
        <v>-42133.477637253825</v>
      </c>
      <c r="C1402" t="s">
        <v>1339</v>
      </c>
      <c r="D1402"/>
      <c r="E1402" s="57" t="s">
        <v>21</v>
      </c>
      <c r="F1402" s="22">
        <f t="shared" si="663"/>
        <v>1</v>
      </c>
      <c r="G1402" s="22">
        <f t="shared" si="664"/>
        <v>1</v>
      </c>
      <c r="H1402" s="120" t="str">
        <f>IF(ISNA(VLOOKUP(C1402,[1]Sheet1!$J$2:$J$2000,3,FALSE)),"No","Yes")</f>
        <v>No</v>
      </c>
      <c r="I1402" s="89">
        <f t="shared" si="672"/>
        <v>0</v>
      </c>
      <c r="J1402" s="89">
        <f t="shared" si="673"/>
        <v>0</v>
      </c>
      <c r="K1402" s="89">
        <f t="shared" si="674"/>
        <v>0</v>
      </c>
      <c r="L1402" s="89">
        <f t="shared" si="675"/>
        <v>7866.5207877461708</v>
      </c>
      <c r="M1402" s="89">
        <f t="shared" si="676"/>
        <v>0</v>
      </c>
      <c r="N1402" s="89">
        <f t="shared" si="677"/>
        <v>0</v>
      </c>
      <c r="O1402" s="89">
        <f t="shared" si="661"/>
        <v>0</v>
      </c>
      <c r="Q1402" s="90">
        <f t="shared" si="678"/>
        <v>0</v>
      </c>
      <c r="R1402" s="90">
        <f t="shared" si="679"/>
        <v>0</v>
      </c>
      <c r="S1402" s="90">
        <f t="shared" si="680"/>
        <v>0</v>
      </c>
      <c r="T1402" s="90">
        <f t="shared" si="681"/>
        <v>0</v>
      </c>
      <c r="U1402" s="90">
        <f t="shared" si="682"/>
        <v>0</v>
      </c>
      <c r="V1402" s="90">
        <f t="shared" si="683"/>
        <v>0</v>
      </c>
      <c r="W1402" s="90">
        <f t="shared" si="662"/>
        <v>0</v>
      </c>
      <c r="Y1402" s="89">
        <f t="shared" si="665"/>
        <v>0</v>
      </c>
      <c r="Z1402" s="90">
        <f t="shared" si="666"/>
        <v>0</v>
      </c>
      <c r="AA1402" s="75">
        <f t="shared" si="667"/>
        <v>0</v>
      </c>
      <c r="AB1402" s="89">
        <f t="shared" si="668"/>
        <v>7866.5207877461708</v>
      </c>
      <c r="AC1402" s="89">
        <f t="shared" si="669"/>
        <v>0</v>
      </c>
      <c r="AD1402" s="90">
        <f t="shared" si="670"/>
        <v>0</v>
      </c>
      <c r="AE1402" s="90">
        <f t="shared" si="671"/>
        <v>0</v>
      </c>
      <c r="AF1402" s="1">
        <f t="shared" si="660"/>
        <v>-42133.479212253827</v>
      </c>
    </row>
    <row r="1403" spans="1:32">
      <c r="A1403" s="106">
        <v>1.5759999999999999E-3</v>
      </c>
      <c r="B1403" s="4">
        <f t="shared" si="659"/>
        <v>-43232.939600470585</v>
      </c>
      <c r="C1403" t="s">
        <v>1467</v>
      </c>
      <c r="D1403"/>
      <c r="E1403" s="57" t="s">
        <v>21</v>
      </c>
      <c r="F1403" s="22">
        <f t="shared" si="663"/>
        <v>1</v>
      </c>
      <c r="G1403" s="22">
        <f t="shared" si="664"/>
        <v>1</v>
      </c>
      <c r="H1403" s="120" t="str">
        <f>IF(ISNA(VLOOKUP(C1403,[1]Sheet1!$J$2:$J$2000,3,FALSE)),"No","Yes")</f>
        <v>No</v>
      </c>
      <c r="I1403" s="89">
        <f t="shared" si="672"/>
        <v>0</v>
      </c>
      <c r="J1403" s="89">
        <f t="shared" si="673"/>
        <v>0</v>
      </c>
      <c r="K1403" s="89">
        <f t="shared" si="674"/>
        <v>0</v>
      </c>
      <c r="L1403" s="89">
        <f t="shared" si="675"/>
        <v>6767.0588235294108</v>
      </c>
      <c r="M1403" s="89">
        <f t="shared" si="676"/>
        <v>0</v>
      </c>
      <c r="N1403" s="89">
        <f t="shared" si="677"/>
        <v>0</v>
      </c>
      <c r="O1403" s="89">
        <f t="shared" si="661"/>
        <v>0</v>
      </c>
      <c r="Q1403" s="90">
        <f t="shared" si="678"/>
        <v>0</v>
      </c>
      <c r="R1403" s="90">
        <f t="shared" si="679"/>
        <v>0</v>
      </c>
      <c r="S1403" s="90">
        <f t="shared" si="680"/>
        <v>0</v>
      </c>
      <c r="T1403" s="90">
        <f t="shared" si="681"/>
        <v>0</v>
      </c>
      <c r="U1403" s="90">
        <f t="shared" si="682"/>
        <v>0</v>
      </c>
      <c r="V1403" s="90">
        <f t="shared" si="683"/>
        <v>0</v>
      </c>
      <c r="W1403" s="90">
        <f t="shared" si="662"/>
        <v>0</v>
      </c>
      <c r="Y1403" s="89">
        <f t="shared" si="665"/>
        <v>0</v>
      </c>
      <c r="Z1403" s="90">
        <f t="shared" si="666"/>
        <v>0</v>
      </c>
      <c r="AA1403" s="75">
        <f t="shared" si="667"/>
        <v>0</v>
      </c>
      <c r="AB1403" s="89">
        <f t="shared" si="668"/>
        <v>6767.0588235294108</v>
      </c>
      <c r="AC1403" s="89">
        <f t="shared" si="669"/>
        <v>0</v>
      </c>
      <c r="AD1403" s="90">
        <f t="shared" si="670"/>
        <v>0</v>
      </c>
      <c r="AE1403" s="90">
        <f t="shared" si="671"/>
        <v>0</v>
      </c>
      <c r="AF1403" s="1">
        <f t="shared" si="660"/>
        <v>-43232.941176470587</v>
      </c>
    </row>
    <row r="1404" spans="1:32">
      <c r="A1404" s="106">
        <v>1.5769999999999998E-3</v>
      </c>
      <c r="B1404" s="4">
        <f t="shared" si="659"/>
        <v>-43451.728841943528</v>
      </c>
      <c r="C1404" t="s">
        <v>1475</v>
      </c>
      <c r="D1404"/>
      <c r="E1404" s="57" t="s">
        <v>21</v>
      </c>
      <c r="F1404" s="22">
        <f t="shared" si="663"/>
        <v>1</v>
      </c>
      <c r="G1404" s="22">
        <f t="shared" si="664"/>
        <v>1</v>
      </c>
      <c r="H1404" s="120" t="str">
        <f>IF(ISNA(VLOOKUP(C1404,[1]Sheet1!$J$2:$J$2000,3,FALSE)),"No","Yes")</f>
        <v>No</v>
      </c>
      <c r="I1404" s="89">
        <f t="shared" si="672"/>
        <v>0</v>
      </c>
      <c r="J1404" s="89">
        <f t="shared" si="673"/>
        <v>0</v>
      </c>
      <c r="K1404" s="89">
        <f t="shared" si="674"/>
        <v>0</v>
      </c>
      <c r="L1404" s="89">
        <f t="shared" si="675"/>
        <v>6548.2695810564664</v>
      </c>
      <c r="M1404" s="89">
        <f t="shared" si="676"/>
        <v>0</v>
      </c>
      <c r="N1404" s="89">
        <f t="shared" si="677"/>
        <v>0</v>
      </c>
      <c r="O1404" s="89">
        <f t="shared" si="661"/>
        <v>0</v>
      </c>
      <c r="Q1404" s="90">
        <f t="shared" si="678"/>
        <v>0</v>
      </c>
      <c r="R1404" s="90">
        <f t="shared" si="679"/>
        <v>0</v>
      </c>
      <c r="S1404" s="90">
        <f t="shared" si="680"/>
        <v>0</v>
      </c>
      <c r="T1404" s="90">
        <f t="shared" si="681"/>
        <v>0</v>
      </c>
      <c r="U1404" s="90">
        <f t="shared" si="682"/>
        <v>0</v>
      </c>
      <c r="V1404" s="90">
        <f t="shared" si="683"/>
        <v>0</v>
      </c>
      <c r="W1404" s="90">
        <f t="shared" si="662"/>
        <v>0</v>
      </c>
      <c r="Y1404" s="89">
        <f t="shared" si="665"/>
        <v>0</v>
      </c>
      <c r="Z1404" s="90">
        <f t="shared" si="666"/>
        <v>0</v>
      </c>
      <c r="AA1404" s="75">
        <f t="shared" si="667"/>
        <v>0</v>
      </c>
      <c r="AB1404" s="89">
        <f t="shared" si="668"/>
        <v>6548.2695810564664</v>
      </c>
      <c r="AC1404" s="89">
        <f t="shared" si="669"/>
        <v>0</v>
      </c>
      <c r="AD1404" s="90">
        <f t="shared" si="670"/>
        <v>0</v>
      </c>
      <c r="AE1404" s="90">
        <f t="shared" si="671"/>
        <v>0</v>
      </c>
      <c r="AF1404" s="1">
        <f t="shared" si="660"/>
        <v>-43451.730418943531</v>
      </c>
    </row>
    <row r="1405" spans="1:32">
      <c r="A1405" s="106">
        <v>1.5779999999999998E-3</v>
      </c>
      <c r="B1405" s="4">
        <f t="shared" ref="B1405:B1459" si="684">AF1405+A1405</f>
        <v>-43504.96680501716</v>
      </c>
      <c r="C1405" t="s">
        <v>1480</v>
      </c>
      <c r="D1405"/>
      <c r="E1405" s="57" t="s">
        <v>21</v>
      </c>
      <c r="F1405" s="22">
        <f t="shared" si="663"/>
        <v>1</v>
      </c>
      <c r="G1405" s="22">
        <f t="shared" si="664"/>
        <v>1</v>
      </c>
      <c r="H1405" s="120" t="str">
        <f>IF(ISNA(VLOOKUP(C1405,[1]Sheet1!$J$2:$J$2000,3,FALSE)),"No","Yes")</f>
        <v>No</v>
      </c>
      <c r="I1405" s="89">
        <f t="shared" si="672"/>
        <v>0</v>
      </c>
      <c r="J1405" s="89">
        <f t="shared" si="673"/>
        <v>0</v>
      </c>
      <c r="K1405" s="89">
        <f t="shared" si="674"/>
        <v>0</v>
      </c>
      <c r="L1405" s="89">
        <f t="shared" si="675"/>
        <v>6495.0316169828366</v>
      </c>
      <c r="M1405" s="89">
        <f t="shared" si="676"/>
        <v>0</v>
      </c>
      <c r="N1405" s="89">
        <f t="shared" si="677"/>
        <v>0</v>
      </c>
      <c r="O1405" s="89">
        <f t="shared" si="661"/>
        <v>0</v>
      </c>
      <c r="Q1405" s="90">
        <f t="shared" si="678"/>
        <v>0</v>
      </c>
      <c r="R1405" s="90">
        <f t="shared" si="679"/>
        <v>0</v>
      </c>
      <c r="S1405" s="90">
        <f t="shared" si="680"/>
        <v>0</v>
      </c>
      <c r="T1405" s="90">
        <f t="shared" si="681"/>
        <v>0</v>
      </c>
      <c r="U1405" s="90">
        <f t="shared" si="682"/>
        <v>0</v>
      </c>
      <c r="V1405" s="90">
        <f t="shared" si="683"/>
        <v>0</v>
      </c>
      <c r="W1405" s="90">
        <f t="shared" si="662"/>
        <v>0</v>
      </c>
      <c r="Y1405" s="89">
        <f t="shared" si="665"/>
        <v>0</v>
      </c>
      <c r="Z1405" s="90">
        <f t="shared" si="666"/>
        <v>0</v>
      </c>
      <c r="AA1405" s="75">
        <f t="shared" si="667"/>
        <v>0</v>
      </c>
      <c r="AB1405" s="89">
        <f t="shared" si="668"/>
        <v>6495.0316169828366</v>
      </c>
      <c r="AC1405" s="89">
        <f t="shared" si="669"/>
        <v>0</v>
      </c>
      <c r="AD1405" s="90">
        <f t="shared" si="670"/>
        <v>0</v>
      </c>
      <c r="AE1405" s="90">
        <f t="shared" si="671"/>
        <v>0</v>
      </c>
      <c r="AF1405" s="1">
        <f t="shared" si="660"/>
        <v>-43504.968383017163</v>
      </c>
    </row>
    <row r="1406" spans="1:32">
      <c r="A1406" s="106">
        <v>1.5789999999999999E-3</v>
      </c>
      <c r="B1406" s="4">
        <f t="shared" si="684"/>
        <v>-41600.465710719625</v>
      </c>
      <c r="C1406" t="s">
        <v>1309</v>
      </c>
      <c r="D1406"/>
      <c r="E1406" s="57" t="s">
        <v>21</v>
      </c>
      <c r="F1406" s="22">
        <f t="shared" si="663"/>
        <v>1</v>
      </c>
      <c r="G1406" s="22">
        <f t="shared" si="664"/>
        <v>1</v>
      </c>
      <c r="H1406" s="120" t="str">
        <f>IF(ISNA(VLOOKUP(C1406,[1]Sheet1!$J$2:$J$2000,3,FALSE)),"No","Yes")</f>
        <v>No</v>
      </c>
      <c r="I1406" s="89">
        <f t="shared" si="672"/>
        <v>0</v>
      </c>
      <c r="J1406" s="89">
        <f t="shared" si="673"/>
        <v>0</v>
      </c>
      <c r="K1406" s="89">
        <f t="shared" si="674"/>
        <v>0</v>
      </c>
      <c r="L1406" s="89">
        <f t="shared" si="675"/>
        <v>8399.5327102803749</v>
      </c>
      <c r="M1406" s="89">
        <f t="shared" si="676"/>
        <v>0</v>
      </c>
      <c r="N1406" s="89">
        <f t="shared" si="677"/>
        <v>0</v>
      </c>
      <c r="O1406" s="89">
        <f t="shared" si="661"/>
        <v>0</v>
      </c>
      <c r="Q1406" s="90">
        <f t="shared" si="678"/>
        <v>0</v>
      </c>
      <c r="R1406" s="90">
        <f t="shared" si="679"/>
        <v>0</v>
      </c>
      <c r="S1406" s="90">
        <f t="shared" si="680"/>
        <v>0</v>
      </c>
      <c r="T1406" s="90">
        <f t="shared" si="681"/>
        <v>0</v>
      </c>
      <c r="U1406" s="90">
        <f t="shared" si="682"/>
        <v>0</v>
      </c>
      <c r="V1406" s="90">
        <f t="shared" si="683"/>
        <v>0</v>
      </c>
      <c r="W1406" s="90">
        <f t="shared" si="662"/>
        <v>0</v>
      </c>
      <c r="Y1406" s="89">
        <f t="shared" si="665"/>
        <v>0</v>
      </c>
      <c r="Z1406" s="90">
        <f t="shared" si="666"/>
        <v>0</v>
      </c>
      <c r="AA1406" s="75">
        <f t="shared" si="667"/>
        <v>0</v>
      </c>
      <c r="AB1406" s="89">
        <f t="shared" si="668"/>
        <v>8399.5327102803749</v>
      </c>
      <c r="AC1406" s="89">
        <f t="shared" si="669"/>
        <v>0</v>
      </c>
      <c r="AD1406" s="90">
        <f t="shared" si="670"/>
        <v>0</v>
      </c>
      <c r="AE1406" s="90">
        <f t="shared" si="671"/>
        <v>0</v>
      </c>
      <c r="AF1406" s="1">
        <f t="shared" si="660"/>
        <v>-41600.467289719629</v>
      </c>
    </row>
    <row r="1407" spans="1:32">
      <c r="A1407" s="106">
        <v>1.5799999999999998E-3</v>
      </c>
      <c r="B1407" s="4">
        <f t="shared" si="684"/>
        <v>8288.1860180403455</v>
      </c>
      <c r="C1407" t="s">
        <v>1313</v>
      </c>
      <c r="D1407"/>
      <c r="E1407" s="57" t="s">
        <v>21</v>
      </c>
      <c r="F1407" s="22">
        <f t="shared" si="663"/>
        <v>1</v>
      </c>
      <c r="G1407" s="22">
        <f t="shared" si="664"/>
        <v>1</v>
      </c>
      <c r="H1407" s="120" t="str">
        <f>IF(ISNA(VLOOKUP(C1407,[1]Sheet1!$J$2:$J$2000,3,FALSE)),"No","Yes")</f>
        <v>Yes</v>
      </c>
      <c r="I1407" s="89">
        <f t="shared" si="672"/>
        <v>0</v>
      </c>
      <c r="J1407" s="89">
        <f t="shared" si="673"/>
        <v>0</v>
      </c>
      <c r="K1407" s="89">
        <f t="shared" si="674"/>
        <v>0</v>
      </c>
      <c r="L1407" s="89">
        <f t="shared" si="675"/>
        <v>8288.1844380403454</v>
      </c>
      <c r="M1407" s="89">
        <f t="shared" si="676"/>
        <v>0</v>
      </c>
      <c r="N1407" s="89">
        <f t="shared" si="677"/>
        <v>0</v>
      </c>
      <c r="O1407" s="89">
        <f t="shared" si="661"/>
        <v>0</v>
      </c>
      <c r="Q1407" s="90">
        <f t="shared" si="678"/>
        <v>0</v>
      </c>
      <c r="R1407" s="90">
        <f t="shared" si="679"/>
        <v>0</v>
      </c>
      <c r="S1407" s="90">
        <f t="shared" si="680"/>
        <v>0</v>
      </c>
      <c r="T1407" s="90">
        <f t="shared" si="681"/>
        <v>0</v>
      </c>
      <c r="U1407" s="90">
        <f t="shared" si="682"/>
        <v>0</v>
      </c>
      <c r="V1407" s="90">
        <f t="shared" si="683"/>
        <v>0</v>
      </c>
      <c r="W1407" s="90">
        <f t="shared" si="662"/>
        <v>0</v>
      </c>
      <c r="Y1407" s="89">
        <f t="shared" si="665"/>
        <v>0</v>
      </c>
      <c r="Z1407" s="90">
        <f t="shared" si="666"/>
        <v>0</v>
      </c>
      <c r="AA1407" s="75">
        <f t="shared" si="667"/>
        <v>0</v>
      </c>
      <c r="AB1407" s="89">
        <f t="shared" si="668"/>
        <v>8288.1844380403454</v>
      </c>
      <c r="AC1407" s="89">
        <f t="shared" si="669"/>
        <v>0</v>
      </c>
      <c r="AD1407" s="90">
        <f t="shared" si="670"/>
        <v>0</v>
      </c>
      <c r="AE1407" s="90">
        <f t="shared" si="671"/>
        <v>0</v>
      </c>
      <c r="AF1407" s="1">
        <f t="shared" si="660"/>
        <v>8288.1844380403454</v>
      </c>
    </row>
    <row r="1408" spans="1:32">
      <c r="A1408" s="106">
        <v>1.5809999999999999E-3</v>
      </c>
      <c r="B1408" s="4">
        <f t="shared" si="684"/>
        <v>-41711.813980959654</v>
      </c>
      <c r="C1408" t="s">
        <v>1314</v>
      </c>
      <c r="D1408"/>
      <c r="E1408" s="57" t="s">
        <v>21</v>
      </c>
      <c r="F1408" s="22">
        <f t="shared" si="663"/>
        <v>1</v>
      </c>
      <c r="G1408" s="22">
        <f t="shared" si="664"/>
        <v>1</v>
      </c>
      <c r="H1408" s="120" t="str">
        <f>IF(ISNA(VLOOKUP(C1408,[1]Sheet1!$J$2:$J$2000,3,FALSE)),"No","Yes")</f>
        <v>No</v>
      </c>
      <c r="I1408" s="89">
        <f t="shared" si="672"/>
        <v>0</v>
      </c>
      <c r="J1408" s="89">
        <f t="shared" si="673"/>
        <v>0</v>
      </c>
      <c r="K1408" s="89">
        <f t="shared" si="674"/>
        <v>0</v>
      </c>
      <c r="L1408" s="89">
        <f t="shared" si="675"/>
        <v>8288.1844380403454</v>
      </c>
      <c r="M1408" s="89">
        <f t="shared" si="676"/>
        <v>0</v>
      </c>
      <c r="N1408" s="89">
        <f t="shared" si="677"/>
        <v>0</v>
      </c>
      <c r="O1408" s="89">
        <f t="shared" si="661"/>
        <v>0</v>
      </c>
      <c r="Q1408" s="90">
        <f t="shared" si="678"/>
        <v>0</v>
      </c>
      <c r="R1408" s="90">
        <f t="shared" si="679"/>
        <v>0</v>
      </c>
      <c r="S1408" s="90">
        <f t="shared" si="680"/>
        <v>0</v>
      </c>
      <c r="T1408" s="90">
        <f t="shared" si="681"/>
        <v>0</v>
      </c>
      <c r="U1408" s="90">
        <f t="shared" si="682"/>
        <v>0</v>
      </c>
      <c r="V1408" s="90">
        <f t="shared" si="683"/>
        <v>0</v>
      </c>
      <c r="W1408" s="90">
        <f t="shared" si="662"/>
        <v>0</v>
      </c>
      <c r="Y1408" s="89">
        <f t="shared" si="665"/>
        <v>0</v>
      </c>
      <c r="Z1408" s="90">
        <f t="shared" si="666"/>
        <v>0</v>
      </c>
      <c r="AA1408" s="75">
        <f t="shared" si="667"/>
        <v>0</v>
      </c>
      <c r="AB1408" s="89">
        <f t="shared" si="668"/>
        <v>8288.1844380403454</v>
      </c>
      <c r="AC1408" s="89">
        <f t="shared" si="669"/>
        <v>0</v>
      </c>
      <c r="AD1408" s="90">
        <f t="shared" si="670"/>
        <v>0</v>
      </c>
      <c r="AE1408" s="90">
        <f t="shared" si="671"/>
        <v>0</v>
      </c>
      <c r="AF1408" s="1">
        <f t="shared" si="660"/>
        <v>-41711.815561959651</v>
      </c>
    </row>
    <row r="1409" spans="1:32">
      <c r="A1409" s="106">
        <v>1.5819999999999999E-3</v>
      </c>
      <c r="B1409" s="4">
        <f t="shared" si="684"/>
        <v>-41775.806253287388</v>
      </c>
      <c r="C1409" t="s">
        <v>1317</v>
      </c>
      <c r="D1409"/>
      <c r="E1409" s="57" t="s">
        <v>21</v>
      </c>
      <c r="F1409" s="22">
        <f t="shared" si="663"/>
        <v>1</v>
      </c>
      <c r="G1409" s="22">
        <f t="shared" si="664"/>
        <v>1</v>
      </c>
      <c r="H1409" s="120" t="str">
        <f>IF(ISNA(VLOOKUP(C1409,[1]Sheet1!$J$2:$J$2000,3,FALSE)),"No","Yes")</f>
        <v>No</v>
      </c>
      <c r="I1409" s="89">
        <f t="shared" si="672"/>
        <v>0</v>
      </c>
      <c r="J1409" s="89">
        <f t="shared" si="673"/>
        <v>0</v>
      </c>
      <c r="K1409" s="89">
        <f t="shared" si="674"/>
        <v>0</v>
      </c>
      <c r="L1409" s="89">
        <f t="shared" si="675"/>
        <v>8224.192164712611</v>
      </c>
      <c r="M1409" s="89">
        <f t="shared" si="676"/>
        <v>0</v>
      </c>
      <c r="N1409" s="89">
        <f t="shared" si="677"/>
        <v>0</v>
      </c>
      <c r="O1409" s="89">
        <f t="shared" si="661"/>
        <v>0</v>
      </c>
      <c r="Q1409" s="90">
        <f t="shared" si="678"/>
        <v>0</v>
      </c>
      <c r="R1409" s="90">
        <f t="shared" si="679"/>
        <v>0</v>
      </c>
      <c r="S1409" s="90">
        <f t="shared" si="680"/>
        <v>0</v>
      </c>
      <c r="T1409" s="90">
        <f t="shared" si="681"/>
        <v>0</v>
      </c>
      <c r="U1409" s="90">
        <f t="shared" si="682"/>
        <v>0</v>
      </c>
      <c r="V1409" s="90">
        <f t="shared" si="683"/>
        <v>0</v>
      </c>
      <c r="W1409" s="90">
        <f t="shared" si="662"/>
        <v>0</v>
      </c>
      <c r="Y1409" s="89">
        <f t="shared" si="665"/>
        <v>0</v>
      </c>
      <c r="Z1409" s="90">
        <f t="shared" si="666"/>
        <v>0</v>
      </c>
      <c r="AA1409" s="75">
        <f t="shared" si="667"/>
        <v>0</v>
      </c>
      <c r="AB1409" s="89">
        <f t="shared" si="668"/>
        <v>8224.192164712611</v>
      </c>
      <c r="AC1409" s="89">
        <f t="shared" si="669"/>
        <v>0</v>
      </c>
      <c r="AD1409" s="90">
        <f t="shared" si="670"/>
        <v>0</v>
      </c>
      <c r="AE1409" s="90">
        <f t="shared" si="671"/>
        <v>0</v>
      </c>
      <c r="AF1409" s="1">
        <f t="shared" si="660"/>
        <v>-41775.807835287385</v>
      </c>
    </row>
    <row r="1410" spans="1:32">
      <c r="A1410" s="106">
        <v>1.5829999999999998E-3</v>
      </c>
      <c r="B1410" s="4">
        <f t="shared" si="684"/>
        <v>-41939.460300408071</v>
      </c>
      <c r="C1410" t="s">
        <v>1323</v>
      </c>
      <c r="D1410"/>
      <c r="E1410" s="57" t="s">
        <v>21</v>
      </c>
      <c r="F1410" s="22">
        <f t="shared" si="663"/>
        <v>1</v>
      </c>
      <c r="G1410" s="22">
        <f t="shared" si="664"/>
        <v>1</v>
      </c>
      <c r="H1410" s="120" t="str">
        <f>IF(ISNA(VLOOKUP(C1410,[1]Sheet1!$J$2:$J$2000,3,FALSE)),"No","Yes")</f>
        <v>No</v>
      </c>
      <c r="I1410" s="89">
        <f t="shared" si="672"/>
        <v>0</v>
      </c>
      <c r="J1410" s="89">
        <f t="shared" si="673"/>
        <v>0</v>
      </c>
      <c r="K1410" s="89">
        <f t="shared" si="674"/>
        <v>0</v>
      </c>
      <c r="L1410" s="89">
        <f t="shared" si="675"/>
        <v>8060.5381165919289</v>
      </c>
      <c r="M1410" s="89">
        <f t="shared" si="676"/>
        <v>0</v>
      </c>
      <c r="N1410" s="89">
        <f t="shared" si="677"/>
        <v>0</v>
      </c>
      <c r="O1410" s="89">
        <f t="shared" si="661"/>
        <v>0</v>
      </c>
      <c r="Q1410" s="90">
        <f t="shared" si="678"/>
        <v>0</v>
      </c>
      <c r="R1410" s="90">
        <f t="shared" si="679"/>
        <v>0</v>
      </c>
      <c r="S1410" s="90">
        <f t="shared" si="680"/>
        <v>0</v>
      </c>
      <c r="T1410" s="90">
        <f t="shared" si="681"/>
        <v>0</v>
      </c>
      <c r="U1410" s="90">
        <f t="shared" si="682"/>
        <v>0</v>
      </c>
      <c r="V1410" s="90">
        <f t="shared" si="683"/>
        <v>0</v>
      </c>
      <c r="W1410" s="90">
        <f t="shared" si="662"/>
        <v>0</v>
      </c>
      <c r="Y1410" s="89">
        <f t="shared" si="665"/>
        <v>0</v>
      </c>
      <c r="Z1410" s="90">
        <f t="shared" si="666"/>
        <v>0</v>
      </c>
      <c r="AA1410" s="75">
        <f t="shared" si="667"/>
        <v>0</v>
      </c>
      <c r="AB1410" s="89">
        <f t="shared" si="668"/>
        <v>8060.5381165919289</v>
      </c>
      <c r="AC1410" s="89">
        <f t="shared" si="669"/>
        <v>0</v>
      </c>
      <c r="AD1410" s="90">
        <f t="shared" si="670"/>
        <v>0</v>
      </c>
      <c r="AE1410" s="90">
        <f t="shared" si="671"/>
        <v>0</v>
      </c>
      <c r="AF1410" s="1">
        <f t="shared" si="660"/>
        <v>-41939.461883408068</v>
      </c>
    </row>
    <row r="1411" spans="1:32">
      <c r="A1411" s="106">
        <v>1.5839999999999999E-3</v>
      </c>
      <c r="B1411" s="4">
        <f t="shared" si="684"/>
        <v>-42133.47762825383</v>
      </c>
      <c r="C1411" t="s">
        <v>1339</v>
      </c>
      <c r="D1411"/>
      <c r="E1411" s="57" t="s">
        <v>21</v>
      </c>
      <c r="F1411" s="22">
        <f t="shared" si="663"/>
        <v>1</v>
      </c>
      <c r="G1411" s="22">
        <f t="shared" si="664"/>
        <v>1</v>
      </c>
      <c r="H1411" s="120" t="str">
        <f>IF(ISNA(VLOOKUP(C1411,[1]Sheet1!$J$2:$J$2000,3,FALSE)),"No","Yes")</f>
        <v>No</v>
      </c>
      <c r="I1411" s="89">
        <f t="shared" si="672"/>
        <v>0</v>
      </c>
      <c r="J1411" s="89">
        <f t="shared" si="673"/>
        <v>0</v>
      </c>
      <c r="K1411" s="89">
        <f t="shared" si="674"/>
        <v>0</v>
      </c>
      <c r="L1411" s="89">
        <f t="shared" si="675"/>
        <v>7866.5207877461708</v>
      </c>
      <c r="M1411" s="89">
        <f t="shared" si="676"/>
        <v>0</v>
      </c>
      <c r="N1411" s="89">
        <f t="shared" si="677"/>
        <v>0</v>
      </c>
      <c r="O1411" s="89">
        <f t="shared" si="661"/>
        <v>0</v>
      </c>
      <c r="Q1411" s="90">
        <f t="shared" si="678"/>
        <v>0</v>
      </c>
      <c r="R1411" s="90">
        <f t="shared" si="679"/>
        <v>0</v>
      </c>
      <c r="S1411" s="90">
        <f t="shared" si="680"/>
        <v>0</v>
      </c>
      <c r="T1411" s="90">
        <f t="shared" si="681"/>
        <v>0</v>
      </c>
      <c r="U1411" s="90">
        <f t="shared" si="682"/>
        <v>0</v>
      </c>
      <c r="V1411" s="90">
        <f t="shared" si="683"/>
        <v>0</v>
      </c>
      <c r="W1411" s="90">
        <f t="shared" si="662"/>
        <v>0</v>
      </c>
      <c r="Y1411" s="89">
        <f t="shared" si="665"/>
        <v>0</v>
      </c>
      <c r="Z1411" s="90">
        <f t="shared" si="666"/>
        <v>0</v>
      </c>
      <c r="AA1411" s="75">
        <f t="shared" si="667"/>
        <v>0</v>
      </c>
      <c r="AB1411" s="89">
        <f t="shared" si="668"/>
        <v>7866.5207877461708</v>
      </c>
      <c r="AC1411" s="89">
        <f t="shared" si="669"/>
        <v>0</v>
      </c>
      <c r="AD1411" s="90">
        <f t="shared" si="670"/>
        <v>0</v>
      </c>
      <c r="AE1411" s="90">
        <f t="shared" si="671"/>
        <v>0</v>
      </c>
      <c r="AF1411" s="1">
        <f t="shared" ref="AF1411:AF1474" si="685">IF(H1411="NO",SUM(AA1411:AE1411)-50000,SUM(AA1411:AE1411))</f>
        <v>-42133.479212253827</v>
      </c>
    </row>
    <row r="1412" spans="1:32">
      <c r="A1412" s="106">
        <v>1.5849999999999998E-3</v>
      </c>
      <c r="B1412" s="4">
        <f t="shared" si="684"/>
        <v>-42272.969935687805</v>
      </c>
      <c r="C1412" t="s">
        <v>1350</v>
      </c>
      <c r="D1412"/>
      <c r="E1412" s="57" t="s">
        <v>21</v>
      </c>
      <c r="F1412" s="22">
        <f t="shared" si="663"/>
        <v>1</v>
      </c>
      <c r="G1412" s="22">
        <f t="shared" si="664"/>
        <v>1</v>
      </c>
      <c r="H1412" s="120" t="str">
        <f>IF(ISNA(VLOOKUP(C1412,[1]Sheet1!$J$2:$J$2000,3,FALSE)),"No","Yes")</f>
        <v>No</v>
      </c>
      <c r="I1412" s="89">
        <f t="shared" si="672"/>
        <v>0</v>
      </c>
      <c r="J1412" s="89">
        <f t="shared" si="673"/>
        <v>0</v>
      </c>
      <c r="K1412" s="89">
        <f t="shared" si="674"/>
        <v>0</v>
      </c>
      <c r="L1412" s="89">
        <f t="shared" si="675"/>
        <v>7727.0284793121991</v>
      </c>
      <c r="M1412" s="89">
        <f t="shared" si="676"/>
        <v>0</v>
      </c>
      <c r="N1412" s="89">
        <f t="shared" si="677"/>
        <v>0</v>
      </c>
      <c r="O1412" s="89">
        <f t="shared" ref="O1412:O1466" si="686">IF(ISERROR(VLOOKUP($C1412,Sprint7,5,FALSE)),0,(VLOOKUP($C1412,Sprint7,5,FALSE)))</f>
        <v>0</v>
      </c>
      <c r="Q1412" s="90">
        <f t="shared" si="678"/>
        <v>0</v>
      </c>
      <c r="R1412" s="90">
        <f t="shared" si="679"/>
        <v>0</v>
      </c>
      <c r="S1412" s="90">
        <f t="shared" si="680"/>
        <v>0</v>
      </c>
      <c r="T1412" s="90">
        <f t="shared" si="681"/>
        <v>0</v>
      </c>
      <c r="U1412" s="90">
        <f t="shared" si="682"/>
        <v>0</v>
      </c>
      <c r="V1412" s="90">
        <f t="shared" si="683"/>
        <v>0</v>
      </c>
      <c r="W1412" s="90">
        <f t="shared" ref="W1412:W1466" si="687">IF(ISERROR(VLOOKUP($C1412,_End7,5,FALSE)),0,(VLOOKUP($C1412,_End7,5,FALSE)))</f>
        <v>0</v>
      </c>
      <c r="Y1412" s="89">
        <f t="shared" si="665"/>
        <v>0</v>
      </c>
      <c r="Z1412" s="90">
        <f t="shared" si="666"/>
        <v>0</v>
      </c>
      <c r="AA1412" s="75">
        <f t="shared" si="667"/>
        <v>0</v>
      </c>
      <c r="AB1412" s="89">
        <f t="shared" si="668"/>
        <v>7727.0284793121991</v>
      </c>
      <c r="AC1412" s="89">
        <f t="shared" si="669"/>
        <v>0</v>
      </c>
      <c r="AD1412" s="90">
        <f t="shared" si="670"/>
        <v>0</v>
      </c>
      <c r="AE1412" s="90">
        <f t="shared" si="671"/>
        <v>0</v>
      </c>
      <c r="AF1412" s="1">
        <f t="shared" si="685"/>
        <v>-42272.971520687803</v>
      </c>
    </row>
    <row r="1413" spans="1:32">
      <c r="A1413" s="106">
        <v>1.5859999999999997E-3</v>
      </c>
      <c r="B1413" s="4">
        <f t="shared" si="684"/>
        <v>-42303.985569472308</v>
      </c>
      <c r="C1413" t="s">
        <v>1354</v>
      </c>
      <c r="D1413"/>
      <c r="E1413" s="57" t="s">
        <v>21</v>
      </c>
      <c r="F1413" s="22">
        <f t="shared" ref="F1413:F1467" si="688">COUNTIF(H1413:X1413,"&gt;1")</f>
        <v>1</v>
      </c>
      <c r="G1413" s="22">
        <f t="shared" ref="G1413:G1467" si="689">COUNTIF(AA1413:AE1413,"&gt;1")</f>
        <v>1</v>
      </c>
      <c r="H1413" s="120" t="str">
        <f>IF(ISNA(VLOOKUP(C1413,[1]Sheet1!$J$2:$J$2000,3,FALSE)),"No","Yes")</f>
        <v>No</v>
      </c>
      <c r="I1413" s="89">
        <f t="shared" si="672"/>
        <v>0</v>
      </c>
      <c r="J1413" s="89">
        <f t="shared" si="673"/>
        <v>0</v>
      </c>
      <c r="K1413" s="89">
        <f t="shared" si="674"/>
        <v>0</v>
      </c>
      <c r="L1413" s="89">
        <f t="shared" si="675"/>
        <v>7696.0128445276969</v>
      </c>
      <c r="M1413" s="89">
        <f t="shared" si="676"/>
        <v>0</v>
      </c>
      <c r="N1413" s="89">
        <f t="shared" si="677"/>
        <v>0</v>
      </c>
      <c r="O1413" s="89">
        <f t="shared" si="686"/>
        <v>0</v>
      </c>
      <c r="Q1413" s="90">
        <f t="shared" si="678"/>
        <v>0</v>
      </c>
      <c r="R1413" s="90">
        <f t="shared" si="679"/>
        <v>0</v>
      </c>
      <c r="S1413" s="90">
        <f t="shared" si="680"/>
        <v>0</v>
      </c>
      <c r="T1413" s="90">
        <f t="shared" si="681"/>
        <v>0</v>
      </c>
      <c r="U1413" s="90">
        <f t="shared" si="682"/>
        <v>0</v>
      </c>
      <c r="V1413" s="90">
        <f t="shared" si="683"/>
        <v>0</v>
      </c>
      <c r="W1413" s="90">
        <f t="shared" si="687"/>
        <v>0</v>
      </c>
      <c r="Y1413" s="89">
        <f t="shared" ref="Y1413:Y1467" si="690">LARGE(I1413:O1413,3)</f>
        <v>0</v>
      </c>
      <c r="Z1413" s="90">
        <f t="shared" ref="Z1413:Z1467" si="691">LARGE(Q1413:W1413,3)</f>
        <v>0</v>
      </c>
      <c r="AA1413" s="75">
        <f t="shared" ref="AA1413:AA1467" si="692">LARGE(Y1413:Z1413,1)</f>
        <v>0</v>
      </c>
      <c r="AB1413" s="89">
        <f t="shared" ref="AB1413:AB1467" si="693">LARGE(I1413:O1413,1)</f>
        <v>7696.0128445276969</v>
      </c>
      <c r="AC1413" s="89">
        <f t="shared" ref="AC1413:AC1467" si="694">LARGE(I1413:O1413,2)</f>
        <v>0</v>
      </c>
      <c r="AD1413" s="90">
        <f t="shared" ref="AD1413:AD1467" si="695">LARGE(Q1413:W1413,1)</f>
        <v>0</v>
      </c>
      <c r="AE1413" s="90">
        <f t="shared" ref="AE1413:AE1467" si="696">LARGE(Q1413:W1413,2)</f>
        <v>0</v>
      </c>
      <c r="AF1413" s="1">
        <f t="shared" si="685"/>
        <v>-42303.987155472307</v>
      </c>
    </row>
    <row r="1414" spans="1:32">
      <c r="A1414" s="106">
        <v>1.5879999999999998E-3</v>
      </c>
      <c r="B1414" s="4">
        <f t="shared" si="684"/>
        <v>-28180.805186707981</v>
      </c>
      <c r="C1414" t="s">
        <v>1365</v>
      </c>
      <c r="D1414"/>
      <c r="E1414" s="57" t="s">
        <v>21</v>
      </c>
      <c r="F1414" s="22">
        <f t="shared" si="688"/>
        <v>3</v>
      </c>
      <c r="G1414" s="22">
        <f t="shared" si="689"/>
        <v>3</v>
      </c>
      <c r="H1414" s="120" t="str">
        <f>IF(ISNA(VLOOKUP(C1414,[1]Sheet1!$J$2:$J$2000,3,FALSE)),"No","Yes")</f>
        <v>No</v>
      </c>
      <c r="I1414" s="89">
        <f t="shared" si="672"/>
        <v>0</v>
      </c>
      <c r="J1414" s="89">
        <f t="shared" si="673"/>
        <v>0</v>
      </c>
      <c r="K1414" s="89">
        <f t="shared" si="674"/>
        <v>0</v>
      </c>
      <c r="L1414" s="89">
        <f t="shared" si="675"/>
        <v>7580.3900896151836</v>
      </c>
      <c r="M1414" s="89">
        <f t="shared" si="676"/>
        <v>0</v>
      </c>
      <c r="N1414" s="89">
        <f t="shared" si="677"/>
        <v>0</v>
      </c>
      <c r="O1414" s="89">
        <f t="shared" si="686"/>
        <v>0</v>
      </c>
      <c r="Q1414" s="90">
        <f t="shared" si="678"/>
        <v>0</v>
      </c>
      <c r="R1414" s="90">
        <f t="shared" si="679"/>
        <v>7169.3042699313219</v>
      </c>
      <c r="S1414" s="90">
        <f t="shared" si="680"/>
        <v>0</v>
      </c>
      <c r="T1414" s="90">
        <f t="shared" si="681"/>
        <v>0</v>
      </c>
      <c r="U1414" s="90">
        <f t="shared" si="682"/>
        <v>0</v>
      </c>
      <c r="V1414" s="90">
        <f t="shared" si="683"/>
        <v>0</v>
      </c>
      <c r="W1414" s="90">
        <f t="shared" si="687"/>
        <v>7069.4988657455142</v>
      </c>
      <c r="Y1414" s="89">
        <f t="shared" si="690"/>
        <v>0</v>
      </c>
      <c r="Z1414" s="90">
        <f t="shared" si="691"/>
        <v>0</v>
      </c>
      <c r="AA1414" s="75">
        <f t="shared" si="692"/>
        <v>0</v>
      </c>
      <c r="AB1414" s="89">
        <f t="shared" si="693"/>
        <v>7580.3900896151836</v>
      </c>
      <c r="AC1414" s="89">
        <f t="shared" si="694"/>
        <v>0</v>
      </c>
      <c r="AD1414" s="90">
        <f t="shared" si="695"/>
        <v>7169.3042699313219</v>
      </c>
      <c r="AE1414" s="90">
        <f t="shared" si="696"/>
        <v>7069.4988657455142</v>
      </c>
      <c r="AF1414" s="1">
        <f t="shared" si="685"/>
        <v>-28180.80677470798</v>
      </c>
    </row>
    <row r="1415" spans="1:32">
      <c r="A1415" s="106">
        <v>1.5889999999999999E-3</v>
      </c>
      <c r="B1415" s="4">
        <f t="shared" si="684"/>
        <v>-42733.702301853969</v>
      </c>
      <c r="C1415" t="s">
        <v>1396</v>
      </c>
      <c r="D1415"/>
      <c r="E1415" s="57" t="s">
        <v>21</v>
      </c>
      <c r="F1415" s="22">
        <f t="shared" si="688"/>
        <v>1</v>
      </c>
      <c r="G1415" s="22">
        <f t="shared" si="689"/>
        <v>1</v>
      </c>
      <c r="H1415" s="120" t="str">
        <f>IF(ISNA(VLOOKUP(C1415,[1]Sheet1!$J$2:$J$2000,3,FALSE)),"No","Yes")</f>
        <v>No</v>
      </c>
      <c r="I1415" s="89">
        <f t="shared" si="672"/>
        <v>0</v>
      </c>
      <c r="J1415" s="89">
        <f t="shared" si="673"/>
        <v>0</v>
      </c>
      <c r="K1415" s="89">
        <f t="shared" si="674"/>
        <v>0</v>
      </c>
      <c r="L1415" s="89">
        <f t="shared" si="675"/>
        <v>7266.2961091460338</v>
      </c>
      <c r="M1415" s="89">
        <f t="shared" si="676"/>
        <v>0</v>
      </c>
      <c r="N1415" s="89">
        <f t="shared" si="677"/>
        <v>0</v>
      </c>
      <c r="O1415" s="89">
        <f t="shared" si="686"/>
        <v>0</v>
      </c>
      <c r="Q1415" s="90">
        <f t="shared" si="678"/>
        <v>0</v>
      </c>
      <c r="R1415" s="90">
        <f t="shared" si="679"/>
        <v>0</v>
      </c>
      <c r="S1415" s="90">
        <f t="shared" si="680"/>
        <v>0</v>
      </c>
      <c r="T1415" s="90">
        <f t="shared" si="681"/>
        <v>0</v>
      </c>
      <c r="U1415" s="90">
        <f t="shared" si="682"/>
        <v>0</v>
      </c>
      <c r="V1415" s="90">
        <f t="shared" si="683"/>
        <v>0</v>
      </c>
      <c r="W1415" s="90">
        <f t="shared" si="687"/>
        <v>0</v>
      </c>
      <c r="Y1415" s="89">
        <f t="shared" si="690"/>
        <v>0</v>
      </c>
      <c r="Z1415" s="90">
        <f t="shared" si="691"/>
        <v>0</v>
      </c>
      <c r="AA1415" s="75">
        <f t="shared" si="692"/>
        <v>0</v>
      </c>
      <c r="AB1415" s="89">
        <f t="shared" si="693"/>
        <v>7266.2961091460338</v>
      </c>
      <c r="AC1415" s="89">
        <f t="shared" si="694"/>
        <v>0</v>
      </c>
      <c r="AD1415" s="90">
        <f t="shared" si="695"/>
        <v>0</v>
      </c>
      <c r="AE1415" s="90">
        <f t="shared" si="696"/>
        <v>0</v>
      </c>
      <c r="AF1415" s="1">
        <f t="shared" si="685"/>
        <v>-42733.703890853969</v>
      </c>
    </row>
    <row r="1416" spans="1:32">
      <c r="A1416" s="106">
        <v>1.5899999999999998E-3</v>
      </c>
      <c r="B1416" s="4">
        <f t="shared" si="684"/>
        <v>-42788.363505285859</v>
      </c>
      <c r="C1416" t="s">
        <v>1403</v>
      </c>
      <c r="D1416"/>
      <c r="E1416" s="57" t="s">
        <v>21</v>
      </c>
      <c r="F1416" s="22">
        <f t="shared" si="688"/>
        <v>1</v>
      </c>
      <c r="G1416" s="22">
        <f t="shared" si="689"/>
        <v>1</v>
      </c>
      <c r="H1416" s="120" t="str">
        <f>IF(ISNA(VLOOKUP(C1416,[1]Sheet1!$J$2:$J$2000,3,FALSE)),"No","Yes")</f>
        <v>No</v>
      </c>
      <c r="I1416" s="89">
        <f t="shared" si="672"/>
        <v>0</v>
      </c>
      <c r="J1416" s="89">
        <f t="shared" si="673"/>
        <v>0</v>
      </c>
      <c r="K1416" s="89">
        <f t="shared" si="674"/>
        <v>0</v>
      </c>
      <c r="L1416" s="89">
        <f t="shared" si="675"/>
        <v>7211.6349047141439</v>
      </c>
      <c r="M1416" s="89">
        <f t="shared" si="676"/>
        <v>0</v>
      </c>
      <c r="N1416" s="89">
        <f t="shared" si="677"/>
        <v>0</v>
      </c>
      <c r="O1416" s="89">
        <f t="shared" si="686"/>
        <v>0</v>
      </c>
      <c r="Q1416" s="90">
        <f t="shared" si="678"/>
        <v>0</v>
      </c>
      <c r="R1416" s="90">
        <f t="shared" si="679"/>
        <v>0</v>
      </c>
      <c r="S1416" s="90">
        <f t="shared" si="680"/>
        <v>0</v>
      </c>
      <c r="T1416" s="90">
        <f t="shared" si="681"/>
        <v>0</v>
      </c>
      <c r="U1416" s="90">
        <f t="shared" si="682"/>
        <v>0</v>
      </c>
      <c r="V1416" s="90">
        <f t="shared" si="683"/>
        <v>0</v>
      </c>
      <c r="W1416" s="90">
        <f t="shared" si="687"/>
        <v>0</v>
      </c>
      <c r="Y1416" s="89">
        <f t="shared" si="690"/>
        <v>0</v>
      </c>
      <c r="Z1416" s="90">
        <f t="shared" si="691"/>
        <v>0</v>
      </c>
      <c r="AA1416" s="75">
        <f t="shared" si="692"/>
        <v>0</v>
      </c>
      <c r="AB1416" s="89">
        <f t="shared" si="693"/>
        <v>7211.6349047141439</v>
      </c>
      <c r="AC1416" s="89">
        <f t="shared" si="694"/>
        <v>0</v>
      </c>
      <c r="AD1416" s="90">
        <f t="shared" si="695"/>
        <v>0</v>
      </c>
      <c r="AE1416" s="90">
        <f t="shared" si="696"/>
        <v>0</v>
      </c>
      <c r="AF1416" s="1">
        <f t="shared" si="685"/>
        <v>-42788.365095285859</v>
      </c>
    </row>
    <row r="1417" spans="1:32">
      <c r="A1417" s="106">
        <v>1.5909999999999997E-3</v>
      </c>
      <c r="B1417" s="4">
        <f t="shared" si="684"/>
        <v>-43022.802872852502</v>
      </c>
      <c r="C1417" t="s">
        <v>1436</v>
      </c>
      <c r="D1417"/>
      <c r="E1417" s="57" t="s">
        <v>21</v>
      </c>
      <c r="F1417" s="22">
        <f t="shared" si="688"/>
        <v>1</v>
      </c>
      <c r="G1417" s="22">
        <f t="shared" si="689"/>
        <v>1</v>
      </c>
      <c r="H1417" s="120" t="str">
        <f>IF(ISNA(VLOOKUP(C1417,[1]Sheet1!$J$2:$J$2000,3,FALSE)),"No","Yes")</f>
        <v>No</v>
      </c>
      <c r="I1417" s="89">
        <f t="shared" ref="I1417:I1472" si="697">IF(ISERROR(VLOOKUP($C1417,Sprint1,5,FALSE)),0,(VLOOKUP($C1417,Sprint1,5,FALSE)))</f>
        <v>0</v>
      </c>
      <c r="J1417" s="89">
        <f t="shared" ref="J1417:J1472" si="698">IF(ISERROR(VLOOKUP($C1417,Sprint2,5,FALSE)),0,(VLOOKUP($C1417,Sprint2,5,FALSE)))</f>
        <v>0</v>
      </c>
      <c r="K1417" s="89">
        <f t="shared" ref="K1417:K1472" si="699">IF(ISERROR(VLOOKUP($C1417,Sprint3,5,FALSE)),0,(VLOOKUP($C1417,Sprint3,5,FALSE)))</f>
        <v>0</v>
      </c>
      <c r="L1417" s="89">
        <f t="shared" ref="L1417:L1472" si="700">IF(ISERROR(VLOOKUP($C1417,Sprint4,5,FALSE)),0,(VLOOKUP($C1417,Sprint4,5,FALSE)))</f>
        <v>6977.1955361475011</v>
      </c>
      <c r="M1417" s="89">
        <f t="shared" ref="M1417:M1472" si="701">IF(ISERROR(VLOOKUP($C1417,Sprint5,5,FALSE)),0,(VLOOKUP($C1417,Sprint5,5,FALSE)))</f>
        <v>0</v>
      </c>
      <c r="N1417" s="89">
        <f t="shared" ref="N1417:N1472" si="702">IF(ISERROR(VLOOKUP($C1417,Sprint6,5,FALSE)),0,(VLOOKUP($C1417,Sprint6,5,FALSE)))</f>
        <v>0</v>
      </c>
      <c r="O1417" s="89">
        <f t="shared" si="686"/>
        <v>0</v>
      </c>
      <c r="Q1417" s="90">
        <f t="shared" ref="Q1417:Q1472" si="703">IF(ISERROR(VLOOKUP($C1417,_End1,5,FALSE)),0,(VLOOKUP($C1417,_End1,5,FALSE)))</f>
        <v>0</v>
      </c>
      <c r="R1417" s="90">
        <f t="shared" ref="R1417:R1472" si="704">IF(ISERROR(VLOOKUP($C1417,_End2,5,FALSE)),0,(VLOOKUP($C1417,_End2,5,FALSE)))</f>
        <v>0</v>
      </c>
      <c r="S1417" s="90">
        <f t="shared" ref="S1417:S1472" si="705">IF(ISERROR(VLOOKUP($C1417,_End3,5,FALSE)),0,(VLOOKUP($C1417,_End3,5,FALSE)))</f>
        <v>0</v>
      </c>
      <c r="T1417" s="90">
        <f t="shared" ref="T1417:T1472" si="706">IF(ISERROR(VLOOKUP($C1417,_End4,5,FALSE)),0,(VLOOKUP($C1417,_End4,5,FALSE)))</f>
        <v>0</v>
      </c>
      <c r="U1417" s="90">
        <f t="shared" ref="U1417:U1472" si="707">IF(ISERROR(VLOOKUP($C1417,_End5,5,FALSE)),0,(VLOOKUP($C1417,_End5,5,FALSE)))</f>
        <v>0</v>
      </c>
      <c r="V1417" s="90">
        <f t="shared" ref="V1417:V1472" si="708">IF(ISERROR(VLOOKUP($C1417,_End6,5,FALSE)),0,(VLOOKUP($C1417,_End6,5,FALSE)))</f>
        <v>0</v>
      </c>
      <c r="W1417" s="90">
        <f t="shared" si="687"/>
        <v>0</v>
      </c>
      <c r="Y1417" s="89">
        <f t="shared" si="690"/>
        <v>0</v>
      </c>
      <c r="Z1417" s="90">
        <f t="shared" si="691"/>
        <v>0</v>
      </c>
      <c r="AA1417" s="75">
        <f t="shared" si="692"/>
        <v>0</v>
      </c>
      <c r="AB1417" s="89">
        <f t="shared" si="693"/>
        <v>6977.1955361475011</v>
      </c>
      <c r="AC1417" s="89">
        <f t="shared" si="694"/>
        <v>0</v>
      </c>
      <c r="AD1417" s="90">
        <f t="shared" si="695"/>
        <v>0</v>
      </c>
      <c r="AE1417" s="90">
        <f t="shared" si="696"/>
        <v>0</v>
      </c>
      <c r="AF1417" s="1">
        <f t="shared" si="685"/>
        <v>-43022.804463852503</v>
      </c>
    </row>
    <row r="1418" spans="1:32">
      <c r="A1418" s="106">
        <v>1.5919999999999999E-3</v>
      </c>
      <c r="B1418" s="4">
        <f t="shared" si="684"/>
        <v>-43054.816084889637</v>
      </c>
      <c r="C1418" t="s">
        <v>1442</v>
      </c>
      <c r="D1418"/>
      <c r="E1418" s="57" t="s">
        <v>21</v>
      </c>
      <c r="F1418" s="22">
        <f t="shared" si="688"/>
        <v>1</v>
      </c>
      <c r="G1418" s="22">
        <f t="shared" si="689"/>
        <v>1</v>
      </c>
      <c r="H1418" s="120" t="str">
        <f>IF(ISNA(VLOOKUP(C1418,[1]Sheet1!$J$2:$J$2000,3,FALSE)),"No","Yes")</f>
        <v>No</v>
      </c>
      <c r="I1418" s="89">
        <f t="shared" si="697"/>
        <v>0</v>
      </c>
      <c r="J1418" s="89">
        <f t="shared" si="698"/>
        <v>0</v>
      </c>
      <c r="K1418" s="89">
        <f t="shared" si="699"/>
        <v>0</v>
      </c>
      <c r="L1418" s="89">
        <f t="shared" si="700"/>
        <v>6945.1823231103608</v>
      </c>
      <c r="M1418" s="89">
        <f t="shared" si="701"/>
        <v>0</v>
      </c>
      <c r="N1418" s="89">
        <f t="shared" si="702"/>
        <v>0</v>
      </c>
      <c r="O1418" s="89">
        <f t="shared" si="686"/>
        <v>0</v>
      </c>
      <c r="Q1418" s="90">
        <f t="shared" si="703"/>
        <v>0</v>
      </c>
      <c r="R1418" s="90">
        <f t="shared" si="704"/>
        <v>0</v>
      </c>
      <c r="S1418" s="90">
        <f t="shared" si="705"/>
        <v>0</v>
      </c>
      <c r="T1418" s="90">
        <f t="shared" si="706"/>
        <v>0</v>
      </c>
      <c r="U1418" s="90">
        <f t="shared" si="707"/>
        <v>0</v>
      </c>
      <c r="V1418" s="90">
        <f t="shared" si="708"/>
        <v>0</v>
      </c>
      <c r="W1418" s="90">
        <f t="shared" si="687"/>
        <v>0</v>
      </c>
      <c r="Y1418" s="89">
        <f t="shared" si="690"/>
        <v>0</v>
      </c>
      <c r="Z1418" s="90">
        <f t="shared" si="691"/>
        <v>0</v>
      </c>
      <c r="AA1418" s="75">
        <f t="shared" si="692"/>
        <v>0</v>
      </c>
      <c r="AB1418" s="89">
        <f t="shared" si="693"/>
        <v>6945.1823231103608</v>
      </c>
      <c r="AC1418" s="89">
        <f t="shared" si="694"/>
        <v>0</v>
      </c>
      <c r="AD1418" s="90">
        <f t="shared" si="695"/>
        <v>0</v>
      </c>
      <c r="AE1418" s="90">
        <f t="shared" si="696"/>
        <v>0</v>
      </c>
      <c r="AF1418" s="1">
        <f t="shared" si="685"/>
        <v>-43054.817676889637</v>
      </c>
    </row>
    <row r="1419" spans="1:32">
      <c r="A1419" s="106">
        <v>1.5929999999999998E-3</v>
      </c>
      <c r="B1419" s="4">
        <f t="shared" si="684"/>
        <v>-43126.193435680689</v>
      </c>
      <c r="C1419" t="s">
        <v>1449</v>
      </c>
      <c r="D1419"/>
      <c r="E1419" s="57" t="s">
        <v>21</v>
      </c>
      <c r="F1419" s="22">
        <f t="shared" si="688"/>
        <v>1</v>
      </c>
      <c r="G1419" s="22">
        <f t="shared" si="689"/>
        <v>1</v>
      </c>
      <c r="H1419" s="120" t="str">
        <f>IF(ISNA(VLOOKUP(C1419,[1]Sheet1!$J$2:$J$2000,3,FALSE)),"No","Yes")</f>
        <v>No</v>
      </c>
      <c r="I1419" s="89">
        <f t="shared" si="697"/>
        <v>0</v>
      </c>
      <c r="J1419" s="89">
        <f t="shared" si="698"/>
        <v>0</v>
      </c>
      <c r="K1419" s="89">
        <f t="shared" si="699"/>
        <v>0</v>
      </c>
      <c r="L1419" s="89">
        <f t="shared" si="700"/>
        <v>6873.8049713193113</v>
      </c>
      <c r="M1419" s="89">
        <f t="shared" si="701"/>
        <v>0</v>
      </c>
      <c r="N1419" s="89">
        <f t="shared" si="702"/>
        <v>0</v>
      </c>
      <c r="O1419" s="89">
        <f t="shared" si="686"/>
        <v>0</v>
      </c>
      <c r="Q1419" s="90">
        <f t="shared" si="703"/>
        <v>0</v>
      </c>
      <c r="R1419" s="90">
        <f t="shared" si="704"/>
        <v>0</v>
      </c>
      <c r="S1419" s="90">
        <f t="shared" si="705"/>
        <v>0</v>
      </c>
      <c r="T1419" s="90">
        <f t="shared" si="706"/>
        <v>0</v>
      </c>
      <c r="U1419" s="90">
        <f t="shared" si="707"/>
        <v>0</v>
      </c>
      <c r="V1419" s="90">
        <f t="shared" si="708"/>
        <v>0</v>
      </c>
      <c r="W1419" s="90">
        <f t="shared" si="687"/>
        <v>0</v>
      </c>
      <c r="Y1419" s="89">
        <f t="shared" si="690"/>
        <v>0</v>
      </c>
      <c r="Z1419" s="90">
        <f t="shared" si="691"/>
        <v>0</v>
      </c>
      <c r="AA1419" s="75">
        <f t="shared" si="692"/>
        <v>0</v>
      </c>
      <c r="AB1419" s="89">
        <f t="shared" si="693"/>
        <v>6873.8049713193113</v>
      </c>
      <c r="AC1419" s="89">
        <f t="shared" si="694"/>
        <v>0</v>
      </c>
      <c r="AD1419" s="90">
        <f t="shared" si="695"/>
        <v>0</v>
      </c>
      <c r="AE1419" s="90">
        <f t="shared" si="696"/>
        <v>0</v>
      </c>
      <c r="AF1419" s="1">
        <f t="shared" si="685"/>
        <v>-43126.19502868069</v>
      </c>
    </row>
    <row r="1420" spans="1:32">
      <c r="A1420" s="106">
        <v>1.5939999999999999E-3</v>
      </c>
      <c r="B1420" s="4">
        <f t="shared" si="684"/>
        <v>-43183.217178220904</v>
      </c>
      <c r="C1420" t="s">
        <v>1459</v>
      </c>
      <c r="D1420"/>
      <c r="E1420" s="57" t="s">
        <v>21</v>
      </c>
      <c r="F1420" s="22">
        <f t="shared" si="688"/>
        <v>1</v>
      </c>
      <c r="G1420" s="22">
        <f t="shared" si="689"/>
        <v>1</v>
      </c>
      <c r="H1420" s="120" t="str">
        <f>IF(ISNA(VLOOKUP(C1420,[1]Sheet1!$J$2:$J$2000,3,FALSE)),"No","Yes")</f>
        <v>No</v>
      </c>
      <c r="I1420" s="89">
        <f t="shared" si="697"/>
        <v>0</v>
      </c>
      <c r="J1420" s="89">
        <f t="shared" si="698"/>
        <v>0</v>
      </c>
      <c r="K1420" s="89">
        <f t="shared" si="699"/>
        <v>0</v>
      </c>
      <c r="L1420" s="89">
        <f t="shared" si="700"/>
        <v>6816.7812277790954</v>
      </c>
      <c r="M1420" s="89">
        <f t="shared" si="701"/>
        <v>0</v>
      </c>
      <c r="N1420" s="89">
        <f t="shared" si="702"/>
        <v>0</v>
      </c>
      <c r="O1420" s="89">
        <f t="shared" si="686"/>
        <v>0</v>
      </c>
      <c r="Q1420" s="90">
        <f t="shared" si="703"/>
        <v>0</v>
      </c>
      <c r="R1420" s="90">
        <f t="shared" si="704"/>
        <v>0</v>
      </c>
      <c r="S1420" s="90">
        <f t="shared" si="705"/>
        <v>0</v>
      </c>
      <c r="T1420" s="90">
        <f t="shared" si="706"/>
        <v>0</v>
      </c>
      <c r="U1420" s="90">
        <f t="shared" si="707"/>
        <v>0</v>
      </c>
      <c r="V1420" s="90">
        <f t="shared" si="708"/>
        <v>0</v>
      </c>
      <c r="W1420" s="90">
        <f t="shared" si="687"/>
        <v>0</v>
      </c>
      <c r="Y1420" s="89">
        <f t="shared" si="690"/>
        <v>0</v>
      </c>
      <c r="Z1420" s="90">
        <f t="shared" si="691"/>
        <v>0</v>
      </c>
      <c r="AA1420" s="75">
        <f t="shared" si="692"/>
        <v>0</v>
      </c>
      <c r="AB1420" s="89">
        <f t="shared" si="693"/>
        <v>6816.7812277790954</v>
      </c>
      <c r="AC1420" s="89">
        <f t="shared" si="694"/>
        <v>0</v>
      </c>
      <c r="AD1420" s="90">
        <f t="shared" si="695"/>
        <v>0</v>
      </c>
      <c r="AE1420" s="90">
        <f t="shared" si="696"/>
        <v>0</v>
      </c>
      <c r="AF1420" s="1">
        <f t="shared" si="685"/>
        <v>-43183.218772220906</v>
      </c>
    </row>
    <row r="1421" spans="1:32">
      <c r="A1421" s="106">
        <v>1.5949999999999998E-3</v>
      </c>
      <c r="B1421" s="4">
        <f t="shared" si="684"/>
        <v>-43202.550993040648</v>
      </c>
      <c r="C1421" t="s">
        <v>1462</v>
      </c>
      <c r="D1421"/>
      <c r="E1421" s="57" t="s">
        <v>21</v>
      </c>
      <c r="F1421" s="22">
        <f t="shared" si="688"/>
        <v>1</v>
      </c>
      <c r="G1421" s="22">
        <f t="shared" si="689"/>
        <v>1</v>
      </c>
      <c r="H1421" s="120" t="str">
        <f>IF(ISNA(VLOOKUP(C1421,[1]Sheet1!$J$2:$J$2000,3,FALSE)),"No","Yes")</f>
        <v>No</v>
      </c>
      <c r="I1421" s="89">
        <f t="shared" si="697"/>
        <v>0</v>
      </c>
      <c r="J1421" s="89">
        <f t="shared" si="698"/>
        <v>0</v>
      </c>
      <c r="K1421" s="89">
        <f t="shared" si="699"/>
        <v>0</v>
      </c>
      <c r="L1421" s="89">
        <f t="shared" si="700"/>
        <v>6797.4474119593478</v>
      </c>
      <c r="M1421" s="89">
        <f t="shared" si="701"/>
        <v>0</v>
      </c>
      <c r="N1421" s="89">
        <f t="shared" si="702"/>
        <v>0</v>
      </c>
      <c r="O1421" s="89">
        <f t="shared" si="686"/>
        <v>0</v>
      </c>
      <c r="Q1421" s="90">
        <f t="shared" si="703"/>
        <v>0</v>
      </c>
      <c r="R1421" s="90">
        <f t="shared" si="704"/>
        <v>0</v>
      </c>
      <c r="S1421" s="90">
        <f t="shared" si="705"/>
        <v>0</v>
      </c>
      <c r="T1421" s="90">
        <f t="shared" si="706"/>
        <v>0</v>
      </c>
      <c r="U1421" s="90">
        <f t="shared" si="707"/>
        <v>0</v>
      </c>
      <c r="V1421" s="90">
        <f t="shared" si="708"/>
        <v>0</v>
      </c>
      <c r="W1421" s="90">
        <f t="shared" si="687"/>
        <v>0</v>
      </c>
      <c r="Y1421" s="89">
        <f t="shared" si="690"/>
        <v>0</v>
      </c>
      <c r="Z1421" s="90">
        <f t="shared" si="691"/>
        <v>0</v>
      </c>
      <c r="AA1421" s="75">
        <f t="shared" si="692"/>
        <v>0</v>
      </c>
      <c r="AB1421" s="89">
        <f t="shared" si="693"/>
        <v>6797.4474119593478</v>
      </c>
      <c r="AC1421" s="89">
        <f t="shared" si="694"/>
        <v>0</v>
      </c>
      <c r="AD1421" s="90">
        <f t="shared" si="695"/>
        <v>0</v>
      </c>
      <c r="AE1421" s="90">
        <f t="shared" si="696"/>
        <v>0</v>
      </c>
      <c r="AF1421" s="1">
        <f t="shared" si="685"/>
        <v>-43202.552588040649</v>
      </c>
    </row>
    <row r="1422" spans="1:32">
      <c r="A1422" s="106">
        <v>1.5959999999999998E-3</v>
      </c>
      <c r="B1422" s="4">
        <f t="shared" si="684"/>
        <v>-43507.8990812009</v>
      </c>
      <c r="C1422" t="s">
        <v>1481</v>
      </c>
      <c r="D1422"/>
      <c r="E1422" s="57" t="s">
        <v>21</v>
      </c>
      <c r="F1422" s="22">
        <f t="shared" si="688"/>
        <v>1</v>
      </c>
      <c r="G1422" s="22">
        <f t="shared" si="689"/>
        <v>1</v>
      </c>
      <c r="H1422" s="120" t="str">
        <f>IF(ISNA(VLOOKUP(C1422,[1]Sheet1!$J$2:$J$2000,3,FALSE)),"No","Yes")</f>
        <v>No</v>
      </c>
      <c r="I1422" s="89">
        <f t="shared" si="697"/>
        <v>0</v>
      </c>
      <c r="J1422" s="89">
        <f t="shared" si="698"/>
        <v>0</v>
      </c>
      <c r="K1422" s="89">
        <f t="shared" si="699"/>
        <v>0</v>
      </c>
      <c r="L1422" s="89">
        <f t="shared" si="700"/>
        <v>6492.0993227990975</v>
      </c>
      <c r="M1422" s="89">
        <f t="shared" si="701"/>
        <v>0</v>
      </c>
      <c r="N1422" s="89">
        <f t="shared" si="702"/>
        <v>0</v>
      </c>
      <c r="O1422" s="89">
        <f t="shared" si="686"/>
        <v>0</v>
      </c>
      <c r="Q1422" s="90">
        <f t="shared" si="703"/>
        <v>0</v>
      </c>
      <c r="R1422" s="90">
        <f t="shared" si="704"/>
        <v>0</v>
      </c>
      <c r="S1422" s="90">
        <f t="shared" si="705"/>
        <v>0</v>
      </c>
      <c r="T1422" s="90">
        <f t="shared" si="706"/>
        <v>0</v>
      </c>
      <c r="U1422" s="90">
        <f t="shared" si="707"/>
        <v>0</v>
      </c>
      <c r="V1422" s="90">
        <f t="shared" si="708"/>
        <v>0</v>
      </c>
      <c r="W1422" s="90">
        <f t="shared" si="687"/>
        <v>0</v>
      </c>
      <c r="Y1422" s="89">
        <f t="shared" si="690"/>
        <v>0</v>
      </c>
      <c r="Z1422" s="90">
        <f t="shared" si="691"/>
        <v>0</v>
      </c>
      <c r="AA1422" s="75">
        <f t="shared" si="692"/>
        <v>0</v>
      </c>
      <c r="AB1422" s="89">
        <f t="shared" si="693"/>
        <v>6492.0993227990975</v>
      </c>
      <c r="AC1422" s="89">
        <f t="shared" si="694"/>
        <v>0</v>
      </c>
      <c r="AD1422" s="90">
        <f t="shared" si="695"/>
        <v>0</v>
      </c>
      <c r="AE1422" s="90">
        <f t="shared" si="696"/>
        <v>0</v>
      </c>
      <c r="AF1422" s="1">
        <f t="shared" si="685"/>
        <v>-43507.900677200902</v>
      </c>
    </row>
    <row r="1423" spans="1:32">
      <c r="A1423" s="106">
        <v>1.5969999999999999E-3</v>
      </c>
      <c r="B1423" s="4">
        <f t="shared" si="684"/>
        <v>-43615.980644953386</v>
      </c>
      <c r="C1423" t="s">
        <v>1491</v>
      </c>
      <c r="D1423"/>
      <c r="E1423" s="57" t="s">
        <v>21</v>
      </c>
      <c r="F1423" s="22">
        <f t="shared" si="688"/>
        <v>1</v>
      </c>
      <c r="G1423" s="22">
        <f t="shared" si="689"/>
        <v>1</v>
      </c>
      <c r="H1423" s="120" t="str">
        <f>IF(ISNA(VLOOKUP(C1423,[1]Sheet1!$J$2:$J$2000,3,FALSE)),"No","Yes")</f>
        <v>No</v>
      </c>
      <c r="I1423" s="89">
        <f t="shared" si="697"/>
        <v>0</v>
      </c>
      <c r="J1423" s="89">
        <f t="shared" si="698"/>
        <v>0</v>
      </c>
      <c r="K1423" s="89">
        <f t="shared" si="699"/>
        <v>0</v>
      </c>
      <c r="L1423" s="89">
        <f t="shared" si="700"/>
        <v>6384.0177580466152</v>
      </c>
      <c r="M1423" s="89">
        <f t="shared" si="701"/>
        <v>0</v>
      </c>
      <c r="N1423" s="89">
        <f t="shared" si="702"/>
        <v>0</v>
      </c>
      <c r="O1423" s="89">
        <f t="shared" si="686"/>
        <v>0</v>
      </c>
      <c r="Q1423" s="90">
        <f t="shared" si="703"/>
        <v>0</v>
      </c>
      <c r="R1423" s="90">
        <f t="shared" si="704"/>
        <v>0</v>
      </c>
      <c r="S1423" s="90">
        <f t="shared" si="705"/>
        <v>0</v>
      </c>
      <c r="T1423" s="90">
        <f t="shared" si="706"/>
        <v>0</v>
      </c>
      <c r="U1423" s="90">
        <f t="shared" si="707"/>
        <v>0</v>
      </c>
      <c r="V1423" s="90">
        <f t="shared" si="708"/>
        <v>0</v>
      </c>
      <c r="W1423" s="90">
        <f t="shared" si="687"/>
        <v>0</v>
      </c>
      <c r="Y1423" s="89">
        <f t="shared" si="690"/>
        <v>0</v>
      </c>
      <c r="Z1423" s="90">
        <f t="shared" si="691"/>
        <v>0</v>
      </c>
      <c r="AA1423" s="75">
        <f t="shared" si="692"/>
        <v>0</v>
      </c>
      <c r="AB1423" s="89">
        <f t="shared" si="693"/>
        <v>6384.0177580466152</v>
      </c>
      <c r="AC1423" s="89">
        <f t="shared" si="694"/>
        <v>0</v>
      </c>
      <c r="AD1423" s="90">
        <f t="shared" si="695"/>
        <v>0</v>
      </c>
      <c r="AE1423" s="90">
        <f t="shared" si="696"/>
        <v>0</v>
      </c>
      <c r="AF1423" s="1">
        <f t="shared" si="685"/>
        <v>-43615.982241953388</v>
      </c>
    </row>
    <row r="1424" spans="1:32">
      <c r="A1424" s="106">
        <v>1.5989999999999999E-3</v>
      </c>
      <c r="B1424" s="4">
        <f t="shared" si="684"/>
        <v>-43901.609936199318</v>
      </c>
      <c r="C1424" t="s">
        <v>1508</v>
      </c>
      <c r="D1424"/>
      <c r="E1424" s="57" t="s">
        <v>21</v>
      </c>
      <c r="F1424" s="22">
        <f t="shared" si="688"/>
        <v>1</v>
      </c>
      <c r="G1424" s="22">
        <f t="shared" si="689"/>
        <v>1</v>
      </c>
      <c r="H1424" s="120" t="str">
        <f>IF(ISNA(VLOOKUP(C1424,[1]Sheet1!$J$2:$J$2000,3,FALSE)),"No","Yes")</f>
        <v>No</v>
      </c>
      <c r="I1424" s="89">
        <f t="shared" si="697"/>
        <v>0</v>
      </c>
      <c r="J1424" s="89">
        <f t="shared" si="698"/>
        <v>0</v>
      </c>
      <c r="K1424" s="89">
        <f t="shared" si="699"/>
        <v>0</v>
      </c>
      <c r="L1424" s="89">
        <f t="shared" si="700"/>
        <v>6098.3884648006779</v>
      </c>
      <c r="M1424" s="89">
        <f t="shared" si="701"/>
        <v>0</v>
      </c>
      <c r="N1424" s="89">
        <f t="shared" si="702"/>
        <v>0</v>
      </c>
      <c r="O1424" s="89">
        <f t="shared" si="686"/>
        <v>0</v>
      </c>
      <c r="Q1424" s="90">
        <f t="shared" si="703"/>
        <v>0</v>
      </c>
      <c r="R1424" s="90">
        <f t="shared" si="704"/>
        <v>0</v>
      </c>
      <c r="S1424" s="90">
        <f t="shared" si="705"/>
        <v>0</v>
      </c>
      <c r="T1424" s="90">
        <f t="shared" si="706"/>
        <v>0</v>
      </c>
      <c r="U1424" s="90">
        <f t="shared" si="707"/>
        <v>0</v>
      </c>
      <c r="V1424" s="90">
        <f t="shared" si="708"/>
        <v>0</v>
      </c>
      <c r="W1424" s="90">
        <f t="shared" si="687"/>
        <v>0</v>
      </c>
      <c r="Y1424" s="89">
        <f t="shared" si="690"/>
        <v>0</v>
      </c>
      <c r="Z1424" s="90">
        <f t="shared" si="691"/>
        <v>0</v>
      </c>
      <c r="AA1424" s="75">
        <f t="shared" si="692"/>
        <v>0</v>
      </c>
      <c r="AB1424" s="89">
        <f t="shared" si="693"/>
        <v>6098.3884648006779</v>
      </c>
      <c r="AC1424" s="89">
        <f t="shared" si="694"/>
        <v>0</v>
      </c>
      <c r="AD1424" s="90">
        <f t="shared" si="695"/>
        <v>0</v>
      </c>
      <c r="AE1424" s="90">
        <f t="shared" si="696"/>
        <v>0</v>
      </c>
      <c r="AF1424" s="1">
        <f t="shared" si="685"/>
        <v>-43901.611535199321</v>
      </c>
    </row>
    <row r="1425" spans="1:32">
      <c r="A1425" s="106">
        <v>1.5999999999999999E-3</v>
      </c>
      <c r="B1425" s="4">
        <f t="shared" si="684"/>
        <v>-44184.022666936296</v>
      </c>
      <c r="C1425" t="s">
        <v>1523</v>
      </c>
      <c r="D1425"/>
      <c r="E1425" s="57" t="s">
        <v>21</v>
      </c>
      <c r="F1425" s="22">
        <f t="shared" si="688"/>
        <v>1</v>
      </c>
      <c r="G1425" s="22">
        <f t="shared" si="689"/>
        <v>1</v>
      </c>
      <c r="H1425" s="120" t="str">
        <f>IF(ISNA(VLOOKUP(C1425,[1]Sheet1!$J$2:$J$2000,3,FALSE)),"No","Yes")</f>
        <v>No</v>
      </c>
      <c r="I1425" s="89">
        <f t="shared" si="697"/>
        <v>0</v>
      </c>
      <c r="J1425" s="89">
        <f t="shared" si="698"/>
        <v>0</v>
      </c>
      <c r="K1425" s="89">
        <f t="shared" si="699"/>
        <v>0</v>
      </c>
      <c r="L1425" s="89">
        <f t="shared" si="700"/>
        <v>5815.9757330637003</v>
      </c>
      <c r="M1425" s="89">
        <f t="shared" si="701"/>
        <v>0</v>
      </c>
      <c r="N1425" s="89">
        <f t="shared" si="702"/>
        <v>0</v>
      </c>
      <c r="O1425" s="89">
        <f t="shared" si="686"/>
        <v>0</v>
      </c>
      <c r="Q1425" s="90">
        <f t="shared" si="703"/>
        <v>0</v>
      </c>
      <c r="R1425" s="90">
        <f t="shared" si="704"/>
        <v>0</v>
      </c>
      <c r="S1425" s="90">
        <f t="shared" si="705"/>
        <v>0</v>
      </c>
      <c r="T1425" s="90">
        <f t="shared" si="706"/>
        <v>0</v>
      </c>
      <c r="U1425" s="90">
        <f t="shared" si="707"/>
        <v>0</v>
      </c>
      <c r="V1425" s="90">
        <f t="shared" si="708"/>
        <v>0</v>
      </c>
      <c r="W1425" s="90">
        <f t="shared" si="687"/>
        <v>0</v>
      </c>
      <c r="Y1425" s="89">
        <f t="shared" si="690"/>
        <v>0</v>
      </c>
      <c r="Z1425" s="90">
        <f t="shared" si="691"/>
        <v>0</v>
      </c>
      <c r="AA1425" s="75">
        <f t="shared" si="692"/>
        <v>0</v>
      </c>
      <c r="AB1425" s="89">
        <f t="shared" si="693"/>
        <v>5815.9757330637003</v>
      </c>
      <c r="AC1425" s="89">
        <f t="shared" si="694"/>
        <v>0</v>
      </c>
      <c r="AD1425" s="90">
        <f t="shared" si="695"/>
        <v>0</v>
      </c>
      <c r="AE1425" s="90">
        <f t="shared" si="696"/>
        <v>0</v>
      </c>
      <c r="AF1425" s="1">
        <f t="shared" si="685"/>
        <v>-44184.0242669363</v>
      </c>
    </row>
    <row r="1426" spans="1:32">
      <c r="A1426" s="106">
        <v>1.6009999999999998E-3</v>
      </c>
      <c r="B1426" s="4">
        <f t="shared" si="684"/>
        <v>-44691.766579140269</v>
      </c>
      <c r="C1426" t="s">
        <v>1538</v>
      </c>
      <c r="D1426"/>
      <c r="E1426" s="57" t="s">
        <v>21</v>
      </c>
      <c r="F1426" s="22">
        <f t="shared" si="688"/>
        <v>1</v>
      </c>
      <c r="G1426" s="22">
        <f t="shared" si="689"/>
        <v>1</v>
      </c>
      <c r="H1426" s="120" t="str">
        <f>IF(ISNA(VLOOKUP(C1426,[1]Sheet1!$J$2:$J$2000,3,FALSE)),"No","Yes")</f>
        <v>No</v>
      </c>
      <c r="I1426" s="89">
        <f t="shared" si="697"/>
        <v>0</v>
      </c>
      <c r="J1426" s="89">
        <f t="shared" si="698"/>
        <v>0</v>
      </c>
      <c r="K1426" s="89">
        <f t="shared" si="699"/>
        <v>0</v>
      </c>
      <c r="L1426" s="89">
        <f t="shared" si="700"/>
        <v>5308.2318198597277</v>
      </c>
      <c r="M1426" s="89">
        <f t="shared" si="701"/>
        <v>0</v>
      </c>
      <c r="N1426" s="89">
        <f t="shared" si="702"/>
        <v>0</v>
      </c>
      <c r="O1426" s="89">
        <f t="shared" si="686"/>
        <v>0</v>
      </c>
      <c r="Q1426" s="90">
        <f t="shared" si="703"/>
        <v>0</v>
      </c>
      <c r="R1426" s="90">
        <f t="shared" si="704"/>
        <v>0</v>
      </c>
      <c r="S1426" s="90">
        <f t="shared" si="705"/>
        <v>0</v>
      </c>
      <c r="T1426" s="90">
        <f t="shared" si="706"/>
        <v>0</v>
      </c>
      <c r="U1426" s="90">
        <f t="shared" si="707"/>
        <v>0</v>
      </c>
      <c r="V1426" s="90">
        <f t="shared" si="708"/>
        <v>0</v>
      </c>
      <c r="W1426" s="90">
        <f t="shared" si="687"/>
        <v>0</v>
      </c>
      <c r="Y1426" s="89">
        <f t="shared" si="690"/>
        <v>0</v>
      </c>
      <c r="Z1426" s="90">
        <f t="shared" si="691"/>
        <v>0</v>
      </c>
      <c r="AA1426" s="75">
        <f t="shared" si="692"/>
        <v>0</v>
      </c>
      <c r="AB1426" s="89">
        <f t="shared" si="693"/>
        <v>5308.2318198597277</v>
      </c>
      <c r="AC1426" s="89">
        <f t="shared" si="694"/>
        <v>0</v>
      </c>
      <c r="AD1426" s="90">
        <f t="shared" si="695"/>
        <v>0</v>
      </c>
      <c r="AE1426" s="90">
        <f t="shared" si="696"/>
        <v>0</v>
      </c>
      <c r="AF1426" s="1">
        <f t="shared" si="685"/>
        <v>-44691.768180140272</v>
      </c>
    </row>
    <row r="1427" spans="1:32">
      <c r="A1427" s="106">
        <v>1.6019999999999999E-3</v>
      </c>
      <c r="B1427" s="4">
        <f t="shared" si="684"/>
        <v>-41766.38832070255</v>
      </c>
      <c r="C1427" t="s">
        <v>1316</v>
      </c>
      <c r="D1427"/>
      <c r="E1427" s="57" t="s">
        <v>21</v>
      </c>
      <c r="F1427" s="22">
        <f t="shared" si="688"/>
        <v>1</v>
      </c>
      <c r="G1427" s="22">
        <f t="shared" si="689"/>
        <v>1</v>
      </c>
      <c r="H1427" s="120" t="str">
        <f>IF(ISNA(VLOOKUP(C1427,[1]Sheet1!$J$2:$J$2000,3,FALSE)),"No","Yes")</f>
        <v>No</v>
      </c>
      <c r="I1427" s="89">
        <f t="shared" si="697"/>
        <v>0</v>
      </c>
      <c r="J1427" s="89">
        <f t="shared" si="698"/>
        <v>0</v>
      </c>
      <c r="K1427" s="89">
        <f t="shared" si="699"/>
        <v>0</v>
      </c>
      <c r="L1427" s="89">
        <f t="shared" si="700"/>
        <v>8233.6100772974514</v>
      </c>
      <c r="M1427" s="89">
        <f t="shared" si="701"/>
        <v>0</v>
      </c>
      <c r="N1427" s="89">
        <f t="shared" si="702"/>
        <v>0</v>
      </c>
      <c r="O1427" s="89">
        <f t="shared" si="686"/>
        <v>0</v>
      </c>
      <c r="Q1427" s="90">
        <f t="shared" si="703"/>
        <v>0</v>
      </c>
      <c r="R1427" s="90">
        <f t="shared" si="704"/>
        <v>0</v>
      </c>
      <c r="S1427" s="90">
        <f t="shared" si="705"/>
        <v>0</v>
      </c>
      <c r="T1427" s="90">
        <f t="shared" si="706"/>
        <v>0</v>
      </c>
      <c r="U1427" s="90">
        <f t="shared" si="707"/>
        <v>0</v>
      </c>
      <c r="V1427" s="90">
        <f t="shared" si="708"/>
        <v>0</v>
      </c>
      <c r="W1427" s="90">
        <f t="shared" si="687"/>
        <v>0</v>
      </c>
      <c r="Y1427" s="89">
        <f t="shared" si="690"/>
        <v>0</v>
      </c>
      <c r="Z1427" s="90">
        <f t="shared" si="691"/>
        <v>0</v>
      </c>
      <c r="AA1427" s="75">
        <f t="shared" si="692"/>
        <v>0</v>
      </c>
      <c r="AB1427" s="89">
        <f t="shared" si="693"/>
        <v>8233.6100772974514</v>
      </c>
      <c r="AC1427" s="89">
        <f t="shared" si="694"/>
        <v>0</v>
      </c>
      <c r="AD1427" s="90">
        <f t="shared" si="695"/>
        <v>0</v>
      </c>
      <c r="AE1427" s="90">
        <f t="shared" si="696"/>
        <v>0</v>
      </c>
      <c r="AF1427" s="1">
        <f t="shared" si="685"/>
        <v>-41766.389922702547</v>
      </c>
    </row>
    <row r="1428" spans="1:32">
      <c r="A1428" s="106">
        <v>1.6029999999999998E-3</v>
      </c>
      <c r="B1428" s="4">
        <f t="shared" si="684"/>
        <v>-42272.969917687806</v>
      </c>
      <c r="C1428" t="s">
        <v>1351</v>
      </c>
      <c r="D1428"/>
      <c r="E1428" s="57" t="s">
        <v>21</v>
      </c>
      <c r="F1428" s="22">
        <f t="shared" si="688"/>
        <v>1</v>
      </c>
      <c r="G1428" s="22">
        <f t="shared" si="689"/>
        <v>1</v>
      </c>
      <c r="H1428" s="120" t="str">
        <f>IF(ISNA(VLOOKUP(C1428,[1]Sheet1!$J$2:$J$2000,3,FALSE)),"No","Yes")</f>
        <v>No</v>
      </c>
      <c r="I1428" s="89">
        <f t="shared" si="697"/>
        <v>0</v>
      </c>
      <c r="J1428" s="89">
        <f t="shared" si="698"/>
        <v>0</v>
      </c>
      <c r="K1428" s="89">
        <f t="shared" si="699"/>
        <v>0</v>
      </c>
      <c r="L1428" s="89">
        <f t="shared" si="700"/>
        <v>7727.0284793121991</v>
      </c>
      <c r="M1428" s="89">
        <f t="shared" si="701"/>
        <v>0</v>
      </c>
      <c r="N1428" s="89">
        <f t="shared" si="702"/>
        <v>0</v>
      </c>
      <c r="O1428" s="89">
        <f t="shared" si="686"/>
        <v>0</v>
      </c>
      <c r="Q1428" s="90">
        <f t="shared" si="703"/>
        <v>0</v>
      </c>
      <c r="R1428" s="90">
        <f t="shared" si="704"/>
        <v>0</v>
      </c>
      <c r="S1428" s="90">
        <f t="shared" si="705"/>
        <v>0</v>
      </c>
      <c r="T1428" s="90">
        <f t="shared" si="706"/>
        <v>0</v>
      </c>
      <c r="U1428" s="90">
        <f t="shared" si="707"/>
        <v>0</v>
      </c>
      <c r="V1428" s="90">
        <f t="shared" si="708"/>
        <v>0</v>
      </c>
      <c r="W1428" s="90">
        <f t="shared" si="687"/>
        <v>0</v>
      </c>
      <c r="Y1428" s="89">
        <f t="shared" si="690"/>
        <v>0</v>
      </c>
      <c r="Z1428" s="90">
        <f t="shared" si="691"/>
        <v>0</v>
      </c>
      <c r="AA1428" s="75">
        <f t="shared" si="692"/>
        <v>0</v>
      </c>
      <c r="AB1428" s="89">
        <f t="shared" si="693"/>
        <v>7727.0284793121991</v>
      </c>
      <c r="AC1428" s="89">
        <f t="shared" si="694"/>
        <v>0</v>
      </c>
      <c r="AD1428" s="90">
        <f t="shared" si="695"/>
        <v>0</v>
      </c>
      <c r="AE1428" s="90">
        <f t="shared" si="696"/>
        <v>0</v>
      </c>
      <c r="AF1428" s="1">
        <f t="shared" si="685"/>
        <v>-42272.971520687803</v>
      </c>
    </row>
    <row r="1429" spans="1:32">
      <c r="A1429" s="106">
        <v>1.6039999999999997E-3</v>
      </c>
      <c r="B1429" s="4">
        <f t="shared" si="684"/>
        <v>-42409.605152400109</v>
      </c>
      <c r="C1429" t="s">
        <v>1363</v>
      </c>
      <c r="D1429"/>
      <c r="E1429" s="57" t="s">
        <v>21</v>
      </c>
      <c r="F1429" s="22">
        <f t="shared" si="688"/>
        <v>1</v>
      </c>
      <c r="G1429" s="22">
        <f t="shared" si="689"/>
        <v>1</v>
      </c>
      <c r="H1429" s="120" t="str">
        <f>IF(ISNA(VLOOKUP(C1429,[1]Sheet1!$J$2:$J$2000,3,FALSE)),"No","Yes")</f>
        <v>No</v>
      </c>
      <c r="I1429" s="89">
        <f t="shared" si="697"/>
        <v>0</v>
      </c>
      <c r="J1429" s="89">
        <f t="shared" si="698"/>
        <v>0</v>
      </c>
      <c r="K1429" s="89">
        <f t="shared" si="699"/>
        <v>0</v>
      </c>
      <c r="L1429" s="89">
        <f t="shared" si="700"/>
        <v>7590.3932435998959</v>
      </c>
      <c r="M1429" s="89">
        <f t="shared" si="701"/>
        <v>0</v>
      </c>
      <c r="N1429" s="89">
        <f t="shared" si="702"/>
        <v>0</v>
      </c>
      <c r="O1429" s="89">
        <f t="shared" si="686"/>
        <v>0</v>
      </c>
      <c r="Q1429" s="90">
        <f t="shared" si="703"/>
        <v>0</v>
      </c>
      <c r="R1429" s="90">
        <f t="shared" si="704"/>
        <v>0</v>
      </c>
      <c r="S1429" s="90">
        <f t="shared" si="705"/>
        <v>0</v>
      </c>
      <c r="T1429" s="90">
        <f t="shared" si="706"/>
        <v>0</v>
      </c>
      <c r="U1429" s="90">
        <f t="shared" si="707"/>
        <v>0</v>
      </c>
      <c r="V1429" s="90">
        <f t="shared" si="708"/>
        <v>0</v>
      </c>
      <c r="W1429" s="90">
        <f t="shared" si="687"/>
        <v>0</v>
      </c>
      <c r="Y1429" s="89">
        <f t="shared" si="690"/>
        <v>0</v>
      </c>
      <c r="Z1429" s="90">
        <f t="shared" si="691"/>
        <v>0</v>
      </c>
      <c r="AA1429" s="75">
        <f t="shared" si="692"/>
        <v>0</v>
      </c>
      <c r="AB1429" s="89">
        <f t="shared" si="693"/>
        <v>7590.3932435998959</v>
      </c>
      <c r="AC1429" s="89">
        <f t="shared" si="694"/>
        <v>0</v>
      </c>
      <c r="AD1429" s="90">
        <f t="shared" si="695"/>
        <v>0</v>
      </c>
      <c r="AE1429" s="90">
        <f t="shared" si="696"/>
        <v>0</v>
      </c>
      <c r="AF1429" s="1">
        <f t="shared" si="685"/>
        <v>-42409.606756400106</v>
      </c>
    </row>
    <row r="1430" spans="1:32">
      <c r="A1430" s="106">
        <v>1.6049999999999999E-3</v>
      </c>
      <c r="B1430" s="4">
        <f t="shared" si="684"/>
        <v>-42518.208592710718</v>
      </c>
      <c r="C1430" t="s">
        <v>1373</v>
      </c>
      <c r="D1430"/>
      <c r="E1430" s="57" t="s">
        <v>21</v>
      </c>
      <c r="F1430" s="22">
        <f t="shared" si="688"/>
        <v>1</v>
      </c>
      <c r="G1430" s="22">
        <f t="shared" si="689"/>
        <v>1</v>
      </c>
      <c r="H1430" s="120" t="str">
        <f>IF(ISNA(VLOOKUP(C1430,[1]Sheet1!$J$2:$J$2000,3,FALSE)),"No","Yes")</f>
        <v>No</v>
      </c>
      <c r="I1430" s="89">
        <f t="shared" si="697"/>
        <v>0</v>
      </c>
      <c r="J1430" s="89">
        <f t="shared" si="698"/>
        <v>0</v>
      </c>
      <c r="K1430" s="89">
        <f t="shared" si="699"/>
        <v>0</v>
      </c>
      <c r="L1430" s="89">
        <f t="shared" si="700"/>
        <v>7481.7898022892823</v>
      </c>
      <c r="M1430" s="89">
        <f t="shared" si="701"/>
        <v>0</v>
      </c>
      <c r="N1430" s="89">
        <f t="shared" si="702"/>
        <v>0</v>
      </c>
      <c r="O1430" s="89">
        <f t="shared" si="686"/>
        <v>0</v>
      </c>
      <c r="Q1430" s="90">
        <f t="shared" si="703"/>
        <v>0</v>
      </c>
      <c r="R1430" s="90">
        <f t="shared" si="704"/>
        <v>0</v>
      </c>
      <c r="S1430" s="90">
        <f t="shared" si="705"/>
        <v>0</v>
      </c>
      <c r="T1430" s="90">
        <f t="shared" si="706"/>
        <v>0</v>
      </c>
      <c r="U1430" s="90">
        <f t="shared" si="707"/>
        <v>0</v>
      </c>
      <c r="V1430" s="90">
        <f t="shared" si="708"/>
        <v>0</v>
      </c>
      <c r="W1430" s="90">
        <f t="shared" si="687"/>
        <v>0</v>
      </c>
      <c r="Y1430" s="89">
        <f t="shared" si="690"/>
        <v>0</v>
      </c>
      <c r="Z1430" s="90">
        <f t="shared" si="691"/>
        <v>0</v>
      </c>
      <c r="AA1430" s="75">
        <f t="shared" si="692"/>
        <v>0</v>
      </c>
      <c r="AB1430" s="89">
        <f t="shared" si="693"/>
        <v>7481.7898022892823</v>
      </c>
      <c r="AC1430" s="89">
        <f t="shared" si="694"/>
        <v>0</v>
      </c>
      <c r="AD1430" s="90">
        <f t="shared" si="695"/>
        <v>0</v>
      </c>
      <c r="AE1430" s="90">
        <f t="shared" si="696"/>
        <v>0</v>
      </c>
      <c r="AF1430" s="1">
        <f t="shared" si="685"/>
        <v>-42518.210197710716</v>
      </c>
    </row>
    <row r="1431" spans="1:32">
      <c r="A1431" s="106">
        <v>1.6059999999999998E-3</v>
      </c>
      <c r="B1431" s="4">
        <f t="shared" si="684"/>
        <v>-43017.721142239861</v>
      </c>
      <c r="C1431" t="s">
        <v>1435</v>
      </c>
      <c r="D1431"/>
      <c r="E1431" s="57" t="s">
        <v>21</v>
      </c>
      <c r="F1431" s="22">
        <f t="shared" si="688"/>
        <v>1</v>
      </c>
      <c r="G1431" s="22">
        <f t="shared" si="689"/>
        <v>1</v>
      </c>
      <c r="H1431" s="120" t="str">
        <f>IF(ISNA(VLOOKUP(C1431,[1]Sheet1!$J$2:$J$2000,3,FALSE)),"No","Yes")</f>
        <v>No</v>
      </c>
      <c r="I1431" s="89">
        <f t="shared" si="697"/>
        <v>0</v>
      </c>
      <c r="J1431" s="89">
        <f t="shared" si="698"/>
        <v>0</v>
      </c>
      <c r="K1431" s="89">
        <f t="shared" si="699"/>
        <v>0</v>
      </c>
      <c r="L1431" s="89">
        <f t="shared" si="700"/>
        <v>6982.277251760137</v>
      </c>
      <c r="M1431" s="89">
        <f t="shared" si="701"/>
        <v>0</v>
      </c>
      <c r="N1431" s="89">
        <f t="shared" si="702"/>
        <v>0</v>
      </c>
      <c r="O1431" s="89">
        <f t="shared" si="686"/>
        <v>0</v>
      </c>
      <c r="Q1431" s="90">
        <f t="shared" si="703"/>
        <v>0</v>
      </c>
      <c r="R1431" s="90">
        <f t="shared" si="704"/>
        <v>0</v>
      </c>
      <c r="S1431" s="90">
        <f t="shared" si="705"/>
        <v>0</v>
      </c>
      <c r="T1431" s="90">
        <f t="shared" si="706"/>
        <v>0</v>
      </c>
      <c r="U1431" s="90">
        <f t="shared" si="707"/>
        <v>0</v>
      </c>
      <c r="V1431" s="90">
        <f t="shared" si="708"/>
        <v>0</v>
      </c>
      <c r="W1431" s="90">
        <f t="shared" si="687"/>
        <v>0</v>
      </c>
      <c r="Y1431" s="89">
        <f t="shared" si="690"/>
        <v>0</v>
      </c>
      <c r="Z1431" s="90">
        <f t="shared" si="691"/>
        <v>0</v>
      </c>
      <c r="AA1431" s="75">
        <f t="shared" si="692"/>
        <v>0</v>
      </c>
      <c r="AB1431" s="89">
        <f t="shared" si="693"/>
        <v>6982.277251760137</v>
      </c>
      <c r="AC1431" s="89">
        <f t="shared" si="694"/>
        <v>0</v>
      </c>
      <c r="AD1431" s="90">
        <f t="shared" si="695"/>
        <v>0</v>
      </c>
      <c r="AE1431" s="90">
        <f t="shared" si="696"/>
        <v>0</v>
      </c>
      <c r="AF1431" s="1">
        <f t="shared" si="685"/>
        <v>-43017.722748239859</v>
      </c>
    </row>
    <row r="1432" spans="1:32">
      <c r="A1432" s="106">
        <v>1.6069999999999999E-3</v>
      </c>
      <c r="B1432" s="4">
        <f t="shared" si="684"/>
        <v>-37498.819006915655</v>
      </c>
      <c r="C1432" t="s">
        <v>1489</v>
      </c>
      <c r="D1432"/>
      <c r="E1432" s="57" t="s">
        <v>21</v>
      </c>
      <c r="F1432" s="22">
        <f t="shared" si="688"/>
        <v>2</v>
      </c>
      <c r="G1432" s="22">
        <f t="shared" si="689"/>
        <v>2</v>
      </c>
      <c r="H1432" s="120" t="str">
        <f>IF(ISNA(VLOOKUP(C1432,[1]Sheet1!$J$2:$J$2000,3,FALSE)),"No","Yes")</f>
        <v>No</v>
      </c>
      <c r="I1432" s="89">
        <f t="shared" si="697"/>
        <v>0</v>
      </c>
      <c r="J1432" s="89">
        <f t="shared" si="698"/>
        <v>0</v>
      </c>
      <c r="K1432" s="89">
        <f t="shared" si="699"/>
        <v>0</v>
      </c>
      <c r="L1432" s="89">
        <f t="shared" si="700"/>
        <v>6389.6911797378361</v>
      </c>
      <c r="M1432" s="89">
        <f t="shared" si="701"/>
        <v>0</v>
      </c>
      <c r="N1432" s="89">
        <f t="shared" si="702"/>
        <v>0</v>
      </c>
      <c r="O1432" s="89">
        <f t="shared" si="686"/>
        <v>0</v>
      </c>
      <c r="Q1432" s="90">
        <f t="shared" si="703"/>
        <v>0</v>
      </c>
      <c r="R1432" s="90">
        <f t="shared" si="704"/>
        <v>6111.488206346512</v>
      </c>
      <c r="S1432" s="90">
        <f t="shared" si="705"/>
        <v>0</v>
      </c>
      <c r="T1432" s="90">
        <f t="shared" si="706"/>
        <v>0</v>
      </c>
      <c r="U1432" s="90">
        <f t="shared" si="707"/>
        <v>0</v>
      </c>
      <c r="V1432" s="90">
        <f t="shared" si="708"/>
        <v>0</v>
      </c>
      <c r="W1432" s="90">
        <f t="shared" si="687"/>
        <v>0</v>
      </c>
      <c r="Y1432" s="89">
        <f t="shared" si="690"/>
        <v>0</v>
      </c>
      <c r="Z1432" s="90">
        <f t="shared" si="691"/>
        <v>0</v>
      </c>
      <c r="AA1432" s="75">
        <f t="shared" si="692"/>
        <v>0</v>
      </c>
      <c r="AB1432" s="89">
        <f t="shared" si="693"/>
        <v>6389.6911797378361</v>
      </c>
      <c r="AC1432" s="89">
        <f t="shared" si="694"/>
        <v>0</v>
      </c>
      <c r="AD1432" s="90">
        <f t="shared" si="695"/>
        <v>6111.488206346512</v>
      </c>
      <c r="AE1432" s="90">
        <f t="shared" si="696"/>
        <v>0</v>
      </c>
      <c r="AF1432" s="1">
        <f t="shared" si="685"/>
        <v>-37498.820613915654</v>
      </c>
    </row>
    <row r="1433" spans="1:32">
      <c r="A1433" s="106">
        <v>1.6079999999999998E-3</v>
      </c>
      <c r="B1433" s="4">
        <f t="shared" si="684"/>
        <v>-42587.62725797938</v>
      </c>
      <c r="C1433" t="s">
        <v>1385</v>
      </c>
      <c r="D1433"/>
      <c r="E1433" s="57" t="s">
        <v>21</v>
      </c>
      <c r="F1433" s="22">
        <f t="shared" si="688"/>
        <v>1</v>
      </c>
      <c r="G1433" s="22">
        <f t="shared" si="689"/>
        <v>1</v>
      </c>
      <c r="H1433" s="120" t="str">
        <f>IF(ISNA(VLOOKUP(C1433,[1]Sheet1!$J$2:$J$2000,3,FALSE)),"No","Yes")</f>
        <v>No</v>
      </c>
      <c r="I1433" s="89">
        <f t="shared" si="697"/>
        <v>0</v>
      </c>
      <c r="J1433" s="89">
        <f t="shared" si="698"/>
        <v>0</v>
      </c>
      <c r="K1433" s="89">
        <f t="shared" si="699"/>
        <v>0</v>
      </c>
      <c r="L1433" s="89">
        <f t="shared" si="700"/>
        <v>7412.3711340206191</v>
      </c>
      <c r="M1433" s="89">
        <f t="shared" si="701"/>
        <v>0</v>
      </c>
      <c r="N1433" s="89">
        <f t="shared" si="702"/>
        <v>0</v>
      </c>
      <c r="O1433" s="89">
        <f t="shared" si="686"/>
        <v>0</v>
      </c>
      <c r="Q1433" s="90">
        <f t="shared" si="703"/>
        <v>0</v>
      </c>
      <c r="R1433" s="90">
        <f t="shared" si="704"/>
        <v>0</v>
      </c>
      <c r="S1433" s="90">
        <f t="shared" si="705"/>
        <v>0</v>
      </c>
      <c r="T1433" s="90">
        <f t="shared" si="706"/>
        <v>0</v>
      </c>
      <c r="U1433" s="90">
        <f t="shared" si="707"/>
        <v>0</v>
      </c>
      <c r="V1433" s="90">
        <f t="shared" si="708"/>
        <v>0</v>
      </c>
      <c r="W1433" s="90">
        <f t="shared" si="687"/>
        <v>0</v>
      </c>
      <c r="Y1433" s="89">
        <f t="shared" si="690"/>
        <v>0</v>
      </c>
      <c r="Z1433" s="90">
        <f t="shared" si="691"/>
        <v>0</v>
      </c>
      <c r="AA1433" s="75">
        <f t="shared" si="692"/>
        <v>0</v>
      </c>
      <c r="AB1433" s="89">
        <f t="shared" si="693"/>
        <v>7412.3711340206191</v>
      </c>
      <c r="AC1433" s="89">
        <f t="shared" si="694"/>
        <v>0</v>
      </c>
      <c r="AD1433" s="90">
        <f t="shared" si="695"/>
        <v>0</v>
      </c>
      <c r="AE1433" s="90">
        <f t="shared" si="696"/>
        <v>0</v>
      </c>
      <c r="AF1433" s="1">
        <f t="shared" si="685"/>
        <v>-42587.628865979379</v>
      </c>
    </row>
    <row r="1434" spans="1:32">
      <c r="A1434" s="106">
        <v>1.6089999999999998E-3</v>
      </c>
      <c r="B1434" s="4">
        <f t="shared" si="684"/>
        <v>-44492.529988089242</v>
      </c>
      <c r="C1434" t="s">
        <v>1532</v>
      </c>
      <c r="D1434"/>
      <c r="E1434" s="57" t="s">
        <v>21</v>
      </c>
      <c r="F1434" s="22">
        <f t="shared" si="688"/>
        <v>1</v>
      </c>
      <c r="G1434" s="22">
        <f t="shared" si="689"/>
        <v>1</v>
      </c>
      <c r="H1434" s="120" t="str">
        <f>IF(ISNA(VLOOKUP(C1434,[1]Sheet1!$J$2:$J$2000,3,FALSE)),"No","Yes")</f>
        <v>No</v>
      </c>
      <c r="I1434" s="89">
        <f t="shared" si="697"/>
        <v>0</v>
      </c>
      <c r="J1434" s="89">
        <f t="shared" si="698"/>
        <v>0</v>
      </c>
      <c r="K1434" s="89">
        <f t="shared" si="699"/>
        <v>0</v>
      </c>
      <c r="L1434" s="89">
        <f t="shared" si="700"/>
        <v>5507.4684029107621</v>
      </c>
      <c r="M1434" s="89">
        <f t="shared" si="701"/>
        <v>0</v>
      </c>
      <c r="N1434" s="89">
        <f t="shared" si="702"/>
        <v>0</v>
      </c>
      <c r="O1434" s="89">
        <f t="shared" si="686"/>
        <v>0</v>
      </c>
      <c r="Q1434" s="90">
        <f t="shared" si="703"/>
        <v>0</v>
      </c>
      <c r="R1434" s="90">
        <f t="shared" si="704"/>
        <v>0</v>
      </c>
      <c r="S1434" s="90">
        <f t="shared" si="705"/>
        <v>0</v>
      </c>
      <c r="T1434" s="90">
        <f t="shared" si="706"/>
        <v>0</v>
      </c>
      <c r="U1434" s="90">
        <f t="shared" si="707"/>
        <v>0</v>
      </c>
      <c r="V1434" s="90">
        <f t="shared" si="708"/>
        <v>0</v>
      </c>
      <c r="W1434" s="90">
        <f t="shared" si="687"/>
        <v>0</v>
      </c>
      <c r="Y1434" s="89">
        <f t="shared" si="690"/>
        <v>0</v>
      </c>
      <c r="Z1434" s="90">
        <f t="shared" si="691"/>
        <v>0</v>
      </c>
      <c r="AA1434" s="75">
        <f t="shared" si="692"/>
        <v>0</v>
      </c>
      <c r="AB1434" s="89">
        <f t="shared" si="693"/>
        <v>5507.4684029107621</v>
      </c>
      <c r="AC1434" s="89">
        <f t="shared" si="694"/>
        <v>0</v>
      </c>
      <c r="AD1434" s="90">
        <f t="shared" si="695"/>
        <v>0</v>
      </c>
      <c r="AE1434" s="90">
        <f t="shared" si="696"/>
        <v>0</v>
      </c>
      <c r="AF1434" s="1">
        <f t="shared" si="685"/>
        <v>-44492.531597089241</v>
      </c>
    </row>
    <row r="1435" spans="1:32">
      <c r="A1435" s="106">
        <v>1.6099999999999999E-3</v>
      </c>
      <c r="B1435" s="4">
        <f t="shared" si="684"/>
        <v>6619.1040265707725</v>
      </c>
      <c r="C1435" t="s">
        <v>1472</v>
      </c>
      <c r="D1435"/>
      <c r="E1435" s="57" t="s">
        <v>21</v>
      </c>
      <c r="F1435" s="22">
        <f t="shared" si="688"/>
        <v>1</v>
      </c>
      <c r="G1435" s="22">
        <f t="shared" si="689"/>
        <v>1</v>
      </c>
      <c r="H1435" s="120" t="str">
        <f>IF(ISNA(VLOOKUP(C1435,[1]Sheet1!$J$2:$J$2000,3,FALSE)),"No","Yes")</f>
        <v>Yes</v>
      </c>
      <c r="I1435" s="89">
        <f t="shared" si="697"/>
        <v>0</v>
      </c>
      <c r="J1435" s="89">
        <f t="shared" si="698"/>
        <v>0</v>
      </c>
      <c r="K1435" s="89">
        <f t="shared" si="699"/>
        <v>0</v>
      </c>
      <c r="L1435" s="89">
        <f t="shared" si="700"/>
        <v>6619.1024165707722</v>
      </c>
      <c r="M1435" s="89">
        <f t="shared" si="701"/>
        <v>0</v>
      </c>
      <c r="N1435" s="89">
        <f t="shared" si="702"/>
        <v>0</v>
      </c>
      <c r="O1435" s="89">
        <f t="shared" si="686"/>
        <v>0</v>
      </c>
      <c r="Q1435" s="90">
        <f t="shared" si="703"/>
        <v>0</v>
      </c>
      <c r="R1435" s="90">
        <f t="shared" si="704"/>
        <v>0</v>
      </c>
      <c r="S1435" s="90">
        <f t="shared" si="705"/>
        <v>0</v>
      </c>
      <c r="T1435" s="90">
        <f t="shared" si="706"/>
        <v>0</v>
      </c>
      <c r="U1435" s="90">
        <f t="shared" si="707"/>
        <v>0</v>
      </c>
      <c r="V1435" s="90">
        <f t="shared" si="708"/>
        <v>0</v>
      </c>
      <c r="W1435" s="90">
        <f t="shared" si="687"/>
        <v>0</v>
      </c>
      <c r="Y1435" s="89">
        <f t="shared" si="690"/>
        <v>0</v>
      </c>
      <c r="Z1435" s="90">
        <f t="shared" si="691"/>
        <v>0</v>
      </c>
      <c r="AA1435" s="75">
        <f t="shared" si="692"/>
        <v>0</v>
      </c>
      <c r="AB1435" s="89">
        <f t="shared" si="693"/>
        <v>6619.1024165707722</v>
      </c>
      <c r="AC1435" s="89">
        <f t="shared" si="694"/>
        <v>0</v>
      </c>
      <c r="AD1435" s="90">
        <f t="shared" si="695"/>
        <v>0</v>
      </c>
      <c r="AE1435" s="90">
        <f t="shared" si="696"/>
        <v>0</v>
      </c>
      <c r="AF1435" s="1">
        <f t="shared" si="685"/>
        <v>6619.1024165707722</v>
      </c>
    </row>
    <row r="1436" spans="1:32">
      <c r="A1436" s="106">
        <v>1.6109999999999998E-3</v>
      </c>
      <c r="B1436" s="4">
        <f t="shared" si="684"/>
        <v>-43997.076243310163</v>
      </c>
      <c r="C1436" t="s">
        <v>1513</v>
      </c>
      <c r="D1436"/>
      <c r="E1436" s="57" t="s">
        <v>21</v>
      </c>
      <c r="F1436" s="22">
        <f t="shared" si="688"/>
        <v>1</v>
      </c>
      <c r="G1436" s="22">
        <f t="shared" si="689"/>
        <v>1</v>
      </c>
      <c r="H1436" s="120" t="str">
        <f>IF(ISNA(VLOOKUP(C1436,[1]Sheet1!$J$2:$J$2000,3,FALSE)),"No","Yes")</f>
        <v>No</v>
      </c>
      <c r="I1436" s="89">
        <f t="shared" si="697"/>
        <v>0</v>
      </c>
      <c r="J1436" s="89">
        <f t="shared" si="698"/>
        <v>0</v>
      </c>
      <c r="K1436" s="89">
        <f t="shared" si="699"/>
        <v>0</v>
      </c>
      <c r="L1436" s="89">
        <f t="shared" si="700"/>
        <v>6002.9221456898349</v>
      </c>
      <c r="M1436" s="89">
        <f t="shared" si="701"/>
        <v>0</v>
      </c>
      <c r="N1436" s="89">
        <f t="shared" si="702"/>
        <v>0</v>
      </c>
      <c r="O1436" s="89">
        <f t="shared" si="686"/>
        <v>0</v>
      </c>
      <c r="Q1436" s="90">
        <f t="shared" si="703"/>
        <v>0</v>
      </c>
      <c r="R1436" s="90">
        <f t="shared" si="704"/>
        <v>0</v>
      </c>
      <c r="S1436" s="90">
        <f t="shared" si="705"/>
        <v>0</v>
      </c>
      <c r="T1436" s="90">
        <f t="shared" si="706"/>
        <v>0</v>
      </c>
      <c r="U1436" s="90">
        <f t="shared" si="707"/>
        <v>0</v>
      </c>
      <c r="V1436" s="90">
        <f t="shared" si="708"/>
        <v>0</v>
      </c>
      <c r="W1436" s="90">
        <f t="shared" si="687"/>
        <v>0</v>
      </c>
      <c r="Y1436" s="89">
        <f t="shared" si="690"/>
        <v>0</v>
      </c>
      <c r="Z1436" s="90">
        <f t="shared" si="691"/>
        <v>0</v>
      </c>
      <c r="AA1436" s="75">
        <f t="shared" si="692"/>
        <v>0</v>
      </c>
      <c r="AB1436" s="89">
        <f t="shared" si="693"/>
        <v>6002.9221456898349</v>
      </c>
      <c r="AC1436" s="89">
        <f t="shared" si="694"/>
        <v>0</v>
      </c>
      <c r="AD1436" s="90">
        <f t="shared" si="695"/>
        <v>0</v>
      </c>
      <c r="AE1436" s="90">
        <f t="shared" si="696"/>
        <v>0</v>
      </c>
      <c r="AF1436" s="1">
        <f t="shared" si="685"/>
        <v>-43997.077854310162</v>
      </c>
    </row>
    <row r="1437" spans="1:32">
      <c r="A1437" s="106">
        <v>1.6119999999999999E-3</v>
      </c>
      <c r="B1437" s="4">
        <f t="shared" si="684"/>
        <v>37020.24438722933</v>
      </c>
      <c r="C1437" t="s">
        <v>1139</v>
      </c>
      <c r="D1437" t="s">
        <v>384</v>
      </c>
      <c r="E1437" s="57" t="s">
        <v>21</v>
      </c>
      <c r="F1437" s="22">
        <f t="shared" si="688"/>
        <v>5</v>
      </c>
      <c r="G1437" s="22">
        <f t="shared" si="689"/>
        <v>5</v>
      </c>
      <c r="H1437" s="120" t="str">
        <f>IF(ISNA(VLOOKUP(C1437,[1]Sheet1!$J$2:$J$2000,3,FALSE)),"No","Yes")</f>
        <v>Yes</v>
      </c>
      <c r="I1437" s="89">
        <f t="shared" si="697"/>
        <v>0</v>
      </c>
      <c r="J1437" s="89">
        <f t="shared" si="698"/>
        <v>0</v>
      </c>
      <c r="K1437" s="89">
        <f t="shared" si="699"/>
        <v>7966.3901297596249</v>
      </c>
      <c r="L1437" s="89">
        <f t="shared" si="700"/>
        <v>7608.4656084656081</v>
      </c>
      <c r="M1437" s="89">
        <f t="shared" si="701"/>
        <v>0</v>
      </c>
      <c r="N1437" s="89">
        <f t="shared" si="702"/>
        <v>7611.9760479041915</v>
      </c>
      <c r="O1437" s="89">
        <f t="shared" si="686"/>
        <v>0</v>
      </c>
      <c r="Q1437" s="90">
        <f t="shared" si="703"/>
        <v>0</v>
      </c>
      <c r="R1437" s="90">
        <f t="shared" si="704"/>
        <v>0</v>
      </c>
      <c r="S1437" s="90">
        <f t="shared" si="705"/>
        <v>7199.3212895498564</v>
      </c>
      <c r="T1437" s="90">
        <f t="shared" si="706"/>
        <v>0</v>
      </c>
      <c r="U1437" s="90">
        <f t="shared" si="707"/>
        <v>0</v>
      </c>
      <c r="V1437" s="90">
        <f t="shared" si="708"/>
        <v>0</v>
      </c>
      <c r="W1437" s="90">
        <f t="shared" si="687"/>
        <v>6634.0896995500516</v>
      </c>
      <c r="Y1437" s="89">
        <f t="shared" si="690"/>
        <v>7608.4656084656081</v>
      </c>
      <c r="Z1437" s="90">
        <f t="shared" si="691"/>
        <v>0</v>
      </c>
      <c r="AA1437" s="75">
        <f t="shared" si="692"/>
        <v>7608.4656084656081</v>
      </c>
      <c r="AB1437" s="89">
        <f t="shared" si="693"/>
        <v>7966.3901297596249</v>
      </c>
      <c r="AC1437" s="89">
        <f t="shared" si="694"/>
        <v>7611.9760479041915</v>
      </c>
      <c r="AD1437" s="90">
        <f t="shared" si="695"/>
        <v>7199.3212895498564</v>
      </c>
      <c r="AE1437" s="90">
        <f t="shared" si="696"/>
        <v>6634.0896995500516</v>
      </c>
      <c r="AF1437" s="1">
        <f t="shared" si="685"/>
        <v>37020.24277522933</v>
      </c>
    </row>
    <row r="1438" spans="1:32">
      <c r="A1438" s="106">
        <v>1.6159999999999998E-3</v>
      </c>
      <c r="B1438" s="4">
        <f t="shared" si="684"/>
        <v>-41405.418892521935</v>
      </c>
      <c r="C1438" t="s">
        <v>1756</v>
      </c>
      <c r="D1438"/>
      <c r="E1438" s="57" t="s">
        <v>21</v>
      </c>
      <c r="F1438" s="22">
        <f t="shared" si="688"/>
        <v>1</v>
      </c>
      <c r="G1438" s="22">
        <f t="shared" si="689"/>
        <v>1</v>
      </c>
      <c r="H1438" s="120" t="str">
        <f>IF(ISNA(VLOOKUP(C1438,[1]Sheet1!$J$2:$J$2000,3,FALSE)),"No","Yes")</f>
        <v>No</v>
      </c>
      <c r="I1438" s="89">
        <f t="shared" si="697"/>
        <v>0</v>
      </c>
      <c r="J1438" s="89">
        <f t="shared" si="698"/>
        <v>0</v>
      </c>
      <c r="K1438" s="89">
        <f t="shared" si="699"/>
        <v>0</v>
      </c>
      <c r="L1438" s="89">
        <f t="shared" si="700"/>
        <v>0</v>
      </c>
      <c r="M1438" s="89">
        <f t="shared" si="701"/>
        <v>0</v>
      </c>
      <c r="N1438" s="89">
        <f t="shared" si="702"/>
        <v>0</v>
      </c>
      <c r="O1438" s="89">
        <f t="shared" si="686"/>
        <v>0</v>
      </c>
      <c r="Q1438" s="90">
        <f t="shared" si="703"/>
        <v>0</v>
      </c>
      <c r="R1438" s="90">
        <f t="shared" si="704"/>
        <v>0</v>
      </c>
      <c r="S1438" s="90">
        <f t="shared" si="705"/>
        <v>0</v>
      </c>
      <c r="T1438" s="90">
        <f t="shared" si="706"/>
        <v>0</v>
      </c>
      <c r="U1438" s="90">
        <f t="shared" si="707"/>
        <v>8594.5794914780654</v>
      </c>
      <c r="V1438" s="90">
        <f t="shared" si="708"/>
        <v>0</v>
      </c>
      <c r="W1438" s="90">
        <f t="shared" si="687"/>
        <v>0</v>
      </c>
      <c r="Y1438" s="89">
        <f t="shared" si="690"/>
        <v>0</v>
      </c>
      <c r="Z1438" s="90">
        <f t="shared" si="691"/>
        <v>0</v>
      </c>
      <c r="AA1438" s="75">
        <f t="shared" si="692"/>
        <v>0</v>
      </c>
      <c r="AB1438" s="89">
        <f t="shared" si="693"/>
        <v>0</v>
      </c>
      <c r="AC1438" s="89">
        <f t="shared" si="694"/>
        <v>0</v>
      </c>
      <c r="AD1438" s="90">
        <f t="shared" si="695"/>
        <v>8594.5794914780654</v>
      </c>
      <c r="AE1438" s="90">
        <f t="shared" si="696"/>
        <v>0</v>
      </c>
      <c r="AF1438" s="1">
        <f t="shared" si="685"/>
        <v>-41405.420508521936</v>
      </c>
    </row>
    <row r="1439" spans="1:32">
      <c r="A1439" s="106">
        <v>1.6169999999999999E-3</v>
      </c>
      <c r="B1439" s="4">
        <f t="shared" si="684"/>
        <v>8532.59523697226</v>
      </c>
      <c r="C1439" t="s">
        <v>1761</v>
      </c>
      <c r="D1439"/>
      <c r="E1439" s="57" t="s">
        <v>21</v>
      </c>
      <c r="F1439" s="22">
        <f t="shared" si="688"/>
        <v>1</v>
      </c>
      <c r="G1439" s="22">
        <f t="shared" si="689"/>
        <v>1</v>
      </c>
      <c r="H1439" s="120" t="str">
        <f>IF(ISNA(VLOOKUP(C1439,[1]Sheet1!$J$2:$J$2000,3,FALSE)),"No","Yes")</f>
        <v>Yes</v>
      </c>
      <c r="I1439" s="89">
        <f t="shared" si="697"/>
        <v>0</v>
      </c>
      <c r="J1439" s="89">
        <f t="shared" si="698"/>
        <v>0</v>
      </c>
      <c r="K1439" s="89">
        <f t="shared" si="699"/>
        <v>0</v>
      </c>
      <c r="L1439" s="89">
        <f t="shared" si="700"/>
        <v>0</v>
      </c>
      <c r="M1439" s="89">
        <f t="shared" si="701"/>
        <v>0</v>
      </c>
      <c r="N1439" s="89">
        <f t="shared" si="702"/>
        <v>0</v>
      </c>
      <c r="O1439" s="89">
        <f t="shared" si="686"/>
        <v>0</v>
      </c>
      <c r="Q1439" s="90">
        <f t="shared" si="703"/>
        <v>0</v>
      </c>
      <c r="R1439" s="90">
        <f t="shared" si="704"/>
        <v>0</v>
      </c>
      <c r="S1439" s="90">
        <f t="shared" si="705"/>
        <v>0</v>
      </c>
      <c r="T1439" s="90">
        <f t="shared" si="706"/>
        <v>0</v>
      </c>
      <c r="U1439" s="90">
        <f t="shared" si="707"/>
        <v>8532.5936199722601</v>
      </c>
      <c r="V1439" s="90">
        <f t="shared" si="708"/>
        <v>0</v>
      </c>
      <c r="W1439" s="90">
        <f t="shared" si="687"/>
        <v>0</v>
      </c>
      <c r="Y1439" s="89">
        <f t="shared" si="690"/>
        <v>0</v>
      </c>
      <c r="Z1439" s="90">
        <f t="shared" si="691"/>
        <v>0</v>
      </c>
      <c r="AA1439" s="75">
        <f t="shared" si="692"/>
        <v>0</v>
      </c>
      <c r="AB1439" s="89">
        <f t="shared" si="693"/>
        <v>0</v>
      </c>
      <c r="AC1439" s="89">
        <f t="shared" si="694"/>
        <v>0</v>
      </c>
      <c r="AD1439" s="90">
        <f t="shared" si="695"/>
        <v>8532.5936199722601</v>
      </c>
      <c r="AE1439" s="90">
        <f t="shared" si="696"/>
        <v>0</v>
      </c>
      <c r="AF1439" s="1">
        <f t="shared" si="685"/>
        <v>8532.5936199722601</v>
      </c>
    </row>
    <row r="1440" spans="1:32">
      <c r="A1440" s="106">
        <v>1.6179999999999999E-3</v>
      </c>
      <c r="B1440" s="4">
        <f t="shared" si="684"/>
        <v>-41572.601121726024</v>
      </c>
      <c r="C1440" t="s">
        <v>1763</v>
      </c>
      <c r="D1440"/>
      <c r="E1440" s="57" t="s">
        <v>21</v>
      </c>
      <c r="F1440" s="22">
        <f t="shared" si="688"/>
        <v>1</v>
      </c>
      <c r="G1440" s="22">
        <f t="shared" si="689"/>
        <v>1</v>
      </c>
      <c r="H1440" s="120" t="str">
        <f>IF(ISNA(VLOOKUP(C1440,[1]Sheet1!$J$2:$J$2000,3,FALSE)),"No","Yes")</f>
        <v>No</v>
      </c>
      <c r="I1440" s="89">
        <f t="shared" si="697"/>
        <v>0</v>
      </c>
      <c r="J1440" s="89">
        <f t="shared" si="698"/>
        <v>0</v>
      </c>
      <c r="K1440" s="89">
        <f t="shared" si="699"/>
        <v>0</v>
      </c>
      <c r="L1440" s="89">
        <f t="shared" si="700"/>
        <v>0</v>
      </c>
      <c r="M1440" s="89">
        <f t="shared" si="701"/>
        <v>0</v>
      </c>
      <c r="N1440" s="89">
        <f t="shared" si="702"/>
        <v>0</v>
      </c>
      <c r="O1440" s="89">
        <f t="shared" si="686"/>
        <v>0</v>
      </c>
      <c r="Q1440" s="90">
        <f t="shared" si="703"/>
        <v>0</v>
      </c>
      <c r="R1440" s="90">
        <f t="shared" si="704"/>
        <v>0</v>
      </c>
      <c r="S1440" s="90">
        <f t="shared" si="705"/>
        <v>0</v>
      </c>
      <c r="T1440" s="90">
        <f t="shared" si="706"/>
        <v>0</v>
      </c>
      <c r="U1440" s="90">
        <f t="shared" si="707"/>
        <v>8427.3972602739723</v>
      </c>
      <c r="V1440" s="90">
        <f t="shared" si="708"/>
        <v>0</v>
      </c>
      <c r="W1440" s="90">
        <f t="shared" si="687"/>
        <v>0</v>
      </c>
      <c r="Y1440" s="89">
        <f t="shared" si="690"/>
        <v>0</v>
      </c>
      <c r="Z1440" s="90">
        <f t="shared" si="691"/>
        <v>0</v>
      </c>
      <c r="AA1440" s="75">
        <f t="shared" si="692"/>
        <v>0</v>
      </c>
      <c r="AB1440" s="89">
        <f t="shared" si="693"/>
        <v>0</v>
      </c>
      <c r="AC1440" s="89">
        <f t="shared" si="694"/>
        <v>0</v>
      </c>
      <c r="AD1440" s="90">
        <f t="shared" si="695"/>
        <v>8427.3972602739723</v>
      </c>
      <c r="AE1440" s="90">
        <f t="shared" si="696"/>
        <v>0</v>
      </c>
      <c r="AF1440" s="1">
        <f t="shared" si="685"/>
        <v>-41572.602739726026</v>
      </c>
    </row>
    <row r="1441" spans="1:32">
      <c r="A1441" s="106">
        <v>1.6209999999999998E-3</v>
      </c>
      <c r="B1441" s="4">
        <f t="shared" si="684"/>
        <v>16351.808196505282</v>
      </c>
      <c r="C1441" t="s">
        <v>1776</v>
      </c>
      <c r="D1441"/>
      <c r="E1441" s="57" t="s">
        <v>21</v>
      </c>
      <c r="F1441" s="22">
        <f t="shared" si="688"/>
        <v>2</v>
      </c>
      <c r="G1441" s="22">
        <f t="shared" si="689"/>
        <v>2</v>
      </c>
      <c r="H1441" s="120" t="str">
        <f>IF(ISNA(VLOOKUP(C1441,[1]Sheet1!$J$2:$J$2000,3,FALSE)),"No","Yes")</f>
        <v>Yes</v>
      </c>
      <c r="I1441" s="89">
        <f t="shared" si="697"/>
        <v>0</v>
      </c>
      <c r="J1441" s="89">
        <f t="shared" si="698"/>
        <v>0</v>
      </c>
      <c r="K1441" s="89">
        <f t="shared" si="699"/>
        <v>0</v>
      </c>
      <c r="L1441" s="89">
        <f t="shared" si="700"/>
        <v>0</v>
      </c>
      <c r="M1441" s="89">
        <f t="shared" si="701"/>
        <v>0</v>
      </c>
      <c r="N1441" s="89">
        <f t="shared" si="702"/>
        <v>0</v>
      </c>
      <c r="O1441" s="89">
        <f t="shared" si="686"/>
        <v>0</v>
      </c>
      <c r="Q1441" s="90">
        <f t="shared" si="703"/>
        <v>0</v>
      </c>
      <c r="R1441" s="90">
        <f t="shared" si="704"/>
        <v>8186.1575178997609</v>
      </c>
      <c r="S1441" s="90">
        <f t="shared" si="705"/>
        <v>0</v>
      </c>
      <c r="T1441" s="90">
        <f t="shared" si="706"/>
        <v>0</v>
      </c>
      <c r="U1441" s="90">
        <f t="shared" si="707"/>
        <v>8165.6490576055221</v>
      </c>
      <c r="V1441" s="90">
        <f t="shared" si="708"/>
        <v>0</v>
      </c>
      <c r="W1441" s="90">
        <f t="shared" si="687"/>
        <v>0</v>
      </c>
      <c r="Y1441" s="89">
        <f t="shared" si="690"/>
        <v>0</v>
      </c>
      <c r="Z1441" s="90">
        <f t="shared" si="691"/>
        <v>0</v>
      </c>
      <c r="AA1441" s="75">
        <f t="shared" si="692"/>
        <v>0</v>
      </c>
      <c r="AB1441" s="89">
        <f t="shared" si="693"/>
        <v>0</v>
      </c>
      <c r="AC1441" s="89">
        <f t="shared" si="694"/>
        <v>0</v>
      </c>
      <c r="AD1441" s="90">
        <f t="shared" si="695"/>
        <v>8186.1575178997609</v>
      </c>
      <c r="AE1441" s="90">
        <f t="shared" si="696"/>
        <v>8165.6490576055221</v>
      </c>
      <c r="AF1441" s="1">
        <f t="shared" si="685"/>
        <v>16351.806575505283</v>
      </c>
    </row>
    <row r="1442" spans="1:32">
      <c r="A1442" s="106">
        <v>1.6219999999999997E-3</v>
      </c>
      <c r="B1442" s="4">
        <f t="shared" si="684"/>
        <v>8105.403466532277</v>
      </c>
      <c r="C1442" t="s">
        <v>1780</v>
      </c>
      <c r="D1442"/>
      <c r="E1442" s="57" t="s">
        <v>21</v>
      </c>
      <c r="F1442" s="22">
        <f t="shared" si="688"/>
        <v>1</v>
      </c>
      <c r="G1442" s="22">
        <f t="shared" si="689"/>
        <v>1</v>
      </c>
      <c r="H1442" s="120" t="str">
        <f>IF(ISNA(VLOOKUP(C1442,[1]Sheet1!$J$2:$J$2000,3,FALSE)),"No","Yes")</f>
        <v>Yes</v>
      </c>
      <c r="I1442" s="89">
        <f t="shared" si="697"/>
        <v>0</v>
      </c>
      <c r="J1442" s="89">
        <f t="shared" si="698"/>
        <v>0</v>
      </c>
      <c r="K1442" s="89">
        <f t="shared" si="699"/>
        <v>0</v>
      </c>
      <c r="L1442" s="89">
        <f t="shared" si="700"/>
        <v>0</v>
      </c>
      <c r="M1442" s="89">
        <f t="shared" si="701"/>
        <v>0</v>
      </c>
      <c r="N1442" s="89">
        <f t="shared" si="702"/>
        <v>0</v>
      </c>
      <c r="O1442" s="89">
        <f t="shared" si="686"/>
        <v>0</v>
      </c>
      <c r="Q1442" s="90">
        <f t="shared" si="703"/>
        <v>0</v>
      </c>
      <c r="R1442" s="90">
        <f t="shared" si="704"/>
        <v>0</v>
      </c>
      <c r="S1442" s="90">
        <f t="shared" si="705"/>
        <v>0</v>
      </c>
      <c r="T1442" s="90">
        <f t="shared" si="706"/>
        <v>0</v>
      </c>
      <c r="U1442" s="90">
        <f t="shared" si="707"/>
        <v>8105.4018445322772</v>
      </c>
      <c r="V1442" s="90">
        <f t="shared" si="708"/>
        <v>0</v>
      </c>
      <c r="W1442" s="90">
        <f t="shared" si="687"/>
        <v>0</v>
      </c>
      <c r="Y1442" s="89">
        <f t="shared" si="690"/>
        <v>0</v>
      </c>
      <c r="Z1442" s="90">
        <f t="shared" si="691"/>
        <v>0</v>
      </c>
      <c r="AA1442" s="75">
        <f t="shared" si="692"/>
        <v>0</v>
      </c>
      <c r="AB1442" s="89">
        <f t="shared" si="693"/>
        <v>0</v>
      </c>
      <c r="AC1442" s="89">
        <f t="shared" si="694"/>
        <v>0</v>
      </c>
      <c r="AD1442" s="90">
        <f t="shared" si="695"/>
        <v>8105.4018445322772</v>
      </c>
      <c r="AE1442" s="90">
        <f t="shared" si="696"/>
        <v>0</v>
      </c>
      <c r="AF1442" s="1">
        <f t="shared" si="685"/>
        <v>8105.4018445322772</v>
      </c>
    </row>
    <row r="1443" spans="1:32">
      <c r="A1443" s="106">
        <v>1.6229999999999999E-3</v>
      </c>
      <c r="B1443" s="4">
        <f t="shared" si="684"/>
        <v>7860.9778560692557</v>
      </c>
      <c r="C1443" t="s">
        <v>1789</v>
      </c>
      <c r="D1443"/>
      <c r="E1443" s="57" t="s">
        <v>21</v>
      </c>
      <c r="F1443" s="22">
        <f t="shared" si="688"/>
        <v>1</v>
      </c>
      <c r="G1443" s="22">
        <f t="shared" si="689"/>
        <v>1</v>
      </c>
      <c r="H1443" s="120" t="str">
        <f>IF(ISNA(VLOOKUP(C1443,[1]Sheet1!$J$2:$J$2000,3,FALSE)),"No","Yes")</f>
        <v>Yes</v>
      </c>
      <c r="I1443" s="89">
        <f t="shared" si="697"/>
        <v>0</v>
      </c>
      <c r="J1443" s="89">
        <f t="shared" si="698"/>
        <v>0</v>
      </c>
      <c r="K1443" s="89">
        <f t="shared" si="699"/>
        <v>0</v>
      </c>
      <c r="L1443" s="89">
        <f t="shared" si="700"/>
        <v>0</v>
      </c>
      <c r="M1443" s="89">
        <f t="shared" si="701"/>
        <v>0</v>
      </c>
      <c r="N1443" s="89">
        <f t="shared" si="702"/>
        <v>0</v>
      </c>
      <c r="O1443" s="89">
        <f t="shared" si="686"/>
        <v>0</v>
      </c>
      <c r="Q1443" s="90">
        <f t="shared" si="703"/>
        <v>0</v>
      </c>
      <c r="R1443" s="90">
        <f t="shared" si="704"/>
        <v>0</v>
      </c>
      <c r="S1443" s="90">
        <f t="shared" si="705"/>
        <v>0</v>
      </c>
      <c r="T1443" s="90">
        <f t="shared" si="706"/>
        <v>0</v>
      </c>
      <c r="U1443" s="90">
        <f t="shared" si="707"/>
        <v>7860.9762330692556</v>
      </c>
      <c r="V1443" s="90">
        <f t="shared" si="708"/>
        <v>0</v>
      </c>
      <c r="W1443" s="90">
        <f t="shared" si="687"/>
        <v>0</v>
      </c>
      <c r="Y1443" s="89">
        <f t="shared" si="690"/>
        <v>0</v>
      </c>
      <c r="Z1443" s="90">
        <f t="shared" si="691"/>
        <v>0</v>
      </c>
      <c r="AA1443" s="75">
        <f t="shared" si="692"/>
        <v>0</v>
      </c>
      <c r="AB1443" s="89">
        <f t="shared" si="693"/>
        <v>0</v>
      </c>
      <c r="AC1443" s="89">
        <f t="shared" si="694"/>
        <v>0</v>
      </c>
      <c r="AD1443" s="90">
        <f t="shared" si="695"/>
        <v>7860.9762330692556</v>
      </c>
      <c r="AE1443" s="90">
        <f t="shared" si="696"/>
        <v>0</v>
      </c>
      <c r="AF1443" s="1">
        <f t="shared" si="685"/>
        <v>7860.9762330692556</v>
      </c>
    </row>
    <row r="1444" spans="1:32">
      <c r="A1444" s="106">
        <v>1.6239999999999998E-3</v>
      </c>
      <c r="B1444" s="4">
        <f t="shared" si="684"/>
        <v>-34139.608700667028</v>
      </c>
      <c r="C1444" t="s">
        <v>1797</v>
      </c>
      <c r="D1444"/>
      <c r="E1444" s="57" t="s">
        <v>21</v>
      </c>
      <c r="F1444" s="22">
        <f t="shared" si="688"/>
        <v>2</v>
      </c>
      <c r="G1444" s="22">
        <f t="shared" si="689"/>
        <v>2</v>
      </c>
      <c r="H1444" s="120" t="str">
        <f>IF(ISNA(VLOOKUP(C1444,[1]Sheet1!$J$2:$J$2000,3,FALSE)),"No","Yes")</f>
        <v>No</v>
      </c>
      <c r="I1444" s="89">
        <f t="shared" si="697"/>
        <v>0</v>
      </c>
      <c r="J1444" s="89">
        <f t="shared" si="698"/>
        <v>0</v>
      </c>
      <c r="K1444" s="89">
        <f t="shared" si="699"/>
        <v>0</v>
      </c>
      <c r="L1444" s="89">
        <f t="shared" si="700"/>
        <v>0</v>
      </c>
      <c r="M1444" s="89">
        <f t="shared" si="701"/>
        <v>0</v>
      </c>
      <c r="N1444" s="89">
        <f t="shared" si="702"/>
        <v>0</v>
      </c>
      <c r="O1444" s="89">
        <f t="shared" si="686"/>
        <v>0</v>
      </c>
      <c r="Q1444" s="90">
        <f t="shared" si="703"/>
        <v>0</v>
      </c>
      <c r="R1444" s="90">
        <f t="shared" si="704"/>
        <v>8087.8059735010111</v>
      </c>
      <c r="S1444" s="90">
        <f t="shared" si="705"/>
        <v>0</v>
      </c>
      <c r="T1444" s="90">
        <f t="shared" si="706"/>
        <v>0</v>
      </c>
      <c r="U1444" s="90">
        <f t="shared" si="707"/>
        <v>7772.5837018319635</v>
      </c>
      <c r="V1444" s="90">
        <f t="shared" si="708"/>
        <v>0</v>
      </c>
      <c r="W1444" s="90">
        <f t="shared" si="687"/>
        <v>0</v>
      </c>
      <c r="Y1444" s="89">
        <f t="shared" si="690"/>
        <v>0</v>
      </c>
      <c r="Z1444" s="90">
        <f t="shared" si="691"/>
        <v>0</v>
      </c>
      <c r="AA1444" s="75">
        <f t="shared" si="692"/>
        <v>0</v>
      </c>
      <c r="AB1444" s="89">
        <f t="shared" si="693"/>
        <v>0</v>
      </c>
      <c r="AC1444" s="89">
        <f t="shared" si="694"/>
        <v>0</v>
      </c>
      <c r="AD1444" s="90">
        <f t="shared" si="695"/>
        <v>8087.8059735010111</v>
      </c>
      <c r="AE1444" s="90">
        <f t="shared" si="696"/>
        <v>7772.5837018319635</v>
      </c>
      <c r="AF1444" s="1">
        <f t="shared" si="685"/>
        <v>-34139.610324667025</v>
      </c>
    </row>
    <row r="1445" spans="1:32">
      <c r="A1445" s="106">
        <v>1.6249999999999999E-3</v>
      </c>
      <c r="B1445" s="4">
        <f t="shared" si="684"/>
        <v>-42259.686346816816</v>
      </c>
      <c r="C1445" t="s">
        <v>1799</v>
      </c>
      <c r="D1445"/>
      <c r="E1445" s="57" t="s">
        <v>21</v>
      </c>
      <c r="F1445" s="22">
        <f t="shared" si="688"/>
        <v>1</v>
      </c>
      <c r="G1445" s="22">
        <f t="shared" si="689"/>
        <v>1</v>
      </c>
      <c r="H1445" s="120" t="str">
        <f>IF(ISNA(VLOOKUP(C1445,[1]Sheet1!$J$2:$J$2000,3,FALSE)),"No","Yes")</f>
        <v>No</v>
      </c>
      <c r="I1445" s="89">
        <f t="shared" si="697"/>
        <v>0</v>
      </c>
      <c r="J1445" s="89">
        <f t="shared" si="698"/>
        <v>0</v>
      </c>
      <c r="K1445" s="89">
        <f t="shared" si="699"/>
        <v>0</v>
      </c>
      <c r="L1445" s="89">
        <f t="shared" si="700"/>
        <v>0</v>
      </c>
      <c r="M1445" s="89">
        <f t="shared" si="701"/>
        <v>0</v>
      </c>
      <c r="N1445" s="89">
        <f t="shared" si="702"/>
        <v>0</v>
      </c>
      <c r="O1445" s="89">
        <f t="shared" si="686"/>
        <v>0</v>
      </c>
      <c r="Q1445" s="90">
        <f t="shared" si="703"/>
        <v>0</v>
      </c>
      <c r="R1445" s="90">
        <f t="shared" si="704"/>
        <v>0</v>
      </c>
      <c r="S1445" s="90">
        <f t="shared" si="705"/>
        <v>0</v>
      </c>
      <c r="T1445" s="90">
        <f t="shared" si="706"/>
        <v>0</v>
      </c>
      <c r="U1445" s="90">
        <f t="shared" si="707"/>
        <v>7740.3120281831898</v>
      </c>
      <c r="V1445" s="90">
        <f t="shared" si="708"/>
        <v>0</v>
      </c>
      <c r="W1445" s="90">
        <f t="shared" si="687"/>
        <v>0</v>
      </c>
      <c r="Y1445" s="89">
        <f t="shared" si="690"/>
        <v>0</v>
      </c>
      <c r="Z1445" s="90">
        <f t="shared" si="691"/>
        <v>0</v>
      </c>
      <c r="AA1445" s="75">
        <f t="shared" si="692"/>
        <v>0</v>
      </c>
      <c r="AB1445" s="89">
        <f t="shared" si="693"/>
        <v>0</v>
      </c>
      <c r="AC1445" s="89">
        <f t="shared" si="694"/>
        <v>0</v>
      </c>
      <c r="AD1445" s="90">
        <f t="shared" si="695"/>
        <v>7740.3120281831898</v>
      </c>
      <c r="AE1445" s="90">
        <f t="shared" si="696"/>
        <v>0</v>
      </c>
      <c r="AF1445" s="1">
        <f t="shared" si="685"/>
        <v>-42259.687971816813</v>
      </c>
    </row>
    <row r="1446" spans="1:32">
      <c r="A1446" s="106">
        <v>1.6259999999999998E-3</v>
      </c>
      <c r="B1446" s="4">
        <f t="shared" si="684"/>
        <v>7691.9246067451868</v>
      </c>
      <c r="C1446" t="s">
        <v>1805</v>
      </c>
      <c r="D1446"/>
      <c r="E1446" s="57" t="s">
        <v>21</v>
      </c>
      <c r="F1446" s="22">
        <f t="shared" si="688"/>
        <v>1</v>
      </c>
      <c r="G1446" s="22">
        <f t="shared" si="689"/>
        <v>1</v>
      </c>
      <c r="H1446" s="120" t="str">
        <f>IF(ISNA(VLOOKUP(C1446,[1]Sheet1!$J$2:$J$2000,3,FALSE)),"No","Yes")</f>
        <v>Yes</v>
      </c>
      <c r="I1446" s="89">
        <f t="shared" si="697"/>
        <v>0</v>
      </c>
      <c r="J1446" s="89">
        <f t="shared" si="698"/>
        <v>0</v>
      </c>
      <c r="K1446" s="89">
        <f t="shared" si="699"/>
        <v>0</v>
      </c>
      <c r="L1446" s="89">
        <f t="shared" si="700"/>
        <v>0</v>
      </c>
      <c r="M1446" s="89">
        <f t="shared" si="701"/>
        <v>0</v>
      </c>
      <c r="N1446" s="89">
        <f t="shared" si="702"/>
        <v>0</v>
      </c>
      <c r="O1446" s="89">
        <f t="shared" si="686"/>
        <v>0</v>
      </c>
      <c r="Q1446" s="90">
        <f t="shared" si="703"/>
        <v>0</v>
      </c>
      <c r="R1446" s="90">
        <f t="shared" si="704"/>
        <v>0</v>
      </c>
      <c r="S1446" s="90">
        <f t="shared" si="705"/>
        <v>0</v>
      </c>
      <c r="T1446" s="90">
        <f t="shared" si="706"/>
        <v>0</v>
      </c>
      <c r="U1446" s="90">
        <f t="shared" si="707"/>
        <v>7691.9229807451866</v>
      </c>
      <c r="V1446" s="90">
        <f t="shared" si="708"/>
        <v>0</v>
      </c>
      <c r="W1446" s="90">
        <f t="shared" si="687"/>
        <v>0</v>
      </c>
      <c r="Y1446" s="89">
        <f t="shared" si="690"/>
        <v>0</v>
      </c>
      <c r="Z1446" s="90">
        <f t="shared" si="691"/>
        <v>0</v>
      </c>
      <c r="AA1446" s="75">
        <f t="shared" si="692"/>
        <v>0</v>
      </c>
      <c r="AB1446" s="89">
        <f t="shared" si="693"/>
        <v>0</v>
      </c>
      <c r="AC1446" s="89">
        <f t="shared" si="694"/>
        <v>0</v>
      </c>
      <c r="AD1446" s="90">
        <f t="shared" si="695"/>
        <v>7691.9229807451866</v>
      </c>
      <c r="AE1446" s="90">
        <f t="shared" si="696"/>
        <v>0</v>
      </c>
      <c r="AF1446" s="1">
        <f t="shared" si="685"/>
        <v>7691.9229807451866</v>
      </c>
    </row>
    <row r="1447" spans="1:32">
      <c r="A1447" s="106">
        <v>1.6269999999999998E-3</v>
      </c>
      <c r="B1447" s="4">
        <f t="shared" si="684"/>
        <v>-42325.347674397206</v>
      </c>
      <c r="C1447" t="s">
        <v>1807</v>
      </c>
      <c r="D1447"/>
      <c r="E1447" s="57" t="s">
        <v>21</v>
      </c>
      <c r="F1447" s="22">
        <f t="shared" si="688"/>
        <v>1</v>
      </c>
      <c r="G1447" s="22">
        <f t="shared" si="689"/>
        <v>1</v>
      </c>
      <c r="H1447" s="120" t="str">
        <f>IF(ISNA(VLOOKUP(C1447,[1]Sheet1!$J$2:$J$2000,3,FALSE)),"No","Yes")</f>
        <v>No</v>
      </c>
      <c r="I1447" s="89">
        <f t="shared" si="697"/>
        <v>0</v>
      </c>
      <c r="J1447" s="89">
        <f t="shared" si="698"/>
        <v>0</v>
      </c>
      <c r="K1447" s="89">
        <f t="shared" si="699"/>
        <v>0</v>
      </c>
      <c r="L1447" s="89">
        <f t="shared" si="700"/>
        <v>0</v>
      </c>
      <c r="M1447" s="89">
        <f t="shared" si="701"/>
        <v>0</v>
      </c>
      <c r="N1447" s="89">
        <f t="shared" si="702"/>
        <v>0</v>
      </c>
      <c r="O1447" s="89">
        <f t="shared" si="686"/>
        <v>0</v>
      </c>
      <c r="Q1447" s="90">
        <f t="shared" si="703"/>
        <v>0</v>
      </c>
      <c r="R1447" s="90">
        <f t="shared" si="704"/>
        <v>0</v>
      </c>
      <c r="S1447" s="90">
        <f t="shared" si="705"/>
        <v>0</v>
      </c>
      <c r="T1447" s="90">
        <f t="shared" si="706"/>
        <v>0</v>
      </c>
      <c r="U1447" s="90">
        <f t="shared" si="707"/>
        <v>7674.6506986027935</v>
      </c>
      <c r="V1447" s="90">
        <f t="shared" si="708"/>
        <v>0</v>
      </c>
      <c r="W1447" s="90">
        <f t="shared" si="687"/>
        <v>0</v>
      </c>
      <c r="Y1447" s="89">
        <f t="shared" si="690"/>
        <v>0</v>
      </c>
      <c r="Z1447" s="90">
        <f t="shared" si="691"/>
        <v>0</v>
      </c>
      <c r="AA1447" s="75">
        <f t="shared" si="692"/>
        <v>0</v>
      </c>
      <c r="AB1447" s="89">
        <f t="shared" si="693"/>
        <v>0</v>
      </c>
      <c r="AC1447" s="89">
        <f t="shared" si="694"/>
        <v>0</v>
      </c>
      <c r="AD1447" s="90">
        <f t="shared" si="695"/>
        <v>7674.6506986027935</v>
      </c>
      <c r="AE1447" s="90">
        <f t="shared" si="696"/>
        <v>0</v>
      </c>
      <c r="AF1447" s="1">
        <f t="shared" si="685"/>
        <v>-42325.349301397204</v>
      </c>
    </row>
    <row r="1448" spans="1:32">
      <c r="A1448" s="106">
        <v>1.6279999999999999E-3</v>
      </c>
      <c r="B1448" s="4">
        <f t="shared" si="684"/>
        <v>-42640.26634663812</v>
      </c>
      <c r="C1448" t="s">
        <v>1824</v>
      </c>
      <c r="D1448"/>
      <c r="E1448" s="57" t="s">
        <v>21</v>
      </c>
      <c r="F1448" s="22">
        <f t="shared" si="688"/>
        <v>1</v>
      </c>
      <c r="G1448" s="22">
        <f t="shared" si="689"/>
        <v>1</v>
      </c>
      <c r="H1448" s="120" t="str">
        <f>IF(ISNA(VLOOKUP(C1448,[1]Sheet1!$J$2:$J$2000,3,FALSE)),"No","Yes")</f>
        <v>No</v>
      </c>
      <c r="I1448" s="89">
        <f t="shared" si="697"/>
        <v>0</v>
      </c>
      <c r="J1448" s="89">
        <f t="shared" si="698"/>
        <v>0</v>
      </c>
      <c r="K1448" s="89">
        <f t="shared" si="699"/>
        <v>0</v>
      </c>
      <c r="L1448" s="89">
        <f t="shared" si="700"/>
        <v>0</v>
      </c>
      <c r="M1448" s="89">
        <f t="shared" si="701"/>
        <v>0</v>
      </c>
      <c r="N1448" s="89">
        <f t="shared" si="702"/>
        <v>0</v>
      </c>
      <c r="O1448" s="89">
        <f t="shared" si="686"/>
        <v>0</v>
      </c>
      <c r="Q1448" s="90">
        <f t="shared" si="703"/>
        <v>0</v>
      </c>
      <c r="R1448" s="90">
        <f t="shared" si="704"/>
        <v>0</v>
      </c>
      <c r="S1448" s="90">
        <f t="shared" si="705"/>
        <v>0</v>
      </c>
      <c r="T1448" s="90">
        <f t="shared" si="706"/>
        <v>0</v>
      </c>
      <c r="U1448" s="90">
        <f t="shared" si="707"/>
        <v>7359.7320253618855</v>
      </c>
      <c r="V1448" s="90">
        <f t="shared" si="708"/>
        <v>0</v>
      </c>
      <c r="W1448" s="90">
        <f t="shared" si="687"/>
        <v>0</v>
      </c>
      <c r="Y1448" s="89">
        <f t="shared" si="690"/>
        <v>0</v>
      </c>
      <c r="Z1448" s="90">
        <f t="shared" si="691"/>
        <v>0</v>
      </c>
      <c r="AA1448" s="75">
        <f t="shared" si="692"/>
        <v>0</v>
      </c>
      <c r="AB1448" s="89">
        <f t="shared" si="693"/>
        <v>0</v>
      </c>
      <c r="AC1448" s="89">
        <f t="shared" si="694"/>
        <v>0</v>
      </c>
      <c r="AD1448" s="90">
        <f t="shared" si="695"/>
        <v>7359.7320253618855</v>
      </c>
      <c r="AE1448" s="90">
        <f t="shared" si="696"/>
        <v>0</v>
      </c>
      <c r="AF1448" s="1">
        <f t="shared" si="685"/>
        <v>-42640.267974638118</v>
      </c>
    </row>
    <row r="1449" spans="1:32">
      <c r="A1449" s="106">
        <v>1.6289999999999998E-3</v>
      </c>
      <c r="B1449" s="4">
        <f t="shared" si="684"/>
        <v>-43072.850527288705</v>
      </c>
      <c r="C1449" t="s">
        <v>1852</v>
      </c>
      <c r="D1449"/>
      <c r="E1449" s="57" t="s">
        <v>21</v>
      </c>
      <c r="F1449" s="22">
        <f t="shared" si="688"/>
        <v>1</v>
      </c>
      <c r="G1449" s="22">
        <f t="shared" si="689"/>
        <v>1</v>
      </c>
      <c r="H1449" s="120" t="str">
        <f>IF(ISNA(VLOOKUP(C1449,[1]Sheet1!$J$2:$J$2000,3,FALSE)),"No","Yes")</f>
        <v>No</v>
      </c>
      <c r="I1449" s="89">
        <f t="shared" si="697"/>
        <v>0</v>
      </c>
      <c r="J1449" s="89">
        <f t="shared" si="698"/>
        <v>0</v>
      </c>
      <c r="K1449" s="89">
        <f t="shared" si="699"/>
        <v>0</v>
      </c>
      <c r="L1449" s="89">
        <f t="shared" si="700"/>
        <v>0</v>
      </c>
      <c r="M1449" s="89">
        <f t="shared" si="701"/>
        <v>0</v>
      </c>
      <c r="N1449" s="89">
        <f t="shared" si="702"/>
        <v>0</v>
      </c>
      <c r="O1449" s="89">
        <f t="shared" si="686"/>
        <v>0</v>
      </c>
      <c r="Q1449" s="90">
        <f t="shared" si="703"/>
        <v>0</v>
      </c>
      <c r="R1449" s="90">
        <f t="shared" si="704"/>
        <v>0</v>
      </c>
      <c r="S1449" s="90">
        <f t="shared" si="705"/>
        <v>0</v>
      </c>
      <c r="T1449" s="90">
        <f t="shared" si="706"/>
        <v>0</v>
      </c>
      <c r="U1449" s="90">
        <f t="shared" si="707"/>
        <v>6927.1478437112937</v>
      </c>
      <c r="V1449" s="90">
        <f t="shared" si="708"/>
        <v>0</v>
      </c>
      <c r="W1449" s="90">
        <f t="shared" si="687"/>
        <v>0</v>
      </c>
      <c r="Y1449" s="89">
        <f t="shared" si="690"/>
        <v>0</v>
      </c>
      <c r="Z1449" s="90">
        <f t="shared" si="691"/>
        <v>0</v>
      </c>
      <c r="AA1449" s="75">
        <f t="shared" si="692"/>
        <v>0</v>
      </c>
      <c r="AB1449" s="89">
        <f t="shared" si="693"/>
        <v>0</v>
      </c>
      <c r="AC1449" s="89">
        <f t="shared" si="694"/>
        <v>0</v>
      </c>
      <c r="AD1449" s="90">
        <f t="shared" si="695"/>
        <v>6927.1478437112937</v>
      </c>
      <c r="AE1449" s="90">
        <f t="shared" si="696"/>
        <v>0</v>
      </c>
      <c r="AF1449" s="1">
        <f t="shared" si="685"/>
        <v>-43072.852156288704</v>
      </c>
    </row>
    <row r="1450" spans="1:32">
      <c r="A1450" s="106">
        <v>1.6299999999999999E-3</v>
      </c>
      <c r="B1450" s="4">
        <f t="shared" si="684"/>
        <v>-43141.581424626536</v>
      </c>
      <c r="C1450" t="s">
        <v>1856</v>
      </c>
      <c r="D1450"/>
      <c r="E1450" s="57" t="s">
        <v>21</v>
      </c>
      <c r="F1450" s="22">
        <f t="shared" si="688"/>
        <v>1</v>
      </c>
      <c r="G1450" s="22">
        <f t="shared" si="689"/>
        <v>1</v>
      </c>
      <c r="H1450" s="120" t="str">
        <f>IF(ISNA(VLOOKUP(C1450,[1]Sheet1!$J$2:$J$2000,3,FALSE)),"No","Yes")</f>
        <v>No</v>
      </c>
      <c r="I1450" s="89">
        <f t="shared" si="697"/>
        <v>0</v>
      </c>
      <c r="J1450" s="89">
        <f t="shared" si="698"/>
        <v>0</v>
      </c>
      <c r="K1450" s="89">
        <f t="shared" si="699"/>
        <v>0</v>
      </c>
      <c r="L1450" s="89">
        <f t="shared" si="700"/>
        <v>0</v>
      </c>
      <c r="M1450" s="89">
        <f t="shared" si="701"/>
        <v>0</v>
      </c>
      <c r="N1450" s="89">
        <f t="shared" si="702"/>
        <v>0</v>
      </c>
      <c r="O1450" s="89">
        <f t="shared" si="686"/>
        <v>0</v>
      </c>
      <c r="Q1450" s="90">
        <f t="shared" si="703"/>
        <v>0</v>
      </c>
      <c r="R1450" s="90">
        <f t="shared" si="704"/>
        <v>0</v>
      </c>
      <c r="S1450" s="90">
        <f t="shared" si="705"/>
        <v>0</v>
      </c>
      <c r="T1450" s="90">
        <f t="shared" si="706"/>
        <v>0</v>
      </c>
      <c r="U1450" s="90">
        <f t="shared" si="707"/>
        <v>6858.4169453734658</v>
      </c>
      <c r="V1450" s="90">
        <f t="shared" si="708"/>
        <v>0</v>
      </c>
      <c r="W1450" s="90">
        <f t="shared" si="687"/>
        <v>0</v>
      </c>
      <c r="Y1450" s="89">
        <f t="shared" si="690"/>
        <v>0</v>
      </c>
      <c r="Z1450" s="90">
        <f t="shared" si="691"/>
        <v>0</v>
      </c>
      <c r="AA1450" s="75">
        <f t="shared" si="692"/>
        <v>0</v>
      </c>
      <c r="AB1450" s="89">
        <f t="shared" si="693"/>
        <v>0</v>
      </c>
      <c r="AC1450" s="89">
        <f t="shared" si="694"/>
        <v>0</v>
      </c>
      <c r="AD1450" s="90">
        <f t="shared" si="695"/>
        <v>6858.4169453734658</v>
      </c>
      <c r="AE1450" s="90">
        <f t="shared" si="696"/>
        <v>0</v>
      </c>
      <c r="AF1450" s="1">
        <f t="shared" si="685"/>
        <v>-43141.583054626535</v>
      </c>
    </row>
    <row r="1451" spans="1:32">
      <c r="A1451" s="106">
        <v>1.6309999999999999E-3</v>
      </c>
      <c r="B1451" s="4">
        <f t="shared" si="684"/>
        <v>-44431.569694126723</v>
      </c>
      <c r="C1451" t="s">
        <v>1887</v>
      </c>
      <c r="D1451"/>
      <c r="E1451" s="57" t="s">
        <v>21</v>
      </c>
      <c r="F1451" s="22">
        <f t="shared" si="688"/>
        <v>1</v>
      </c>
      <c r="G1451" s="22">
        <f t="shared" si="689"/>
        <v>1</v>
      </c>
      <c r="H1451" s="120" t="str">
        <f>IF(ISNA(VLOOKUP(C1451,[1]Sheet1!$J$2:$J$2000,3,FALSE)),"No","Yes")</f>
        <v>No</v>
      </c>
      <c r="I1451" s="89">
        <f t="shared" si="697"/>
        <v>0</v>
      </c>
      <c r="J1451" s="89">
        <f t="shared" si="698"/>
        <v>0</v>
      </c>
      <c r="K1451" s="89">
        <f t="shared" si="699"/>
        <v>0</v>
      </c>
      <c r="L1451" s="89">
        <f t="shared" si="700"/>
        <v>0</v>
      </c>
      <c r="M1451" s="89">
        <f t="shared" si="701"/>
        <v>0</v>
      </c>
      <c r="N1451" s="89">
        <f t="shared" si="702"/>
        <v>0</v>
      </c>
      <c r="O1451" s="89">
        <f t="shared" si="686"/>
        <v>0</v>
      </c>
      <c r="Q1451" s="90">
        <f t="shared" si="703"/>
        <v>0</v>
      </c>
      <c r="R1451" s="90">
        <f t="shared" si="704"/>
        <v>0</v>
      </c>
      <c r="S1451" s="90">
        <f t="shared" si="705"/>
        <v>0</v>
      </c>
      <c r="T1451" s="90">
        <f t="shared" si="706"/>
        <v>0</v>
      </c>
      <c r="U1451" s="90">
        <f t="shared" si="707"/>
        <v>5568.4286748732793</v>
      </c>
      <c r="V1451" s="90">
        <f t="shared" si="708"/>
        <v>0</v>
      </c>
      <c r="W1451" s="90">
        <f t="shared" si="687"/>
        <v>0</v>
      </c>
      <c r="Y1451" s="89">
        <f t="shared" si="690"/>
        <v>0</v>
      </c>
      <c r="Z1451" s="90">
        <f t="shared" si="691"/>
        <v>0</v>
      </c>
      <c r="AA1451" s="75">
        <f t="shared" si="692"/>
        <v>0</v>
      </c>
      <c r="AB1451" s="89">
        <f t="shared" si="693"/>
        <v>0</v>
      </c>
      <c r="AC1451" s="89">
        <f t="shared" si="694"/>
        <v>0</v>
      </c>
      <c r="AD1451" s="90">
        <f t="shared" si="695"/>
        <v>5568.4286748732793</v>
      </c>
      <c r="AE1451" s="90">
        <f t="shared" si="696"/>
        <v>0</v>
      </c>
      <c r="AF1451" s="1">
        <f t="shared" si="685"/>
        <v>-44431.571325126723</v>
      </c>
    </row>
    <row r="1452" spans="1:32">
      <c r="A1452" s="106">
        <v>1.6319999999999998E-3</v>
      </c>
      <c r="B1452" s="4">
        <f t="shared" si="684"/>
        <v>8679.4598712776533</v>
      </c>
      <c r="C1452" t="s">
        <v>1753</v>
      </c>
      <c r="D1452"/>
      <c r="E1452" s="57" t="s">
        <v>21</v>
      </c>
      <c r="F1452" s="22">
        <f t="shared" si="688"/>
        <v>1</v>
      </c>
      <c r="G1452" s="22">
        <f t="shared" si="689"/>
        <v>1</v>
      </c>
      <c r="H1452" s="120" t="str">
        <f>IF(ISNA(VLOOKUP(C1452,[1]Sheet1!$J$2:$J$2000,3,FALSE)),"No","Yes")</f>
        <v>Yes</v>
      </c>
      <c r="I1452" s="89">
        <f t="shared" si="697"/>
        <v>0</v>
      </c>
      <c r="J1452" s="89">
        <f t="shared" si="698"/>
        <v>0</v>
      </c>
      <c r="K1452" s="89">
        <f t="shared" si="699"/>
        <v>0</v>
      </c>
      <c r="L1452" s="89">
        <f t="shared" si="700"/>
        <v>0</v>
      </c>
      <c r="M1452" s="89">
        <f t="shared" si="701"/>
        <v>0</v>
      </c>
      <c r="N1452" s="89">
        <f t="shared" si="702"/>
        <v>0</v>
      </c>
      <c r="O1452" s="89">
        <f t="shared" si="686"/>
        <v>0</v>
      </c>
      <c r="Q1452" s="90">
        <f t="shared" si="703"/>
        <v>0</v>
      </c>
      <c r="R1452" s="90">
        <f t="shared" si="704"/>
        <v>0</v>
      </c>
      <c r="S1452" s="90">
        <f t="shared" si="705"/>
        <v>0</v>
      </c>
      <c r="T1452" s="90">
        <f t="shared" si="706"/>
        <v>0</v>
      </c>
      <c r="U1452" s="90">
        <f t="shared" si="707"/>
        <v>8679.4582392776538</v>
      </c>
      <c r="V1452" s="90">
        <f t="shared" si="708"/>
        <v>0</v>
      </c>
      <c r="W1452" s="90">
        <f t="shared" si="687"/>
        <v>0</v>
      </c>
      <c r="Y1452" s="89">
        <f t="shared" si="690"/>
        <v>0</v>
      </c>
      <c r="Z1452" s="90">
        <f t="shared" si="691"/>
        <v>0</v>
      </c>
      <c r="AA1452" s="75">
        <f t="shared" si="692"/>
        <v>0</v>
      </c>
      <c r="AB1452" s="89">
        <f t="shared" si="693"/>
        <v>0</v>
      </c>
      <c r="AC1452" s="89">
        <f t="shared" si="694"/>
        <v>0</v>
      </c>
      <c r="AD1452" s="90">
        <f t="shared" si="695"/>
        <v>8679.4582392776538</v>
      </c>
      <c r="AE1452" s="90">
        <f t="shared" si="696"/>
        <v>0</v>
      </c>
      <c r="AF1452" s="1">
        <f t="shared" si="685"/>
        <v>8679.4582392776538</v>
      </c>
    </row>
    <row r="1453" spans="1:32">
      <c r="A1453" s="106">
        <v>1.6329999999999999E-3</v>
      </c>
      <c r="B1453" s="4">
        <f t="shared" si="684"/>
        <v>-41400.613407536766</v>
      </c>
      <c r="C1453" t="s">
        <v>1755</v>
      </c>
      <c r="D1453"/>
      <c r="E1453" s="57" t="s">
        <v>21</v>
      </c>
      <c r="F1453" s="22">
        <f t="shared" si="688"/>
        <v>1</v>
      </c>
      <c r="G1453" s="22">
        <f t="shared" si="689"/>
        <v>1</v>
      </c>
      <c r="H1453" s="120" t="str">
        <f>IF(ISNA(VLOOKUP(C1453,[1]Sheet1!$J$2:$J$2000,3,FALSE)),"No","Yes")</f>
        <v>No</v>
      </c>
      <c r="I1453" s="89">
        <f t="shared" si="697"/>
        <v>0</v>
      </c>
      <c r="J1453" s="89">
        <f t="shared" si="698"/>
        <v>0</v>
      </c>
      <c r="K1453" s="89">
        <f t="shared" si="699"/>
        <v>0</v>
      </c>
      <c r="L1453" s="89">
        <f t="shared" si="700"/>
        <v>0</v>
      </c>
      <c r="M1453" s="89">
        <f t="shared" si="701"/>
        <v>0</v>
      </c>
      <c r="N1453" s="89">
        <f t="shared" si="702"/>
        <v>0</v>
      </c>
      <c r="O1453" s="89">
        <f t="shared" si="686"/>
        <v>0</v>
      </c>
      <c r="Q1453" s="90">
        <f t="shared" si="703"/>
        <v>0</v>
      </c>
      <c r="R1453" s="90">
        <f t="shared" si="704"/>
        <v>0</v>
      </c>
      <c r="S1453" s="90">
        <f t="shared" si="705"/>
        <v>0</v>
      </c>
      <c r="T1453" s="90">
        <f t="shared" si="706"/>
        <v>0</v>
      </c>
      <c r="U1453" s="90">
        <f t="shared" si="707"/>
        <v>8599.3849594632356</v>
      </c>
      <c r="V1453" s="90">
        <f t="shared" si="708"/>
        <v>0</v>
      </c>
      <c r="W1453" s="90">
        <f t="shared" si="687"/>
        <v>0</v>
      </c>
      <c r="Y1453" s="89">
        <f t="shared" si="690"/>
        <v>0</v>
      </c>
      <c r="Z1453" s="90">
        <f t="shared" si="691"/>
        <v>0</v>
      </c>
      <c r="AA1453" s="75">
        <f t="shared" si="692"/>
        <v>0</v>
      </c>
      <c r="AB1453" s="89">
        <f t="shared" si="693"/>
        <v>0</v>
      </c>
      <c r="AC1453" s="89">
        <f t="shared" si="694"/>
        <v>0</v>
      </c>
      <c r="AD1453" s="90">
        <f t="shared" si="695"/>
        <v>8599.3849594632356</v>
      </c>
      <c r="AE1453" s="90">
        <f t="shared" si="696"/>
        <v>0</v>
      </c>
      <c r="AF1453" s="1">
        <f t="shared" si="685"/>
        <v>-41400.615040536766</v>
      </c>
    </row>
    <row r="1454" spans="1:32">
      <c r="A1454" s="106">
        <v>1.6339999999999998E-3</v>
      </c>
      <c r="B1454" s="4">
        <f t="shared" si="684"/>
        <v>8533.7788569158001</v>
      </c>
      <c r="C1454" t="s">
        <v>1760</v>
      </c>
      <c r="D1454"/>
      <c r="E1454" s="57" t="s">
        <v>21</v>
      </c>
      <c r="F1454" s="22">
        <f t="shared" si="688"/>
        <v>1</v>
      </c>
      <c r="G1454" s="22">
        <f t="shared" si="689"/>
        <v>1</v>
      </c>
      <c r="H1454" s="120" t="str">
        <f>IF(ISNA(VLOOKUP(C1454,[1]Sheet1!$J$2:$J$2000,3,FALSE)),"No","Yes")</f>
        <v>Yes</v>
      </c>
      <c r="I1454" s="89">
        <f t="shared" si="697"/>
        <v>0</v>
      </c>
      <c r="J1454" s="89">
        <f t="shared" si="698"/>
        <v>0</v>
      </c>
      <c r="K1454" s="89">
        <f t="shared" si="699"/>
        <v>0</v>
      </c>
      <c r="L1454" s="89">
        <f t="shared" si="700"/>
        <v>0</v>
      </c>
      <c r="M1454" s="89">
        <f t="shared" si="701"/>
        <v>0</v>
      </c>
      <c r="N1454" s="89">
        <f t="shared" si="702"/>
        <v>0</v>
      </c>
      <c r="O1454" s="89">
        <f t="shared" si="686"/>
        <v>0</v>
      </c>
      <c r="Q1454" s="90">
        <f t="shared" si="703"/>
        <v>0</v>
      </c>
      <c r="R1454" s="90">
        <f t="shared" si="704"/>
        <v>0</v>
      </c>
      <c r="S1454" s="90">
        <f t="shared" si="705"/>
        <v>0</v>
      </c>
      <c r="T1454" s="90">
        <f t="shared" si="706"/>
        <v>0</v>
      </c>
      <c r="U1454" s="90">
        <f t="shared" si="707"/>
        <v>8533.7772229157999</v>
      </c>
      <c r="V1454" s="90">
        <f t="shared" si="708"/>
        <v>0</v>
      </c>
      <c r="W1454" s="90">
        <f t="shared" si="687"/>
        <v>0</v>
      </c>
      <c r="Y1454" s="89">
        <f t="shared" si="690"/>
        <v>0</v>
      </c>
      <c r="Z1454" s="90">
        <f t="shared" si="691"/>
        <v>0</v>
      </c>
      <c r="AA1454" s="75">
        <f t="shared" si="692"/>
        <v>0</v>
      </c>
      <c r="AB1454" s="89">
        <f t="shared" si="693"/>
        <v>0</v>
      </c>
      <c r="AC1454" s="89">
        <f t="shared" si="694"/>
        <v>0</v>
      </c>
      <c r="AD1454" s="90">
        <f t="shared" si="695"/>
        <v>8533.7772229157999</v>
      </c>
      <c r="AE1454" s="90">
        <f t="shared" si="696"/>
        <v>0</v>
      </c>
      <c r="AF1454" s="1">
        <f t="shared" si="685"/>
        <v>8533.7772229157999</v>
      </c>
    </row>
    <row r="1455" spans="1:32">
      <c r="A1455" s="106">
        <v>1.6349999999999997E-3</v>
      </c>
      <c r="B1455" s="4">
        <f t="shared" si="684"/>
        <v>8407.8190465074476</v>
      </c>
      <c r="C1455" t="s">
        <v>1764</v>
      </c>
      <c r="D1455"/>
      <c r="E1455" s="57" t="s">
        <v>21</v>
      </c>
      <c r="F1455" s="22">
        <f t="shared" si="688"/>
        <v>1</v>
      </c>
      <c r="G1455" s="22">
        <f t="shared" si="689"/>
        <v>1</v>
      </c>
      <c r="H1455" s="120" t="str">
        <f>IF(ISNA(VLOOKUP(C1455,[1]Sheet1!$J$2:$J$2000,3,FALSE)),"No","Yes")</f>
        <v>Yes</v>
      </c>
      <c r="I1455" s="89">
        <f t="shared" si="697"/>
        <v>0</v>
      </c>
      <c r="J1455" s="89">
        <f t="shared" si="698"/>
        <v>0</v>
      </c>
      <c r="K1455" s="89">
        <f t="shared" si="699"/>
        <v>0</v>
      </c>
      <c r="L1455" s="89">
        <f t="shared" si="700"/>
        <v>0</v>
      </c>
      <c r="M1455" s="89">
        <f t="shared" si="701"/>
        <v>0</v>
      </c>
      <c r="N1455" s="89">
        <f t="shared" si="702"/>
        <v>0</v>
      </c>
      <c r="O1455" s="89">
        <f t="shared" si="686"/>
        <v>0</v>
      </c>
      <c r="Q1455" s="90">
        <f t="shared" si="703"/>
        <v>0</v>
      </c>
      <c r="R1455" s="90">
        <f t="shared" si="704"/>
        <v>0</v>
      </c>
      <c r="S1455" s="90">
        <f t="shared" si="705"/>
        <v>0</v>
      </c>
      <c r="T1455" s="90">
        <f t="shared" si="706"/>
        <v>0</v>
      </c>
      <c r="U1455" s="90">
        <f t="shared" si="707"/>
        <v>8407.8174115074471</v>
      </c>
      <c r="V1455" s="90">
        <f t="shared" si="708"/>
        <v>0</v>
      </c>
      <c r="W1455" s="90">
        <f t="shared" si="687"/>
        <v>0</v>
      </c>
      <c r="Y1455" s="89">
        <f t="shared" si="690"/>
        <v>0</v>
      </c>
      <c r="Z1455" s="90">
        <f t="shared" si="691"/>
        <v>0</v>
      </c>
      <c r="AA1455" s="75">
        <f t="shared" si="692"/>
        <v>0</v>
      </c>
      <c r="AB1455" s="89">
        <f t="shared" si="693"/>
        <v>0</v>
      </c>
      <c r="AC1455" s="89">
        <f t="shared" si="694"/>
        <v>0</v>
      </c>
      <c r="AD1455" s="90">
        <f t="shared" si="695"/>
        <v>8407.8174115074471</v>
      </c>
      <c r="AE1455" s="90">
        <f t="shared" si="696"/>
        <v>0</v>
      </c>
      <c r="AF1455" s="1">
        <f t="shared" si="685"/>
        <v>8407.8174115074471</v>
      </c>
    </row>
    <row r="1456" spans="1:32">
      <c r="A1456" s="106">
        <v>1.6359999999999999E-3</v>
      </c>
      <c r="B1456" s="4">
        <f t="shared" si="684"/>
        <v>-41652.644225601085</v>
      </c>
      <c r="C1456" t="s">
        <v>1768</v>
      </c>
      <c r="D1456"/>
      <c r="E1456" s="57" t="s">
        <v>21</v>
      </c>
      <c r="F1456" s="22">
        <f t="shared" si="688"/>
        <v>1</v>
      </c>
      <c r="G1456" s="22">
        <f t="shared" si="689"/>
        <v>1</v>
      </c>
      <c r="H1456" s="120" t="str">
        <f>IF(ISNA(VLOOKUP(C1456,[1]Sheet1!$J$2:$J$2000,3,FALSE)),"No","Yes")</f>
        <v>No</v>
      </c>
      <c r="I1456" s="89">
        <f t="shared" si="697"/>
        <v>0</v>
      </c>
      <c r="J1456" s="89">
        <f t="shared" si="698"/>
        <v>0</v>
      </c>
      <c r="K1456" s="89">
        <f t="shared" si="699"/>
        <v>0</v>
      </c>
      <c r="L1456" s="89">
        <f t="shared" si="700"/>
        <v>0</v>
      </c>
      <c r="M1456" s="89">
        <f t="shared" si="701"/>
        <v>0</v>
      </c>
      <c r="N1456" s="89">
        <f t="shared" si="702"/>
        <v>0</v>
      </c>
      <c r="O1456" s="89">
        <f t="shared" si="686"/>
        <v>0</v>
      </c>
      <c r="Q1456" s="90">
        <f t="shared" si="703"/>
        <v>0</v>
      </c>
      <c r="R1456" s="90">
        <f t="shared" si="704"/>
        <v>0</v>
      </c>
      <c r="S1456" s="90">
        <f t="shared" si="705"/>
        <v>0</v>
      </c>
      <c r="T1456" s="90">
        <f t="shared" si="706"/>
        <v>0</v>
      </c>
      <c r="U1456" s="90">
        <f t="shared" si="707"/>
        <v>8347.3541383989159</v>
      </c>
      <c r="V1456" s="90">
        <f t="shared" si="708"/>
        <v>0</v>
      </c>
      <c r="W1456" s="90">
        <f t="shared" si="687"/>
        <v>0</v>
      </c>
      <c r="Y1456" s="89">
        <f t="shared" si="690"/>
        <v>0</v>
      </c>
      <c r="Z1456" s="90">
        <f t="shared" si="691"/>
        <v>0</v>
      </c>
      <c r="AA1456" s="75">
        <f t="shared" si="692"/>
        <v>0</v>
      </c>
      <c r="AB1456" s="89">
        <f t="shared" si="693"/>
        <v>0</v>
      </c>
      <c r="AC1456" s="89">
        <f t="shared" si="694"/>
        <v>0</v>
      </c>
      <c r="AD1456" s="90">
        <f t="shared" si="695"/>
        <v>8347.3541383989159</v>
      </c>
      <c r="AE1456" s="90">
        <f t="shared" si="696"/>
        <v>0</v>
      </c>
      <c r="AF1456" s="1">
        <f t="shared" si="685"/>
        <v>-41652.645861601086</v>
      </c>
    </row>
    <row r="1457" spans="1:32">
      <c r="A1457" s="106">
        <v>1.6369999999999998E-3</v>
      </c>
      <c r="B1457" s="4">
        <f t="shared" si="684"/>
        <v>-41725.620420834566</v>
      </c>
      <c r="C1457" t="s">
        <v>1772</v>
      </c>
      <c r="D1457"/>
      <c r="E1457" s="57" t="s">
        <v>21</v>
      </c>
      <c r="F1457" s="22">
        <f t="shared" si="688"/>
        <v>1</v>
      </c>
      <c r="G1457" s="22">
        <f t="shared" si="689"/>
        <v>1</v>
      </c>
      <c r="H1457" s="120" t="str">
        <f>IF(ISNA(VLOOKUP(C1457,[1]Sheet1!$J$2:$J$2000,3,FALSE)),"No","Yes")</f>
        <v>No</v>
      </c>
      <c r="I1457" s="89">
        <f t="shared" si="697"/>
        <v>0</v>
      </c>
      <c r="J1457" s="89">
        <f t="shared" si="698"/>
        <v>0</v>
      </c>
      <c r="K1457" s="89">
        <f t="shared" si="699"/>
        <v>0</v>
      </c>
      <c r="L1457" s="89">
        <f t="shared" si="700"/>
        <v>0</v>
      </c>
      <c r="M1457" s="89">
        <f t="shared" si="701"/>
        <v>0</v>
      </c>
      <c r="N1457" s="89">
        <f t="shared" si="702"/>
        <v>0</v>
      </c>
      <c r="O1457" s="89">
        <f t="shared" si="686"/>
        <v>0</v>
      </c>
      <c r="Q1457" s="90">
        <f t="shared" si="703"/>
        <v>0</v>
      </c>
      <c r="R1457" s="90">
        <f t="shared" si="704"/>
        <v>0</v>
      </c>
      <c r="S1457" s="90">
        <f t="shared" si="705"/>
        <v>0</v>
      </c>
      <c r="T1457" s="90">
        <f t="shared" si="706"/>
        <v>0</v>
      </c>
      <c r="U1457" s="90">
        <f t="shared" si="707"/>
        <v>8274.3779421654326</v>
      </c>
      <c r="V1457" s="90">
        <f t="shared" si="708"/>
        <v>0</v>
      </c>
      <c r="W1457" s="90">
        <f t="shared" si="687"/>
        <v>0</v>
      </c>
      <c r="Y1457" s="89">
        <f t="shared" si="690"/>
        <v>0</v>
      </c>
      <c r="Z1457" s="90">
        <f t="shared" si="691"/>
        <v>0</v>
      </c>
      <c r="AA1457" s="75">
        <f t="shared" si="692"/>
        <v>0</v>
      </c>
      <c r="AB1457" s="89">
        <f t="shared" si="693"/>
        <v>0</v>
      </c>
      <c r="AC1457" s="89">
        <f t="shared" si="694"/>
        <v>0</v>
      </c>
      <c r="AD1457" s="90">
        <f t="shared" si="695"/>
        <v>8274.3779421654326</v>
      </c>
      <c r="AE1457" s="90">
        <f t="shared" si="696"/>
        <v>0</v>
      </c>
      <c r="AF1457" s="1">
        <f t="shared" si="685"/>
        <v>-41725.622057834567</v>
      </c>
    </row>
    <row r="1458" spans="1:32">
      <c r="A1458" s="106">
        <v>1.6379999999999999E-3</v>
      </c>
      <c r="B1458" s="4">
        <f t="shared" si="684"/>
        <v>-41743.388510973295</v>
      </c>
      <c r="C1458" t="s">
        <v>1773</v>
      </c>
      <c r="D1458"/>
      <c r="E1458" s="57" t="s">
        <v>21</v>
      </c>
      <c r="F1458" s="22">
        <f t="shared" si="688"/>
        <v>1</v>
      </c>
      <c r="G1458" s="22">
        <f t="shared" si="689"/>
        <v>1</v>
      </c>
      <c r="H1458" s="120" t="str">
        <f>IF(ISNA(VLOOKUP(C1458,[1]Sheet1!$J$2:$J$2000,3,FALSE)),"No","Yes")</f>
        <v>No</v>
      </c>
      <c r="I1458" s="89">
        <f t="shared" si="697"/>
        <v>0</v>
      </c>
      <c r="J1458" s="89">
        <f t="shared" si="698"/>
        <v>0</v>
      </c>
      <c r="K1458" s="89">
        <f t="shared" si="699"/>
        <v>0</v>
      </c>
      <c r="L1458" s="89">
        <f t="shared" si="700"/>
        <v>0</v>
      </c>
      <c r="M1458" s="89">
        <f t="shared" si="701"/>
        <v>0</v>
      </c>
      <c r="N1458" s="89">
        <f t="shared" si="702"/>
        <v>0</v>
      </c>
      <c r="O1458" s="89">
        <f t="shared" si="686"/>
        <v>0</v>
      </c>
      <c r="Q1458" s="90">
        <f t="shared" si="703"/>
        <v>0</v>
      </c>
      <c r="R1458" s="90">
        <f t="shared" si="704"/>
        <v>0</v>
      </c>
      <c r="S1458" s="90">
        <f t="shared" si="705"/>
        <v>0</v>
      </c>
      <c r="T1458" s="90">
        <f t="shared" si="706"/>
        <v>0</v>
      </c>
      <c r="U1458" s="90">
        <f t="shared" si="707"/>
        <v>8256.6098510267075</v>
      </c>
      <c r="V1458" s="90">
        <f t="shared" si="708"/>
        <v>0</v>
      </c>
      <c r="W1458" s="90">
        <f t="shared" si="687"/>
        <v>0</v>
      </c>
      <c r="Y1458" s="89">
        <f t="shared" si="690"/>
        <v>0</v>
      </c>
      <c r="Z1458" s="90">
        <f t="shared" si="691"/>
        <v>0</v>
      </c>
      <c r="AA1458" s="75">
        <f t="shared" si="692"/>
        <v>0</v>
      </c>
      <c r="AB1458" s="89">
        <f t="shared" si="693"/>
        <v>0</v>
      </c>
      <c r="AC1458" s="89">
        <f t="shared" si="694"/>
        <v>0</v>
      </c>
      <c r="AD1458" s="90">
        <f t="shared" si="695"/>
        <v>8256.6098510267075</v>
      </c>
      <c r="AE1458" s="90">
        <f t="shared" si="696"/>
        <v>0</v>
      </c>
      <c r="AF1458" s="1">
        <f t="shared" si="685"/>
        <v>-41743.390148973296</v>
      </c>
    </row>
    <row r="1459" spans="1:32">
      <c r="A1459" s="106">
        <v>1.6409999999999999E-3</v>
      </c>
      <c r="B1459" s="4">
        <f t="shared" si="684"/>
        <v>-41980.18347176235</v>
      </c>
      <c r="C1459" t="s">
        <v>1740</v>
      </c>
      <c r="D1459"/>
      <c r="E1459" s="57" t="s">
        <v>21</v>
      </c>
      <c r="F1459" s="22">
        <f t="shared" si="688"/>
        <v>1</v>
      </c>
      <c r="G1459" s="22">
        <f t="shared" si="689"/>
        <v>1</v>
      </c>
      <c r="H1459" s="120" t="str">
        <f>IF(ISNA(VLOOKUP(C1459,[1]Sheet1!$J$2:$J$2000,3,FALSE)),"No","Yes")</f>
        <v>No</v>
      </c>
      <c r="I1459" s="89">
        <f t="shared" si="697"/>
        <v>0</v>
      </c>
      <c r="J1459" s="89">
        <f t="shared" si="698"/>
        <v>0</v>
      </c>
      <c r="K1459" s="89">
        <f t="shared" si="699"/>
        <v>0</v>
      </c>
      <c r="L1459" s="89">
        <f t="shared" si="700"/>
        <v>0</v>
      </c>
      <c r="M1459" s="89">
        <f t="shared" si="701"/>
        <v>0</v>
      </c>
      <c r="N1459" s="89">
        <f t="shared" si="702"/>
        <v>0</v>
      </c>
      <c r="O1459" s="89">
        <f t="shared" si="686"/>
        <v>0</v>
      </c>
      <c r="Q1459" s="90">
        <f t="shared" si="703"/>
        <v>0</v>
      </c>
      <c r="R1459" s="90">
        <f t="shared" si="704"/>
        <v>0</v>
      </c>
      <c r="S1459" s="90">
        <f t="shared" si="705"/>
        <v>0</v>
      </c>
      <c r="T1459" s="90">
        <f t="shared" si="706"/>
        <v>0</v>
      </c>
      <c r="U1459" s="90">
        <f t="shared" si="707"/>
        <v>8019.8148872376478</v>
      </c>
      <c r="V1459" s="90">
        <f t="shared" si="708"/>
        <v>0</v>
      </c>
      <c r="W1459" s="90">
        <f t="shared" si="687"/>
        <v>0</v>
      </c>
      <c r="Y1459" s="89">
        <f t="shared" si="690"/>
        <v>0</v>
      </c>
      <c r="Z1459" s="90">
        <f t="shared" si="691"/>
        <v>0</v>
      </c>
      <c r="AA1459" s="75">
        <f t="shared" si="692"/>
        <v>0</v>
      </c>
      <c r="AB1459" s="89">
        <f t="shared" si="693"/>
        <v>0</v>
      </c>
      <c r="AC1459" s="89">
        <f t="shared" si="694"/>
        <v>0</v>
      </c>
      <c r="AD1459" s="90">
        <f t="shared" si="695"/>
        <v>8019.8148872376478</v>
      </c>
      <c r="AE1459" s="90">
        <f t="shared" si="696"/>
        <v>0</v>
      </c>
      <c r="AF1459" s="1">
        <f t="shared" si="685"/>
        <v>-41980.185112762352</v>
      </c>
    </row>
    <row r="1460" spans="1:32">
      <c r="A1460" s="106">
        <v>1.6419999999999998E-3</v>
      </c>
      <c r="B1460" s="4">
        <f t="shared" ref="B1460:B1514" si="709">AF1460+A1460</f>
        <v>-42171.034244994145</v>
      </c>
      <c r="C1460" t="s">
        <v>1791</v>
      </c>
      <c r="D1460"/>
      <c r="E1460" s="57" t="s">
        <v>21</v>
      </c>
      <c r="F1460" s="22">
        <f t="shared" si="688"/>
        <v>1</v>
      </c>
      <c r="G1460" s="22">
        <f t="shared" si="689"/>
        <v>1</v>
      </c>
      <c r="H1460" s="120" t="str">
        <f>IF(ISNA(VLOOKUP(C1460,[1]Sheet1!$J$2:$J$2000,3,FALSE)),"No","Yes")</f>
        <v>No</v>
      </c>
      <c r="I1460" s="89">
        <f t="shared" si="697"/>
        <v>0</v>
      </c>
      <c r="J1460" s="89">
        <f t="shared" si="698"/>
        <v>0</v>
      </c>
      <c r="K1460" s="89">
        <f t="shared" si="699"/>
        <v>0</v>
      </c>
      <c r="L1460" s="89">
        <f t="shared" si="700"/>
        <v>0</v>
      </c>
      <c r="M1460" s="89">
        <f t="shared" si="701"/>
        <v>0</v>
      </c>
      <c r="N1460" s="89">
        <f t="shared" si="702"/>
        <v>0</v>
      </c>
      <c r="O1460" s="89">
        <f t="shared" si="686"/>
        <v>0</v>
      </c>
      <c r="Q1460" s="90">
        <f t="shared" si="703"/>
        <v>0</v>
      </c>
      <c r="R1460" s="90">
        <f t="shared" si="704"/>
        <v>0</v>
      </c>
      <c r="S1460" s="90">
        <f t="shared" si="705"/>
        <v>0</v>
      </c>
      <c r="T1460" s="90">
        <f t="shared" si="706"/>
        <v>0</v>
      </c>
      <c r="U1460" s="90">
        <f t="shared" si="707"/>
        <v>7828.9641130058526</v>
      </c>
      <c r="V1460" s="90">
        <f t="shared" si="708"/>
        <v>0</v>
      </c>
      <c r="W1460" s="90">
        <f t="shared" si="687"/>
        <v>0</v>
      </c>
      <c r="Y1460" s="89">
        <f t="shared" si="690"/>
        <v>0</v>
      </c>
      <c r="Z1460" s="90">
        <f t="shared" si="691"/>
        <v>0</v>
      </c>
      <c r="AA1460" s="75">
        <f t="shared" si="692"/>
        <v>0</v>
      </c>
      <c r="AB1460" s="89">
        <f t="shared" si="693"/>
        <v>0</v>
      </c>
      <c r="AC1460" s="89">
        <f t="shared" si="694"/>
        <v>0</v>
      </c>
      <c r="AD1460" s="90">
        <f t="shared" si="695"/>
        <v>7828.9641130058526</v>
      </c>
      <c r="AE1460" s="90">
        <f t="shared" si="696"/>
        <v>0</v>
      </c>
      <c r="AF1460" s="1">
        <f t="shared" si="685"/>
        <v>-42171.035886994148</v>
      </c>
    </row>
    <row r="1461" spans="1:32">
      <c r="A1461" s="106">
        <v>1.6429999999999999E-3</v>
      </c>
      <c r="B1461" s="4">
        <f t="shared" si="709"/>
        <v>7732.5305519994963</v>
      </c>
      <c r="C1461" t="s">
        <v>1801</v>
      </c>
      <c r="D1461"/>
      <c r="E1461" s="57" t="s">
        <v>21</v>
      </c>
      <c r="F1461" s="22">
        <f t="shared" si="688"/>
        <v>1</v>
      </c>
      <c r="G1461" s="22">
        <f t="shared" si="689"/>
        <v>1</v>
      </c>
      <c r="H1461" s="120" t="str">
        <f>IF(ISNA(VLOOKUP(C1461,[1]Sheet1!$J$2:$J$2000,3,FALSE)),"No","Yes")</f>
        <v>Yes</v>
      </c>
      <c r="I1461" s="89">
        <f t="shared" si="697"/>
        <v>0</v>
      </c>
      <c r="J1461" s="89">
        <f t="shared" si="698"/>
        <v>0</v>
      </c>
      <c r="K1461" s="89">
        <f t="shared" si="699"/>
        <v>0</v>
      </c>
      <c r="L1461" s="89">
        <f t="shared" si="700"/>
        <v>0</v>
      </c>
      <c r="M1461" s="89">
        <f t="shared" si="701"/>
        <v>0</v>
      </c>
      <c r="N1461" s="89">
        <f t="shared" si="702"/>
        <v>0</v>
      </c>
      <c r="O1461" s="89">
        <f t="shared" si="686"/>
        <v>0</v>
      </c>
      <c r="Q1461" s="90">
        <f t="shared" si="703"/>
        <v>0</v>
      </c>
      <c r="R1461" s="90">
        <f t="shared" si="704"/>
        <v>0</v>
      </c>
      <c r="S1461" s="90">
        <f t="shared" si="705"/>
        <v>0</v>
      </c>
      <c r="T1461" s="90">
        <f t="shared" si="706"/>
        <v>0</v>
      </c>
      <c r="U1461" s="90">
        <f t="shared" si="707"/>
        <v>7732.5289089994967</v>
      </c>
      <c r="V1461" s="90">
        <f t="shared" si="708"/>
        <v>0</v>
      </c>
      <c r="W1461" s="90">
        <f t="shared" si="687"/>
        <v>0</v>
      </c>
      <c r="Y1461" s="89">
        <f t="shared" si="690"/>
        <v>0</v>
      </c>
      <c r="Z1461" s="90">
        <f t="shared" si="691"/>
        <v>0</v>
      </c>
      <c r="AA1461" s="75">
        <f t="shared" si="692"/>
        <v>0</v>
      </c>
      <c r="AB1461" s="89">
        <f t="shared" si="693"/>
        <v>0</v>
      </c>
      <c r="AC1461" s="89">
        <f t="shared" si="694"/>
        <v>0</v>
      </c>
      <c r="AD1461" s="90">
        <f t="shared" si="695"/>
        <v>7732.5289089994967</v>
      </c>
      <c r="AE1461" s="90">
        <f t="shared" si="696"/>
        <v>0</v>
      </c>
      <c r="AF1461" s="1">
        <f t="shared" si="685"/>
        <v>7732.5289089994967</v>
      </c>
    </row>
    <row r="1462" spans="1:32">
      <c r="A1462" s="106">
        <v>1.6439999999999998E-3</v>
      </c>
      <c r="B1462" s="4">
        <f t="shared" si="709"/>
        <v>7672.737987227737</v>
      </c>
      <c r="C1462" t="s">
        <v>1808</v>
      </c>
      <c r="D1462"/>
      <c r="E1462" s="57" t="s">
        <v>21</v>
      </c>
      <c r="F1462" s="22">
        <f t="shared" si="688"/>
        <v>1</v>
      </c>
      <c r="G1462" s="22">
        <f t="shared" si="689"/>
        <v>1</v>
      </c>
      <c r="H1462" s="120" t="str">
        <f>IF(ISNA(VLOOKUP(C1462,[1]Sheet1!$J$2:$J$2000,3,FALSE)),"No","Yes")</f>
        <v>Yes</v>
      </c>
      <c r="I1462" s="89">
        <f t="shared" si="697"/>
        <v>0</v>
      </c>
      <c r="J1462" s="89">
        <f t="shared" si="698"/>
        <v>0</v>
      </c>
      <c r="K1462" s="89">
        <f t="shared" si="699"/>
        <v>0</v>
      </c>
      <c r="L1462" s="89">
        <f t="shared" si="700"/>
        <v>0</v>
      </c>
      <c r="M1462" s="89">
        <f t="shared" si="701"/>
        <v>0</v>
      </c>
      <c r="N1462" s="89">
        <f t="shared" si="702"/>
        <v>0</v>
      </c>
      <c r="O1462" s="89">
        <f t="shared" si="686"/>
        <v>0</v>
      </c>
      <c r="Q1462" s="90">
        <f t="shared" si="703"/>
        <v>0</v>
      </c>
      <c r="R1462" s="90">
        <f t="shared" si="704"/>
        <v>0</v>
      </c>
      <c r="S1462" s="90">
        <f t="shared" si="705"/>
        <v>0</v>
      </c>
      <c r="T1462" s="90">
        <f t="shared" si="706"/>
        <v>0</v>
      </c>
      <c r="U1462" s="90">
        <f t="shared" si="707"/>
        <v>7672.7363432277371</v>
      </c>
      <c r="V1462" s="90">
        <f t="shared" si="708"/>
        <v>0</v>
      </c>
      <c r="W1462" s="90">
        <f t="shared" si="687"/>
        <v>0</v>
      </c>
      <c r="Y1462" s="89">
        <f t="shared" si="690"/>
        <v>0</v>
      </c>
      <c r="Z1462" s="90">
        <f t="shared" si="691"/>
        <v>0</v>
      </c>
      <c r="AA1462" s="75">
        <f t="shared" si="692"/>
        <v>0</v>
      </c>
      <c r="AB1462" s="89">
        <f t="shared" si="693"/>
        <v>0</v>
      </c>
      <c r="AC1462" s="89">
        <f t="shared" si="694"/>
        <v>0</v>
      </c>
      <c r="AD1462" s="90">
        <f t="shared" si="695"/>
        <v>7672.7363432277371</v>
      </c>
      <c r="AE1462" s="90">
        <f t="shared" si="696"/>
        <v>0</v>
      </c>
      <c r="AF1462" s="1">
        <f t="shared" si="685"/>
        <v>7672.7363432277371</v>
      </c>
    </row>
    <row r="1463" spans="1:32">
      <c r="A1463" s="106">
        <v>1.6449999999999998E-3</v>
      </c>
      <c r="B1463" s="4">
        <f t="shared" si="709"/>
        <v>-42336.819481058796</v>
      </c>
      <c r="C1463" t="s">
        <v>1809</v>
      </c>
      <c r="D1463"/>
      <c r="E1463" s="57" t="s">
        <v>21</v>
      </c>
      <c r="F1463" s="22">
        <f t="shared" si="688"/>
        <v>1</v>
      </c>
      <c r="G1463" s="22">
        <f t="shared" si="689"/>
        <v>1</v>
      </c>
      <c r="H1463" s="120" t="str">
        <f>IF(ISNA(VLOOKUP(C1463,[1]Sheet1!$J$2:$J$2000,3,FALSE)),"No","Yes")</f>
        <v>No</v>
      </c>
      <c r="I1463" s="89">
        <f t="shared" si="697"/>
        <v>0</v>
      </c>
      <c r="J1463" s="89">
        <f t="shared" si="698"/>
        <v>0</v>
      </c>
      <c r="K1463" s="89">
        <f t="shared" si="699"/>
        <v>0</v>
      </c>
      <c r="L1463" s="89">
        <f t="shared" si="700"/>
        <v>0</v>
      </c>
      <c r="M1463" s="89">
        <f t="shared" si="701"/>
        <v>0</v>
      </c>
      <c r="N1463" s="89">
        <f t="shared" si="702"/>
        <v>0</v>
      </c>
      <c r="O1463" s="89">
        <f t="shared" si="686"/>
        <v>0</v>
      </c>
      <c r="Q1463" s="90">
        <f t="shared" si="703"/>
        <v>0</v>
      </c>
      <c r="R1463" s="90">
        <f t="shared" si="704"/>
        <v>0</v>
      </c>
      <c r="S1463" s="90">
        <f t="shared" si="705"/>
        <v>0</v>
      </c>
      <c r="T1463" s="90">
        <f t="shared" si="706"/>
        <v>0</v>
      </c>
      <c r="U1463" s="90">
        <f t="shared" si="707"/>
        <v>7663.1788739412059</v>
      </c>
      <c r="V1463" s="90">
        <f t="shared" si="708"/>
        <v>0</v>
      </c>
      <c r="W1463" s="90">
        <f t="shared" si="687"/>
        <v>0</v>
      </c>
      <c r="Y1463" s="89">
        <f t="shared" si="690"/>
        <v>0</v>
      </c>
      <c r="Z1463" s="90">
        <f t="shared" si="691"/>
        <v>0</v>
      </c>
      <c r="AA1463" s="75">
        <f t="shared" si="692"/>
        <v>0</v>
      </c>
      <c r="AB1463" s="89">
        <f t="shared" si="693"/>
        <v>0</v>
      </c>
      <c r="AC1463" s="89">
        <f t="shared" si="694"/>
        <v>0</v>
      </c>
      <c r="AD1463" s="90">
        <f t="shared" si="695"/>
        <v>7663.1788739412059</v>
      </c>
      <c r="AE1463" s="90">
        <f t="shared" si="696"/>
        <v>0</v>
      </c>
      <c r="AF1463" s="1">
        <f t="shared" si="685"/>
        <v>-42336.821126058792</v>
      </c>
    </row>
    <row r="1464" spans="1:32">
      <c r="A1464" s="106">
        <v>1.6459999999999999E-3</v>
      </c>
      <c r="B1464" s="4">
        <f t="shared" si="709"/>
        <v>-35274.955062306217</v>
      </c>
      <c r="C1464" t="s">
        <v>1821</v>
      </c>
      <c r="D1464"/>
      <c r="E1464" s="57" t="s">
        <v>21</v>
      </c>
      <c r="F1464" s="22">
        <f t="shared" si="688"/>
        <v>2</v>
      </c>
      <c r="G1464" s="22">
        <f t="shared" si="689"/>
        <v>2</v>
      </c>
      <c r="H1464" s="120" t="str">
        <f>IF(ISNA(VLOOKUP(C1464,[1]Sheet1!$J$2:$J$2000,3,FALSE)),"No","Yes")</f>
        <v>No</v>
      </c>
      <c r="I1464" s="89">
        <f t="shared" si="697"/>
        <v>0</v>
      </c>
      <c r="J1464" s="89">
        <f t="shared" si="698"/>
        <v>0</v>
      </c>
      <c r="K1464" s="89">
        <f t="shared" si="699"/>
        <v>0</v>
      </c>
      <c r="L1464" s="89">
        <f t="shared" si="700"/>
        <v>0</v>
      </c>
      <c r="M1464" s="89">
        <f t="shared" si="701"/>
        <v>0</v>
      </c>
      <c r="N1464" s="89">
        <f t="shared" si="702"/>
        <v>0</v>
      </c>
      <c r="O1464" s="89">
        <f t="shared" si="686"/>
        <v>0</v>
      </c>
      <c r="Q1464" s="90">
        <f t="shared" si="703"/>
        <v>0</v>
      </c>
      <c r="R1464" s="90">
        <f t="shared" si="704"/>
        <v>0</v>
      </c>
      <c r="S1464" s="90">
        <f t="shared" si="705"/>
        <v>0</v>
      </c>
      <c r="T1464" s="90">
        <f t="shared" si="706"/>
        <v>0</v>
      </c>
      <c r="U1464" s="90">
        <f t="shared" si="707"/>
        <v>7446.1389494069226</v>
      </c>
      <c r="V1464" s="90">
        <f t="shared" si="708"/>
        <v>0</v>
      </c>
      <c r="W1464" s="90">
        <f t="shared" si="687"/>
        <v>7278.9043422868681</v>
      </c>
      <c r="Y1464" s="89">
        <f t="shared" si="690"/>
        <v>0</v>
      </c>
      <c r="Z1464" s="90">
        <f t="shared" si="691"/>
        <v>0</v>
      </c>
      <c r="AA1464" s="75">
        <f t="shared" si="692"/>
        <v>0</v>
      </c>
      <c r="AB1464" s="89">
        <f t="shared" si="693"/>
        <v>0</v>
      </c>
      <c r="AC1464" s="89">
        <f t="shared" si="694"/>
        <v>0</v>
      </c>
      <c r="AD1464" s="90">
        <f t="shared" si="695"/>
        <v>7446.1389494069226</v>
      </c>
      <c r="AE1464" s="90">
        <f t="shared" si="696"/>
        <v>7278.9043422868681</v>
      </c>
      <c r="AF1464" s="1">
        <f t="shared" si="685"/>
        <v>-35274.956708306214</v>
      </c>
    </row>
    <row r="1465" spans="1:32">
      <c r="A1465" s="106">
        <v>1.6469999999999998E-3</v>
      </c>
      <c r="B1465" s="4">
        <f t="shared" si="709"/>
        <v>-42786.11467570169</v>
      </c>
      <c r="C1465" t="s">
        <v>1831</v>
      </c>
      <c r="D1465"/>
      <c r="E1465" s="57" t="s">
        <v>21</v>
      </c>
      <c r="F1465" s="22">
        <f t="shared" si="688"/>
        <v>1</v>
      </c>
      <c r="G1465" s="22">
        <f t="shared" si="689"/>
        <v>1</v>
      </c>
      <c r="H1465" s="120" t="str">
        <f>IF(ISNA(VLOOKUP(C1465,[1]Sheet1!$J$2:$J$2000,3,FALSE)),"No","Yes")</f>
        <v>No</v>
      </c>
      <c r="I1465" s="89">
        <f t="shared" si="697"/>
        <v>0</v>
      </c>
      <c r="J1465" s="89">
        <f t="shared" si="698"/>
        <v>0</v>
      </c>
      <c r="K1465" s="89">
        <f t="shared" si="699"/>
        <v>0</v>
      </c>
      <c r="L1465" s="89">
        <f t="shared" si="700"/>
        <v>0</v>
      </c>
      <c r="M1465" s="89">
        <f t="shared" si="701"/>
        <v>0</v>
      </c>
      <c r="N1465" s="89">
        <f t="shared" si="702"/>
        <v>0</v>
      </c>
      <c r="O1465" s="89">
        <f t="shared" si="686"/>
        <v>0</v>
      </c>
      <c r="Q1465" s="90">
        <f t="shared" si="703"/>
        <v>0</v>
      </c>
      <c r="R1465" s="90">
        <f t="shared" si="704"/>
        <v>0</v>
      </c>
      <c r="S1465" s="90">
        <f t="shared" si="705"/>
        <v>0</v>
      </c>
      <c r="T1465" s="90">
        <f t="shared" si="706"/>
        <v>0</v>
      </c>
      <c r="U1465" s="90">
        <f t="shared" si="707"/>
        <v>7213.8836772983113</v>
      </c>
      <c r="V1465" s="90">
        <f t="shared" si="708"/>
        <v>0</v>
      </c>
      <c r="W1465" s="90">
        <f t="shared" si="687"/>
        <v>0</v>
      </c>
      <c r="Y1465" s="89">
        <f t="shared" si="690"/>
        <v>0</v>
      </c>
      <c r="Z1465" s="90">
        <f t="shared" si="691"/>
        <v>0</v>
      </c>
      <c r="AA1465" s="75">
        <f t="shared" si="692"/>
        <v>0</v>
      </c>
      <c r="AB1465" s="89">
        <f t="shared" si="693"/>
        <v>0</v>
      </c>
      <c r="AC1465" s="89">
        <f t="shared" si="694"/>
        <v>0</v>
      </c>
      <c r="AD1465" s="90">
        <f t="shared" si="695"/>
        <v>7213.8836772983113</v>
      </c>
      <c r="AE1465" s="90">
        <f t="shared" si="696"/>
        <v>0</v>
      </c>
      <c r="AF1465" s="1">
        <f t="shared" si="685"/>
        <v>-42786.116322701688</v>
      </c>
    </row>
    <row r="1466" spans="1:32">
      <c r="A1466" s="106">
        <v>1.6479999999999999E-3</v>
      </c>
      <c r="B1466" s="4">
        <f t="shared" si="709"/>
        <v>13869.881526840669</v>
      </c>
      <c r="C1466" t="s">
        <v>1833</v>
      </c>
      <c r="D1466"/>
      <c r="E1466" s="57" t="s">
        <v>21</v>
      </c>
      <c r="F1466" s="22">
        <f t="shared" si="688"/>
        <v>2</v>
      </c>
      <c r="G1466" s="22">
        <f t="shared" si="689"/>
        <v>2</v>
      </c>
      <c r="H1466" s="120" t="str">
        <f>IF(ISNA(VLOOKUP(C1466,[1]Sheet1!$J$2:$J$2000,3,FALSE)),"No","Yes")</f>
        <v>Yes</v>
      </c>
      <c r="I1466" s="89">
        <f t="shared" si="697"/>
        <v>0</v>
      </c>
      <c r="J1466" s="89">
        <f t="shared" si="698"/>
        <v>0</v>
      </c>
      <c r="K1466" s="89">
        <f t="shared" si="699"/>
        <v>0</v>
      </c>
      <c r="L1466" s="89">
        <f t="shared" si="700"/>
        <v>0</v>
      </c>
      <c r="M1466" s="89">
        <f t="shared" si="701"/>
        <v>0</v>
      </c>
      <c r="N1466" s="89">
        <f t="shared" si="702"/>
        <v>0</v>
      </c>
      <c r="O1466" s="89">
        <f t="shared" si="686"/>
        <v>0</v>
      </c>
      <c r="Q1466" s="90">
        <f t="shared" si="703"/>
        <v>0</v>
      </c>
      <c r="R1466" s="90">
        <f t="shared" si="704"/>
        <v>0</v>
      </c>
      <c r="S1466" s="90">
        <f t="shared" si="705"/>
        <v>0</v>
      </c>
      <c r="T1466" s="90">
        <f t="shared" si="706"/>
        <v>0</v>
      </c>
      <c r="U1466" s="90">
        <f t="shared" si="707"/>
        <v>7188.5954662304275</v>
      </c>
      <c r="V1466" s="90">
        <f t="shared" si="708"/>
        <v>0</v>
      </c>
      <c r="W1466" s="90">
        <f t="shared" si="687"/>
        <v>6681.2844126102418</v>
      </c>
      <c r="Y1466" s="89">
        <f t="shared" si="690"/>
        <v>0</v>
      </c>
      <c r="Z1466" s="90">
        <f t="shared" si="691"/>
        <v>0</v>
      </c>
      <c r="AA1466" s="75">
        <f t="shared" si="692"/>
        <v>0</v>
      </c>
      <c r="AB1466" s="89">
        <f t="shared" si="693"/>
        <v>0</v>
      </c>
      <c r="AC1466" s="89">
        <f t="shared" si="694"/>
        <v>0</v>
      </c>
      <c r="AD1466" s="90">
        <f t="shared" si="695"/>
        <v>7188.5954662304275</v>
      </c>
      <c r="AE1466" s="90">
        <f t="shared" si="696"/>
        <v>6681.2844126102418</v>
      </c>
      <c r="AF1466" s="1">
        <f t="shared" si="685"/>
        <v>13869.879878840669</v>
      </c>
    </row>
    <row r="1467" spans="1:32">
      <c r="A1467" s="106">
        <v>1.6489999999999999E-3</v>
      </c>
      <c r="B1467" s="4">
        <f t="shared" si="709"/>
        <v>-43250.684033940212</v>
      </c>
      <c r="C1467" t="s">
        <v>1861</v>
      </c>
      <c r="D1467"/>
      <c r="E1467" s="57" t="s">
        <v>21</v>
      </c>
      <c r="F1467" s="22">
        <f t="shared" si="688"/>
        <v>1</v>
      </c>
      <c r="G1467" s="22">
        <f t="shared" si="689"/>
        <v>1</v>
      </c>
      <c r="H1467" s="120" t="str">
        <f>IF(ISNA(VLOOKUP(C1467,[1]Sheet1!$J$2:$J$2000,3,FALSE)),"No","Yes")</f>
        <v>No</v>
      </c>
      <c r="I1467" s="89">
        <f t="shared" si="697"/>
        <v>0</v>
      </c>
      <c r="J1467" s="89">
        <f t="shared" si="698"/>
        <v>0</v>
      </c>
      <c r="K1467" s="89">
        <f t="shared" si="699"/>
        <v>0</v>
      </c>
      <c r="L1467" s="89">
        <f t="shared" si="700"/>
        <v>0</v>
      </c>
      <c r="M1467" s="89">
        <f t="shared" si="701"/>
        <v>0</v>
      </c>
      <c r="N1467" s="89">
        <f t="shared" si="702"/>
        <v>0</v>
      </c>
      <c r="O1467" s="89">
        <f t="shared" ref="O1467:O1475" si="710">IF(ISERROR(VLOOKUP($C1467,Sprint7,5,FALSE)),0,(VLOOKUP($C1467,Sprint7,5,FALSE)))</f>
        <v>0</v>
      </c>
      <c r="Q1467" s="90">
        <f t="shared" si="703"/>
        <v>0</v>
      </c>
      <c r="R1467" s="90">
        <f t="shared" si="704"/>
        <v>0</v>
      </c>
      <c r="S1467" s="90">
        <f t="shared" si="705"/>
        <v>0</v>
      </c>
      <c r="T1467" s="90">
        <f t="shared" si="706"/>
        <v>0</v>
      </c>
      <c r="U1467" s="90">
        <f t="shared" si="707"/>
        <v>6749.3143170597905</v>
      </c>
      <c r="V1467" s="90">
        <f t="shared" si="708"/>
        <v>0</v>
      </c>
      <c r="W1467" s="90">
        <f t="shared" ref="W1467:W1475" si="711">IF(ISERROR(VLOOKUP($C1467,_End7,5,FALSE)),0,(VLOOKUP($C1467,_End7,5,FALSE)))</f>
        <v>0</v>
      </c>
      <c r="Y1467" s="89">
        <f t="shared" si="690"/>
        <v>0</v>
      </c>
      <c r="Z1467" s="90">
        <f t="shared" si="691"/>
        <v>0</v>
      </c>
      <c r="AA1467" s="75">
        <f t="shared" si="692"/>
        <v>0</v>
      </c>
      <c r="AB1467" s="89">
        <f t="shared" si="693"/>
        <v>0</v>
      </c>
      <c r="AC1467" s="89">
        <f t="shared" si="694"/>
        <v>0</v>
      </c>
      <c r="AD1467" s="90">
        <f t="shared" si="695"/>
        <v>6749.3143170597905</v>
      </c>
      <c r="AE1467" s="90">
        <f t="shared" si="696"/>
        <v>0</v>
      </c>
      <c r="AF1467" s="1">
        <f t="shared" si="685"/>
        <v>-43250.68568294021</v>
      </c>
    </row>
    <row r="1468" spans="1:32">
      <c r="A1468" s="106">
        <v>1.6499999999999998E-3</v>
      </c>
      <c r="B1468" s="4">
        <f t="shared" si="709"/>
        <v>-43579.626820048012</v>
      </c>
      <c r="C1468" t="s">
        <v>1871</v>
      </c>
      <c r="D1468"/>
      <c r="E1468" s="57" t="s">
        <v>21</v>
      </c>
      <c r="F1468" s="22">
        <f t="shared" ref="F1468:F1475" si="712">COUNTIF(H1468:X1468,"&gt;1")</f>
        <v>1</v>
      </c>
      <c r="G1468" s="22">
        <f t="shared" ref="G1468:G1475" si="713">COUNTIF(AA1468:AE1468,"&gt;1")</f>
        <v>1</v>
      </c>
      <c r="H1468" s="120" t="str">
        <f>IF(ISNA(VLOOKUP(C1468,[1]Sheet1!$J$2:$J$2000,3,FALSE)),"No","Yes")</f>
        <v>No</v>
      </c>
      <c r="I1468" s="89">
        <f t="shared" si="697"/>
        <v>0</v>
      </c>
      <c r="J1468" s="89">
        <f t="shared" si="698"/>
        <v>0</v>
      </c>
      <c r="K1468" s="89">
        <f t="shared" si="699"/>
        <v>0</v>
      </c>
      <c r="L1468" s="89">
        <f t="shared" si="700"/>
        <v>0</v>
      </c>
      <c r="M1468" s="89">
        <f t="shared" si="701"/>
        <v>0</v>
      </c>
      <c r="N1468" s="89">
        <f t="shared" si="702"/>
        <v>0</v>
      </c>
      <c r="O1468" s="89">
        <f t="shared" si="710"/>
        <v>0</v>
      </c>
      <c r="Q1468" s="90">
        <f t="shared" si="703"/>
        <v>0</v>
      </c>
      <c r="R1468" s="90">
        <f t="shared" si="704"/>
        <v>0</v>
      </c>
      <c r="S1468" s="90">
        <f t="shared" si="705"/>
        <v>0</v>
      </c>
      <c r="T1468" s="90">
        <f t="shared" si="706"/>
        <v>0</v>
      </c>
      <c r="U1468" s="90">
        <f t="shared" si="707"/>
        <v>6420.3715299519927</v>
      </c>
      <c r="V1468" s="90">
        <f t="shared" si="708"/>
        <v>0</v>
      </c>
      <c r="W1468" s="90">
        <f t="shared" si="711"/>
        <v>0</v>
      </c>
      <c r="Y1468" s="89">
        <f t="shared" ref="Y1468:Y1475" si="714">LARGE(I1468:O1468,3)</f>
        <v>0</v>
      </c>
      <c r="Z1468" s="90">
        <f t="shared" ref="Z1468:Z1475" si="715">LARGE(Q1468:W1468,3)</f>
        <v>0</v>
      </c>
      <c r="AA1468" s="75">
        <f t="shared" ref="AA1468:AA1475" si="716">LARGE(Y1468:Z1468,1)</f>
        <v>0</v>
      </c>
      <c r="AB1468" s="89">
        <f t="shared" ref="AB1468:AB1475" si="717">LARGE(I1468:O1468,1)</f>
        <v>0</v>
      </c>
      <c r="AC1468" s="89">
        <f t="shared" ref="AC1468:AC1475" si="718">LARGE(I1468:O1468,2)</f>
        <v>0</v>
      </c>
      <c r="AD1468" s="90">
        <f t="shared" ref="AD1468:AD1475" si="719">LARGE(Q1468:W1468,1)</f>
        <v>6420.3715299519927</v>
      </c>
      <c r="AE1468" s="90">
        <f t="shared" ref="AE1468:AE1475" si="720">LARGE(Q1468:W1468,2)</f>
        <v>0</v>
      </c>
      <c r="AF1468" s="1">
        <f t="shared" si="685"/>
        <v>-43579.62847004801</v>
      </c>
    </row>
    <row r="1469" spans="1:32">
      <c r="A1469" s="106">
        <v>1.6509999999999999E-3</v>
      </c>
      <c r="B1469" s="4">
        <f t="shared" si="709"/>
        <v>-33737.659327708563</v>
      </c>
      <c r="C1469" t="s">
        <v>1769</v>
      </c>
      <c r="D1469"/>
      <c r="E1469" s="57" t="s">
        <v>21</v>
      </c>
      <c r="F1469" s="22">
        <f t="shared" si="712"/>
        <v>2</v>
      </c>
      <c r="G1469" s="22">
        <f t="shared" si="713"/>
        <v>2</v>
      </c>
      <c r="H1469" s="120" t="str">
        <f>IF(ISNA(VLOOKUP(C1469,[1]Sheet1!$J$2:$J$2000,3,FALSE)),"No","Yes")</f>
        <v>No</v>
      </c>
      <c r="I1469" s="89">
        <f t="shared" si="697"/>
        <v>0</v>
      </c>
      <c r="J1469" s="89">
        <f t="shared" si="698"/>
        <v>0</v>
      </c>
      <c r="K1469" s="89">
        <f t="shared" si="699"/>
        <v>0</v>
      </c>
      <c r="L1469" s="89">
        <f t="shared" si="700"/>
        <v>0</v>
      </c>
      <c r="M1469" s="89">
        <f t="shared" si="701"/>
        <v>0</v>
      </c>
      <c r="N1469" s="89">
        <f t="shared" si="702"/>
        <v>0</v>
      </c>
      <c r="O1469" s="89">
        <f t="shared" si="710"/>
        <v>0</v>
      </c>
      <c r="Q1469" s="90">
        <f t="shared" si="703"/>
        <v>0</v>
      </c>
      <c r="R1469" s="90">
        <f t="shared" si="704"/>
        <v>0</v>
      </c>
      <c r="S1469" s="90">
        <f t="shared" si="705"/>
        <v>0</v>
      </c>
      <c r="T1469" s="90">
        <f t="shared" si="706"/>
        <v>0</v>
      </c>
      <c r="U1469" s="90">
        <f t="shared" si="707"/>
        <v>8320.2596700027043</v>
      </c>
      <c r="V1469" s="90">
        <f t="shared" si="708"/>
        <v>0</v>
      </c>
      <c r="W1469" s="90">
        <f t="shared" si="711"/>
        <v>7942.0793512887349</v>
      </c>
      <c r="Y1469" s="89">
        <f t="shared" si="714"/>
        <v>0</v>
      </c>
      <c r="Z1469" s="90">
        <f t="shared" si="715"/>
        <v>0</v>
      </c>
      <c r="AA1469" s="75">
        <f t="shared" si="716"/>
        <v>0</v>
      </c>
      <c r="AB1469" s="89">
        <f t="shared" si="717"/>
        <v>0</v>
      </c>
      <c r="AC1469" s="89">
        <f t="shared" si="718"/>
        <v>0</v>
      </c>
      <c r="AD1469" s="90">
        <f t="shared" si="719"/>
        <v>8320.2596700027043</v>
      </c>
      <c r="AE1469" s="90">
        <f t="shared" si="720"/>
        <v>7942.0793512887349</v>
      </c>
      <c r="AF1469" s="1">
        <f t="shared" si="685"/>
        <v>-33737.660978708562</v>
      </c>
    </row>
    <row r="1470" spans="1:32">
      <c r="A1470" s="106">
        <v>1.6519999999999998E-3</v>
      </c>
      <c r="B1470" s="4">
        <f t="shared" si="709"/>
        <v>-41711.127423720834</v>
      </c>
      <c r="C1470" t="s">
        <v>1770</v>
      </c>
      <c r="D1470"/>
      <c r="E1470" s="57" t="s">
        <v>21</v>
      </c>
      <c r="F1470" s="22">
        <f t="shared" si="712"/>
        <v>1</v>
      </c>
      <c r="G1470" s="22">
        <f t="shared" si="713"/>
        <v>1</v>
      </c>
      <c r="H1470" s="120" t="str">
        <f>IF(ISNA(VLOOKUP(C1470,[1]Sheet1!$J$2:$J$2000,3,FALSE)),"No","Yes")</f>
        <v>No</v>
      </c>
      <c r="I1470" s="89">
        <f t="shared" si="697"/>
        <v>0</v>
      </c>
      <c r="J1470" s="89">
        <f t="shared" si="698"/>
        <v>0</v>
      </c>
      <c r="K1470" s="89">
        <f t="shared" si="699"/>
        <v>0</v>
      </c>
      <c r="L1470" s="89">
        <f t="shared" si="700"/>
        <v>0</v>
      </c>
      <c r="M1470" s="89">
        <f t="shared" si="701"/>
        <v>0</v>
      </c>
      <c r="N1470" s="89">
        <f t="shared" si="702"/>
        <v>0</v>
      </c>
      <c r="O1470" s="89">
        <f t="shared" si="710"/>
        <v>0</v>
      </c>
      <c r="Q1470" s="90">
        <f t="shared" si="703"/>
        <v>0</v>
      </c>
      <c r="R1470" s="90">
        <f t="shared" si="704"/>
        <v>0</v>
      </c>
      <c r="S1470" s="90">
        <f t="shared" si="705"/>
        <v>0</v>
      </c>
      <c r="T1470" s="90">
        <f t="shared" si="706"/>
        <v>0</v>
      </c>
      <c r="U1470" s="90">
        <f t="shared" si="707"/>
        <v>8288.8709242791701</v>
      </c>
      <c r="V1470" s="90">
        <f t="shared" si="708"/>
        <v>0</v>
      </c>
      <c r="W1470" s="90">
        <f t="shared" si="711"/>
        <v>0</v>
      </c>
      <c r="Y1470" s="89">
        <f t="shared" si="714"/>
        <v>0</v>
      </c>
      <c r="Z1470" s="90">
        <f t="shared" si="715"/>
        <v>0</v>
      </c>
      <c r="AA1470" s="75">
        <f t="shared" si="716"/>
        <v>0</v>
      </c>
      <c r="AB1470" s="89">
        <f t="shared" si="717"/>
        <v>0</v>
      </c>
      <c r="AC1470" s="89">
        <f t="shared" si="718"/>
        <v>0</v>
      </c>
      <c r="AD1470" s="90">
        <f t="shared" si="719"/>
        <v>8288.8709242791701</v>
      </c>
      <c r="AE1470" s="90">
        <f t="shared" si="720"/>
        <v>0</v>
      </c>
      <c r="AF1470" s="1">
        <f t="shared" si="685"/>
        <v>-41711.129075720833</v>
      </c>
    </row>
    <row r="1471" spans="1:32">
      <c r="A1471" s="106">
        <v>1.6529999999999997E-3</v>
      </c>
      <c r="B1471" s="4">
        <f t="shared" si="709"/>
        <v>-41999.998347000001</v>
      </c>
      <c r="C1471" t="s">
        <v>1783</v>
      </c>
      <c r="D1471"/>
      <c r="E1471" s="57" t="s">
        <v>21</v>
      </c>
      <c r="F1471" s="22">
        <f t="shared" si="712"/>
        <v>1</v>
      </c>
      <c r="G1471" s="22">
        <f t="shared" si="713"/>
        <v>1</v>
      </c>
      <c r="H1471" s="120" t="str">
        <f>IF(ISNA(VLOOKUP(C1471,[1]Sheet1!$J$2:$J$2000,3,FALSE)),"No","Yes")</f>
        <v>No</v>
      </c>
      <c r="I1471" s="89">
        <f t="shared" si="697"/>
        <v>0</v>
      </c>
      <c r="J1471" s="89">
        <f t="shared" si="698"/>
        <v>0</v>
      </c>
      <c r="K1471" s="89">
        <f t="shared" si="699"/>
        <v>0</v>
      </c>
      <c r="L1471" s="89">
        <f t="shared" si="700"/>
        <v>0</v>
      </c>
      <c r="M1471" s="89">
        <f t="shared" si="701"/>
        <v>0</v>
      </c>
      <c r="N1471" s="89">
        <f t="shared" si="702"/>
        <v>0</v>
      </c>
      <c r="O1471" s="89">
        <f t="shared" si="710"/>
        <v>0</v>
      </c>
      <c r="Q1471" s="90">
        <f t="shared" si="703"/>
        <v>0</v>
      </c>
      <c r="R1471" s="90">
        <f t="shared" si="704"/>
        <v>0</v>
      </c>
      <c r="S1471" s="90">
        <f t="shared" si="705"/>
        <v>0</v>
      </c>
      <c r="T1471" s="90">
        <f t="shared" si="706"/>
        <v>0</v>
      </c>
      <c r="U1471" s="90">
        <f t="shared" si="707"/>
        <v>8000</v>
      </c>
      <c r="V1471" s="90">
        <f t="shared" si="708"/>
        <v>0</v>
      </c>
      <c r="W1471" s="90">
        <f t="shared" si="711"/>
        <v>0</v>
      </c>
      <c r="Y1471" s="89">
        <f t="shared" si="714"/>
        <v>0</v>
      </c>
      <c r="Z1471" s="90">
        <f t="shared" si="715"/>
        <v>0</v>
      </c>
      <c r="AA1471" s="75">
        <f t="shared" si="716"/>
        <v>0</v>
      </c>
      <c r="AB1471" s="89">
        <f t="shared" si="717"/>
        <v>0</v>
      </c>
      <c r="AC1471" s="89">
        <f t="shared" si="718"/>
        <v>0</v>
      </c>
      <c r="AD1471" s="90">
        <f t="shared" si="719"/>
        <v>8000</v>
      </c>
      <c r="AE1471" s="90">
        <f t="shared" si="720"/>
        <v>0</v>
      </c>
      <c r="AF1471" s="1">
        <f t="shared" si="685"/>
        <v>-42000</v>
      </c>
    </row>
    <row r="1472" spans="1:32">
      <c r="A1472" s="106">
        <v>1.6539999999999999E-3</v>
      </c>
      <c r="B1472" s="4">
        <f t="shared" si="709"/>
        <v>-42056.80919170691</v>
      </c>
      <c r="C1472" t="s">
        <v>1786</v>
      </c>
      <c r="D1472"/>
      <c r="E1472" s="57" t="s">
        <v>21</v>
      </c>
      <c r="F1472" s="22">
        <f t="shared" si="712"/>
        <v>1</v>
      </c>
      <c r="G1472" s="22">
        <f t="shared" si="713"/>
        <v>1</v>
      </c>
      <c r="H1472" s="120" t="str">
        <f>IF(ISNA(VLOOKUP(C1472,[1]Sheet1!$J$2:$J$2000,3,FALSE)),"No","Yes")</f>
        <v>No</v>
      </c>
      <c r="I1472" s="89">
        <f t="shared" si="697"/>
        <v>0</v>
      </c>
      <c r="J1472" s="89">
        <f t="shared" si="698"/>
        <v>0</v>
      </c>
      <c r="K1472" s="89">
        <f t="shared" si="699"/>
        <v>0</v>
      </c>
      <c r="L1472" s="89">
        <f t="shared" si="700"/>
        <v>0</v>
      </c>
      <c r="M1472" s="89">
        <f t="shared" si="701"/>
        <v>0</v>
      </c>
      <c r="N1472" s="89">
        <f t="shared" si="702"/>
        <v>0</v>
      </c>
      <c r="O1472" s="89">
        <f t="shared" si="710"/>
        <v>0</v>
      </c>
      <c r="Q1472" s="90">
        <f t="shared" si="703"/>
        <v>0</v>
      </c>
      <c r="R1472" s="90">
        <f t="shared" si="704"/>
        <v>0</v>
      </c>
      <c r="S1472" s="90">
        <f t="shared" si="705"/>
        <v>0</v>
      </c>
      <c r="T1472" s="90">
        <f t="shared" si="706"/>
        <v>0</v>
      </c>
      <c r="U1472" s="90">
        <f t="shared" si="707"/>
        <v>7943.1891542930907</v>
      </c>
      <c r="V1472" s="90">
        <f t="shared" si="708"/>
        <v>0</v>
      </c>
      <c r="W1472" s="90">
        <f t="shared" si="711"/>
        <v>0</v>
      </c>
      <c r="Y1472" s="89">
        <f t="shared" si="714"/>
        <v>0</v>
      </c>
      <c r="Z1472" s="90">
        <f t="shared" si="715"/>
        <v>0</v>
      </c>
      <c r="AA1472" s="75">
        <f t="shared" si="716"/>
        <v>0</v>
      </c>
      <c r="AB1472" s="89">
        <f t="shared" si="717"/>
        <v>0</v>
      </c>
      <c r="AC1472" s="89">
        <f t="shared" si="718"/>
        <v>0</v>
      </c>
      <c r="AD1472" s="90">
        <f t="shared" si="719"/>
        <v>7943.1891542930907</v>
      </c>
      <c r="AE1472" s="90">
        <f t="shared" si="720"/>
        <v>0</v>
      </c>
      <c r="AF1472" s="1">
        <f t="shared" si="685"/>
        <v>-42056.81084570691</v>
      </c>
    </row>
    <row r="1473" spans="1:32">
      <c r="A1473" s="106">
        <v>1.6559999999999999E-3</v>
      </c>
      <c r="B1473" s="4">
        <f t="shared" si="709"/>
        <v>-42719.524971218932</v>
      </c>
      <c r="C1473" t="s">
        <v>1830</v>
      </c>
      <c r="D1473"/>
      <c r="E1473" s="57" t="s">
        <v>21</v>
      </c>
      <c r="F1473" s="22">
        <f t="shared" si="712"/>
        <v>1</v>
      </c>
      <c r="G1473" s="22">
        <f t="shared" si="713"/>
        <v>1</v>
      </c>
      <c r="H1473" s="120" t="str">
        <f>IF(ISNA(VLOOKUP(C1473,[1]Sheet1!$J$2:$J$2000,3,FALSE)),"No","Yes")</f>
        <v>No</v>
      </c>
      <c r="I1473" s="89">
        <f t="shared" ref="I1473:I1475" si="721">IF(ISERROR(VLOOKUP($C1473,Sprint1,5,FALSE)),0,(VLOOKUP($C1473,Sprint1,5,FALSE)))</f>
        <v>0</v>
      </c>
      <c r="J1473" s="89">
        <f t="shared" ref="J1473:J1475" si="722">IF(ISERROR(VLOOKUP($C1473,Sprint2,5,FALSE)),0,(VLOOKUP($C1473,Sprint2,5,FALSE)))</f>
        <v>0</v>
      </c>
      <c r="K1473" s="89">
        <f t="shared" ref="K1473:K1475" si="723">IF(ISERROR(VLOOKUP($C1473,Sprint3,5,FALSE)),0,(VLOOKUP($C1473,Sprint3,5,FALSE)))</f>
        <v>0</v>
      </c>
      <c r="L1473" s="89">
        <f t="shared" ref="L1473:L1475" si="724">IF(ISERROR(VLOOKUP($C1473,Sprint4,5,FALSE)),0,(VLOOKUP($C1473,Sprint4,5,FALSE)))</f>
        <v>0</v>
      </c>
      <c r="M1473" s="89">
        <f t="shared" ref="M1473:M1475" si="725">IF(ISERROR(VLOOKUP($C1473,Sprint5,5,FALSE)),0,(VLOOKUP($C1473,Sprint5,5,FALSE)))</f>
        <v>0</v>
      </c>
      <c r="N1473" s="89">
        <f t="shared" ref="N1473:N1475" si="726">IF(ISERROR(VLOOKUP($C1473,Sprint6,5,FALSE)),0,(VLOOKUP($C1473,Sprint6,5,FALSE)))</f>
        <v>0</v>
      </c>
      <c r="O1473" s="89">
        <f t="shared" si="710"/>
        <v>0</v>
      </c>
      <c r="Q1473" s="90">
        <f t="shared" ref="Q1473:Q1475" si="727">IF(ISERROR(VLOOKUP($C1473,_End1,5,FALSE)),0,(VLOOKUP($C1473,_End1,5,FALSE)))</f>
        <v>0</v>
      </c>
      <c r="R1473" s="90">
        <f t="shared" ref="R1473:R1475" si="728">IF(ISERROR(VLOOKUP($C1473,_End2,5,FALSE)),0,(VLOOKUP($C1473,_End2,5,FALSE)))</f>
        <v>0</v>
      </c>
      <c r="S1473" s="90">
        <f t="shared" ref="S1473:S1475" si="729">IF(ISERROR(VLOOKUP($C1473,_End3,5,FALSE)),0,(VLOOKUP($C1473,_End3,5,FALSE)))</f>
        <v>0</v>
      </c>
      <c r="T1473" s="90">
        <f t="shared" ref="T1473:T1475" si="730">IF(ISERROR(VLOOKUP($C1473,_End4,5,FALSE)),0,(VLOOKUP($C1473,_End4,5,FALSE)))</f>
        <v>0</v>
      </c>
      <c r="U1473" s="90">
        <f t="shared" ref="U1473:U1475" si="731">IF(ISERROR(VLOOKUP($C1473,_End5,5,FALSE)),0,(VLOOKUP($C1473,_End5,5,FALSE)))</f>
        <v>7280.4733727810644</v>
      </c>
      <c r="V1473" s="90">
        <f t="shared" ref="V1473:V1475" si="732">IF(ISERROR(VLOOKUP($C1473,_End6,5,FALSE)),0,(VLOOKUP($C1473,_End6,5,FALSE)))</f>
        <v>0</v>
      </c>
      <c r="W1473" s="90">
        <f t="shared" si="711"/>
        <v>0</v>
      </c>
      <c r="Y1473" s="89">
        <f t="shared" si="714"/>
        <v>0</v>
      </c>
      <c r="Z1473" s="90">
        <f t="shared" si="715"/>
        <v>0</v>
      </c>
      <c r="AA1473" s="75">
        <f t="shared" si="716"/>
        <v>0</v>
      </c>
      <c r="AB1473" s="89">
        <f t="shared" si="717"/>
        <v>0</v>
      </c>
      <c r="AC1473" s="89">
        <f t="shared" si="718"/>
        <v>0</v>
      </c>
      <c r="AD1473" s="90">
        <f t="shared" si="719"/>
        <v>7280.4733727810644</v>
      </c>
      <c r="AE1473" s="90">
        <f t="shared" si="720"/>
        <v>0</v>
      </c>
      <c r="AF1473" s="1">
        <f t="shared" si="685"/>
        <v>-42719.526627218933</v>
      </c>
    </row>
    <row r="1474" spans="1:32">
      <c r="A1474" s="106">
        <v>1.6569999999999998E-3</v>
      </c>
      <c r="B1474" s="4">
        <f t="shared" si="709"/>
        <v>-42845.678073201183</v>
      </c>
      <c r="C1474" t="s">
        <v>1834</v>
      </c>
      <c r="D1474"/>
      <c r="E1474" s="57" t="s">
        <v>21</v>
      </c>
      <c r="F1474" s="22">
        <f t="shared" si="712"/>
        <v>1</v>
      </c>
      <c r="G1474" s="22">
        <f t="shared" si="713"/>
        <v>1</v>
      </c>
      <c r="H1474" s="120" t="str">
        <f>IF(ISNA(VLOOKUP(C1474,[1]Sheet1!$J$2:$J$2000,3,FALSE)),"No","Yes")</f>
        <v>No</v>
      </c>
      <c r="I1474" s="89">
        <f t="shared" si="721"/>
        <v>0</v>
      </c>
      <c r="J1474" s="89">
        <f t="shared" si="722"/>
        <v>0</v>
      </c>
      <c r="K1474" s="89">
        <f t="shared" si="723"/>
        <v>0</v>
      </c>
      <c r="L1474" s="89">
        <f t="shared" si="724"/>
        <v>0</v>
      </c>
      <c r="M1474" s="89">
        <f t="shared" si="725"/>
        <v>0</v>
      </c>
      <c r="N1474" s="89">
        <f t="shared" si="726"/>
        <v>0</v>
      </c>
      <c r="O1474" s="89">
        <f t="shared" si="710"/>
        <v>0</v>
      </c>
      <c r="Q1474" s="90">
        <f t="shared" si="727"/>
        <v>0</v>
      </c>
      <c r="R1474" s="90">
        <f t="shared" si="728"/>
        <v>0</v>
      </c>
      <c r="S1474" s="90">
        <f t="shared" si="729"/>
        <v>0</v>
      </c>
      <c r="T1474" s="90">
        <f t="shared" si="730"/>
        <v>0</v>
      </c>
      <c r="U1474" s="90">
        <f t="shared" si="731"/>
        <v>7154.3202697988145</v>
      </c>
      <c r="V1474" s="90">
        <f t="shared" si="732"/>
        <v>0</v>
      </c>
      <c r="W1474" s="90">
        <f t="shared" si="711"/>
        <v>0</v>
      </c>
      <c r="Y1474" s="89">
        <f t="shared" si="714"/>
        <v>0</v>
      </c>
      <c r="Z1474" s="90">
        <f t="shared" si="715"/>
        <v>0</v>
      </c>
      <c r="AA1474" s="75">
        <f t="shared" si="716"/>
        <v>0</v>
      </c>
      <c r="AB1474" s="89">
        <f t="shared" si="717"/>
        <v>0</v>
      </c>
      <c r="AC1474" s="89">
        <f t="shared" si="718"/>
        <v>0</v>
      </c>
      <c r="AD1474" s="90">
        <f t="shared" si="719"/>
        <v>7154.3202697988145</v>
      </c>
      <c r="AE1474" s="90">
        <f t="shared" si="720"/>
        <v>0</v>
      </c>
      <c r="AF1474" s="1">
        <f t="shared" si="685"/>
        <v>-42845.679730201184</v>
      </c>
    </row>
    <row r="1475" spans="1:32">
      <c r="A1475" s="106">
        <v>1.6579999999999998E-3</v>
      </c>
      <c r="B1475" s="4">
        <f t="shared" si="709"/>
        <v>-42853.158193301111</v>
      </c>
      <c r="C1475" t="s">
        <v>1836</v>
      </c>
      <c r="D1475"/>
      <c r="E1475" s="57" t="s">
        <v>21</v>
      </c>
      <c r="F1475" s="22">
        <f t="shared" si="712"/>
        <v>1</v>
      </c>
      <c r="G1475" s="22">
        <f t="shared" si="713"/>
        <v>1</v>
      </c>
      <c r="H1475" s="120" t="str">
        <f>IF(ISNA(VLOOKUP(C1475,[1]Sheet1!$J$2:$J$2000,3,FALSE)),"No","Yes")</f>
        <v>No</v>
      </c>
      <c r="I1475" s="89">
        <f t="shared" si="721"/>
        <v>0</v>
      </c>
      <c r="J1475" s="89">
        <f t="shared" si="722"/>
        <v>0</v>
      </c>
      <c r="K1475" s="89">
        <f t="shared" si="723"/>
        <v>0</v>
      </c>
      <c r="L1475" s="89">
        <f t="shared" si="724"/>
        <v>0</v>
      </c>
      <c r="M1475" s="89">
        <f t="shared" si="725"/>
        <v>0</v>
      </c>
      <c r="N1475" s="89">
        <f t="shared" si="726"/>
        <v>0</v>
      </c>
      <c r="O1475" s="89">
        <f t="shared" si="710"/>
        <v>0</v>
      </c>
      <c r="Q1475" s="90">
        <f t="shared" si="727"/>
        <v>0</v>
      </c>
      <c r="R1475" s="90">
        <f t="shared" si="728"/>
        <v>0</v>
      </c>
      <c r="S1475" s="90">
        <f t="shared" si="729"/>
        <v>0</v>
      </c>
      <c r="T1475" s="90">
        <f t="shared" si="730"/>
        <v>0</v>
      </c>
      <c r="U1475" s="90">
        <f t="shared" si="731"/>
        <v>7146.8401486988851</v>
      </c>
      <c r="V1475" s="90">
        <f t="shared" si="732"/>
        <v>0</v>
      </c>
      <c r="W1475" s="90">
        <f t="shared" si="711"/>
        <v>0</v>
      </c>
      <c r="Y1475" s="89">
        <f t="shared" si="714"/>
        <v>0</v>
      </c>
      <c r="Z1475" s="90">
        <f t="shared" si="715"/>
        <v>0</v>
      </c>
      <c r="AA1475" s="75">
        <f t="shared" si="716"/>
        <v>0</v>
      </c>
      <c r="AB1475" s="89">
        <f t="shared" si="717"/>
        <v>0</v>
      </c>
      <c r="AC1475" s="89">
        <f t="shared" si="718"/>
        <v>0</v>
      </c>
      <c r="AD1475" s="90">
        <f t="shared" si="719"/>
        <v>7146.8401486988851</v>
      </c>
      <c r="AE1475" s="90">
        <f t="shared" si="720"/>
        <v>0</v>
      </c>
      <c r="AF1475" s="1">
        <f t="shared" ref="AF1475:AF1538" si="733">IF(H1475="NO",SUM(AA1475:AE1475)-50000,SUM(AA1475:AE1475))</f>
        <v>-42853.159851301112</v>
      </c>
    </row>
    <row r="1476" spans="1:32">
      <c r="A1476" s="106">
        <v>1.6589999999999999E-3</v>
      </c>
      <c r="B1476" s="4">
        <f t="shared" si="709"/>
        <v>7126.9710751260427</v>
      </c>
      <c r="C1476" t="s">
        <v>1838</v>
      </c>
      <c r="D1476"/>
      <c r="E1476" s="57" t="s">
        <v>21</v>
      </c>
      <c r="F1476" s="22">
        <f t="shared" si="459"/>
        <v>1</v>
      </c>
      <c r="G1476" s="22">
        <f t="shared" si="460"/>
        <v>1</v>
      </c>
      <c r="H1476" s="120" t="str">
        <f>IF(ISNA(VLOOKUP(C1476,[1]Sheet1!$J$2:$J$2000,3,FALSE)),"No","Yes")</f>
        <v>Yes</v>
      </c>
      <c r="I1476" s="89">
        <f>IF(ISERROR(VLOOKUP($C1476,Sprint1,5,FALSE)),0,(VLOOKUP($C1476,Sprint1,5,FALSE)))</f>
        <v>0</v>
      </c>
      <c r="J1476" s="89">
        <f>IF(ISERROR(VLOOKUP($C1476,Sprint2,5,FALSE)),0,(VLOOKUP($C1476,Sprint2,5,FALSE)))</f>
        <v>0</v>
      </c>
      <c r="K1476" s="89">
        <f>IF(ISERROR(VLOOKUP($C1476,Sprint3,5,FALSE)),0,(VLOOKUP($C1476,Sprint3,5,FALSE)))</f>
        <v>0</v>
      </c>
      <c r="L1476" s="89">
        <f>IF(ISERROR(VLOOKUP($C1476,Sprint4,5,FALSE)),0,(VLOOKUP($C1476,Sprint4,5,FALSE)))</f>
        <v>0</v>
      </c>
      <c r="M1476" s="89">
        <f>IF(ISERROR(VLOOKUP($C1476,Sprint5,5,FALSE)),0,(VLOOKUP($C1476,Sprint5,5,FALSE)))</f>
        <v>0</v>
      </c>
      <c r="N1476" s="89">
        <f>IF(ISERROR(VLOOKUP($C1476,Sprint6,5,FALSE)),0,(VLOOKUP($C1476,Sprint6,5,FALSE)))</f>
        <v>0</v>
      </c>
      <c r="O1476" s="89">
        <f t="shared" ref="O1476:O1490" si="734">IF(ISERROR(VLOOKUP($C1476,Sprint7,5,FALSE)),0,(VLOOKUP($C1476,Sprint7,5,FALSE)))</f>
        <v>0</v>
      </c>
      <c r="Q1476" s="90">
        <f>IF(ISERROR(VLOOKUP($C1476,_End1,5,FALSE)),0,(VLOOKUP($C1476,_End1,5,FALSE)))</f>
        <v>0</v>
      </c>
      <c r="R1476" s="90">
        <f>IF(ISERROR(VLOOKUP($C1476,_End2,5,FALSE)),0,(VLOOKUP($C1476,_End2,5,FALSE)))</f>
        <v>0</v>
      </c>
      <c r="S1476" s="90">
        <f>IF(ISERROR(VLOOKUP($C1476,_End3,5,FALSE)),0,(VLOOKUP($C1476,_End3,5,FALSE)))</f>
        <v>0</v>
      </c>
      <c r="T1476" s="90">
        <f>IF(ISERROR(VLOOKUP($C1476,_End4,5,FALSE)),0,(VLOOKUP($C1476,_End4,5,FALSE)))</f>
        <v>0</v>
      </c>
      <c r="U1476" s="90">
        <f>IF(ISERROR(VLOOKUP($C1476,_End5,5,FALSE)),0,(VLOOKUP($C1476,_End5,5,FALSE)))</f>
        <v>7126.9694161260431</v>
      </c>
      <c r="V1476" s="90">
        <f>IF(ISERROR(VLOOKUP($C1476,_End6,5,FALSE)),0,(VLOOKUP($C1476,_End6,5,FALSE)))</f>
        <v>0</v>
      </c>
      <c r="W1476" s="90">
        <f t="shared" ref="W1476:W1490" si="735">IF(ISERROR(VLOOKUP($C1476,_End7,5,FALSE)),0,(VLOOKUP($C1476,_End7,5,FALSE)))</f>
        <v>0</v>
      </c>
      <c r="Y1476" s="89">
        <f t="shared" si="451"/>
        <v>0</v>
      </c>
      <c r="Z1476" s="90">
        <f t="shared" si="452"/>
        <v>0</v>
      </c>
      <c r="AA1476" s="75">
        <f t="shared" si="453"/>
        <v>0</v>
      </c>
      <c r="AB1476" s="89">
        <f t="shared" si="454"/>
        <v>0</v>
      </c>
      <c r="AC1476" s="89">
        <f t="shared" si="455"/>
        <v>0</v>
      </c>
      <c r="AD1476" s="90">
        <f t="shared" si="456"/>
        <v>7126.9694161260431</v>
      </c>
      <c r="AE1476" s="90">
        <f t="shared" si="457"/>
        <v>0</v>
      </c>
      <c r="AF1476" s="1">
        <f t="shared" si="733"/>
        <v>7126.9694161260431</v>
      </c>
    </row>
    <row r="1477" spans="1:32">
      <c r="A1477" s="106">
        <v>1.6599999999999998E-3</v>
      </c>
      <c r="B1477" s="4">
        <f t="shared" si="709"/>
        <v>-42883.746171116254</v>
      </c>
      <c r="C1477" t="s">
        <v>1839</v>
      </c>
      <c r="D1477"/>
      <c r="E1477" s="57" t="s">
        <v>21</v>
      </c>
      <c r="F1477" s="22">
        <f t="shared" si="459"/>
        <v>1</v>
      </c>
      <c r="G1477" s="22">
        <f t="shared" si="460"/>
        <v>1</v>
      </c>
      <c r="H1477" s="120" t="str">
        <f>IF(ISNA(VLOOKUP(C1477,[1]Sheet1!$J$2:$J$2000,3,FALSE)),"No","Yes")</f>
        <v>No</v>
      </c>
      <c r="I1477" s="89">
        <f>IF(ISERROR(VLOOKUP($C1477,Sprint1,5,FALSE)),0,(VLOOKUP($C1477,Sprint1,5,FALSE)))</f>
        <v>0</v>
      </c>
      <c r="J1477" s="89">
        <f>IF(ISERROR(VLOOKUP($C1477,Sprint2,5,FALSE)),0,(VLOOKUP($C1477,Sprint2,5,FALSE)))</f>
        <v>0</v>
      </c>
      <c r="K1477" s="89">
        <f>IF(ISERROR(VLOOKUP($C1477,Sprint3,5,FALSE)),0,(VLOOKUP($C1477,Sprint3,5,FALSE)))</f>
        <v>0</v>
      </c>
      <c r="L1477" s="89">
        <f>IF(ISERROR(VLOOKUP($C1477,Sprint4,5,FALSE)),0,(VLOOKUP($C1477,Sprint4,5,FALSE)))</f>
        <v>0</v>
      </c>
      <c r="M1477" s="89">
        <f>IF(ISERROR(VLOOKUP($C1477,Sprint5,5,FALSE)),0,(VLOOKUP($C1477,Sprint5,5,FALSE)))</f>
        <v>0</v>
      </c>
      <c r="N1477" s="89">
        <f>IF(ISERROR(VLOOKUP($C1477,Sprint6,5,FALSE)),0,(VLOOKUP($C1477,Sprint6,5,FALSE)))</f>
        <v>0</v>
      </c>
      <c r="O1477" s="89">
        <f t="shared" si="734"/>
        <v>0</v>
      </c>
      <c r="Q1477" s="90">
        <f>IF(ISERROR(VLOOKUP($C1477,_End1,5,FALSE)),0,(VLOOKUP($C1477,_End1,5,FALSE)))</f>
        <v>0</v>
      </c>
      <c r="R1477" s="90">
        <f>IF(ISERROR(VLOOKUP($C1477,_End2,5,FALSE)),0,(VLOOKUP($C1477,_End2,5,FALSE)))</f>
        <v>0</v>
      </c>
      <c r="S1477" s="90">
        <f>IF(ISERROR(VLOOKUP($C1477,_End3,5,FALSE)),0,(VLOOKUP($C1477,_End3,5,FALSE)))</f>
        <v>0</v>
      </c>
      <c r="T1477" s="90">
        <f>IF(ISERROR(VLOOKUP($C1477,_End4,5,FALSE)),0,(VLOOKUP($C1477,_End4,5,FALSE)))</f>
        <v>0</v>
      </c>
      <c r="U1477" s="90">
        <f>IF(ISERROR(VLOOKUP($C1477,_End5,5,FALSE)),0,(VLOOKUP($C1477,_End5,5,FALSE)))</f>
        <v>7116.252168883746</v>
      </c>
      <c r="V1477" s="90">
        <f>IF(ISERROR(VLOOKUP($C1477,_End6,5,FALSE)),0,(VLOOKUP($C1477,_End6,5,FALSE)))</f>
        <v>0</v>
      </c>
      <c r="W1477" s="90">
        <f t="shared" si="735"/>
        <v>0</v>
      </c>
      <c r="Y1477" s="89">
        <f t="shared" si="451"/>
        <v>0</v>
      </c>
      <c r="Z1477" s="90">
        <f t="shared" si="452"/>
        <v>0</v>
      </c>
      <c r="AA1477" s="75">
        <f t="shared" si="453"/>
        <v>0</v>
      </c>
      <c r="AB1477" s="89">
        <f t="shared" si="454"/>
        <v>0</v>
      </c>
      <c r="AC1477" s="89">
        <f t="shared" si="455"/>
        <v>0</v>
      </c>
      <c r="AD1477" s="90">
        <f t="shared" si="456"/>
        <v>7116.252168883746</v>
      </c>
      <c r="AE1477" s="90">
        <f t="shared" si="457"/>
        <v>0</v>
      </c>
      <c r="AF1477" s="1">
        <f t="shared" si="733"/>
        <v>-42883.747831116256</v>
      </c>
    </row>
    <row r="1478" spans="1:32">
      <c r="A1478" s="106">
        <v>1.6609999999999999E-3</v>
      </c>
      <c r="B1478" s="4">
        <f t="shared" si="709"/>
        <v>8539.7018275741248</v>
      </c>
      <c r="C1478" t="s">
        <v>1759</v>
      </c>
      <c r="D1478"/>
      <c r="E1478" s="57" t="s">
        <v>21</v>
      </c>
      <c r="F1478" s="22">
        <f t="shared" si="459"/>
        <v>1</v>
      </c>
      <c r="G1478" s="22">
        <f t="shared" si="460"/>
        <v>1</v>
      </c>
      <c r="H1478" s="120" t="str">
        <f>IF(ISNA(VLOOKUP(C1478,[1]Sheet1!$J$2:$J$2000,3,FALSE)),"No","Yes")</f>
        <v>Yes</v>
      </c>
      <c r="I1478" s="89">
        <f>IF(ISERROR(VLOOKUP($C1478,Sprint1,5,FALSE)),0,(VLOOKUP($C1478,Sprint1,5,FALSE)))</f>
        <v>0</v>
      </c>
      <c r="J1478" s="89">
        <f>IF(ISERROR(VLOOKUP($C1478,Sprint2,5,FALSE)),0,(VLOOKUP($C1478,Sprint2,5,FALSE)))</f>
        <v>0</v>
      </c>
      <c r="K1478" s="89">
        <f>IF(ISERROR(VLOOKUP($C1478,Sprint3,5,FALSE)),0,(VLOOKUP($C1478,Sprint3,5,FALSE)))</f>
        <v>0</v>
      </c>
      <c r="L1478" s="89">
        <f>IF(ISERROR(VLOOKUP($C1478,Sprint4,5,FALSE)),0,(VLOOKUP($C1478,Sprint4,5,FALSE)))</f>
        <v>0</v>
      </c>
      <c r="M1478" s="89">
        <f>IF(ISERROR(VLOOKUP($C1478,Sprint5,5,FALSE)),0,(VLOOKUP($C1478,Sprint5,5,FALSE)))</f>
        <v>0</v>
      </c>
      <c r="N1478" s="89">
        <f>IF(ISERROR(VLOOKUP($C1478,Sprint6,5,FALSE)),0,(VLOOKUP($C1478,Sprint6,5,FALSE)))</f>
        <v>0</v>
      </c>
      <c r="O1478" s="89">
        <f t="shared" si="734"/>
        <v>0</v>
      </c>
      <c r="Q1478" s="90">
        <f>IF(ISERROR(VLOOKUP($C1478,_End1,5,FALSE)),0,(VLOOKUP($C1478,_End1,5,FALSE)))</f>
        <v>0</v>
      </c>
      <c r="R1478" s="90">
        <f>IF(ISERROR(VLOOKUP($C1478,_End2,5,FALSE)),0,(VLOOKUP($C1478,_End2,5,FALSE)))</f>
        <v>0</v>
      </c>
      <c r="S1478" s="90">
        <f>IF(ISERROR(VLOOKUP($C1478,_End3,5,FALSE)),0,(VLOOKUP($C1478,_End3,5,FALSE)))</f>
        <v>0</v>
      </c>
      <c r="T1478" s="90">
        <f>IF(ISERROR(VLOOKUP($C1478,_End4,5,FALSE)),0,(VLOOKUP($C1478,_End4,5,FALSE)))</f>
        <v>0</v>
      </c>
      <c r="U1478" s="90">
        <f>IF(ISERROR(VLOOKUP($C1478,_End5,5,FALSE)),0,(VLOOKUP($C1478,_End5,5,FALSE)))</f>
        <v>8539.7001665741245</v>
      </c>
      <c r="V1478" s="90">
        <f>IF(ISERROR(VLOOKUP($C1478,_End6,5,FALSE)),0,(VLOOKUP($C1478,_End6,5,FALSE)))</f>
        <v>0</v>
      </c>
      <c r="W1478" s="90">
        <f t="shared" si="735"/>
        <v>0</v>
      </c>
      <c r="Y1478" s="89">
        <f t="shared" si="451"/>
        <v>0</v>
      </c>
      <c r="Z1478" s="90">
        <f t="shared" si="452"/>
        <v>0</v>
      </c>
      <c r="AA1478" s="75">
        <f t="shared" si="453"/>
        <v>0</v>
      </c>
      <c r="AB1478" s="89">
        <f t="shared" si="454"/>
        <v>0</v>
      </c>
      <c r="AC1478" s="89">
        <f t="shared" si="455"/>
        <v>0</v>
      </c>
      <c r="AD1478" s="90">
        <f t="shared" si="456"/>
        <v>8539.7001665741245</v>
      </c>
      <c r="AE1478" s="90">
        <f t="shared" si="457"/>
        <v>0</v>
      </c>
      <c r="AF1478" s="1">
        <f t="shared" si="733"/>
        <v>8539.7001665741245</v>
      </c>
    </row>
    <row r="1479" spans="1:32">
      <c r="A1479" s="106">
        <v>1.6619999999999998E-3</v>
      </c>
      <c r="B1479" s="4">
        <f t="shared" si="709"/>
        <v>8140.7982744123328</v>
      </c>
      <c r="C1479" t="s">
        <v>1777</v>
      </c>
      <c r="D1479"/>
      <c r="E1479" s="57" t="s">
        <v>21</v>
      </c>
      <c r="F1479" s="22">
        <f t="shared" si="459"/>
        <v>1</v>
      </c>
      <c r="G1479" s="22">
        <f t="shared" si="460"/>
        <v>1</v>
      </c>
      <c r="H1479" s="120" t="str">
        <f>IF(ISNA(VLOOKUP(C1479,[1]Sheet1!$J$2:$J$2000,3,FALSE)),"No","Yes")</f>
        <v>Yes</v>
      </c>
      <c r="I1479" s="89">
        <f>IF(ISERROR(VLOOKUP($C1479,Sprint1,5,FALSE)),0,(VLOOKUP($C1479,Sprint1,5,FALSE)))</f>
        <v>0</v>
      </c>
      <c r="J1479" s="89">
        <f>IF(ISERROR(VLOOKUP($C1479,Sprint2,5,FALSE)),0,(VLOOKUP($C1479,Sprint2,5,FALSE)))</f>
        <v>0</v>
      </c>
      <c r="K1479" s="89">
        <f>IF(ISERROR(VLOOKUP($C1479,Sprint3,5,FALSE)),0,(VLOOKUP($C1479,Sprint3,5,FALSE)))</f>
        <v>0</v>
      </c>
      <c r="L1479" s="89">
        <f>IF(ISERROR(VLOOKUP($C1479,Sprint4,5,FALSE)),0,(VLOOKUP($C1479,Sprint4,5,FALSE)))</f>
        <v>0</v>
      </c>
      <c r="M1479" s="89">
        <f>IF(ISERROR(VLOOKUP($C1479,Sprint5,5,FALSE)),0,(VLOOKUP($C1479,Sprint5,5,FALSE)))</f>
        <v>0</v>
      </c>
      <c r="N1479" s="89">
        <f>IF(ISERROR(VLOOKUP($C1479,Sprint6,5,FALSE)),0,(VLOOKUP($C1479,Sprint6,5,FALSE)))</f>
        <v>0</v>
      </c>
      <c r="O1479" s="89">
        <f t="shared" si="734"/>
        <v>0</v>
      </c>
      <c r="Q1479" s="90">
        <f>IF(ISERROR(VLOOKUP($C1479,_End1,5,FALSE)),0,(VLOOKUP($C1479,_End1,5,FALSE)))</f>
        <v>0</v>
      </c>
      <c r="R1479" s="90">
        <f>IF(ISERROR(VLOOKUP($C1479,_End2,5,FALSE)),0,(VLOOKUP($C1479,_End2,5,FALSE)))</f>
        <v>0</v>
      </c>
      <c r="S1479" s="90">
        <f>IF(ISERROR(VLOOKUP($C1479,_End3,5,FALSE)),0,(VLOOKUP($C1479,_End3,5,FALSE)))</f>
        <v>0</v>
      </c>
      <c r="T1479" s="90">
        <f>IF(ISERROR(VLOOKUP($C1479,_End4,5,FALSE)),0,(VLOOKUP($C1479,_End4,5,FALSE)))</f>
        <v>0</v>
      </c>
      <c r="U1479" s="90">
        <f>IF(ISERROR(VLOOKUP($C1479,_End5,5,FALSE)),0,(VLOOKUP($C1479,_End5,5,FALSE)))</f>
        <v>8140.7966124123332</v>
      </c>
      <c r="V1479" s="90">
        <f>IF(ISERROR(VLOOKUP($C1479,_End6,5,FALSE)),0,(VLOOKUP($C1479,_End6,5,FALSE)))</f>
        <v>0</v>
      </c>
      <c r="W1479" s="90">
        <f t="shared" si="735"/>
        <v>0</v>
      </c>
      <c r="Y1479" s="89">
        <f t="shared" si="451"/>
        <v>0</v>
      </c>
      <c r="Z1479" s="90">
        <f t="shared" si="452"/>
        <v>0</v>
      </c>
      <c r="AA1479" s="75">
        <f t="shared" si="453"/>
        <v>0</v>
      </c>
      <c r="AB1479" s="89">
        <f t="shared" si="454"/>
        <v>0</v>
      </c>
      <c r="AC1479" s="89">
        <f t="shared" si="455"/>
        <v>0</v>
      </c>
      <c r="AD1479" s="90">
        <f t="shared" si="456"/>
        <v>8140.7966124123332</v>
      </c>
      <c r="AE1479" s="90">
        <f t="shared" si="457"/>
        <v>0</v>
      </c>
      <c r="AF1479" s="1">
        <f t="shared" si="733"/>
        <v>8140.7966124123332</v>
      </c>
    </row>
    <row r="1480" spans="1:32">
      <c r="A1480" s="106">
        <v>1.6629999999999998E-3</v>
      </c>
      <c r="B1480" s="4">
        <f t="shared" si="709"/>
        <v>-42483.810187946852</v>
      </c>
      <c r="C1480" t="s">
        <v>1815</v>
      </c>
      <c r="D1480"/>
      <c r="E1480" s="57" t="s">
        <v>21</v>
      </c>
      <c r="F1480" s="22">
        <f t="shared" si="459"/>
        <v>1</v>
      </c>
      <c r="G1480" s="22">
        <f t="shared" si="460"/>
        <v>1</v>
      </c>
      <c r="H1480" s="120" t="str">
        <f>IF(ISNA(VLOOKUP(C1480,[1]Sheet1!$J$2:$J$2000,3,FALSE)),"No","Yes")</f>
        <v>No</v>
      </c>
      <c r="I1480" s="89">
        <f t="shared" ref="I1480:I1532" si="736">IF(ISERROR(VLOOKUP($C1480,Sprint1,5,FALSE)),0,(VLOOKUP($C1480,Sprint1,5,FALSE)))</f>
        <v>0</v>
      </c>
      <c r="J1480" s="89">
        <f t="shared" ref="J1480:J1532" si="737">IF(ISERROR(VLOOKUP($C1480,Sprint2,5,FALSE)),0,(VLOOKUP($C1480,Sprint2,5,FALSE)))</f>
        <v>0</v>
      </c>
      <c r="K1480" s="89">
        <f t="shared" ref="K1480:K1532" si="738">IF(ISERROR(VLOOKUP($C1480,Sprint3,5,FALSE)),0,(VLOOKUP($C1480,Sprint3,5,FALSE)))</f>
        <v>0</v>
      </c>
      <c r="L1480" s="89">
        <f t="shared" ref="L1480:L1532" si="739">IF(ISERROR(VLOOKUP($C1480,Sprint4,5,FALSE)),0,(VLOOKUP($C1480,Sprint4,5,FALSE)))</f>
        <v>0</v>
      </c>
      <c r="M1480" s="89">
        <f t="shared" ref="M1480:M1532" si="740">IF(ISERROR(VLOOKUP($C1480,Sprint5,5,FALSE)),0,(VLOOKUP($C1480,Sprint5,5,FALSE)))</f>
        <v>0</v>
      </c>
      <c r="N1480" s="89">
        <f t="shared" ref="N1480:N1532" si="741">IF(ISERROR(VLOOKUP($C1480,Sprint6,5,FALSE)),0,(VLOOKUP($C1480,Sprint6,5,FALSE)))</f>
        <v>0</v>
      </c>
      <c r="O1480" s="89">
        <f t="shared" si="734"/>
        <v>0</v>
      </c>
      <c r="Q1480" s="90">
        <f t="shared" ref="Q1480:Q1532" si="742">IF(ISERROR(VLOOKUP($C1480,_End1,5,FALSE)),0,(VLOOKUP($C1480,_End1,5,FALSE)))</f>
        <v>0</v>
      </c>
      <c r="R1480" s="90">
        <f t="shared" ref="R1480:R1532" si="743">IF(ISERROR(VLOOKUP($C1480,_End2,5,FALSE)),0,(VLOOKUP($C1480,_End2,5,FALSE)))</f>
        <v>0</v>
      </c>
      <c r="S1480" s="90">
        <f t="shared" ref="S1480:S1532" si="744">IF(ISERROR(VLOOKUP($C1480,_End3,5,FALSE)),0,(VLOOKUP($C1480,_End3,5,FALSE)))</f>
        <v>0</v>
      </c>
      <c r="T1480" s="90">
        <f t="shared" ref="T1480:T1532" si="745">IF(ISERROR(VLOOKUP($C1480,_End4,5,FALSE)),0,(VLOOKUP($C1480,_End4,5,FALSE)))</f>
        <v>0</v>
      </c>
      <c r="U1480" s="90">
        <f t="shared" ref="U1480:U1532" si="746">IF(ISERROR(VLOOKUP($C1480,_End5,5,FALSE)),0,(VLOOKUP($C1480,_End5,5,FALSE)))</f>
        <v>7516.1881490531459</v>
      </c>
      <c r="V1480" s="90">
        <f t="shared" ref="V1480:V1532" si="747">IF(ISERROR(VLOOKUP($C1480,_End6,5,FALSE)),0,(VLOOKUP($C1480,_End6,5,FALSE)))</f>
        <v>0</v>
      </c>
      <c r="W1480" s="90">
        <f t="shared" si="735"/>
        <v>0</v>
      </c>
      <c r="Y1480" s="89">
        <f t="shared" si="451"/>
        <v>0</v>
      </c>
      <c r="Z1480" s="90">
        <f t="shared" si="452"/>
        <v>0</v>
      </c>
      <c r="AA1480" s="75">
        <f t="shared" si="453"/>
        <v>0</v>
      </c>
      <c r="AB1480" s="89">
        <f t="shared" si="454"/>
        <v>0</v>
      </c>
      <c r="AC1480" s="89">
        <f t="shared" si="455"/>
        <v>0</v>
      </c>
      <c r="AD1480" s="90">
        <f t="shared" si="456"/>
        <v>7516.1881490531459</v>
      </c>
      <c r="AE1480" s="90">
        <f t="shared" si="457"/>
        <v>0</v>
      </c>
      <c r="AF1480" s="1">
        <f t="shared" si="733"/>
        <v>-42483.811850946855</v>
      </c>
    </row>
    <row r="1481" spans="1:32">
      <c r="A1481" s="106">
        <v>1.6639999999999999E-3</v>
      </c>
      <c r="B1481" s="4">
        <f t="shared" si="709"/>
        <v>-42937.663357237514</v>
      </c>
      <c r="C1481" t="s">
        <v>1842</v>
      </c>
      <c r="D1481"/>
      <c r="E1481" s="57" t="s">
        <v>21</v>
      </c>
      <c r="F1481" s="22">
        <f t="shared" si="459"/>
        <v>1</v>
      </c>
      <c r="G1481" s="22">
        <f t="shared" si="460"/>
        <v>1</v>
      </c>
      <c r="H1481" s="120" t="str">
        <f>IF(ISNA(VLOOKUP(C1481,[1]Sheet1!$J$2:$J$2000,3,FALSE)),"No","Yes")</f>
        <v>No</v>
      </c>
      <c r="I1481" s="89">
        <f t="shared" si="736"/>
        <v>0</v>
      </c>
      <c r="J1481" s="89">
        <f t="shared" si="737"/>
        <v>0</v>
      </c>
      <c r="K1481" s="89">
        <f t="shared" si="738"/>
        <v>0</v>
      </c>
      <c r="L1481" s="89">
        <f t="shared" si="739"/>
        <v>0</v>
      </c>
      <c r="M1481" s="89">
        <f t="shared" si="740"/>
        <v>0</v>
      </c>
      <c r="N1481" s="89">
        <f t="shared" si="741"/>
        <v>0</v>
      </c>
      <c r="O1481" s="89">
        <f t="shared" si="734"/>
        <v>0</v>
      </c>
      <c r="Q1481" s="90">
        <f t="shared" si="742"/>
        <v>0</v>
      </c>
      <c r="R1481" s="90">
        <f t="shared" si="743"/>
        <v>0</v>
      </c>
      <c r="S1481" s="90">
        <f t="shared" si="744"/>
        <v>0</v>
      </c>
      <c r="T1481" s="90">
        <f t="shared" si="745"/>
        <v>0</v>
      </c>
      <c r="U1481" s="90">
        <f t="shared" si="746"/>
        <v>7062.3349787624848</v>
      </c>
      <c r="V1481" s="90">
        <f t="shared" si="747"/>
        <v>0</v>
      </c>
      <c r="W1481" s="90">
        <f t="shared" si="735"/>
        <v>0</v>
      </c>
      <c r="Y1481" s="89">
        <f t="shared" ref="Y1481:Y1533" si="748">LARGE(I1481:O1481,3)</f>
        <v>0</v>
      </c>
      <c r="Z1481" s="90">
        <f t="shared" ref="Z1481:Z1533" si="749">LARGE(Q1481:W1481,3)</f>
        <v>0</v>
      </c>
      <c r="AA1481" s="75">
        <f t="shared" ref="AA1481:AA1533" si="750">LARGE(Y1481:Z1481,1)</f>
        <v>0</v>
      </c>
      <c r="AB1481" s="89">
        <f t="shared" ref="AB1481:AB1533" si="751">LARGE(I1481:O1481,1)</f>
        <v>0</v>
      </c>
      <c r="AC1481" s="89">
        <f t="shared" ref="AC1481:AC1533" si="752">LARGE(I1481:O1481,2)</f>
        <v>0</v>
      </c>
      <c r="AD1481" s="90">
        <f t="shared" ref="AD1481:AD1533" si="753">LARGE(Q1481:W1481,1)</f>
        <v>7062.3349787624848</v>
      </c>
      <c r="AE1481" s="90">
        <f t="shared" ref="AE1481:AE1533" si="754">LARGE(Q1481:W1481,2)</f>
        <v>0</v>
      </c>
      <c r="AF1481" s="1">
        <f t="shared" si="733"/>
        <v>-42937.665021237517</v>
      </c>
    </row>
    <row r="1482" spans="1:32">
      <c r="A1482" s="106">
        <v>1.6659999999999999E-3</v>
      </c>
      <c r="B1482" s="4">
        <f t="shared" si="709"/>
        <v>6176.7084933092374</v>
      </c>
      <c r="C1482" s="66" t="s">
        <v>1879</v>
      </c>
      <c r="D1482" s="66"/>
      <c r="E1482" s="57" t="s">
        <v>21</v>
      </c>
      <c r="F1482" s="22">
        <f t="shared" si="459"/>
        <v>1</v>
      </c>
      <c r="G1482" s="22">
        <f t="shared" si="460"/>
        <v>1</v>
      </c>
      <c r="H1482" s="120" t="str">
        <f>IF(ISNA(VLOOKUP(C1482,[1]Sheet1!$J$2:$J$2000,3,FALSE)),"No","Yes")</f>
        <v>Yes</v>
      </c>
      <c r="I1482" s="89">
        <f t="shared" si="736"/>
        <v>0</v>
      </c>
      <c r="J1482" s="89">
        <f t="shared" si="737"/>
        <v>0</v>
      </c>
      <c r="K1482" s="89">
        <f t="shared" si="738"/>
        <v>0</v>
      </c>
      <c r="L1482" s="89">
        <f t="shared" si="739"/>
        <v>0</v>
      </c>
      <c r="M1482" s="89">
        <f t="shared" si="740"/>
        <v>0</v>
      </c>
      <c r="N1482" s="89">
        <f t="shared" si="741"/>
        <v>0</v>
      </c>
      <c r="O1482" s="89">
        <f t="shared" si="734"/>
        <v>0</v>
      </c>
      <c r="Q1482" s="90">
        <f t="shared" si="742"/>
        <v>0</v>
      </c>
      <c r="R1482" s="90">
        <f t="shared" si="743"/>
        <v>0</v>
      </c>
      <c r="S1482" s="90">
        <f t="shared" si="744"/>
        <v>0</v>
      </c>
      <c r="T1482" s="90">
        <f t="shared" si="745"/>
        <v>0</v>
      </c>
      <c r="U1482" s="90">
        <f t="shared" si="746"/>
        <v>6176.7068273092373</v>
      </c>
      <c r="V1482" s="90">
        <f t="shared" si="747"/>
        <v>0</v>
      </c>
      <c r="W1482" s="90">
        <f t="shared" si="735"/>
        <v>0</v>
      </c>
      <c r="Y1482" s="89">
        <f t="shared" si="748"/>
        <v>0</v>
      </c>
      <c r="Z1482" s="90">
        <f t="shared" si="749"/>
        <v>0</v>
      </c>
      <c r="AA1482" s="75">
        <f t="shared" si="750"/>
        <v>0</v>
      </c>
      <c r="AB1482" s="89">
        <f t="shared" si="751"/>
        <v>0</v>
      </c>
      <c r="AC1482" s="89">
        <f t="shared" si="752"/>
        <v>0</v>
      </c>
      <c r="AD1482" s="90">
        <f t="shared" si="753"/>
        <v>6176.7068273092373</v>
      </c>
      <c r="AE1482" s="90">
        <f t="shared" si="754"/>
        <v>0</v>
      </c>
      <c r="AF1482" s="1">
        <f t="shared" si="733"/>
        <v>6176.7068273092373</v>
      </c>
    </row>
    <row r="1483" spans="1:32">
      <c r="A1483" s="106">
        <v>1.6669999999999999E-3</v>
      </c>
      <c r="B1483" s="4">
        <f t="shared" si="709"/>
        <v>-42683.157229289252</v>
      </c>
      <c r="C1483" s="66" t="s">
        <v>1828</v>
      </c>
      <c r="D1483" s="66"/>
      <c r="E1483" s="57" t="s">
        <v>21</v>
      </c>
      <c r="F1483" s="22">
        <f t="shared" si="459"/>
        <v>1</v>
      </c>
      <c r="G1483" s="22">
        <f t="shared" si="460"/>
        <v>1</v>
      </c>
      <c r="H1483" s="120" t="str">
        <f>IF(ISNA(VLOOKUP(C1483,[1]Sheet1!$J$2:$J$2000,3,FALSE)),"No","Yes")</f>
        <v>No</v>
      </c>
      <c r="I1483" s="89">
        <f t="shared" si="736"/>
        <v>0</v>
      </c>
      <c r="J1483" s="89">
        <f t="shared" si="737"/>
        <v>0</v>
      </c>
      <c r="K1483" s="89">
        <f t="shared" si="738"/>
        <v>0</v>
      </c>
      <c r="L1483" s="89">
        <f t="shared" si="739"/>
        <v>0</v>
      </c>
      <c r="M1483" s="89">
        <f t="shared" si="740"/>
        <v>0</v>
      </c>
      <c r="N1483" s="89">
        <f t="shared" si="741"/>
        <v>0</v>
      </c>
      <c r="O1483" s="89">
        <f t="shared" si="734"/>
        <v>0</v>
      </c>
      <c r="Q1483" s="90">
        <f t="shared" si="742"/>
        <v>0</v>
      </c>
      <c r="R1483" s="90">
        <f t="shared" si="743"/>
        <v>0</v>
      </c>
      <c r="S1483" s="90">
        <f t="shared" si="744"/>
        <v>0</v>
      </c>
      <c r="T1483" s="90">
        <f t="shared" si="745"/>
        <v>0</v>
      </c>
      <c r="U1483" s="90">
        <f t="shared" si="746"/>
        <v>7316.8411037107517</v>
      </c>
      <c r="V1483" s="90">
        <f t="shared" si="747"/>
        <v>0</v>
      </c>
      <c r="W1483" s="90">
        <f t="shared" si="735"/>
        <v>0</v>
      </c>
      <c r="Y1483" s="89">
        <f t="shared" si="748"/>
        <v>0</v>
      </c>
      <c r="Z1483" s="90">
        <f t="shared" si="749"/>
        <v>0</v>
      </c>
      <c r="AA1483" s="75">
        <f t="shared" si="750"/>
        <v>0</v>
      </c>
      <c r="AB1483" s="89">
        <f t="shared" si="751"/>
        <v>0</v>
      </c>
      <c r="AC1483" s="89">
        <f t="shared" si="752"/>
        <v>0</v>
      </c>
      <c r="AD1483" s="90">
        <f t="shared" si="753"/>
        <v>7316.8411037107517</v>
      </c>
      <c r="AE1483" s="90">
        <f t="shared" si="754"/>
        <v>0</v>
      </c>
      <c r="AF1483" s="1">
        <f t="shared" si="733"/>
        <v>-42683.158896289249</v>
      </c>
    </row>
    <row r="1484" spans="1:32">
      <c r="A1484" s="106">
        <v>1.6679999999999998E-3</v>
      </c>
      <c r="B1484" s="4">
        <f t="shared" si="709"/>
        <v>7193.6405828737134</v>
      </c>
      <c r="C1484" s="66" t="s">
        <v>1832</v>
      </c>
      <c r="D1484" s="66"/>
      <c r="E1484" s="57" t="s">
        <v>21</v>
      </c>
      <c r="F1484" s="22">
        <f t="shared" si="459"/>
        <v>1</v>
      </c>
      <c r="G1484" s="22">
        <f t="shared" si="460"/>
        <v>1</v>
      </c>
      <c r="H1484" s="120" t="str">
        <f>IF(ISNA(VLOOKUP(C1484,[1]Sheet1!$J$2:$J$2000,3,FALSE)),"No","Yes")</f>
        <v>Yes</v>
      </c>
      <c r="I1484" s="89">
        <f t="shared" si="736"/>
        <v>0</v>
      </c>
      <c r="J1484" s="89">
        <f t="shared" si="737"/>
        <v>0</v>
      </c>
      <c r="K1484" s="89">
        <f t="shared" si="738"/>
        <v>0</v>
      </c>
      <c r="L1484" s="89">
        <f t="shared" si="739"/>
        <v>0</v>
      </c>
      <c r="M1484" s="89">
        <f t="shared" si="740"/>
        <v>0</v>
      </c>
      <c r="N1484" s="89">
        <f t="shared" si="741"/>
        <v>0</v>
      </c>
      <c r="O1484" s="89">
        <f t="shared" si="734"/>
        <v>0</v>
      </c>
      <c r="Q1484" s="90">
        <f t="shared" si="742"/>
        <v>0</v>
      </c>
      <c r="R1484" s="90">
        <f t="shared" si="743"/>
        <v>0</v>
      </c>
      <c r="S1484" s="90">
        <f t="shared" si="744"/>
        <v>0</v>
      </c>
      <c r="T1484" s="90">
        <f t="shared" si="745"/>
        <v>0</v>
      </c>
      <c r="U1484" s="90">
        <f t="shared" si="746"/>
        <v>7193.6389148737135</v>
      </c>
      <c r="V1484" s="90">
        <f t="shared" si="747"/>
        <v>0</v>
      </c>
      <c r="W1484" s="90">
        <f t="shared" si="735"/>
        <v>0</v>
      </c>
      <c r="Y1484" s="89">
        <f t="shared" si="748"/>
        <v>0</v>
      </c>
      <c r="Z1484" s="90">
        <f t="shared" si="749"/>
        <v>0</v>
      </c>
      <c r="AA1484" s="75">
        <f t="shared" si="750"/>
        <v>0</v>
      </c>
      <c r="AB1484" s="89">
        <f t="shared" si="751"/>
        <v>0</v>
      </c>
      <c r="AC1484" s="89">
        <f t="shared" si="752"/>
        <v>0</v>
      </c>
      <c r="AD1484" s="90">
        <f t="shared" si="753"/>
        <v>7193.6389148737135</v>
      </c>
      <c r="AE1484" s="90">
        <f t="shared" si="754"/>
        <v>0</v>
      </c>
      <c r="AF1484" s="1">
        <f t="shared" si="733"/>
        <v>7193.6389148737135</v>
      </c>
    </row>
    <row r="1485" spans="1:32">
      <c r="A1485" s="106">
        <v>1.6689999999999999E-3</v>
      </c>
      <c r="B1485" s="4">
        <f t="shared" si="709"/>
        <v>-42944.143301753531</v>
      </c>
      <c r="C1485" s="66" t="s">
        <v>1843</v>
      </c>
      <c r="D1485" s="66"/>
      <c r="E1485" s="57" t="s">
        <v>21</v>
      </c>
      <c r="F1485" s="22">
        <f t="shared" si="459"/>
        <v>1</v>
      </c>
      <c r="G1485" s="22">
        <f t="shared" si="460"/>
        <v>1</v>
      </c>
      <c r="H1485" s="120" t="str">
        <f>IF(ISNA(VLOOKUP(C1485,[1]Sheet1!$J$2:$J$2000,3,FALSE)),"No","Yes")</f>
        <v>No</v>
      </c>
      <c r="I1485" s="89">
        <f t="shared" si="736"/>
        <v>0</v>
      </c>
      <c r="J1485" s="89">
        <f t="shared" si="737"/>
        <v>0</v>
      </c>
      <c r="K1485" s="89">
        <f t="shared" si="738"/>
        <v>0</v>
      </c>
      <c r="L1485" s="89">
        <f t="shared" si="739"/>
        <v>0</v>
      </c>
      <c r="M1485" s="89">
        <f t="shared" si="740"/>
        <v>0</v>
      </c>
      <c r="N1485" s="89">
        <f t="shared" si="741"/>
        <v>0</v>
      </c>
      <c r="O1485" s="89">
        <f t="shared" si="734"/>
        <v>0</v>
      </c>
      <c r="Q1485" s="90">
        <f t="shared" si="742"/>
        <v>0</v>
      </c>
      <c r="R1485" s="90">
        <f t="shared" si="743"/>
        <v>0</v>
      </c>
      <c r="S1485" s="90">
        <f t="shared" si="744"/>
        <v>0</v>
      </c>
      <c r="T1485" s="90">
        <f t="shared" si="745"/>
        <v>0</v>
      </c>
      <c r="U1485" s="90">
        <f t="shared" si="746"/>
        <v>7055.8550292464715</v>
      </c>
      <c r="V1485" s="90">
        <f t="shared" si="747"/>
        <v>0</v>
      </c>
      <c r="W1485" s="90">
        <f t="shared" si="735"/>
        <v>0</v>
      </c>
      <c r="Y1485" s="89">
        <f t="shared" si="748"/>
        <v>0</v>
      </c>
      <c r="Z1485" s="90">
        <f t="shared" si="749"/>
        <v>0</v>
      </c>
      <c r="AA1485" s="75">
        <f t="shared" si="750"/>
        <v>0</v>
      </c>
      <c r="AB1485" s="89">
        <f t="shared" si="751"/>
        <v>0</v>
      </c>
      <c r="AC1485" s="89">
        <f t="shared" si="752"/>
        <v>0</v>
      </c>
      <c r="AD1485" s="90">
        <f t="shared" si="753"/>
        <v>7055.8550292464715</v>
      </c>
      <c r="AE1485" s="90">
        <f t="shared" si="754"/>
        <v>0</v>
      </c>
      <c r="AF1485" s="1">
        <f t="shared" si="733"/>
        <v>-42944.144970753528</v>
      </c>
    </row>
    <row r="1486" spans="1:32">
      <c r="A1486" s="106">
        <v>1.6699999999999998E-3</v>
      </c>
      <c r="B1486" s="4">
        <f t="shared" si="709"/>
        <v>-42973.156525316968</v>
      </c>
      <c r="C1486" s="66" t="s">
        <v>1845</v>
      </c>
      <c r="D1486" s="66"/>
      <c r="E1486" s="57" t="s">
        <v>21</v>
      </c>
      <c r="F1486" s="22">
        <f t="shared" si="459"/>
        <v>1</v>
      </c>
      <c r="G1486" s="22">
        <f t="shared" si="460"/>
        <v>1</v>
      </c>
      <c r="H1486" s="120" t="str">
        <f>IF(ISNA(VLOOKUP(C1486,[1]Sheet1!$J$2:$J$2000,3,FALSE)),"No","Yes")</f>
        <v>No</v>
      </c>
      <c r="I1486" s="89">
        <f t="shared" si="736"/>
        <v>0</v>
      </c>
      <c r="J1486" s="89">
        <f t="shared" si="737"/>
        <v>0</v>
      </c>
      <c r="K1486" s="89">
        <f t="shared" si="738"/>
        <v>0</v>
      </c>
      <c r="L1486" s="89">
        <f t="shared" si="739"/>
        <v>0</v>
      </c>
      <c r="M1486" s="89">
        <f t="shared" si="740"/>
        <v>0</v>
      </c>
      <c r="N1486" s="89">
        <f t="shared" si="741"/>
        <v>0</v>
      </c>
      <c r="O1486" s="89">
        <f t="shared" si="734"/>
        <v>0</v>
      </c>
      <c r="Q1486" s="90">
        <f t="shared" si="742"/>
        <v>0</v>
      </c>
      <c r="R1486" s="90">
        <f t="shared" si="743"/>
        <v>0</v>
      </c>
      <c r="S1486" s="90">
        <f t="shared" si="744"/>
        <v>0</v>
      </c>
      <c r="T1486" s="90">
        <f t="shared" si="745"/>
        <v>0</v>
      </c>
      <c r="U1486" s="90">
        <f t="shared" si="746"/>
        <v>7026.8418046830375</v>
      </c>
      <c r="V1486" s="90">
        <f t="shared" si="747"/>
        <v>0</v>
      </c>
      <c r="W1486" s="90">
        <f t="shared" si="735"/>
        <v>0</v>
      </c>
      <c r="Y1486" s="89">
        <f t="shared" si="748"/>
        <v>0</v>
      </c>
      <c r="Z1486" s="90">
        <f t="shared" si="749"/>
        <v>0</v>
      </c>
      <c r="AA1486" s="75">
        <f t="shared" si="750"/>
        <v>0</v>
      </c>
      <c r="AB1486" s="89">
        <f t="shared" si="751"/>
        <v>0</v>
      </c>
      <c r="AC1486" s="89">
        <f t="shared" si="752"/>
        <v>0</v>
      </c>
      <c r="AD1486" s="90">
        <f t="shared" si="753"/>
        <v>7026.8418046830375</v>
      </c>
      <c r="AE1486" s="90">
        <f t="shared" si="754"/>
        <v>0</v>
      </c>
      <c r="AF1486" s="1">
        <f t="shared" si="733"/>
        <v>-42973.158195316966</v>
      </c>
    </row>
    <row r="1487" spans="1:32">
      <c r="A1487" s="106">
        <v>1.6709999999999997E-3</v>
      </c>
      <c r="B1487" s="4">
        <f t="shared" si="709"/>
        <v>8374.2535337091722</v>
      </c>
      <c r="C1487" s="66" t="s">
        <v>1911</v>
      </c>
      <c r="D1487" s="66" t="s">
        <v>2171</v>
      </c>
      <c r="E1487" s="57" t="s">
        <v>21</v>
      </c>
      <c r="F1487" s="22">
        <f t="shared" si="459"/>
        <v>1</v>
      </c>
      <c r="G1487" s="22">
        <f t="shared" si="460"/>
        <v>1</v>
      </c>
      <c r="H1487" s="120" t="str">
        <f>IF(ISNA(VLOOKUP(C1487,[1]Sheet1!$J$2:$J$2000,3,FALSE)),"No","Yes")</f>
        <v>Yes</v>
      </c>
      <c r="I1487" s="89">
        <f t="shared" si="736"/>
        <v>0</v>
      </c>
      <c r="J1487" s="89">
        <f t="shared" si="737"/>
        <v>0</v>
      </c>
      <c r="K1487" s="89">
        <f t="shared" si="738"/>
        <v>0</v>
      </c>
      <c r="L1487" s="89">
        <f t="shared" si="739"/>
        <v>0</v>
      </c>
      <c r="M1487" s="89">
        <f t="shared" si="740"/>
        <v>0</v>
      </c>
      <c r="N1487" s="89">
        <f t="shared" si="741"/>
        <v>0</v>
      </c>
      <c r="O1487" s="89">
        <f t="shared" si="734"/>
        <v>0</v>
      </c>
      <c r="Q1487" s="90">
        <f t="shared" si="742"/>
        <v>0</v>
      </c>
      <c r="R1487" s="90">
        <f t="shared" si="743"/>
        <v>0</v>
      </c>
      <c r="S1487" s="90">
        <f t="shared" si="744"/>
        <v>0</v>
      </c>
      <c r="T1487" s="90">
        <f t="shared" si="745"/>
        <v>0</v>
      </c>
      <c r="U1487" s="90">
        <f t="shared" si="746"/>
        <v>0</v>
      </c>
      <c r="V1487" s="90">
        <f t="shared" si="747"/>
        <v>0</v>
      </c>
      <c r="W1487" s="90">
        <f t="shared" si="735"/>
        <v>8374.2518627091722</v>
      </c>
      <c r="Y1487" s="89">
        <f t="shared" si="748"/>
        <v>0</v>
      </c>
      <c r="Z1487" s="90">
        <f t="shared" si="749"/>
        <v>0</v>
      </c>
      <c r="AA1487" s="75">
        <f t="shared" si="750"/>
        <v>0</v>
      </c>
      <c r="AB1487" s="89">
        <f t="shared" si="751"/>
        <v>0</v>
      </c>
      <c r="AC1487" s="89">
        <f t="shared" si="752"/>
        <v>0</v>
      </c>
      <c r="AD1487" s="90">
        <f t="shared" si="753"/>
        <v>8374.2518627091722</v>
      </c>
      <c r="AE1487" s="90">
        <f t="shared" si="754"/>
        <v>0</v>
      </c>
      <c r="AF1487" s="1">
        <f t="shared" si="733"/>
        <v>8374.2518627091722</v>
      </c>
    </row>
    <row r="1488" spans="1:32">
      <c r="A1488" s="106">
        <v>1.6719999999999999E-3</v>
      </c>
      <c r="B1488" s="4">
        <f t="shared" si="709"/>
        <v>-41952.105382818641</v>
      </c>
      <c r="C1488" s="66" t="s">
        <v>1929</v>
      </c>
      <c r="D1488" s="66"/>
      <c r="E1488" s="57" t="s">
        <v>21</v>
      </c>
      <c r="F1488" s="22">
        <f t="shared" si="459"/>
        <v>1</v>
      </c>
      <c r="G1488" s="22">
        <f t="shared" si="460"/>
        <v>1</v>
      </c>
      <c r="H1488" s="120" t="str">
        <f>IF(ISNA(VLOOKUP(C1488,[1]Sheet1!$J$2:$J$2000,3,FALSE)),"No","Yes")</f>
        <v>No</v>
      </c>
      <c r="I1488" s="89">
        <f t="shared" si="736"/>
        <v>0</v>
      </c>
      <c r="J1488" s="89">
        <f t="shared" si="737"/>
        <v>0</v>
      </c>
      <c r="K1488" s="89">
        <f t="shared" si="738"/>
        <v>0</v>
      </c>
      <c r="L1488" s="89">
        <f t="shared" si="739"/>
        <v>0</v>
      </c>
      <c r="M1488" s="89">
        <f t="shared" si="740"/>
        <v>0</v>
      </c>
      <c r="N1488" s="89">
        <f t="shared" si="741"/>
        <v>0</v>
      </c>
      <c r="O1488" s="89">
        <f t="shared" si="734"/>
        <v>0</v>
      </c>
      <c r="Q1488" s="90">
        <f t="shared" si="742"/>
        <v>0</v>
      </c>
      <c r="R1488" s="90">
        <f t="shared" si="743"/>
        <v>0</v>
      </c>
      <c r="S1488" s="90">
        <f t="shared" si="744"/>
        <v>0</v>
      </c>
      <c r="T1488" s="90">
        <f t="shared" si="745"/>
        <v>0</v>
      </c>
      <c r="U1488" s="90">
        <f t="shared" si="746"/>
        <v>0</v>
      </c>
      <c r="V1488" s="90">
        <f t="shared" si="747"/>
        <v>0</v>
      </c>
      <c r="W1488" s="90">
        <f t="shared" si="735"/>
        <v>8047.8929451813592</v>
      </c>
      <c r="Y1488" s="89">
        <f t="shared" si="748"/>
        <v>0</v>
      </c>
      <c r="Z1488" s="90">
        <f t="shared" si="749"/>
        <v>0</v>
      </c>
      <c r="AA1488" s="75">
        <f t="shared" si="750"/>
        <v>0</v>
      </c>
      <c r="AB1488" s="89">
        <f t="shared" si="751"/>
        <v>0</v>
      </c>
      <c r="AC1488" s="89">
        <f t="shared" si="752"/>
        <v>0</v>
      </c>
      <c r="AD1488" s="90">
        <f t="shared" si="753"/>
        <v>8047.8929451813592</v>
      </c>
      <c r="AE1488" s="90">
        <f t="shared" si="754"/>
        <v>0</v>
      </c>
      <c r="AF1488" s="1">
        <f t="shared" si="733"/>
        <v>-41952.10705481864</v>
      </c>
    </row>
    <row r="1489" spans="1:32">
      <c r="A1489" s="106">
        <v>1.6729999999999998E-3</v>
      </c>
      <c r="B1489" s="4">
        <f t="shared" si="709"/>
        <v>-42055.618257475086</v>
      </c>
      <c r="C1489" s="66" t="s">
        <v>1936</v>
      </c>
      <c r="D1489" s="66" t="s">
        <v>2148</v>
      </c>
      <c r="E1489" s="57" t="s">
        <v>21</v>
      </c>
      <c r="F1489" s="22">
        <f t="shared" si="459"/>
        <v>1</v>
      </c>
      <c r="G1489" s="22">
        <f t="shared" si="460"/>
        <v>1</v>
      </c>
      <c r="H1489" s="120" t="str">
        <f>IF(ISNA(VLOOKUP(C1489,[1]Sheet1!$J$2:$J$2000,3,FALSE)),"No","Yes")</f>
        <v>No</v>
      </c>
      <c r="I1489" s="89">
        <f t="shared" si="736"/>
        <v>0</v>
      </c>
      <c r="J1489" s="89">
        <f t="shared" si="737"/>
        <v>0</v>
      </c>
      <c r="K1489" s="89">
        <f t="shared" si="738"/>
        <v>0</v>
      </c>
      <c r="L1489" s="89">
        <f t="shared" si="739"/>
        <v>0</v>
      </c>
      <c r="M1489" s="89">
        <f t="shared" si="740"/>
        <v>0</v>
      </c>
      <c r="N1489" s="89">
        <f t="shared" si="741"/>
        <v>0</v>
      </c>
      <c r="O1489" s="89">
        <f t="shared" si="734"/>
        <v>0</v>
      </c>
      <c r="Q1489" s="90">
        <f t="shared" si="742"/>
        <v>0</v>
      </c>
      <c r="R1489" s="90">
        <f t="shared" si="743"/>
        <v>0</v>
      </c>
      <c r="S1489" s="90">
        <f t="shared" si="744"/>
        <v>0</v>
      </c>
      <c r="T1489" s="90">
        <f t="shared" si="745"/>
        <v>0</v>
      </c>
      <c r="U1489" s="90">
        <f t="shared" si="746"/>
        <v>0</v>
      </c>
      <c r="V1489" s="90">
        <f t="shared" si="747"/>
        <v>0</v>
      </c>
      <c r="W1489" s="90">
        <f t="shared" si="735"/>
        <v>7944.3800695249138</v>
      </c>
      <c r="Y1489" s="89">
        <f t="shared" si="748"/>
        <v>0</v>
      </c>
      <c r="Z1489" s="90">
        <f t="shared" si="749"/>
        <v>0</v>
      </c>
      <c r="AA1489" s="75">
        <f t="shared" si="750"/>
        <v>0</v>
      </c>
      <c r="AB1489" s="89">
        <f t="shared" si="751"/>
        <v>0</v>
      </c>
      <c r="AC1489" s="89">
        <f t="shared" si="752"/>
        <v>0</v>
      </c>
      <c r="AD1489" s="90">
        <f t="shared" si="753"/>
        <v>7944.3800695249138</v>
      </c>
      <c r="AE1489" s="90">
        <f t="shared" si="754"/>
        <v>0</v>
      </c>
      <c r="AF1489" s="1">
        <f t="shared" si="733"/>
        <v>-42055.619930475084</v>
      </c>
    </row>
    <row r="1490" spans="1:32">
      <c r="A1490" s="106">
        <v>1.6739999999999999E-3</v>
      </c>
      <c r="B1490" s="4">
        <f t="shared" si="709"/>
        <v>-42129.037990772398</v>
      </c>
      <c r="C1490" s="66" t="s">
        <v>1940</v>
      </c>
      <c r="D1490" s="66" t="s">
        <v>2193</v>
      </c>
      <c r="E1490" s="57" t="s">
        <v>21</v>
      </c>
      <c r="F1490" s="22">
        <f t="shared" si="459"/>
        <v>1</v>
      </c>
      <c r="G1490" s="22">
        <f t="shared" si="460"/>
        <v>1</v>
      </c>
      <c r="H1490" s="120" t="str">
        <f>IF(ISNA(VLOOKUP(C1490,[1]Sheet1!$J$2:$J$2000,3,FALSE)),"No","Yes")</f>
        <v>No</v>
      </c>
      <c r="I1490" s="89">
        <f t="shared" si="736"/>
        <v>0</v>
      </c>
      <c r="J1490" s="89">
        <f t="shared" si="737"/>
        <v>0</v>
      </c>
      <c r="K1490" s="89">
        <f t="shared" si="738"/>
        <v>0</v>
      </c>
      <c r="L1490" s="89">
        <f t="shared" si="739"/>
        <v>0</v>
      </c>
      <c r="M1490" s="89">
        <f t="shared" si="740"/>
        <v>0</v>
      </c>
      <c r="N1490" s="89">
        <f t="shared" si="741"/>
        <v>0</v>
      </c>
      <c r="O1490" s="89">
        <f t="shared" si="734"/>
        <v>0</v>
      </c>
      <c r="Q1490" s="90">
        <f t="shared" si="742"/>
        <v>0</v>
      </c>
      <c r="R1490" s="90">
        <f t="shared" si="743"/>
        <v>0</v>
      </c>
      <c r="S1490" s="90">
        <f t="shared" si="744"/>
        <v>0</v>
      </c>
      <c r="T1490" s="90">
        <f t="shared" si="745"/>
        <v>0</v>
      </c>
      <c r="U1490" s="90">
        <f t="shared" si="746"/>
        <v>0</v>
      </c>
      <c r="V1490" s="90">
        <f t="shared" si="747"/>
        <v>0</v>
      </c>
      <c r="W1490" s="90">
        <f t="shared" si="735"/>
        <v>7870.9603352275999</v>
      </c>
      <c r="Y1490" s="89">
        <f t="shared" si="748"/>
        <v>0</v>
      </c>
      <c r="Z1490" s="90">
        <f t="shared" si="749"/>
        <v>0</v>
      </c>
      <c r="AA1490" s="75">
        <f t="shared" si="750"/>
        <v>0</v>
      </c>
      <c r="AB1490" s="89">
        <f t="shared" si="751"/>
        <v>0</v>
      </c>
      <c r="AC1490" s="89">
        <f t="shared" si="752"/>
        <v>0</v>
      </c>
      <c r="AD1490" s="90">
        <f t="shared" si="753"/>
        <v>7870.9603352275999</v>
      </c>
      <c r="AE1490" s="90">
        <f t="shared" si="754"/>
        <v>0</v>
      </c>
      <c r="AF1490" s="1">
        <f t="shared" si="733"/>
        <v>-42129.039664772397</v>
      </c>
    </row>
    <row r="1491" spans="1:32">
      <c r="A1491" s="106">
        <v>1.6749999999999998E-3</v>
      </c>
      <c r="B1491" s="4">
        <f t="shared" si="709"/>
        <v>-42138.063802896912</v>
      </c>
      <c r="C1491" s="66" t="s">
        <v>1941</v>
      </c>
      <c r="D1491" s="66"/>
      <c r="E1491" s="57" t="s">
        <v>21</v>
      </c>
      <c r="F1491" s="22">
        <f t="shared" si="459"/>
        <v>1</v>
      </c>
      <c r="G1491" s="22">
        <f t="shared" si="460"/>
        <v>1</v>
      </c>
      <c r="H1491" s="120" t="str">
        <f>IF(ISNA(VLOOKUP(C1491,[1]Sheet1!$J$2:$J$2000,3,FALSE)),"No","Yes")</f>
        <v>No</v>
      </c>
      <c r="I1491" s="89">
        <f t="shared" si="736"/>
        <v>0</v>
      </c>
      <c r="J1491" s="89">
        <f t="shared" si="737"/>
        <v>0</v>
      </c>
      <c r="K1491" s="89">
        <f t="shared" si="738"/>
        <v>0</v>
      </c>
      <c r="L1491" s="89">
        <f t="shared" si="739"/>
        <v>0</v>
      </c>
      <c r="M1491" s="89">
        <f t="shared" si="740"/>
        <v>0</v>
      </c>
      <c r="N1491" s="89">
        <f t="shared" si="741"/>
        <v>0</v>
      </c>
      <c r="O1491" s="89">
        <f t="shared" ref="O1491:O1540" si="755">IF(ISERROR(VLOOKUP($C1491,Sprint7,5,FALSE)),0,(VLOOKUP($C1491,Sprint7,5,FALSE)))</f>
        <v>0</v>
      </c>
      <c r="Q1491" s="90">
        <f t="shared" si="742"/>
        <v>0</v>
      </c>
      <c r="R1491" s="90">
        <f t="shared" si="743"/>
        <v>0</v>
      </c>
      <c r="S1491" s="90">
        <f t="shared" si="744"/>
        <v>0</v>
      </c>
      <c r="T1491" s="90">
        <f t="shared" si="745"/>
        <v>0</v>
      </c>
      <c r="U1491" s="90">
        <f t="shared" si="746"/>
        <v>0</v>
      </c>
      <c r="V1491" s="90">
        <f t="shared" si="747"/>
        <v>0</v>
      </c>
      <c r="W1491" s="90">
        <f t="shared" ref="W1491:W1540" si="756">IF(ISERROR(VLOOKUP($C1491,_End7,5,FALSE)),0,(VLOOKUP($C1491,_End7,5,FALSE)))</f>
        <v>7861.9345221030917</v>
      </c>
      <c r="Y1491" s="89">
        <f t="shared" si="748"/>
        <v>0</v>
      </c>
      <c r="Z1491" s="90">
        <f t="shared" si="749"/>
        <v>0</v>
      </c>
      <c r="AA1491" s="75">
        <f t="shared" si="750"/>
        <v>0</v>
      </c>
      <c r="AB1491" s="89">
        <f t="shared" si="751"/>
        <v>0</v>
      </c>
      <c r="AC1491" s="89">
        <f t="shared" si="752"/>
        <v>0</v>
      </c>
      <c r="AD1491" s="90">
        <f t="shared" si="753"/>
        <v>7861.9345221030917</v>
      </c>
      <c r="AE1491" s="90">
        <f t="shared" si="754"/>
        <v>0</v>
      </c>
      <c r="AF1491" s="1">
        <f t="shared" si="733"/>
        <v>-42138.065477896911</v>
      </c>
    </row>
    <row r="1492" spans="1:32">
      <c r="A1492" s="106">
        <v>1.6759999999999998E-3</v>
      </c>
      <c r="B1492" s="4">
        <f t="shared" si="709"/>
        <v>-42160.986204173794</v>
      </c>
      <c r="C1492" s="66" t="s">
        <v>1943</v>
      </c>
      <c r="D1492" s="66"/>
      <c r="E1492" s="57" t="s">
        <v>21</v>
      </c>
      <c r="F1492" s="22">
        <f t="shared" si="459"/>
        <v>1</v>
      </c>
      <c r="G1492" s="22">
        <f t="shared" si="460"/>
        <v>1</v>
      </c>
      <c r="H1492" s="120" t="str">
        <f>IF(ISNA(VLOOKUP(C1492,[1]Sheet1!$J$2:$J$2000,3,FALSE)),"No","Yes")</f>
        <v>No</v>
      </c>
      <c r="I1492" s="89">
        <f t="shared" si="736"/>
        <v>0</v>
      </c>
      <c r="J1492" s="89">
        <f t="shared" si="737"/>
        <v>0</v>
      </c>
      <c r="K1492" s="89">
        <f t="shared" si="738"/>
        <v>0</v>
      </c>
      <c r="L1492" s="89">
        <f t="shared" si="739"/>
        <v>0</v>
      </c>
      <c r="M1492" s="89">
        <f t="shared" si="740"/>
        <v>0</v>
      </c>
      <c r="N1492" s="89">
        <f t="shared" si="741"/>
        <v>0</v>
      </c>
      <c r="O1492" s="89">
        <f t="shared" si="755"/>
        <v>0</v>
      </c>
      <c r="Q1492" s="90">
        <f t="shared" si="742"/>
        <v>0</v>
      </c>
      <c r="R1492" s="90">
        <f t="shared" si="743"/>
        <v>0</v>
      </c>
      <c r="S1492" s="90">
        <f t="shared" si="744"/>
        <v>0</v>
      </c>
      <c r="T1492" s="90">
        <f t="shared" si="745"/>
        <v>0</v>
      </c>
      <c r="U1492" s="90">
        <f t="shared" si="746"/>
        <v>0</v>
      </c>
      <c r="V1492" s="90">
        <f t="shared" si="747"/>
        <v>0</v>
      </c>
      <c r="W1492" s="90">
        <f t="shared" si="756"/>
        <v>7839.0121198262059</v>
      </c>
      <c r="Y1492" s="89">
        <f t="shared" si="748"/>
        <v>0</v>
      </c>
      <c r="Z1492" s="90">
        <f t="shared" si="749"/>
        <v>0</v>
      </c>
      <c r="AA1492" s="75">
        <f t="shared" si="750"/>
        <v>0</v>
      </c>
      <c r="AB1492" s="89">
        <f t="shared" si="751"/>
        <v>0</v>
      </c>
      <c r="AC1492" s="89">
        <f t="shared" si="752"/>
        <v>0</v>
      </c>
      <c r="AD1492" s="90">
        <f t="shared" si="753"/>
        <v>7839.0121198262059</v>
      </c>
      <c r="AE1492" s="90">
        <f t="shared" si="754"/>
        <v>0</v>
      </c>
      <c r="AF1492" s="1">
        <f t="shared" si="733"/>
        <v>-42160.987880173794</v>
      </c>
    </row>
    <row r="1493" spans="1:32">
      <c r="A1493" s="106">
        <v>1.6769999999999999E-3</v>
      </c>
      <c r="B1493" s="4">
        <f t="shared" si="709"/>
        <v>-42173.067562111821</v>
      </c>
      <c r="C1493" s="66" t="s">
        <v>1946</v>
      </c>
      <c r="D1493" s="66" t="s">
        <v>2136</v>
      </c>
      <c r="E1493" s="57" t="s">
        <v>21</v>
      </c>
      <c r="F1493" s="22">
        <f t="shared" si="459"/>
        <v>1</v>
      </c>
      <c r="G1493" s="22">
        <f t="shared" si="460"/>
        <v>1</v>
      </c>
      <c r="H1493" s="120" t="str">
        <f>IF(ISNA(VLOOKUP(C1493,[1]Sheet1!$J$2:$J$2000,3,FALSE)),"No","Yes")</f>
        <v>No</v>
      </c>
      <c r="I1493" s="89">
        <f t="shared" si="736"/>
        <v>0</v>
      </c>
      <c r="J1493" s="89">
        <f t="shared" si="737"/>
        <v>0</v>
      </c>
      <c r="K1493" s="89">
        <f t="shared" si="738"/>
        <v>0</v>
      </c>
      <c r="L1493" s="89">
        <f t="shared" si="739"/>
        <v>0</v>
      </c>
      <c r="M1493" s="89">
        <f t="shared" si="740"/>
        <v>0</v>
      </c>
      <c r="N1493" s="89">
        <f t="shared" si="741"/>
        <v>0</v>
      </c>
      <c r="O1493" s="89">
        <f t="shared" si="755"/>
        <v>0</v>
      </c>
      <c r="Q1493" s="90">
        <f t="shared" si="742"/>
        <v>0</v>
      </c>
      <c r="R1493" s="90">
        <f t="shared" si="743"/>
        <v>0</v>
      </c>
      <c r="S1493" s="90">
        <f t="shared" si="744"/>
        <v>0</v>
      </c>
      <c r="T1493" s="90">
        <f t="shared" si="745"/>
        <v>0</v>
      </c>
      <c r="U1493" s="90">
        <f t="shared" si="746"/>
        <v>0</v>
      </c>
      <c r="V1493" s="90">
        <f t="shared" si="747"/>
        <v>0</v>
      </c>
      <c r="W1493" s="90">
        <f t="shared" si="756"/>
        <v>7826.93076088818</v>
      </c>
      <c r="Y1493" s="89">
        <f t="shared" si="748"/>
        <v>0</v>
      </c>
      <c r="Z1493" s="90">
        <f t="shared" si="749"/>
        <v>0</v>
      </c>
      <c r="AA1493" s="75">
        <f t="shared" si="750"/>
        <v>0</v>
      </c>
      <c r="AB1493" s="89">
        <f t="shared" si="751"/>
        <v>0</v>
      </c>
      <c r="AC1493" s="89">
        <f t="shared" si="752"/>
        <v>0</v>
      </c>
      <c r="AD1493" s="90">
        <f t="shared" si="753"/>
        <v>7826.93076088818</v>
      </c>
      <c r="AE1493" s="90">
        <f t="shared" si="754"/>
        <v>0</v>
      </c>
      <c r="AF1493" s="1">
        <f t="shared" si="733"/>
        <v>-42173.069239111821</v>
      </c>
    </row>
    <row r="1494" spans="1:32">
      <c r="A1494" s="106">
        <v>1.6779999999999998E-3</v>
      </c>
      <c r="B1494" s="4">
        <f t="shared" si="709"/>
        <v>-35053.61593412378</v>
      </c>
      <c r="C1494" s="66" t="s">
        <v>1949</v>
      </c>
      <c r="D1494" s="66" t="s">
        <v>2133</v>
      </c>
      <c r="E1494" s="57" t="s">
        <v>21</v>
      </c>
      <c r="F1494" s="22">
        <f t="shared" si="459"/>
        <v>2</v>
      </c>
      <c r="G1494" s="22">
        <f t="shared" si="460"/>
        <v>2</v>
      </c>
      <c r="H1494" s="120" t="str">
        <f>IF(ISNA(VLOOKUP(C1494,[1]Sheet1!$J$2:$J$2000,3,FALSE)),"No","Yes")</f>
        <v>No</v>
      </c>
      <c r="I1494" s="89">
        <f t="shared" si="736"/>
        <v>0</v>
      </c>
      <c r="J1494" s="89">
        <f t="shared" si="737"/>
        <v>0</v>
      </c>
      <c r="K1494" s="89">
        <f t="shared" si="738"/>
        <v>0</v>
      </c>
      <c r="L1494" s="89">
        <f t="shared" si="739"/>
        <v>0</v>
      </c>
      <c r="M1494" s="89">
        <f t="shared" si="740"/>
        <v>7171.3767176562096</v>
      </c>
      <c r="N1494" s="89">
        <f t="shared" si="741"/>
        <v>0</v>
      </c>
      <c r="O1494" s="89">
        <f t="shared" si="755"/>
        <v>0</v>
      </c>
      <c r="Q1494" s="90">
        <f t="shared" si="742"/>
        <v>0</v>
      </c>
      <c r="R1494" s="90">
        <f t="shared" si="743"/>
        <v>0</v>
      </c>
      <c r="S1494" s="90">
        <f t="shared" si="744"/>
        <v>0</v>
      </c>
      <c r="T1494" s="90">
        <f t="shared" si="745"/>
        <v>0</v>
      </c>
      <c r="U1494" s="90">
        <f t="shared" si="746"/>
        <v>0</v>
      </c>
      <c r="V1494" s="90">
        <f t="shared" si="747"/>
        <v>0</v>
      </c>
      <c r="W1494" s="90">
        <f t="shared" si="756"/>
        <v>7775.0056702200054</v>
      </c>
      <c r="Y1494" s="89">
        <f t="shared" si="748"/>
        <v>0</v>
      </c>
      <c r="Z1494" s="90">
        <f t="shared" si="749"/>
        <v>0</v>
      </c>
      <c r="AA1494" s="75">
        <f t="shared" si="750"/>
        <v>0</v>
      </c>
      <c r="AB1494" s="89">
        <f t="shared" si="751"/>
        <v>7171.3767176562096</v>
      </c>
      <c r="AC1494" s="89">
        <f t="shared" si="752"/>
        <v>0</v>
      </c>
      <c r="AD1494" s="90">
        <f t="shared" si="753"/>
        <v>7775.0056702200054</v>
      </c>
      <c r="AE1494" s="90">
        <f t="shared" si="754"/>
        <v>0</v>
      </c>
      <c r="AF1494" s="1">
        <f t="shared" si="733"/>
        <v>-35053.61761212378</v>
      </c>
    </row>
    <row r="1495" spans="1:32">
      <c r="A1495" s="106">
        <v>1.6789999999999999E-3</v>
      </c>
      <c r="B1495" s="4">
        <f t="shared" si="709"/>
        <v>-42302.681603811274</v>
      </c>
      <c r="C1495" s="66" t="s">
        <v>1951</v>
      </c>
      <c r="D1495" s="66"/>
      <c r="E1495" s="57" t="s">
        <v>21</v>
      </c>
      <c r="F1495" s="22">
        <f t="shared" si="459"/>
        <v>1</v>
      </c>
      <c r="G1495" s="22">
        <f t="shared" si="460"/>
        <v>1</v>
      </c>
      <c r="H1495" s="120" t="str">
        <f>IF(ISNA(VLOOKUP(C1495,[1]Sheet1!$J$2:$J$2000,3,FALSE)),"No","Yes")</f>
        <v>No</v>
      </c>
      <c r="I1495" s="89">
        <f t="shared" si="736"/>
        <v>0</v>
      </c>
      <c r="J1495" s="89">
        <f t="shared" si="737"/>
        <v>0</v>
      </c>
      <c r="K1495" s="89">
        <f t="shared" si="738"/>
        <v>0</v>
      </c>
      <c r="L1495" s="89">
        <f t="shared" si="739"/>
        <v>0</v>
      </c>
      <c r="M1495" s="89">
        <f t="shared" si="740"/>
        <v>0</v>
      </c>
      <c r="N1495" s="89">
        <f t="shared" si="741"/>
        <v>0</v>
      </c>
      <c r="O1495" s="89">
        <f t="shared" si="755"/>
        <v>0</v>
      </c>
      <c r="Q1495" s="90">
        <f t="shared" si="742"/>
        <v>0</v>
      </c>
      <c r="R1495" s="90">
        <f t="shared" si="743"/>
        <v>0</v>
      </c>
      <c r="S1495" s="90">
        <f t="shared" si="744"/>
        <v>0</v>
      </c>
      <c r="T1495" s="90">
        <f t="shared" si="745"/>
        <v>0</v>
      </c>
      <c r="U1495" s="90">
        <f t="shared" si="746"/>
        <v>0</v>
      </c>
      <c r="V1495" s="90">
        <f t="shared" si="747"/>
        <v>0</v>
      </c>
      <c r="W1495" s="90">
        <f t="shared" si="756"/>
        <v>7697.316717188728</v>
      </c>
      <c r="Y1495" s="89">
        <f t="shared" si="748"/>
        <v>0</v>
      </c>
      <c r="Z1495" s="90">
        <f t="shared" si="749"/>
        <v>0</v>
      </c>
      <c r="AA1495" s="75">
        <f t="shared" si="750"/>
        <v>0</v>
      </c>
      <c r="AB1495" s="89">
        <f t="shared" si="751"/>
        <v>0</v>
      </c>
      <c r="AC1495" s="89">
        <f t="shared" si="752"/>
        <v>0</v>
      </c>
      <c r="AD1495" s="90">
        <f t="shared" si="753"/>
        <v>7697.316717188728</v>
      </c>
      <c r="AE1495" s="90">
        <f t="shared" si="754"/>
        <v>0</v>
      </c>
      <c r="AF1495" s="1">
        <f t="shared" si="733"/>
        <v>-42302.683282811275</v>
      </c>
    </row>
    <row r="1496" spans="1:32">
      <c r="A1496" s="106">
        <v>1.6799999999999999E-3</v>
      </c>
      <c r="B1496" s="4">
        <f t="shared" si="709"/>
        <v>-42399.953979017846</v>
      </c>
      <c r="C1496" s="66" t="s">
        <v>1957</v>
      </c>
      <c r="D1496" s="66" t="s">
        <v>2194</v>
      </c>
      <c r="E1496" s="57" t="s">
        <v>21</v>
      </c>
      <c r="F1496" s="22">
        <f t="shared" si="459"/>
        <v>1</v>
      </c>
      <c r="G1496" s="22">
        <f t="shared" si="460"/>
        <v>1</v>
      </c>
      <c r="H1496" s="120" t="str">
        <f>IF(ISNA(VLOOKUP(C1496,[1]Sheet1!$J$2:$J$2000,3,FALSE)),"No","Yes")</f>
        <v>No</v>
      </c>
      <c r="I1496" s="89">
        <f t="shared" si="736"/>
        <v>0</v>
      </c>
      <c r="J1496" s="89">
        <f t="shared" si="737"/>
        <v>0</v>
      </c>
      <c r="K1496" s="89">
        <f t="shared" si="738"/>
        <v>0</v>
      </c>
      <c r="L1496" s="89">
        <f t="shared" si="739"/>
        <v>0</v>
      </c>
      <c r="M1496" s="89">
        <f t="shared" si="740"/>
        <v>0</v>
      </c>
      <c r="N1496" s="89">
        <f t="shared" si="741"/>
        <v>0</v>
      </c>
      <c r="O1496" s="89">
        <f t="shared" si="755"/>
        <v>0</v>
      </c>
      <c r="Q1496" s="90">
        <f t="shared" si="742"/>
        <v>0</v>
      </c>
      <c r="R1496" s="90">
        <f t="shared" si="743"/>
        <v>0</v>
      </c>
      <c r="S1496" s="90">
        <f t="shared" si="744"/>
        <v>0</v>
      </c>
      <c r="T1496" s="90">
        <f t="shared" si="745"/>
        <v>0</v>
      </c>
      <c r="U1496" s="90">
        <f t="shared" si="746"/>
        <v>0</v>
      </c>
      <c r="V1496" s="90">
        <f t="shared" si="747"/>
        <v>0</v>
      </c>
      <c r="W1496" s="90">
        <f t="shared" si="756"/>
        <v>7600.0443409821537</v>
      </c>
      <c r="Y1496" s="89">
        <f t="shared" si="748"/>
        <v>0</v>
      </c>
      <c r="Z1496" s="90">
        <f t="shared" si="749"/>
        <v>0</v>
      </c>
      <c r="AA1496" s="75">
        <f t="shared" si="750"/>
        <v>0</v>
      </c>
      <c r="AB1496" s="89">
        <f t="shared" si="751"/>
        <v>0</v>
      </c>
      <c r="AC1496" s="89">
        <f t="shared" si="752"/>
        <v>0</v>
      </c>
      <c r="AD1496" s="90">
        <f t="shared" si="753"/>
        <v>7600.0443409821537</v>
      </c>
      <c r="AE1496" s="90">
        <f t="shared" si="754"/>
        <v>0</v>
      </c>
      <c r="AF1496" s="1">
        <f t="shared" si="733"/>
        <v>-42399.955659017847</v>
      </c>
    </row>
    <row r="1497" spans="1:32">
      <c r="A1497" s="106">
        <v>1.6819999999999999E-3</v>
      </c>
      <c r="B1497" s="4">
        <f t="shared" si="709"/>
        <v>-42429.326939908125</v>
      </c>
      <c r="C1497" s="66" t="s">
        <v>1962</v>
      </c>
      <c r="D1497" s="66" t="s">
        <v>768</v>
      </c>
      <c r="E1497" s="57" t="s">
        <v>21</v>
      </c>
      <c r="F1497" s="22">
        <f t="shared" si="459"/>
        <v>1</v>
      </c>
      <c r="G1497" s="22">
        <f t="shared" si="460"/>
        <v>1</v>
      </c>
      <c r="H1497" s="120" t="str">
        <f>IF(ISNA(VLOOKUP(C1497,[1]Sheet1!$J$2:$J$2000,3,FALSE)),"No","Yes")</f>
        <v>No</v>
      </c>
      <c r="I1497" s="89">
        <f t="shared" si="736"/>
        <v>0</v>
      </c>
      <c r="J1497" s="89">
        <f t="shared" si="737"/>
        <v>0</v>
      </c>
      <c r="K1497" s="89">
        <f t="shared" si="738"/>
        <v>0</v>
      </c>
      <c r="L1497" s="89">
        <f t="shared" si="739"/>
        <v>0</v>
      </c>
      <c r="M1497" s="89">
        <f t="shared" si="740"/>
        <v>0</v>
      </c>
      <c r="N1497" s="89">
        <f t="shared" si="741"/>
        <v>0</v>
      </c>
      <c r="O1497" s="89">
        <f t="shared" si="755"/>
        <v>0</v>
      </c>
      <c r="Q1497" s="90">
        <f t="shared" si="742"/>
        <v>0</v>
      </c>
      <c r="R1497" s="90">
        <f t="shared" si="743"/>
        <v>0</v>
      </c>
      <c r="S1497" s="90">
        <f t="shared" si="744"/>
        <v>0</v>
      </c>
      <c r="T1497" s="90">
        <f t="shared" si="745"/>
        <v>0</v>
      </c>
      <c r="U1497" s="90">
        <f t="shared" si="746"/>
        <v>0</v>
      </c>
      <c r="V1497" s="90">
        <f t="shared" si="747"/>
        <v>0</v>
      </c>
      <c r="W1497" s="90">
        <f t="shared" si="756"/>
        <v>7570.6713780918726</v>
      </c>
      <c r="Y1497" s="89">
        <f t="shared" si="748"/>
        <v>0</v>
      </c>
      <c r="Z1497" s="90">
        <f t="shared" si="749"/>
        <v>0</v>
      </c>
      <c r="AA1497" s="75">
        <f t="shared" si="750"/>
        <v>0</v>
      </c>
      <c r="AB1497" s="89">
        <f t="shared" si="751"/>
        <v>0</v>
      </c>
      <c r="AC1497" s="89">
        <f t="shared" si="752"/>
        <v>0</v>
      </c>
      <c r="AD1497" s="90">
        <f t="shared" si="753"/>
        <v>7570.6713780918726</v>
      </c>
      <c r="AE1497" s="90">
        <f t="shared" si="754"/>
        <v>0</v>
      </c>
      <c r="AF1497" s="1">
        <f t="shared" si="733"/>
        <v>-42429.328621908127</v>
      </c>
    </row>
    <row r="1498" spans="1:32">
      <c r="A1498" s="106">
        <v>1.6839999999999997E-3</v>
      </c>
      <c r="B1498" s="4">
        <f t="shared" si="709"/>
        <v>-42479.980766367444</v>
      </c>
      <c r="C1498" s="66" t="s">
        <v>1965</v>
      </c>
      <c r="D1498" s="66" t="s">
        <v>2133</v>
      </c>
      <c r="E1498" s="57" t="s">
        <v>21</v>
      </c>
      <c r="F1498" s="22">
        <f t="shared" si="459"/>
        <v>1</v>
      </c>
      <c r="G1498" s="22">
        <f t="shared" si="460"/>
        <v>1</v>
      </c>
      <c r="H1498" s="120" t="str">
        <f>IF(ISNA(VLOOKUP(C1498,[1]Sheet1!$J$2:$J$2000,3,FALSE)),"No","Yes")</f>
        <v>No</v>
      </c>
      <c r="I1498" s="89">
        <f t="shared" si="736"/>
        <v>0</v>
      </c>
      <c r="J1498" s="89">
        <f t="shared" si="737"/>
        <v>0</v>
      </c>
      <c r="K1498" s="89">
        <f t="shared" si="738"/>
        <v>0</v>
      </c>
      <c r="L1498" s="89">
        <f t="shared" si="739"/>
        <v>0</v>
      </c>
      <c r="M1498" s="89">
        <f t="shared" si="740"/>
        <v>0</v>
      </c>
      <c r="N1498" s="89">
        <f t="shared" si="741"/>
        <v>0</v>
      </c>
      <c r="O1498" s="89">
        <f t="shared" si="755"/>
        <v>0</v>
      </c>
      <c r="Q1498" s="90">
        <f t="shared" si="742"/>
        <v>0</v>
      </c>
      <c r="R1498" s="90">
        <f t="shared" si="743"/>
        <v>0</v>
      </c>
      <c r="S1498" s="90">
        <f t="shared" si="744"/>
        <v>0</v>
      </c>
      <c r="T1498" s="90">
        <f t="shared" si="745"/>
        <v>0</v>
      </c>
      <c r="U1498" s="90">
        <f t="shared" si="746"/>
        <v>0</v>
      </c>
      <c r="V1498" s="90">
        <f t="shared" si="747"/>
        <v>0</v>
      </c>
      <c r="W1498" s="90">
        <f t="shared" si="756"/>
        <v>7520.0175496325546</v>
      </c>
      <c r="Y1498" s="89">
        <f t="shared" si="748"/>
        <v>0</v>
      </c>
      <c r="Z1498" s="90">
        <f t="shared" si="749"/>
        <v>0</v>
      </c>
      <c r="AA1498" s="75">
        <f t="shared" si="750"/>
        <v>0</v>
      </c>
      <c r="AB1498" s="89">
        <f t="shared" si="751"/>
        <v>0</v>
      </c>
      <c r="AC1498" s="89">
        <f t="shared" si="752"/>
        <v>0</v>
      </c>
      <c r="AD1498" s="90">
        <f t="shared" si="753"/>
        <v>7520.0175496325546</v>
      </c>
      <c r="AE1498" s="90">
        <f t="shared" si="754"/>
        <v>0</v>
      </c>
      <c r="AF1498" s="1">
        <f t="shared" si="733"/>
        <v>-42479.982450367446</v>
      </c>
    </row>
    <row r="1499" spans="1:32">
      <c r="A1499" s="106">
        <v>1.6859999999999998E-3</v>
      </c>
      <c r="B1499" s="4">
        <f t="shared" si="709"/>
        <v>-42512.012293903885</v>
      </c>
      <c r="C1499" s="66" t="s">
        <v>1968</v>
      </c>
      <c r="D1499" s="66" t="s">
        <v>2145</v>
      </c>
      <c r="E1499" s="57" t="s">
        <v>21</v>
      </c>
      <c r="F1499" s="22">
        <f t="shared" si="459"/>
        <v>1</v>
      </c>
      <c r="G1499" s="22">
        <f t="shared" si="460"/>
        <v>1</v>
      </c>
      <c r="H1499" s="120" t="str">
        <f>IF(ISNA(VLOOKUP(C1499,[1]Sheet1!$J$2:$J$2000,3,FALSE)),"No","Yes")</f>
        <v>No</v>
      </c>
      <c r="I1499" s="89">
        <f t="shared" si="736"/>
        <v>0</v>
      </c>
      <c r="J1499" s="89">
        <f t="shared" si="737"/>
        <v>0</v>
      </c>
      <c r="K1499" s="89">
        <f t="shared" si="738"/>
        <v>0</v>
      </c>
      <c r="L1499" s="89">
        <f t="shared" si="739"/>
        <v>0</v>
      </c>
      <c r="M1499" s="89">
        <f t="shared" si="740"/>
        <v>0</v>
      </c>
      <c r="N1499" s="89">
        <f t="shared" si="741"/>
        <v>0</v>
      </c>
      <c r="O1499" s="89">
        <f t="shared" si="755"/>
        <v>0</v>
      </c>
      <c r="Q1499" s="90">
        <f t="shared" si="742"/>
        <v>0</v>
      </c>
      <c r="R1499" s="90">
        <f t="shared" si="743"/>
        <v>0</v>
      </c>
      <c r="S1499" s="90">
        <f t="shared" si="744"/>
        <v>0</v>
      </c>
      <c r="T1499" s="90">
        <f t="shared" si="745"/>
        <v>0</v>
      </c>
      <c r="U1499" s="90">
        <f t="shared" si="746"/>
        <v>0</v>
      </c>
      <c r="V1499" s="90">
        <f t="shared" si="747"/>
        <v>0</v>
      </c>
      <c r="W1499" s="90">
        <f t="shared" si="756"/>
        <v>7487.9860200961111</v>
      </c>
      <c r="Y1499" s="89">
        <f t="shared" si="748"/>
        <v>0</v>
      </c>
      <c r="Z1499" s="90">
        <f t="shared" si="749"/>
        <v>0</v>
      </c>
      <c r="AA1499" s="75">
        <f t="shared" si="750"/>
        <v>0</v>
      </c>
      <c r="AB1499" s="89">
        <f t="shared" si="751"/>
        <v>0</v>
      </c>
      <c r="AC1499" s="89">
        <f t="shared" si="752"/>
        <v>0</v>
      </c>
      <c r="AD1499" s="90">
        <f t="shared" si="753"/>
        <v>7487.9860200961111</v>
      </c>
      <c r="AE1499" s="90">
        <f t="shared" si="754"/>
        <v>0</v>
      </c>
      <c r="AF1499" s="1">
        <f t="shared" si="733"/>
        <v>-42512.013979903888</v>
      </c>
    </row>
    <row r="1500" spans="1:32">
      <c r="A1500" s="106">
        <v>1.6869999999999999E-3</v>
      </c>
      <c r="B1500" s="4">
        <f t="shared" si="709"/>
        <v>-42544.177531095804</v>
      </c>
      <c r="C1500" s="66" t="s">
        <v>1973</v>
      </c>
      <c r="D1500" s="66" t="s">
        <v>2177</v>
      </c>
      <c r="E1500" s="57" t="s">
        <v>21</v>
      </c>
      <c r="F1500" s="22">
        <f t="shared" si="459"/>
        <v>1</v>
      </c>
      <c r="G1500" s="22">
        <f t="shared" si="460"/>
        <v>1</v>
      </c>
      <c r="H1500" s="120" t="str">
        <f>IF(ISNA(VLOOKUP(C1500,[1]Sheet1!$J$2:$J$2000,3,FALSE)),"No","Yes")</f>
        <v>No</v>
      </c>
      <c r="I1500" s="89">
        <f t="shared" si="736"/>
        <v>0</v>
      </c>
      <c r="J1500" s="89">
        <f t="shared" si="737"/>
        <v>0</v>
      </c>
      <c r="K1500" s="89">
        <f t="shared" si="738"/>
        <v>0</v>
      </c>
      <c r="L1500" s="89">
        <f t="shared" si="739"/>
        <v>0</v>
      </c>
      <c r="M1500" s="89">
        <f t="shared" si="740"/>
        <v>0</v>
      </c>
      <c r="N1500" s="89">
        <f t="shared" si="741"/>
        <v>0</v>
      </c>
      <c r="O1500" s="89">
        <f t="shared" si="755"/>
        <v>0</v>
      </c>
      <c r="Q1500" s="90">
        <f t="shared" si="742"/>
        <v>0</v>
      </c>
      <c r="R1500" s="90">
        <f t="shared" si="743"/>
        <v>0</v>
      </c>
      <c r="S1500" s="90">
        <f t="shared" si="744"/>
        <v>0</v>
      </c>
      <c r="T1500" s="90">
        <f t="shared" si="745"/>
        <v>0</v>
      </c>
      <c r="U1500" s="90">
        <f t="shared" si="746"/>
        <v>0</v>
      </c>
      <c r="V1500" s="90">
        <f t="shared" si="747"/>
        <v>0</v>
      </c>
      <c r="W1500" s="90">
        <f t="shared" si="756"/>
        <v>7455.8207819041918</v>
      </c>
      <c r="Y1500" s="89">
        <f t="shared" si="748"/>
        <v>0</v>
      </c>
      <c r="Z1500" s="90">
        <f t="shared" si="749"/>
        <v>0</v>
      </c>
      <c r="AA1500" s="75">
        <f t="shared" si="750"/>
        <v>0</v>
      </c>
      <c r="AB1500" s="89">
        <f t="shared" si="751"/>
        <v>0</v>
      </c>
      <c r="AC1500" s="89">
        <f t="shared" si="752"/>
        <v>0</v>
      </c>
      <c r="AD1500" s="90">
        <f t="shared" si="753"/>
        <v>7455.8207819041918</v>
      </c>
      <c r="AE1500" s="90">
        <f t="shared" si="754"/>
        <v>0</v>
      </c>
      <c r="AF1500" s="1">
        <f t="shared" si="733"/>
        <v>-42544.179218095807</v>
      </c>
    </row>
    <row r="1501" spans="1:32">
      <c r="A1501" s="106">
        <v>1.6899999999999999E-3</v>
      </c>
      <c r="B1501" s="4">
        <f t="shared" si="709"/>
        <v>-42589.308151647303</v>
      </c>
      <c r="C1501" s="66" t="s">
        <v>1977</v>
      </c>
      <c r="D1501" s="66"/>
      <c r="E1501" s="57" t="s">
        <v>21</v>
      </c>
      <c r="F1501" s="22">
        <f t="shared" si="459"/>
        <v>1</v>
      </c>
      <c r="G1501" s="22">
        <f t="shared" si="460"/>
        <v>1</v>
      </c>
      <c r="H1501" s="120" t="str">
        <f>IF(ISNA(VLOOKUP(C1501,[1]Sheet1!$J$2:$J$2000,3,FALSE)),"No","Yes")</f>
        <v>No</v>
      </c>
      <c r="I1501" s="89">
        <f t="shared" si="736"/>
        <v>0</v>
      </c>
      <c r="J1501" s="89">
        <f t="shared" si="737"/>
        <v>0</v>
      </c>
      <c r="K1501" s="89">
        <f t="shared" si="738"/>
        <v>0</v>
      </c>
      <c r="L1501" s="89">
        <f t="shared" si="739"/>
        <v>0</v>
      </c>
      <c r="M1501" s="89">
        <f t="shared" si="740"/>
        <v>0</v>
      </c>
      <c r="N1501" s="89">
        <f t="shared" si="741"/>
        <v>0</v>
      </c>
      <c r="O1501" s="89">
        <f t="shared" si="755"/>
        <v>0</v>
      </c>
      <c r="Q1501" s="90">
        <f t="shared" si="742"/>
        <v>0</v>
      </c>
      <c r="R1501" s="90">
        <f t="shared" si="743"/>
        <v>0</v>
      </c>
      <c r="S1501" s="90">
        <f t="shared" si="744"/>
        <v>0</v>
      </c>
      <c r="T1501" s="90">
        <f t="shared" si="745"/>
        <v>0</v>
      </c>
      <c r="U1501" s="90">
        <f t="shared" si="746"/>
        <v>0</v>
      </c>
      <c r="V1501" s="90">
        <f t="shared" si="747"/>
        <v>0</v>
      </c>
      <c r="W1501" s="90">
        <f t="shared" si="756"/>
        <v>7410.6901583527006</v>
      </c>
      <c r="Y1501" s="89">
        <f t="shared" si="748"/>
        <v>0</v>
      </c>
      <c r="Z1501" s="90">
        <f t="shared" si="749"/>
        <v>0</v>
      </c>
      <c r="AA1501" s="75">
        <f t="shared" si="750"/>
        <v>0</v>
      </c>
      <c r="AB1501" s="89">
        <f t="shared" si="751"/>
        <v>0</v>
      </c>
      <c r="AC1501" s="89">
        <f t="shared" si="752"/>
        <v>0</v>
      </c>
      <c r="AD1501" s="90">
        <f t="shared" si="753"/>
        <v>7410.6901583527006</v>
      </c>
      <c r="AE1501" s="90">
        <f t="shared" si="754"/>
        <v>0</v>
      </c>
      <c r="AF1501" s="1">
        <f t="shared" si="733"/>
        <v>-42589.3098416473</v>
      </c>
    </row>
    <row r="1502" spans="1:32">
      <c r="A1502" s="106">
        <v>1.6909999999999998E-3</v>
      </c>
      <c r="B1502" s="4">
        <f t="shared" si="709"/>
        <v>-42637.06000690045</v>
      </c>
      <c r="C1502" s="66" t="s">
        <v>1985</v>
      </c>
      <c r="D1502" s="66"/>
      <c r="E1502" s="57" t="s">
        <v>21</v>
      </c>
      <c r="F1502" s="22">
        <f t="shared" si="459"/>
        <v>1</v>
      </c>
      <c r="G1502" s="22">
        <f t="shared" si="460"/>
        <v>1</v>
      </c>
      <c r="H1502" s="120" t="str">
        <f>IF(ISNA(VLOOKUP(C1502,[1]Sheet1!$J$2:$J$2000,3,FALSE)),"No","Yes")</f>
        <v>No</v>
      </c>
      <c r="I1502" s="89">
        <f t="shared" si="736"/>
        <v>0</v>
      </c>
      <c r="J1502" s="89">
        <f t="shared" si="737"/>
        <v>0</v>
      </c>
      <c r="K1502" s="89">
        <f t="shared" si="738"/>
        <v>0</v>
      </c>
      <c r="L1502" s="89">
        <f t="shared" si="739"/>
        <v>0</v>
      </c>
      <c r="M1502" s="89">
        <f t="shared" si="740"/>
        <v>0</v>
      </c>
      <c r="N1502" s="89">
        <f t="shared" si="741"/>
        <v>0</v>
      </c>
      <c r="O1502" s="89">
        <f t="shared" si="755"/>
        <v>0</v>
      </c>
      <c r="Q1502" s="90">
        <f t="shared" si="742"/>
        <v>0</v>
      </c>
      <c r="R1502" s="90">
        <f t="shared" si="743"/>
        <v>0</v>
      </c>
      <c r="S1502" s="90">
        <f t="shared" si="744"/>
        <v>0</v>
      </c>
      <c r="T1502" s="90">
        <f t="shared" si="745"/>
        <v>0</v>
      </c>
      <c r="U1502" s="90">
        <f t="shared" si="746"/>
        <v>0</v>
      </c>
      <c r="V1502" s="90">
        <f t="shared" si="747"/>
        <v>0</v>
      </c>
      <c r="W1502" s="90">
        <f t="shared" si="756"/>
        <v>7362.9383020995547</v>
      </c>
      <c r="Y1502" s="89">
        <f t="shared" si="748"/>
        <v>0</v>
      </c>
      <c r="Z1502" s="90">
        <f t="shared" si="749"/>
        <v>0</v>
      </c>
      <c r="AA1502" s="75">
        <f t="shared" si="750"/>
        <v>0</v>
      </c>
      <c r="AB1502" s="89">
        <f t="shared" si="751"/>
        <v>0</v>
      </c>
      <c r="AC1502" s="89">
        <f t="shared" si="752"/>
        <v>0</v>
      </c>
      <c r="AD1502" s="90">
        <f t="shared" si="753"/>
        <v>7362.9383020995547</v>
      </c>
      <c r="AE1502" s="90">
        <f t="shared" si="754"/>
        <v>0</v>
      </c>
      <c r="AF1502" s="1">
        <f t="shared" si="733"/>
        <v>-42637.061697900448</v>
      </c>
    </row>
    <row r="1503" spans="1:32">
      <c r="A1503" s="106">
        <v>1.6919999999999999E-3</v>
      </c>
      <c r="B1503" s="4">
        <f t="shared" si="709"/>
        <v>-42690.050552375738</v>
      </c>
      <c r="C1503" s="66" t="s">
        <v>1993</v>
      </c>
      <c r="D1503" s="66"/>
      <c r="E1503" s="57" t="s">
        <v>21</v>
      </c>
      <c r="F1503" s="22">
        <f t="shared" si="459"/>
        <v>1</v>
      </c>
      <c r="G1503" s="22">
        <f t="shared" si="460"/>
        <v>1</v>
      </c>
      <c r="H1503" s="120" t="str">
        <f>IF(ISNA(VLOOKUP(C1503,[1]Sheet1!$J$2:$J$2000,3,FALSE)),"No","Yes")</f>
        <v>No</v>
      </c>
      <c r="I1503" s="89">
        <f t="shared" si="736"/>
        <v>0</v>
      </c>
      <c r="J1503" s="89">
        <f t="shared" si="737"/>
        <v>0</v>
      </c>
      <c r="K1503" s="89">
        <f t="shared" si="738"/>
        <v>0</v>
      </c>
      <c r="L1503" s="89">
        <f t="shared" si="739"/>
        <v>0</v>
      </c>
      <c r="M1503" s="89">
        <f t="shared" si="740"/>
        <v>0</v>
      </c>
      <c r="N1503" s="89">
        <f t="shared" si="741"/>
        <v>0</v>
      </c>
      <c r="O1503" s="89">
        <f t="shared" si="755"/>
        <v>0</v>
      </c>
      <c r="Q1503" s="90">
        <f t="shared" si="742"/>
        <v>0</v>
      </c>
      <c r="R1503" s="90">
        <f t="shared" si="743"/>
        <v>0</v>
      </c>
      <c r="S1503" s="90">
        <f t="shared" si="744"/>
        <v>0</v>
      </c>
      <c r="T1503" s="90">
        <f t="shared" si="745"/>
        <v>0</v>
      </c>
      <c r="U1503" s="90">
        <f t="shared" si="746"/>
        <v>0</v>
      </c>
      <c r="V1503" s="90">
        <f t="shared" si="747"/>
        <v>0</v>
      </c>
      <c r="W1503" s="90">
        <f t="shared" si="756"/>
        <v>7309.9477556242664</v>
      </c>
      <c r="Y1503" s="89">
        <f t="shared" si="748"/>
        <v>0</v>
      </c>
      <c r="Z1503" s="90">
        <f t="shared" si="749"/>
        <v>0</v>
      </c>
      <c r="AA1503" s="75">
        <f t="shared" si="750"/>
        <v>0</v>
      </c>
      <c r="AB1503" s="89">
        <f t="shared" si="751"/>
        <v>0</v>
      </c>
      <c r="AC1503" s="89">
        <f t="shared" si="752"/>
        <v>0</v>
      </c>
      <c r="AD1503" s="90">
        <f t="shared" si="753"/>
        <v>7309.9477556242664</v>
      </c>
      <c r="AE1503" s="90">
        <f t="shared" si="754"/>
        <v>0</v>
      </c>
      <c r="AF1503" s="1">
        <f t="shared" si="733"/>
        <v>-42690.052244375736</v>
      </c>
    </row>
    <row r="1504" spans="1:32">
      <c r="A1504" s="106">
        <v>1.6929999999999998E-3</v>
      </c>
      <c r="B1504" s="4">
        <f t="shared" si="709"/>
        <v>-42693.556147890929</v>
      </c>
      <c r="C1504" s="66" t="s">
        <v>1994</v>
      </c>
      <c r="D1504" s="66" t="s">
        <v>735</v>
      </c>
      <c r="E1504" s="57" t="s">
        <v>21</v>
      </c>
      <c r="F1504" s="22">
        <f t="shared" si="459"/>
        <v>1</v>
      </c>
      <c r="G1504" s="22">
        <f t="shared" si="460"/>
        <v>1</v>
      </c>
      <c r="H1504" s="120" t="str">
        <f>IF(ISNA(VLOOKUP(C1504,[1]Sheet1!$J$2:$J$2000,3,FALSE)),"No","Yes")</f>
        <v>No</v>
      </c>
      <c r="I1504" s="89">
        <f t="shared" si="736"/>
        <v>0</v>
      </c>
      <c r="J1504" s="89">
        <f t="shared" si="737"/>
        <v>0</v>
      </c>
      <c r="K1504" s="89">
        <f t="shared" si="738"/>
        <v>0</v>
      </c>
      <c r="L1504" s="89">
        <f t="shared" si="739"/>
        <v>0</v>
      </c>
      <c r="M1504" s="89">
        <f t="shared" si="740"/>
        <v>0</v>
      </c>
      <c r="N1504" s="89">
        <f t="shared" si="741"/>
        <v>0</v>
      </c>
      <c r="O1504" s="89">
        <f t="shared" si="755"/>
        <v>0</v>
      </c>
      <c r="Q1504" s="90">
        <f t="shared" si="742"/>
        <v>0</v>
      </c>
      <c r="R1504" s="90">
        <f t="shared" si="743"/>
        <v>0</v>
      </c>
      <c r="S1504" s="90">
        <f t="shared" si="744"/>
        <v>0</v>
      </c>
      <c r="T1504" s="90">
        <f t="shared" si="745"/>
        <v>0</v>
      </c>
      <c r="U1504" s="90">
        <f t="shared" si="746"/>
        <v>0</v>
      </c>
      <c r="V1504" s="90">
        <f t="shared" si="747"/>
        <v>0</v>
      </c>
      <c r="W1504" s="90">
        <f t="shared" si="756"/>
        <v>7306.442159109075</v>
      </c>
      <c r="Y1504" s="89">
        <f t="shared" si="748"/>
        <v>0</v>
      </c>
      <c r="Z1504" s="90">
        <f t="shared" si="749"/>
        <v>0</v>
      </c>
      <c r="AA1504" s="75">
        <f t="shared" si="750"/>
        <v>0</v>
      </c>
      <c r="AB1504" s="89">
        <f t="shared" si="751"/>
        <v>0</v>
      </c>
      <c r="AC1504" s="89">
        <f t="shared" si="752"/>
        <v>0</v>
      </c>
      <c r="AD1504" s="90">
        <f t="shared" si="753"/>
        <v>7306.442159109075</v>
      </c>
      <c r="AE1504" s="90">
        <f t="shared" si="754"/>
        <v>0</v>
      </c>
      <c r="AF1504" s="1">
        <f t="shared" si="733"/>
        <v>-42693.557840890928</v>
      </c>
    </row>
    <row r="1505" spans="1:33">
      <c r="A1505" s="106">
        <v>1.6939999999999998E-3</v>
      </c>
      <c r="B1505" s="4">
        <f t="shared" si="709"/>
        <v>-35510.897841272839</v>
      </c>
      <c r="C1505" s="66" t="s">
        <v>1999</v>
      </c>
      <c r="D1505" s="66"/>
      <c r="E1505" s="57" t="s">
        <v>21</v>
      </c>
      <c r="F1505" s="22">
        <f t="shared" si="459"/>
        <v>2</v>
      </c>
      <c r="G1505" s="22">
        <f t="shared" si="460"/>
        <v>2</v>
      </c>
      <c r="H1505" s="120" t="str">
        <f>IF(ISNA(VLOOKUP(C1505,[1]Sheet1!$J$2:$J$2000,3,FALSE)),"No","Yes")</f>
        <v>No</v>
      </c>
      <c r="I1505" s="89">
        <f t="shared" si="736"/>
        <v>0</v>
      </c>
      <c r="J1505" s="89">
        <f t="shared" si="737"/>
        <v>0</v>
      </c>
      <c r="K1505" s="89">
        <f t="shared" si="738"/>
        <v>0</v>
      </c>
      <c r="L1505" s="89">
        <f t="shared" si="739"/>
        <v>0</v>
      </c>
      <c r="M1505" s="89">
        <f t="shared" si="740"/>
        <v>0</v>
      </c>
      <c r="N1505" s="89">
        <f t="shared" si="741"/>
        <v>0</v>
      </c>
      <c r="O1505" s="89">
        <f t="shared" si="755"/>
        <v>0</v>
      </c>
      <c r="Q1505" s="90">
        <f t="shared" si="742"/>
        <v>0</v>
      </c>
      <c r="R1505" s="90">
        <f t="shared" si="743"/>
        <v>7249.3961352657016</v>
      </c>
      <c r="S1505" s="90">
        <f t="shared" si="744"/>
        <v>0</v>
      </c>
      <c r="T1505" s="90">
        <f t="shared" si="745"/>
        <v>0</v>
      </c>
      <c r="U1505" s="90">
        <f t="shared" si="746"/>
        <v>0</v>
      </c>
      <c r="V1505" s="90">
        <f t="shared" si="747"/>
        <v>0</v>
      </c>
      <c r="W1505" s="90">
        <f t="shared" si="756"/>
        <v>7239.7043294614568</v>
      </c>
      <c r="Y1505" s="89">
        <f t="shared" si="748"/>
        <v>0</v>
      </c>
      <c r="Z1505" s="90">
        <f t="shared" si="749"/>
        <v>0</v>
      </c>
      <c r="AA1505" s="75">
        <f t="shared" si="750"/>
        <v>0</v>
      </c>
      <c r="AB1505" s="89">
        <f t="shared" si="751"/>
        <v>0</v>
      </c>
      <c r="AC1505" s="89">
        <f t="shared" si="752"/>
        <v>0</v>
      </c>
      <c r="AD1505" s="90">
        <f t="shared" si="753"/>
        <v>7249.3961352657016</v>
      </c>
      <c r="AE1505" s="90">
        <f t="shared" si="754"/>
        <v>7239.7043294614568</v>
      </c>
      <c r="AF1505" s="1">
        <f t="shared" si="733"/>
        <v>-35510.899535272838</v>
      </c>
    </row>
    <row r="1506" spans="1:33">
      <c r="A1506" s="106">
        <v>1.6949999999999999E-3</v>
      </c>
      <c r="B1506" s="4">
        <f t="shared" si="709"/>
        <v>-42785.434483049037</v>
      </c>
      <c r="C1506" s="66" t="s">
        <v>2004</v>
      </c>
      <c r="D1506" s="66" t="s">
        <v>2195</v>
      </c>
      <c r="E1506" s="57" t="s">
        <v>21</v>
      </c>
      <c r="F1506" s="22">
        <f t="shared" si="459"/>
        <v>1</v>
      </c>
      <c r="G1506" s="22">
        <f t="shared" si="460"/>
        <v>1</v>
      </c>
      <c r="H1506" s="120" t="str">
        <f>IF(ISNA(VLOOKUP(C1506,[1]Sheet1!$J$2:$J$2000,3,FALSE)),"No","Yes")</f>
        <v>No</v>
      </c>
      <c r="I1506" s="89">
        <f t="shared" si="736"/>
        <v>0</v>
      </c>
      <c r="J1506" s="89">
        <f t="shared" si="737"/>
        <v>0</v>
      </c>
      <c r="K1506" s="89">
        <f t="shared" si="738"/>
        <v>0</v>
      </c>
      <c r="L1506" s="89">
        <f t="shared" si="739"/>
        <v>0</v>
      </c>
      <c r="M1506" s="89">
        <f t="shared" si="740"/>
        <v>0</v>
      </c>
      <c r="N1506" s="89">
        <f t="shared" si="741"/>
        <v>0</v>
      </c>
      <c r="O1506" s="89">
        <f t="shared" si="755"/>
        <v>0</v>
      </c>
      <c r="Q1506" s="90">
        <f t="shared" si="742"/>
        <v>0</v>
      </c>
      <c r="R1506" s="90">
        <f t="shared" si="743"/>
        <v>0</v>
      </c>
      <c r="S1506" s="90">
        <f t="shared" si="744"/>
        <v>0</v>
      </c>
      <c r="T1506" s="90">
        <f t="shared" si="745"/>
        <v>0</v>
      </c>
      <c r="U1506" s="90">
        <f t="shared" si="746"/>
        <v>0</v>
      </c>
      <c r="V1506" s="90">
        <f t="shared" si="747"/>
        <v>0</v>
      </c>
      <c r="W1506" s="90">
        <f t="shared" si="756"/>
        <v>7214.5638219509628</v>
      </c>
      <c r="Y1506" s="89">
        <f t="shared" si="748"/>
        <v>0</v>
      </c>
      <c r="Z1506" s="90">
        <f t="shared" si="749"/>
        <v>0</v>
      </c>
      <c r="AA1506" s="75">
        <f t="shared" si="750"/>
        <v>0</v>
      </c>
      <c r="AB1506" s="89">
        <f t="shared" si="751"/>
        <v>0</v>
      </c>
      <c r="AC1506" s="89">
        <f t="shared" si="752"/>
        <v>0</v>
      </c>
      <c r="AD1506" s="90">
        <f t="shared" si="753"/>
        <v>7214.5638219509628</v>
      </c>
      <c r="AE1506" s="90">
        <f t="shared" si="754"/>
        <v>0</v>
      </c>
      <c r="AF1506" s="1">
        <f t="shared" si="733"/>
        <v>-42785.436178049036</v>
      </c>
    </row>
    <row r="1507" spans="1:33">
      <c r="A1507" s="106">
        <v>1.6959999999999998E-3</v>
      </c>
      <c r="B1507" s="4">
        <f t="shared" si="709"/>
        <v>-42831.824327315386</v>
      </c>
      <c r="C1507" s="66" t="s">
        <v>2011</v>
      </c>
      <c r="D1507" s="66"/>
      <c r="E1507" s="57" t="s">
        <v>21</v>
      </c>
      <c r="F1507" s="22">
        <f t="shared" si="459"/>
        <v>1</v>
      </c>
      <c r="G1507" s="22">
        <f t="shared" si="460"/>
        <v>1</v>
      </c>
      <c r="H1507" s="120" t="str">
        <f>IF(ISNA(VLOOKUP(C1507,[1]Sheet1!$J$2:$J$2000,3,FALSE)),"No","Yes")</f>
        <v>No</v>
      </c>
      <c r="I1507" s="89">
        <f t="shared" si="736"/>
        <v>0</v>
      </c>
      <c r="J1507" s="89">
        <f t="shared" si="737"/>
        <v>0</v>
      </c>
      <c r="K1507" s="89">
        <f t="shared" si="738"/>
        <v>0</v>
      </c>
      <c r="L1507" s="89">
        <f t="shared" si="739"/>
        <v>0</v>
      </c>
      <c r="M1507" s="89">
        <f t="shared" si="740"/>
        <v>0</v>
      </c>
      <c r="N1507" s="89">
        <f t="shared" si="741"/>
        <v>0</v>
      </c>
      <c r="O1507" s="89">
        <f t="shared" si="755"/>
        <v>0</v>
      </c>
      <c r="Q1507" s="90">
        <f t="shared" si="742"/>
        <v>0</v>
      </c>
      <c r="R1507" s="90">
        <f t="shared" si="743"/>
        <v>0</v>
      </c>
      <c r="S1507" s="90">
        <f t="shared" si="744"/>
        <v>0</v>
      </c>
      <c r="T1507" s="90">
        <f t="shared" si="745"/>
        <v>0</v>
      </c>
      <c r="U1507" s="90">
        <f t="shared" si="746"/>
        <v>0</v>
      </c>
      <c r="V1507" s="90">
        <f t="shared" si="747"/>
        <v>0</v>
      </c>
      <c r="W1507" s="90">
        <f t="shared" si="756"/>
        <v>7168.1739766846149</v>
      </c>
      <c r="Y1507" s="89">
        <f t="shared" si="748"/>
        <v>0</v>
      </c>
      <c r="Z1507" s="90">
        <f t="shared" si="749"/>
        <v>0</v>
      </c>
      <c r="AA1507" s="75">
        <f t="shared" si="750"/>
        <v>0</v>
      </c>
      <c r="AB1507" s="89">
        <f t="shared" si="751"/>
        <v>0</v>
      </c>
      <c r="AC1507" s="89">
        <f t="shared" si="752"/>
        <v>0</v>
      </c>
      <c r="AD1507" s="90">
        <f t="shared" si="753"/>
        <v>7168.1739766846149</v>
      </c>
      <c r="AE1507" s="90">
        <f t="shared" si="754"/>
        <v>0</v>
      </c>
      <c r="AF1507" s="1">
        <f t="shared" si="733"/>
        <v>-42831.826023315385</v>
      </c>
    </row>
    <row r="1508" spans="1:33">
      <c r="A1508" s="106">
        <v>1.6979999999999999E-3</v>
      </c>
      <c r="B1508" s="4">
        <f t="shared" si="709"/>
        <v>-42896.807253512641</v>
      </c>
      <c r="C1508" s="66" t="s">
        <v>2016</v>
      </c>
      <c r="D1508" s="66" t="s">
        <v>2136</v>
      </c>
      <c r="E1508" s="57" t="s">
        <v>21</v>
      </c>
      <c r="F1508" s="22">
        <f t="shared" si="459"/>
        <v>1</v>
      </c>
      <c r="G1508" s="22">
        <f t="shared" si="460"/>
        <v>1</v>
      </c>
      <c r="H1508" s="120" t="str">
        <f>IF(ISNA(VLOOKUP(C1508,[1]Sheet1!$J$2:$J$2000,3,FALSE)),"No","Yes")</f>
        <v>No</v>
      </c>
      <c r="I1508" s="89">
        <f t="shared" si="736"/>
        <v>0</v>
      </c>
      <c r="J1508" s="89">
        <f t="shared" si="737"/>
        <v>0</v>
      </c>
      <c r="K1508" s="89">
        <f t="shared" si="738"/>
        <v>0</v>
      </c>
      <c r="L1508" s="89">
        <f t="shared" si="739"/>
        <v>0</v>
      </c>
      <c r="M1508" s="89">
        <f t="shared" si="740"/>
        <v>0</v>
      </c>
      <c r="N1508" s="89">
        <f t="shared" si="741"/>
        <v>0</v>
      </c>
      <c r="O1508" s="89">
        <f t="shared" si="755"/>
        <v>0</v>
      </c>
      <c r="Q1508" s="90">
        <f t="shared" si="742"/>
        <v>0</v>
      </c>
      <c r="R1508" s="90">
        <f t="shared" si="743"/>
        <v>0</v>
      </c>
      <c r="S1508" s="90">
        <f t="shared" si="744"/>
        <v>0</v>
      </c>
      <c r="T1508" s="90">
        <f t="shared" si="745"/>
        <v>0</v>
      </c>
      <c r="U1508" s="90">
        <f t="shared" si="746"/>
        <v>0</v>
      </c>
      <c r="V1508" s="90">
        <f t="shared" si="747"/>
        <v>0</v>
      </c>
      <c r="W1508" s="90">
        <f t="shared" si="756"/>
        <v>7103.1910484873606</v>
      </c>
      <c r="Y1508" s="89">
        <f t="shared" si="748"/>
        <v>0</v>
      </c>
      <c r="Z1508" s="90">
        <f t="shared" si="749"/>
        <v>0</v>
      </c>
      <c r="AA1508" s="75">
        <f t="shared" si="750"/>
        <v>0</v>
      </c>
      <c r="AB1508" s="89">
        <f t="shared" si="751"/>
        <v>0</v>
      </c>
      <c r="AC1508" s="89">
        <f t="shared" si="752"/>
        <v>0</v>
      </c>
      <c r="AD1508" s="90">
        <f t="shared" si="753"/>
        <v>7103.1910484873606</v>
      </c>
      <c r="AE1508" s="90">
        <f t="shared" si="754"/>
        <v>0</v>
      </c>
      <c r="AF1508" s="1">
        <f t="shared" si="733"/>
        <v>-42896.808951512641</v>
      </c>
    </row>
    <row r="1509" spans="1:33">
      <c r="A1509" s="106">
        <v>1.6989999999999998E-3</v>
      </c>
      <c r="B1509" s="4">
        <f t="shared" si="709"/>
        <v>7044.8023566243328</v>
      </c>
      <c r="C1509" s="66" t="s">
        <v>2020</v>
      </c>
      <c r="D1509" s="66" t="s">
        <v>176</v>
      </c>
      <c r="E1509" s="57" t="s">
        <v>21</v>
      </c>
      <c r="F1509" s="22">
        <f t="shared" si="459"/>
        <v>1</v>
      </c>
      <c r="G1509" s="22">
        <f t="shared" si="460"/>
        <v>1</v>
      </c>
      <c r="H1509" s="120" t="str">
        <f>IF(ISNA(VLOOKUP(C1509,[1]Sheet1!$J$2:$J$2000,3,FALSE)),"No","Yes")</f>
        <v>Yes</v>
      </c>
      <c r="I1509" s="89">
        <f t="shared" si="736"/>
        <v>0</v>
      </c>
      <c r="J1509" s="89">
        <f t="shared" si="737"/>
        <v>0</v>
      </c>
      <c r="K1509" s="89">
        <f t="shared" si="738"/>
        <v>0</v>
      </c>
      <c r="L1509" s="89">
        <f t="shared" si="739"/>
        <v>0</v>
      </c>
      <c r="M1509" s="89">
        <f t="shared" si="740"/>
        <v>0</v>
      </c>
      <c r="N1509" s="89">
        <f t="shared" si="741"/>
        <v>0</v>
      </c>
      <c r="O1509" s="89">
        <f t="shared" si="755"/>
        <v>0</v>
      </c>
      <c r="Q1509" s="90">
        <f t="shared" si="742"/>
        <v>0</v>
      </c>
      <c r="R1509" s="90">
        <f t="shared" si="743"/>
        <v>0</v>
      </c>
      <c r="S1509" s="90">
        <f t="shared" si="744"/>
        <v>0</v>
      </c>
      <c r="T1509" s="90">
        <f t="shared" si="745"/>
        <v>0</v>
      </c>
      <c r="U1509" s="90">
        <f t="shared" si="746"/>
        <v>0</v>
      </c>
      <c r="V1509" s="90">
        <f t="shared" si="747"/>
        <v>0</v>
      </c>
      <c r="W1509" s="90">
        <f t="shared" si="756"/>
        <v>7044.8006576243324</v>
      </c>
      <c r="Y1509" s="89">
        <f t="shared" si="748"/>
        <v>0</v>
      </c>
      <c r="Z1509" s="90">
        <f t="shared" si="749"/>
        <v>0</v>
      </c>
      <c r="AA1509" s="75">
        <f t="shared" si="750"/>
        <v>0</v>
      </c>
      <c r="AB1509" s="89">
        <f t="shared" si="751"/>
        <v>0</v>
      </c>
      <c r="AC1509" s="89">
        <f t="shared" si="752"/>
        <v>0</v>
      </c>
      <c r="AD1509" s="90">
        <f t="shared" si="753"/>
        <v>7044.8006576243324</v>
      </c>
      <c r="AE1509" s="90">
        <f t="shared" si="754"/>
        <v>0</v>
      </c>
      <c r="AF1509" s="1">
        <f t="shared" si="733"/>
        <v>7044.8006576243324</v>
      </c>
    </row>
    <row r="1510" spans="1:33">
      <c r="A1510" s="106">
        <v>1.6999999999999999E-3</v>
      </c>
      <c r="B1510" s="4">
        <f t="shared" si="709"/>
        <v>-43123.023526942176</v>
      </c>
      <c r="C1510" s="66" t="s">
        <v>2035</v>
      </c>
      <c r="D1510" s="66"/>
      <c r="E1510" s="57" t="s">
        <v>21</v>
      </c>
      <c r="F1510" s="22">
        <f t="shared" si="459"/>
        <v>1</v>
      </c>
      <c r="G1510" s="22">
        <f t="shared" si="460"/>
        <v>1</v>
      </c>
      <c r="H1510" s="120" t="str">
        <f>IF(ISNA(VLOOKUP(C1510,[1]Sheet1!$J$2:$J$2000,3,FALSE)),"No","Yes")</f>
        <v>No</v>
      </c>
      <c r="I1510" s="89">
        <f t="shared" si="736"/>
        <v>0</v>
      </c>
      <c r="J1510" s="89">
        <f t="shared" si="737"/>
        <v>0</v>
      </c>
      <c r="K1510" s="89">
        <f t="shared" si="738"/>
        <v>0</v>
      </c>
      <c r="L1510" s="89">
        <f t="shared" si="739"/>
        <v>0</v>
      </c>
      <c r="M1510" s="89">
        <f t="shared" si="740"/>
        <v>0</v>
      </c>
      <c r="N1510" s="89">
        <f t="shared" si="741"/>
        <v>0</v>
      </c>
      <c r="O1510" s="89">
        <f t="shared" si="755"/>
        <v>0</v>
      </c>
      <c r="Q1510" s="90">
        <f t="shared" si="742"/>
        <v>0</v>
      </c>
      <c r="R1510" s="90">
        <f t="shared" si="743"/>
        <v>0</v>
      </c>
      <c r="S1510" s="90">
        <f t="shared" si="744"/>
        <v>0</v>
      </c>
      <c r="T1510" s="90">
        <f t="shared" si="745"/>
        <v>0</v>
      </c>
      <c r="U1510" s="90">
        <f t="shared" si="746"/>
        <v>0</v>
      </c>
      <c r="V1510" s="90">
        <f t="shared" si="747"/>
        <v>0</v>
      </c>
      <c r="W1510" s="90">
        <f t="shared" si="756"/>
        <v>6876.9747730578265</v>
      </c>
      <c r="Y1510" s="89">
        <f t="shared" si="748"/>
        <v>0</v>
      </c>
      <c r="Z1510" s="90">
        <f t="shared" si="749"/>
        <v>0</v>
      </c>
      <c r="AA1510" s="75">
        <f t="shared" si="750"/>
        <v>0</v>
      </c>
      <c r="AB1510" s="89">
        <f t="shared" si="751"/>
        <v>0</v>
      </c>
      <c r="AC1510" s="89">
        <f t="shared" si="752"/>
        <v>0</v>
      </c>
      <c r="AD1510" s="90">
        <f t="shared" si="753"/>
        <v>6876.9747730578265</v>
      </c>
      <c r="AE1510" s="90">
        <f t="shared" si="754"/>
        <v>0</v>
      </c>
      <c r="AF1510" s="1">
        <f t="shared" si="733"/>
        <v>-43123.025226942176</v>
      </c>
    </row>
    <row r="1511" spans="1:33">
      <c r="A1511" s="106">
        <v>1.7009999999999998E-3</v>
      </c>
      <c r="B1511" s="4">
        <f t="shared" si="709"/>
        <v>-43263.23893966031</v>
      </c>
      <c r="C1511" s="66" t="s">
        <v>2053</v>
      </c>
      <c r="D1511" s="66"/>
      <c r="E1511" s="57" t="s">
        <v>21</v>
      </c>
      <c r="F1511" s="22">
        <f t="shared" si="459"/>
        <v>1</v>
      </c>
      <c r="G1511" s="22">
        <f t="shared" si="460"/>
        <v>1</v>
      </c>
      <c r="H1511" s="120" t="str">
        <f>IF(ISNA(VLOOKUP(C1511,[1]Sheet1!$J$2:$J$2000,3,FALSE)),"No","Yes")</f>
        <v>No</v>
      </c>
      <c r="I1511" s="89">
        <f t="shared" si="736"/>
        <v>0</v>
      </c>
      <c r="J1511" s="89">
        <f t="shared" si="737"/>
        <v>0</v>
      </c>
      <c r="K1511" s="89">
        <f t="shared" si="738"/>
        <v>0</v>
      </c>
      <c r="L1511" s="89">
        <f t="shared" si="739"/>
        <v>0</v>
      </c>
      <c r="M1511" s="89">
        <f t="shared" si="740"/>
        <v>0</v>
      </c>
      <c r="N1511" s="89">
        <f t="shared" si="741"/>
        <v>0</v>
      </c>
      <c r="O1511" s="89">
        <f t="shared" si="755"/>
        <v>0</v>
      </c>
      <c r="Q1511" s="90">
        <f t="shared" si="742"/>
        <v>0</v>
      </c>
      <c r="R1511" s="90">
        <f t="shared" si="743"/>
        <v>0</v>
      </c>
      <c r="S1511" s="90">
        <f t="shared" si="744"/>
        <v>0</v>
      </c>
      <c r="T1511" s="90">
        <f t="shared" si="745"/>
        <v>0</v>
      </c>
      <c r="U1511" s="90">
        <f t="shared" si="746"/>
        <v>0</v>
      </c>
      <c r="V1511" s="90">
        <f t="shared" si="747"/>
        <v>0</v>
      </c>
      <c r="W1511" s="90">
        <f t="shared" si="756"/>
        <v>6736.7593593396869</v>
      </c>
      <c r="Y1511" s="89">
        <f t="shared" si="748"/>
        <v>0</v>
      </c>
      <c r="Z1511" s="90">
        <f t="shared" si="749"/>
        <v>0</v>
      </c>
      <c r="AA1511" s="75">
        <f t="shared" si="750"/>
        <v>0</v>
      </c>
      <c r="AB1511" s="89">
        <f t="shared" si="751"/>
        <v>0</v>
      </c>
      <c r="AC1511" s="89">
        <f t="shared" si="752"/>
        <v>0</v>
      </c>
      <c r="AD1511" s="90">
        <f t="shared" si="753"/>
        <v>6736.7593593396869</v>
      </c>
      <c r="AE1511" s="90">
        <f t="shared" si="754"/>
        <v>0</v>
      </c>
      <c r="AF1511" s="1">
        <f t="shared" si="733"/>
        <v>-43263.240640660311</v>
      </c>
    </row>
    <row r="1512" spans="1:33">
      <c r="A1512" s="106">
        <v>1.7029999999999999E-3</v>
      </c>
      <c r="B1512" s="4">
        <f t="shared" si="709"/>
        <v>6557.0024681109408</v>
      </c>
      <c r="C1512" s="66" t="s">
        <v>2071</v>
      </c>
      <c r="D1512" s="66" t="s">
        <v>2147</v>
      </c>
      <c r="E1512" s="57" t="s">
        <v>21</v>
      </c>
      <c r="F1512" s="22">
        <f t="shared" si="459"/>
        <v>1</v>
      </c>
      <c r="G1512" s="22">
        <f t="shared" si="460"/>
        <v>1</v>
      </c>
      <c r="H1512" s="120" t="str">
        <f>IF(ISNA(VLOOKUP(C1512,[1]Sheet1!$J$2:$J$2000,3,FALSE)),"No","Yes")</f>
        <v>Yes</v>
      </c>
      <c r="I1512" s="89">
        <f t="shared" si="736"/>
        <v>0</v>
      </c>
      <c r="J1512" s="89">
        <f t="shared" si="737"/>
        <v>0</v>
      </c>
      <c r="K1512" s="89">
        <f t="shared" si="738"/>
        <v>0</v>
      </c>
      <c r="L1512" s="89">
        <f t="shared" si="739"/>
        <v>0</v>
      </c>
      <c r="M1512" s="89">
        <f t="shared" si="740"/>
        <v>0</v>
      </c>
      <c r="N1512" s="89">
        <f t="shared" si="741"/>
        <v>0</v>
      </c>
      <c r="O1512" s="89">
        <f t="shared" si="755"/>
        <v>0</v>
      </c>
      <c r="Q1512" s="90">
        <f t="shared" si="742"/>
        <v>0</v>
      </c>
      <c r="R1512" s="90">
        <f t="shared" si="743"/>
        <v>0</v>
      </c>
      <c r="S1512" s="90">
        <f t="shared" si="744"/>
        <v>0</v>
      </c>
      <c r="T1512" s="90">
        <f t="shared" si="745"/>
        <v>0</v>
      </c>
      <c r="U1512" s="90">
        <f t="shared" si="746"/>
        <v>0</v>
      </c>
      <c r="V1512" s="90">
        <f t="shared" si="747"/>
        <v>0</v>
      </c>
      <c r="W1512" s="90">
        <f t="shared" si="756"/>
        <v>6557.0007651109408</v>
      </c>
      <c r="Y1512" s="89">
        <f t="shared" si="748"/>
        <v>0</v>
      </c>
      <c r="Z1512" s="90">
        <f t="shared" si="749"/>
        <v>0</v>
      </c>
      <c r="AA1512" s="75">
        <f t="shared" si="750"/>
        <v>0</v>
      </c>
      <c r="AB1512" s="89">
        <f t="shared" si="751"/>
        <v>0</v>
      </c>
      <c r="AC1512" s="89">
        <f t="shared" si="752"/>
        <v>0</v>
      </c>
      <c r="AD1512" s="90">
        <f t="shared" si="753"/>
        <v>6557.0007651109408</v>
      </c>
      <c r="AE1512" s="90">
        <f t="shared" si="754"/>
        <v>0</v>
      </c>
      <c r="AF1512" s="1">
        <f t="shared" si="733"/>
        <v>6557.0007651109408</v>
      </c>
    </row>
    <row r="1513" spans="1:33">
      <c r="A1513" s="106">
        <v>1.7039999999999998E-3</v>
      </c>
      <c r="B1513" s="4">
        <f t="shared" si="709"/>
        <v>6541.986436824428</v>
      </c>
      <c r="C1513" s="66" t="s">
        <v>2074</v>
      </c>
      <c r="D1513" s="66"/>
      <c r="E1513" s="57" t="s">
        <v>21</v>
      </c>
      <c r="F1513" s="22">
        <f t="shared" si="459"/>
        <v>1</v>
      </c>
      <c r="G1513" s="22">
        <f t="shared" si="460"/>
        <v>1</v>
      </c>
      <c r="H1513" s="120" t="str">
        <f>IF(ISNA(VLOOKUP(C1513,[1]Sheet1!$J$2:$J$2000,3,FALSE)),"No","Yes")</f>
        <v>Yes</v>
      </c>
      <c r="I1513" s="89">
        <f t="shared" si="736"/>
        <v>0</v>
      </c>
      <c r="J1513" s="89">
        <f t="shared" si="737"/>
        <v>0</v>
      </c>
      <c r="K1513" s="89">
        <f t="shared" si="738"/>
        <v>0</v>
      </c>
      <c r="L1513" s="89">
        <f t="shared" si="739"/>
        <v>0</v>
      </c>
      <c r="M1513" s="89">
        <f t="shared" si="740"/>
        <v>0</v>
      </c>
      <c r="N1513" s="89">
        <f t="shared" si="741"/>
        <v>0</v>
      </c>
      <c r="O1513" s="89">
        <f t="shared" si="755"/>
        <v>0</v>
      </c>
      <c r="Q1513" s="90">
        <f t="shared" si="742"/>
        <v>0</v>
      </c>
      <c r="R1513" s="90">
        <f t="shared" si="743"/>
        <v>0</v>
      </c>
      <c r="S1513" s="90">
        <f t="shared" si="744"/>
        <v>0</v>
      </c>
      <c r="T1513" s="90">
        <f t="shared" si="745"/>
        <v>0</v>
      </c>
      <c r="U1513" s="90">
        <f t="shared" si="746"/>
        <v>0</v>
      </c>
      <c r="V1513" s="90">
        <f t="shared" si="747"/>
        <v>0</v>
      </c>
      <c r="W1513" s="90">
        <f t="shared" si="756"/>
        <v>6541.9847328244277</v>
      </c>
      <c r="Y1513" s="89">
        <f t="shared" si="748"/>
        <v>0</v>
      </c>
      <c r="Z1513" s="90">
        <f t="shared" si="749"/>
        <v>0</v>
      </c>
      <c r="AA1513" s="75">
        <f t="shared" si="750"/>
        <v>0</v>
      </c>
      <c r="AB1513" s="89">
        <f t="shared" si="751"/>
        <v>0</v>
      </c>
      <c r="AC1513" s="89">
        <f t="shared" si="752"/>
        <v>0</v>
      </c>
      <c r="AD1513" s="90">
        <f t="shared" si="753"/>
        <v>6541.9847328244277</v>
      </c>
      <c r="AE1513" s="90">
        <f t="shared" si="754"/>
        <v>0</v>
      </c>
      <c r="AF1513" s="1">
        <f t="shared" si="733"/>
        <v>6541.9847328244277</v>
      </c>
    </row>
    <row r="1514" spans="1:33">
      <c r="A1514" s="106">
        <v>1.7049999999999999E-3</v>
      </c>
      <c r="B1514" s="4">
        <f t="shared" si="709"/>
        <v>6538.2431698102228</v>
      </c>
      <c r="C1514" s="66" t="s">
        <v>2075</v>
      </c>
      <c r="D1514" s="66" t="s">
        <v>185</v>
      </c>
      <c r="E1514" s="57" t="s">
        <v>21</v>
      </c>
      <c r="F1514" s="22">
        <f t="shared" si="459"/>
        <v>1</v>
      </c>
      <c r="G1514" s="22">
        <f t="shared" si="460"/>
        <v>1</v>
      </c>
      <c r="H1514" s="120" t="str">
        <f>IF(ISNA(VLOOKUP(C1514,[1]Sheet1!$J$2:$J$2000,3,FALSE)),"No","Yes")</f>
        <v>Yes</v>
      </c>
      <c r="I1514" s="89">
        <f t="shared" si="736"/>
        <v>0</v>
      </c>
      <c r="J1514" s="89">
        <f t="shared" si="737"/>
        <v>0</v>
      </c>
      <c r="K1514" s="89">
        <f t="shared" si="738"/>
        <v>0</v>
      </c>
      <c r="L1514" s="89">
        <f t="shared" si="739"/>
        <v>0</v>
      </c>
      <c r="M1514" s="89">
        <f t="shared" si="740"/>
        <v>0</v>
      </c>
      <c r="N1514" s="89">
        <f t="shared" si="741"/>
        <v>0</v>
      </c>
      <c r="O1514" s="89">
        <f t="shared" si="755"/>
        <v>0</v>
      </c>
      <c r="Q1514" s="90">
        <f t="shared" si="742"/>
        <v>0</v>
      </c>
      <c r="R1514" s="90">
        <f t="shared" si="743"/>
        <v>0</v>
      </c>
      <c r="S1514" s="90">
        <f t="shared" si="744"/>
        <v>0</v>
      </c>
      <c r="T1514" s="90">
        <f t="shared" si="745"/>
        <v>0</v>
      </c>
      <c r="U1514" s="90">
        <f t="shared" si="746"/>
        <v>0</v>
      </c>
      <c r="V1514" s="90">
        <f t="shared" si="747"/>
        <v>0</v>
      </c>
      <c r="W1514" s="90">
        <f t="shared" si="756"/>
        <v>6538.2414648102231</v>
      </c>
      <c r="Y1514" s="89">
        <f t="shared" si="748"/>
        <v>0</v>
      </c>
      <c r="Z1514" s="90">
        <f t="shared" si="749"/>
        <v>0</v>
      </c>
      <c r="AA1514" s="75">
        <f t="shared" si="750"/>
        <v>0</v>
      </c>
      <c r="AB1514" s="89">
        <f t="shared" si="751"/>
        <v>0</v>
      </c>
      <c r="AC1514" s="89">
        <f t="shared" si="752"/>
        <v>0</v>
      </c>
      <c r="AD1514" s="90">
        <f t="shared" si="753"/>
        <v>6538.2414648102231</v>
      </c>
      <c r="AE1514" s="90">
        <f t="shared" si="754"/>
        <v>0</v>
      </c>
      <c r="AF1514" s="1">
        <f t="shared" si="733"/>
        <v>6538.2414648102231</v>
      </c>
    </row>
    <row r="1515" spans="1:33">
      <c r="A1515" s="106">
        <v>1.7059999999999998E-3</v>
      </c>
      <c r="B1515" s="4">
        <f t="shared" ref="B1515:B1562" si="757">AF1515+A1515</f>
        <v>-43481.958649564003</v>
      </c>
      <c r="C1515" s="66" t="s">
        <v>2077</v>
      </c>
      <c r="D1515" s="66" t="s">
        <v>2196</v>
      </c>
      <c r="E1515" s="57" t="s">
        <v>21</v>
      </c>
      <c r="F1515" s="22">
        <f t="shared" si="459"/>
        <v>1</v>
      </c>
      <c r="G1515" s="22">
        <f t="shared" si="460"/>
        <v>1</v>
      </c>
      <c r="H1515" s="120" t="str">
        <f>IF(ISNA(VLOOKUP(C1515,[1]Sheet1!$J$2:$J$2000,3,FALSE)),"No","Yes")</f>
        <v>No</v>
      </c>
      <c r="I1515" s="89">
        <f t="shared" si="736"/>
        <v>0</v>
      </c>
      <c r="J1515" s="89">
        <f t="shared" si="737"/>
        <v>0</v>
      </c>
      <c r="K1515" s="89">
        <f t="shared" si="738"/>
        <v>0</v>
      </c>
      <c r="L1515" s="89">
        <f t="shared" si="739"/>
        <v>0</v>
      </c>
      <c r="M1515" s="89">
        <f t="shared" si="740"/>
        <v>0</v>
      </c>
      <c r="N1515" s="89">
        <f t="shared" si="741"/>
        <v>0</v>
      </c>
      <c r="O1515" s="89">
        <f t="shared" si="755"/>
        <v>0</v>
      </c>
      <c r="Q1515" s="90">
        <f t="shared" si="742"/>
        <v>0</v>
      </c>
      <c r="R1515" s="90">
        <f t="shared" si="743"/>
        <v>0</v>
      </c>
      <c r="S1515" s="90">
        <f t="shared" si="744"/>
        <v>0</v>
      </c>
      <c r="T1515" s="90">
        <f t="shared" si="745"/>
        <v>0</v>
      </c>
      <c r="U1515" s="90">
        <f t="shared" si="746"/>
        <v>0</v>
      </c>
      <c r="V1515" s="90">
        <f t="shared" si="747"/>
        <v>0</v>
      </c>
      <c r="W1515" s="90">
        <f t="shared" si="756"/>
        <v>6518.0396444359949</v>
      </c>
      <c r="Y1515" s="89">
        <f t="shared" si="748"/>
        <v>0</v>
      </c>
      <c r="Z1515" s="90">
        <f t="shared" si="749"/>
        <v>0</v>
      </c>
      <c r="AA1515" s="75">
        <f t="shared" si="750"/>
        <v>0</v>
      </c>
      <c r="AB1515" s="89">
        <f t="shared" si="751"/>
        <v>0</v>
      </c>
      <c r="AC1515" s="89">
        <f t="shared" si="752"/>
        <v>0</v>
      </c>
      <c r="AD1515" s="90">
        <f t="shared" si="753"/>
        <v>6518.0396444359949</v>
      </c>
      <c r="AE1515" s="90">
        <f t="shared" si="754"/>
        <v>0</v>
      </c>
      <c r="AF1515" s="1">
        <f t="shared" si="733"/>
        <v>-43481.960355564006</v>
      </c>
    </row>
    <row r="1516" spans="1:33">
      <c r="A1516" s="106">
        <v>1.7069999999999998E-3</v>
      </c>
      <c r="B1516" s="4">
        <f t="shared" si="757"/>
        <v>-43744.238449941462</v>
      </c>
      <c r="C1516" s="66" t="s">
        <v>2094</v>
      </c>
      <c r="D1516" s="66" t="s">
        <v>2094</v>
      </c>
      <c r="E1516" s="57" t="s">
        <v>21</v>
      </c>
      <c r="F1516" s="22">
        <f t="shared" si="459"/>
        <v>1</v>
      </c>
      <c r="G1516" s="22">
        <f t="shared" si="460"/>
        <v>1</v>
      </c>
      <c r="H1516" s="120" t="str">
        <f>IF(ISNA(VLOOKUP(C1516,[1]Sheet1!$J$2:$J$2000,3,FALSE)),"No","Yes")</f>
        <v>No</v>
      </c>
      <c r="I1516" s="89">
        <f t="shared" si="736"/>
        <v>0</v>
      </c>
      <c r="J1516" s="89">
        <f t="shared" si="737"/>
        <v>0</v>
      </c>
      <c r="K1516" s="89">
        <f t="shared" si="738"/>
        <v>0</v>
      </c>
      <c r="L1516" s="89">
        <f t="shared" si="739"/>
        <v>0</v>
      </c>
      <c r="M1516" s="89">
        <f t="shared" si="740"/>
        <v>0</v>
      </c>
      <c r="N1516" s="89">
        <f t="shared" si="741"/>
        <v>0</v>
      </c>
      <c r="O1516" s="89">
        <f t="shared" si="755"/>
        <v>0</v>
      </c>
      <c r="Q1516" s="90">
        <f t="shared" si="742"/>
        <v>0</v>
      </c>
      <c r="R1516" s="90">
        <f t="shared" si="743"/>
        <v>0</v>
      </c>
      <c r="S1516" s="90">
        <f t="shared" si="744"/>
        <v>0</v>
      </c>
      <c r="T1516" s="90">
        <f t="shared" si="745"/>
        <v>0</v>
      </c>
      <c r="U1516" s="90">
        <f t="shared" si="746"/>
        <v>0</v>
      </c>
      <c r="V1516" s="90">
        <f t="shared" si="747"/>
        <v>0</v>
      </c>
      <c r="W1516" s="90">
        <f t="shared" si="756"/>
        <v>6255.759843058534</v>
      </c>
      <c r="Y1516" s="89">
        <f t="shared" si="748"/>
        <v>0</v>
      </c>
      <c r="Z1516" s="90">
        <f t="shared" si="749"/>
        <v>0</v>
      </c>
      <c r="AA1516" s="75">
        <f t="shared" si="750"/>
        <v>0</v>
      </c>
      <c r="AB1516" s="89">
        <f t="shared" si="751"/>
        <v>0</v>
      </c>
      <c r="AC1516" s="89">
        <f t="shared" si="752"/>
        <v>0</v>
      </c>
      <c r="AD1516" s="90">
        <f t="shared" si="753"/>
        <v>6255.759843058534</v>
      </c>
      <c r="AE1516" s="90">
        <f t="shared" si="754"/>
        <v>0</v>
      </c>
      <c r="AF1516" s="1">
        <f t="shared" si="733"/>
        <v>-43744.240156941465</v>
      </c>
    </row>
    <row r="1517" spans="1:33">
      <c r="A1517" s="106">
        <v>1.7089999999999998E-3</v>
      </c>
      <c r="B1517" s="4">
        <f t="shared" si="757"/>
        <v>-43792.383641174296</v>
      </c>
      <c r="C1517" s="66" t="s">
        <v>2095</v>
      </c>
      <c r="D1517" s="66"/>
      <c r="E1517" s="57" t="s">
        <v>21</v>
      </c>
      <c r="F1517" s="22">
        <f t="shared" si="459"/>
        <v>1</v>
      </c>
      <c r="G1517" s="22">
        <f t="shared" si="460"/>
        <v>1</v>
      </c>
      <c r="H1517" s="120" t="str">
        <f>IF(ISNA(VLOOKUP(C1517,[1]Sheet1!$J$2:$J$2000,3,FALSE)),"No","Yes")</f>
        <v>No</v>
      </c>
      <c r="I1517" s="89">
        <f t="shared" si="736"/>
        <v>0</v>
      </c>
      <c r="J1517" s="89">
        <f t="shared" si="737"/>
        <v>0</v>
      </c>
      <c r="K1517" s="89">
        <f t="shared" si="738"/>
        <v>0</v>
      </c>
      <c r="L1517" s="89">
        <f t="shared" si="739"/>
        <v>0</v>
      </c>
      <c r="M1517" s="89">
        <f t="shared" si="740"/>
        <v>0</v>
      </c>
      <c r="N1517" s="89">
        <f t="shared" si="741"/>
        <v>0</v>
      </c>
      <c r="O1517" s="89">
        <f t="shared" si="755"/>
        <v>0</v>
      </c>
      <c r="Q1517" s="90">
        <f t="shared" si="742"/>
        <v>0</v>
      </c>
      <c r="R1517" s="90">
        <f t="shared" si="743"/>
        <v>0</v>
      </c>
      <c r="S1517" s="90">
        <f t="shared" si="744"/>
        <v>0</v>
      </c>
      <c r="T1517" s="90">
        <f t="shared" si="745"/>
        <v>0</v>
      </c>
      <c r="U1517" s="90">
        <f t="shared" si="746"/>
        <v>0</v>
      </c>
      <c r="V1517" s="90">
        <f t="shared" si="747"/>
        <v>0</v>
      </c>
      <c r="W1517" s="90">
        <f t="shared" si="756"/>
        <v>6207.6146498257049</v>
      </c>
      <c r="Y1517" s="89">
        <f t="shared" si="748"/>
        <v>0</v>
      </c>
      <c r="Z1517" s="90">
        <f t="shared" si="749"/>
        <v>0</v>
      </c>
      <c r="AA1517" s="75">
        <f t="shared" si="750"/>
        <v>0</v>
      </c>
      <c r="AB1517" s="89">
        <f t="shared" si="751"/>
        <v>0</v>
      </c>
      <c r="AC1517" s="89">
        <f t="shared" si="752"/>
        <v>0</v>
      </c>
      <c r="AD1517" s="90">
        <f t="shared" si="753"/>
        <v>6207.6146498257049</v>
      </c>
      <c r="AE1517" s="90">
        <f t="shared" si="754"/>
        <v>0</v>
      </c>
      <c r="AF1517" s="1">
        <f t="shared" si="733"/>
        <v>-43792.385350174292</v>
      </c>
    </row>
    <row r="1518" spans="1:33">
      <c r="A1518" s="106">
        <v>1.7099999999999999E-3</v>
      </c>
      <c r="B1518" s="4">
        <f t="shared" si="757"/>
        <v>-43819.524117098175</v>
      </c>
      <c r="C1518" s="66" t="s">
        <v>2097</v>
      </c>
      <c r="D1518" s="66" t="s">
        <v>2136</v>
      </c>
      <c r="E1518" s="57" t="s">
        <v>21</v>
      </c>
      <c r="F1518" s="22">
        <f t="shared" si="459"/>
        <v>1</v>
      </c>
      <c r="G1518" s="22">
        <f t="shared" si="460"/>
        <v>1</v>
      </c>
      <c r="H1518" s="120" t="str">
        <f>IF(ISNA(VLOOKUP(C1518,[1]Sheet1!$J$2:$J$2000,3,FALSE)),"No","Yes")</f>
        <v>No</v>
      </c>
      <c r="I1518" s="89">
        <f t="shared" si="736"/>
        <v>0</v>
      </c>
      <c r="J1518" s="89">
        <f t="shared" si="737"/>
        <v>0</v>
      </c>
      <c r="K1518" s="89">
        <f t="shared" si="738"/>
        <v>0</v>
      </c>
      <c r="L1518" s="89">
        <f t="shared" si="739"/>
        <v>0</v>
      </c>
      <c r="M1518" s="89">
        <f t="shared" si="740"/>
        <v>0</v>
      </c>
      <c r="N1518" s="89">
        <f t="shared" si="741"/>
        <v>0</v>
      </c>
      <c r="O1518" s="89">
        <f t="shared" si="755"/>
        <v>0</v>
      </c>
      <c r="Q1518" s="90">
        <f t="shared" si="742"/>
        <v>0</v>
      </c>
      <c r="R1518" s="90">
        <f t="shared" si="743"/>
        <v>0</v>
      </c>
      <c r="S1518" s="90">
        <f t="shared" si="744"/>
        <v>0</v>
      </c>
      <c r="T1518" s="90">
        <f t="shared" si="745"/>
        <v>0</v>
      </c>
      <c r="U1518" s="90">
        <f t="shared" si="746"/>
        <v>0</v>
      </c>
      <c r="V1518" s="90">
        <f t="shared" si="747"/>
        <v>0</v>
      </c>
      <c r="W1518" s="90">
        <f t="shared" si="756"/>
        <v>6180.4741729018306</v>
      </c>
      <c r="Y1518" s="89">
        <f t="shared" si="748"/>
        <v>0</v>
      </c>
      <c r="Z1518" s="90">
        <f t="shared" si="749"/>
        <v>0</v>
      </c>
      <c r="AA1518" s="75">
        <f t="shared" si="750"/>
        <v>0</v>
      </c>
      <c r="AB1518" s="89">
        <f t="shared" si="751"/>
        <v>0</v>
      </c>
      <c r="AC1518" s="89">
        <f t="shared" si="752"/>
        <v>0</v>
      </c>
      <c r="AD1518" s="90">
        <f t="shared" si="753"/>
        <v>6180.4741729018306</v>
      </c>
      <c r="AE1518" s="90">
        <f t="shared" si="754"/>
        <v>0</v>
      </c>
      <c r="AF1518" s="1">
        <f t="shared" si="733"/>
        <v>-43819.525827098172</v>
      </c>
      <c r="AG1518">
        <f>LARGE(AF871:AF1695,40)</f>
        <v>9229.8821117375701</v>
      </c>
    </row>
    <row r="1519" spans="1:33">
      <c r="A1519" s="106">
        <v>1.7109999999999998E-3</v>
      </c>
      <c r="B1519" s="4">
        <f t="shared" si="757"/>
        <v>5749.2679583794543</v>
      </c>
      <c r="C1519" s="66" t="s">
        <v>2119</v>
      </c>
      <c r="D1519" s="66" t="s">
        <v>2139</v>
      </c>
      <c r="E1519" s="57" t="s">
        <v>21</v>
      </c>
      <c r="F1519" s="22">
        <f t="shared" ref="F1519:F1560" si="758">COUNTIF(H1519:X1519,"&gt;1")</f>
        <v>1</v>
      </c>
      <c r="G1519" s="22">
        <f t="shared" ref="G1519:G1560" si="759">COUNTIF(AA1519:AE1519,"&gt;1")</f>
        <v>1</v>
      </c>
      <c r="H1519" s="120" t="str">
        <f>IF(ISNA(VLOOKUP(C1519,[1]Sheet1!$J$2:$J$2000,3,FALSE)),"No","Yes")</f>
        <v>Yes</v>
      </c>
      <c r="I1519" s="89">
        <f t="shared" si="736"/>
        <v>0</v>
      </c>
      <c r="J1519" s="89">
        <f t="shared" si="737"/>
        <v>0</v>
      </c>
      <c r="K1519" s="89">
        <f t="shared" si="738"/>
        <v>0</v>
      </c>
      <c r="L1519" s="89">
        <f t="shared" si="739"/>
        <v>0</v>
      </c>
      <c r="M1519" s="89">
        <f t="shared" si="740"/>
        <v>0</v>
      </c>
      <c r="N1519" s="89">
        <f t="shared" si="741"/>
        <v>0</v>
      </c>
      <c r="O1519" s="89">
        <f t="shared" si="755"/>
        <v>0</v>
      </c>
      <c r="Q1519" s="90">
        <f t="shared" si="742"/>
        <v>0</v>
      </c>
      <c r="R1519" s="90">
        <f t="shared" si="743"/>
        <v>0</v>
      </c>
      <c r="S1519" s="90">
        <f t="shared" si="744"/>
        <v>0</v>
      </c>
      <c r="T1519" s="90">
        <f t="shared" si="745"/>
        <v>0</v>
      </c>
      <c r="U1519" s="90">
        <f t="shared" si="746"/>
        <v>0</v>
      </c>
      <c r="V1519" s="90">
        <f t="shared" si="747"/>
        <v>0</v>
      </c>
      <c r="W1519" s="90">
        <f t="shared" si="756"/>
        <v>5749.2662473794544</v>
      </c>
      <c r="Y1519" s="89">
        <f t="shared" si="748"/>
        <v>0</v>
      </c>
      <c r="Z1519" s="90">
        <f t="shared" si="749"/>
        <v>0</v>
      </c>
      <c r="AA1519" s="75">
        <f t="shared" si="750"/>
        <v>0</v>
      </c>
      <c r="AB1519" s="89">
        <f t="shared" si="751"/>
        <v>0</v>
      </c>
      <c r="AC1519" s="89">
        <f t="shared" si="752"/>
        <v>0</v>
      </c>
      <c r="AD1519" s="90">
        <f t="shared" si="753"/>
        <v>5749.2662473794544</v>
      </c>
      <c r="AE1519" s="90">
        <f t="shared" si="754"/>
        <v>0</v>
      </c>
      <c r="AF1519" s="1">
        <f t="shared" si="733"/>
        <v>5749.2662473794544</v>
      </c>
    </row>
    <row r="1520" spans="1:33">
      <c r="A1520" s="106">
        <v>1.7119999999999998E-3</v>
      </c>
      <c r="B1520" s="4">
        <f t="shared" si="757"/>
        <v>-44386.767569152777</v>
      </c>
      <c r="C1520" s="66" t="s">
        <v>2124</v>
      </c>
      <c r="D1520" s="66"/>
      <c r="E1520" s="57" t="s">
        <v>21</v>
      </c>
      <c r="F1520" s="22">
        <f t="shared" si="758"/>
        <v>1</v>
      </c>
      <c r="G1520" s="22">
        <f t="shared" si="759"/>
        <v>1</v>
      </c>
      <c r="H1520" s="120" t="str">
        <f>IF(ISNA(VLOOKUP(C1520,[1]Sheet1!$J$2:$J$2000,3,FALSE)),"No","Yes")</f>
        <v>No</v>
      </c>
      <c r="I1520" s="89">
        <f t="shared" si="736"/>
        <v>0</v>
      </c>
      <c r="J1520" s="89">
        <f t="shared" si="737"/>
        <v>0</v>
      </c>
      <c r="K1520" s="89">
        <f t="shared" si="738"/>
        <v>0</v>
      </c>
      <c r="L1520" s="89">
        <f t="shared" si="739"/>
        <v>0</v>
      </c>
      <c r="M1520" s="89">
        <f t="shared" si="740"/>
        <v>0</v>
      </c>
      <c r="N1520" s="89">
        <f t="shared" si="741"/>
        <v>0</v>
      </c>
      <c r="O1520" s="89">
        <f t="shared" si="755"/>
        <v>0</v>
      </c>
      <c r="Q1520" s="90">
        <f t="shared" si="742"/>
        <v>0</v>
      </c>
      <c r="R1520" s="90">
        <f t="shared" si="743"/>
        <v>0</v>
      </c>
      <c r="S1520" s="90">
        <f t="shared" si="744"/>
        <v>0</v>
      </c>
      <c r="T1520" s="90">
        <f t="shared" si="745"/>
        <v>0</v>
      </c>
      <c r="U1520" s="90">
        <f t="shared" si="746"/>
        <v>0</v>
      </c>
      <c r="V1520" s="90">
        <f t="shared" si="747"/>
        <v>0</v>
      </c>
      <c r="W1520" s="90">
        <f t="shared" si="756"/>
        <v>5613.230718847225</v>
      </c>
      <c r="Y1520" s="89">
        <f t="shared" si="748"/>
        <v>0</v>
      </c>
      <c r="Z1520" s="90">
        <f t="shared" si="749"/>
        <v>0</v>
      </c>
      <c r="AA1520" s="75">
        <f t="shared" si="750"/>
        <v>0</v>
      </c>
      <c r="AB1520" s="89">
        <f t="shared" si="751"/>
        <v>0</v>
      </c>
      <c r="AC1520" s="89">
        <f t="shared" si="752"/>
        <v>0</v>
      </c>
      <c r="AD1520" s="90">
        <f t="shared" si="753"/>
        <v>5613.230718847225</v>
      </c>
      <c r="AE1520" s="90">
        <f t="shared" si="754"/>
        <v>0</v>
      </c>
      <c r="AF1520" s="1">
        <f t="shared" si="733"/>
        <v>-44386.769281152774</v>
      </c>
    </row>
    <row r="1521" spans="1:32">
      <c r="A1521" s="106">
        <v>1.7129999999999999E-3</v>
      </c>
      <c r="B1521" s="4">
        <f t="shared" si="757"/>
        <v>-42422.214368790548</v>
      </c>
      <c r="C1521" s="66" t="s">
        <v>1960</v>
      </c>
      <c r="D1521" s="66"/>
      <c r="E1521" s="57" t="s">
        <v>21</v>
      </c>
      <c r="F1521" s="22">
        <f t="shared" si="758"/>
        <v>1</v>
      </c>
      <c r="G1521" s="22">
        <f t="shared" si="759"/>
        <v>1</v>
      </c>
      <c r="H1521" s="120" t="str">
        <f>IF(ISNA(VLOOKUP(C1521,[1]Sheet1!$J$2:$J$2000,3,FALSE)),"No","Yes")</f>
        <v>No</v>
      </c>
      <c r="I1521" s="89">
        <f t="shared" si="736"/>
        <v>0</v>
      </c>
      <c r="J1521" s="89">
        <f t="shared" si="737"/>
        <v>0</v>
      </c>
      <c r="K1521" s="89">
        <f t="shared" si="738"/>
        <v>0</v>
      </c>
      <c r="L1521" s="89">
        <f t="shared" si="739"/>
        <v>0</v>
      </c>
      <c r="M1521" s="89">
        <f t="shared" si="740"/>
        <v>0</v>
      </c>
      <c r="N1521" s="89">
        <f t="shared" si="741"/>
        <v>0</v>
      </c>
      <c r="O1521" s="89">
        <f t="shared" si="755"/>
        <v>0</v>
      </c>
      <c r="Q1521" s="90">
        <f t="shared" si="742"/>
        <v>0</v>
      </c>
      <c r="R1521" s="90">
        <f t="shared" si="743"/>
        <v>0</v>
      </c>
      <c r="S1521" s="90">
        <f t="shared" si="744"/>
        <v>0</v>
      </c>
      <c r="T1521" s="90">
        <f t="shared" si="745"/>
        <v>0</v>
      </c>
      <c r="U1521" s="90">
        <f t="shared" si="746"/>
        <v>0</v>
      </c>
      <c r="V1521" s="90">
        <f t="shared" si="747"/>
        <v>0</v>
      </c>
      <c r="W1521" s="90">
        <f t="shared" si="756"/>
        <v>7577.7839182094513</v>
      </c>
      <c r="Y1521" s="89">
        <f t="shared" si="748"/>
        <v>0</v>
      </c>
      <c r="Z1521" s="90">
        <f t="shared" si="749"/>
        <v>0</v>
      </c>
      <c r="AA1521" s="75">
        <f t="shared" si="750"/>
        <v>0</v>
      </c>
      <c r="AB1521" s="89">
        <f t="shared" si="751"/>
        <v>0</v>
      </c>
      <c r="AC1521" s="89">
        <f t="shared" si="752"/>
        <v>0</v>
      </c>
      <c r="AD1521" s="90">
        <f t="shared" si="753"/>
        <v>7577.7839182094513</v>
      </c>
      <c r="AE1521" s="90">
        <f t="shared" si="754"/>
        <v>0</v>
      </c>
      <c r="AF1521" s="1">
        <f t="shared" si="733"/>
        <v>-42422.216081790546</v>
      </c>
    </row>
    <row r="1522" spans="1:32">
      <c r="A1522" s="106">
        <v>1.7139999999999998E-3</v>
      </c>
      <c r="B1522" s="4">
        <f t="shared" si="757"/>
        <v>-41328.65192541061</v>
      </c>
      <c r="C1522" s="66" t="s">
        <v>1899</v>
      </c>
      <c r="D1522" s="66" t="s">
        <v>768</v>
      </c>
      <c r="E1522" s="57" t="s">
        <v>21</v>
      </c>
      <c r="F1522" s="22">
        <f t="shared" si="758"/>
        <v>1</v>
      </c>
      <c r="G1522" s="22">
        <f t="shared" si="759"/>
        <v>1</v>
      </c>
      <c r="H1522" s="120" t="str">
        <f>IF(ISNA(VLOOKUP(C1522,[1]Sheet1!$J$2:$J$2000,3,FALSE)),"No","Yes")</f>
        <v>No</v>
      </c>
      <c r="I1522" s="89">
        <f t="shared" si="736"/>
        <v>0</v>
      </c>
      <c r="J1522" s="89">
        <f t="shared" si="737"/>
        <v>0</v>
      </c>
      <c r="K1522" s="89">
        <f t="shared" si="738"/>
        <v>0</v>
      </c>
      <c r="L1522" s="89">
        <f t="shared" si="739"/>
        <v>0</v>
      </c>
      <c r="M1522" s="89">
        <f t="shared" si="740"/>
        <v>0</v>
      </c>
      <c r="N1522" s="89">
        <f t="shared" si="741"/>
        <v>0</v>
      </c>
      <c r="O1522" s="89">
        <f t="shared" si="755"/>
        <v>0</v>
      </c>
      <c r="Q1522" s="90">
        <f t="shared" si="742"/>
        <v>0</v>
      </c>
      <c r="R1522" s="90">
        <f t="shared" si="743"/>
        <v>0</v>
      </c>
      <c r="S1522" s="90">
        <f t="shared" si="744"/>
        <v>0</v>
      </c>
      <c r="T1522" s="90">
        <f t="shared" si="745"/>
        <v>0</v>
      </c>
      <c r="U1522" s="90">
        <f t="shared" si="746"/>
        <v>0</v>
      </c>
      <c r="V1522" s="90">
        <f t="shared" si="747"/>
        <v>0</v>
      </c>
      <c r="W1522" s="90">
        <f t="shared" si="756"/>
        <v>8671.3463605893885</v>
      </c>
      <c r="Y1522" s="89">
        <f t="shared" si="748"/>
        <v>0</v>
      </c>
      <c r="Z1522" s="90">
        <f t="shared" si="749"/>
        <v>0</v>
      </c>
      <c r="AA1522" s="75">
        <f t="shared" si="750"/>
        <v>0</v>
      </c>
      <c r="AB1522" s="89">
        <f t="shared" si="751"/>
        <v>0</v>
      </c>
      <c r="AC1522" s="89">
        <f t="shared" si="752"/>
        <v>0</v>
      </c>
      <c r="AD1522" s="90">
        <f t="shared" si="753"/>
        <v>8671.3463605893885</v>
      </c>
      <c r="AE1522" s="90">
        <f t="shared" si="754"/>
        <v>0</v>
      </c>
      <c r="AF1522" s="1">
        <f t="shared" si="733"/>
        <v>-41328.653639410608</v>
      </c>
    </row>
    <row r="1523" spans="1:32">
      <c r="A1523" s="106">
        <v>1.7149999999999999E-3</v>
      </c>
      <c r="B1523" s="4">
        <f t="shared" si="757"/>
        <v>-41352.713174323326</v>
      </c>
      <c r="C1523" s="66" t="s">
        <v>1902</v>
      </c>
      <c r="D1523" s="66" t="s">
        <v>735</v>
      </c>
      <c r="E1523" s="57" t="s">
        <v>21</v>
      </c>
      <c r="F1523" s="22">
        <f t="shared" si="758"/>
        <v>1</v>
      </c>
      <c r="G1523" s="22">
        <f t="shared" si="759"/>
        <v>1</v>
      </c>
      <c r="H1523" s="120" t="str">
        <f>IF(ISNA(VLOOKUP(C1523,[1]Sheet1!$J$2:$J$2000,3,FALSE)),"No","Yes")</f>
        <v>No</v>
      </c>
      <c r="I1523" s="89">
        <f t="shared" si="736"/>
        <v>0</v>
      </c>
      <c r="J1523" s="89">
        <f t="shared" si="737"/>
        <v>0</v>
      </c>
      <c r="K1523" s="89">
        <f t="shared" si="738"/>
        <v>0</v>
      </c>
      <c r="L1523" s="89">
        <f t="shared" si="739"/>
        <v>0</v>
      </c>
      <c r="M1523" s="89">
        <f t="shared" si="740"/>
        <v>0</v>
      </c>
      <c r="N1523" s="89">
        <f t="shared" si="741"/>
        <v>0</v>
      </c>
      <c r="O1523" s="89">
        <f t="shared" si="755"/>
        <v>0</v>
      </c>
      <c r="Q1523" s="90">
        <f t="shared" si="742"/>
        <v>0</v>
      </c>
      <c r="R1523" s="90">
        <f t="shared" si="743"/>
        <v>0</v>
      </c>
      <c r="S1523" s="90">
        <f t="shared" si="744"/>
        <v>0</v>
      </c>
      <c r="T1523" s="90">
        <f t="shared" si="745"/>
        <v>0</v>
      </c>
      <c r="U1523" s="90">
        <f t="shared" si="746"/>
        <v>0</v>
      </c>
      <c r="V1523" s="90">
        <f t="shared" si="747"/>
        <v>0</v>
      </c>
      <c r="W1523" s="90">
        <f t="shared" si="756"/>
        <v>8647.2851106766739</v>
      </c>
      <c r="Y1523" s="89">
        <f t="shared" si="748"/>
        <v>0</v>
      </c>
      <c r="Z1523" s="90">
        <f t="shared" si="749"/>
        <v>0</v>
      </c>
      <c r="AA1523" s="75">
        <f t="shared" si="750"/>
        <v>0</v>
      </c>
      <c r="AB1523" s="89">
        <f t="shared" si="751"/>
        <v>0</v>
      </c>
      <c r="AC1523" s="89">
        <f t="shared" si="752"/>
        <v>0</v>
      </c>
      <c r="AD1523" s="90">
        <f t="shared" si="753"/>
        <v>8647.2851106766739</v>
      </c>
      <c r="AE1523" s="90">
        <f t="shared" si="754"/>
        <v>0</v>
      </c>
      <c r="AF1523" s="1">
        <f t="shared" si="733"/>
        <v>-41352.714889323324</v>
      </c>
    </row>
    <row r="1524" spans="1:32">
      <c r="A1524" s="106">
        <v>1.7159999999999999E-3</v>
      </c>
      <c r="B1524" s="4">
        <f t="shared" si="757"/>
        <v>-41643.099210377375</v>
      </c>
      <c r="C1524" s="66" t="s">
        <v>1913</v>
      </c>
      <c r="D1524" s="66" t="s">
        <v>2198</v>
      </c>
      <c r="E1524" s="57" t="s">
        <v>21</v>
      </c>
      <c r="F1524" s="22">
        <f t="shared" si="758"/>
        <v>1</v>
      </c>
      <c r="G1524" s="22">
        <f t="shared" si="759"/>
        <v>1</v>
      </c>
      <c r="H1524" s="120" t="str">
        <f>IF(ISNA(VLOOKUP(C1524,[1]Sheet1!$J$2:$J$2000,3,FALSE)),"No","Yes")</f>
        <v>No</v>
      </c>
      <c r="I1524" s="89">
        <f t="shared" si="736"/>
        <v>0</v>
      </c>
      <c r="J1524" s="89">
        <f t="shared" si="737"/>
        <v>0</v>
      </c>
      <c r="K1524" s="89">
        <f t="shared" si="738"/>
        <v>0</v>
      </c>
      <c r="L1524" s="89">
        <f t="shared" si="739"/>
        <v>0</v>
      </c>
      <c r="M1524" s="89">
        <f t="shared" si="740"/>
        <v>0</v>
      </c>
      <c r="N1524" s="89">
        <f t="shared" si="741"/>
        <v>0</v>
      </c>
      <c r="O1524" s="89">
        <f t="shared" si="755"/>
        <v>0</v>
      </c>
      <c r="Q1524" s="90">
        <f t="shared" si="742"/>
        <v>0</v>
      </c>
      <c r="R1524" s="90">
        <f t="shared" si="743"/>
        <v>0</v>
      </c>
      <c r="S1524" s="90">
        <f t="shared" si="744"/>
        <v>0</v>
      </c>
      <c r="T1524" s="90">
        <f t="shared" si="745"/>
        <v>0</v>
      </c>
      <c r="U1524" s="90">
        <f t="shared" si="746"/>
        <v>0</v>
      </c>
      <c r="V1524" s="90">
        <f t="shared" si="747"/>
        <v>0</v>
      </c>
      <c r="W1524" s="90">
        <f t="shared" si="756"/>
        <v>8356.8990736226224</v>
      </c>
      <c r="Y1524" s="89">
        <f t="shared" si="748"/>
        <v>0</v>
      </c>
      <c r="Z1524" s="90">
        <f t="shared" si="749"/>
        <v>0</v>
      </c>
      <c r="AA1524" s="75">
        <f t="shared" si="750"/>
        <v>0</v>
      </c>
      <c r="AB1524" s="89">
        <f t="shared" si="751"/>
        <v>0</v>
      </c>
      <c r="AC1524" s="89">
        <f t="shared" si="752"/>
        <v>0</v>
      </c>
      <c r="AD1524" s="90">
        <f t="shared" si="753"/>
        <v>8356.8990736226224</v>
      </c>
      <c r="AE1524" s="90">
        <f t="shared" si="754"/>
        <v>0</v>
      </c>
      <c r="AF1524" s="1">
        <f t="shared" si="733"/>
        <v>-41643.100926377374</v>
      </c>
    </row>
    <row r="1525" spans="1:32">
      <c r="A1525" s="106">
        <v>1.7169999999999998E-3</v>
      </c>
      <c r="B1525" s="4">
        <f t="shared" si="757"/>
        <v>8261.7357653219842</v>
      </c>
      <c r="C1525" s="66" t="s">
        <v>1915</v>
      </c>
      <c r="D1525" s="66" t="s">
        <v>2134</v>
      </c>
      <c r="E1525" s="57" t="s">
        <v>21</v>
      </c>
      <c r="F1525" s="22">
        <f t="shared" si="758"/>
        <v>1</v>
      </c>
      <c r="G1525" s="22">
        <f t="shared" si="759"/>
        <v>1</v>
      </c>
      <c r="H1525" s="120" t="str">
        <f>IF(ISNA(VLOOKUP(C1525,[1]Sheet1!$J$2:$J$2000,3,FALSE)),"No","Yes")</f>
        <v>Yes</v>
      </c>
      <c r="I1525" s="89">
        <f t="shared" si="736"/>
        <v>0</v>
      </c>
      <c r="J1525" s="89">
        <f t="shared" si="737"/>
        <v>0</v>
      </c>
      <c r="K1525" s="89">
        <f t="shared" si="738"/>
        <v>0</v>
      </c>
      <c r="L1525" s="89">
        <f t="shared" si="739"/>
        <v>0</v>
      </c>
      <c r="M1525" s="89">
        <f t="shared" si="740"/>
        <v>0</v>
      </c>
      <c r="N1525" s="89">
        <f t="shared" si="741"/>
        <v>0</v>
      </c>
      <c r="O1525" s="89">
        <f t="shared" si="755"/>
        <v>0</v>
      </c>
      <c r="Q1525" s="90">
        <f t="shared" si="742"/>
        <v>0</v>
      </c>
      <c r="R1525" s="90">
        <f t="shared" si="743"/>
        <v>0</v>
      </c>
      <c r="S1525" s="90">
        <f t="shared" si="744"/>
        <v>0</v>
      </c>
      <c r="T1525" s="90">
        <f t="shared" si="745"/>
        <v>0</v>
      </c>
      <c r="U1525" s="90">
        <f t="shared" si="746"/>
        <v>0</v>
      </c>
      <c r="V1525" s="90">
        <f t="shared" si="747"/>
        <v>0</v>
      </c>
      <c r="W1525" s="90">
        <f t="shared" si="756"/>
        <v>8261.734048321985</v>
      </c>
      <c r="Y1525" s="89">
        <f t="shared" si="748"/>
        <v>0</v>
      </c>
      <c r="Z1525" s="90">
        <f t="shared" si="749"/>
        <v>0</v>
      </c>
      <c r="AA1525" s="75">
        <f t="shared" si="750"/>
        <v>0</v>
      </c>
      <c r="AB1525" s="89">
        <f t="shared" si="751"/>
        <v>0</v>
      </c>
      <c r="AC1525" s="89">
        <f t="shared" si="752"/>
        <v>0</v>
      </c>
      <c r="AD1525" s="90">
        <f t="shared" si="753"/>
        <v>8261.734048321985</v>
      </c>
      <c r="AE1525" s="90">
        <f t="shared" si="754"/>
        <v>0</v>
      </c>
      <c r="AF1525" s="1">
        <f t="shared" si="733"/>
        <v>8261.734048321985</v>
      </c>
    </row>
    <row r="1526" spans="1:32">
      <c r="A1526" s="106">
        <v>1.7179999999999999E-3</v>
      </c>
      <c r="B1526" s="4">
        <f t="shared" si="757"/>
        <v>-41884.948273122689</v>
      </c>
      <c r="C1526" s="66" t="s">
        <v>1924</v>
      </c>
      <c r="D1526" s="66" t="s">
        <v>2133</v>
      </c>
      <c r="E1526" s="57" t="s">
        <v>21</v>
      </c>
      <c r="F1526" s="22">
        <f t="shared" si="758"/>
        <v>1</v>
      </c>
      <c r="G1526" s="22">
        <f t="shared" si="759"/>
        <v>1</v>
      </c>
      <c r="H1526" s="120" t="str">
        <f>IF(ISNA(VLOOKUP(C1526,[1]Sheet1!$J$2:$J$2000,3,FALSE)),"No","Yes")</f>
        <v>No</v>
      </c>
      <c r="I1526" s="89">
        <f t="shared" si="736"/>
        <v>0</v>
      </c>
      <c r="J1526" s="89">
        <f t="shared" si="737"/>
        <v>0</v>
      </c>
      <c r="K1526" s="89">
        <f t="shared" si="738"/>
        <v>0</v>
      </c>
      <c r="L1526" s="89">
        <f t="shared" si="739"/>
        <v>0</v>
      </c>
      <c r="M1526" s="89">
        <f t="shared" si="740"/>
        <v>0</v>
      </c>
      <c r="N1526" s="89">
        <f t="shared" si="741"/>
        <v>0</v>
      </c>
      <c r="O1526" s="89">
        <f t="shared" si="755"/>
        <v>0</v>
      </c>
      <c r="Q1526" s="90">
        <f t="shared" si="742"/>
        <v>0</v>
      </c>
      <c r="R1526" s="90">
        <f t="shared" si="743"/>
        <v>0</v>
      </c>
      <c r="S1526" s="90">
        <f t="shared" si="744"/>
        <v>0</v>
      </c>
      <c r="T1526" s="90">
        <f t="shared" si="745"/>
        <v>0</v>
      </c>
      <c r="U1526" s="90">
        <f t="shared" si="746"/>
        <v>0</v>
      </c>
      <c r="V1526" s="90">
        <f t="shared" si="747"/>
        <v>0</v>
      </c>
      <c r="W1526" s="90">
        <f t="shared" si="756"/>
        <v>8115.0500088773151</v>
      </c>
      <c r="Y1526" s="89">
        <f t="shared" si="748"/>
        <v>0</v>
      </c>
      <c r="Z1526" s="90">
        <f t="shared" si="749"/>
        <v>0</v>
      </c>
      <c r="AA1526" s="75">
        <f t="shared" si="750"/>
        <v>0</v>
      </c>
      <c r="AB1526" s="89">
        <f t="shared" si="751"/>
        <v>0</v>
      </c>
      <c r="AC1526" s="89">
        <f t="shared" si="752"/>
        <v>0</v>
      </c>
      <c r="AD1526" s="90">
        <f t="shared" si="753"/>
        <v>8115.0500088773151</v>
      </c>
      <c r="AE1526" s="90">
        <f t="shared" si="754"/>
        <v>0</v>
      </c>
      <c r="AF1526" s="1">
        <f t="shared" si="733"/>
        <v>-41884.949991122689</v>
      </c>
    </row>
    <row r="1527" spans="1:32">
      <c r="A1527" s="106">
        <v>1.7189999999999998E-3</v>
      </c>
      <c r="B1527" s="4">
        <f t="shared" si="757"/>
        <v>-41955.882359376155</v>
      </c>
      <c r="C1527" s="66" t="s">
        <v>1930</v>
      </c>
      <c r="D1527" s="66"/>
      <c r="E1527" s="57" t="s">
        <v>21</v>
      </c>
      <c r="F1527" s="22">
        <f t="shared" si="758"/>
        <v>1</v>
      </c>
      <c r="G1527" s="22">
        <f t="shared" si="759"/>
        <v>1</v>
      </c>
      <c r="H1527" s="120" t="str">
        <f>IF(ISNA(VLOOKUP(C1527,[1]Sheet1!$J$2:$J$2000,3,FALSE)),"No","Yes")</f>
        <v>No</v>
      </c>
      <c r="I1527" s="89">
        <f t="shared" si="736"/>
        <v>0</v>
      </c>
      <c r="J1527" s="89">
        <f t="shared" si="737"/>
        <v>0</v>
      </c>
      <c r="K1527" s="89">
        <f t="shared" si="738"/>
        <v>0</v>
      </c>
      <c r="L1527" s="89">
        <f t="shared" si="739"/>
        <v>0</v>
      </c>
      <c r="M1527" s="89">
        <f t="shared" si="740"/>
        <v>0</v>
      </c>
      <c r="N1527" s="89">
        <f t="shared" si="741"/>
        <v>0</v>
      </c>
      <c r="O1527" s="89">
        <f t="shared" si="755"/>
        <v>0</v>
      </c>
      <c r="Q1527" s="90">
        <f t="shared" si="742"/>
        <v>0</v>
      </c>
      <c r="R1527" s="90">
        <f t="shared" si="743"/>
        <v>0</v>
      </c>
      <c r="S1527" s="90">
        <f t="shared" si="744"/>
        <v>0</v>
      </c>
      <c r="T1527" s="90">
        <f t="shared" si="745"/>
        <v>0</v>
      </c>
      <c r="U1527" s="90">
        <f t="shared" si="746"/>
        <v>0</v>
      </c>
      <c r="V1527" s="90">
        <f t="shared" si="747"/>
        <v>0</v>
      </c>
      <c r="W1527" s="90">
        <f t="shared" si="756"/>
        <v>8044.1159216238411</v>
      </c>
      <c r="Y1527" s="89">
        <f t="shared" si="748"/>
        <v>0</v>
      </c>
      <c r="Z1527" s="90">
        <f t="shared" si="749"/>
        <v>0</v>
      </c>
      <c r="AA1527" s="75">
        <f t="shared" si="750"/>
        <v>0</v>
      </c>
      <c r="AB1527" s="89">
        <f t="shared" si="751"/>
        <v>0</v>
      </c>
      <c r="AC1527" s="89">
        <f t="shared" si="752"/>
        <v>0</v>
      </c>
      <c r="AD1527" s="90">
        <f t="shared" si="753"/>
        <v>8044.1159216238411</v>
      </c>
      <c r="AE1527" s="90">
        <f t="shared" si="754"/>
        <v>0</v>
      </c>
      <c r="AF1527" s="1">
        <f t="shared" si="733"/>
        <v>-41955.884078376155</v>
      </c>
    </row>
    <row r="1528" spans="1:32">
      <c r="A1528" s="106">
        <v>1.7199999999999997E-3</v>
      </c>
      <c r="B1528" s="4">
        <f t="shared" si="757"/>
        <v>-41957.297828360606</v>
      </c>
      <c r="C1528" s="66" t="s">
        <v>1931</v>
      </c>
      <c r="D1528" s="66" t="s">
        <v>2136</v>
      </c>
      <c r="E1528" s="57" t="s">
        <v>21</v>
      </c>
      <c r="F1528" s="22">
        <f t="shared" si="758"/>
        <v>1</v>
      </c>
      <c r="G1528" s="22">
        <f t="shared" si="759"/>
        <v>1</v>
      </c>
      <c r="H1528" s="120" t="str">
        <f>IF(ISNA(VLOOKUP(C1528,[1]Sheet1!$J$2:$J$2000,3,FALSE)),"No","Yes")</f>
        <v>No</v>
      </c>
      <c r="I1528" s="89">
        <f t="shared" si="736"/>
        <v>0</v>
      </c>
      <c r="J1528" s="89">
        <f t="shared" si="737"/>
        <v>0</v>
      </c>
      <c r="K1528" s="89">
        <f t="shared" si="738"/>
        <v>0</v>
      </c>
      <c r="L1528" s="89">
        <f t="shared" si="739"/>
        <v>0</v>
      </c>
      <c r="M1528" s="89">
        <f t="shared" si="740"/>
        <v>0</v>
      </c>
      <c r="N1528" s="89">
        <f t="shared" si="741"/>
        <v>0</v>
      </c>
      <c r="O1528" s="89">
        <f t="shared" si="755"/>
        <v>0</v>
      </c>
      <c r="Q1528" s="90">
        <f t="shared" si="742"/>
        <v>0</v>
      </c>
      <c r="R1528" s="90">
        <f t="shared" si="743"/>
        <v>0</v>
      </c>
      <c r="S1528" s="90">
        <f t="shared" si="744"/>
        <v>0</v>
      </c>
      <c r="T1528" s="90">
        <f t="shared" si="745"/>
        <v>0</v>
      </c>
      <c r="U1528" s="90">
        <f t="shared" si="746"/>
        <v>0</v>
      </c>
      <c r="V1528" s="90">
        <f t="shared" si="747"/>
        <v>0</v>
      </c>
      <c r="W1528" s="90">
        <f t="shared" si="756"/>
        <v>8042.7004516393927</v>
      </c>
      <c r="Y1528" s="89">
        <f t="shared" si="748"/>
        <v>0</v>
      </c>
      <c r="Z1528" s="90">
        <f t="shared" si="749"/>
        <v>0</v>
      </c>
      <c r="AA1528" s="75">
        <f t="shared" si="750"/>
        <v>0</v>
      </c>
      <c r="AB1528" s="89">
        <f t="shared" si="751"/>
        <v>0</v>
      </c>
      <c r="AC1528" s="89">
        <f t="shared" si="752"/>
        <v>0</v>
      </c>
      <c r="AD1528" s="90">
        <f t="shared" si="753"/>
        <v>8042.7004516393927</v>
      </c>
      <c r="AE1528" s="90">
        <f t="shared" si="754"/>
        <v>0</v>
      </c>
      <c r="AF1528" s="1">
        <f t="shared" si="733"/>
        <v>-41957.299548360606</v>
      </c>
    </row>
    <row r="1529" spans="1:32">
      <c r="A1529" s="106">
        <v>1.7209999999999999E-3</v>
      </c>
      <c r="B1529" s="4">
        <f t="shared" si="757"/>
        <v>18006.074004528931</v>
      </c>
      <c r="C1529" s="66" t="s">
        <v>1935</v>
      </c>
      <c r="D1529" s="66" t="s">
        <v>176</v>
      </c>
      <c r="E1529" s="57" t="s">
        <v>21</v>
      </c>
      <c r="F1529" s="22">
        <f t="shared" si="758"/>
        <v>2</v>
      </c>
      <c r="G1529" s="22">
        <f t="shared" si="759"/>
        <v>2</v>
      </c>
      <c r="H1529" s="120" t="str">
        <f>IF(ISNA(VLOOKUP(C1529,[1]Sheet1!$J$2:$J$2000,3,FALSE)),"No","Yes")</f>
        <v>Yes</v>
      </c>
      <c r="I1529" s="89">
        <f t="shared" si="736"/>
        <v>0</v>
      </c>
      <c r="J1529" s="89">
        <f t="shared" si="737"/>
        <v>0</v>
      </c>
      <c r="K1529" s="89">
        <f t="shared" si="738"/>
        <v>0</v>
      </c>
      <c r="L1529" s="89">
        <f t="shared" si="739"/>
        <v>0</v>
      </c>
      <c r="M1529" s="89">
        <f t="shared" si="740"/>
        <v>10000</v>
      </c>
      <c r="N1529" s="89">
        <f t="shared" si="741"/>
        <v>0</v>
      </c>
      <c r="O1529" s="89">
        <f t="shared" si="755"/>
        <v>0</v>
      </c>
      <c r="Q1529" s="90">
        <f t="shared" si="742"/>
        <v>0</v>
      </c>
      <c r="R1529" s="90">
        <f t="shared" si="743"/>
        <v>0</v>
      </c>
      <c r="S1529" s="90">
        <f t="shared" si="744"/>
        <v>0</v>
      </c>
      <c r="T1529" s="90">
        <f t="shared" si="745"/>
        <v>0</v>
      </c>
      <c r="U1529" s="90">
        <f t="shared" si="746"/>
        <v>0</v>
      </c>
      <c r="V1529" s="90">
        <f t="shared" si="747"/>
        <v>0</v>
      </c>
      <c r="W1529" s="90">
        <f t="shared" si="756"/>
        <v>8006.0722835289316</v>
      </c>
      <c r="Y1529" s="89">
        <f t="shared" si="748"/>
        <v>0</v>
      </c>
      <c r="Z1529" s="90">
        <f t="shared" si="749"/>
        <v>0</v>
      </c>
      <c r="AA1529" s="75">
        <f t="shared" si="750"/>
        <v>0</v>
      </c>
      <c r="AB1529" s="89">
        <f t="shared" si="751"/>
        <v>10000</v>
      </c>
      <c r="AC1529" s="89">
        <f t="shared" si="752"/>
        <v>0</v>
      </c>
      <c r="AD1529" s="90">
        <f t="shared" si="753"/>
        <v>8006.0722835289316</v>
      </c>
      <c r="AE1529" s="90">
        <f t="shared" si="754"/>
        <v>0</v>
      </c>
      <c r="AF1529" s="1">
        <f t="shared" si="733"/>
        <v>18006.072283528931</v>
      </c>
    </row>
    <row r="1530" spans="1:32">
      <c r="A1530" s="106">
        <v>1.7219999999999998E-3</v>
      </c>
      <c r="B1530" s="4">
        <f t="shared" si="757"/>
        <v>-42057.918926711267</v>
      </c>
      <c r="C1530" s="66" t="s">
        <v>1937</v>
      </c>
      <c r="D1530" s="66" t="s">
        <v>2199</v>
      </c>
      <c r="E1530" s="57" t="s">
        <v>21</v>
      </c>
      <c r="F1530" s="22">
        <f t="shared" si="758"/>
        <v>1</v>
      </c>
      <c r="G1530" s="22">
        <f t="shared" si="759"/>
        <v>1</v>
      </c>
      <c r="H1530" s="120" t="str">
        <f>IF(ISNA(VLOOKUP(C1530,[1]Sheet1!$J$2:$J$2000,3,FALSE)),"No","Yes")</f>
        <v>No</v>
      </c>
      <c r="I1530" s="89">
        <f t="shared" si="736"/>
        <v>0</v>
      </c>
      <c r="J1530" s="89">
        <f t="shared" si="737"/>
        <v>0</v>
      </c>
      <c r="K1530" s="89">
        <f t="shared" si="738"/>
        <v>0</v>
      </c>
      <c r="L1530" s="89">
        <f t="shared" si="739"/>
        <v>0</v>
      </c>
      <c r="M1530" s="89">
        <f t="shared" si="740"/>
        <v>0</v>
      </c>
      <c r="N1530" s="89">
        <f t="shared" si="741"/>
        <v>0</v>
      </c>
      <c r="O1530" s="89">
        <f t="shared" si="755"/>
        <v>0</v>
      </c>
      <c r="Q1530" s="90">
        <f t="shared" si="742"/>
        <v>0</v>
      </c>
      <c r="R1530" s="90">
        <f t="shared" si="743"/>
        <v>0</v>
      </c>
      <c r="S1530" s="90">
        <f t="shared" si="744"/>
        <v>0</v>
      </c>
      <c r="T1530" s="90">
        <f t="shared" si="745"/>
        <v>0</v>
      </c>
      <c r="U1530" s="90">
        <f t="shared" si="746"/>
        <v>0</v>
      </c>
      <c r="V1530" s="90">
        <f t="shared" si="747"/>
        <v>0</v>
      </c>
      <c r="W1530" s="90">
        <f t="shared" si="756"/>
        <v>7942.0793512887349</v>
      </c>
      <c r="Y1530" s="89">
        <f t="shared" si="748"/>
        <v>0</v>
      </c>
      <c r="Z1530" s="90">
        <f t="shared" si="749"/>
        <v>0</v>
      </c>
      <c r="AA1530" s="75">
        <f t="shared" si="750"/>
        <v>0</v>
      </c>
      <c r="AB1530" s="89">
        <f t="shared" si="751"/>
        <v>0</v>
      </c>
      <c r="AC1530" s="89">
        <f t="shared" si="752"/>
        <v>0</v>
      </c>
      <c r="AD1530" s="90">
        <f t="shared" si="753"/>
        <v>7942.0793512887349</v>
      </c>
      <c r="AE1530" s="90">
        <f t="shared" si="754"/>
        <v>0</v>
      </c>
      <c r="AF1530" s="1">
        <f t="shared" si="733"/>
        <v>-42057.920648711268</v>
      </c>
    </row>
    <row r="1531" spans="1:32">
      <c r="A1531" s="106">
        <v>1.7239999999999998E-3</v>
      </c>
      <c r="B1531" s="4">
        <f t="shared" si="757"/>
        <v>-42115.006901646921</v>
      </c>
      <c r="C1531" s="66" t="s">
        <v>1939</v>
      </c>
      <c r="D1531" s="66" t="s">
        <v>2200</v>
      </c>
      <c r="E1531" s="57" t="s">
        <v>21</v>
      </c>
      <c r="F1531" s="22">
        <f t="shared" si="758"/>
        <v>1</v>
      </c>
      <c r="G1531" s="22">
        <f t="shared" si="759"/>
        <v>1</v>
      </c>
      <c r="H1531" s="120" t="str">
        <f>IF(ISNA(VLOOKUP(C1531,[1]Sheet1!$J$2:$J$2000,3,FALSE)),"No","Yes")</f>
        <v>No</v>
      </c>
      <c r="I1531" s="89">
        <f t="shared" si="736"/>
        <v>0</v>
      </c>
      <c r="J1531" s="89">
        <f t="shared" si="737"/>
        <v>0</v>
      </c>
      <c r="K1531" s="89">
        <f t="shared" si="738"/>
        <v>0</v>
      </c>
      <c r="L1531" s="89">
        <f t="shared" si="739"/>
        <v>0</v>
      </c>
      <c r="M1531" s="89">
        <f t="shared" si="740"/>
        <v>0</v>
      </c>
      <c r="N1531" s="89">
        <f t="shared" si="741"/>
        <v>0</v>
      </c>
      <c r="O1531" s="89">
        <f t="shared" si="755"/>
        <v>0</v>
      </c>
      <c r="Q1531" s="90">
        <f t="shared" si="742"/>
        <v>0</v>
      </c>
      <c r="R1531" s="90">
        <f t="shared" si="743"/>
        <v>0</v>
      </c>
      <c r="S1531" s="90">
        <f t="shared" si="744"/>
        <v>0</v>
      </c>
      <c r="T1531" s="90">
        <f t="shared" si="745"/>
        <v>0</v>
      </c>
      <c r="U1531" s="90">
        <f t="shared" si="746"/>
        <v>0</v>
      </c>
      <c r="V1531" s="90">
        <f t="shared" si="747"/>
        <v>0</v>
      </c>
      <c r="W1531" s="90">
        <f t="shared" si="756"/>
        <v>7884.9913743530769</v>
      </c>
      <c r="Y1531" s="89">
        <f t="shared" si="748"/>
        <v>0</v>
      </c>
      <c r="Z1531" s="90">
        <f t="shared" si="749"/>
        <v>0</v>
      </c>
      <c r="AA1531" s="75">
        <f t="shared" si="750"/>
        <v>0</v>
      </c>
      <c r="AB1531" s="89">
        <f t="shared" si="751"/>
        <v>0</v>
      </c>
      <c r="AC1531" s="89">
        <f t="shared" si="752"/>
        <v>0</v>
      </c>
      <c r="AD1531" s="90">
        <f t="shared" si="753"/>
        <v>7884.9913743530769</v>
      </c>
      <c r="AE1531" s="90">
        <f t="shared" si="754"/>
        <v>0</v>
      </c>
      <c r="AF1531" s="1">
        <f t="shared" si="733"/>
        <v>-42115.008625646922</v>
      </c>
    </row>
    <row r="1532" spans="1:32">
      <c r="A1532" s="106">
        <v>1.7249999999999998E-3</v>
      </c>
      <c r="B1532" s="4">
        <f t="shared" si="757"/>
        <v>-42162.778339014629</v>
      </c>
      <c r="C1532" s="66" t="s">
        <v>1944</v>
      </c>
      <c r="D1532" s="66" t="s">
        <v>2201</v>
      </c>
      <c r="E1532" s="57" t="s">
        <v>21</v>
      </c>
      <c r="F1532" s="22">
        <f t="shared" si="758"/>
        <v>1</v>
      </c>
      <c r="G1532" s="22">
        <f t="shared" si="759"/>
        <v>1</v>
      </c>
      <c r="H1532" s="120" t="str">
        <f>IF(ISNA(VLOOKUP(C1532,[1]Sheet1!$J$2:$J$2000,3,FALSE)),"No","Yes")</f>
        <v>No</v>
      </c>
      <c r="I1532" s="89">
        <f t="shared" si="736"/>
        <v>0</v>
      </c>
      <c r="J1532" s="89">
        <f t="shared" si="737"/>
        <v>0</v>
      </c>
      <c r="K1532" s="89">
        <f t="shared" si="738"/>
        <v>0</v>
      </c>
      <c r="L1532" s="89">
        <f t="shared" si="739"/>
        <v>0</v>
      </c>
      <c r="M1532" s="89">
        <f t="shared" si="740"/>
        <v>0</v>
      </c>
      <c r="N1532" s="89">
        <f t="shared" si="741"/>
        <v>0</v>
      </c>
      <c r="O1532" s="89">
        <f t="shared" si="755"/>
        <v>0</v>
      </c>
      <c r="Q1532" s="90">
        <f t="shared" si="742"/>
        <v>0</v>
      </c>
      <c r="R1532" s="90">
        <f t="shared" si="743"/>
        <v>0</v>
      </c>
      <c r="S1532" s="90">
        <f t="shared" si="744"/>
        <v>0</v>
      </c>
      <c r="T1532" s="90">
        <f t="shared" si="745"/>
        <v>0</v>
      </c>
      <c r="U1532" s="90">
        <f t="shared" si="746"/>
        <v>0</v>
      </c>
      <c r="V1532" s="90">
        <f t="shared" si="747"/>
        <v>0</v>
      </c>
      <c r="W1532" s="90">
        <f t="shared" si="756"/>
        <v>7837.2199359853676</v>
      </c>
      <c r="Y1532" s="89">
        <f t="shared" si="748"/>
        <v>0</v>
      </c>
      <c r="Z1532" s="90">
        <f t="shared" si="749"/>
        <v>0</v>
      </c>
      <c r="AA1532" s="75">
        <f t="shared" si="750"/>
        <v>0</v>
      </c>
      <c r="AB1532" s="89">
        <f t="shared" si="751"/>
        <v>0</v>
      </c>
      <c r="AC1532" s="89">
        <f t="shared" si="752"/>
        <v>0</v>
      </c>
      <c r="AD1532" s="90">
        <f t="shared" si="753"/>
        <v>7837.2199359853676</v>
      </c>
      <c r="AE1532" s="90">
        <f t="shared" si="754"/>
        <v>0</v>
      </c>
      <c r="AF1532" s="1">
        <f t="shared" si="733"/>
        <v>-42162.780064014631</v>
      </c>
    </row>
    <row r="1533" spans="1:32">
      <c r="A1533" s="106">
        <v>1.7259999999999999E-3</v>
      </c>
      <c r="B1533" s="4">
        <f t="shared" si="757"/>
        <v>-42291.430700354846</v>
      </c>
      <c r="C1533" s="66" t="s">
        <v>1950</v>
      </c>
      <c r="D1533" s="66" t="s">
        <v>2136</v>
      </c>
      <c r="E1533" s="57" t="s">
        <v>21</v>
      </c>
      <c r="F1533" s="22">
        <f t="shared" si="758"/>
        <v>1</v>
      </c>
      <c r="G1533" s="22">
        <f t="shared" si="759"/>
        <v>1</v>
      </c>
      <c r="H1533" s="120" t="str">
        <f>IF(ISNA(VLOOKUP(C1533,[1]Sheet1!$J$2:$J$2000,3,FALSE)),"No","Yes")</f>
        <v>No</v>
      </c>
      <c r="I1533" s="89">
        <f t="shared" ref="I1533:I1578" si="760">IF(ISERROR(VLOOKUP($C1533,Sprint1,5,FALSE)),0,(VLOOKUP($C1533,Sprint1,5,FALSE)))</f>
        <v>0</v>
      </c>
      <c r="J1533" s="89">
        <f t="shared" ref="J1533:J1578" si="761">IF(ISERROR(VLOOKUP($C1533,Sprint2,5,FALSE)),0,(VLOOKUP($C1533,Sprint2,5,FALSE)))</f>
        <v>0</v>
      </c>
      <c r="K1533" s="89">
        <f t="shared" ref="K1533:K1578" si="762">IF(ISERROR(VLOOKUP($C1533,Sprint3,5,FALSE)),0,(VLOOKUP($C1533,Sprint3,5,FALSE)))</f>
        <v>0</v>
      </c>
      <c r="L1533" s="89">
        <f t="shared" ref="L1533:L1578" si="763">IF(ISERROR(VLOOKUP($C1533,Sprint4,5,FALSE)),0,(VLOOKUP($C1533,Sprint4,5,FALSE)))</f>
        <v>0</v>
      </c>
      <c r="M1533" s="89">
        <f t="shared" ref="M1533:M1578" si="764">IF(ISERROR(VLOOKUP($C1533,Sprint5,5,FALSE)),0,(VLOOKUP($C1533,Sprint5,5,FALSE)))</f>
        <v>0</v>
      </c>
      <c r="N1533" s="89">
        <f t="shared" ref="N1533:N1578" si="765">IF(ISERROR(VLOOKUP($C1533,Sprint6,5,FALSE)),0,(VLOOKUP($C1533,Sprint6,5,FALSE)))</f>
        <v>0</v>
      </c>
      <c r="O1533" s="89">
        <f t="shared" si="755"/>
        <v>0</v>
      </c>
      <c r="Q1533" s="90">
        <f t="shared" ref="Q1533:Q1578" si="766">IF(ISERROR(VLOOKUP($C1533,_End1,5,FALSE)),0,(VLOOKUP($C1533,_End1,5,FALSE)))</f>
        <v>0</v>
      </c>
      <c r="R1533" s="90">
        <f t="shared" ref="R1533:R1578" si="767">IF(ISERROR(VLOOKUP($C1533,_End2,5,FALSE)),0,(VLOOKUP($C1533,_End2,5,FALSE)))</f>
        <v>0</v>
      </c>
      <c r="S1533" s="90">
        <f t="shared" ref="S1533:S1578" si="768">IF(ISERROR(VLOOKUP($C1533,_End3,5,FALSE)),0,(VLOOKUP($C1533,_End3,5,FALSE)))</f>
        <v>0</v>
      </c>
      <c r="T1533" s="90">
        <f t="shared" ref="T1533:T1578" si="769">IF(ISERROR(VLOOKUP($C1533,_End4,5,FALSE)),0,(VLOOKUP($C1533,_End4,5,FALSE)))</f>
        <v>0</v>
      </c>
      <c r="U1533" s="90">
        <f t="shared" ref="U1533:U1578" si="770">IF(ISERROR(VLOOKUP($C1533,_End5,5,FALSE)),0,(VLOOKUP($C1533,_End5,5,FALSE)))</f>
        <v>0</v>
      </c>
      <c r="V1533" s="90">
        <f t="shared" ref="V1533:V1578" si="771">IF(ISERROR(VLOOKUP($C1533,_End6,5,FALSE)),0,(VLOOKUP($C1533,_End6,5,FALSE)))</f>
        <v>0</v>
      </c>
      <c r="W1533" s="90">
        <f t="shared" si="756"/>
        <v>7708.5675736451549</v>
      </c>
      <c r="Y1533" s="89">
        <f t="shared" si="748"/>
        <v>0</v>
      </c>
      <c r="Z1533" s="90">
        <f t="shared" si="749"/>
        <v>0</v>
      </c>
      <c r="AA1533" s="75">
        <f t="shared" si="750"/>
        <v>0</v>
      </c>
      <c r="AB1533" s="89">
        <f t="shared" si="751"/>
        <v>0</v>
      </c>
      <c r="AC1533" s="89">
        <f t="shared" si="752"/>
        <v>0</v>
      </c>
      <c r="AD1533" s="90">
        <f t="shared" si="753"/>
        <v>7708.5675736451549</v>
      </c>
      <c r="AE1533" s="90">
        <f t="shared" si="754"/>
        <v>0</v>
      </c>
      <c r="AF1533" s="1">
        <f t="shared" si="733"/>
        <v>-42291.432426354848</v>
      </c>
    </row>
    <row r="1534" spans="1:32">
      <c r="A1534" s="106">
        <v>1.7279999999999999E-3</v>
      </c>
      <c r="B1534" s="4">
        <f t="shared" si="757"/>
        <v>-42493.976813712281</v>
      </c>
      <c r="C1534" s="66" t="s">
        <v>1966</v>
      </c>
      <c r="D1534" s="66"/>
      <c r="E1534" s="57" t="s">
        <v>21</v>
      </c>
      <c r="F1534" s="22">
        <f t="shared" si="758"/>
        <v>1</v>
      </c>
      <c r="G1534" s="22">
        <f t="shared" si="759"/>
        <v>1</v>
      </c>
      <c r="H1534" s="120" t="str">
        <f>IF(ISNA(VLOOKUP(C1534,[1]Sheet1!$J$2:$J$2000,3,FALSE)),"No","Yes")</f>
        <v>No</v>
      </c>
      <c r="I1534" s="89">
        <f t="shared" si="760"/>
        <v>0</v>
      </c>
      <c r="J1534" s="89">
        <f t="shared" si="761"/>
        <v>0</v>
      </c>
      <c r="K1534" s="89">
        <f t="shared" si="762"/>
        <v>0</v>
      </c>
      <c r="L1534" s="89">
        <f t="shared" si="763"/>
        <v>0</v>
      </c>
      <c r="M1534" s="89">
        <f t="shared" si="764"/>
        <v>0</v>
      </c>
      <c r="N1534" s="89">
        <f t="shared" si="765"/>
        <v>0</v>
      </c>
      <c r="O1534" s="89">
        <f t="shared" si="755"/>
        <v>0</v>
      </c>
      <c r="Q1534" s="90">
        <f t="shared" si="766"/>
        <v>0</v>
      </c>
      <c r="R1534" s="90">
        <f t="shared" si="767"/>
        <v>0</v>
      </c>
      <c r="S1534" s="90">
        <f t="shared" si="768"/>
        <v>0</v>
      </c>
      <c r="T1534" s="90">
        <f t="shared" si="769"/>
        <v>0</v>
      </c>
      <c r="U1534" s="90">
        <f t="shared" si="770"/>
        <v>0</v>
      </c>
      <c r="V1534" s="90">
        <f t="shared" si="771"/>
        <v>0</v>
      </c>
      <c r="W1534" s="90">
        <f t="shared" si="756"/>
        <v>7506.0214582877152</v>
      </c>
      <c r="Y1534" s="89">
        <f t="shared" ref="Y1534:Y1578" si="772">LARGE(I1534:O1534,3)</f>
        <v>0</v>
      </c>
      <c r="Z1534" s="90">
        <f t="shared" ref="Z1534:Z1578" si="773">LARGE(Q1534:W1534,3)</f>
        <v>0</v>
      </c>
      <c r="AA1534" s="75">
        <f t="shared" ref="AA1534:AA1578" si="774">LARGE(Y1534:Z1534,1)</f>
        <v>0</v>
      </c>
      <c r="AB1534" s="89">
        <f t="shared" ref="AB1534:AB1578" si="775">LARGE(I1534:O1534,1)</f>
        <v>0</v>
      </c>
      <c r="AC1534" s="89">
        <f t="shared" ref="AC1534:AC1578" si="776">LARGE(I1534:O1534,2)</f>
        <v>0</v>
      </c>
      <c r="AD1534" s="90">
        <f t="shared" ref="AD1534:AD1578" si="777">LARGE(Q1534:W1534,1)</f>
        <v>7506.0214582877152</v>
      </c>
      <c r="AE1534" s="90">
        <f t="shared" ref="AE1534:AE1578" si="778">LARGE(Q1534:W1534,2)</f>
        <v>0</v>
      </c>
      <c r="AF1534" s="1">
        <f t="shared" si="733"/>
        <v>-42493.978541712284</v>
      </c>
    </row>
    <row r="1535" spans="1:32">
      <c r="A1535" s="106">
        <v>1.7289999999999999E-3</v>
      </c>
      <c r="B1535" s="4">
        <f t="shared" si="757"/>
        <v>-42538.497481970233</v>
      </c>
      <c r="C1535" s="66" t="s">
        <v>1972</v>
      </c>
      <c r="D1535" s="66" t="s">
        <v>2133</v>
      </c>
      <c r="E1535" s="57" t="s">
        <v>21</v>
      </c>
      <c r="F1535" s="22">
        <f t="shared" si="758"/>
        <v>1</v>
      </c>
      <c r="G1535" s="22">
        <f t="shared" si="759"/>
        <v>1</v>
      </c>
      <c r="H1535" s="120" t="str">
        <f>IF(ISNA(VLOOKUP(C1535,[1]Sheet1!$J$2:$J$2000,3,FALSE)),"No","Yes")</f>
        <v>No</v>
      </c>
      <c r="I1535" s="89">
        <f t="shared" si="760"/>
        <v>0</v>
      </c>
      <c r="J1535" s="89">
        <f t="shared" si="761"/>
        <v>0</v>
      </c>
      <c r="K1535" s="89">
        <f t="shared" si="762"/>
        <v>0</v>
      </c>
      <c r="L1535" s="89">
        <f t="shared" si="763"/>
        <v>0</v>
      </c>
      <c r="M1535" s="89">
        <f t="shared" si="764"/>
        <v>0</v>
      </c>
      <c r="N1535" s="89">
        <f t="shared" si="765"/>
        <v>0</v>
      </c>
      <c r="O1535" s="89">
        <f t="shared" si="755"/>
        <v>0</v>
      </c>
      <c r="Q1535" s="90">
        <f t="shared" si="766"/>
        <v>0</v>
      </c>
      <c r="R1535" s="90">
        <f t="shared" si="767"/>
        <v>0</v>
      </c>
      <c r="S1535" s="90">
        <f t="shared" si="768"/>
        <v>0</v>
      </c>
      <c r="T1535" s="90">
        <f t="shared" si="769"/>
        <v>0</v>
      </c>
      <c r="U1535" s="90">
        <f t="shared" si="770"/>
        <v>0</v>
      </c>
      <c r="V1535" s="90">
        <f t="shared" si="771"/>
        <v>0</v>
      </c>
      <c r="W1535" s="90">
        <f t="shared" si="756"/>
        <v>7461.5007890297657</v>
      </c>
      <c r="Y1535" s="89">
        <f t="shared" si="772"/>
        <v>0</v>
      </c>
      <c r="Z1535" s="90">
        <f t="shared" si="773"/>
        <v>0</v>
      </c>
      <c r="AA1535" s="75">
        <f t="shared" si="774"/>
        <v>0</v>
      </c>
      <c r="AB1535" s="89">
        <f t="shared" si="775"/>
        <v>0</v>
      </c>
      <c r="AC1535" s="89">
        <f t="shared" si="776"/>
        <v>0</v>
      </c>
      <c r="AD1535" s="90">
        <f t="shared" si="777"/>
        <v>7461.5007890297657</v>
      </c>
      <c r="AE1535" s="90">
        <f t="shared" si="778"/>
        <v>0</v>
      </c>
      <c r="AF1535" s="1">
        <f t="shared" si="733"/>
        <v>-42538.499210970236</v>
      </c>
    </row>
    <row r="1536" spans="1:32">
      <c r="A1536" s="106">
        <v>1.7319999999999998E-3</v>
      </c>
      <c r="B1536" s="4">
        <f t="shared" si="757"/>
        <v>-42762.586677162886</v>
      </c>
      <c r="C1536" s="66" t="s">
        <v>2000</v>
      </c>
      <c r="D1536" s="66" t="s">
        <v>751</v>
      </c>
      <c r="E1536" s="57" t="s">
        <v>21</v>
      </c>
      <c r="F1536" s="22">
        <f t="shared" si="758"/>
        <v>1</v>
      </c>
      <c r="G1536" s="22">
        <f t="shared" si="759"/>
        <v>1</v>
      </c>
      <c r="H1536" s="120" t="str">
        <f>IF(ISNA(VLOOKUP(C1536,[1]Sheet1!$J$2:$J$2000,3,FALSE)),"No","Yes")</f>
        <v>No</v>
      </c>
      <c r="I1536" s="89">
        <f t="shared" si="760"/>
        <v>0</v>
      </c>
      <c r="J1536" s="89">
        <f t="shared" si="761"/>
        <v>0</v>
      </c>
      <c r="K1536" s="89">
        <f t="shared" si="762"/>
        <v>0</v>
      </c>
      <c r="L1536" s="89">
        <f t="shared" si="763"/>
        <v>0</v>
      </c>
      <c r="M1536" s="89">
        <f t="shared" si="764"/>
        <v>0</v>
      </c>
      <c r="N1536" s="89">
        <f t="shared" si="765"/>
        <v>0</v>
      </c>
      <c r="O1536" s="89">
        <f t="shared" si="755"/>
        <v>0</v>
      </c>
      <c r="Q1536" s="90">
        <f t="shared" si="766"/>
        <v>0</v>
      </c>
      <c r="R1536" s="90">
        <f t="shared" si="767"/>
        <v>0</v>
      </c>
      <c r="S1536" s="90">
        <f t="shared" si="768"/>
        <v>0</v>
      </c>
      <c r="T1536" s="90">
        <f t="shared" si="769"/>
        <v>0</v>
      </c>
      <c r="U1536" s="90">
        <f t="shared" si="770"/>
        <v>0</v>
      </c>
      <c r="V1536" s="90">
        <f t="shared" si="771"/>
        <v>0</v>
      </c>
      <c r="W1536" s="90">
        <f t="shared" si="756"/>
        <v>7237.4115908371159</v>
      </c>
      <c r="Y1536" s="89">
        <f t="shared" si="772"/>
        <v>0</v>
      </c>
      <c r="Z1536" s="90">
        <f t="shared" si="773"/>
        <v>0</v>
      </c>
      <c r="AA1536" s="75">
        <f t="shared" si="774"/>
        <v>0</v>
      </c>
      <c r="AB1536" s="89">
        <f t="shared" si="775"/>
        <v>0</v>
      </c>
      <c r="AC1536" s="89">
        <f t="shared" si="776"/>
        <v>0</v>
      </c>
      <c r="AD1536" s="90">
        <f t="shared" si="777"/>
        <v>7237.4115908371159</v>
      </c>
      <c r="AE1536" s="90">
        <f t="shared" si="778"/>
        <v>0</v>
      </c>
      <c r="AF1536" s="1">
        <f t="shared" si="733"/>
        <v>-42762.588409162883</v>
      </c>
    </row>
    <row r="1537" spans="1:32">
      <c r="A1537" s="106">
        <v>1.7329999999999997E-3</v>
      </c>
      <c r="B1537" s="4">
        <f t="shared" si="757"/>
        <v>-42817.932480283052</v>
      </c>
      <c r="C1537" s="66" t="s">
        <v>2007</v>
      </c>
      <c r="D1537" s="66"/>
      <c r="E1537" s="57" t="s">
        <v>21</v>
      </c>
      <c r="F1537" s="22">
        <f t="shared" si="758"/>
        <v>1</v>
      </c>
      <c r="G1537" s="22">
        <f t="shared" si="759"/>
        <v>1</v>
      </c>
      <c r="H1537" s="120" t="str">
        <f>IF(ISNA(VLOOKUP(C1537,[1]Sheet1!$J$2:$J$2000,3,FALSE)),"No","Yes")</f>
        <v>No</v>
      </c>
      <c r="I1537" s="89">
        <f t="shared" si="760"/>
        <v>0</v>
      </c>
      <c r="J1537" s="89">
        <f t="shared" si="761"/>
        <v>0</v>
      </c>
      <c r="K1537" s="89">
        <f t="shared" si="762"/>
        <v>0</v>
      </c>
      <c r="L1537" s="89">
        <f t="shared" si="763"/>
        <v>0</v>
      </c>
      <c r="M1537" s="89">
        <f t="shared" si="764"/>
        <v>0</v>
      </c>
      <c r="N1537" s="89">
        <f t="shared" si="765"/>
        <v>0</v>
      </c>
      <c r="O1537" s="89">
        <f t="shared" si="755"/>
        <v>0</v>
      </c>
      <c r="Q1537" s="90">
        <f t="shared" si="766"/>
        <v>0</v>
      </c>
      <c r="R1537" s="90">
        <f t="shared" si="767"/>
        <v>0</v>
      </c>
      <c r="S1537" s="90">
        <f t="shared" si="768"/>
        <v>0</v>
      </c>
      <c r="T1537" s="90">
        <f t="shared" si="769"/>
        <v>0</v>
      </c>
      <c r="U1537" s="90">
        <f t="shared" si="770"/>
        <v>0</v>
      </c>
      <c r="V1537" s="90">
        <f t="shared" si="771"/>
        <v>0</v>
      </c>
      <c r="W1537" s="90">
        <f t="shared" si="756"/>
        <v>7182.0657867169493</v>
      </c>
      <c r="Y1537" s="89">
        <f t="shared" si="772"/>
        <v>0</v>
      </c>
      <c r="Z1537" s="90">
        <f t="shared" si="773"/>
        <v>0</v>
      </c>
      <c r="AA1537" s="75">
        <f t="shared" si="774"/>
        <v>0</v>
      </c>
      <c r="AB1537" s="89">
        <f t="shared" si="775"/>
        <v>0</v>
      </c>
      <c r="AC1537" s="89">
        <f t="shared" si="776"/>
        <v>0</v>
      </c>
      <c r="AD1537" s="90">
        <f t="shared" si="777"/>
        <v>7182.0657867169493</v>
      </c>
      <c r="AE1537" s="90">
        <f t="shared" si="778"/>
        <v>0</v>
      </c>
      <c r="AF1537" s="1">
        <f t="shared" si="733"/>
        <v>-42817.93421328305</v>
      </c>
    </row>
    <row r="1538" spans="1:32">
      <c r="A1538" s="106">
        <v>1.7339999999999999E-3</v>
      </c>
      <c r="B1538" s="4">
        <f t="shared" si="757"/>
        <v>-42885.751093643463</v>
      </c>
      <c r="C1538" s="66" t="s">
        <v>2014</v>
      </c>
      <c r="D1538" s="66" t="s">
        <v>958</v>
      </c>
      <c r="E1538" s="57" t="s">
        <v>21</v>
      </c>
      <c r="F1538" s="22">
        <f t="shared" si="758"/>
        <v>1</v>
      </c>
      <c r="G1538" s="22">
        <f t="shared" si="759"/>
        <v>1</v>
      </c>
      <c r="H1538" s="120" t="str">
        <f>IF(ISNA(VLOOKUP(C1538,[1]Sheet1!$J$2:$J$2000,3,FALSE)),"No","Yes")</f>
        <v>No</v>
      </c>
      <c r="I1538" s="89">
        <f t="shared" si="760"/>
        <v>0</v>
      </c>
      <c r="J1538" s="89">
        <f t="shared" si="761"/>
        <v>0</v>
      </c>
      <c r="K1538" s="89">
        <f t="shared" si="762"/>
        <v>0</v>
      </c>
      <c r="L1538" s="89">
        <f t="shared" si="763"/>
        <v>0</v>
      </c>
      <c r="M1538" s="89">
        <f t="shared" si="764"/>
        <v>0</v>
      </c>
      <c r="N1538" s="89">
        <f t="shared" si="765"/>
        <v>0</v>
      </c>
      <c r="O1538" s="89">
        <f t="shared" si="755"/>
        <v>0</v>
      </c>
      <c r="Q1538" s="90">
        <f t="shared" si="766"/>
        <v>0</v>
      </c>
      <c r="R1538" s="90">
        <f t="shared" si="767"/>
        <v>0</v>
      </c>
      <c r="S1538" s="90">
        <f t="shared" si="768"/>
        <v>0</v>
      </c>
      <c r="T1538" s="90">
        <f t="shared" si="769"/>
        <v>0</v>
      </c>
      <c r="U1538" s="90">
        <f t="shared" si="770"/>
        <v>0</v>
      </c>
      <c r="V1538" s="90">
        <f t="shared" si="771"/>
        <v>0</v>
      </c>
      <c r="W1538" s="90">
        <f t="shared" si="756"/>
        <v>7114.2471723565423</v>
      </c>
      <c r="Y1538" s="89">
        <f t="shared" si="772"/>
        <v>0</v>
      </c>
      <c r="Z1538" s="90">
        <f t="shared" si="773"/>
        <v>0</v>
      </c>
      <c r="AA1538" s="75">
        <f t="shared" si="774"/>
        <v>0</v>
      </c>
      <c r="AB1538" s="89">
        <f t="shared" si="775"/>
        <v>0</v>
      </c>
      <c r="AC1538" s="89">
        <f t="shared" si="776"/>
        <v>0</v>
      </c>
      <c r="AD1538" s="90">
        <f t="shared" si="777"/>
        <v>7114.2471723565423</v>
      </c>
      <c r="AE1538" s="90">
        <f t="shared" si="778"/>
        <v>0</v>
      </c>
      <c r="AF1538" s="1">
        <f t="shared" si="733"/>
        <v>-42885.75282764346</v>
      </c>
    </row>
    <row r="1539" spans="1:32">
      <c r="A1539" s="106">
        <v>1.7359999999999999E-3</v>
      </c>
      <c r="B1539" s="4">
        <f t="shared" si="757"/>
        <v>-43132.667167691092</v>
      </c>
      <c r="C1539" t="s">
        <v>2037</v>
      </c>
      <c r="D1539" t="s">
        <v>2200</v>
      </c>
      <c r="E1539" s="57" t="s">
        <v>21</v>
      </c>
      <c r="F1539" s="22">
        <f t="shared" si="758"/>
        <v>1</v>
      </c>
      <c r="G1539" s="22">
        <f t="shared" si="759"/>
        <v>1</v>
      </c>
      <c r="H1539" s="120" t="str">
        <f>IF(ISNA(VLOOKUP(C1539,[1]Sheet1!$J$2:$J$2000,3,FALSE)),"No","Yes")</f>
        <v>No</v>
      </c>
      <c r="I1539" s="89">
        <f t="shared" si="760"/>
        <v>0</v>
      </c>
      <c r="J1539" s="89">
        <f t="shared" si="761"/>
        <v>0</v>
      </c>
      <c r="K1539" s="89">
        <f t="shared" si="762"/>
        <v>0</v>
      </c>
      <c r="L1539" s="89">
        <f t="shared" si="763"/>
        <v>0</v>
      </c>
      <c r="M1539" s="89">
        <f t="shared" si="764"/>
        <v>0</v>
      </c>
      <c r="N1539" s="89">
        <f t="shared" si="765"/>
        <v>0</v>
      </c>
      <c r="O1539" s="89">
        <f t="shared" si="755"/>
        <v>0</v>
      </c>
      <c r="Q1539" s="90">
        <f t="shared" si="766"/>
        <v>0</v>
      </c>
      <c r="R1539" s="90">
        <f t="shared" si="767"/>
        <v>0</v>
      </c>
      <c r="S1539" s="90">
        <f t="shared" si="768"/>
        <v>0</v>
      </c>
      <c r="T1539" s="90">
        <f t="shared" si="769"/>
        <v>0</v>
      </c>
      <c r="U1539" s="90">
        <f t="shared" si="770"/>
        <v>0</v>
      </c>
      <c r="V1539" s="90">
        <f t="shared" si="771"/>
        <v>0</v>
      </c>
      <c r="W1539" s="90">
        <f t="shared" si="756"/>
        <v>6867.3310963089107</v>
      </c>
      <c r="Y1539" s="89">
        <f t="shared" si="772"/>
        <v>0</v>
      </c>
      <c r="Z1539" s="90">
        <f t="shared" si="773"/>
        <v>0</v>
      </c>
      <c r="AA1539" s="75">
        <f t="shared" si="774"/>
        <v>0</v>
      </c>
      <c r="AB1539" s="89">
        <f t="shared" si="775"/>
        <v>0</v>
      </c>
      <c r="AC1539" s="89">
        <f t="shared" si="776"/>
        <v>0</v>
      </c>
      <c r="AD1539" s="90">
        <f t="shared" si="777"/>
        <v>6867.3310963089107</v>
      </c>
      <c r="AE1539" s="90">
        <f t="shared" si="778"/>
        <v>0</v>
      </c>
      <c r="AF1539" s="1">
        <f t="shared" ref="AF1539:AF1602" si="779">IF(H1539="NO",SUM(AA1539:AE1539)-50000,SUM(AA1539:AE1539))</f>
        <v>-43132.66890369109</v>
      </c>
    </row>
    <row r="1540" spans="1:32">
      <c r="A1540" s="106">
        <v>1.7369999999999998E-3</v>
      </c>
      <c r="B1540" s="4">
        <f t="shared" si="757"/>
        <v>-43136.448358104615</v>
      </c>
      <c r="C1540" t="s">
        <v>2038</v>
      </c>
      <c r="D1540" t="s">
        <v>2202</v>
      </c>
      <c r="E1540" s="57" t="s">
        <v>21</v>
      </c>
      <c r="F1540" s="22">
        <f t="shared" si="758"/>
        <v>1</v>
      </c>
      <c r="G1540" s="22">
        <f t="shared" si="759"/>
        <v>1</v>
      </c>
      <c r="H1540" s="120" t="str">
        <f>IF(ISNA(VLOOKUP(C1540,[1]Sheet1!$J$2:$J$2000,3,FALSE)),"No","Yes")</f>
        <v>No</v>
      </c>
      <c r="I1540" s="89">
        <f t="shared" si="760"/>
        <v>0</v>
      </c>
      <c r="J1540" s="89">
        <f t="shared" si="761"/>
        <v>0</v>
      </c>
      <c r="K1540" s="89">
        <f t="shared" si="762"/>
        <v>0</v>
      </c>
      <c r="L1540" s="89">
        <f t="shared" si="763"/>
        <v>0</v>
      </c>
      <c r="M1540" s="89">
        <f t="shared" si="764"/>
        <v>0</v>
      </c>
      <c r="N1540" s="89">
        <f t="shared" si="765"/>
        <v>0</v>
      </c>
      <c r="O1540" s="89">
        <f t="shared" si="755"/>
        <v>0</v>
      </c>
      <c r="Q1540" s="90">
        <f t="shared" si="766"/>
        <v>0</v>
      </c>
      <c r="R1540" s="90">
        <f t="shared" si="767"/>
        <v>0</v>
      </c>
      <c r="S1540" s="90">
        <f t="shared" si="768"/>
        <v>0</v>
      </c>
      <c r="T1540" s="90">
        <f t="shared" si="769"/>
        <v>0</v>
      </c>
      <c r="U1540" s="90">
        <f t="shared" si="770"/>
        <v>0</v>
      </c>
      <c r="V1540" s="90">
        <f t="shared" si="771"/>
        <v>0</v>
      </c>
      <c r="W1540" s="90">
        <f t="shared" si="756"/>
        <v>6863.5499048953852</v>
      </c>
      <c r="Y1540" s="89">
        <f t="shared" si="772"/>
        <v>0</v>
      </c>
      <c r="Z1540" s="90">
        <f t="shared" si="773"/>
        <v>0</v>
      </c>
      <c r="AA1540" s="75">
        <f t="shared" si="774"/>
        <v>0</v>
      </c>
      <c r="AB1540" s="89">
        <f t="shared" si="775"/>
        <v>0</v>
      </c>
      <c r="AC1540" s="89">
        <f t="shared" si="776"/>
        <v>0</v>
      </c>
      <c r="AD1540" s="90">
        <f t="shared" si="777"/>
        <v>6863.5499048953852</v>
      </c>
      <c r="AE1540" s="90">
        <f t="shared" si="778"/>
        <v>0</v>
      </c>
      <c r="AF1540" s="1">
        <f t="shared" si="779"/>
        <v>-43136.450095104614</v>
      </c>
    </row>
    <row r="1541" spans="1:32">
      <c r="A1541" s="106">
        <v>1.7389999999999999E-3</v>
      </c>
      <c r="B1541" s="4">
        <f t="shared" si="757"/>
        <v>-43183.872596139438</v>
      </c>
      <c r="C1541" t="s">
        <v>2044</v>
      </c>
      <c r="D1541"/>
      <c r="E1541" s="57" t="s">
        <v>21</v>
      </c>
      <c r="F1541" s="22">
        <f t="shared" si="758"/>
        <v>1</v>
      </c>
      <c r="G1541" s="22">
        <f t="shared" si="759"/>
        <v>1</v>
      </c>
      <c r="H1541" s="120" t="str">
        <f>IF(ISNA(VLOOKUP(C1541,[1]Sheet1!$J$2:$J$2000,3,FALSE)),"No","Yes")</f>
        <v>No</v>
      </c>
      <c r="I1541" s="89">
        <f t="shared" si="760"/>
        <v>0</v>
      </c>
      <c r="J1541" s="89">
        <f t="shared" si="761"/>
        <v>0</v>
      </c>
      <c r="K1541" s="89">
        <f t="shared" si="762"/>
        <v>0</v>
      </c>
      <c r="L1541" s="89">
        <f t="shared" si="763"/>
        <v>0</v>
      </c>
      <c r="M1541" s="89">
        <f t="shared" si="764"/>
        <v>0</v>
      </c>
      <c r="N1541" s="89">
        <f t="shared" si="765"/>
        <v>0</v>
      </c>
      <c r="O1541" s="89">
        <f t="shared" ref="O1541:O1586" si="780">IF(ISERROR(VLOOKUP($C1541,Sprint7,5,FALSE)),0,(VLOOKUP($C1541,Sprint7,5,FALSE)))</f>
        <v>0</v>
      </c>
      <c r="Q1541" s="90">
        <f t="shared" si="766"/>
        <v>0</v>
      </c>
      <c r="R1541" s="90">
        <f t="shared" si="767"/>
        <v>0</v>
      </c>
      <c r="S1541" s="90">
        <f t="shared" si="768"/>
        <v>0</v>
      </c>
      <c r="T1541" s="90">
        <f t="shared" si="769"/>
        <v>0</v>
      </c>
      <c r="U1541" s="90">
        <f t="shared" si="770"/>
        <v>0</v>
      </c>
      <c r="V1541" s="90">
        <f t="shared" si="771"/>
        <v>0</v>
      </c>
      <c r="W1541" s="90">
        <f t="shared" ref="W1541:W1586" si="781">IF(ISERROR(VLOOKUP($C1541,_End7,5,FALSE)),0,(VLOOKUP($C1541,_End7,5,FALSE)))</f>
        <v>6816.1256648605658</v>
      </c>
      <c r="Y1541" s="89">
        <f t="shared" si="772"/>
        <v>0</v>
      </c>
      <c r="Z1541" s="90">
        <f t="shared" si="773"/>
        <v>0</v>
      </c>
      <c r="AA1541" s="75">
        <f t="shared" si="774"/>
        <v>0</v>
      </c>
      <c r="AB1541" s="89">
        <f t="shared" si="775"/>
        <v>0</v>
      </c>
      <c r="AC1541" s="89">
        <f t="shared" si="776"/>
        <v>0</v>
      </c>
      <c r="AD1541" s="90">
        <f t="shared" si="777"/>
        <v>6816.1256648605658</v>
      </c>
      <c r="AE1541" s="90">
        <f t="shared" si="778"/>
        <v>0</v>
      </c>
      <c r="AF1541" s="1">
        <f t="shared" si="779"/>
        <v>-43183.874335139437</v>
      </c>
    </row>
    <row r="1542" spans="1:32">
      <c r="A1542" s="106">
        <v>1.7399999999999998E-3</v>
      </c>
      <c r="B1542" s="4">
        <f t="shared" si="757"/>
        <v>-43287.971239587838</v>
      </c>
      <c r="C1542" t="s">
        <v>2057</v>
      </c>
      <c r="D1542"/>
      <c r="E1542" s="57" t="s">
        <v>21</v>
      </c>
      <c r="F1542" s="22">
        <f t="shared" si="758"/>
        <v>1</v>
      </c>
      <c r="G1542" s="22">
        <f t="shared" si="759"/>
        <v>1</v>
      </c>
      <c r="H1542" s="120" t="str">
        <f>IF(ISNA(VLOOKUP(C1542,[1]Sheet1!$J$2:$J$2000,3,FALSE)),"No","Yes")</f>
        <v>No</v>
      </c>
      <c r="I1542" s="89">
        <f t="shared" si="760"/>
        <v>0</v>
      </c>
      <c r="J1542" s="89">
        <f t="shared" si="761"/>
        <v>0</v>
      </c>
      <c r="K1542" s="89">
        <f t="shared" si="762"/>
        <v>0</v>
      </c>
      <c r="L1542" s="89">
        <f t="shared" si="763"/>
        <v>0</v>
      </c>
      <c r="M1542" s="89">
        <f t="shared" si="764"/>
        <v>0</v>
      </c>
      <c r="N1542" s="89">
        <f t="shared" si="765"/>
        <v>0</v>
      </c>
      <c r="O1542" s="89">
        <f t="shared" si="780"/>
        <v>0</v>
      </c>
      <c r="Q1542" s="90">
        <f t="shared" si="766"/>
        <v>0</v>
      </c>
      <c r="R1542" s="90">
        <f t="shared" si="767"/>
        <v>0</v>
      </c>
      <c r="S1542" s="90">
        <f t="shared" si="768"/>
        <v>0</v>
      </c>
      <c r="T1542" s="90">
        <f t="shared" si="769"/>
        <v>0</v>
      </c>
      <c r="U1542" s="90">
        <f t="shared" si="770"/>
        <v>0</v>
      </c>
      <c r="V1542" s="90">
        <f t="shared" si="771"/>
        <v>0</v>
      </c>
      <c r="W1542" s="90">
        <f t="shared" si="781"/>
        <v>6712.0270204121589</v>
      </c>
      <c r="Y1542" s="89">
        <f t="shared" si="772"/>
        <v>0</v>
      </c>
      <c r="Z1542" s="90">
        <f t="shared" si="773"/>
        <v>0</v>
      </c>
      <c r="AA1542" s="75">
        <f t="shared" si="774"/>
        <v>0</v>
      </c>
      <c r="AB1542" s="89">
        <f t="shared" si="775"/>
        <v>0</v>
      </c>
      <c r="AC1542" s="89">
        <f t="shared" si="776"/>
        <v>0</v>
      </c>
      <c r="AD1542" s="90">
        <f t="shared" si="777"/>
        <v>6712.0270204121589</v>
      </c>
      <c r="AE1542" s="90">
        <f t="shared" si="778"/>
        <v>0</v>
      </c>
      <c r="AF1542" s="1">
        <f t="shared" si="779"/>
        <v>-43287.972979587837</v>
      </c>
    </row>
    <row r="1543" spans="1:32">
      <c r="A1543" s="106">
        <v>1.7419999999999998E-3</v>
      </c>
      <c r="B1543" s="4">
        <f t="shared" si="757"/>
        <v>6626.3971414104299</v>
      </c>
      <c r="C1543" t="s">
        <v>2064</v>
      </c>
      <c r="D1543" t="s">
        <v>2147</v>
      </c>
      <c r="E1543" s="57" t="s">
        <v>21</v>
      </c>
      <c r="F1543" s="22">
        <f t="shared" si="758"/>
        <v>1</v>
      </c>
      <c r="G1543" s="22">
        <f t="shared" si="759"/>
        <v>1</v>
      </c>
      <c r="H1543" s="120" t="str">
        <f>IF(ISNA(VLOOKUP(C1543,[1]Sheet1!$J$2:$J$2000,3,FALSE)),"No","Yes")</f>
        <v>Yes</v>
      </c>
      <c r="I1543" s="89">
        <f t="shared" si="760"/>
        <v>0</v>
      </c>
      <c r="J1543" s="89">
        <f t="shared" si="761"/>
        <v>0</v>
      </c>
      <c r="K1543" s="89">
        <f t="shared" si="762"/>
        <v>0</v>
      </c>
      <c r="L1543" s="89">
        <f t="shared" si="763"/>
        <v>0</v>
      </c>
      <c r="M1543" s="89">
        <f t="shared" si="764"/>
        <v>0</v>
      </c>
      <c r="N1543" s="89">
        <f t="shared" si="765"/>
        <v>0</v>
      </c>
      <c r="O1543" s="89">
        <f t="shared" si="780"/>
        <v>0</v>
      </c>
      <c r="Q1543" s="90">
        <f t="shared" si="766"/>
        <v>0</v>
      </c>
      <c r="R1543" s="90">
        <f t="shared" si="767"/>
        <v>0</v>
      </c>
      <c r="S1543" s="90">
        <f t="shared" si="768"/>
        <v>0</v>
      </c>
      <c r="T1543" s="90">
        <f t="shared" si="769"/>
        <v>0</v>
      </c>
      <c r="U1543" s="90">
        <f t="shared" si="770"/>
        <v>0</v>
      </c>
      <c r="V1543" s="90">
        <f t="shared" si="771"/>
        <v>0</v>
      </c>
      <c r="W1543" s="90">
        <f t="shared" si="781"/>
        <v>6626.3953994104295</v>
      </c>
      <c r="Y1543" s="89">
        <f t="shared" si="772"/>
        <v>0</v>
      </c>
      <c r="Z1543" s="90">
        <f t="shared" si="773"/>
        <v>0</v>
      </c>
      <c r="AA1543" s="75">
        <f t="shared" si="774"/>
        <v>0</v>
      </c>
      <c r="AB1543" s="89">
        <f t="shared" si="775"/>
        <v>0</v>
      </c>
      <c r="AC1543" s="89">
        <f t="shared" si="776"/>
        <v>0</v>
      </c>
      <c r="AD1543" s="90">
        <f t="shared" si="777"/>
        <v>6626.3953994104295</v>
      </c>
      <c r="AE1543" s="90">
        <f t="shared" si="778"/>
        <v>0</v>
      </c>
      <c r="AF1543" s="1">
        <f t="shared" si="779"/>
        <v>6626.3953994104295</v>
      </c>
    </row>
    <row r="1544" spans="1:32">
      <c r="A1544" s="106">
        <v>1.7429999999999998E-3</v>
      </c>
      <c r="B1544" s="4">
        <f t="shared" si="757"/>
        <v>-43425.391429228614</v>
      </c>
      <c r="C1544" t="s">
        <v>2069</v>
      </c>
      <c r="D1544"/>
      <c r="E1544" s="57" t="s">
        <v>21</v>
      </c>
      <c r="F1544" s="22">
        <f t="shared" si="758"/>
        <v>1</v>
      </c>
      <c r="G1544" s="22">
        <f t="shared" si="759"/>
        <v>1</v>
      </c>
      <c r="H1544" s="120" t="str">
        <f>IF(ISNA(VLOOKUP(C1544,[1]Sheet1!$J$2:$J$2000,3,FALSE)),"No","Yes")</f>
        <v>No</v>
      </c>
      <c r="I1544" s="89">
        <f t="shared" si="760"/>
        <v>0</v>
      </c>
      <c r="J1544" s="89">
        <f t="shared" si="761"/>
        <v>0</v>
      </c>
      <c r="K1544" s="89">
        <f t="shared" si="762"/>
        <v>0</v>
      </c>
      <c r="L1544" s="89">
        <f t="shared" si="763"/>
        <v>0</v>
      </c>
      <c r="M1544" s="89">
        <f t="shared" si="764"/>
        <v>0</v>
      </c>
      <c r="N1544" s="89">
        <f t="shared" si="765"/>
        <v>0</v>
      </c>
      <c r="O1544" s="89">
        <f t="shared" si="780"/>
        <v>0</v>
      </c>
      <c r="Q1544" s="90">
        <f t="shared" si="766"/>
        <v>0</v>
      </c>
      <c r="R1544" s="90">
        <f t="shared" si="767"/>
        <v>0</v>
      </c>
      <c r="S1544" s="90">
        <f t="shared" si="768"/>
        <v>0</v>
      </c>
      <c r="T1544" s="90">
        <f t="shared" si="769"/>
        <v>0</v>
      </c>
      <c r="U1544" s="90">
        <f t="shared" si="770"/>
        <v>0</v>
      </c>
      <c r="V1544" s="90">
        <f t="shared" si="771"/>
        <v>0</v>
      </c>
      <c r="W1544" s="90">
        <f t="shared" si="781"/>
        <v>6574.6068277713848</v>
      </c>
      <c r="Y1544" s="89">
        <f t="shared" si="772"/>
        <v>0</v>
      </c>
      <c r="Z1544" s="90">
        <f t="shared" si="773"/>
        <v>0</v>
      </c>
      <c r="AA1544" s="75">
        <f t="shared" si="774"/>
        <v>0</v>
      </c>
      <c r="AB1544" s="89">
        <f t="shared" si="775"/>
        <v>0</v>
      </c>
      <c r="AC1544" s="89">
        <f t="shared" si="776"/>
        <v>0</v>
      </c>
      <c r="AD1544" s="90">
        <f t="shared" si="777"/>
        <v>6574.6068277713848</v>
      </c>
      <c r="AE1544" s="90">
        <f t="shared" si="778"/>
        <v>0</v>
      </c>
      <c r="AF1544" s="1">
        <f t="shared" si="779"/>
        <v>-43425.393172228614</v>
      </c>
    </row>
    <row r="1545" spans="1:32">
      <c r="A1545" s="106">
        <v>1.7449999999999998E-3</v>
      </c>
      <c r="B1545" s="4">
        <f t="shared" si="757"/>
        <v>13134.57962859283</v>
      </c>
      <c r="C1545" t="s">
        <v>2086</v>
      </c>
      <c r="D1545"/>
      <c r="E1545" s="57" t="s">
        <v>21</v>
      </c>
      <c r="F1545" s="22">
        <f t="shared" si="758"/>
        <v>2</v>
      </c>
      <c r="G1545" s="22">
        <f t="shared" si="759"/>
        <v>2</v>
      </c>
      <c r="H1545" s="120" t="str">
        <f>IF(ISNA(VLOOKUP(C1545,[1]Sheet1!$J$2:$J$2000,3,FALSE)),"No","Yes")</f>
        <v>Yes</v>
      </c>
      <c r="I1545" s="89">
        <f t="shared" si="760"/>
        <v>0</v>
      </c>
      <c r="J1545" s="89">
        <f t="shared" si="761"/>
        <v>0</v>
      </c>
      <c r="K1545" s="89">
        <f t="shared" si="762"/>
        <v>0</v>
      </c>
      <c r="L1545" s="89">
        <f t="shared" si="763"/>
        <v>0</v>
      </c>
      <c r="M1545" s="89">
        <f t="shared" si="764"/>
        <v>0</v>
      </c>
      <c r="N1545" s="89">
        <f t="shared" si="765"/>
        <v>0</v>
      </c>
      <c r="O1545" s="89">
        <f t="shared" si="780"/>
        <v>0</v>
      </c>
      <c r="Q1545" s="90">
        <f t="shared" si="766"/>
        <v>0</v>
      </c>
      <c r="R1545" s="90">
        <f t="shared" si="767"/>
        <v>6759.5720720720719</v>
      </c>
      <c r="S1545" s="90">
        <f t="shared" si="768"/>
        <v>0</v>
      </c>
      <c r="T1545" s="90">
        <f t="shared" si="769"/>
        <v>0</v>
      </c>
      <c r="U1545" s="90">
        <f t="shared" si="770"/>
        <v>0</v>
      </c>
      <c r="V1545" s="90">
        <f t="shared" si="771"/>
        <v>0</v>
      </c>
      <c r="W1545" s="90">
        <f t="shared" si="781"/>
        <v>6375.0058115207585</v>
      </c>
      <c r="Y1545" s="89">
        <f t="shared" si="772"/>
        <v>0</v>
      </c>
      <c r="Z1545" s="90">
        <f t="shared" si="773"/>
        <v>0</v>
      </c>
      <c r="AA1545" s="75">
        <f t="shared" si="774"/>
        <v>0</v>
      </c>
      <c r="AB1545" s="89">
        <f t="shared" si="775"/>
        <v>0</v>
      </c>
      <c r="AC1545" s="89">
        <f t="shared" si="776"/>
        <v>0</v>
      </c>
      <c r="AD1545" s="90">
        <f t="shared" si="777"/>
        <v>6759.5720720720719</v>
      </c>
      <c r="AE1545" s="90">
        <f t="shared" si="778"/>
        <v>6375.0058115207585</v>
      </c>
      <c r="AF1545" s="1">
        <f t="shared" si="779"/>
        <v>13134.57788359283</v>
      </c>
    </row>
    <row r="1546" spans="1:32">
      <c r="A1546" s="106">
        <v>1.7459999999999999E-3</v>
      </c>
      <c r="B1546" s="4">
        <f t="shared" si="757"/>
        <v>-43657.722583324699</v>
      </c>
      <c r="C1546" t="s">
        <v>2091</v>
      </c>
      <c r="D1546"/>
      <c r="E1546" s="57" t="s">
        <v>21</v>
      </c>
      <c r="F1546" s="22">
        <f t="shared" si="758"/>
        <v>1</v>
      </c>
      <c r="G1546" s="22">
        <f t="shared" si="759"/>
        <v>1</v>
      </c>
      <c r="H1546" s="120" t="str">
        <f>IF(ISNA(VLOOKUP(C1546,[1]Sheet1!$J$2:$J$2000,3,FALSE)),"No","Yes")</f>
        <v>No</v>
      </c>
      <c r="I1546" s="89">
        <f t="shared" si="760"/>
        <v>0</v>
      </c>
      <c r="J1546" s="89">
        <f t="shared" si="761"/>
        <v>0</v>
      </c>
      <c r="K1546" s="89">
        <f t="shared" si="762"/>
        <v>0</v>
      </c>
      <c r="L1546" s="89">
        <f t="shared" si="763"/>
        <v>0</v>
      </c>
      <c r="M1546" s="89">
        <f t="shared" si="764"/>
        <v>0</v>
      </c>
      <c r="N1546" s="89">
        <f t="shared" si="765"/>
        <v>0</v>
      </c>
      <c r="O1546" s="89">
        <f t="shared" si="780"/>
        <v>0</v>
      </c>
      <c r="Q1546" s="90">
        <f t="shared" si="766"/>
        <v>0</v>
      </c>
      <c r="R1546" s="90">
        <f t="shared" si="767"/>
        <v>0</v>
      </c>
      <c r="S1546" s="90">
        <f t="shared" si="768"/>
        <v>0</v>
      </c>
      <c r="T1546" s="90">
        <f t="shared" si="769"/>
        <v>0</v>
      </c>
      <c r="U1546" s="90">
        <f t="shared" si="770"/>
        <v>0</v>
      </c>
      <c r="V1546" s="90">
        <f t="shared" si="771"/>
        <v>0</v>
      </c>
      <c r="W1546" s="90">
        <f t="shared" si="781"/>
        <v>6342.2756706753007</v>
      </c>
      <c r="Y1546" s="89">
        <f t="shared" si="772"/>
        <v>0</v>
      </c>
      <c r="Z1546" s="90">
        <f t="shared" si="773"/>
        <v>0</v>
      </c>
      <c r="AA1546" s="75">
        <f t="shared" si="774"/>
        <v>0</v>
      </c>
      <c r="AB1546" s="89">
        <f t="shared" si="775"/>
        <v>0</v>
      </c>
      <c r="AC1546" s="89">
        <f t="shared" si="776"/>
        <v>0</v>
      </c>
      <c r="AD1546" s="90">
        <f t="shared" si="777"/>
        <v>6342.2756706753007</v>
      </c>
      <c r="AE1546" s="90">
        <f t="shared" si="778"/>
        <v>0</v>
      </c>
      <c r="AF1546" s="1">
        <f t="shared" si="779"/>
        <v>-43657.724329324701</v>
      </c>
    </row>
    <row r="1547" spans="1:32">
      <c r="A1547" s="106">
        <v>1.7469999999999999E-3</v>
      </c>
      <c r="B1547" s="4">
        <f t="shared" si="757"/>
        <v>-43688.666208445087</v>
      </c>
      <c r="C1547" t="s">
        <v>2092</v>
      </c>
      <c r="D1547" t="s">
        <v>2190</v>
      </c>
      <c r="E1547" s="57" t="s">
        <v>21</v>
      </c>
      <c r="F1547" s="22">
        <f t="shared" si="758"/>
        <v>1</v>
      </c>
      <c r="G1547" s="22">
        <f t="shared" si="759"/>
        <v>1</v>
      </c>
      <c r="H1547" s="120" t="str">
        <f>IF(ISNA(VLOOKUP(C1547,[1]Sheet1!$J$2:$J$2000,3,FALSE)),"No","Yes")</f>
        <v>No</v>
      </c>
      <c r="I1547" s="89">
        <f t="shared" si="760"/>
        <v>0</v>
      </c>
      <c r="J1547" s="89">
        <f t="shared" si="761"/>
        <v>0</v>
      </c>
      <c r="K1547" s="89">
        <f t="shared" si="762"/>
        <v>0</v>
      </c>
      <c r="L1547" s="89">
        <f t="shared" si="763"/>
        <v>0</v>
      </c>
      <c r="M1547" s="89">
        <f t="shared" si="764"/>
        <v>0</v>
      </c>
      <c r="N1547" s="89">
        <f t="shared" si="765"/>
        <v>0</v>
      </c>
      <c r="O1547" s="89">
        <f t="shared" si="780"/>
        <v>0</v>
      </c>
      <c r="Q1547" s="90">
        <f t="shared" si="766"/>
        <v>0</v>
      </c>
      <c r="R1547" s="90">
        <f t="shared" si="767"/>
        <v>0</v>
      </c>
      <c r="S1547" s="90">
        <f t="shared" si="768"/>
        <v>0</v>
      </c>
      <c r="T1547" s="90">
        <f t="shared" si="769"/>
        <v>0</v>
      </c>
      <c r="U1547" s="90">
        <f t="shared" si="770"/>
        <v>0</v>
      </c>
      <c r="V1547" s="90">
        <f t="shared" si="771"/>
        <v>0</v>
      </c>
      <c r="W1547" s="90">
        <f t="shared" si="781"/>
        <v>6311.3320445549116</v>
      </c>
      <c r="Y1547" s="89">
        <f t="shared" si="772"/>
        <v>0</v>
      </c>
      <c r="Z1547" s="90">
        <f t="shared" si="773"/>
        <v>0</v>
      </c>
      <c r="AA1547" s="75">
        <f t="shared" si="774"/>
        <v>0</v>
      </c>
      <c r="AB1547" s="89">
        <f t="shared" si="775"/>
        <v>0</v>
      </c>
      <c r="AC1547" s="89">
        <f t="shared" si="776"/>
        <v>0</v>
      </c>
      <c r="AD1547" s="90">
        <f t="shared" si="777"/>
        <v>6311.3320445549116</v>
      </c>
      <c r="AE1547" s="90">
        <f t="shared" si="778"/>
        <v>0</v>
      </c>
      <c r="AF1547" s="1">
        <f t="shared" si="779"/>
        <v>-43688.667955445089</v>
      </c>
    </row>
    <row r="1548" spans="1:32">
      <c r="A1548" s="106">
        <v>1.7479999999999998E-3</v>
      </c>
      <c r="B1548" s="4">
        <f t="shared" si="757"/>
        <v>-43884.030366183761</v>
      </c>
      <c r="C1548" t="s">
        <v>2102</v>
      </c>
      <c r="D1548"/>
      <c r="E1548" s="57" t="s">
        <v>21</v>
      </c>
      <c r="F1548" s="22">
        <f t="shared" si="758"/>
        <v>1</v>
      </c>
      <c r="G1548" s="22">
        <f t="shared" si="759"/>
        <v>1</v>
      </c>
      <c r="H1548" s="120" t="str">
        <f>IF(ISNA(VLOOKUP(C1548,[1]Sheet1!$J$2:$J$2000,3,FALSE)),"No","Yes")</f>
        <v>No</v>
      </c>
      <c r="I1548" s="89">
        <f t="shared" si="760"/>
        <v>0</v>
      </c>
      <c r="J1548" s="89">
        <f t="shared" si="761"/>
        <v>0</v>
      </c>
      <c r="K1548" s="89">
        <f t="shared" si="762"/>
        <v>0</v>
      </c>
      <c r="L1548" s="89">
        <f t="shared" si="763"/>
        <v>0</v>
      </c>
      <c r="M1548" s="89">
        <f t="shared" si="764"/>
        <v>0</v>
      </c>
      <c r="N1548" s="89">
        <f t="shared" si="765"/>
        <v>0</v>
      </c>
      <c r="O1548" s="89">
        <f t="shared" si="780"/>
        <v>0</v>
      </c>
      <c r="Q1548" s="90">
        <f t="shared" si="766"/>
        <v>0</v>
      </c>
      <c r="R1548" s="90">
        <f t="shared" si="767"/>
        <v>0</v>
      </c>
      <c r="S1548" s="90">
        <f t="shared" si="768"/>
        <v>0</v>
      </c>
      <c r="T1548" s="90">
        <f t="shared" si="769"/>
        <v>0</v>
      </c>
      <c r="U1548" s="90">
        <f t="shared" si="770"/>
        <v>0</v>
      </c>
      <c r="V1548" s="90">
        <f t="shared" si="771"/>
        <v>0</v>
      </c>
      <c r="W1548" s="90">
        <f t="shared" si="781"/>
        <v>6115.9678858162351</v>
      </c>
      <c r="Y1548" s="89">
        <f t="shared" si="772"/>
        <v>0</v>
      </c>
      <c r="Z1548" s="90">
        <f t="shared" si="773"/>
        <v>0</v>
      </c>
      <c r="AA1548" s="75">
        <f t="shared" si="774"/>
        <v>0</v>
      </c>
      <c r="AB1548" s="89">
        <f t="shared" si="775"/>
        <v>0</v>
      </c>
      <c r="AC1548" s="89">
        <f t="shared" si="776"/>
        <v>0</v>
      </c>
      <c r="AD1548" s="90">
        <f t="shared" si="777"/>
        <v>6115.9678858162351</v>
      </c>
      <c r="AE1548" s="90">
        <f t="shared" si="778"/>
        <v>0</v>
      </c>
      <c r="AF1548" s="1">
        <f t="shared" si="779"/>
        <v>-43884.032114183763</v>
      </c>
    </row>
    <row r="1549" spans="1:32">
      <c r="A1549" s="106">
        <v>1.7489999999999999E-3</v>
      </c>
      <c r="B1549" s="4">
        <f t="shared" si="757"/>
        <v>-43901.981707372848</v>
      </c>
      <c r="C1549" t="s">
        <v>2103</v>
      </c>
      <c r="D1549" t="s">
        <v>2144</v>
      </c>
      <c r="E1549" s="57" t="s">
        <v>21</v>
      </c>
      <c r="F1549" s="22">
        <f t="shared" si="758"/>
        <v>1</v>
      </c>
      <c r="G1549" s="22">
        <f t="shared" si="759"/>
        <v>1</v>
      </c>
      <c r="H1549" s="120" t="str">
        <f>IF(ISNA(VLOOKUP(C1549,[1]Sheet1!$J$2:$J$2000,3,FALSE)),"No","Yes")</f>
        <v>No</v>
      </c>
      <c r="I1549" s="89">
        <f t="shared" si="760"/>
        <v>0</v>
      </c>
      <c r="J1549" s="89">
        <f t="shared" si="761"/>
        <v>0</v>
      </c>
      <c r="K1549" s="89">
        <f t="shared" si="762"/>
        <v>0</v>
      </c>
      <c r="L1549" s="89">
        <f t="shared" si="763"/>
        <v>0</v>
      </c>
      <c r="M1549" s="89">
        <f t="shared" si="764"/>
        <v>0</v>
      </c>
      <c r="N1549" s="89">
        <f t="shared" si="765"/>
        <v>0</v>
      </c>
      <c r="O1549" s="89">
        <f t="shared" si="780"/>
        <v>0</v>
      </c>
      <c r="Q1549" s="90">
        <f t="shared" si="766"/>
        <v>0</v>
      </c>
      <c r="R1549" s="90">
        <f t="shared" si="767"/>
        <v>0</v>
      </c>
      <c r="S1549" s="90">
        <f t="shared" si="768"/>
        <v>0</v>
      </c>
      <c r="T1549" s="90">
        <f t="shared" si="769"/>
        <v>0</v>
      </c>
      <c r="U1549" s="90">
        <f t="shared" si="770"/>
        <v>0</v>
      </c>
      <c r="V1549" s="90">
        <f t="shared" si="771"/>
        <v>0</v>
      </c>
      <c r="W1549" s="90">
        <f t="shared" si="781"/>
        <v>6098.0165436271454</v>
      </c>
      <c r="Y1549" s="89">
        <f t="shared" si="772"/>
        <v>0</v>
      </c>
      <c r="Z1549" s="90">
        <f t="shared" si="773"/>
        <v>0</v>
      </c>
      <c r="AA1549" s="75">
        <f t="shared" si="774"/>
        <v>0</v>
      </c>
      <c r="AB1549" s="89">
        <f t="shared" si="775"/>
        <v>0</v>
      </c>
      <c r="AC1549" s="89">
        <f t="shared" si="776"/>
        <v>0</v>
      </c>
      <c r="AD1549" s="90">
        <f t="shared" si="777"/>
        <v>6098.0165436271454</v>
      </c>
      <c r="AE1549" s="90">
        <f t="shared" si="778"/>
        <v>0</v>
      </c>
      <c r="AF1549" s="1">
        <f t="shared" si="779"/>
        <v>-43901.983456372851</v>
      </c>
    </row>
    <row r="1550" spans="1:32">
      <c r="A1550" s="106">
        <v>1.7499999999999998E-3</v>
      </c>
      <c r="B1550" s="4">
        <f t="shared" si="757"/>
        <v>-44172.048573019376</v>
      </c>
      <c r="C1550" t="s">
        <v>2115</v>
      </c>
      <c r="D1550" t="s">
        <v>2203</v>
      </c>
      <c r="E1550" s="57" t="s">
        <v>21</v>
      </c>
      <c r="F1550" s="22">
        <f t="shared" si="758"/>
        <v>1</v>
      </c>
      <c r="G1550" s="22">
        <f t="shared" si="759"/>
        <v>1</v>
      </c>
      <c r="H1550" s="120" t="str">
        <f>IF(ISNA(VLOOKUP(C1550,[1]Sheet1!$J$2:$J$2000,3,FALSE)),"No","Yes")</f>
        <v>No</v>
      </c>
      <c r="I1550" s="89">
        <f t="shared" si="760"/>
        <v>0</v>
      </c>
      <c r="J1550" s="89">
        <f t="shared" si="761"/>
        <v>0</v>
      </c>
      <c r="K1550" s="89">
        <f t="shared" si="762"/>
        <v>0</v>
      </c>
      <c r="L1550" s="89">
        <f t="shared" si="763"/>
        <v>0</v>
      </c>
      <c r="M1550" s="89">
        <f t="shared" si="764"/>
        <v>0</v>
      </c>
      <c r="N1550" s="89">
        <f t="shared" si="765"/>
        <v>0</v>
      </c>
      <c r="O1550" s="89">
        <f t="shared" si="780"/>
        <v>0</v>
      </c>
      <c r="Q1550" s="90">
        <f t="shared" si="766"/>
        <v>0</v>
      </c>
      <c r="R1550" s="90">
        <f t="shared" si="767"/>
        <v>0</v>
      </c>
      <c r="S1550" s="90">
        <f t="shared" si="768"/>
        <v>0</v>
      </c>
      <c r="T1550" s="90">
        <f t="shared" si="769"/>
        <v>0</v>
      </c>
      <c r="U1550" s="90">
        <f t="shared" si="770"/>
        <v>0</v>
      </c>
      <c r="V1550" s="90">
        <f t="shared" si="771"/>
        <v>0</v>
      </c>
      <c r="W1550" s="90">
        <f t="shared" si="781"/>
        <v>5827.9496769806183</v>
      </c>
      <c r="Y1550" s="89">
        <f t="shared" si="772"/>
        <v>0</v>
      </c>
      <c r="Z1550" s="90">
        <f t="shared" si="773"/>
        <v>0</v>
      </c>
      <c r="AA1550" s="75">
        <f t="shared" si="774"/>
        <v>0</v>
      </c>
      <c r="AB1550" s="89">
        <f t="shared" si="775"/>
        <v>0</v>
      </c>
      <c r="AC1550" s="89">
        <f t="shared" si="776"/>
        <v>0</v>
      </c>
      <c r="AD1550" s="90">
        <f t="shared" si="777"/>
        <v>5827.9496769806183</v>
      </c>
      <c r="AE1550" s="90">
        <f t="shared" si="778"/>
        <v>0</v>
      </c>
      <c r="AF1550" s="1">
        <f t="shared" si="779"/>
        <v>-44172.050323019379</v>
      </c>
    </row>
    <row r="1551" spans="1:32">
      <c r="A1551" s="106">
        <v>1.7509999999999997E-3</v>
      </c>
      <c r="B1551" s="4">
        <f t="shared" si="757"/>
        <v>-44306.828226164209</v>
      </c>
      <c r="C1551" t="s">
        <v>2121</v>
      </c>
      <c r="D1551"/>
      <c r="E1551" s="57" t="s">
        <v>21</v>
      </c>
      <c r="F1551" s="22">
        <f t="shared" si="758"/>
        <v>1</v>
      </c>
      <c r="G1551" s="22">
        <f t="shared" si="759"/>
        <v>1</v>
      </c>
      <c r="H1551" s="120" t="str">
        <f>IF(ISNA(VLOOKUP(C1551,[1]Sheet1!$J$2:$J$2000,3,FALSE)),"No","Yes")</f>
        <v>No</v>
      </c>
      <c r="I1551" s="89">
        <f t="shared" si="760"/>
        <v>0</v>
      </c>
      <c r="J1551" s="89">
        <f t="shared" si="761"/>
        <v>0</v>
      </c>
      <c r="K1551" s="89">
        <f t="shared" si="762"/>
        <v>0</v>
      </c>
      <c r="L1551" s="89">
        <f t="shared" si="763"/>
        <v>0</v>
      </c>
      <c r="M1551" s="89">
        <f t="shared" si="764"/>
        <v>0</v>
      </c>
      <c r="N1551" s="89">
        <f t="shared" si="765"/>
        <v>0</v>
      </c>
      <c r="O1551" s="89">
        <f t="shared" si="780"/>
        <v>0</v>
      </c>
      <c r="Q1551" s="90">
        <f t="shared" si="766"/>
        <v>0</v>
      </c>
      <c r="R1551" s="90">
        <f t="shared" si="767"/>
        <v>0</v>
      </c>
      <c r="S1551" s="90">
        <f t="shared" si="768"/>
        <v>0</v>
      </c>
      <c r="T1551" s="90">
        <f t="shared" si="769"/>
        <v>0</v>
      </c>
      <c r="U1551" s="90">
        <f t="shared" si="770"/>
        <v>0</v>
      </c>
      <c r="V1551" s="90">
        <f t="shared" si="771"/>
        <v>0</v>
      </c>
      <c r="W1551" s="90">
        <f t="shared" si="781"/>
        <v>5693.1700228357895</v>
      </c>
      <c r="Y1551" s="89">
        <f t="shared" si="772"/>
        <v>0</v>
      </c>
      <c r="Z1551" s="90">
        <f t="shared" si="773"/>
        <v>0</v>
      </c>
      <c r="AA1551" s="75">
        <f t="shared" si="774"/>
        <v>0</v>
      </c>
      <c r="AB1551" s="89">
        <f t="shared" si="775"/>
        <v>0</v>
      </c>
      <c r="AC1551" s="89">
        <f t="shared" si="776"/>
        <v>0</v>
      </c>
      <c r="AD1551" s="90">
        <f t="shared" si="777"/>
        <v>5693.1700228357895</v>
      </c>
      <c r="AE1551" s="90">
        <f t="shared" si="778"/>
        <v>0</v>
      </c>
      <c r="AF1551" s="1">
        <f t="shared" si="779"/>
        <v>-44306.829977164212</v>
      </c>
    </row>
    <row r="1552" spans="1:32">
      <c r="A1552" s="106">
        <v>1.7519999999999999E-3</v>
      </c>
      <c r="B1552" s="4">
        <f t="shared" si="757"/>
        <v>8632.0445596802019</v>
      </c>
      <c r="C1552" t="s">
        <v>1903</v>
      </c>
      <c r="D1552" t="s">
        <v>2191</v>
      </c>
      <c r="E1552" s="57" t="s">
        <v>21</v>
      </c>
      <c r="F1552" s="22">
        <f t="shared" si="758"/>
        <v>1</v>
      </c>
      <c r="G1552" s="22">
        <f t="shared" si="759"/>
        <v>1</v>
      </c>
      <c r="H1552" s="120" t="str">
        <f>IF(ISNA(VLOOKUP(C1552,[1]Sheet1!$J$2:$J$2000,3,FALSE)),"No","Yes")</f>
        <v>Yes</v>
      </c>
      <c r="I1552" s="89">
        <f t="shared" si="760"/>
        <v>0</v>
      </c>
      <c r="J1552" s="89">
        <f t="shared" si="761"/>
        <v>0</v>
      </c>
      <c r="K1552" s="89">
        <f t="shared" si="762"/>
        <v>0</v>
      </c>
      <c r="L1552" s="89">
        <f t="shared" si="763"/>
        <v>0</v>
      </c>
      <c r="M1552" s="89">
        <f t="shared" si="764"/>
        <v>0</v>
      </c>
      <c r="N1552" s="89">
        <f t="shared" si="765"/>
        <v>0</v>
      </c>
      <c r="O1552" s="89">
        <f t="shared" si="780"/>
        <v>0</v>
      </c>
      <c r="Q1552" s="90">
        <f t="shared" si="766"/>
        <v>0</v>
      </c>
      <c r="R1552" s="90">
        <f t="shared" si="767"/>
        <v>0</v>
      </c>
      <c r="S1552" s="90">
        <f t="shared" si="768"/>
        <v>0</v>
      </c>
      <c r="T1552" s="90">
        <f t="shared" si="769"/>
        <v>0</v>
      </c>
      <c r="U1552" s="90">
        <f t="shared" si="770"/>
        <v>0</v>
      </c>
      <c r="V1552" s="90">
        <f t="shared" si="771"/>
        <v>0</v>
      </c>
      <c r="W1552" s="90">
        <f t="shared" si="781"/>
        <v>8632.0428076802018</v>
      </c>
      <c r="Y1552" s="89">
        <f t="shared" si="772"/>
        <v>0</v>
      </c>
      <c r="Z1552" s="90">
        <f t="shared" si="773"/>
        <v>0</v>
      </c>
      <c r="AA1552" s="75">
        <f t="shared" si="774"/>
        <v>0</v>
      </c>
      <c r="AB1552" s="89">
        <f t="shared" si="775"/>
        <v>0</v>
      </c>
      <c r="AC1552" s="89">
        <f t="shared" si="776"/>
        <v>0</v>
      </c>
      <c r="AD1552" s="90">
        <f t="shared" si="777"/>
        <v>8632.0428076802018</v>
      </c>
      <c r="AE1552" s="90">
        <f t="shared" si="778"/>
        <v>0</v>
      </c>
      <c r="AF1552" s="1">
        <f t="shared" si="779"/>
        <v>8632.0428076802018</v>
      </c>
    </row>
    <row r="1553" spans="1:32">
      <c r="A1553" s="106">
        <v>1.7529999999999998E-3</v>
      </c>
      <c r="B1553" s="4">
        <f t="shared" si="757"/>
        <v>16914.599306385335</v>
      </c>
      <c r="C1553" t="s">
        <v>1932</v>
      </c>
      <c r="D1553"/>
      <c r="E1553" s="57" t="s">
        <v>21</v>
      </c>
      <c r="F1553" s="22">
        <f t="shared" si="758"/>
        <v>2</v>
      </c>
      <c r="G1553" s="22">
        <f t="shared" si="759"/>
        <v>2</v>
      </c>
      <c r="H1553" s="120" t="str">
        <f>IF(ISNA(VLOOKUP(C1553,[1]Sheet1!$J$2:$J$2000,3,FALSE)),"No","Yes")</f>
        <v>Yes</v>
      </c>
      <c r="I1553" s="89">
        <f t="shared" si="760"/>
        <v>0</v>
      </c>
      <c r="J1553" s="89">
        <f t="shared" si="761"/>
        <v>0</v>
      </c>
      <c r="K1553" s="89">
        <f t="shared" si="762"/>
        <v>0</v>
      </c>
      <c r="L1553" s="89">
        <f t="shared" si="763"/>
        <v>0</v>
      </c>
      <c r="M1553" s="89">
        <f t="shared" si="764"/>
        <v>0</v>
      </c>
      <c r="N1553" s="89">
        <f t="shared" si="765"/>
        <v>0</v>
      </c>
      <c r="O1553" s="89">
        <f t="shared" si="780"/>
        <v>0</v>
      </c>
      <c r="Q1553" s="90">
        <f t="shared" si="766"/>
        <v>0</v>
      </c>
      <c r="R1553" s="90">
        <f t="shared" si="767"/>
        <v>8879.4378698224846</v>
      </c>
      <c r="S1553" s="90">
        <f t="shared" si="768"/>
        <v>0</v>
      </c>
      <c r="T1553" s="90">
        <f t="shared" si="769"/>
        <v>0</v>
      </c>
      <c r="U1553" s="90">
        <f t="shared" si="770"/>
        <v>0</v>
      </c>
      <c r="V1553" s="90">
        <f t="shared" si="771"/>
        <v>0</v>
      </c>
      <c r="W1553" s="90">
        <f t="shared" si="781"/>
        <v>8035.1596835628479</v>
      </c>
      <c r="Y1553" s="89">
        <f t="shared" si="772"/>
        <v>0</v>
      </c>
      <c r="Z1553" s="90">
        <f t="shared" si="773"/>
        <v>0</v>
      </c>
      <c r="AA1553" s="75">
        <f t="shared" si="774"/>
        <v>0</v>
      </c>
      <c r="AB1553" s="89">
        <f t="shared" si="775"/>
        <v>0</v>
      </c>
      <c r="AC1553" s="89">
        <f t="shared" si="776"/>
        <v>0</v>
      </c>
      <c r="AD1553" s="90">
        <f t="shared" si="777"/>
        <v>8879.4378698224846</v>
      </c>
      <c r="AE1553" s="90">
        <f t="shared" si="778"/>
        <v>8035.1596835628479</v>
      </c>
      <c r="AF1553" s="1">
        <f t="shared" si="779"/>
        <v>16914.597553385334</v>
      </c>
    </row>
    <row r="1554" spans="1:32">
      <c r="A1554" s="106">
        <v>1.7549999999999998E-3</v>
      </c>
      <c r="B1554" s="4">
        <f t="shared" si="757"/>
        <v>7608.4802812456992</v>
      </c>
      <c r="C1554" t="s">
        <v>1955</v>
      </c>
      <c r="D1554" t="s">
        <v>2133</v>
      </c>
      <c r="E1554" s="57" t="s">
        <v>21</v>
      </c>
      <c r="F1554" s="22">
        <f t="shared" si="758"/>
        <v>1</v>
      </c>
      <c r="G1554" s="22">
        <f t="shared" si="759"/>
        <v>1</v>
      </c>
      <c r="H1554" s="120" t="str">
        <f>IF(ISNA(VLOOKUP(C1554,[1]Sheet1!$J$2:$J$2000,3,FALSE)),"No","Yes")</f>
        <v>Yes</v>
      </c>
      <c r="I1554" s="89">
        <f t="shared" si="760"/>
        <v>0</v>
      </c>
      <c r="J1554" s="89">
        <f t="shared" si="761"/>
        <v>0</v>
      </c>
      <c r="K1554" s="89">
        <f t="shared" si="762"/>
        <v>0</v>
      </c>
      <c r="L1554" s="89">
        <f t="shared" si="763"/>
        <v>0</v>
      </c>
      <c r="M1554" s="89">
        <f t="shared" si="764"/>
        <v>0</v>
      </c>
      <c r="N1554" s="89">
        <f t="shared" si="765"/>
        <v>0</v>
      </c>
      <c r="O1554" s="89">
        <f t="shared" si="780"/>
        <v>0</v>
      </c>
      <c r="Q1554" s="90">
        <f t="shared" si="766"/>
        <v>0</v>
      </c>
      <c r="R1554" s="90">
        <f t="shared" si="767"/>
        <v>0</v>
      </c>
      <c r="S1554" s="90">
        <f t="shared" si="768"/>
        <v>0</v>
      </c>
      <c r="T1554" s="90">
        <f t="shared" si="769"/>
        <v>0</v>
      </c>
      <c r="U1554" s="90">
        <f t="shared" si="770"/>
        <v>0</v>
      </c>
      <c r="V1554" s="90">
        <f t="shared" si="771"/>
        <v>0</v>
      </c>
      <c r="W1554" s="90">
        <f t="shared" si="781"/>
        <v>7608.478526245699</v>
      </c>
      <c r="Y1554" s="89">
        <f t="shared" si="772"/>
        <v>0</v>
      </c>
      <c r="Z1554" s="90">
        <f t="shared" si="773"/>
        <v>0</v>
      </c>
      <c r="AA1554" s="75">
        <f t="shared" si="774"/>
        <v>0</v>
      </c>
      <c r="AB1554" s="89">
        <f t="shared" si="775"/>
        <v>0</v>
      </c>
      <c r="AC1554" s="89">
        <f t="shared" si="776"/>
        <v>0</v>
      </c>
      <c r="AD1554" s="90">
        <f t="shared" si="777"/>
        <v>7608.478526245699</v>
      </c>
      <c r="AE1554" s="90">
        <f t="shared" si="778"/>
        <v>0</v>
      </c>
      <c r="AF1554" s="1">
        <f t="shared" si="779"/>
        <v>7608.478526245699</v>
      </c>
    </row>
    <row r="1555" spans="1:32">
      <c r="A1555" s="106">
        <v>1.7559999999999997E-3</v>
      </c>
      <c r="B1555" s="4">
        <f t="shared" si="757"/>
        <v>-42633.499909413134</v>
      </c>
      <c r="C1555" t="s">
        <v>1984</v>
      </c>
      <c r="D1555" t="s">
        <v>2138</v>
      </c>
      <c r="E1555" s="57" t="s">
        <v>21</v>
      </c>
      <c r="F1555" s="22">
        <f t="shared" si="758"/>
        <v>1</v>
      </c>
      <c r="G1555" s="22">
        <f t="shared" si="759"/>
        <v>1</v>
      </c>
      <c r="H1555" s="120" t="str">
        <f>IF(ISNA(VLOOKUP(C1555,[1]Sheet1!$J$2:$J$2000,3,FALSE)),"No","Yes")</f>
        <v>No</v>
      </c>
      <c r="I1555" s="89">
        <f t="shared" si="760"/>
        <v>0</v>
      </c>
      <c r="J1555" s="89">
        <f t="shared" si="761"/>
        <v>0</v>
      </c>
      <c r="K1555" s="89">
        <f t="shared" si="762"/>
        <v>0</v>
      </c>
      <c r="L1555" s="89">
        <f t="shared" si="763"/>
        <v>0</v>
      </c>
      <c r="M1555" s="89">
        <f t="shared" si="764"/>
        <v>0</v>
      </c>
      <c r="N1555" s="89">
        <f t="shared" si="765"/>
        <v>0</v>
      </c>
      <c r="O1555" s="89">
        <f t="shared" si="780"/>
        <v>0</v>
      </c>
      <c r="Q1555" s="90">
        <f t="shared" si="766"/>
        <v>0</v>
      </c>
      <c r="R1555" s="90">
        <f t="shared" si="767"/>
        <v>0</v>
      </c>
      <c r="S1555" s="90">
        <f t="shared" si="768"/>
        <v>0</v>
      </c>
      <c r="T1555" s="90">
        <f t="shared" si="769"/>
        <v>0</v>
      </c>
      <c r="U1555" s="90">
        <f t="shared" si="770"/>
        <v>0</v>
      </c>
      <c r="V1555" s="90">
        <f t="shared" si="771"/>
        <v>0</v>
      </c>
      <c r="W1555" s="90">
        <f t="shared" si="781"/>
        <v>7366.4983345868704</v>
      </c>
      <c r="Y1555" s="89">
        <f t="shared" si="772"/>
        <v>0</v>
      </c>
      <c r="Z1555" s="90">
        <f t="shared" si="773"/>
        <v>0</v>
      </c>
      <c r="AA1555" s="75">
        <f t="shared" si="774"/>
        <v>0</v>
      </c>
      <c r="AB1555" s="89">
        <f t="shared" si="775"/>
        <v>0</v>
      </c>
      <c r="AC1555" s="89">
        <f t="shared" si="776"/>
        <v>0</v>
      </c>
      <c r="AD1555" s="90">
        <f t="shared" si="777"/>
        <v>7366.4983345868704</v>
      </c>
      <c r="AE1555" s="90">
        <f t="shared" si="778"/>
        <v>0</v>
      </c>
      <c r="AF1555" s="1">
        <f t="shared" si="779"/>
        <v>-42633.501665413132</v>
      </c>
    </row>
    <row r="1556" spans="1:32">
      <c r="A1556" s="106">
        <v>1.7569999999999999E-3</v>
      </c>
      <c r="B1556" s="4">
        <f t="shared" si="757"/>
        <v>7342.4381693159303</v>
      </c>
      <c r="C1556" t="s">
        <v>1987</v>
      </c>
      <c r="D1556" t="s">
        <v>958</v>
      </c>
      <c r="E1556" s="57" t="s">
        <v>21</v>
      </c>
      <c r="F1556" s="22">
        <f t="shared" si="758"/>
        <v>1</v>
      </c>
      <c r="G1556" s="22">
        <f t="shared" si="759"/>
        <v>1</v>
      </c>
      <c r="H1556" s="120" t="str">
        <f>IF(ISNA(VLOOKUP(C1556,[1]Sheet1!$J$2:$J$2000,3,FALSE)),"No","Yes")</f>
        <v>Yes</v>
      </c>
      <c r="I1556" s="89">
        <f t="shared" si="760"/>
        <v>0</v>
      </c>
      <c r="J1556" s="89">
        <f t="shared" si="761"/>
        <v>0</v>
      </c>
      <c r="K1556" s="89">
        <f t="shared" si="762"/>
        <v>0</v>
      </c>
      <c r="L1556" s="89">
        <f t="shared" si="763"/>
        <v>0</v>
      </c>
      <c r="M1556" s="89">
        <f t="shared" si="764"/>
        <v>0</v>
      </c>
      <c r="N1556" s="89">
        <f t="shared" si="765"/>
        <v>0</v>
      </c>
      <c r="O1556" s="89">
        <f t="shared" si="780"/>
        <v>0</v>
      </c>
      <c r="Q1556" s="90">
        <f t="shared" si="766"/>
        <v>0</v>
      </c>
      <c r="R1556" s="90">
        <f t="shared" si="767"/>
        <v>0</v>
      </c>
      <c r="S1556" s="90">
        <f t="shared" si="768"/>
        <v>0</v>
      </c>
      <c r="T1556" s="90">
        <f t="shared" si="769"/>
        <v>0</v>
      </c>
      <c r="U1556" s="90">
        <f t="shared" si="770"/>
        <v>0</v>
      </c>
      <c r="V1556" s="90">
        <f t="shared" si="771"/>
        <v>0</v>
      </c>
      <c r="W1556" s="90">
        <f t="shared" si="781"/>
        <v>7342.4364123159303</v>
      </c>
      <c r="Y1556" s="89">
        <f t="shared" si="772"/>
        <v>0</v>
      </c>
      <c r="Z1556" s="90">
        <f t="shared" si="773"/>
        <v>0</v>
      </c>
      <c r="AA1556" s="75">
        <f t="shared" si="774"/>
        <v>0</v>
      </c>
      <c r="AB1556" s="89">
        <f t="shared" si="775"/>
        <v>0</v>
      </c>
      <c r="AC1556" s="89">
        <f t="shared" si="776"/>
        <v>0</v>
      </c>
      <c r="AD1556" s="90">
        <f t="shared" si="777"/>
        <v>7342.4364123159303</v>
      </c>
      <c r="AE1556" s="90">
        <f t="shared" si="778"/>
        <v>0</v>
      </c>
      <c r="AF1556" s="1">
        <f t="shared" si="779"/>
        <v>7342.4364123159303</v>
      </c>
    </row>
    <row r="1557" spans="1:32">
      <c r="A1557" s="106">
        <v>1.7589999999999999E-3</v>
      </c>
      <c r="B1557" s="4">
        <f t="shared" si="757"/>
        <v>-42777.834541431897</v>
      </c>
      <c r="C1557" t="s">
        <v>2002</v>
      </c>
      <c r="D1557"/>
      <c r="E1557" s="57" t="s">
        <v>21</v>
      </c>
      <c r="F1557" s="22">
        <f t="shared" si="758"/>
        <v>1</v>
      </c>
      <c r="G1557" s="22">
        <f t="shared" si="759"/>
        <v>1</v>
      </c>
      <c r="H1557" s="120" t="str">
        <f>IF(ISNA(VLOOKUP(C1557,[1]Sheet1!$J$2:$J$2000,3,FALSE)),"No","Yes")</f>
        <v>No</v>
      </c>
      <c r="I1557" s="89">
        <f t="shared" si="760"/>
        <v>0</v>
      </c>
      <c r="J1557" s="89">
        <f t="shared" si="761"/>
        <v>0</v>
      </c>
      <c r="K1557" s="89">
        <f t="shared" si="762"/>
        <v>0</v>
      </c>
      <c r="L1557" s="89">
        <f t="shared" si="763"/>
        <v>0</v>
      </c>
      <c r="M1557" s="89">
        <f t="shared" si="764"/>
        <v>0</v>
      </c>
      <c r="N1557" s="89">
        <f t="shared" si="765"/>
        <v>0</v>
      </c>
      <c r="O1557" s="89">
        <f t="shared" si="780"/>
        <v>0</v>
      </c>
      <c r="Q1557" s="90">
        <f t="shared" si="766"/>
        <v>0</v>
      </c>
      <c r="R1557" s="90">
        <f t="shared" si="767"/>
        <v>0</v>
      </c>
      <c r="S1557" s="90">
        <f t="shared" si="768"/>
        <v>0</v>
      </c>
      <c r="T1557" s="90">
        <f t="shared" si="769"/>
        <v>0</v>
      </c>
      <c r="U1557" s="90">
        <f t="shared" si="770"/>
        <v>0</v>
      </c>
      <c r="V1557" s="90">
        <f t="shared" si="771"/>
        <v>0</v>
      </c>
      <c r="W1557" s="90">
        <f t="shared" si="781"/>
        <v>7222.1636995681029</v>
      </c>
      <c r="Y1557" s="89">
        <f t="shared" si="772"/>
        <v>0</v>
      </c>
      <c r="Z1557" s="90">
        <f t="shared" si="773"/>
        <v>0</v>
      </c>
      <c r="AA1557" s="75">
        <f t="shared" si="774"/>
        <v>0</v>
      </c>
      <c r="AB1557" s="89">
        <f t="shared" si="775"/>
        <v>0</v>
      </c>
      <c r="AC1557" s="89">
        <f t="shared" si="776"/>
        <v>0</v>
      </c>
      <c r="AD1557" s="90">
        <f t="shared" si="777"/>
        <v>7222.1636995681029</v>
      </c>
      <c r="AE1557" s="90">
        <f t="shared" si="778"/>
        <v>0</v>
      </c>
      <c r="AF1557" s="1">
        <f t="shared" si="779"/>
        <v>-42777.836300431896</v>
      </c>
    </row>
    <row r="1558" spans="1:32">
      <c r="A1558" s="106">
        <v>1.7619999999999999E-3</v>
      </c>
      <c r="B1558" s="4">
        <f t="shared" si="757"/>
        <v>-43006.577520909166</v>
      </c>
      <c r="C1558" s="69" t="s">
        <v>2021</v>
      </c>
      <c r="D1558" s="69" t="s">
        <v>2204</v>
      </c>
      <c r="E1558" s="57" t="s">
        <v>21</v>
      </c>
      <c r="F1558" s="22">
        <f t="shared" si="758"/>
        <v>1</v>
      </c>
      <c r="G1558" s="22">
        <f t="shared" si="759"/>
        <v>1</v>
      </c>
      <c r="H1558" s="120" t="str">
        <f>IF(ISNA(VLOOKUP(C1558,[1]Sheet1!$J$2:$J$2000,3,FALSE)),"No","Yes")</f>
        <v>No</v>
      </c>
      <c r="I1558" s="89">
        <f t="shared" si="760"/>
        <v>0</v>
      </c>
      <c r="J1558" s="89">
        <f t="shared" si="761"/>
        <v>0</v>
      </c>
      <c r="K1558" s="89">
        <f t="shared" si="762"/>
        <v>0</v>
      </c>
      <c r="L1558" s="89">
        <f t="shared" si="763"/>
        <v>0</v>
      </c>
      <c r="M1558" s="89">
        <f t="shared" si="764"/>
        <v>0</v>
      </c>
      <c r="N1558" s="89">
        <f t="shared" si="765"/>
        <v>0</v>
      </c>
      <c r="O1558" s="89">
        <f t="shared" si="780"/>
        <v>0</v>
      </c>
      <c r="Q1558" s="90">
        <f t="shared" si="766"/>
        <v>0</v>
      </c>
      <c r="R1558" s="90">
        <f t="shared" si="767"/>
        <v>0</v>
      </c>
      <c r="S1558" s="90">
        <f t="shared" si="768"/>
        <v>0</v>
      </c>
      <c r="T1558" s="90">
        <f t="shared" si="769"/>
        <v>0</v>
      </c>
      <c r="U1558" s="90">
        <f t="shared" si="770"/>
        <v>0</v>
      </c>
      <c r="V1558" s="90">
        <f t="shared" si="771"/>
        <v>0</v>
      </c>
      <c r="W1558" s="90">
        <f t="shared" si="781"/>
        <v>6993.4207170908348</v>
      </c>
      <c r="Y1558" s="89">
        <f t="shared" si="772"/>
        <v>0</v>
      </c>
      <c r="Z1558" s="90">
        <f t="shared" si="773"/>
        <v>0</v>
      </c>
      <c r="AA1558" s="75">
        <f t="shared" si="774"/>
        <v>0</v>
      </c>
      <c r="AB1558" s="89">
        <f t="shared" si="775"/>
        <v>0</v>
      </c>
      <c r="AC1558" s="89">
        <f t="shared" si="776"/>
        <v>0</v>
      </c>
      <c r="AD1558" s="90">
        <f t="shared" si="777"/>
        <v>6993.4207170908348</v>
      </c>
      <c r="AE1558" s="90">
        <f t="shared" si="778"/>
        <v>0</v>
      </c>
      <c r="AF1558" s="1">
        <f t="shared" si="779"/>
        <v>-43006.579282909166</v>
      </c>
    </row>
    <row r="1559" spans="1:32">
      <c r="A1559" s="106">
        <v>1.7629999999999998E-3</v>
      </c>
      <c r="B1559" s="4">
        <f t="shared" si="757"/>
        <v>-43037.825096609035</v>
      </c>
      <c r="C1559" s="66" t="s">
        <v>2025</v>
      </c>
      <c r="D1559" s="66" t="s">
        <v>176</v>
      </c>
      <c r="E1559" s="57" t="s">
        <v>21</v>
      </c>
      <c r="F1559" s="22">
        <f t="shared" si="758"/>
        <v>1</v>
      </c>
      <c r="G1559" s="22">
        <f t="shared" si="759"/>
        <v>1</v>
      </c>
      <c r="H1559" s="120" t="str">
        <f>IF(ISNA(VLOOKUP(C1559,[1]Sheet1!$J$2:$J$2000,3,FALSE)),"No","Yes")</f>
        <v>No</v>
      </c>
      <c r="I1559" s="89">
        <f t="shared" si="760"/>
        <v>0</v>
      </c>
      <c r="J1559" s="89">
        <f t="shared" si="761"/>
        <v>0</v>
      </c>
      <c r="K1559" s="89">
        <f t="shared" si="762"/>
        <v>0</v>
      </c>
      <c r="L1559" s="89">
        <f t="shared" si="763"/>
        <v>0</v>
      </c>
      <c r="M1559" s="89">
        <f t="shared" si="764"/>
        <v>0</v>
      </c>
      <c r="N1559" s="89">
        <f t="shared" si="765"/>
        <v>0</v>
      </c>
      <c r="O1559" s="89">
        <f t="shared" si="780"/>
        <v>0</v>
      </c>
      <c r="Q1559" s="90">
        <f t="shared" si="766"/>
        <v>0</v>
      </c>
      <c r="R1559" s="90">
        <f t="shared" si="767"/>
        <v>0</v>
      </c>
      <c r="S1559" s="90">
        <f t="shared" si="768"/>
        <v>0</v>
      </c>
      <c r="T1559" s="90">
        <f t="shared" si="769"/>
        <v>0</v>
      </c>
      <c r="U1559" s="90">
        <f t="shared" si="770"/>
        <v>0</v>
      </c>
      <c r="V1559" s="90">
        <f t="shared" si="771"/>
        <v>0</v>
      </c>
      <c r="W1559" s="90">
        <f t="shared" si="781"/>
        <v>6962.1731403909625</v>
      </c>
      <c r="Y1559" s="89">
        <f t="shared" si="772"/>
        <v>0</v>
      </c>
      <c r="Z1559" s="90">
        <f t="shared" si="773"/>
        <v>0</v>
      </c>
      <c r="AA1559" s="75">
        <f t="shared" si="774"/>
        <v>0</v>
      </c>
      <c r="AB1559" s="89">
        <f t="shared" si="775"/>
        <v>0</v>
      </c>
      <c r="AC1559" s="89">
        <f t="shared" si="776"/>
        <v>0</v>
      </c>
      <c r="AD1559" s="90">
        <f t="shared" si="777"/>
        <v>6962.1731403909625</v>
      </c>
      <c r="AE1559" s="90">
        <f t="shared" si="778"/>
        <v>0</v>
      </c>
      <c r="AF1559" s="1">
        <f t="shared" si="779"/>
        <v>-43037.826859609035</v>
      </c>
    </row>
    <row r="1560" spans="1:32">
      <c r="A1560" s="106">
        <v>1.7639999999999999E-3</v>
      </c>
      <c r="B1560" s="4">
        <f t="shared" si="757"/>
        <v>-43188.951146788793</v>
      </c>
      <c r="C1560" s="66" t="s">
        <v>2045</v>
      </c>
      <c r="D1560" s="66" t="s">
        <v>2136</v>
      </c>
      <c r="E1560" s="57" t="s">
        <v>21</v>
      </c>
      <c r="F1560" s="22">
        <f t="shared" si="758"/>
        <v>1</v>
      </c>
      <c r="G1560" s="22">
        <f t="shared" si="759"/>
        <v>1</v>
      </c>
      <c r="H1560" s="120" t="str">
        <f>IF(ISNA(VLOOKUP(C1560,[1]Sheet1!$J$2:$J$2000,3,FALSE)),"No","Yes")</f>
        <v>No</v>
      </c>
      <c r="I1560" s="89">
        <f t="shared" si="760"/>
        <v>0</v>
      </c>
      <c r="J1560" s="89">
        <f t="shared" si="761"/>
        <v>0</v>
      </c>
      <c r="K1560" s="89">
        <f t="shared" si="762"/>
        <v>0</v>
      </c>
      <c r="L1560" s="89">
        <f t="shared" si="763"/>
        <v>0</v>
      </c>
      <c r="M1560" s="89">
        <f t="shared" si="764"/>
        <v>0</v>
      </c>
      <c r="N1560" s="89">
        <f t="shared" si="765"/>
        <v>0</v>
      </c>
      <c r="O1560" s="89">
        <f t="shared" si="780"/>
        <v>0</v>
      </c>
      <c r="Q1560" s="90">
        <f t="shared" si="766"/>
        <v>0</v>
      </c>
      <c r="R1560" s="90">
        <f t="shared" si="767"/>
        <v>0</v>
      </c>
      <c r="S1560" s="90">
        <f t="shared" si="768"/>
        <v>0</v>
      </c>
      <c r="T1560" s="90">
        <f t="shared" si="769"/>
        <v>0</v>
      </c>
      <c r="U1560" s="90">
        <f t="shared" si="770"/>
        <v>0</v>
      </c>
      <c r="V1560" s="90">
        <f t="shared" si="771"/>
        <v>0</v>
      </c>
      <c r="W1560" s="90">
        <f t="shared" si="781"/>
        <v>6811.0470892112053</v>
      </c>
      <c r="Y1560" s="89">
        <f t="shared" si="772"/>
        <v>0</v>
      </c>
      <c r="Z1560" s="90">
        <f t="shared" si="773"/>
        <v>0</v>
      </c>
      <c r="AA1560" s="75">
        <f t="shared" si="774"/>
        <v>0</v>
      </c>
      <c r="AB1560" s="89">
        <f t="shared" si="775"/>
        <v>0</v>
      </c>
      <c r="AC1560" s="89">
        <f t="shared" si="776"/>
        <v>0</v>
      </c>
      <c r="AD1560" s="90">
        <f t="shared" si="777"/>
        <v>6811.0470892112053</v>
      </c>
      <c r="AE1560" s="90">
        <f t="shared" si="778"/>
        <v>0</v>
      </c>
      <c r="AF1560" s="1">
        <f t="shared" si="779"/>
        <v>-43188.952910788794</v>
      </c>
    </row>
    <row r="1561" spans="1:32">
      <c r="A1561" s="106">
        <v>1.7669999999999999E-3</v>
      </c>
      <c r="B1561" s="4">
        <f t="shared" si="757"/>
        <v>-43372.642022270178</v>
      </c>
      <c r="C1561" s="66" t="s">
        <v>2063</v>
      </c>
      <c r="D1561" s="66" t="s">
        <v>2154</v>
      </c>
      <c r="E1561" s="57" t="s">
        <v>21</v>
      </c>
      <c r="F1561" s="22">
        <f t="shared" ref="F1561:F1600" si="782">COUNTIF(H1561:X1561,"&gt;1")</f>
        <v>1</v>
      </c>
      <c r="G1561" s="22">
        <f t="shared" ref="G1561:G1600" si="783">COUNTIF(AA1561:AE1561,"&gt;1")</f>
        <v>1</v>
      </c>
      <c r="H1561" s="120" t="str">
        <f>IF(ISNA(VLOOKUP(C1561,[1]Sheet1!$J$2:$J$2000,3,FALSE)),"No","Yes")</f>
        <v>No</v>
      </c>
      <c r="I1561" s="89">
        <f t="shared" si="760"/>
        <v>0</v>
      </c>
      <c r="J1561" s="89">
        <f t="shared" si="761"/>
        <v>0</v>
      </c>
      <c r="K1561" s="89">
        <f t="shared" si="762"/>
        <v>0</v>
      </c>
      <c r="L1561" s="89">
        <f t="shared" si="763"/>
        <v>0</v>
      </c>
      <c r="M1561" s="89">
        <f t="shared" si="764"/>
        <v>0</v>
      </c>
      <c r="N1561" s="89">
        <f t="shared" si="765"/>
        <v>0</v>
      </c>
      <c r="O1561" s="89">
        <f t="shared" si="780"/>
        <v>0</v>
      </c>
      <c r="Q1561" s="90">
        <f t="shared" si="766"/>
        <v>0</v>
      </c>
      <c r="R1561" s="90">
        <f t="shared" si="767"/>
        <v>0</v>
      </c>
      <c r="S1561" s="90">
        <f t="shared" si="768"/>
        <v>0</v>
      </c>
      <c r="T1561" s="90">
        <f t="shared" si="769"/>
        <v>0</v>
      </c>
      <c r="U1561" s="90">
        <f t="shared" si="770"/>
        <v>0</v>
      </c>
      <c r="V1561" s="90">
        <f t="shared" si="771"/>
        <v>0</v>
      </c>
      <c r="W1561" s="90">
        <f t="shared" si="781"/>
        <v>6627.3562107298221</v>
      </c>
      <c r="Y1561" s="89">
        <f t="shared" si="772"/>
        <v>0</v>
      </c>
      <c r="Z1561" s="90">
        <f t="shared" si="773"/>
        <v>0</v>
      </c>
      <c r="AA1561" s="75">
        <f t="shared" si="774"/>
        <v>0</v>
      </c>
      <c r="AB1561" s="89">
        <f t="shared" si="775"/>
        <v>0</v>
      </c>
      <c r="AC1561" s="89">
        <f t="shared" si="776"/>
        <v>0</v>
      </c>
      <c r="AD1561" s="90">
        <f t="shared" si="777"/>
        <v>6627.3562107298221</v>
      </c>
      <c r="AE1561" s="90">
        <f t="shared" si="778"/>
        <v>0</v>
      </c>
      <c r="AF1561" s="1">
        <f t="shared" si="779"/>
        <v>-43372.64378927018</v>
      </c>
    </row>
    <row r="1562" spans="1:32">
      <c r="A1562" s="106">
        <v>1.7679999999999998E-3</v>
      </c>
      <c r="B1562" s="4">
        <f t="shared" si="757"/>
        <v>-43401.980716842649</v>
      </c>
      <c r="C1562" s="66" t="s">
        <v>2066</v>
      </c>
      <c r="D1562" s="66"/>
      <c r="E1562" s="57" t="s">
        <v>21</v>
      </c>
      <c r="F1562" s="22">
        <f t="shared" si="782"/>
        <v>1</v>
      </c>
      <c r="G1562" s="22">
        <f t="shared" si="783"/>
        <v>1</v>
      </c>
      <c r="H1562" s="120" t="str">
        <f>IF(ISNA(VLOOKUP(C1562,[1]Sheet1!$J$2:$J$2000,3,FALSE)),"No","Yes")</f>
        <v>No</v>
      </c>
      <c r="I1562" s="89">
        <f t="shared" si="760"/>
        <v>0</v>
      </c>
      <c r="J1562" s="89">
        <f t="shared" si="761"/>
        <v>0</v>
      </c>
      <c r="K1562" s="89">
        <f t="shared" si="762"/>
        <v>0</v>
      </c>
      <c r="L1562" s="89">
        <f t="shared" si="763"/>
        <v>0</v>
      </c>
      <c r="M1562" s="89">
        <f t="shared" si="764"/>
        <v>0</v>
      </c>
      <c r="N1562" s="89">
        <f t="shared" si="765"/>
        <v>0</v>
      </c>
      <c r="O1562" s="89">
        <f t="shared" si="780"/>
        <v>0</v>
      </c>
      <c r="Q1562" s="90">
        <f t="shared" si="766"/>
        <v>0</v>
      </c>
      <c r="R1562" s="90">
        <f t="shared" si="767"/>
        <v>0</v>
      </c>
      <c r="S1562" s="90">
        <f t="shared" si="768"/>
        <v>0</v>
      </c>
      <c r="T1562" s="90">
        <f t="shared" si="769"/>
        <v>0</v>
      </c>
      <c r="U1562" s="90">
        <f t="shared" si="770"/>
        <v>0</v>
      </c>
      <c r="V1562" s="90">
        <f t="shared" si="771"/>
        <v>0</v>
      </c>
      <c r="W1562" s="90">
        <f t="shared" si="781"/>
        <v>6598.0175151573476</v>
      </c>
      <c r="Y1562" s="89">
        <f t="shared" si="772"/>
        <v>0</v>
      </c>
      <c r="Z1562" s="90">
        <f t="shared" si="773"/>
        <v>0</v>
      </c>
      <c r="AA1562" s="75">
        <f t="shared" si="774"/>
        <v>0</v>
      </c>
      <c r="AB1562" s="89">
        <f t="shared" si="775"/>
        <v>0</v>
      </c>
      <c r="AC1562" s="89">
        <f t="shared" si="776"/>
        <v>0</v>
      </c>
      <c r="AD1562" s="90">
        <f t="shared" si="777"/>
        <v>6598.0175151573476</v>
      </c>
      <c r="AE1562" s="90">
        <f t="shared" si="778"/>
        <v>0</v>
      </c>
      <c r="AF1562" s="1">
        <f t="shared" si="779"/>
        <v>-43401.982484842651</v>
      </c>
    </row>
    <row r="1563" spans="1:32">
      <c r="A1563" s="106">
        <v>1.7699999999999999E-3</v>
      </c>
      <c r="B1563" s="4">
        <f t="shared" ref="B1563:B1611" si="784">AF1563+A1563</f>
        <v>-44359.289027646955</v>
      </c>
      <c r="C1563" s="66" t="s">
        <v>2123</v>
      </c>
      <c r="D1563" s="66" t="s">
        <v>2155</v>
      </c>
      <c r="E1563" s="57" t="s">
        <v>21</v>
      </c>
      <c r="F1563" s="22">
        <f t="shared" si="782"/>
        <v>1</v>
      </c>
      <c r="G1563" s="22">
        <f t="shared" si="783"/>
        <v>1</v>
      </c>
      <c r="H1563" s="120" t="str">
        <f>IF(ISNA(VLOOKUP(C1563,[1]Sheet1!$J$2:$J$2000,3,FALSE)),"No","Yes")</f>
        <v>No</v>
      </c>
      <c r="I1563" s="89">
        <f t="shared" si="760"/>
        <v>0</v>
      </c>
      <c r="J1563" s="89">
        <f t="shared" si="761"/>
        <v>0</v>
      </c>
      <c r="K1563" s="89">
        <f t="shared" si="762"/>
        <v>0</v>
      </c>
      <c r="L1563" s="89">
        <f t="shared" si="763"/>
        <v>0</v>
      </c>
      <c r="M1563" s="89">
        <f t="shared" si="764"/>
        <v>0</v>
      </c>
      <c r="N1563" s="89">
        <f t="shared" si="765"/>
        <v>0</v>
      </c>
      <c r="O1563" s="89">
        <f t="shared" si="780"/>
        <v>0</v>
      </c>
      <c r="Q1563" s="90">
        <f t="shared" si="766"/>
        <v>0</v>
      </c>
      <c r="R1563" s="90">
        <f t="shared" si="767"/>
        <v>0</v>
      </c>
      <c r="S1563" s="90">
        <f t="shared" si="768"/>
        <v>0</v>
      </c>
      <c r="T1563" s="90">
        <f t="shared" si="769"/>
        <v>0</v>
      </c>
      <c r="U1563" s="90">
        <f t="shared" si="770"/>
        <v>0</v>
      </c>
      <c r="V1563" s="90">
        <f t="shared" si="771"/>
        <v>0</v>
      </c>
      <c r="W1563" s="90">
        <f t="shared" si="781"/>
        <v>5640.7092023530395</v>
      </c>
      <c r="Y1563" s="89">
        <f t="shared" si="772"/>
        <v>0</v>
      </c>
      <c r="Z1563" s="90">
        <f t="shared" si="773"/>
        <v>0</v>
      </c>
      <c r="AA1563" s="75">
        <f t="shared" si="774"/>
        <v>0</v>
      </c>
      <c r="AB1563" s="89">
        <f t="shared" si="775"/>
        <v>0</v>
      </c>
      <c r="AC1563" s="89">
        <f t="shared" si="776"/>
        <v>0</v>
      </c>
      <c r="AD1563" s="90">
        <f t="shared" si="777"/>
        <v>5640.7092023530395</v>
      </c>
      <c r="AE1563" s="90">
        <f t="shared" si="778"/>
        <v>0</v>
      </c>
      <c r="AF1563" s="1">
        <f t="shared" si="779"/>
        <v>-44359.290797646958</v>
      </c>
    </row>
    <row r="1564" spans="1:32">
      <c r="A1564" s="106">
        <v>1.7719999999999999E-3</v>
      </c>
      <c r="B1564" s="4">
        <f t="shared" si="784"/>
        <v>-42871.697125899766</v>
      </c>
      <c r="C1564" s="66" t="s">
        <v>2012</v>
      </c>
      <c r="D1564" s="66" t="s">
        <v>2197</v>
      </c>
      <c r="E1564" s="57" t="s">
        <v>21</v>
      </c>
      <c r="F1564" s="22">
        <f t="shared" si="782"/>
        <v>1</v>
      </c>
      <c r="G1564" s="22">
        <f t="shared" si="783"/>
        <v>1</v>
      </c>
      <c r="H1564" s="120" t="str">
        <f>IF(ISNA(VLOOKUP(C1564,[1]Sheet1!$J$2:$J$2000,3,FALSE)),"No","Yes")</f>
        <v>No</v>
      </c>
      <c r="I1564" s="89">
        <f t="shared" si="760"/>
        <v>0</v>
      </c>
      <c r="J1564" s="89">
        <f t="shared" si="761"/>
        <v>0</v>
      </c>
      <c r="K1564" s="89">
        <f t="shared" si="762"/>
        <v>0</v>
      </c>
      <c r="L1564" s="89">
        <f t="shared" si="763"/>
        <v>0</v>
      </c>
      <c r="M1564" s="89">
        <f t="shared" si="764"/>
        <v>0</v>
      </c>
      <c r="N1564" s="89">
        <f t="shared" si="765"/>
        <v>0</v>
      </c>
      <c r="O1564" s="89">
        <f t="shared" si="780"/>
        <v>0</v>
      </c>
      <c r="Q1564" s="90">
        <f t="shared" si="766"/>
        <v>0</v>
      </c>
      <c r="R1564" s="90">
        <f t="shared" si="767"/>
        <v>0</v>
      </c>
      <c r="S1564" s="90">
        <f t="shared" si="768"/>
        <v>0</v>
      </c>
      <c r="T1564" s="90">
        <f t="shared" si="769"/>
        <v>0</v>
      </c>
      <c r="U1564" s="90">
        <f t="shared" si="770"/>
        <v>0</v>
      </c>
      <c r="V1564" s="90">
        <f t="shared" si="771"/>
        <v>0</v>
      </c>
      <c r="W1564" s="90">
        <f t="shared" si="781"/>
        <v>7128.3011021002285</v>
      </c>
      <c r="Y1564" s="89">
        <f t="shared" si="772"/>
        <v>0</v>
      </c>
      <c r="Z1564" s="90">
        <f t="shared" si="773"/>
        <v>0</v>
      </c>
      <c r="AA1564" s="75">
        <f t="shared" si="774"/>
        <v>0</v>
      </c>
      <c r="AB1564" s="89">
        <f t="shared" si="775"/>
        <v>0</v>
      </c>
      <c r="AC1564" s="89">
        <f t="shared" si="776"/>
        <v>0</v>
      </c>
      <c r="AD1564" s="90">
        <f t="shared" si="777"/>
        <v>7128.3011021002285</v>
      </c>
      <c r="AE1564" s="90">
        <f t="shared" si="778"/>
        <v>0</v>
      </c>
      <c r="AF1564" s="1">
        <f t="shared" si="779"/>
        <v>-42871.698897899769</v>
      </c>
    </row>
    <row r="1565" spans="1:32">
      <c r="A1565" s="106">
        <v>1.7729999999999998E-3</v>
      </c>
      <c r="B1565" s="4">
        <f t="shared" si="784"/>
        <v>-43220.605366325617</v>
      </c>
      <c r="C1565" s="66" t="s">
        <v>2049</v>
      </c>
      <c r="D1565" s="66" t="s">
        <v>2154</v>
      </c>
      <c r="E1565" s="57" t="s">
        <v>21</v>
      </c>
      <c r="F1565" s="22">
        <f t="shared" si="782"/>
        <v>1</v>
      </c>
      <c r="G1565" s="22">
        <f t="shared" si="783"/>
        <v>1</v>
      </c>
      <c r="H1565" s="120" t="str">
        <f>IF(ISNA(VLOOKUP(C1565,[1]Sheet1!$J$2:$J$2000,3,FALSE)),"No","Yes")</f>
        <v>No</v>
      </c>
      <c r="I1565" s="89">
        <f t="shared" si="760"/>
        <v>0</v>
      </c>
      <c r="J1565" s="89">
        <f t="shared" si="761"/>
        <v>0</v>
      </c>
      <c r="K1565" s="89">
        <f t="shared" si="762"/>
        <v>0</v>
      </c>
      <c r="L1565" s="89">
        <f t="shared" si="763"/>
        <v>0</v>
      </c>
      <c r="M1565" s="89">
        <f t="shared" si="764"/>
        <v>0</v>
      </c>
      <c r="N1565" s="89">
        <f t="shared" si="765"/>
        <v>0</v>
      </c>
      <c r="O1565" s="89">
        <f t="shared" si="780"/>
        <v>0</v>
      </c>
      <c r="Q1565" s="90">
        <f t="shared" si="766"/>
        <v>0</v>
      </c>
      <c r="R1565" s="90">
        <f t="shared" si="767"/>
        <v>0</v>
      </c>
      <c r="S1565" s="90">
        <f t="shared" si="768"/>
        <v>0</v>
      </c>
      <c r="T1565" s="90">
        <f t="shared" si="769"/>
        <v>0</v>
      </c>
      <c r="U1565" s="90">
        <f t="shared" si="770"/>
        <v>0</v>
      </c>
      <c r="V1565" s="90">
        <f t="shared" si="771"/>
        <v>0</v>
      </c>
      <c r="W1565" s="90">
        <f t="shared" si="781"/>
        <v>6779.3928606743802</v>
      </c>
      <c r="Y1565" s="89">
        <f t="shared" si="772"/>
        <v>0</v>
      </c>
      <c r="Z1565" s="90">
        <f t="shared" si="773"/>
        <v>0</v>
      </c>
      <c r="AA1565" s="75">
        <f t="shared" si="774"/>
        <v>0</v>
      </c>
      <c r="AB1565" s="89">
        <f t="shared" si="775"/>
        <v>0</v>
      </c>
      <c r="AC1565" s="89">
        <f t="shared" si="776"/>
        <v>0</v>
      </c>
      <c r="AD1565" s="90">
        <f t="shared" si="777"/>
        <v>6779.3928606743802</v>
      </c>
      <c r="AE1565" s="90">
        <f t="shared" si="778"/>
        <v>0</v>
      </c>
      <c r="AF1565" s="1">
        <f t="shared" si="779"/>
        <v>-43220.607139325621</v>
      </c>
    </row>
    <row r="1566" spans="1:32">
      <c r="A1566" s="106">
        <v>1.7749999999999999E-3</v>
      </c>
      <c r="B1566" s="4">
        <f t="shared" si="784"/>
        <v>-43912.269579999112</v>
      </c>
      <c r="C1566" s="66" t="s">
        <v>2105</v>
      </c>
      <c r="D1566" s="66" t="s">
        <v>2176</v>
      </c>
      <c r="E1566" s="57" t="s">
        <v>21</v>
      </c>
      <c r="F1566" s="22">
        <f t="shared" si="782"/>
        <v>1</v>
      </c>
      <c r="G1566" s="22">
        <f t="shared" si="783"/>
        <v>1</v>
      </c>
      <c r="H1566" s="120" t="str">
        <f>IF(ISNA(VLOOKUP(C1566,[1]Sheet1!$J$2:$J$2000,3,FALSE)),"No","Yes")</f>
        <v>No</v>
      </c>
      <c r="I1566" s="89">
        <f t="shared" si="760"/>
        <v>0</v>
      </c>
      <c r="J1566" s="89">
        <f t="shared" si="761"/>
        <v>0</v>
      </c>
      <c r="K1566" s="89">
        <f t="shared" si="762"/>
        <v>0</v>
      </c>
      <c r="L1566" s="89">
        <f t="shared" si="763"/>
        <v>0</v>
      </c>
      <c r="M1566" s="89">
        <f t="shared" si="764"/>
        <v>0</v>
      </c>
      <c r="N1566" s="89">
        <f t="shared" si="765"/>
        <v>0</v>
      </c>
      <c r="O1566" s="89">
        <f t="shared" si="780"/>
        <v>0</v>
      </c>
      <c r="Q1566" s="90">
        <f t="shared" si="766"/>
        <v>0</v>
      </c>
      <c r="R1566" s="90">
        <f t="shared" si="767"/>
        <v>0</v>
      </c>
      <c r="S1566" s="90">
        <f t="shared" si="768"/>
        <v>0</v>
      </c>
      <c r="T1566" s="90">
        <f t="shared" si="769"/>
        <v>0</v>
      </c>
      <c r="U1566" s="90">
        <f t="shared" si="770"/>
        <v>0</v>
      </c>
      <c r="V1566" s="90">
        <f t="shared" si="771"/>
        <v>0</v>
      </c>
      <c r="W1566" s="90">
        <f t="shared" si="781"/>
        <v>6087.7286450008878</v>
      </c>
      <c r="Y1566" s="89">
        <f t="shared" si="772"/>
        <v>0</v>
      </c>
      <c r="Z1566" s="90">
        <f t="shared" si="773"/>
        <v>0</v>
      </c>
      <c r="AA1566" s="75">
        <f t="shared" si="774"/>
        <v>0</v>
      </c>
      <c r="AB1566" s="89">
        <f t="shared" si="775"/>
        <v>0</v>
      </c>
      <c r="AC1566" s="89">
        <f t="shared" si="776"/>
        <v>0</v>
      </c>
      <c r="AD1566" s="90">
        <f t="shared" si="777"/>
        <v>6087.7286450008878</v>
      </c>
      <c r="AE1566" s="90">
        <f t="shared" si="778"/>
        <v>0</v>
      </c>
      <c r="AF1566" s="1">
        <f t="shared" si="779"/>
        <v>-43912.271354999109</v>
      </c>
    </row>
    <row r="1567" spans="1:32">
      <c r="A1567" s="106">
        <v>1.7759999999999998E-3</v>
      </c>
      <c r="B1567" s="4">
        <f t="shared" si="784"/>
        <v>-44130.135210301371</v>
      </c>
      <c r="C1567" s="66" t="s">
        <v>2114</v>
      </c>
      <c r="D1567" s="66" t="s">
        <v>2205</v>
      </c>
      <c r="E1567" s="57" t="s">
        <v>21</v>
      </c>
      <c r="F1567" s="22">
        <f t="shared" si="782"/>
        <v>1</v>
      </c>
      <c r="G1567" s="22">
        <f t="shared" si="783"/>
        <v>1</v>
      </c>
      <c r="H1567" s="120" t="str">
        <f>IF(ISNA(VLOOKUP(C1567,[1]Sheet1!$J$2:$J$2000,3,FALSE)),"No","Yes")</f>
        <v>No</v>
      </c>
      <c r="I1567" s="89">
        <f t="shared" si="760"/>
        <v>0</v>
      </c>
      <c r="J1567" s="89">
        <f t="shared" si="761"/>
        <v>0</v>
      </c>
      <c r="K1567" s="89">
        <f t="shared" si="762"/>
        <v>0</v>
      </c>
      <c r="L1567" s="89">
        <f t="shared" si="763"/>
        <v>0</v>
      </c>
      <c r="M1567" s="89">
        <f t="shared" si="764"/>
        <v>0</v>
      </c>
      <c r="N1567" s="89">
        <f t="shared" si="765"/>
        <v>0</v>
      </c>
      <c r="O1567" s="89">
        <f t="shared" si="780"/>
        <v>0</v>
      </c>
      <c r="Q1567" s="90">
        <f t="shared" si="766"/>
        <v>0</v>
      </c>
      <c r="R1567" s="90">
        <f t="shared" si="767"/>
        <v>0</v>
      </c>
      <c r="S1567" s="90">
        <f t="shared" si="768"/>
        <v>0</v>
      </c>
      <c r="T1567" s="90">
        <f t="shared" si="769"/>
        <v>0</v>
      </c>
      <c r="U1567" s="90">
        <f t="shared" si="770"/>
        <v>0</v>
      </c>
      <c r="V1567" s="90">
        <f t="shared" si="771"/>
        <v>0</v>
      </c>
      <c r="W1567" s="90">
        <f t="shared" si="781"/>
        <v>5869.8630136986303</v>
      </c>
      <c r="Y1567" s="89">
        <f t="shared" si="772"/>
        <v>0</v>
      </c>
      <c r="Z1567" s="90">
        <f t="shared" si="773"/>
        <v>0</v>
      </c>
      <c r="AA1567" s="75">
        <f t="shared" si="774"/>
        <v>0</v>
      </c>
      <c r="AB1567" s="89">
        <f t="shared" si="775"/>
        <v>0</v>
      </c>
      <c r="AC1567" s="89">
        <f t="shared" si="776"/>
        <v>0</v>
      </c>
      <c r="AD1567" s="90">
        <f t="shared" si="777"/>
        <v>5869.8630136986303</v>
      </c>
      <c r="AE1567" s="90">
        <f t="shared" si="778"/>
        <v>0</v>
      </c>
      <c r="AF1567" s="1">
        <f t="shared" si="779"/>
        <v>-44130.136986301368</v>
      </c>
    </row>
    <row r="1568" spans="1:32">
      <c r="A1568" s="106">
        <v>1.7769999999999999E-3</v>
      </c>
      <c r="B1568" s="4">
        <f t="shared" si="784"/>
        <v>-44509.268234612544</v>
      </c>
      <c r="C1568" s="66" t="s">
        <v>2128</v>
      </c>
      <c r="D1568" s="66" t="s">
        <v>2147</v>
      </c>
      <c r="E1568" s="57" t="s">
        <v>21</v>
      </c>
      <c r="F1568" s="22">
        <f t="shared" si="782"/>
        <v>1</v>
      </c>
      <c r="G1568" s="22">
        <f t="shared" si="783"/>
        <v>1</v>
      </c>
      <c r="H1568" s="120" t="str">
        <f>IF(ISNA(VLOOKUP(C1568,[1]Sheet1!$J$2:$J$2000,3,FALSE)),"No","Yes")</f>
        <v>No</v>
      </c>
      <c r="I1568" s="89">
        <f t="shared" si="760"/>
        <v>0</v>
      </c>
      <c r="J1568" s="89">
        <f t="shared" si="761"/>
        <v>0</v>
      </c>
      <c r="K1568" s="89">
        <f t="shared" si="762"/>
        <v>0</v>
      </c>
      <c r="L1568" s="89">
        <f t="shared" si="763"/>
        <v>0</v>
      </c>
      <c r="M1568" s="89">
        <f t="shared" si="764"/>
        <v>0</v>
      </c>
      <c r="N1568" s="89">
        <f t="shared" si="765"/>
        <v>0</v>
      </c>
      <c r="O1568" s="89">
        <f t="shared" si="780"/>
        <v>0</v>
      </c>
      <c r="Q1568" s="90">
        <f t="shared" si="766"/>
        <v>0</v>
      </c>
      <c r="R1568" s="90">
        <f t="shared" si="767"/>
        <v>0</v>
      </c>
      <c r="S1568" s="90">
        <f t="shared" si="768"/>
        <v>0</v>
      </c>
      <c r="T1568" s="90">
        <f t="shared" si="769"/>
        <v>0</v>
      </c>
      <c r="U1568" s="90">
        <f t="shared" si="770"/>
        <v>0</v>
      </c>
      <c r="V1568" s="90">
        <f t="shared" si="771"/>
        <v>0</v>
      </c>
      <c r="W1568" s="90">
        <f t="shared" si="781"/>
        <v>5490.7299883874584</v>
      </c>
      <c r="Y1568" s="89">
        <f t="shared" si="772"/>
        <v>0</v>
      </c>
      <c r="Z1568" s="90">
        <f t="shared" si="773"/>
        <v>0</v>
      </c>
      <c r="AA1568" s="75">
        <f t="shared" si="774"/>
        <v>0</v>
      </c>
      <c r="AB1568" s="89">
        <f t="shared" si="775"/>
        <v>0</v>
      </c>
      <c r="AC1568" s="89">
        <f t="shared" si="776"/>
        <v>0</v>
      </c>
      <c r="AD1568" s="90">
        <f t="shared" si="777"/>
        <v>5490.7299883874584</v>
      </c>
      <c r="AE1568" s="90">
        <f t="shared" si="778"/>
        <v>0</v>
      </c>
      <c r="AF1568" s="1">
        <f t="shared" si="779"/>
        <v>-44509.270011612542</v>
      </c>
    </row>
    <row r="1569" spans="1:32">
      <c r="A1569" s="106">
        <v>1.7779999999999998E-3</v>
      </c>
      <c r="B1569" s="4">
        <f t="shared" si="784"/>
        <v>-42916.255906558559</v>
      </c>
      <c r="C1569" s="66" t="s">
        <v>2017</v>
      </c>
      <c r="D1569" s="66" t="s">
        <v>2133</v>
      </c>
      <c r="E1569" s="57" t="s">
        <v>21</v>
      </c>
      <c r="F1569" s="22">
        <f t="shared" si="782"/>
        <v>1</v>
      </c>
      <c r="G1569" s="22">
        <f t="shared" si="783"/>
        <v>1</v>
      </c>
      <c r="H1569" s="120" t="str">
        <f>IF(ISNA(VLOOKUP(C1569,[1]Sheet1!$J$2:$J$2000,3,FALSE)),"No","Yes")</f>
        <v>No</v>
      </c>
      <c r="I1569" s="89">
        <f t="shared" si="760"/>
        <v>0</v>
      </c>
      <c r="J1569" s="89">
        <f t="shared" si="761"/>
        <v>0</v>
      </c>
      <c r="K1569" s="89">
        <f t="shared" si="762"/>
        <v>0</v>
      </c>
      <c r="L1569" s="89">
        <f t="shared" si="763"/>
        <v>0</v>
      </c>
      <c r="M1569" s="89">
        <f t="shared" si="764"/>
        <v>0</v>
      </c>
      <c r="N1569" s="89">
        <f t="shared" si="765"/>
        <v>0</v>
      </c>
      <c r="O1569" s="89">
        <f t="shared" si="780"/>
        <v>0</v>
      </c>
      <c r="Q1569" s="90">
        <f t="shared" si="766"/>
        <v>0</v>
      </c>
      <c r="R1569" s="90">
        <f t="shared" si="767"/>
        <v>0</v>
      </c>
      <c r="S1569" s="90">
        <f t="shared" si="768"/>
        <v>0</v>
      </c>
      <c r="T1569" s="90">
        <f t="shared" si="769"/>
        <v>0</v>
      </c>
      <c r="U1569" s="90">
        <f t="shared" si="770"/>
        <v>0</v>
      </c>
      <c r="V1569" s="90">
        <f t="shared" si="771"/>
        <v>0</v>
      </c>
      <c r="W1569" s="90">
        <f t="shared" si="781"/>
        <v>7083.7423154414419</v>
      </c>
      <c r="Y1569" s="89">
        <f t="shared" si="772"/>
        <v>0</v>
      </c>
      <c r="Z1569" s="90">
        <f t="shared" si="773"/>
        <v>0</v>
      </c>
      <c r="AA1569" s="75">
        <f t="shared" si="774"/>
        <v>0</v>
      </c>
      <c r="AB1569" s="89">
        <f t="shared" si="775"/>
        <v>0</v>
      </c>
      <c r="AC1569" s="89">
        <f t="shared" si="776"/>
        <v>0</v>
      </c>
      <c r="AD1569" s="90">
        <f t="shared" si="777"/>
        <v>7083.7423154414419</v>
      </c>
      <c r="AE1569" s="90">
        <f t="shared" si="778"/>
        <v>0</v>
      </c>
      <c r="AF1569" s="1">
        <f t="shared" si="779"/>
        <v>-42916.257684558557</v>
      </c>
    </row>
    <row r="1570" spans="1:32">
      <c r="A1570" s="106">
        <v>1.7789999999999998E-3</v>
      </c>
      <c r="B1570" s="4">
        <f t="shared" si="784"/>
        <v>6971.7325091199937</v>
      </c>
      <c r="C1570" s="66" t="s">
        <v>2024</v>
      </c>
      <c r="D1570" s="66" t="s">
        <v>2133</v>
      </c>
      <c r="E1570" s="57" t="s">
        <v>21</v>
      </c>
      <c r="F1570" s="22">
        <f t="shared" si="782"/>
        <v>1</v>
      </c>
      <c r="G1570" s="22">
        <f t="shared" si="783"/>
        <v>1</v>
      </c>
      <c r="H1570" s="120" t="str">
        <f>IF(ISNA(VLOOKUP(C1570,[1]Sheet1!$J$2:$J$2000,3,FALSE)),"No","Yes")</f>
        <v>Yes</v>
      </c>
      <c r="I1570" s="89">
        <f t="shared" si="760"/>
        <v>0</v>
      </c>
      <c r="J1570" s="89">
        <f t="shared" si="761"/>
        <v>0</v>
      </c>
      <c r="K1570" s="89">
        <f t="shared" si="762"/>
        <v>0</v>
      </c>
      <c r="L1570" s="89">
        <f t="shared" si="763"/>
        <v>0</v>
      </c>
      <c r="M1570" s="89">
        <f t="shared" si="764"/>
        <v>0</v>
      </c>
      <c r="N1570" s="89">
        <f t="shared" si="765"/>
        <v>0</v>
      </c>
      <c r="O1570" s="89">
        <f t="shared" si="780"/>
        <v>0</v>
      </c>
      <c r="Q1570" s="90">
        <f t="shared" si="766"/>
        <v>0</v>
      </c>
      <c r="R1570" s="90">
        <f t="shared" si="767"/>
        <v>0</v>
      </c>
      <c r="S1570" s="90">
        <f t="shared" si="768"/>
        <v>0</v>
      </c>
      <c r="T1570" s="90">
        <f t="shared" si="769"/>
        <v>0</v>
      </c>
      <c r="U1570" s="90">
        <f t="shared" si="770"/>
        <v>0</v>
      </c>
      <c r="V1570" s="90">
        <f t="shared" si="771"/>
        <v>0</v>
      </c>
      <c r="W1570" s="90">
        <f t="shared" si="781"/>
        <v>6971.7307301199935</v>
      </c>
      <c r="Y1570" s="89">
        <f t="shared" si="772"/>
        <v>0</v>
      </c>
      <c r="Z1570" s="90">
        <f t="shared" si="773"/>
        <v>0</v>
      </c>
      <c r="AA1570" s="75">
        <f t="shared" si="774"/>
        <v>0</v>
      </c>
      <c r="AB1570" s="89">
        <f t="shared" si="775"/>
        <v>0</v>
      </c>
      <c r="AC1570" s="89">
        <f t="shared" si="776"/>
        <v>0</v>
      </c>
      <c r="AD1570" s="90">
        <f t="shared" si="777"/>
        <v>6971.7307301199935</v>
      </c>
      <c r="AE1570" s="90">
        <f t="shared" si="778"/>
        <v>0</v>
      </c>
      <c r="AF1570" s="1">
        <f t="shared" si="779"/>
        <v>6971.7307301199935</v>
      </c>
    </row>
    <row r="1571" spans="1:32">
      <c r="A1571" s="106">
        <v>1.7799999999999999E-3</v>
      </c>
      <c r="B1571" s="4">
        <f t="shared" si="784"/>
        <v>-43282.710217256652</v>
      </c>
      <c r="C1571" s="66" t="s">
        <v>2055</v>
      </c>
      <c r="D1571" s="66"/>
      <c r="E1571" s="57" t="s">
        <v>21</v>
      </c>
      <c r="F1571" s="22">
        <f t="shared" si="782"/>
        <v>1</v>
      </c>
      <c r="G1571" s="22">
        <f t="shared" si="783"/>
        <v>1</v>
      </c>
      <c r="H1571" s="120" t="str">
        <f>IF(ISNA(VLOOKUP(C1571,[1]Sheet1!$J$2:$J$2000,3,FALSE)),"No","Yes")</f>
        <v>No</v>
      </c>
      <c r="I1571" s="89">
        <f t="shared" si="760"/>
        <v>0</v>
      </c>
      <c r="J1571" s="89">
        <f t="shared" si="761"/>
        <v>0</v>
      </c>
      <c r="K1571" s="89">
        <f t="shared" si="762"/>
        <v>0</v>
      </c>
      <c r="L1571" s="89">
        <f t="shared" si="763"/>
        <v>0</v>
      </c>
      <c r="M1571" s="89">
        <f t="shared" si="764"/>
        <v>0</v>
      </c>
      <c r="N1571" s="89">
        <f t="shared" si="765"/>
        <v>0</v>
      </c>
      <c r="O1571" s="89">
        <f t="shared" si="780"/>
        <v>0</v>
      </c>
      <c r="Q1571" s="90">
        <f t="shared" si="766"/>
        <v>0</v>
      </c>
      <c r="R1571" s="90">
        <f t="shared" si="767"/>
        <v>0</v>
      </c>
      <c r="S1571" s="90">
        <f t="shared" si="768"/>
        <v>0</v>
      </c>
      <c r="T1571" s="90">
        <f t="shared" si="769"/>
        <v>0</v>
      </c>
      <c r="U1571" s="90">
        <f t="shared" si="770"/>
        <v>0</v>
      </c>
      <c r="V1571" s="90">
        <f t="shared" si="771"/>
        <v>0</v>
      </c>
      <c r="W1571" s="90">
        <f t="shared" si="781"/>
        <v>6717.2880027433503</v>
      </c>
      <c r="Y1571" s="89">
        <f t="shared" si="772"/>
        <v>0</v>
      </c>
      <c r="Z1571" s="90">
        <f t="shared" si="773"/>
        <v>0</v>
      </c>
      <c r="AA1571" s="75">
        <f t="shared" si="774"/>
        <v>0</v>
      </c>
      <c r="AB1571" s="89">
        <f t="shared" si="775"/>
        <v>0</v>
      </c>
      <c r="AC1571" s="89">
        <f t="shared" si="776"/>
        <v>0</v>
      </c>
      <c r="AD1571" s="90">
        <f t="shared" si="777"/>
        <v>6717.2880027433503</v>
      </c>
      <c r="AE1571" s="90">
        <f t="shared" si="778"/>
        <v>0</v>
      </c>
      <c r="AF1571" s="1">
        <f t="shared" si="779"/>
        <v>-43282.711997256651</v>
      </c>
    </row>
    <row r="1572" spans="1:32">
      <c r="A1572" s="106">
        <v>1.7809999999999998E-3</v>
      </c>
      <c r="B1572" s="4">
        <f t="shared" si="784"/>
        <v>-44205.542505680191</v>
      </c>
      <c r="C1572" s="66" t="s">
        <v>2118</v>
      </c>
      <c r="D1572" s="66" t="s">
        <v>2199</v>
      </c>
      <c r="E1572" s="57" t="s">
        <v>21</v>
      </c>
      <c r="F1572" s="22">
        <f t="shared" si="782"/>
        <v>1</v>
      </c>
      <c r="G1572" s="22">
        <f t="shared" si="783"/>
        <v>1</v>
      </c>
      <c r="H1572" s="120" t="str">
        <f>IF(ISNA(VLOOKUP(C1572,[1]Sheet1!$J$2:$J$2000,3,FALSE)),"No","Yes")</f>
        <v>No</v>
      </c>
      <c r="I1572" s="89">
        <f t="shared" si="760"/>
        <v>0</v>
      </c>
      <c r="J1572" s="89">
        <f t="shared" si="761"/>
        <v>0</v>
      </c>
      <c r="K1572" s="89">
        <f t="shared" si="762"/>
        <v>0</v>
      </c>
      <c r="L1572" s="89">
        <f t="shared" si="763"/>
        <v>0</v>
      </c>
      <c r="M1572" s="89">
        <f t="shared" si="764"/>
        <v>0</v>
      </c>
      <c r="N1572" s="89">
        <f t="shared" si="765"/>
        <v>0</v>
      </c>
      <c r="O1572" s="89">
        <f t="shared" si="780"/>
        <v>0</v>
      </c>
      <c r="Q1572" s="90">
        <f t="shared" si="766"/>
        <v>0</v>
      </c>
      <c r="R1572" s="90">
        <f t="shared" si="767"/>
        <v>0</v>
      </c>
      <c r="S1572" s="90">
        <f t="shared" si="768"/>
        <v>0</v>
      </c>
      <c r="T1572" s="90">
        <f t="shared" si="769"/>
        <v>0</v>
      </c>
      <c r="U1572" s="90">
        <f t="shared" si="770"/>
        <v>0</v>
      </c>
      <c r="V1572" s="90">
        <f t="shared" si="771"/>
        <v>0</v>
      </c>
      <c r="W1572" s="90">
        <f t="shared" si="781"/>
        <v>5794.4557133198105</v>
      </c>
      <c r="Y1572" s="89">
        <f t="shared" si="772"/>
        <v>0</v>
      </c>
      <c r="Z1572" s="90">
        <f t="shared" si="773"/>
        <v>0</v>
      </c>
      <c r="AA1572" s="75">
        <f t="shared" si="774"/>
        <v>0</v>
      </c>
      <c r="AB1572" s="89">
        <f t="shared" si="775"/>
        <v>0</v>
      </c>
      <c r="AC1572" s="89">
        <f t="shared" si="776"/>
        <v>0</v>
      </c>
      <c r="AD1572" s="90">
        <f t="shared" si="777"/>
        <v>5794.4557133198105</v>
      </c>
      <c r="AE1572" s="90">
        <f t="shared" si="778"/>
        <v>0</v>
      </c>
      <c r="AF1572" s="1">
        <f t="shared" si="779"/>
        <v>-44205.54428668019</v>
      </c>
    </row>
    <row r="1573" spans="1:32">
      <c r="A1573" s="106">
        <v>1.7819999999999997E-3</v>
      </c>
      <c r="B1573" s="4">
        <f t="shared" si="784"/>
        <v>-44259.15668565753</v>
      </c>
      <c r="C1573" s="66" t="s">
        <v>2120</v>
      </c>
      <c r="D1573" s="66" t="s">
        <v>2206</v>
      </c>
      <c r="E1573" s="57" t="s">
        <v>21</v>
      </c>
      <c r="F1573" s="22">
        <f t="shared" si="782"/>
        <v>1</v>
      </c>
      <c r="G1573" s="22">
        <f t="shared" si="783"/>
        <v>1</v>
      </c>
      <c r="H1573" s="120" t="str">
        <f>IF(ISNA(VLOOKUP(C1573,[1]Sheet1!$J$2:$J$2000,3,FALSE)),"No","Yes")</f>
        <v>No</v>
      </c>
      <c r="I1573" s="89">
        <f t="shared" si="760"/>
        <v>0</v>
      </c>
      <c r="J1573" s="89">
        <f t="shared" si="761"/>
        <v>0</v>
      </c>
      <c r="K1573" s="89">
        <f t="shared" si="762"/>
        <v>0</v>
      </c>
      <c r="L1573" s="89">
        <f t="shared" si="763"/>
        <v>0</v>
      </c>
      <c r="M1573" s="89">
        <f t="shared" si="764"/>
        <v>0</v>
      </c>
      <c r="N1573" s="89">
        <f t="shared" si="765"/>
        <v>0</v>
      </c>
      <c r="O1573" s="89">
        <f t="shared" si="780"/>
        <v>0</v>
      </c>
      <c r="Q1573" s="90">
        <f t="shared" si="766"/>
        <v>0</v>
      </c>
      <c r="R1573" s="90">
        <f t="shared" si="767"/>
        <v>0</v>
      </c>
      <c r="S1573" s="90">
        <f t="shared" si="768"/>
        <v>0</v>
      </c>
      <c r="T1573" s="90">
        <f t="shared" si="769"/>
        <v>0</v>
      </c>
      <c r="U1573" s="90">
        <f t="shared" si="770"/>
        <v>0</v>
      </c>
      <c r="V1573" s="90">
        <f t="shared" si="771"/>
        <v>0</v>
      </c>
      <c r="W1573" s="90">
        <f t="shared" si="781"/>
        <v>5740.8415323424742</v>
      </c>
      <c r="Y1573" s="89">
        <f t="shared" si="772"/>
        <v>0</v>
      </c>
      <c r="Z1573" s="90">
        <f t="shared" si="773"/>
        <v>0</v>
      </c>
      <c r="AA1573" s="75">
        <f t="shared" si="774"/>
        <v>0</v>
      </c>
      <c r="AB1573" s="89">
        <f t="shared" si="775"/>
        <v>0</v>
      </c>
      <c r="AC1573" s="89">
        <f t="shared" si="776"/>
        <v>0</v>
      </c>
      <c r="AD1573" s="90">
        <f t="shared" si="777"/>
        <v>5740.8415323424742</v>
      </c>
      <c r="AE1573" s="90">
        <f t="shared" si="778"/>
        <v>0</v>
      </c>
      <c r="AF1573" s="1">
        <f t="shared" si="779"/>
        <v>-44259.158467657529</v>
      </c>
    </row>
    <row r="1574" spans="1:32">
      <c r="A1574" s="106">
        <v>1.7829999999999999E-3</v>
      </c>
      <c r="B1574" s="4">
        <f t="shared" si="784"/>
        <v>-44693.291301097684</v>
      </c>
      <c r="C1574" s="66" t="s">
        <v>2131</v>
      </c>
      <c r="D1574" s="66" t="s">
        <v>2207</v>
      </c>
      <c r="E1574" s="57" t="s">
        <v>21</v>
      </c>
      <c r="F1574" s="22">
        <f t="shared" si="782"/>
        <v>1</v>
      </c>
      <c r="G1574" s="22">
        <f t="shared" si="783"/>
        <v>1</v>
      </c>
      <c r="H1574" s="120" t="str">
        <f>IF(ISNA(VLOOKUP(C1574,[1]Sheet1!$J$2:$J$2000,3,FALSE)),"No","Yes")</f>
        <v>No</v>
      </c>
      <c r="I1574" s="89">
        <f t="shared" si="760"/>
        <v>0</v>
      </c>
      <c r="J1574" s="89">
        <f t="shared" si="761"/>
        <v>0</v>
      </c>
      <c r="K1574" s="89">
        <f t="shared" si="762"/>
        <v>0</v>
      </c>
      <c r="L1574" s="89">
        <f t="shared" si="763"/>
        <v>0</v>
      </c>
      <c r="M1574" s="89">
        <f t="shared" si="764"/>
        <v>0</v>
      </c>
      <c r="N1574" s="89">
        <f t="shared" si="765"/>
        <v>0</v>
      </c>
      <c r="O1574" s="89">
        <f t="shared" si="780"/>
        <v>0</v>
      </c>
      <c r="Q1574" s="90">
        <f t="shared" si="766"/>
        <v>0</v>
      </c>
      <c r="R1574" s="90">
        <f t="shared" si="767"/>
        <v>0</v>
      </c>
      <c r="S1574" s="90">
        <f t="shared" si="768"/>
        <v>0</v>
      </c>
      <c r="T1574" s="90">
        <f t="shared" si="769"/>
        <v>0</v>
      </c>
      <c r="U1574" s="90">
        <f t="shared" si="770"/>
        <v>0</v>
      </c>
      <c r="V1574" s="90">
        <f t="shared" si="771"/>
        <v>0</v>
      </c>
      <c r="W1574" s="90">
        <f t="shared" si="781"/>
        <v>5306.7069159023176</v>
      </c>
      <c r="Y1574" s="89">
        <f t="shared" si="772"/>
        <v>0</v>
      </c>
      <c r="Z1574" s="90">
        <f t="shared" si="773"/>
        <v>0</v>
      </c>
      <c r="AA1574" s="75">
        <f t="shared" si="774"/>
        <v>0</v>
      </c>
      <c r="AB1574" s="89">
        <f t="shared" si="775"/>
        <v>0</v>
      </c>
      <c r="AC1574" s="89">
        <f t="shared" si="776"/>
        <v>0</v>
      </c>
      <c r="AD1574" s="90">
        <f t="shared" si="777"/>
        <v>5306.7069159023176</v>
      </c>
      <c r="AE1574" s="90">
        <f t="shared" si="778"/>
        <v>0</v>
      </c>
      <c r="AF1574" s="1">
        <f t="shared" si="779"/>
        <v>-44693.293084097684</v>
      </c>
    </row>
    <row r="1575" spans="1:32">
      <c r="A1575" s="106">
        <v>1.7839999999999998E-3</v>
      </c>
      <c r="B1575" s="4">
        <f t="shared" si="784"/>
        <v>-43006.577498909166</v>
      </c>
      <c r="C1575" s="66" t="s">
        <v>2022</v>
      </c>
      <c r="D1575" s="66" t="s">
        <v>735</v>
      </c>
      <c r="E1575" s="57" t="s">
        <v>21</v>
      </c>
      <c r="F1575" s="22">
        <f t="shared" si="782"/>
        <v>1</v>
      </c>
      <c r="G1575" s="22">
        <f t="shared" si="783"/>
        <v>1</v>
      </c>
      <c r="H1575" s="120" t="str">
        <f>IF(ISNA(VLOOKUP(C1575,[1]Sheet1!$J$2:$J$2000,3,FALSE)),"No","Yes")</f>
        <v>No</v>
      </c>
      <c r="I1575" s="89">
        <f t="shared" si="760"/>
        <v>0</v>
      </c>
      <c r="J1575" s="89">
        <f t="shared" si="761"/>
        <v>0</v>
      </c>
      <c r="K1575" s="89">
        <f t="shared" si="762"/>
        <v>0</v>
      </c>
      <c r="L1575" s="89">
        <f t="shared" si="763"/>
        <v>0</v>
      </c>
      <c r="M1575" s="89">
        <f t="shared" si="764"/>
        <v>0</v>
      </c>
      <c r="N1575" s="89">
        <f t="shared" si="765"/>
        <v>0</v>
      </c>
      <c r="O1575" s="89">
        <f t="shared" si="780"/>
        <v>0</v>
      </c>
      <c r="Q1575" s="90">
        <f t="shared" si="766"/>
        <v>0</v>
      </c>
      <c r="R1575" s="90">
        <f t="shared" si="767"/>
        <v>0</v>
      </c>
      <c r="S1575" s="90">
        <f t="shared" si="768"/>
        <v>0</v>
      </c>
      <c r="T1575" s="90">
        <f t="shared" si="769"/>
        <v>0</v>
      </c>
      <c r="U1575" s="90">
        <f t="shared" si="770"/>
        <v>0</v>
      </c>
      <c r="V1575" s="90">
        <f t="shared" si="771"/>
        <v>0</v>
      </c>
      <c r="W1575" s="90">
        <f t="shared" si="781"/>
        <v>6993.4207170908348</v>
      </c>
      <c r="Y1575" s="89">
        <f t="shared" si="772"/>
        <v>0</v>
      </c>
      <c r="Z1575" s="90">
        <f t="shared" si="773"/>
        <v>0</v>
      </c>
      <c r="AA1575" s="75">
        <f t="shared" si="774"/>
        <v>0</v>
      </c>
      <c r="AB1575" s="89">
        <f t="shared" si="775"/>
        <v>0</v>
      </c>
      <c r="AC1575" s="89">
        <f t="shared" si="776"/>
        <v>0</v>
      </c>
      <c r="AD1575" s="90">
        <f t="shared" si="777"/>
        <v>6993.4207170908348</v>
      </c>
      <c r="AE1575" s="90">
        <f t="shared" si="778"/>
        <v>0</v>
      </c>
      <c r="AF1575" s="1">
        <f t="shared" si="779"/>
        <v>-43006.579282909166</v>
      </c>
    </row>
    <row r="1576" spans="1:32">
      <c r="A1576" s="106">
        <v>1.7849999999999999E-3</v>
      </c>
      <c r="B1576" s="4">
        <f t="shared" si="784"/>
        <v>8412.4105441240881</v>
      </c>
      <c r="C1576" s="66" t="s">
        <v>2216</v>
      </c>
      <c r="D1576" s="66" t="s">
        <v>182</v>
      </c>
      <c r="E1576" s="57" t="s">
        <v>21</v>
      </c>
      <c r="F1576" s="22">
        <f t="shared" si="782"/>
        <v>1</v>
      </c>
      <c r="G1576" s="22">
        <f t="shared" si="783"/>
        <v>1</v>
      </c>
      <c r="H1576" s="120" t="str">
        <f>IF(ISNA(VLOOKUP(C1576,[1]Sheet1!$J$2:$J$2000,3,FALSE)),"No","Yes")</f>
        <v>Yes</v>
      </c>
      <c r="I1576" s="89">
        <f t="shared" si="760"/>
        <v>0</v>
      </c>
      <c r="J1576" s="89">
        <f t="shared" si="761"/>
        <v>0</v>
      </c>
      <c r="K1576" s="89">
        <f t="shared" si="762"/>
        <v>0</v>
      </c>
      <c r="L1576" s="89">
        <f t="shared" si="763"/>
        <v>0</v>
      </c>
      <c r="M1576" s="89">
        <f t="shared" si="764"/>
        <v>8412.4087591240877</v>
      </c>
      <c r="N1576" s="89">
        <f t="shared" si="765"/>
        <v>0</v>
      </c>
      <c r="O1576" s="89">
        <f t="shared" si="780"/>
        <v>0</v>
      </c>
      <c r="Q1576" s="90">
        <f t="shared" si="766"/>
        <v>0</v>
      </c>
      <c r="R1576" s="90">
        <f t="shared" si="767"/>
        <v>0</v>
      </c>
      <c r="S1576" s="90">
        <f t="shared" si="768"/>
        <v>0</v>
      </c>
      <c r="T1576" s="90">
        <f t="shared" si="769"/>
        <v>0</v>
      </c>
      <c r="U1576" s="90">
        <f t="shared" si="770"/>
        <v>0</v>
      </c>
      <c r="V1576" s="90">
        <f t="shared" si="771"/>
        <v>0</v>
      </c>
      <c r="W1576" s="90">
        <f t="shared" si="781"/>
        <v>0</v>
      </c>
      <c r="Y1576" s="89">
        <f t="shared" si="772"/>
        <v>0</v>
      </c>
      <c r="Z1576" s="90">
        <f t="shared" si="773"/>
        <v>0</v>
      </c>
      <c r="AA1576" s="75">
        <f t="shared" si="774"/>
        <v>0</v>
      </c>
      <c r="AB1576" s="89">
        <f t="shared" si="775"/>
        <v>8412.4087591240877</v>
      </c>
      <c r="AC1576" s="89">
        <f t="shared" si="776"/>
        <v>0</v>
      </c>
      <c r="AD1576" s="90">
        <f t="shared" si="777"/>
        <v>0</v>
      </c>
      <c r="AE1576" s="90">
        <f t="shared" si="778"/>
        <v>0</v>
      </c>
      <c r="AF1576" s="1">
        <f t="shared" si="779"/>
        <v>8412.4087591240877</v>
      </c>
    </row>
    <row r="1577" spans="1:32">
      <c r="A1577" s="106">
        <v>1.7859999999999998E-3</v>
      </c>
      <c r="B1577" s="4">
        <f t="shared" si="784"/>
        <v>8266.5887555158406</v>
      </c>
      <c r="C1577" s="66" t="s">
        <v>2219</v>
      </c>
      <c r="D1577" s="66" t="s">
        <v>182</v>
      </c>
      <c r="E1577" s="57" t="s">
        <v>21</v>
      </c>
      <c r="F1577" s="22">
        <f t="shared" si="782"/>
        <v>1</v>
      </c>
      <c r="G1577" s="22">
        <f t="shared" si="783"/>
        <v>1</v>
      </c>
      <c r="H1577" s="120" t="str">
        <f>IF(ISNA(VLOOKUP(C1577,[1]Sheet1!$J$2:$J$2000,3,FALSE)),"No","Yes")</f>
        <v>Yes</v>
      </c>
      <c r="I1577" s="89">
        <f t="shared" si="760"/>
        <v>0</v>
      </c>
      <c r="J1577" s="89">
        <f t="shared" si="761"/>
        <v>0</v>
      </c>
      <c r="K1577" s="89">
        <f t="shared" si="762"/>
        <v>0</v>
      </c>
      <c r="L1577" s="89">
        <f t="shared" si="763"/>
        <v>0</v>
      </c>
      <c r="M1577" s="89">
        <f t="shared" si="764"/>
        <v>8266.5869695158399</v>
      </c>
      <c r="N1577" s="89">
        <f t="shared" si="765"/>
        <v>0</v>
      </c>
      <c r="O1577" s="89">
        <f t="shared" si="780"/>
        <v>0</v>
      </c>
      <c r="Q1577" s="90">
        <f t="shared" si="766"/>
        <v>0</v>
      </c>
      <c r="R1577" s="90">
        <f t="shared" si="767"/>
        <v>0</v>
      </c>
      <c r="S1577" s="90">
        <f t="shared" si="768"/>
        <v>0</v>
      </c>
      <c r="T1577" s="90">
        <f t="shared" si="769"/>
        <v>0</v>
      </c>
      <c r="U1577" s="90">
        <f t="shared" si="770"/>
        <v>0</v>
      </c>
      <c r="V1577" s="90">
        <f t="shared" si="771"/>
        <v>0</v>
      </c>
      <c r="W1577" s="90">
        <f t="shared" si="781"/>
        <v>0</v>
      </c>
      <c r="Y1577" s="89">
        <f t="shared" si="772"/>
        <v>0</v>
      </c>
      <c r="Z1577" s="90">
        <f t="shared" si="773"/>
        <v>0</v>
      </c>
      <c r="AA1577" s="75">
        <f t="shared" si="774"/>
        <v>0</v>
      </c>
      <c r="AB1577" s="89">
        <f t="shared" si="775"/>
        <v>8266.5869695158399</v>
      </c>
      <c r="AC1577" s="89">
        <f t="shared" si="776"/>
        <v>0</v>
      </c>
      <c r="AD1577" s="90">
        <f t="shared" si="777"/>
        <v>0</v>
      </c>
      <c r="AE1577" s="90">
        <f t="shared" si="778"/>
        <v>0</v>
      </c>
      <c r="AF1577" s="1">
        <f t="shared" si="779"/>
        <v>8266.5869695158399</v>
      </c>
    </row>
    <row r="1578" spans="1:32">
      <c r="A1578" s="106">
        <v>1.7889999999999998E-3</v>
      </c>
      <c r="B1578" s="4">
        <f t="shared" si="784"/>
        <v>-41917.005808895963</v>
      </c>
      <c r="C1578" s="66" t="s">
        <v>2222</v>
      </c>
      <c r="D1578" s="66"/>
      <c r="E1578" s="57" t="s">
        <v>21</v>
      </c>
      <c r="F1578" s="22">
        <f t="shared" si="782"/>
        <v>1</v>
      </c>
      <c r="G1578" s="22">
        <f t="shared" si="783"/>
        <v>1</v>
      </c>
      <c r="H1578" s="120" t="str">
        <f>IF(ISNA(VLOOKUP(C1578,[1]Sheet1!$J$2:$J$2000,3,FALSE)),"No","Yes")</f>
        <v>No</v>
      </c>
      <c r="I1578" s="89">
        <f t="shared" si="760"/>
        <v>0</v>
      </c>
      <c r="J1578" s="89">
        <f t="shared" si="761"/>
        <v>0</v>
      </c>
      <c r="K1578" s="89">
        <f t="shared" si="762"/>
        <v>0</v>
      </c>
      <c r="L1578" s="89">
        <f t="shared" si="763"/>
        <v>0</v>
      </c>
      <c r="M1578" s="89">
        <f t="shared" si="764"/>
        <v>8082.9924021040333</v>
      </c>
      <c r="N1578" s="89">
        <f t="shared" si="765"/>
        <v>0</v>
      </c>
      <c r="O1578" s="89">
        <f t="shared" si="780"/>
        <v>0</v>
      </c>
      <c r="Q1578" s="90">
        <f t="shared" si="766"/>
        <v>0</v>
      </c>
      <c r="R1578" s="90">
        <f t="shared" si="767"/>
        <v>0</v>
      </c>
      <c r="S1578" s="90">
        <f t="shared" si="768"/>
        <v>0</v>
      </c>
      <c r="T1578" s="90">
        <f t="shared" si="769"/>
        <v>0</v>
      </c>
      <c r="U1578" s="90">
        <f t="shared" si="770"/>
        <v>0</v>
      </c>
      <c r="V1578" s="90">
        <f t="shared" si="771"/>
        <v>0</v>
      </c>
      <c r="W1578" s="90">
        <f t="shared" si="781"/>
        <v>0</v>
      </c>
      <c r="Y1578" s="89">
        <f t="shared" si="772"/>
        <v>0</v>
      </c>
      <c r="Z1578" s="90">
        <f t="shared" si="773"/>
        <v>0</v>
      </c>
      <c r="AA1578" s="75">
        <f t="shared" si="774"/>
        <v>0</v>
      </c>
      <c r="AB1578" s="89">
        <f t="shared" si="775"/>
        <v>8082.9924021040333</v>
      </c>
      <c r="AC1578" s="89">
        <f t="shared" si="776"/>
        <v>0</v>
      </c>
      <c r="AD1578" s="90">
        <f t="shared" si="777"/>
        <v>0</v>
      </c>
      <c r="AE1578" s="90">
        <f t="shared" si="778"/>
        <v>0</v>
      </c>
      <c r="AF1578" s="1">
        <f t="shared" si="779"/>
        <v>-41917.007597895965</v>
      </c>
    </row>
    <row r="1579" spans="1:32">
      <c r="A1579" s="106">
        <v>1.7919999999999998E-3</v>
      </c>
      <c r="B1579" s="4">
        <f t="shared" si="784"/>
        <v>7634.5587889638409</v>
      </c>
      <c r="C1579" s="66" t="s">
        <v>2236</v>
      </c>
      <c r="D1579" s="66" t="s">
        <v>182</v>
      </c>
      <c r="E1579" s="57" t="s">
        <v>21</v>
      </c>
      <c r="F1579" s="22">
        <f t="shared" si="782"/>
        <v>1</v>
      </c>
      <c r="G1579" s="22">
        <f t="shared" si="783"/>
        <v>1</v>
      </c>
      <c r="H1579" s="120" t="str">
        <f>IF(ISNA(VLOOKUP(C1579,[1]Sheet1!$J$2:$J$2000,3,FALSE)),"No","Yes")</f>
        <v>Yes</v>
      </c>
      <c r="I1579" s="89">
        <f t="shared" ref="I1579:I1627" si="785">IF(ISERROR(VLOOKUP($C1579,Sprint1,5,FALSE)),0,(VLOOKUP($C1579,Sprint1,5,FALSE)))</f>
        <v>0</v>
      </c>
      <c r="J1579" s="89">
        <f t="shared" ref="J1579:J1627" si="786">IF(ISERROR(VLOOKUP($C1579,Sprint2,5,FALSE)),0,(VLOOKUP($C1579,Sprint2,5,FALSE)))</f>
        <v>0</v>
      </c>
      <c r="K1579" s="89">
        <f t="shared" ref="K1579:K1627" si="787">IF(ISERROR(VLOOKUP($C1579,Sprint3,5,FALSE)),0,(VLOOKUP($C1579,Sprint3,5,FALSE)))</f>
        <v>0</v>
      </c>
      <c r="L1579" s="89">
        <f t="shared" ref="L1579:L1627" si="788">IF(ISERROR(VLOOKUP($C1579,Sprint4,5,FALSE)),0,(VLOOKUP($C1579,Sprint4,5,FALSE)))</f>
        <v>0</v>
      </c>
      <c r="M1579" s="89">
        <f t="shared" ref="M1579:M1627" si="789">IF(ISERROR(VLOOKUP($C1579,Sprint5,5,FALSE)),0,(VLOOKUP($C1579,Sprint5,5,FALSE)))</f>
        <v>7634.5569969638409</v>
      </c>
      <c r="N1579" s="89">
        <f t="shared" ref="N1579:N1627" si="790">IF(ISERROR(VLOOKUP($C1579,Sprint6,5,FALSE)),0,(VLOOKUP($C1579,Sprint6,5,FALSE)))</f>
        <v>0</v>
      </c>
      <c r="O1579" s="89">
        <f t="shared" si="780"/>
        <v>0</v>
      </c>
      <c r="Q1579" s="90">
        <f t="shared" ref="Q1579:Q1627" si="791">IF(ISERROR(VLOOKUP($C1579,_End1,5,FALSE)),0,(VLOOKUP($C1579,_End1,5,FALSE)))</f>
        <v>0</v>
      </c>
      <c r="R1579" s="90">
        <f t="shared" ref="R1579:R1627" si="792">IF(ISERROR(VLOOKUP($C1579,_End2,5,FALSE)),0,(VLOOKUP($C1579,_End2,5,FALSE)))</f>
        <v>0</v>
      </c>
      <c r="S1579" s="90">
        <f t="shared" ref="S1579:S1627" si="793">IF(ISERROR(VLOOKUP($C1579,_End3,5,FALSE)),0,(VLOOKUP($C1579,_End3,5,FALSE)))</f>
        <v>0</v>
      </c>
      <c r="T1579" s="90">
        <f t="shared" ref="T1579:T1627" si="794">IF(ISERROR(VLOOKUP($C1579,_End4,5,FALSE)),0,(VLOOKUP($C1579,_End4,5,FALSE)))</f>
        <v>0</v>
      </c>
      <c r="U1579" s="90">
        <f t="shared" ref="U1579:U1627" si="795">IF(ISERROR(VLOOKUP($C1579,_End5,5,FALSE)),0,(VLOOKUP($C1579,_End5,5,FALSE)))</f>
        <v>0</v>
      </c>
      <c r="V1579" s="90">
        <f t="shared" ref="V1579:V1627" si="796">IF(ISERROR(VLOOKUP($C1579,_End6,5,FALSE)),0,(VLOOKUP($C1579,_End6,5,FALSE)))</f>
        <v>0</v>
      </c>
      <c r="W1579" s="90">
        <f t="shared" si="781"/>
        <v>0</v>
      </c>
      <c r="Y1579" s="89">
        <f t="shared" ref="Y1579:Y1628" si="797">LARGE(I1579:O1579,3)</f>
        <v>0</v>
      </c>
      <c r="Z1579" s="90">
        <f t="shared" ref="Z1579:Z1628" si="798">LARGE(Q1579:W1579,3)</f>
        <v>0</v>
      </c>
      <c r="AA1579" s="75">
        <f t="shared" ref="AA1579:AA1628" si="799">LARGE(Y1579:Z1579,1)</f>
        <v>0</v>
      </c>
      <c r="AB1579" s="89">
        <f t="shared" ref="AB1579:AB1628" si="800">LARGE(I1579:O1579,1)</f>
        <v>7634.5569969638409</v>
      </c>
      <c r="AC1579" s="89">
        <f t="shared" ref="AC1579:AC1628" si="801">LARGE(I1579:O1579,2)</f>
        <v>0</v>
      </c>
      <c r="AD1579" s="90">
        <f t="shared" ref="AD1579:AD1628" si="802">LARGE(Q1579:W1579,1)</f>
        <v>0</v>
      </c>
      <c r="AE1579" s="90">
        <f t="shared" ref="AE1579:AE1628" si="803">LARGE(Q1579:W1579,2)</f>
        <v>0</v>
      </c>
      <c r="AF1579" s="1">
        <f t="shared" si="779"/>
        <v>7634.5569969638409</v>
      </c>
    </row>
    <row r="1580" spans="1:32">
      <c r="A1580" s="106">
        <v>1.7929999999999999E-3</v>
      </c>
      <c r="B1580" s="4">
        <f t="shared" si="784"/>
        <v>-42570.505862116835</v>
      </c>
      <c r="C1580" s="66" t="s">
        <v>2251</v>
      </c>
      <c r="D1580" s="66" t="s">
        <v>182</v>
      </c>
      <c r="E1580" s="57" t="s">
        <v>21</v>
      </c>
      <c r="F1580" s="22">
        <f t="shared" si="782"/>
        <v>1</v>
      </c>
      <c r="G1580" s="22">
        <f t="shared" si="783"/>
        <v>1</v>
      </c>
      <c r="H1580" s="120" t="str">
        <f>IF(ISNA(VLOOKUP(C1580,[1]Sheet1!$J$2:$J$2000,3,FALSE)),"No","Yes")</f>
        <v>No</v>
      </c>
      <c r="I1580" s="89">
        <f t="shared" si="785"/>
        <v>0</v>
      </c>
      <c r="J1580" s="89">
        <f t="shared" si="786"/>
        <v>0</v>
      </c>
      <c r="K1580" s="89">
        <f t="shared" si="787"/>
        <v>0</v>
      </c>
      <c r="L1580" s="89">
        <f t="shared" si="788"/>
        <v>0</v>
      </c>
      <c r="M1580" s="89">
        <f t="shared" si="789"/>
        <v>7429.4923448831587</v>
      </c>
      <c r="N1580" s="89">
        <f t="shared" si="790"/>
        <v>0</v>
      </c>
      <c r="O1580" s="89">
        <f t="shared" si="780"/>
        <v>0</v>
      </c>
      <c r="Q1580" s="90">
        <f t="shared" si="791"/>
        <v>0</v>
      </c>
      <c r="R1580" s="90">
        <f t="shared" si="792"/>
        <v>0</v>
      </c>
      <c r="S1580" s="90">
        <f t="shared" si="793"/>
        <v>0</v>
      </c>
      <c r="T1580" s="90">
        <f t="shared" si="794"/>
        <v>0</v>
      </c>
      <c r="U1580" s="90">
        <f t="shared" si="795"/>
        <v>0</v>
      </c>
      <c r="V1580" s="90">
        <f t="shared" si="796"/>
        <v>0</v>
      </c>
      <c r="W1580" s="90">
        <f t="shared" si="781"/>
        <v>0</v>
      </c>
      <c r="Y1580" s="89">
        <f t="shared" si="797"/>
        <v>0</v>
      </c>
      <c r="Z1580" s="90">
        <f t="shared" si="798"/>
        <v>0</v>
      </c>
      <c r="AA1580" s="75">
        <f t="shared" si="799"/>
        <v>0</v>
      </c>
      <c r="AB1580" s="89">
        <f t="shared" si="800"/>
        <v>7429.4923448831587</v>
      </c>
      <c r="AC1580" s="89">
        <f t="shared" si="801"/>
        <v>0</v>
      </c>
      <c r="AD1580" s="90">
        <f t="shared" si="802"/>
        <v>0</v>
      </c>
      <c r="AE1580" s="90">
        <f t="shared" si="803"/>
        <v>0</v>
      </c>
      <c r="AF1580" s="1">
        <f t="shared" si="779"/>
        <v>-42570.507655116839</v>
      </c>
    </row>
    <row r="1581" spans="1:32">
      <c r="A1581" s="106">
        <v>1.7949999999999999E-3</v>
      </c>
      <c r="B1581" s="4">
        <f t="shared" si="784"/>
        <v>7282.7822057424974</v>
      </c>
      <c r="C1581" s="66" t="s">
        <v>2256</v>
      </c>
      <c r="D1581" s="66" t="s">
        <v>182</v>
      </c>
      <c r="E1581" s="57" t="s">
        <v>21</v>
      </c>
      <c r="F1581" s="22">
        <f t="shared" si="782"/>
        <v>1</v>
      </c>
      <c r="G1581" s="22">
        <f t="shared" si="783"/>
        <v>1</v>
      </c>
      <c r="H1581" s="120" t="str">
        <f>IF(ISNA(VLOOKUP(C1581,[1]Sheet1!$J$2:$J$2000,3,FALSE)),"No","Yes")</f>
        <v>Yes</v>
      </c>
      <c r="I1581" s="89">
        <f t="shared" si="785"/>
        <v>0</v>
      </c>
      <c r="J1581" s="89">
        <f t="shared" si="786"/>
        <v>0</v>
      </c>
      <c r="K1581" s="89">
        <f t="shared" si="787"/>
        <v>0</v>
      </c>
      <c r="L1581" s="89">
        <f t="shared" si="788"/>
        <v>0</v>
      </c>
      <c r="M1581" s="89">
        <f t="shared" si="789"/>
        <v>7282.7804107424972</v>
      </c>
      <c r="N1581" s="89">
        <f t="shared" si="790"/>
        <v>0</v>
      </c>
      <c r="O1581" s="89">
        <f t="shared" si="780"/>
        <v>0</v>
      </c>
      <c r="Q1581" s="90">
        <f t="shared" si="791"/>
        <v>0</v>
      </c>
      <c r="R1581" s="90">
        <f t="shared" si="792"/>
        <v>0</v>
      </c>
      <c r="S1581" s="90">
        <f t="shared" si="793"/>
        <v>0</v>
      </c>
      <c r="T1581" s="90">
        <f t="shared" si="794"/>
        <v>0</v>
      </c>
      <c r="U1581" s="90">
        <f t="shared" si="795"/>
        <v>0</v>
      </c>
      <c r="V1581" s="90">
        <f t="shared" si="796"/>
        <v>0</v>
      </c>
      <c r="W1581" s="90">
        <f t="shared" si="781"/>
        <v>0</v>
      </c>
      <c r="Y1581" s="89">
        <f t="shared" si="797"/>
        <v>0</v>
      </c>
      <c r="Z1581" s="90">
        <f t="shared" si="798"/>
        <v>0</v>
      </c>
      <c r="AA1581" s="75">
        <f t="shared" si="799"/>
        <v>0</v>
      </c>
      <c r="AB1581" s="89">
        <f t="shared" si="800"/>
        <v>7282.7804107424972</v>
      </c>
      <c r="AC1581" s="89">
        <f t="shared" si="801"/>
        <v>0</v>
      </c>
      <c r="AD1581" s="90">
        <f t="shared" si="802"/>
        <v>0</v>
      </c>
      <c r="AE1581" s="90">
        <f t="shared" si="803"/>
        <v>0</v>
      </c>
      <c r="AF1581" s="1">
        <f t="shared" si="779"/>
        <v>7282.7804107424972</v>
      </c>
    </row>
    <row r="1582" spans="1:32">
      <c r="A1582" s="106">
        <v>1.7959999999999999E-3</v>
      </c>
      <c r="B1582" s="4">
        <f t="shared" si="784"/>
        <v>-35353.242955823116</v>
      </c>
      <c r="C1582" s="66" t="s">
        <v>2257</v>
      </c>
      <c r="D1582" s="66"/>
      <c r="E1582" s="57" t="s">
        <v>21</v>
      </c>
      <c r="F1582" s="22">
        <f t="shared" si="782"/>
        <v>2</v>
      </c>
      <c r="G1582" s="22">
        <f t="shared" si="783"/>
        <v>2</v>
      </c>
      <c r="H1582" s="120" t="str">
        <f>IF(ISNA(VLOOKUP(C1582,[1]Sheet1!$J$2:$J$2000,3,FALSE)),"No","Yes")</f>
        <v>No</v>
      </c>
      <c r="I1582" s="89">
        <f t="shared" si="785"/>
        <v>0</v>
      </c>
      <c r="J1582" s="89">
        <f t="shared" si="786"/>
        <v>0</v>
      </c>
      <c r="K1582" s="89">
        <f t="shared" si="787"/>
        <v>0</v>
      </c>
      <c r="L1582" s="89">
        <f t="shared" si="788"/>
        <v>0</v>
      </c>
      <c r="M1582" s="89">
        <f t="shared" si="789"/>
        <v>7273.2053641861685</v>
      </c>
      <c r="N1582" s="89">
        <f t="shared" si="790"/>
        <v>7373.5498839907195</v>
      </c>
      <c r="O1582" s="89">
        <f t="shared" si="780"/>
        <v>0</v>
      </c>
      <c r="Q1582" s="90">
        <f t="shared" si="791"/>
        <v>0</v>
      </c>
      <c r="R1582" s="90">
        <f t="shared" si="792"/>
        <v>0</v>
      </c>
      <c r="S1582" s="90">
        <f t="shared" si="793"/>
        <v>0</v>
      </c>
      <c r="T1582" s="90">
        <f t="shared" si="794"/>
        <v>0</v>
      </c>
      <c r="U1582" s="90">
        <f t="shared" si="795"/>
        <v>0</v>
      </c>
      <c r="V1582" s="90">
        <f t="shared" si="796"/>
        <v>0</v>
      </c>
      <c r="W1582" s="90">
        <f t="shared" si="781"/>
        <v>0</v>
      </c>
      <c r="Y1582" s="89">
        <f t="shared" si="797"/>
        <v>0</v>
      </c>
      <c r="Z1582" s="90">
        <f t="shared" si="798"/>
        <v>0</v>
      </c>
      <c r="AA1582" s="75">
        <f t="shared" si="799"/>
        <v>0</v>
      </c>
      <c r="AB1582" s="89">
        <f t="shared" si="800"/>
        <v>7373.5498839907195</v>
      </c>
      <c r="AC1582" s="89">
        <f t="shared" si="801"/>
        <v>7273.2053641861685</v>
      </c>
      <c r="AD1582" s="90">
        <f t="shared" si="802"/>
        <v>0</v>
      </c>
      <c r="AE1582" s="90">
        <f t="shared" si="803"/>
        <v>0</v>
      </c>
      <c r="AF1582" s="1">
        <f t="shared" si="779"/>
        <v>-35353.244751823113</v>
      </c>
    </row>
    <row r="1583" spans="1:32">
      <c r="A1583" s="106">
        <v>1.7969999999999998E-3</v>
      </c>
      <c r="B1583" s="4">
        <f t="shared" si="784"/>
        <v>-42732.525791018918</v>
      </c>
      <c r="C1583" s="66" t="s">
        <v>2258</v>
      </c>
      <c r="D1583" s="66" t="s">
        <v>2232</v>
      </c>
      <c r="E1583" s="57" t="s">
        <v>21</v>
      </c>
      <c r="F1583" s="22">
        <f t="shared" si="782"/>
        <v>1</v>
      </c>
      <c r="G1583" s="22">
        <f t="shared" si="783"/>
        <v>1</v>
      </c>
      <c r="H1583" s="120" t="str">
        <f>IF(ISNA(VLOOKUP(C1583,[1]Sheet1!$J$2:$J$2000,3,FALSE)),"No","Yes")</f>
        <v>No</v>
      </c>
      <c r="I1583" s="89">
        <f t="shared" si="785"/>
        <v>0</v>
      </c>
      <c r="J1583" s="89">
        <f t="shared" si="786"/>
        <v>0</v>
      </c>
      <c r="K1583" s="89">
        <f t="shared" si="787"/>
        <v>0</v>
      </c>
      <c r="L1583" s="89">
        <f t="shared" si="788"/>
        <v>0</v>
      </c>
      <c r="M1583" s="89">
        <f t="shared" si="789"/>
        <v>7267.4724119810817</v>
      </c>
      <c r="N1583" s="89">
        <f t="shared" si="790"/>
        <v>0</v>
      </c>
      <c r="O1583" s="89">
        <f t="shared" si="780"/>
        <v>0</v>
      </c>
      <c r="Q1583" s="90">
        <f t="shared" si="791"/>
        <v>0</v>
      </c>
      <c r="R1583" s="90">
        <f t="shared" si="792"/>
        <v>0</v>
      </c>
      <c r="S1583" s="90">
        <f t="shared" si="793"/>
        <v>0</v>
      </c>
      <c r="T1583" s="90">
        <f t="shared" si="794"/>
        <v>0</v>
      </c>
      <c r="U1583" s="90">
        <f t="shared" si="795"/>
        <v>0</v>
      </c>
      <c r="V1583" s="90">
        <f t="shared" si="796"/>
        <v>0</v>
      </c>
      <c r="W1583" s="90">
        <f t="shared" si="781"/>
        <v>0</v>
      </c>
      <c r="Y1583" s="89">
        <f t="shared" si="797"/>
        <v>0</v>
      </c>
      <c r="Z1583" s="90">
        <f t="shared" si="798"/>
        <v>0</v>
      </c>
      <c r="AA1583" s="75">
        <f t="shared" si="799"/>
        <v>0</v>
      </c>
      <c r="AB1583" s="89">
        <f t="shared" si="800"/>
        <v>7267.4724119810817</v>
      </c>
      <c r="AC1583" s="89">
        <f t="shared" si="801"/>
        <v>0</v>
      </c>
      <c r="AD1583" s="90">
        <f t="shared" si="802"/>
        <v>0</v>
      </c>
      <c r="AE1583" s="90">
        <f t="shared" si="803"/>
        <v>0</v>
      </c>
      <c r="AF1583" s="1">
        <f t="shared" si="779"/>
        <v>-42732.527588018915</v>
      </c>
    </row>
    <row r="1584" spans="1:32">
      <c r="A1584" s="106">
        <v>1.7989999999999998E-3</v>
      </c>
      <c r="B1584" s="4">
        <f t="shared" si="784"/>
        <v>-42849.015781144779</v>
      </c>
      <c r="C1584" s="66" t="s">
        <v>2264</v>
      </c>
      <c r="D1584" s="66" t="s">
        <v>2265</v>
      </c>
      <c r="E1584" s="57" t="s">
        <v>21</v>
      </c>
      <c r="F1584" s="22">
        <f t="shared" si="782"/>
        <v>1</v>
      </c>
      <c r="G1584" s="22">
        <f t="shared" si="783"/>
        <v>1</v>
      </c>
      <c r="H1584" s="120" t="str">
        <f>IF(ISNA(VLOOKUP(C1584,[1]Sheet1!$J$2:$J$2000,3,FALSE)),"No","Yes")</f>
        <v>No</v>
      </c>
      <c r="I1584" s="89">
        <f t="shared" si="785"/>
        <v>0</v>
      </c>
      <c r="J1584" s="89">
        <f t="shared" si="786"/>
        <v>0</v>
      </c>
      <c r="K1584" s="89">
        <f t="shared" si="787"/>
        <v>0</v>
      </c>
      <c r="L1584" s="89">
        <f t="shared" si="788"/>
        <v>0</v>
      </c>
      <c r="M1584" s="89">
        <f t="shared" si="789"/>
        <v>7150.9824198552224</v>
      </c>
      <c r="N1584" s="89">
        <f t="shared" si="790"/>
        <v>0</v>
      </c>
      <c r="O1584" s="89">
        <f t="shared" si="780"/>
        <v>0</v>
      </c>
      <c r="Q1584" s="90">
        <f t="shared" si="791"/>
        <v>0</v>
      </c>
      <c r="R1584" s="90">
        <f t="shared" si="792"/>
        <v>0</v>
      </c>
      <c r="S1584" s="90">
        <f t="shared" si="793"/>
        <v>0</v>
      </c>
      <c r="T1584" s="90">
        <f t="shared" si="794"/>
        <v>0</v>
      </c>
      <c r="U1584" s="90">
        <f t="shared" si="795"/>
        <v>0</v>
      </c>
      <c r="V1584" s="90">
        <f t="shared" si="796"/>
        <v>0</v>
      </c>
      <c r="W1584" s="90">
        <f t="shared" si="781"/>
        <v>0</v>
      </c>
      <c r="Y1584" s="89">
        <f t="shared" si="797"/>
        <v>0</v>
      </c>
      <c r="Z1584" s="90">
        <f t="shared" si="798"/>
        <v>0</v>
      </c>
      <c r="AA1584" s="75">
        <f t="shared" si="799"/>
        <v>0</v>
      </c>
      <c r="AB1584" s="89">
        <f t="shared" si="800"/>
        <v>7150.9824198552224</v>
      </c>
      <c r="AC1584" s="89">
        <f t="shared" si="801"/>
        <v>0</v>
      </c>
      <c r="AD1584" s="90">
        <f t="shared" si="802"/>
        <v>0</v>
      </c>
      <c r="AE1584" s="90">
        <f t="shared" si="803"/>
        <v>0</v>
      </c>
      <c r="AF1584" s="1">
        <f t="shared" si="779"/>
        <v>-42849.017580144777</v>
      </c>
    </row>
    <row r="1585" spans="1:32">
      <c r="A1585" s="106">
        <v>1.8009999999999999E-3</v>
      </c>
      <c r="B1585" s="4">
        <f t="shared" si="784"/>
        <v>-42871.132219618557</v>
      </c>
      <c r="C1585" s="66" t="s">
        <v>2268</v>
      </c>
      <c r="D1585" s="66"/>
      <c r="E1585" s="57" t="s">
        <v>21</v>
      </c>
      <c r="F1585" s="22">
        <f t="shared" si="782"/>
        <v>1</v>
      </c>
      <c r="G1585" s="22">
        <f t="shared" si="783"/>
        <v>1</v>
      </c>
      <c r="H1585" s="120" t="str">
        <f>IF(ISNA(VLOOKUP(C1585,[1]Sheet1!$J$2:$J$2000,3,FALSE)),"No","Yes")</f>
        <v>No</v>
      </c>
      <c r="I1585" s="89">
        <f t="shared" si="785"/>
        <v>0</v>
      </c>
      <c r="J1585" s="89">
        <f t="shared" si="786"/>
        <v>0</v>
      </c>
      <c r="K1585" s="89">
        <f t="shared" si="787"/>
        <v>0</v>
      </c>
      <c r="L1585" s="89">
        <f t="shared" si="788"/>
        <v>0</v>
      </c>
      <c r="M1585" s="89">
        <f t="shared" si="789"/>
        <v>7128.865979381444</v>
      </c>
      <c r="N1585" s="89">
        <f t="shared" si="790"/>
        <v>0</v>
      </c>
      <c r="O1585" s="89">
        <f t="shared" si="780"/>
        <v>0</v>
      </c>
      <c r="Q1585" s="90">
        <f t="shared" si="791"/>
        <v>0</v>
      </c>
      <c r="R1585" s="90">
        <f t="shared" si="792"/>
        <v>0</v>
      </c>
      <c r="S1585" s="90">
        <f t="shared" si="793"/>
        <v>0</v>
      </c>
      <c r="T1585" s="90">
        <f t="shared" si="794"/>
        <v>0</v>
      </c>
      <c r="U1585" s="90">
        <f t="shared" si="795"/>
        <v>0</v>
      </c>
      <c r="V1585" s="90">
        <f t="shared" si="796"/>
        <v>0</v>
      </c>
      <c r="W1585" s="90">
        <f t="shared" si="781"/>
        <v>0</v>
      </c>
      <c r="Y1585" s="89">
        <f t="shared" si="797"/>
        <v>0</v>
      </c>
      <c r="Z1585" s="90">
        <f t="shared" si="798"/>
        <v>0</v>
      </c>
      <c r="AA1585" s="75">
        <f t="shared" si="799"/>
        <v>0</v>
      </c>
      <c r="AB1585" s="89">
        <f t="shared" si="800"/>
        <v>7128.865979381444</v>
      </c>
      <c r="AC1585" s="89">
        <f t="shared" si="801"/>
        <v>0</v>
      </c>
      <c r="AD1585" s="90">
        <f t="shared" si="802"/>
        <v>0</v>
      </c>
      <c r="AE1585" s="90">
        <f t="shared" si="803"/>
        <v>0</v>
      </c>
      <c r="AF1585" s="1">
        <f t="shared" si="779"/>
        <v>-42871.134020618556</v>
      </c>
    </row>
    <row r="1586" spans="1:32">
      <c r="A1586" s="106">
        <v>1.8019999999999998E-3</v>
      </c>
      <c r="B1586" s="4">
        <f t="shared" si="784"/>
        <v>-42913.141933588013</v>
      </c>
      <c r="C1586" s="66" t="s">
        <v>2270</v>
      </c>
      <c r="D1586" s="66"/>
      <c r="E1586" s="57" t="s">
        <v>21</v>
      </c>
      <c r="F1586" s="22">
        <f t="shared" si="782"/>
        <v>1</v>
      </c>
      <c r="G1586" s="22">
        <f t="shared" si="783"/>
        <v>1</v>
      </c>
      <c r="H1586" s="120" t="str">
        <f>IF(ISNA(VLOOKUP(C1586,[1]Sheet1!$J$2:$J$2000,3,FALSE)),"No","Yes")</f>
        <v>No</v>
      </c>
      <c r="I1586" s="89">
        <f t="shared" si="785"/>
        <v>0</v>
      </c>
      <c r="J1586" s="89">
        <f t="shared" si="786"/>
        <v>0</v>
      </c>
      <c r="K1586" s="89">
        <f t="shared" si="787"/>
        <v>0</v>
      </c>
      <c r="L1586" s="89">
        <f t="shared" si="788"/>
        <v>0</v>
      </c>
      <c r="M1586" s="89">
        <f t="shared" si="789"/>
        <v>7086.8562644119902</v>
      </c>
      <c r="N1586" s="89">
        <f t="shared" si="790"/>
        <v>0</v>
      </c>
      <c r="O1586" s="89">
        <f t="shared" si="780"/>
        <v>0</v>
      </c>
      <c r="Q1586" s="90">
        <f t="shared" si="791"/>
        <v>0</v>
      </c>
      <c r="R1586" s="90">
        <f t="shared" si="792"/>
        <v>0</v>
      </c>
      <c r="S1586" s="90">
        <f t="shared" si="793"/>
        <v>0</v>
      </c>
      <c r="T1586" s="90">
        <f t="shared" si="794"/>
        <v>0</v>
      </c>
      <c r="U1586" s="90">
        <f t="shared" si="795"/>
        <v>0</v>
      </c>
      <c r="V1586" s="90">
        <f t="shared" si="796"/>
        <v>0</v>
      </c>
      <c r="W1586" s="90">
        <f t="shared" si="781"/>
        <v>0</v>
      </c>
      <c r="Y1586" s="89">
        <f t="shared" si="797"/>
        <v>0</v>
      </c>
      <c r="Z1586" s="90">
        <f t="shared" si="798"/>
        <v>0</v>
      </c>
      <c r="AA1586" s="75">
        <f t="shared" si="799"/>
        <v>0</v>
      </c>
      <c r="AB1586" s="89">
        <f t="shared" si="800"/>
        <v>7086.8562644119902</v>
      </c>
      <c r="AC1586" s="89">
        <f t="shared" si="801"/>
        <v>0</v>
      </c>
      <c r="AD1586" s="90">
        <f t="shared" si="802"/>
        <v>0</v>
      </c>
      <c r="AE1586" s="90">
        <f t="shared" si="803"/>
        <v>0</v>
      </c>
      <c r="AF1586" s="1">
        <f t="shared" si="779"/>
        <v>-42913.143735588012</v>
      </c>
    </row>
    <row r="1587" spans="1:32">
      <c r="A1587" s="106">
        <v>1.8039999999999998E-3</v>
      </c>
      <c r="B1587" s="4">
        <f t="shared" si="784"/>
        <v>-43317.224579184345</v>
      </c>
      <c r="C1587" s="66" t="s">
        <v>2283</v>
      </c>
      <c r="D1587" s="66"/>
      <c r="E1587" s="57" t="s">
        <v>21</v>
      </c>
      <c r="F1587" s="22">
        <f t="shared" si="782"/>
        <v>1</v>
      </c>
      <c r="G1587" s="22">
        <f t="shared" si="783"/>
        <v>1</v>
      </c>
      <c r="H1587" s="120" t="str">
        <f>IF(ISNA(VLOOKUP(C1587,[1]Sheet1!$J$2:$J$2000,3,FALSE)),"No","Yes")</f>
        <v>No</v>
      </c>
      <c r="I1587" s="89">
        <f t="shared" si="785"/>
        <v>0</v>
      </c>
      <c r="J1587" s="89">
        <f t="shared" si="786"/>
        <v>0</v>
      </c>
      <c r="K1587" s="89">
        <f t="shared" si="787"/>
        <v>0</v>
      </c>
      <c r="L1587" s="89">
        <f t="shared" si="788"/>
        <v>0</v>
      </c>
      <c r="M1587" s="89">
        <f t="shared" si="789"/>
        <v>6682.7736168156571</v>
      </c>
      <c r="N1587" s="89">
        <f t="shared" si="790"/>
        <v>0</v>
      </c>
      <c r="O1587" s="89">
        <f t="shared" ref="O1587:O1636" si="804">IF(ISERROR(VLOOKUP($C1587,Sprint7,5,FALSE)),0,(VLOOKUP($C1587,Sprint7,5,FALSE)))</f>
        <v>0</v>
      </c>
      <c r="Q1587" s="90">
        <f t="shared" si="791"/>
        <v>0</v>
      </c>
      <c r="R1587" s="90">
        <f t="shared" si="792"/>
        <v>0</v>
      </c>
      <c r="S1587" s="90">
        <f t="shared" si="793"/>
        <v>0</v>
      </c>
      <c r="T1587" s="90">
        <f t="shared" si="794"/>
        <v>0</v>
      </c>
      <c r="U1587" s="90">
        <f t="shared" si="795"/>
        <v>0</v>
      </c>
      <c r="V1587" s="90">
        <f t="shared" si="796"/>
        <v>0</v>
      </c>
      <c r="W1587" s="90">
        <f t="shared" ref="W1587:W1636" si="805">IF(ISERROR(VLOOKUP($C1587,_End7,5,FALSE)),0,(VLOOKUP($C1587,_End7,5,FALSE)))</f>
        <v>0</v>
      </c>
      <c r="Y1587" s="89">
        <f t="shared" si="797"/>
        <v>0</v>
      </c>
      <c r="Z1587" s="90">
        <f t="shared" si="798"/>
        <v>0</v>
      </c>
      <c r="AA1587" s="75">
        <f t="shared" si="799"/>
        <v>0</v>
      </c>
      <c r="AB1587" s="89">
        <f t="shared" si="800"/>
        <v>6682.7736168156571</v>
      </c>
      <c r="AC1587" s="89">
        <f t="shared" si="801"/>
        <v>0</v>
      </c>
      <c r="AD1587" s="90">
        <f t="shared" si="802"/>
        <v>0</v>
      </c>
      <c r="AE1587" s="90">
        <f t="shared" si="803"/>
        <v>0</v>
      </c>
      <c r="AF1587" s="1">
        <f t="shared" si="779"/>
        <v>-43317.226383184345</v>
      </c>
    </row>
    <row r="1588" spans="1:32">
      <c r="A1588" s="106">
        <v>1.8049999999999997E-3</v>
      </c>
      <c r="B1588" s="4">
        <f t="shared" si="784"/>
        <v>-43363.721803445296</v>
      </c>
      <c r="C1588" s="66" t="s">
        <v>2285</v>
      </c>
      <c r="D1588" s="66"/>
      <c r="E1588" s="57" t="s">
        <v>21</v>
      </c>
      <c r="F1588" s="22">
        <f t="shared" si="782"/>
        <v>1</v>
      </c>
      <c r="G1588" s="22">
        <f t="shared" si="783"/>
        <v>1</v>
      </c>
      <c r="H1588" s="120" t="str">
        <f>IF(ISNA(VLOOKUP(C1588,[1]Sheet1!$J$2:$J$2000,3,FALSE)),"No","Yes")</f>
        <v>No</v>
      </c>
      <c r="I1588" s="89">
        <f t="shared" si="785"/>
        <v>0</v>
      </c>
      <c r="J1588" s="89">
        <f t="shared" si="786"/>
        <v>0</v>
      </c>
      <c r="K1588" s="89">
        <f t="shared" si="787"/>
        <v>0</v>
      </c>
      <c r="L1588" s="89">
        <f t="shared" si="788"/>
        <v>0</v>
      </c>
      <c r="M1588" s="89">
        <f t="shared" si="789"/>
        <v>6636.2763915547021</v>
      </c>
      <c r="N1588" s="89">
        <f t="shared" si="790"/>
        <v>0</v>
      </c>
      <c r="O1588" s="89">
        <f t="shared" si="804"/>
        <v>0</v>
      </c>
      <c r="Q1588" s="90">
        <f t="shared" si="791"/>
        <v>0</v>
      </c>
      <c r="R1588" s="90">
        <f t="shared" si="792"/>
        <v>0</v>
      </c>
      <c r="S1588" s="90">
        <f t="shared" si="793"/>
        <v>0</v>
      </c>
      <c r="T1588" s="90">
        <f t="shared" si="794"/>
        <v>0</v>
      </c>
      <c r="U1588" s="90">
        <f t="shared" si="795"/>
        <v>0</v>
      </c>
      <c r="V1588" s="90">
        <f t="shared" si="796"/>
        <v>0</v>
      </c>
      <c r="W1588" s="90">
        <f t="shared" si="805"/>
        <v>0</v>
      </c>
      <c r="Y1588" s="89">
        <f t="shared" si="797"/>
        <v>0</v>
      </c>
      <c r="Z1588" s="90">
        <f t="shared" si="798"/>
        <v>0</v>
      </c>
      <c r="AA1588" s="75">
        <f t="shared" si="799"/>
        <v>0</v>
      </c>
      <c r="AB1588" s="89">
        <f t="shared" si="800"/>
        <v>6636.2763915547021</v>
      </c>
      <c r="AC1588" s="89">
        <f t="shared" si="801"/>
        <v>0</v>
      </c>
      <c r="AD1588" s="90">
        <f t="shared" si="802"/>
        <v>0</v>
      </c>
      <c r="AE1588" s="90">
        <f t="shared" si="803"/>
        <v>0</v>
      </c>
      <c r="AF1588" s="1">
        <f t="shared" si="779"/>
        <v>-43363.723608445296</v>
      </c>
    </row>
    <row r="1589" spans="1:32">
      <c r="A1589" s="106">
        <v>1.8059999999999999E-3</v>
      </c>
      <c r="B1589" s="4">
        <f t="shared" si="784"/>
        <v>-43422.114721942926</v>
      </c>
      <c r="C1589" s="66" t="s">
        <v>2291</v>
      </c>
      <c r="D1589" s="66"/>
      <c r="E1589" s="57" t="s">
        <v>21</v>
      </c>
      <c r="F1589" s="22">
        <f t="shared" si="782"/>
        <v>1</v>
      </c>
      <c r="G1589" s="22">
        <f t="shared" si="783"/>
        <v>1</v>
      </c>
      <c r="H1589" s="120" t="str">
        <f>IF(ISNA(VLOOKUP(C1589,[1]Sheet1!$J$2:$J$2000,3,FALSE)),"No","Yes")</f>
        <v>No</v>
      </c>
      <c r="I1589" s="89">
        <f t="shared" si="785"/>
        <v>0</v>
      </c>
      <c r="J1589" s="89">
        <f t="shared" si="786"/>
        <v>0</v>
      </c>
      <c r="K1589" s="89">
        <f t="shared" si="787"/>
        <v>0</v>
      </c>
      <c r="L1589" s="89">
        <f t="shared" si="788"/>
        <v>0</v>
      </c>
      <c r="M1589" s="89">
        <f t="shared" si="789"/>
        <v>6577.883472057074</v>
      </c>
      <c r="N1589" s="89">
        <f t="shared" si="790"/>
        <v>0</v>
      </c>
      <c r="O1589" s="89">
        <f t="shared" si="804"/>
        <v>0</v>
      </c>
      <c r="Q1589" s="90">
        <f t="shared" si="791"/>
        <v>0</v>
      </c>
      <c r="R1589" s="90">
        <f t="shared" si="792"/>
        <v>0</v>
      </c>
      <c r="S1589" s="90">
        <f t="shared" si="793"/>
        <v>0</v>
      </c>
      <c r="T1589" s="90">
        <f t="shared" si="794"/>
        <v>0</v>
      </c>
      <c r="U1589" s="90">
        <f t="shared" si="795"/>
        <v>0</v>
      </c>
      <c r="V1589" s="90">
        <f t="shared" si="796"/>
        <v>0</v>
      </c>
      <c r="W1589" s="90">
        <f t="shared" si="805"/>
        <v>0</v>
      </c>
      <c r="Y1589" s="89">
        <f t="shared" si="797"/>
        <v>0</v>
      </c>
      <c r="Z1589" s="90">
        <f t="shared" si="798"/>
        <v>0</v>
      </c>
      <c r="AA1589" s="75">
        <f t="shared" si="799"/>
        <v>0</v>
      </c>
      <c r="AB1589" s="89">
        <f t="shared" si="800"/>
        <v>6577.883472057074</v>
      </c>
      <c r="AC1589" s="89">
        <f t="shared" si="801"/>
        <v>0</v>
      </c>
      <c r="AD1589" s="90">
        <f t="shared" si="802"/>
        <v>0</v>
      </c>
      <c r="AE1589" s="90">
        <f t="shared" si="803"/>
        <v>0</v>
      </c>
      <c r="AF1589" s="1">
        <f t="shared" si="779"/>
        <v>-43422.116527942926</v>
      </c>
    </row>
    <row r="1590" spans="1:32">
      <c r="A1590" s="106">
        <v>1.8069999999999998E-3</v>
      </c>
      <c r="B1590" s="4">
        <f t="shared" si="784"/>
        <v>-43490.23118899906</v>
      </c>
      <c r="C1590" s="66" t="s">
        <v>2296</v>
      </c>
      <c r="D1590" s="66"/>
      <c r="E1590" s="57" t="s">
        <v>21</v>
      </c>
      <c r="F1590" s="22">
        <f t="shared" si="782"/>
        <v>1</v>
      </c>
      <c r="G1590" s="22">
        <f t="shared" si="783"/>
        <v>1</v>
      </c>
      <c r="H1590" s="120" t="str">
        <f>IF(ISNA(VLOOKUP(C1590,[1]Sheet1!$J$2:$J$2000,3,FALSE)),"No","Yes")</f>
        <v>No</v>
      </c>
      <c r="I1590" s="89">
        <f t="shared" si="785"/>
        <v>0</v>
      </c>
      <c r="J1590" s="89">
        <f t="shared" si="786"/>
        <v>0</v>
      </c>
      <c r="K1590" s="89">
        <f t="shared" si="787"/>
        <v>0</v>
      </c>
      <c r="L1590" s="89">
        <f t="shared" si="788"/>
        <v>0</v>
      </c>
      <c r="M1590" s="89">
        <f t="shared" si="789"/>
        <v>6509.7670040009425</v>
      </c>
      <c r="N1590" s="89">
        <f t="shared" si="790"/>
        <v>0</v>
      </c>
      <c r="O1590" s="89">
        <f t="shared" si="804"/>
        <v>0</v>
      </c>
      <c r="Q1590" s="90">
        <f t="shared" si="791"/>
        <v>0</v>
      </c>
      <c r="R1590" s="90">
        <f t="shared" si="792"/>
        <v>0</v>
      </c>
      <c r="S1590" s="90">
        <f t="shared" si="793"/>
        <v>0</v>
      </c>
      <c r="T1590" s="90">
        <f t="shared" si="794"/>
        <v>0</v>
      </c>
      <c r="U1590" s="90">
        <f t="shared" si="795"/>
        <v>0</v>
      </c>
      <c r="V1590" s="90">
        <f t="shared" si="796"/>
        <v>0</v>
      </c>
      <c r="W1590" s="90">
        <f t="shared" si="805"/>
        <v>0</v>
      </c>
      <c r="Y1590" s="89">
        <f t="shared" si="797"/>
        <v>0</v>
      </c>
      <c r="Z1590" s="90">
        <f t="shared" si="798"/>
        <v>0</v>
      </c>
      <c r="AA1590" s="75">
        <f t="shared" si="799"/>
        <v>0</v>
      </c>
      <c r="AB1590" s="89">
        <f t="shared" si="800"/>
        <v>6509.7670040009425</v>
      </c>
      <c r="AC1590" s="89">
        <f t="shared" si="801"/>
        <v>0</v>
      </c>
      <c r="AD1590" s="90">
        <f t="shared" si="802"/>
        <v>0</v>
      </c>
      <c r="AE1590" s="90">
        <f t="shared" si="803"/>
        <v>0</v>
      </c>
      <c r="AF1590" s="1">
        <f t="shared" si="779"/>
        <v>-43490.23299599906</v>
      </c>
    </row>
    <row r="1591" spans="1:32">
      <c r="A1591" s="106">
        <v>1.8079999999999999E-3</v>
      </c>
      <c r="B1591" s="4">
        <f t="shared" si="784"/>
        <v>-43574.911083986059</v>
      </c>
      <c r="C1591" s="66" t="s">
        <v>2298</v>
      </c>
      <c r="D1591" s="66"/>
      <c r="E1591" s="57" t="s">
        <v>21</v>
      </c>
      <c r="F1591" s="22">
        <f t="shared" si="782"/>
        <v>1</v>
      </c>
      <c r="G1591" s="22">
        <f t="shared" si="783"/>
        <v>1</v>
      </c>
      <c r="H1591" s="120" t="str">
        <f>IF(ISNA(VLOOKUP(C1591,[1]Sheet1!$J$2:$J$2000,3,FALSE)),"No","Yes")</f>
        <v>No</v>
      </c>
      <c r="I1591" s="89">
        <f t="shared" si="785"/>
        <v>0</v>
      </c>
      <c r="J1591" s="89">
        <f t="shared" si="786"/>
        <v>0</v>
      </c>
      <c r="K1591" s="89">
        <f t="shared" si="787"/>
        <v>0</v>
      </c>
      <c r="L1591" s="89">
        <f t="shared" si="788"/>
        <v>0</v>
      </c>
      <c r="M1591" s="89">
        <f t="shared" si="789"/>
        <v>6425.0871080139386</v>
      </c>
      <c r="N1591" s="89">
        <f t="shared" si="790"/>
        <v>0</v>
      </c>
      <c r="O1591" s="89">
        <f t="shared" si="804"/>
        <v>0</v>
      </c>
      <c r="Q1591" s="90">
        <f t="shared" si="791"/>
        <v>0</v>
      </c>
      <c r="R1591" s="90">
        <f t="shared" si="792"/>
        <v>0</v>
      </c>
      <c r="S1591" s="90">
        <f t="shared" si="793"/>
        <v>0</v>
      </c>
      <c r="T1591" s="90">
        <f t="shared" si="794"/>
        <v>0</v>
      </c>
      <c r="U1591" s="90">
        <f t="shared" si="795"/>
        <v>0</v>
      </c>
      <c r="V1591" s="90">
        <f t="shared" si="796"/>
        <v>0</v>
      </c>
      <c r="W1591" s="90">
        <f t="shared" si="805"/>
        <v>0</v>
      </c>
      <c r="Y1591" s="89">
        <f t="shared" si="797"/>
        <v>0</v>
      </c>
      <c r="Z1591" s="90">
        <f t="shared" si="798"/>
        <v>0</v>
      </c>
      <c r="AA1591" s="75">
        <f t="shared" si="799"/>
        <v>0</v>
      </c>
      <c r="AB1591" s="89">
        <f t="shared" si="800"/>
        <v>6425.0871080139386</v>
      </c>
      <c r="AC1591" s="89">
        <f t="shared" si="801"/>
        <v>0</v>
      </c>
      <c r="AD1591" s="90">
        <f t="shared" si="802"/>
        <v>0</v>
      </c>
      <c r="AE1591" s="90">
        <f t="shared" si="803"/>
        <v>0</v>
      </c>
      <c r="AF1591" s="1">
        <f t="shared" si="779"/>
        <v>-43574.91289198606</v>
      </c>
    </row>
    <row r="1592" spans="1:32">
      <c r="A1592" s="106">
        <v>1.8089999999999998E-3</v>
      </c>
      <c r="B1592" s="4">
        <f t="shared" si="784"/>
        <v>-43612.007428875288</v>
      </c>
      <c r="C1592" s="66" t="s">
        <v>2300</v>
      </c>
      <c r="D1592" s="66"/>
      <c r="E1592" s="57" t="s">
        <v>21</v>
      </c>
      <c r="F1592" s="22">
        <f t="shared" si="782"/>
        <v>1</v>
      </c>
      <c r="G1592" s="22">
        <f t="shared" si="783"/>
        <v>1</v>
      </c>
      <c r="H1592" s="120" t="str">
        <f>IF(ISNA(VLOOKUP(C1592,[1]Sheet1!$J$2:$J$2000,3,FALSE)),"No","Yes")</f>
        <v>No</v>
      </c>
      <c r="I1592" s="89">
        <f t="shared" si="785"/>
        <v>0</v>
      </c>
      <c r="J1592" s="89">
        <f t="shared" si="786"/>
        <v>0</v>
      </c>
      <c r="K1592" s="89">
        <f t="shared" si="787"/>
        <v>0</v>
      </c>
      <c r="L1592" s="89">
        <f t="shared" si="788"/>
        <v>0</v>
      </c>
      <c r="M1592" s="89">
        <f t="shared" si="789"/>
        <v>6387.9907621247112</v>
      </c>
      <c r="N1592" s="89">
        <f t="shared" si="790"/>
        <v>0</v>
      </c>
      <c r="O1592" s="89">
        <f t="shared" si="804"/>
        <v>0</v>
      </c>
      <c r="Q1592" s="90">
        <f t="shared" si="791"/>
        <v>0</v>
      </c>
      <c r="R1592" s="90">
        <f t="shared" si="792"/>
        <v>0</v>
      </c>
      <c r="S1592" s="90">
        <f t="shared" si="793"/>
        <v>0</v>
      </c>
      <c r="T1592" s="90">
        <f t="shared" si="794"/>
        <v>0</v>
      </c>
      <c r="U1592" s="90">
        <f t="shared" si="795"/>
        <v>0</v>
      </c>
      <c r="V1592" s="90">
        <f t="shared" si="796"/>
        <v>0</v>
      </c>
      <c r="W1592" s="90">
        <f t="shared" si="805"/>
        <v>0</v>
      </c>
      <c r="Y1592" s="89">
        <f t="shared" si="797"/>
        <v>0</v>
      </c>
      <c r="Z1592" s="90">
        <f t="shared" si="798"/>
        <v>0</v>
      </c>
      <c r="AA1592" s="75">
        <f t="shared" si="799"/>
        <v>0</v>
      </c>
      <c r="AB1592" s="89">
        <f t="shared" si="800"/>
        <v>6387.9907621247112</v>
      </c>
      <c r="AC1592" s="89">
        <f t="shared" si="801"/>
        <v>0</v>
      </c>
      <c r="AD1592" s="90">
        <f t="shared" si="802"/>
        <v>0</v>
      </c>
      <c r="AE1592" s="90">
        <f t="shared" si="803"/>
        <v>0</v>
      </c>
      <c r="AF1592" s="1">
        <f t="shared" si="779"/>
        <v>-43612.009237875289</v>
      </c>
    </row>
    <row r="1593" spans="1:32">
      <c r="A1593" s="106">
        <v>1.8099999999999998E-3</v>
      </c>
      <c r="B1593" s="4">
        <f t="shared" si="784"/>
        <v>-43628.194458140977</v>
      </c>
      <c r="C1593" s="69" t="s">
        <v>2302</v>
      </c>
      <c r="D1593" s="66"/>
      <c r="E1593" s="57" t="s">
        <v>21</v>
      </c>
      <c r="F1593" s="22">
        <f t="shared" si="782"/>
        <v>1</v>
      </c>
      <c r="G1593" s="22">
        <f t="shared" si="783"/>
        <v>1</v>
      </c>
      <c r="H1593" s="120" t="str">
        <f>IF(ISNA(VLOOKUP(C1593,[1]Sheet1!$J$2:$J$2000,3,FALSE)),"No","Yes")</f>
        <v>No</v>
      </c>
      <c r="I1593" s="89">
        <f t="shared" si="785"/>
        <v>0</v>
      </c>
      <c r="J1593" s="89">
        <f t="shared" si="786"/>
        <v>0</v>
      </c>
      <c r="K1593" s="89">
        <f t="shared" si="787"/>
        <v>0</v>
      </c>
      <c r="L1593" s="89">
        <f t="shared" si="788"/>
        <v>0</v>
      </c>
      <c r="M1593" s="89">
        <f t="shared" si="789"/>
        <v>6371.8037318590186</v>
      </c>
      <c r="N1593" s="89">
        <f t="shared" si="790"/>
        <v>0</v>
      </c>
      <c r="O1593" s="89">
        <f t="shared" si="804"/>
        <v>0</v>
      </c>
      <c r="Q1593" s="90">
        <f t="shared" si="791"/>
        <v>0</v>
      </c>
      <c r="R1593" s="90">
        <f t="shared" si="792"/>
        <v>0</v>
      </c>
      <c r="S1593" s="90">
        <f t="shared" si="793"/>
        <v>0</v>
      </c>
      <c r="T1593" s="90">
        <f t="shared" si="794"/>
        <v>0</v>
      </c>
      <c r="U1593" s="90">
        <f t="shared" si="795"/>
        <v>0</v>
      </c>
      <c r="V1593" s="90">
        <f t="shared" si="796"/>
        <v>0</v>
      </c>
      <c r="W1593" s="90">
        <f t="shared" si="805"/>
        <v>0</v>
      </c>
      <c r="Y1593" s="89">
        <f t="shared" si="797"/>
        <v>0</v>
      </c>
      <c r="Z1593" s="90">
        <f t="shared" si="798"/>
        <v>0</v>
      </c>
      <c r="AA1593" s="75">
        <f t="shared" si="799"/>
        <v>0</v>
      </c>
      <c r="AB1593" s="89">
        <f t="shared" si="800"/>
        <v>6371.8037318590186</v>
      </c>
      <c r="AC1593" s="89">
        <f t="shared" si="801"/>
        <v>0</v>
      </c>
      <c r="AD1593" s="90">
        <f t="shared" si="802"/>
        <v>0</v>
      </c>
      <c r="AE1593" s="90">
        <f t="shared" si="803"/>
        <v>0</v>
      </c>
      <c r="AF1593" s="1">
        <f t="shared" si="779"/>
        <v>-43628.196268140979</v>
      </c>
    </row>
    <row r="1594" spans="1:32">
      <c r="A1594" s="106">
        <v>1.8109999999999999E-3</v>
      </c>
      <c r="B1594" s="4">
        <f t="shared" si="784"/>
        <v>-43651.593323266694</v>
      </c>
      <c r="C1594" s="66" t="s">
        <v>2305</v>
      </c>
      <c r="D1594" s="66"/>
      <c r="E1594" s="57" t="s">
        <v>21</v>
      </c>
      <c r="F1594" s="22">
        <f t="shared" si="782"/>
        <v>1</v>
      </c>
      <c r="G1594" s="22">
        <f t="shared" si="783"/>
        <v>1</v>
      </c>
      <c r="H1594" s="120" t="str">
        <f>IF(ISNA(VLOOKUP(C1594,[1]Sheet1!$J$2:$J$2000,3,FALSE)),"No","Yes")</f>
        <v>No</v>
      </c>
      <c r="I1594" s="89">
        <f t="shared" si="785"/>
        <v>0</v>
      </c>
      <c r="J1594" s="89">
        <f t="shared" si="786"/>
        <v>0</v>
      </c>
      <c r="K1594" s="89">
        <f t="shared" si="787"/>
        <v>0</v>
      </c>
      <c r="L1594" s="89">
        <f t="shared" si="788"/>
        <v>0</v>
      </c>
      <c r="M1594" s="89">
        <f t="shared" si="789"/>
        <v>6348.4048657333033</v>
      </c>
      <c r="N1594" s="89">
        <f t="shared" si="790"/>
        <v>0</v>
      </c>
      <c r="O1594" s="89">
        <f t="shared" si="804"/>
        <v>0</v>
      </c>
      <c r="Q1594" s="90">
        <f t="shared" si="791"/>
        <v>0</v>
      </c>
      <c r="R1594" s="90">
        <f t="shared" si="792"/>
        <v>0</v>
      </c>
      <c r="S1594" s="90">
        <f t="shared" si="793"/>
        <v>0</v>
      </c>
      <c r="T1594" s="90">
        <f t="shared" si="794"/>
        <v>0</v>
      </c>
      <c r="U1594" s="90">
        <f t="shared" si="795"/>
        <v>0</v>
      </c>
      <c r="V1594" s="90">
        <f t="shared" si="796"/>
        <v>0</v>
      </c>
      <c r="W1594" s="90">
        <f t="shared" si="805"/>
        <v>0</v>
      </c>
      <c r="Y1594" s="89">
        <f t="shared" si="797"/>
        <v>0</v>
      </c>
      <c r="Z1594" s="90">
        <f t="shared" si="798"/>
        <v>0</v>
      </c>
      <c r="AA1594" s="75">
        <f t="shared" si="799"/>
        <v>0</v>
      </c>
      <c r="AB1594" s="89">
        <f t="shared" si="800"/>
        <v>6348.4048657333033</v>
      </c>
      <c r="AC1594" s="89">
        <f t="shared" si="801"/>
        <v>0</v>
      </c>
      <c r="AD1594" s="90">
        <f t="shared" si="802"/>
        <v>0</v>
      </c>
      <c r="AE1594" s="90">
        <f t="shared" si="803"/>
        <v>0</v>
      </c>
      <c r="AF1594" s="1">
        <f t="shared" si="779"/>
        <v>-43651.595134266696</v>
      </c>
    </row>
    <row r="1595" spans="1:32">
      <c r="A1595" s="106">
        <v>1.8119999999999998E-3</v>
      </c>
      <c r="B1595" s="4">
        <f t="shared" si="784"/>
        <v>-43687.811971660427</v>
      </c>
      <c r="C1595" s="66" t="s">
        <v>2307</v>
      </c>
      <c r="D1595" s="66"/>
      <c r="E1595" s="57" t="s">
        <v>21</v>
      </c>
      <c r="F1595" s="22">
        <f t="shared" si="782"/>
        <v>1</v>
      </c>
      <c r="G1595" s="22">
        <f t="shared" si="783"/>
        <v>1</v>
      </c>
      <c r="H1595" s="120" t="str">
        <f>IF(ISNA(VLOOKUP(C1595,[1]Sheet1!$J$2:$J$2000,3,FALSE)),"No","Yes")</f>
        <v>No</v>
      </c>
      <c r="I1595" s="89">
        <f t="shared" si="785"/>
        <v>0</v>
      </c>
      <c r="J1595" s="89">
        <f t="shared" si="786"/>
        <v>0</v>
      </c>
      <c r="K1595" s="89">
        <f t="shared" si="787"/>
        <v>0</v>
      </c>
      <c r="L1595" s="89">
        <f t="shared" si="788"/>
        <v>0</v>
      </c>
      <c r="M1595" s="89">
        <f t="shared" si="789"/>
        <v>6312.1862163395717</v>
      </c>
      <c r="N1595" s="89">
        <f t="shared" si="790"/>
        <v>0</v>
      </c>
      <c r="O1595" s="89">
        <f t="shared" si="804"/>
        <v>0</v>
      </c>
      <c r="Q1595" s="90">
        <f t="shared" si="791"/>
        <v>0</v>
      </c>
      <c r="R1595" s="90">
        <f t="shared" si="792"/>
        <v>0</v>
      </c>
      <c r="S1595" s="90">
        <f t="shared" si="793"/>
        <v>0</v>
      </c>
      <c r="T1595" s="90">
        <f t="shared" si="794"/>
        <v>0</v>
      </c>
      <c r="U1595" s="90">
        <f t="shared" si="795"/>
        <v>0</v>
      </c>
      <c r="V1595" s="90">
        <f t="shared" si="796"/>
        <v>0</v>
      </c>
      <c r="W1595" s="90">
        <f t="shared" si="805"/>
        <v>0</v>
      </c>
      <c r="Y1595" s="89">
        <f t="shared" si="797"/>
        <v>0</v>
      </c>
      <c r="Z1595" s="90">
        <f t="shared" si="798"/>
        <v>0</v>
      </c>
      <c r="AA1595" s="75">
        <f t="shared" si="799"/>
        <v>0</v>
      </c>
      <c r="AB1595" s="89">
        <f t="shared" si="800"/>
        <v>6312.1862163395717</v>
      </c>
      <c r="AC1595" s="89">
        <f t="shared" si="801"/>
        <v>0</v>
      </c>
      <c r="AD1595" s="90">
        <f t="shared" si="802"/>
        <v>0</v>
      </c>
      <c r="AE1595" s="90">
        <f t="shared" si="803"/>
        <v>0</v>
      </c>
      <c r="AF1595" s="1">
        <f t="shared" si="779"/>
        <v>-43687.813783660429</v>
      </c>
    </row>
    <row r="1596" spans="1:32">
      <c r="A1596" s="106">
        <v>1.8129999999999999E-3</v>
      </c>
      <c r="B1596" s="4">
        <f t="shared" si="784"/>
        <v>-43777.276027269967</v>
      </c>
      <c r="C1596" s="66" t="s">
        <v>2315</v>
      </c>
      <c r="D1596" s="66"/>
      <c r="E1596" s="57" t="s">
        <v>21</v>
      </c>
      <c r="F1596" s="22">
        <f t="shared" si="782"/>
        <v>1</v>
      </c>
      <c r="G1596" s="22">
        <f t="shared" si="783"/>
        <v>1</v>
      </c>
      <c r="H1596" s="120" t="str">
        <f>IF(ISNA(VLOOKUP(C1596,[1]Sheet1!$J$2:$J$2000,3,FALSE)),"No","Yes")</f>
        <v>No</v>
      </c>
      <c r="I1596" s="89">
        <f t="shared" si="785"/>
        <v>0</v>
      </c>
      <c r="J1596" s="89">
        <f t="shared" si="786"/>
        <v>0</v>
      </c>
      <c r="K1596" s="89">
        <f t="shared" si="787"/>
        <v>0</v>
      </c>
      <c r="L1596" s="89">
        <f t="shared" si="788"/>
        <v>0</v>
      </c>
      <c r="M1596" s="89">
        <f t="shared" si="789"/>
        <v>6222.7221597300331</v>
      </c>
      <c r="N1596" s="89">
        <f t="shared" si="790"/>
        <v>0</v>
      </c>
      <c r="O1596" s="89">
        <f t="shared" si="804"/>
        <v>0</v>
      </c>
      <c r="Q1596" s="90">
        <f t="shared" si="791"/>
        <v>0</v>
      </c>
      <c r="R1596" s="90">
        <f t="shared" si="792"/>
        <v>0</v>
      </c>
      <c r="S1596" s="90">
        <f t="shared" si="793"/>
        <v>0</v>
      </c>
      <c r="T1596" s="90">
        <f t="shared" si="794"/>
        <v>0</v>
      </c>
      <c r="U1596" s="90">
        <f t="shared" si="795"/>
        <v>0</v>
      </c>
      <c r="V1596" s="90">
        <f t="shared" si="796"/>
        <v>0</v>
      </c>
      <c r="W1596" s="90">
        <f t="shared" si="805"/>
        <v>0</v>
      </c>
      <c r="Y1596" s="89">
        <f t="shared" si="797"/>
        <v>0</v>
      </c>
      <c r="Z1596" s="90">
        <f t="shared" si="798"/>
        <v>0</v>
      </c>
      <c r="AA1596" s="75">
        <f t="shared" si="799"/>
        <v>0</v>
      </c>
      <c r="AB1596" s="89">
        <f t="shared" si="800"/>
        <v>6222.7221597300331</v>
      </c>
      <c r="AC1596" s="89">
        <f t="shared" si="801"/>
        <v>0</v>
      </c>
      <c r="AD1596" s="90">
        <f t="shared" si="802"/>
        <v>0</v>
      </c>
      <c r="AE1596" s="90">
        <f t="shared" si="803"/>
        <v>0</v>
      </c>
      <c r="AF1596" s="1">
        <f t="shared" si="779"/>
        <v>-43777.27784026997</v>
      </c>
    </row>
    <row r="1597" spans="1:32">
      <c r="A1597" s="106">
        <v>1.8139999999999999E-3</v>
      </c>
      <c r="B1597" s="4">
        <f t="shared" si="784"/>
        <v>8803.3118076346273</v>
      </c>
      <c r="C1597" s="66" t="s">
        <v>2213</v>
      </c>
      <c r="D1597" s="66" t="s">
        <v>182</v>
      </c>
      <c r="E1597" s="57" t="s">
        <v>21</v>
      </c>
      <c r="F1597" s="22">
        <f t="shared" si="782"/>
        <v>1</v>
      </c>
      <c r="G1597" s="22">
        <f t="shared" si="783"/>
        <v>1</v>
      </c>
      <c r="H1597" s="120" t="str">
        <f>IF(ISNA(VLOOKUP(C1597,[1]Sheet1!$J$2:$J$2000,3,FALSE)),"No","Yes")</f>
        <v>Yes</v>
      </c>
      <c r="I1597" s="89">
        <f t="shared" si="785"/>
        <v>0</v>
      </c>
      <c r="J1597" s="89">
        <f t="shared" si="786"/>
        <v>0</v>
      </c>
      <c r="K1597" s="89">
        <f t="shared" si="787"/>
        <v>0</v>
      </c>
      <c r="L1597" s="89">
        <f t="shared" si="788"/>
        <v>0</v>
      </c>
      <c r="M1597" s="89">
        <f t="shared" si="789"/>
        <v>8803.309993634628</v>
      </c>
      <c r="N1597" s="89">
        <f t="shared" si="790"/>
        <v>0</v>
      </c>
      <c r="O1597" s="89">
        <f t="shared" si="804"/>
        <v>0</v>
      </c>
      <c r="Q1597" s="90">
        <f t="shared" si="791"/>
        <v>0</v>
      </c>
      <c r="R1597" s="90">
        <f t="shared" si="792"/>
        <v>0</v>
      </c>
      <c r="S1597" s="90">
        <f t="shared" si="793"/>
        <v>0</v>
      </c>
      <c r="T1597" s="90">
        <f t="shared" si="794"/>
        <v>0</v>
      </c>
      <c r="U1597" s="90">
        <f t="shared" si="795"/>
        <v>0</v>
      </c>
      <c r="V1597" s="90">
        <f t="shared" si="796"/>
        <v>0</v>
      </c>
      <c r="W1597" s="90">
        <f t="shared" si="805"/>
        <v>0</v>
      </c>
      <c r="Y1597" s="89">
        <f t="shared" si="797"/>
        <v>0</v>
      </c>
      <c r="Z1597" s="90">
        <f t="shared" si="798"/>
        <v>0</v>
      </c>
      <c r="AA1597" s="75">
        <f t="shared" si="799"/>
        <v>0</v>
      </c>
      <c r="AB1597" s="89">
        <f t="shared" si="800"/>
        <v>8803.309993634628</v>
      </c>
      <c r="AC1597" s="89">
        <f t="shared" si="801"/>
        <v>0</v>
      </c>
      <c r="AD1597" s="90">
        <f t="shared" si="802"/>
        <v>0</v>
      </c>
      <c r="AE1597" s="90">
        <f t="shared" si="803"/>
        <v>0</v>
      </c>
      <c r="AF1597" s="1">
        <f t="shared" si="779"/>
        <v>8803.309993634628</v>
      </c>
    </row>
    <row r="1598" spans="1:32">
      <c r="A1598" s="106">
        <v>1.8149999999999998E-3</v>
      </c>
      <c r="B1598" s="4">
        <f t="shared" si="784"/>
        <v>-42516.231951233764</v>
      </c>
      <c r="C1598" s="66" t="s">
        <v>2245</v>
      </c>
      <c r="D1598" s="66" t="s">
        <v>2246</v>
      </c>
      <c r="E1598" s="57" t="s">
        <v>21</v>
      </c>
      <c r="F1598" s="22">
        <f t="shared" si="782"/>
        <v>1</v>
      </c>
      <c r="G1598" s="22">
        <f t="shared" si="783"/>
        <v>1</v>
      </c>
      <c r="H1598" s="120" t="str">
        <f>IF(ISNA(VLOOKUP(C1598,[1]Sheet1!$J$2:$J$2000,3,FALSE)),"No","Yes")</f>
        <v>No</v>
      </c>
      <c r="I1598" s="89">
        <f t="shared" si="785"/>
        <v>0</v>
      </c>
      <c r="J1598" s="89">
        <f t="shared" si="786"/>
        <v>0</v>
      </c>
      <c r="K1598" s="89">
        <f t="shared" si="787"/>
        <v>0</v>
      </c>
      <c r="L1598" s="89">
        <f t="shared" si="788"/>
        <v>0</v>
      </c>
      <c r="M1598" s="89">
        <f t="shared" si="789"/>
        <v>7483.7662337662341</v>
      </c>
      <c r="N1598" s="89">
        <f t="shared" si="790"/>
        <v>0</v>
      </c>
      <c r="O1598" s="89">
        <f t="shared" si="804"/>
        <v>0</v>
      </c>
      <c r="Q1598" s="90">
        <f t="shared" si="791"/>
        <v>0</v>
      </c>
      <c r="R1598" s="90">
        <f t="shared" si="792"/>
        <v>0</v>
      </c>
      <c r="S1598" s="90">
        <f t="shared" si="793"/>
        <v>0</v>
      </c>
      <c r="T1598" s="90">
        <f t="shared" si="794"/>
        <v>0</v>
      </c>
      <c r="U1598" s="90">
        <f t="shared" si="795"/>
        <v>0</v>
      </c>
      <c r="V1598" s="90">
        <f t="shared" si="796"/>
        <v>0</v>
      </c>
      <c r="W1598" s="90">
        <f t="shared" si="805"/>
        <v>0</v>
      </c>
      <c r="Y1598" s="89">
        <f t="shared" si="797"/>
        <v>0</v>
      </c>
      <c r="Z1598" s="90">
        <f t="shared" si="798"/>
        <v>0</v>
      </c>
      <c r="AA1598" s="75">
        <f t="shared" si="799"/>
        <v>0</v>
      </c>
      <c r="AB1598" s="89">
        <f t="shared" si="800"/>
        <v>7483.7662337662341</v>
      </c>
      <c r="AC1598" s="89">
        <f t="shared" si="801"/>
        <v>0</v>
      </c>
      <c r="AD1598" s="90">
        <f t="shared" si="802"/>
        <v>0</v>
      </c>
      <c r="AE1598" s="90">
        <f t="shared" si="803"/>
        <v>0</v>
      </c>
      <c r="AF1598" s="1">
        <f t="shared" si="779"/>
        <v>-42516.233766233767</v>
      </c>
    </row>
    <row r="1599" spans="1:32">
      <c r="A1599" s="106">
        <v>1.8169999999999998E-3</v>
      </c>
      <c r="B1599" s="4">
        <f t="shared" si="784"/>
        <v>-42860.091110207024</v>
      </c>
      <c r="C1599" s="69" t="s">
        <v>2266</v>
      </c>
      <c r="D1599" s="66" t="s">
        <v>2267</v>
      </c>
      <c r="E1599" s="57" t="s">
        <v>21</v>
      </c>
      <c r="F1599" s="22">
        <f t="shared" si="782"/>
        <v>1</v>
      </c>
      <c r="G1599" s="22">
        <f t="shared" si="783"/>
        <v>1</v>
      </c>
      <c r="H1599" s="120" t="str">
        <f>IF(ISNA(VLOOKUP(C1599,[1]Sheet1!$J$2:$J$2000,3,FALSE)),"No","Yes")</f>
        <v>No</v>
      </c>
      <c r="I1599" s="89">
        <f t="shared" si="785"/>
        <v>0</v>
      </c>
      <c r="J1599" s="89">
        <f t="shared" si="786"/>
        <v>0</v>
      </c>
      <c r="K1599" s="89">
        <f t="shared" si="787"/>
        <v>0</v>
      </c>
      <c r="L1599" s="89">
        <f t="shared" si="788"/>
        <v>0</v>
      </c>
      <c r="M1599" s="89">
        <f t="shared" si="789"/>
        <v>7139.9070727929802</v>
      </c>
      <c r="N1599" s="89">
        <f t="shared" si="790"/>
        <v>0</v>
      </c>
      <c r="O1599" s="89">
        <f t="shared" si="804"/>
        <v>0</v>
      </c>
      <c r="Q1599" s="90">
        <f t="shared" si="791"/>
        <v>0</v>
      </c>
      <c r="R1599" s="90">
        <f t="shared" si="792"/>
        <v>0</v>
      </c>
      <c r="S1599" s="90">
        <f t="shared" si="793"/>
        <v>0</v>
      </c>
      <c r="T1599" s="90">
        <f t="shared" si="794"/>
        <v>0</v>
      </c>
      <c r="U1599" s="90">
        <f t="shared" si="795"/>
        <v>0</v>
      </c>
      <c r="V1599" s="90">
        <f t="shared" si="796"/>
        <v>0</v>
      </c>
      <c r="W1599" s="90">
        <f t="shared" si="805"/>
        <v>0</v>
      </c>
      <c r="Y1599" s="89">
        <f t="shared" si="797"/>
        <v>0</v>
      </c>
      <c r="Z1599" s="90">
        <f t="shared" si="798"/>
        <v>0</v>
      </c>
      <c r="AA1599" s="75">
        <f t="shared" si="799"/>
        <v>0</v>
      </c>
      <c r="AB1599" s="89">
        <f t="shared" si="800"/>
        <v>7139.9070727929802</v>
      </c>
      <c r="AC1599" s="89">
        <f t="shared" si="801"/>
        <v>0</v>
      </c>
      <c r="AD1599" s="90">
        <f t="shared" si="802"/>
        <v>0</v>
      </c>
      <c r="AE1599" s="90">
        <f t="shared" si="803"/>
        <v>0</v>
      </c>
      <c r="AF1599" s="1">
        <f t="shared" si="779"/>
        <v>-42860.092927207021</v>
      </c>
    </row>
    <row r="1600" spans="1:32">
      <c r="A1600" s="106">
        <v>1.8179999999999997E-3</v>
      </c>
      <c r="B1600" s="4">
        <f t="shared" si="784"/>
        <v>-42974.344130691898</v>
      </c>
      <c r="C1600" s="69" t="s">
        <v>2271</v>
      </c>
      <c r="D1600" s="66"/>
      <c r="E1600" s="57" t="s">
        <v>21</v>
      </c>
      <c r="F1600" s="22">
        <f t="shared" si="782"/>
        <v>1</v>
      </c>
      <c r="G1600" s="22">
        <f t="shared" si="783"/>
        <v>1</v>
      </c>
      <c r="H1600" s="120" t="str">
        <f>IF(ISNA(VLOOKUP(C1600,[1]Sheet1!$J$2:$J$2000,3,FALSE)),"No","Yes")</f>
        <v>No</v>
      </c>
      <c r="I1600" s="89">
        <f t="shared" si="785"/>
        <v>0</v>
      </c>
      <c r="J1600" s="89">
        <f t="shared" si="786"/>
        <v>0</v>
      </c>
      <c r="K1600" s="89">
        <f t="shared" si="787"/>
        <v>0</v>
      </c>
      <c r="L1600" s="89">
        <f t="shared" si="788"/>
        <v>0</v>
      </c>
      <c r="M1600" s="89">
        <f t="shared" si="789"/>
        <v>7025.6540513081027</v>
      </c>
      <c r="N1600" s="89">
        <f t="shared" si="790"/>
        <v>0</v>
      </c>
      <c r="O1600" s="89">
        <f t="shared" si="804"/>
        <v>0</v>
      </c>
      <c r="Q1600" s="90">
        <f t="shared" si="791"/>
        <v>0</v>
      </c>
      <c r="R1600" s="90">
        <f t="shared" si="792"/>
        <v>0</v>
      </c>
      <c r="S1600" s="90">
        <f t="shared" si="793"/>
        <v>0</v>
      </c>
      <c r="T1600" s="90">
        <f t="shared" si="794"/>
        <v>0</v>
      </c>
      <c r="U1600" s="90">
        <f t="shared" si="795"/>
        <v>0</v>
      </c>
      <c r="V1600" s="90">
        <f t="shared" si="796"/>
        <v>0</v>
      </c>
      <c r="W1600" s="90">
        <f t="shared" si="805"/>
        <v>0</v>
      </c>
      <c r="Y1600" s="89">
        <f t="shared" si="797"/>
        <v>0</v>
      </c>
      <c r="Z1600" s="90">
        <f t="shared" si="798"/>
        <v>0</v>
      </c>
      <c r="AA1600" s="75">
        <f t="shared" si="799"/>
        <v>0</v>
      </c>
      <c r="AB1600" s="89">
        <f t="shared" si="800"/>
        <v>7025.6540513081027</v>
      </c>
      <c r="AC1600" s="89">
        <f t="shared" si="801"/>
        <v>0</v>
      </c>
      <c r="AD1600" s="90">
        <f t="shared" si="802"/>
        <v>0</v>
      </c>
      <c r="AE1600" s="90">
        <f t="shared" si="803"/>
        <v>0</v>
      </c>
      <c r="AF1600" s="1">
        <f t="shared" si="779"/>
        <v>-42974.345948691895</v>
      </c>
    </row>
    <row r="1601" spans="1:32">
      <c r="A1601" s="106">
        <v>1.8189999999999999E-3</v>
      </c>
      <c r="B1601" s="4">
        <f t="shared" si="784"/>
        <v>-43039.756610793658</v>
      </c>
      <c r="C1601" s="69" t="s">
        <v>2274</v>
      </c>
      <c r="D1601" s="66"/>
      <c r="E1601" s="57" t="s">
        <v>21</v>
      </c>
      <c r="F1601" s="22">
        <f t="shared" ref="F1601:F1636" si="806">COUNTIF(H1601:X1601,"&gt;1")</f>
        <v>1</v>
      </c>
      <c r="G1601" s="22">
        <f t="shared" ref="G1601:G1636" si="807">COUNTIF(AA1601:AE1601,"&gt;1")</f>
        <v>1</v>
      </c>
      <c r="H1601" s="120" t="str">
        <f>IF(ISNA(VLOOKUP(C1601,[1]Sheet1!$J$2:$J$2000,3,FALSE)),"No","Yes")</f>
        <v>No</v>
      </c>
      <c r="I1601" s="89">
        <f t="shared" si="785"/>
        <v>0</v>
      </c>
      <c r="J1601" s="89">
        <f t="shared" si="786"/>
        <v>0</v>
      </c>
      <c r="K1601" s="89">
        <f t="shared" si="787"/>
        <v>0</v>
      </c>
      <c r="L1601" s="89">
        <f t="shared" si="788"/>
        <v>0</v>
      </c>
      <c r="M1601" s="89">
        <f t="shared" si="789"/>
        <v>6960.2415702063408</v>
      </c>
      <c r="N1601" s="89">
        <f t="shared" si="790"/>
        <v>0</v>
      </c>
      <c r="O1601" s="89">
        <f t="shared" si="804"/>
        <v>0</v>
      </c>
      <c r="Q1601" s="90">
        <f t="shared" si="791"/>
        <v>0</v>
      </c>
      <c r="R1601" s="90">
        <f t="shared" si="792"/>
        <v>0</v>
      </c>
      <c r="S1601" s="90">
        <f t="shared" si="793"/>
        <v>0</v>
      </c>
      <c r="T1601" s="90">
        <f t="shared" si="794"/>
        <v>0</v>
      </c>
      <c r="U1601" s="90">
        <f t="shared" si="795"/>
        <v>0</v>
      </c>
      <c r="V1601" s="90">
        <f t="shared" si="796"/>
        <v>0</v>
      </c>
      <c r="W1601" s="90">
        <f t="shared" si="805"/>
        <v>0</v>
      </c>
      <c r="Y1601" s="89">
        <f t="shared" si="797"/>
        <v>0</v>
      </c>
      <c r="Z1601" s="90">
        <f t="shared" si="798"/>
        <v>0</v>
      </c>
      <c r="AA1601" s="75">
        <f t="shared" si="799"/>
        <v>0</v>
      </c>
      <c r="AB1601" s="89">
        <f t="shared" si="800"/>
        <v>6960.2415702063408</v>
      </c>
      <c r="AC1601" s="89">
        <f t="shared" si="801"/>
        <v>0</v>
      </c>
      <c r="AD1601" s="90">
        <f t="shared" si="802"/>
        <v>0</v>
      </c>
      <c r="AE1601" s="90">
        <f t="shared" si="803"/>
        <v>0</v>
      </c>
      <c r="AF1601" s="1">
        <f t="shared" si="779"/>
        <v>-43039.758429793656</v>
      </c>
    </row>
    <row r="1602" spans="1:32">
      <c r="A1602" s="106">
        <v>1.8199999999999998E-3</v>
      </c>
      <c r="B1602" s="4">
        <f t="shared" si="784"/>
        <v>-43270.071172700729</v>
      </c>
      <c r="C1602" s="66" t="s">
        <v>2280</v>
      </c>
      <c r="D1602" s="66" t="s">
        <v>2241</v>
      </c>
      <c r="E1602" s="57" t="s">
        <v>21</v>
      </c>
      <c r="F1602" s="22">
        <f t="shared" si="806"/>
        <v>1</v>
      </c>
      <c r="G1602" s="22">
        <f t="shared" si="807"/>
        <v>1</v>
      </c>
      <c r="H1602" s="120" t="str">
        <f>IF(ISNA(VLOOKUP(C1602,[1]Sheet1!$J$2:$J$2000,3,FALSE)),"No","Yes")</f>
        <v>No</v>
      </c>
      <c r="I1602" s="89">
        <f t="shared" si="785"/>
        <v>0</v>
      </c>
      <c r="J1602" s="89">
        <f t="shared" si="786"/>
        <v>0</v>
      </c>
      <c r="K1602" s="89">
        <f t="shared" si="787"/>
        <v>0</v>
      </c>
      <c r="L1602" s="89">
        <f t="shared" si="788"/>
        <v>0</v>
      </c>
      <c r="M1602" s="89">
        <f t="shared" si="789"/>
        <v>6729.9270072992713</v>
      </c>
      <c r="N1602" s="89">
        <f t="shared" si="790"/>
        <v>0</v>
      </c>
      <c r="O1602" s="89">
        <f t="shared" si="804"/>
        <v>0</v>
      </c>
      <c r="Q1602" s="90">
        <f t="shared" si="791"/>
        <v>0</v>
      </c>
      <c r="R1602" s="90">
        <f t="shared" si="792"/>
        <v>0</v>
      </c>
      <c r="S1602" s="90">
        <f t="shared" si="793"/>
        <v>0</v>
      </c>
      <c r="T1602" s="90">
        <f t="shared" si="794"/>
        <v>0</v>
      </c>
      <c r="U1602" s="90">
        <f t="shared" si="795"/>
        <v>0</v>
      </c>
      <c r="V1602" s="90">
        <f t="shared" si="796"/>
        <v>0</v>
      </c>
      <c r="W1602" s="90">
        <f t="shared" si="805"/>
        <v>0</v>
      </c>
      <c r="Y1602" s="89">
        <f t="shared" si="797"/>
        <v>0</v>
      </c>
      <c r="Z1602" s="90">
        <f t="shared" si="798"/>
        <v>0</v>
      </c>
      <c r="AA1602" s="75">
        <f t="shared" si="799"/>
        <v>0</v>
      </c>
      <c r="AB1602" s="89">
        <f t="shared" si="800"/>
        <v>6729.9270072992713</v>
      </c>
      <c r="AC1602" s="89">
        <f t="shared" si="801"/>
        <v>0</v>
      </c>
      <c r="AD1602" s="90">
        <f t="shared" si="802"/>
        <v>0</v>
      </c>
      <c r="AE1602" s="90">
        <f t="shared" si="803"/>
        <v>0</v>
      </c>
      <c r="AF1602" s="1">
        <f t="shared" si="779"/>
        <v>-43270.072992700727</v>
      </c>
    </row>
    <row r="1603" spans="1:32">
      <c r="A1603" s="106">
        <v>1.8209999999999999E-3</v>
      </c>
      <c r="B1603" s="4">
        <f t="shared" si="784"/>
        <v>-43579.385365629525</v>
      </c>
      <c r="C1603" s="66" t="s">
        <v>2299</v>
      </c>
      <c r="D1603" s="66"/>
      <c r="E1603" s="57" t="s">
        <v>21</v>
      </c>
      <c r="F1603" s="22">
        <f t="shared" si="806"/>
        <v>1</v>
      </c>
      <c r="G1603" s="22">
        <f t="shared" si="807"/>
        <v>1</v>
      </c>
      <c r="H1603" s="120" t="str">
        <f>IF(ISNA(VLOOKUP(C1603,[1]Sheet1!$J$2:$J$2000,3,FALSE)),"No","Yes")</f>
        <v>No</v>
      </c>
      <c r="I1603" s="89">
        <f t="shared" si="785"/>
        <v>0</v>
      </c>
      <c r="J1603" s="89">
        <f t="shared" si="786"/>
        <v>0</v>
      </c>
      <c r="K1603" s="89">
        <f t="shared" si="787"/>
        <v>0</v>
      </c>
      <c r="L1603" s="89">
        <f t="shared" si="788"/>
        <v>0</v>
      </c>
      <c r="M1603" s="89">
        <f t="shared" si="789"/>
        <v>6420.6128133704742</v>
      </c>
      <c r="N1603" s="89">
        <f t="shared" si="790"/>
        <v>0</v>
      </c>
      <c r="O1603" s="89">
        <f t="shared" si="804"/>
        <v>0</v>
      </c>
      <c r="Q1603" s="90">
        <f t="shared" si="791"/>
        <v>0</v>
      </c>
      <c r="R1603" s="90">
        <f t="shared" si="792"/>
        <v>0</v>
      </c>
      <c r="S1603" s="90">
        <f t="shared" si="793"/>
        <v>0</v>
      </c>
      <c r="T1603" s="90">
        <f t="shared" si="794"/>
        <v>0</v>
      </c>
      <c r="U1603" s="90">
        <f t="shared" si="795"/>
        <v>0</v>
      </c>
      <c r="V1603" s="90">
        <f t="shared" si="796"/>
        <v>0</v>
      </c>
      <c r="W1603" s="90">
        <f t="shared" si="805"/>
        <v>0</v>
      </c>
      <c r="Y1603" s="89">
        <f t="shared" si="797"/>
        <v>0</v>
      </c>
      <c r="Z1603" s="90">
        <f t="shared" si="798"/>
        <v>0</v>
      </c>
      <c r="AA1603" s="75">
        <f t="shared" si="799"/>
        <v>0</v>
      </c>
      <c r="AB1603" s="89">
        <f t="shared" si="800"/>
        <v>6420.6128133704742</v>
      </c>
      <c r="AC1603" s="89">
        <f t="shared" si="801"/>
        <v>0</v>
      </c>
      <c r="AD1603" s="90">
        <f t="shared" si="802"/>
        <v>0</v>
      </c>
      <c r="AE1603" s="90">
        <f t="shared" si="803"/>
        <v>0</v>
      </c>
      <c r="AF1603" s="1">
        <f t="shared" ref="AF1603:AF1666" si="808">IF(H1603="NO",SUM(AA1603:AE1603)-50000,SUM(AA1603:AE1603))</f>
        <v>-43579.387186629523</v>
      </c>
    </row>
    <row r="1604" spans="1:32">
      <c r="A1604" s="106">
        <v>1.8219999999999998E-3</v>
      </c>
      <c r="B1604" s="4">
        <f t="shared" si="784"/>
        <v>-43836.896573721926</v>
      </c>
      <c r="C1604" s="66" t="s">
        <v>2318</v>
      </c>
      <c r="D1604" s="66" t="s">
        <v>2319</v>
      </c>
      <c r="E1604" s="57" t="s">
        <v>21</v>
      </c>
      <c r="F1604" s="22">
        <f t="shared" si="806"/>
        <v>1</v>
      </c>
      <c r="G1604" s="22">
        <f t="shared" si="807"/>
        <v>1</v>
      </c>
      <c r="H1604" s="120" t="str">
        <f>IF(ISNA(VLOOKUP(C1604,[1]Sheet1!$J$2:$J$2000,3,FALSE)),"No","Yes")</f>
        <v>No</v>
      </c>
      <c r="I1604" s="89">
        <f t="shared" si="785"/>
        <v>0</v>
      </c>
      <c r="J1604" s="89">
        <f t="shared" si="786"/>
        <v>0</v>
      </c>
      <c r="K1604" s="89">
        <f t="shared" si="787"/>
        <v>0</v>
      </c>
      <c r="L1604" s="89">
        <f t="shared" si="788"/>
        <v>0</v>
      </c>
      <c r="M1604" s="89">
        <f t="shared" si="789"/>
        <v>6163.1016042780757</v>
      </c>
      <c r="N1604" s="89">
        <f t="shared" si="790"/>
        <v>0</v>
      </c>
      <c r="O1604" s="89">
        <f t="shared" si="804"/>
        <v>0</v>
      </c>
      <c r="Q1604" s="90">
        <f t="shared" si="791"/>
        <v>0</v>
      </c>
      <c r="R1604" s="90">
        <f t="shared" si="792"/>
        <v>0</v>
      </c>
      <c r="S1604" s="90">
        <f t="shared" si="793"/>
        <v>0</v>
      </c>
      <c r="T1604" s="90">
        <f t="shared" si="794"/>
        <v>0</v>
      </c>
      <c r="U1604" s="90">
        <f t="shared" si="795"/>
        <v>0</v>
      </c>
      <c r="V1604" s="90">
        <f t="shared" si="796"/>
        <v>0</v>
      </c>
      <c r="W1604" s="90">
        <f t="shared" si="805"/>
        <v>0</v>
      </c>
      <c r="Y1604" s="89">
        <f t="shared" si="797"/>
        <v>0</v>
      </c>
      <c r="Z1604" s="90">
        <f t="shared" si="798"/>
        <v>0</v>
      </c>
      <c r="AA1604" s="75">
        <f t="shared" si="799"/>
        <v>0</v>
      </c>
      <c r="AB1604" s="89">
        <f t="shared" si="800"/>
        <v>6163.1016042780757</v>
      </c>
      <c r="AC1604" s="89">
        <f t="shared" si="801"/>
        <v>0</v>
      </c>
      <c r="AD1604" s="90">
        <f t="shared" si="802"/>
        <v>0</v>
      </c>
      <c r="AE1604" s="90">
        <f t="shared" si="803"/>
        <v>0</v>
      </c>
      <c r="AF1604" s="1">
        <f t="shared" si="808"/>
        <v>-43836.898395721924</v>
      </c>
    </row>
    <row r="1605" spans="1:32">
      <c r="A1605" s="106">
        <v>1.8229999999999998E-3</v>
      </c>
      <c r="B1605" s="4">
        <f t="shared" si="784"/>
        <v>-44078.353989459858</v>
      </c>
      <c r="C1605" s="66" t="s">
        <v>2325</v>
      </c>
      <c r="D1605" s="66"/>
      <c r="E1605" s="57" t="s">
        <v>21</v>
      </c>
      <c r="F1605" s="22">
        <f t="shared" si="806"/>
        <v>1</v>
      </c>
      <c r="G1605" s="22">
        <f t="shared" si="807"/>
        <v>1</v>
      </c>
      <c r="H1605" s="120" t="str">
        <f>IF(ISNA(VLOOKUP(C1605,[1]Sheet1!$J$2:$J$2000,3,FALSE)),"No","Yes")</f>
        <v>No</v>
      </c>
      <c r="I1605" s="89">
        <f t="shared" si="785"/>
        <v>0</v>
      </c>
      <c r="J1605" s="89">
        <f t="shared" si="786"/>
        <v>0</v>
      </c>
      <c r="K1605" s="89">
        <f t="shared" si="787"/>
        <v>0</v>
      </c>
      <c r="L1605" s="89">
        <f t="shared" si="788"/>
        <v>0</v>
      </c>
      <c r="M1605" s="89">
        <f t="shared" si="789"/>
        <v>5921.6441875401406</v>
      </c>
      <c r="N1605" s="89">
        <f t="shared" si="790"/>
        <v>0</v>
      </c>
      <c r="O1605" s="89">
        <f t="shared" si="804"/>
        <v>0</v>
      </c>
      <c r="Q1605" s="90">
        <f t="shared" si="791"/>
        <v>0</v>
      </c>
      <c r="R1605" s="90">
        <f t="shared" si="792"/>
        <v>0</v>
      </c>
      <c r="S1605" s="90">
        <f t="shared" si="793"/>
        <v>0</v>
      </c>
      <c r="T1605" s="90">
        <f t="shared" si="794"/>
        <v>0</v>
      </c>
      <c r="U1605" s="90">
        <f t="shared" si="795"/>
        <v>0</v>
      </c>
      <c r="V1605" s="90">
        <f t="shared" si="796"/>
        <v>0</v>
      </c>
      <c r="W1605" s="90">
        <f t="shared" si="805"/>
        <v>0</v>
      </c>
      <c r="Y1605" s="89">
        <f t="shared" si="797"/>
        <v>0</v>
      </c>
      <c r="Z1605" s="90">
        <f t="shared" si="798"/>
        <v>0</v>
      </c>
      <c r="AA1605" s="75">
        <f t="shared" si="799"/>
        <v>0</v>
      </c>
      <c r="AB1605" s="89">
        <f t="shared" si="800"/>
        <v>5921.6441875401406</v>
      </c>
      <c r="AC1605" s="89">
        <f t="shared" si="801"/>
        <v>0</v>
      </c>
      <c r="AD1605" s="90">
        <f t="shared" si="802"/>
        <v>0</v>
      </c>
      <c r="AE1605" s="90">
        <f t="shared" si="803"/>
        <v>0</v>
      </c>
      <c r="AF1605" s="1">
        <f t="shared" si="808"/>
        <v>-44078.355812459857</v>
      </c>
    </row>
    <row r="1606" spans="1:32">
      <c r="A1606" s="106">
        <v>1.8239999999999999E-3</v>
      </c>
      <c r="B1606" s="4">
        <f t="shared" si="784"/>
        <v>6899.4780025981545</v>
      </c>
      <c r="C1606" s="66" t="s">
        <v>2275</v>
      </c>
      <c r="D1606" s="66" t="s">
        <v>182</v>
      </c>
      <c r="E1606" s="57" t="s">
        <v>21</v>
      </c>
      <c r="F1606" s="22">
        <f t="shared" si="806"/>
        <v>1</v>
      </c>
      <c r="G1606" s="22">
        <f t="shared" si="807"/>
        <v>1</v>
      </c>
      <c r="H1606" s="120" t="str">
        <f>IF(ISNA(VLOOKUP(C1606,[1]Sheet1!$J$2:$J$2000,3,FALSE)),"No","Yes")</f>
        <v>Yes</v>
      </c>
      <c r="I1606" s="89">
        <f t="shared" si="785"/>
        <v>0</v>
      </c>
      <c r="J1606" s="89">
        <f t="shared" si="786"/>
        <v>0</v>
      </c>
      <c r="K1606" s="89">
        <f t="shared" si="787"/>
        <v>0</v>
      </c>
      <c r="L1606" s="89">
        <f t="shared" si="788"/>
        <v>0</v>
      </c>
      <c r="M1606" s="89">
        <f t="shared" si="789"/>
        <v>6899.4761785981545</v>
      </c>
      <c r="N1606" s="89">
        <f t="shared" si="790"/>
        <v>0</v>
      </c>
      <c r="O1606" s="89">
        <f t="shared" si="804"/>
        <v>0</v>
      </c>
      <c r="Q1606" s="90">
        <f t="shared" si="791"/>
        <v>0</v>
      </c>
      <c r="R1606" s="90">
        <f t="shared" si="792"/>
        <v>0</v>
      </c>
      <c r="S1606" s="90">
        <f t="shared" si="793"/>
        <v>0</v>
      </c>
      <c r="T1606" s="90">
        <f t="shared" si="794"/>
        <v>0</v>
      </c>
      <c r="U1606" s="90">
        <f t="shared" si="795"/>
        <v>0</v>
      </c>
      <c r="V1606" s="90">
        <f t="shared" si="796"/>
        <v>0</v>
      </c>
      <c r="W1606" s="90">
        <f t="shared" si="805"/>
        <v>0</v>
      </c>
      <c r="Y1606" s="89">
        <f t="shared" si="797"/>
        <v>0</v>
      </c>
      <c r="Z1606" s="90">
        <f t="shared" si="798"/>
        <v>0</v>
      </c>
      <c r="AA1606" s="75">
        <f t="shared" si="799"/>
        <v>0</v>
      </c>
      <c r="AB1606" s="89">
        <f t="shared" si="800"/>
        <v>6899.4761785981545</v>
      </c>
      <c r="AC1606" s="89">
        <f t="shared" si="801"/>
        <v>0</v>
      </c>
      <c r="AD1606" s="90">
        <f t="shared" si="802"/>
        <v>0</v>
      </c>
      <c r="AE1606" s="90">
        <f t="shared" si="803"/>
        <v>0</v>
      </c>
      <c r="AF1606" s="1">
        <f t="shared" si="808"/>
        <v>6899.4761785981545</v>
      </c>
    </row>
    <row r="1607" spans="1:32">
      <c r="A1607" s="106">
        <v>1.8249999999999998E-3</v>
      </c>
      <c r="B1607" s="4">
        <f t="shared" si="784"/>
        <v>-43422.114702942927</v>
      </c>
      <c r="C1607" s="66" t="s">
        <v>2292</v>
      </c>
      <c r="D1607" s="66"/>
      <c r="E1607" s="57" t="s">
        <v>21</v>
      </c>
      <c r="F1607" s="22">
        <f t="shared" si="806"/>
        <v>1</v>
      </c>
      <c r="G1607" s="22">
        <f t="shared" si="807"/>
        <v>1</v>
      </c>
      <c r="H1607" s="120" t="str">
        <f>IF(ISNA(VLOOKUP(C1607,[1]Sheet1!$J$2:$J$2000,3,FALSE)),"No","Yes")</f>
        <v>No</v>
      </c>
      <c r="I1607" s="89">
        <f t="shared" si="785"/>
        <v>0</v>
      </c>
      <c r="J1607" s="89">
        <f t="shared" si="786"/>
        <v>0</v>
      </c>
      <c r="K1607" s="89">
        <f t="shared" si="787"/>
        <v>0</v>
      </c>
      <c r="L1607" s="89">
        <f t="shared" si="788"/>
        <v>0</v>
      </c>
      <c r="M1607" s="89">
        <f t="shared" si="789"/>
        <v>6577.883472057074</v>
      </c>
      <c r="N1607" s="89">
        <f t="shared" si="790"/>
        <v>0</v>
      </c>
      <c r="O1607" s="89">
        <f t="shared" si="804"/>
        <v>0</v>
      </c>
      <c r="Q1607" s="90">
        <f t="shared" si="791"/>
        <v>0</v>
      </c>
      <c r="R1607" s="90">
        <f t="shared" si="792"/>
        <v>0</v>
      </c>
      <c r="S1607" s="90">
        <f t="shared" si="793"/>
        <v>0</v>
      </c>
      <c r="T1607" s="90">
        <f t="shared" si="794"/>
        <v>0</v>
      </c>
      <c r="U1607" s="90">
        <f t="shared" si="795"/>
        <v>0</v>
      </c>
      <c r="V1607" s="90">
        <f t="shared" si="796"/>
        <v>0</v>
      </c>
      <c r="W1607" s="90">
        <f t="shared" si="805"/>
        <v>0</v>
      </c>
      <c r="Y1607" s="89">
        <f t="shared" si="797"/>
        <v>0</v>
      </c>
      <c r="Z1607" s="90">
        <f t="shared" si="798"/>
        <v>0</v>
      </c>
      <c r="AA1607" s="75">
        <f t="shared" si="799"/>
        <v>0</v>
      </c>
      <c r="AB1607" s="89">
        <f t="shared" si="800"/>
        <v>6577.883472057074</v>
      </c>
      <c r="AC1607" s="89">
        <f t="shared" si="801"/>
        <v>0</v>
      </c>
      <c r="AD1607" s="90">
        <f t="shared" si="802"/>
        <v>0</v>
      </c>
      <c r="AE1607" s="90">
        <f t="shared" si="803"/>
        <v>0</v>
      </c>
      <c r="AF1607" s="1">
        <f t="shared" si="808"/>
        <v>-43422.116527942926</v>
      </c>
    </row>
    <row r="1608" spans="1:32">
      <c r="A1608" s="106">
        <v>1.8259999999999999E-3</v>
      </c>
      <c r="B1608" s="4">
        <f t="shared" si="784"/>
        <v>-43634.060314391252</v>
      </c>
      <c r="C1608" s="66" t="s">
        <v>2303</v>
      </c>
      <c r="D1608" s="66"/>
      <c r="E1608" s="57" t="s">
        <v>21</v>
      </c>
      <c r="F1608" s="22">
        <f t="shared" si="806"/>
        <v>1</v>
      </c>
      <c r="G1608" s="22">
        <f t="shared" si="807"/>
        <v>1</v>
      </c>
      <c r="H1608" s="120" t="str">
        <f>IF(ISNA(VLOOKUP(C1608,[1]Sheet1!$J$2:$J$2000,3,FALSE)),"No","Yes")</f>
        <v>No</v>
      </c>
      <c r="I1608" s="89">
        <f t="shared" si="785"/>
        <v>0</v>
      </c>
      <c r="J1608" s="89">
        <f t="shared" si="786"/>
        <v>0</v>
      </c>
      <c r="K1608" s="89">
        <f t="shared" si="787"/>
        <v>0</v>
      </c>
      <c r="L1608" s="89">
        <f t="shared" si="788"/>
        <v>0</v>
      </c>
      <c r="M1608" s="89">
        <f t="shared" si="789"/>
        <v>6365.9378596087472</v>
      </c>
      <c r="N1608" s="89">
        <f t="shared" si="790"/>
        <v>0</v>
      </c>
      <c r="O1608" s="89">
        <f t="shared" si="804"/>
        <v>0</v>
      </c>
      <c r="Q1608" s="90">
        <f t="shared" si="791"/>
        <v>0</v>
      </c>
      <c r="R1608" s="90">
        <f t="shared" si="792"/>
        <v>0</v>
      </c>
      <c r="S1608" s="90">
        <f t="shared" si="793"/>
        <v>0</v>
      </c>
      <c r="T1608" s="90">
        <f t="shared" si="794"/>
        <v>0</v>
      </c>
      <c r="U1608" s="90">
        <f t="shared" si="795"/>
        <v>0</v>
      </c>
      <c r="V1608" s="90">
        <f t="shared" si="796"/>
        <v>0</v>
      </c>
      <c r="W1608" s="90">
        <f t="shared" si="805"/>
        <v>0</v>
      </c>
      <c r="Y1608" s="89">
        <f t="shared" si="797"/>
        <v>0</v>
      </c>
      <c r="Z1608" s="90">
        <f t="shared" si="798"/>
        <v>0</v>
      </c>
      <c r="AA1608" s="75">
        <f t="shared" si="799"/>
        <v>0</v>
      </c>
      <c r="AB1608" s="89">
        <f t="shared" si="800"/>
        <v>6365.9378596087472</v>
      </c>
      <c r="AC1608" s="89">
        <f t="shared" si="801"/>
        <v>0</v>
      </c>
      <c r="AD1608" s="90">
        <f t="shared" si="802"/>
        <v>0</v>
      </c>
      <c r="AE1608" s="90">
        <f t="shared" si="803"/>
        <v>0</v>
      </c>
      <c r="AF1608" s="1">
        <f t="shared" si="808"/>
        <v>-43634.062140391252</v>
      </c>
    </row>
    <row r="1609" spans="1:32">
      <c r="A1609" s="106">
        <v>1.8269999999999998E-3</v>
      </c>
      <c r="B1609" s="4">
        <f t="shared" si="784"/>
        <v>-40943.286859235392</v>
      </c>
      <c r="C1609" s="66" t="s">
        <v>2472</v>
      </c>
      <c r="D1609" s="66" t="s">
        <v>2615</v>
      </c>
      <c r="E1609" s="57" t="s">
        <v>21</v>
      </c>
      <c r="F1609" s="22">
        <f t="shared" si="806"/>
        <v>1</v>
      </c>
      <c r="G1609" s="22">
        <f t="shared" si="807"/>
        <v>1</v>
      </c>
      <c r="H1609" s="120" t="str">
        <f>IF(ISNA(VLOOKUP(C1609,[1]Sheet1!$J$2:$J$2000,3,FALSE)),"No","Yes")</f>
        <v>No</v>
      </c>
      <c r="I1609" s="89">
        <f t="shared" si="785"/>
        <v>0</v>
      </c>
      <c r="J1609" s="89">
        <f t="shared" si="786"/>
        <v>0</v>
      </c>
      <c r="K1609" s="89">
        <f t="shared" si="787"/>
        <v>0</v>
      </c>
      <c r="L1609" s="89">
        <f t="shared" si="788"/>
        <v>0</v>
      </c>
      <c r="M1609" s="89">
        <f t="shared" si="789"/>
        <v>0</v>
      </c>
      <c r="N1609" s="89">
        <f t="shared" si="790"/>
        <v>9056.7113137646065</v>
      </c>
      <c r="O1609" s="89">
        <f t="shared" si="804"/>
        <v>0</v>
      </c>
      <c r="Q1609" s="90">
        <f t="shared" si="791"/>
        <v>0</v>
      </c>
      <c r="R1609" s="90">
        <f t="shared" si="792"/>
        <v>0</v>
      </c>
      <c r="S1609" s="90">
        <f t="shared" si="793"/>
        <v>0</v>
      </c>
      <c r="T1609" s="90">
        <f t="shared" si="794"/>
        <v>0</v>
      </c>
      <c r="U1609" s="90">
        <f t="shared" si="795"/>
        <v>0</v>
      </c>
      <c r="V1609" s="90">
        <f t="shared" si="796"/>
        <v>0</v>
      </c>
      <c r="W1609" s="90">
        <f t="shared" si="805"/>
        <v>0</v>
      </c>
      <c r="Y1609" s="89">
        <f t="shared" si="797"/>
        <v>0</v>
      </c>
      <c r="Z1609" s="90">
        <f t="shared" si="798"/>
        <v>0</v>
      </c>
      <c r="AA1609" s="75">
        <f t="shared" si="799"/>
        <v>0</v>
      </c>
      <c r="AB1609" s="89">
        <f t="shared" si="800"/>
        <v>9056.7113137646065</v>
      </c>
      <c r="AC1609" s="89">
        <f t="shared" si="801"/>
        <v>0</v>
      </c>
      <c r="AD1609" s="90">
        <f t="shared" si="802"/>
        <v>0</v>
      </c>
      <c r="AE1609" s="90">
        <f t="shared" si="803"/>
        <v>0</v>
      </c>
      <c r="AF1609" s="1">
        <f t="shared" si="808"/>
        <v>-40943.288686235392</v>
      </c>
    </row>
    <row r="1610" spans="1:32">
      <c r="A1610" s="106">
        <v>1.8319999999999999E-3</v>
      </c>
      <c r="B1610" s="4">
        <f t="shared" si="784"/>
        <v>-42023.09053747791</v>
      </c>
      <c r="C1610" s="66" t="s">
        <v>2495</v>
      </c>
      <c r="D1610" s="66"/>
      <c r="E1610" s="57" t="s">
        <v>21</v>
      </c>
      <c r="F1610" s="22">
        <f t="shared" si="806"/>
        <v>1</v>
      </c>
      <c r="G1610" s="22">
        <f t="shared" si="807"/>
        <v>1</v>
      </c>
      <c r="H1610" s="120" t="str">
        <f>IF(ISNA(VLOOKUP(C1610,[1]Sheet1!$J$2:$J$2000,3,FALSE)),"No","Yes")</f>
        <v>No</v>
      </c>
      <c r="I1610" s="89">
        <f t="shared" si="785"/>
        <v>0</v>
      </c>
      <c r="J1610" s="89">
        <f t="shared" si="786"/>
        <v>0</v>
      </c>
      <c r="K1610" s="89">
        <f t="shared" si="787"/>
        <v>0</v>
      </c>
      <c r="L1610" s="89">
        <f t="shared" si="788"/>
        <v>0</v>
      </c>
      <c r="M1610" s="89">
        <f t="shared" si="789"/>
        <v>0</v>
      </c>
      <c r="N1610" s="89">
        <f t="shared" si="790"/>
        <v>7976.9076305220888</v>
      </c>
      <c r="O1610" s="89">
        <f t="shared" si="804"/>
        <v>0</v>
      </c>
      <c r="Q1610" s="90">
        <f t="shared" si="791"/>
        <v>0</v>
      </c>
      <c r="R1610" s="90">
        <f t="shared" si="792"/>
        <v>0</v>
      </c>
      <c r="S1610" s="90">
        <f t="shared" si="793"/>
        <v>0</v>
      </c>
      <c r="T1610" s="90">
        <f t="shared" si="794"/>
        <v>0</v>
      </c>
      <c r="U1610" s="90">
        <f t="shared" si="795"/>
        <v>0</v>
      </c>
      <c r="V1610" s="90">
        <f t="shared" si="796"/>
        <v>0</v>
      </c>
      <c r="W1610" s="90">
        <f t="shared" si="805"/>
        <v>0</v>
      </c>
      <c r="Y1610" s="89">
        <f t="shared" si="797"/>
        <v>0</v>
      </c>
      <c r="Z1610" s="90">
        <f t="shared" si="798"/>
        <v>0</v>
      </c>
      <c r="AA1610" s="75">
        <f t="shared" si="799"/>
        <v>0</v>
      </c>
      <c r="AB1610" s="89">
        <f t="shared" si="800"/>
        <v>7976.9076305220888</v>
      </c>
      <c r="AC1610" s="89">
        <f t="shared" si="801"/>
        <v>0</v>
      </c>
      <c r="AD1610" s="90">
        <f t="shared" si="802"/>
        <v>0</v>
      </c>
      <c r="AE1610" s="90">
        <f t="shared" si="803"/>
        <v>0</v>
      </c>
      <c r="AF1610" s="1">
        <f t="shared" si="808"/>
        <v>-42023.092369477912</v>
      </c>
    </row>
    <row r="1611" spans="1:32">
      <c r="A1611" s="106">
        <v>1.8329999999999998E-3</v>
      </c>
      <c r="B1611" s="4">
        <f t="shared" si="784"/>
        <v>-42135.608164525365</v>
      </c>
      <c r="C1611" s="66" t="s">
        <v>2497</v>
      </c>
      <c r="D1611" s="66"/>
      <c r="E1611" s="57" t="s">
        <v>21</v>
      </c>
      <c r="F1611" s="22">
        <f t="shared" si="806"/>
        <v>1</v>
      </c>
      <c r="G1611" s="22">
        <f t="shared" si="807"/>
        <v>1</v>
      </c>
      <c r="H1611" s="120" t="str">
        <f>IF(ISNA(VLOOKUP(C1611,[1]Sheet1!$J$2:$J$2000,3,FALSE)),"No","Yes")</f>
        <v>No</v>
      </c>
      <c r="I1611" s="89">
        <f t="shared" si="785"/>
        <v>0</v>
      </c>
      <c r="J1611" s="89">
        <f t="shared" si="786"/>
        <v>0</v>
      </c>
      <c r="K1611" s="89">
        <f t="shared" si="787"/>
        <v>0</v>
      </c>
      <c r="L1611" s="89">
        <f t="shared" si="788"/>
        <v>0</v>
      </c>
      <c r="M1611" s="89">
        <f t="shared" si="789"/>
        <v>0</v>
      </c>
      <c r="N1611" s="89">
        <f t="shared" si="790"/>
        <v>7864.3900024746345</v>
      </c>
      <c r="O1611" s="89">
        <f t="shared" si="804"/>
        <v>0</v>
      </c>
      <c r="Q1611" s="90">
        <f t="shared" si="791"/>
        <v>0</v>
      </c>
      <c r="R1611" s="90">
        <f t="shared" si="792"/>
        <v>0</v>
      </c>
      <c r="S1611" s="90">
        <f t="shared" si="793"/>
        <v>0</v>
      </c>
      <c r="T1611" s="90">
        <f t="shared" si="794"/>
        <v>0</v>
      </c>
      <c r="U1611" s="90">
        <f t="shared" si="795"/>
        <v>0</v>
      </c>
      <c r="V1611" s="90">
        <f t="shared" si="796"/>
        <v>0</v>
      </c>
      <c r="W1611" s="90">
        <f t="shared" si="805"/>
        <v>0</v>
      </c>
      <c r="Y1611" s="89">
        <f t="shared" si="797"/>
        <v>0</v>
      </c>
      <c r="Z1611" s="90">
        <f t="shared" si="798"/>
        <v>0</v>
      </c>
      <c r="AA1611" s="75">
        <f t="shared" si="799"/>
        <v>0</v>
      </c>
      <c r="AB1611" s="89">
        <f t="shared" si="800"/>
        <v>7864.3900024746345</v>
      </c>
      <c r="AC1611" s="89">
        <f t="shared" si="801"/>
        <v>0</v>
      </c>
      <c r="AD1611" s="90">
        <f t="shared" si="802"/>
        <v>0</v>
      </c>
      <c r="AE1611" s="90">
        <f t="shared" si="803"/>
        <v>0</v>
      </c>
      <c r="AF1611" s="1">
        <f t="shared" si="808"/>
        <v>-42135.609997525367</v>
      </c>
    </row>
    <row r="1612" spans="1:32">
      <c r="A1612" s="106">
        <v>1.8339999999999999E-3</v>
      </c>
      <c r="B1612" s="4">
        <f t="shared" ref="B1612:B1654" si="809">AF1612+A1612</f>
        <v>-42166.623751407933</v>
      </c>
      <c r="C1612" s="66" t="s">
        <v>2499</v>
      </c>
      <c r="D1612" s="66"/>
      <c r="E1612" s="57" t="s">
        <v>21</v>
      </c>
      <c r="F1612" s="22">
        <f t="shared" si="806"/>
        <v>1</v>
      </c>
      <c r="G1612" s="22">
        <f t="shared" si="807"/>
        <v>1</v>
      </c>
      <c r="H1612" s="120" t="str">
        <f>IF(ISNA(VLOOKUP(C1612,[1]Sheet1!$J$2:$J$2000,3,FALSE)),"No","Yes")</f>
        <v>No</v>
      </c>
      <c r="I1612" s="89">
        <f t="shared" si="785"/>
        <v>0</v>
      </c>
      <c r="J1612" s="89">
        <f t="shared" si="786"/>
        <v>0</v>
      </c>
      <c r="K1612" s="89">
        <f t="shared" si="787"/>
        <v>0</v>
      </c>
      <c r="L1612" s="89">
        <f t="shared" si="788"/>
        <v>0</v>
      </c>
      <c r="M1612" s="89">
        <f t="shared" si="789"/>
        <v>0</v>
      </c>
      <c r="N1612" s="89">
        <f t="shared" si="790"/>
        <v>7833.3744145920627</v>
      </c>
      <c r="O1612" s="89">
        <f t="shared" si="804"/>
        <v>0</v>
      </c>
      <c r="Q1612" s="90">
        <f t="shared" si="791"/>
        <v>0</v>
      </c>
      <c r="R1612" s="90">
        <f t="shared" si="792"/>
        <v>0</v>
      </c>
      <c r="S1612" s="90">
        <f t="shared" si="793"/>
        <v>0</v>
      </c>
      <c r="T1612" s="90">
        <f t="shared" si="794"/>
        <v>0</v>
      </c>
      <c r="U1612" s="90">
        <f t="shared" si="795"/>
        <v>0</v>
      </c>
      <c r="V1612" s="90">
        <f t="shared" si="796"/>
        <v>0</v>
      </c>
      <c r="W1612" s="90">
        <f t="shared" si="805"/>
        <v>0</v>
      </c>
      <c r="Y1612" s="89">
        <f t="shared" si="797"/>
        <v>0</v>
      </c>
      <c r="Z1612" s="90">
        <f t="shared" si="798"/>
        <v>0</v>
      </c>
      <c r="AA1612" s="75">
        <f t="shared" si="799"/>
        <v>0</v>
      </c>
      <c r="AB1612" s="89">
        <f t="shared" si="800"/>
        <v>7833.3744145920627</v>
      </c>
      <c r="AC1612" s="89">
        <f t="shared" si="801"/>
        <v>0</v>
      </c>
      <c r="AD1612" s="90">
        <f t="shared" si="802"/>
        <v>0</v>
      </c>
      <c r="AE1612" s="90">
        <f t="shared" si="803"/>
        <v>0</v>
      </c>
      <c r="AF1612" s="1">
        <f t="shared" si="808"/>
        <v>-42166.625585407935</v>
      </c>
    </row>
    <row r="1613" spans="1:32">
      <c r="A1613" s="106">
        <v>1.8349999999999998E-3</v>
      </c>
      <c r="B1613" s="4">
        <f t="shared" si="809"/>
        <v>-42214.598850938259</v>
      </c>
      <c r="C1613" s="66" t="s">
        <v>2500</v>
      </c>
      <c r="D1613" s="66"/>
      <c r="E1613" s="57" t="s">
        <v>21</v>
      </c>
      <c r="F1613" s="22">
        <f t="shared" si="806"/>
        <v>1</v>
      </c>
      <c r="G1613" s="22">
        <f t="shared" si="807"/>
        <v>1</v>
      </c>
      <c r="H1613" s="120" t="str">
        <f>IF(ISNA(VLOOKUP(C1613,[1]Sheet1!$J$2:$J$2000,3,FALSE)),"No","Yes")</f>
        <v>No</v>
      </c>
      <c r="I1613" s="89">
        <f t="shared" si="785"/>
        <v>0</v>
      </c>
      <c r="J1613" s="89">
        <f t="shared" si="786"/>
        <v>0</v>
      </c>
      <c r="K1613" s="89">
        <f t="shared" si="787"/>
        <v>0</v>
      </c>
      <c r="L1613" s="89">
        <f t="shared" si="788"/>
        <v>0</v>
      </c>
      <c r="M1613" s="89">
        <f t="shared" si="789"/>
        <v>0</v>
      </c>
      <c r="N1613" s="89">
        <f t="shared" si="790"/>
        <v>7785.3993140617349</v>
      </c>
      <c r="O1613" s="89">
        <f t="shared" si="804"/>
        <v>0</v>
      </c>
      <c r="Q1613" s="90">
        <f t="shared" si="791"/>
        <v>0</v>
      </c>
      <c r="R1613" s="90">
        <f t="shared" si="792"/>
        <v>0</v>
      </c>
      <c r="S1613" s="90">
        <f t="shared" si="793"/>
        <v>0</v>
      </c>
      <c r="T1613" s="90">
        <f t="shared" si="794"/>
        <v>0</v>
      </c>
      <c r="U1613" s="90">
        <f t="shared" si="795"/>
        <v>0</v>
      </c>
      <c r="V1613" s="90">
        <f t="shared" si="796"/>
        <v>0</v>
      </c>
      <c r="W1613" s="90">
        <f t="shared" si="805"/>
        <v>0</v>
      </c>
      <c r="Y1613" s="89">
        <f t="shared" si="797"/>
        <v>0</v>
      </c>
      <c r="Z1613" s="90">
        <f t="shared" si="798"/>
        <v>0</v>
      </c>
      <c r="AA1613" s="75">
        <f t="shared" si="799"/>
        <v>0</v>
      </c>
      <c r="AB1613" s="89">
        <f t="shared" si="800"/>
        <v>7785.3993140617349</v>
      </c>
      <c r="AC1613" s="89">
        <f t="shared" si="801"/>
        <v>0</v>
      </c>
      <c r="AD1613" s="90">
        <f t="shared" si="802"/>
        <v>0</v>
      </c>
      <c r="AE1613" s="90">
        <f t="shared" si="803"/>
        <v>0</v>
      </c>
      <c r="AF1613" s="1">
        <f t="shared" si="808"/>
        <v>-42214.600685938261</v>
      </c>
    </row>
    <row r="1614" spans="1:32">
      <c r="A1614" s="106">
        <v>1.8359999999999997E-3</v>
      </c>
      <c r="B1614" s="4">
        <f t="shared" si="809"/>
        <v>-42391.66682571893</v>
      </c>
      <c r="C1614" s="66" t="s">
        <v>2508</v>
      </c>
      <c r="D1614" s="66" t="s">
        <v>2615</v>
      </c>
      <c r="E1614" s="57" t="s">
        <v>21</v>
      </c>
      <c r="F1614" s="22">
        <f t="shared" si="806"/>
        <v>1</v>
      </c>
      <c r="G1614" s="22">
        <f t="shared" si="807"/>
        <v>1</v>
      </c>
      <c r="H1614" s="120" t="str">
        <f>IF(ISNA(VLOOKUP(C1614,[1]Sheet1!$J$2:$J$2000,3,FALSE)),"No","Yes")</f>
        <v>No</v>
      </c>
      <c r="I1614" s="89">
        <f t="shared" si="785"/>
        <v>0</v>
      </c>
      <c r="J1614" s="89">
        <f t="shared" si="786"/>
        <v>0</v>
      </c>
      <c r="K1614" s="89">
        <f t="shared" si="787"/>
        <v>0</v>
      </c>
      <c r="L1614" s="89">
        <f t="shared" si="788"/>
        <v>0</v>
      </c>
      <c r="M1614" s="89">
        <f t="shared" si="789"/>
        <v>0</v>
      </c>
      <c r="N1614" s="89">
        <f t="shared" si="790"/>
        <v>7608.3313382810638</v>
      </c>
      <c r="O1614" s="89">
        <f t="shared" si="804"/>
        <v>0</v>
      </c>
      <c r="Q1614" s="90">
        <f t="shared" si="791"/>
        <v>0</v>
      </c>
      <c r="R1614" s="90">
        <f t="shared" si="792"/>
        <v>0</v>
      </c>
      <c r="S1614" s="90">
        <f t="shared" si="793"/>
        <v>0</v>
      </c>
      <c r="T1614" s="90">
        <f t="shared" si="794"/>
        <v>0</v>
      </c>
      <c r="U1614" s="90">
        <f t="shared" si="795"/>
        <v>0</v>
      </c>
      <c r="V1614" s="90">
        <f t="shared" si="796"/>
        <v>0</v>
      </c>
      <c r="W1614" s="90">
        <f t="shared" si="805"/>
        <v>0</v>
      </c>
      <c r="Y1614" s="89">
        <f t="shared" si="797"/>
        <v>0</v>
      </c>
      <c r="Z1614" s="90">
        <f t="shared" si="798"/>
        <v>0</v>
      </c>
      <c r="AA1614" s="75">
        <f t="shared" si="799"/>
        <v>0</v>
      </c>
      <c r="AB1614" s="89">
        <f t="shared" si="800"/>
        <v>7608.3313382810638</v>
      </c>
      <c r="AC1614" s="89">
        <f t="shared" si="801"/>
        <v>0</v>
      </c>
      <c r="AD1614" s="90">
        <f t="shared" si="802"/>
        <v>0</v>
      </c>
      <c r="AE1614" s="90">
        <f t="shared" si="803"/>
        <v>0</v>
      </c>
      <c r="AF1614" s="1">
        <f t="shared" si="808"/>
        <v>-42391.668661718933</v>
      </c>
    </row>
    <row r="1615" spans="1:32">
      <c r="A1615" s="106">
        <v>1.8369999999999999E-3</v>
      </c>
      <c r="B1615" s="4">
        <f t="shared" si="809"/>
        <v>-42520.59124372487</v>
      </c>
      <c r="C1615" s="66" t="s">
        <v>2516</v>
      </c>
      <c r="D1615" s="66" t="s">
        <v>2630</v>
      </c>
      <c r="E1615" s="57" t="s">
        <v>21</v>
      </c>
      <c r="F1615" s="22">
        <f t="shared" si="806"/>
        <v>1</v>
      </c>
      <c r="G1615" s="22">
        <f t="shared" si="807"/>
        <v>1</v>
      </c>
      <c r="H1615" s="120" t="str">
        <f>IF(ISNA(VLOOKUP(C1615,[1]Sheet1!$J$2:$J$2000,3,FALSE)),"No","Yes")</f>
        <v>No</v>
      </c>
      <c r="I1615" s="89">
        <f t="shared" si="785"/>
        <v>0</v>
      </c>
      <c r="J1615" s="89">
        <f t="shared" si="786"/>
        <v>0</v>
      </c>
      <c r="K1615" s="89">
        <f t="shared" si="787"/>
        <v>0</v>
      </c>
      <c r="L1615" s="89">
        <f t="shared" si="788"/>
        <v>0</v>
      </c>
      <c r="M1615" s="89">
        <f t="shared" si="789"/>
        <v>0</v>
      </c>
      <c r="N1615" s="89">
        <f t="shared" si="790"/>
        <v>7479.4069192751249</v>
      </c>
      <c r="O1615" s="89">
        <f t="shared" si="804"/>
        <v>0</v>
      </c>
      <c r="Q1615" s="90">
        <f t="shared" si="791"/>
        <v>0</v>
      </c>
      <c r="R1615" s="90">
        <f t="shared" si="792"/>
        <v>0</v>
      </c>
      <c r="S1615" s="90">
        <f t="shared" si="793"/>
        <v>0</v>
      </c>
      <c r="T1615" s="90">
        <f t="shared" si="794"/>
        <v>0</v>
      </c>
      <c r="U1615" s="90">
        <f t="shared" si="795"/>
        <v>0</v>
      </c>
      <c r="V1615" s="90">
        <f t="shared" si="796"/>
        <v>0</v>
      </c>
      <c r="W1615" s="90">
        <f t="shared" si="805"/>
        <v>0</v>
      </c>
      <c r="Y1615" s="89">
        <f t="shared" si="797"/>
        <v>0</v>
      </c>
      <c r="Z1615" s="90">
        <f t="shared" si="798"/>
        <v>0</v>
      </c>
      <c r="AA1615" s="75">
        <f t="shared" si="799"/>
        <v>0</v>
      </c>
      <c r="AB1615" s="89">
        <f t="shared" si="800"/>
        <v>7479.4069192751249</v>
      </c>
      <c r="AC1615" s="89">
        <f t="shared" si="801"/>
        <v>0</v>
      </c>
      <c r="AD1615" s="90">
        <f t="shared" si="802"/>
        <v>0</v>
      </c>
      <c r="AE1615" s="90">
        <f t="shared" si="803"/>
        <v>0</v>
      </c>
      <c r="AF1615" s="1">
        <f t="shared" si="808"/>
        <v>-42520.593080724873</v>
      </c>
    </row>
    <row r="1616" spans="1:32">
      <c r="A1616" s="106">
        <v>1.8389999999999999E-3</v>
      </c>
      <c r="B1616" s="4">
        <f t="shared" si="809"/>
        <v>-42704.314047134067</v>
      </c>
      <c r="C1616" s="66" t="s">
        <v>2525</v>
      </c>
      <c r="D1616" s="66" t="s">
        <v>2625</v>
      </c>
      <c r="E1616" s="57" t="s">
        <v>21</v>
      </c>
      <c r="F1616" s="22">
        <f t="shared" si="806"/>
        <v>1</v>
      </c>
      <c r="G1616" s="22">
        <f t="shared" si="807"/>
        <v>1</v>
      </c>
      <c r="H1616" s="120" t="str">
        <f>IF(ISNA(VLOOKUP(C1616,[1]Sheet1!$J$2:$J$2000,3,FALSE)),"No","Yes")</f>
        <v>No</v>
      </c>
      <c r="I1616" s="89">
        <f t="shared" si="785"/>
        <v>0</v>
      </c>
      <c r="J1616" s="89">
        <f t="shared" si="786"/>
        <v>0</v>
      </c>
      <c r="K1616" s="89">
        <f t="shared" si="787"/>
        <v>0</v>
      </c>
      <c r="L1616" s="89">
        <f t="shared" si="788"/>
        <v>0</v>
      </c>
      <c r="M1616" s="89">
        <f t="shared" si="789"/>
        <v>0</v>
      </c>
      <c r="N1616" s="89">
        <f t="shared" si="790"/>
        <v>7295.6841138659329</v>
      </c>
      <c r="O1616" s="89">
        <f t="shared" si="804"/>
        <v>0</v>
      </c>
      <c r="Q1616" s="90">
        <f t="shared" si="791"/>
        <v>0</v>
      </c>
      <c r="R1616" s="90">
        <f t="shared" si="792"/>
        <v>0</v>
      </c>
      <c r="S1616" s="90">
        <f t="shared" si="793"/>
        <v>0</v>
      </c>
      <c r="T1616" s="90">
        <f t="shared" si="794"/>
        <v>0</v>
      </c>
      <c r="U1616" s="90">
        <f t="shared" si="795"/>
        <v>0</v>
      </c>
      <c r="V1616" s="90">
        <f t="shared" si="796"/>
        <v>0</v>
      </c>
      <c r="W1616" s="90">
        <f t="shared" si="805"/>
        <v>0</v>
      </c>
      <c r="Y1616" s="89">
        <f t="shared" si="797"/>
        <v>0</v>
      </c>
      <c r="Z1616" s="90">
        <f t="shared" si="798"/>
        <v>0</v>
      </c>
      <c r="AA1616" s="75">
        <f t="shared" si="799"/>
        <v>0</v>
      </c>
      <c r="AB1616" s="89">
        <f t="shared" si="800"/>
        <v>7295.6841138659329</v>
      </c>
      <c r="AC1616" s="89">
        <f t="shared" si="801"/>
        <v>0</v>
      </c>
      <c r="AD1616" s="90">
        <f t="shared" si="802"/>
        <v>0</v>
      </c>
      <c r="AE1616" s="90">
        <f t="shared" si="803"/>
        <v>0</v>
      </c>
      <c r="AF1616" s="1">
        <f t="shared" si="808"/>
        <v>-42704.315886134063</v>
      </c>
    </row>
    <row r="1617" spans="1:32">
      <c r="A1617" s="106">
        <v>1.8399999999999998E-3</v>
      </c>
      <c r="B1617" s="4">
        <f t="shared" si="809"/>
        <v>7214.5307843813862</v>
      </c>
      <c r="C1617" s="66" t="s">
        <v>2531</v>
      </c>
      <c r="D1617" s="66"/>
      <c r="E1617" s="57" t="s">
        <v>21</v>
      </c>
      <c r="F1617" s="22">
        <f t="shared" si="806"/>
        <v>1</v>
      </c>
      <c r="G1617" s="22">
        <f t="shared" si="807"/>
        <v>1</v>
      </c>
      <c r="H1617" s="120" t="str">
        <f>IF(ISNA(VLOOKUP(C1617,[1]Sheet1!$J$2:$J$2000,3,FALSE)),"No","Yes")</f>
        <v>Yes</v>
      </c>
      <c r="I1617" s="89">
        <f t="shared" si="785"/>
        <v>0</v>
      </c>
      <c r="J1617" s="89">
        <f t="shared" si="786"/>
        <v>0</v>
      </c>
      <c r="K1617" s="89">
        <f t="shared" si="787"/>
        <v>0</v>
      </c>
      <c r="L1617" s="89">
        <f t="shared" si="788"/>
        <v>0</v>
      </c>
      <c r="M1617" s="89">
        <f t="shared" si="789"/>
        <v>0</v>
      </c>
      <c r="N1617" s="89">
        <f t="shared" si="790"/>
        <v>7214.5289443813863</v>
      </c>
      <c r="O1617" s="89">
        <f t="shared" si="804"/>
        <v>0</v>
      </c>
      <c r="Q1617" s="90">
        <f t="shared" si="791"/>
        <v>0</v>
      </c>
      <c r="R1617" s="90">
        <f t="shared" si="792"/>
        <v>0</v>
      </c>
      <c r="S1617" s="90">
        <f t="shared" si="793"/>
        <v>0</v>
      </c>
      <c r="T1617" s="90">
        <f t="shared" si="794"/>
        <v>0</v>
      </c>
      <c r="U1617" s="90">
        <f t="shared" si="795"/>
        <v>0</v>
      </c>
      <c r="V1617" s="90">
        <f t="shared" si="796"/>
        <v>0</v>
      </c>
      <c r="W1617" s="90">
        <f t="shared" si="805"/>
        <v>0</v>
      </c>
      <c r="Y1617" s="89">
        <f t="shared" si="797"/>
        <v>0</v>
      </c>
      <c r="Z1617" s="90">
        <f t="shared" si="798"/>
        <v>0</v>
      </c>
      <c r="AA1617" s="75">
        <f t="shared" si="799"/>
        <v>0</v>
      </c>
      <c r="AB1617" s="89">
        <f t="shared" si="800"/>
        <v>7214.5289443813863</v>
      </c>
      <c r="AC1617" s="89">
        <f t="shared" si="801"/>
        <v>0</v>
      </c>
      <c r="AD1617" s="90">
        <f t="shared" si="802"/>
        <v>0</v>
      </c>
      <c r="AE1617" s="90">
        <f t="shared" si="803"/>
        <v>0</v>
      </c>
      <c r="AF1617" s="1">
        <f t="shared" si="808"/>
        <v>7214.5289443813863</v>
      </c>
    </row>
    <row r="1618" spans="1:32">
      <c r="A1618" s="106">
        <v>1.8409999999999998E-3</v>
      </c>
      <c r="B1618" s="4">
        <f t="shared" si="809"/>
        <v>-42937.775936777783</v>
      </c>
      <c r="C1618" s="66" t="s">
        <v>2540</v>
      </c>
      <c r="D1618" s="66"/>
      <c r="E1618" s="57" t="s">
        <v>21</v>
      </c>
      <c r="F1618" s="22">
        <f t="shared" si="806"/>
        <v>1</v>
      </c>
      <c r="G1618" s="22">
        <f t="shared" si="807"/>
        <v>1</v>
      </c>
      <c r="H1618" s="120" t="str">
        <f>IF(ISNA(VLOOKUP(C1618,[1]Sheet1!$J$2:$J$2000,3,FALSE)),"No","Yes")</f>
        <v>No</v>
      </c>
      <c r="I1618" s="89">
        <f t="shared" si="785"/>
        <v>0</v>
      </c>
      <c r="J1618" s="89">
        <f t="shared" si="786"/>
        <v>0</v>
      </c>
      <c r="K1618" s="89">
        <f t="shared" si="787"/>
        <v>0</v>
      </c>
      <c r="L1618" s="89">
        <f t="shared" si="788"/>
        <v>0</v>
      </c>
      <c r="M1618" s="89">
        <f t="shared" si="789"/>
        <v>0</v>
      </c>
      <c r="N1618" s="89">
        <f t="shared" si="790"/>
        <v>7062.2222222222226</v>
      </c>
      <c r="O1618" s="89">
        <f t="shared" si="804"/>
        <v>0</v>
      </c>
      <c r="Q1618" s="90">
        <f t="shared" si="791"/>
        <v>0</v>
      </c>
      <c r="R1618" s="90">
        <f t="shared" si="792"/>
        <v>0</v>
      </c>
      <c r="S1618" s="90">
        <f t="shared" si="793"/>
        <v>0</v>
      </c>
      <c r="T1618" s="90">
        <f t="shared" si="794"/>
        <v>0</v>
      </c>
      <c r="U1618" s="90">
        <f t="shared" si="795"/>
        <v>0</v>
      </c>
      <c r="V1618" s="90">
        <f t="shared" si="796"/>
        <v>0</v>
      </c>
      <c r="W1618" s="90">
        <f t="shared" si="805"/>
        <v>0</v>
      </c>
      <c r="Y1618" s="89">
        <f t="shared" si="797"/>
        <v>0</v>
      </c>
      <c r="Z1618" s="90">
        <f t="shared" si="798"/>
        <v>0</v>
      </c>
      <c r="AA1618" s="75">
        <f t="shared" si="799"/>
        <v>0</v>
      </c>
      <c r="AB1618" s="89">
        <f t="shared" si="800"/>
        <v>7062.2222222222226</v>
      </c>
      <c r="AC1618" s="89">
        <f t="shared" si="801"/>
        <v>0</v>
      </c>
      <c r="AD1618" s="90">
        <f t="shared" si="802"/>
        <v>0</v>
      </c>
      <c r="AE1618" s="90">
        <f t="shared" si="803"/>
        <v>0</v>
      </c>
      <c r="AF1618" s="1">
        <f t="shared" si="808"/>
        <v>-42937.777777777781</v>
      </c>
    </row>
    <row r="1619" spans="1:32">
      <c r="A1619" s="106">
        <v>1.8419999999999999E-3</v>
      </c>
      <c r="B1619" s="4">
        <f t="shared" si="809"/>
        <v>-43189.025161857695</v>
      </c>
      <c r="C1619" s="66" t="s">
        <v>2553</v>
      </c>
      <c r="D1619" s="66" t="s">
        <v>2631</v>
      </c>
      <c r="E1619" s="57" t="s">
        <v>21</v>
      </c>
      <c r="F1619" s="22">
        <f t="shared" si="806"/>
        <v>1</v>
      </c>
      <c r="G1619" s="22">
        <f t="shared" si="807"/>
        <v>1</v>
      </c>
      <c r="H1619" s="120" t="str">
        <f>IF(ISNA(VLOOKUP(C1619,[1]Sheet1!$J$2:$J$2000,3,FALSE)),"No","Yes")</f>
        <v>No</v>
      </c>
      <c r="I1619" s="89">
        <f t="shared" si="785"/>
        <v>0</v>
      </c>
      <c r="J1619" s="89">
        <f t="shared" si="786"/>
        <v>0</v>
      </c>
      <c r="K1619" s="89">
        <f t="shared" si="787"/>
        <v>0</v>
      </c>
      <c r="L1619" s="89">
        <f t="shared" si="788"/>
        <v>0</v>
      </c>
      <c r="M1619" s="89">
        <f t="shared" si="789"/>
        <v>0</v>
      </c>
      <c r="N1619" s="89">
        <f t="shared" si="790"/>
        <v>6810.9729961423063</v>
      </c>
      <c r="O1619" s="89">
        <f t="shared" si="804"/>
        <v>0</v>
      </c>
      <c r="Q1619" s="90">
        <f t="shared" si="791"/>
        <v>0</v>
      </c>
      <c r="R1619" s="90">
        <f t="shared" si="792"/>
        <v>0</v>
      </c>
      <c r="S1619" s="90">
        <f t="shared" si="793"/>
        <v>0</v>
      </c>
      <c r="T1619" s="90">
        <f t="shared" si="794"/>
        <v>0</v>
      </c>
      <c r="U1619" s="90">
        <f t="shared" si="795"/>
        <v>0</v>
      </c>
      <c r="V1619" s="90">
        <f t="shared" si="796"/>
        <v>0</v>
      </c>
      <c r="W1619" s="90">
        <f t="shared" si="805"/>
        <v>0</v>
      </c>
      <c r="Y1619" s="89">
        <f t="shared" si="797"/>
        <v>0</v>
      </c>
      <c r="Z1619" s="90">
        <f t="shared" si="798"/>
        <v>0</v>
      </c>
      <c r="AA1619" s="75">
        <f t="shared" si="799"/>
        <v>0</v>
      </c>
      <c r="AB1619" s="89">
        <f t="shared" si="800"/>
        <v>6810.9729961423063</v>
      </c>
      <c r="AC1619" s="89">
        <f t="shared" si="801"/>
        <v>0</v>
      </c>
      <c r="AD1619" s="90">
        <f t="shared" si="802"/>
        <v>0</v>
      </c>
      <c r="AE1619" s="90">
        <f t="shared" si="803"/>
        <v>0</v>
      </c>
      <c r="AF1619" s="1">
        <f t="shared" si="808"/>
        <v>-43189.027003857693</v>
      </c>
    </row>
    <row r="1620" spans="1:32">
      <c r="A1620" s="106">
        <v>1.8439999999999999E-3</v>
      </c>
      <c r="B1620" s="4">
        <f t="shared" si="809"/>
        <v>-43693.191249867828</v>
      </c>
      <c r="C1620" s="66" t="s">
        <v>2585</v>
      </c>
      <c r="D1620" s="66"/>
      <c r="E1620" s="57" t="s">
        <v>21</v>
      </c>
      <c r="F1620" s="22">
        <f t="shared" si="806"/>
        <v>1</v>
      </c>
      <c r="G1620" s="22">
        <f t="shared" si="807"/>
        <v>1</v>
      </c>
      <c r="H1620" s="120" t="str">
        <f>IF(ISNA(VLOOKUP(C1620,[1]Sheet1!$J$2:$J$2000,3,FALSE)),"No","Yes")</f>
        <v>No</v>
      </c>
      <c r="I1620" s="89">
        <f t="shared" si="785"/>
        <v>0</v>
      </c>
      <c r="J1620" s="89">
        <f t="shared" si="786"/>
        <v>0</v>
      </c>
      <c r="K1620" s="89">
        <f t="shared" si="787"/>
        <v>0</v>
      </c>
      <c r="L1620" s="89">
        <f t="shared" si="788"/>
        <v>0</v>
      </c>
      <c r="M1620" s="89">
        <f t="shared" si="789"/>
        <v>0</v>
      </c>
      <c r="N1620" s="89">
        <f t="shared" si="790"/>
        <v>6306.8069061321694</v>
      </c>
      <c r="O1620" s="89">
        <f t="shared" si="804"/>
        <v>0</v>
      </c>
      <c r="Q1620" s="90">
        <f t="shared" si="791"/>
        <v>0</v>
      </c>
      <c r="R1620" s="90">
        <f t="shared" si="792"/>
        <v>0</v>
      </c>
      <c r="S1620" s="90">
        <f t="shared" si="793"/>
        <v>0</v>
      </c>
      <c r="T1620" s="90">
        <f t="shared" si="794"/>
        <v>0</v>
      </c>
      <c r="U1620" s="90">
        <f t="shared" si="795"/>
        <v>0</v>
      </c>
      <c r="V1620" s="90">
        <f t="shared" si="796"/>
        <v>0</v>
      </c>
      <c r="W1620" s="90">
        <f t="shared" si="805"/>
        <v>0</v>
      </c>
      <c r="Y1620" s="89">
        <f t="shared" si="797"/>
        <v>0</v>
      </c>
      <c r="Z1620" s="90">
        <f t="shared" si="798"/>
        <v>0</v>
      </c>
      <c r="AA1620" s="75">
        <f t="shared" si="799"/>
        <v>0</v>
      </c>
      <c r="AB1620" s="89">
        <f t="shared" si="800"/>
        <v>6306.8069061321694</v>
      </c>
      <c r="AC1620" s="89">
        <f t="shared" si="801"/>
        <v>0</v>
      </c>
      <c r="AD1620" s="90">
        <f t="shared" si="802"/>
        <v>0</v>
      </c>
      <c r="AE1620" s="90">
        <f t="shared" si="803"/>
        <v>0</v>
      </c>
      <c r="AF1620" s="1">
        <f t="shared" si="808"/>
        <v>-43693.193093867827</v>
      </c>
    </row>
    <row r="1621" spans="1:32">
      <c r="A1621" s="106">
        <v>1.8449999999999999E-3</v>
      </c>
      <c r="B1621" s="4">
        <f t="shared" si="809"/>
        <v>-43943.203796318849</v>
      </c>
      <c r="C1621" s="66" t="s">
        <v>2600</v>
      </c>
      <c r="D1621" s="66"/>
      <c r="E1621" s="57" t="s">
        <v>21</v>
      </c>
      <c r="F1621" s="22">
        <f t="shared" si="806"/>
        <v>1</v>
      </c>
      <c r="G1621" s="22">
        <f t="shared" si="807"/>
        <v>1</v>
      </c>
      <c r="H1621" s="120" t="str">
        <f>IF(ISNA(VLOOKUP(C1621,[1]Sheet1!$J$2:$J$2000,3,FALSE)),"No","Yes")</f>
        <v>No</v>
      </c>
      <c r="I1621" s="89">
        <f t="shared" si="785"/>
        <v>0</v>
      </c>
      <c r="J1621" s="89">
        <f t="shared" si="786"/>
        <v>0</v>
      </c>
      <c r="K1621" s="89">
        <f t="shared" si="787"/>
        <v>0</v>
      </c>
      <c r="L1621" s="89">
        <f t="shared" si="788"/>
        <v>0</v>
      </c>
      <c r="M1621" s="89">
        <f t="shared" si="789"/>
        <v>0</v>
      </c>
      <c r="N1621" s="89">
        <f t="shared" si="790"/>
        <v>6056.7943586811516</v>
      </c>
      <c r="O1621" s="89">
        <f t="shared" si="804"/>
        <v>0</v>
      </c>
      <c r="Q1621" s="90">
        <f t="shared" si="791"/>
        <v>0</v>
      </c>
      <c r="R1621" s="90">
        <f t="shared" si="792"/>
        <v>0</v>
      </c>
      <c r="S1621" s="90">
        <f t="shared" si="793"/>
        <v>0</v>
      </c>
      <c r="T1621" s="90">
        <f t="shared" si="794"/>
        <v>0</v>
      </c>
      <c r="U1621" s="90">
        <f t="shared" si="795"/>
        <v>0</v>
      </c>
      <c r="V1621" s="90">
        <f t="shared" si="796"/>
        <v>0</v>
      </c>
      <c r="W1621" s="90">
        <f t="shared" si="805"/>
        <v>0</v>
      </c>
      <c r="Y1621" s="89">
        <f t="shared" si="797"/>
        <v>0</v>
      </c>
      <c r="Z1621" s="90">
        <f t="shared" si="798"/>
        <v>0</v>
      </c>
      <c r="AA1621" s="75">
        <f t="shared" si="799"/>
        <v>0</v>
      </c>
      <c r="AB1621" s="89">
        <f t="shared" si="800"/>
        <v>6056.7943586811516</v>
      </c>
      <c r="AC1621" s="89">
        <f t="shared" si="801"/>
        <v>0</v>
      </c>
      <c r="AD1621" s="90">
        <f t="shared" si="802"/>
        <v>0</v>
      </c>
      <c r="AE1621" s="90">
        <f t="shared" si="803"/>
        <v>0</v>
      </c>
      <c r="AF1621" s="1">
        <f t="shared" si="808"/>
        <v>-43943.205641318847</v>
      </c>
    </row>
    <row r="1622" spans="1:32">
      <c r="A1622" s="106">
        <v>1.8469999999999999E-3</v>
      </c>
      <c r="B1622" s="4">
        <f t="shared" si="809"/>
        <v>-41459.283291403655</v>
      </c>
      <c r="C1622" s="66" t="s">
        <v>2477</v>
      </c>
      <c r="D1622" s="66" t="s">
        <v>385</v>
      </c>
      <c r="E1622" s="57" t="s">
        <v>21</v>
      </c>
      <c r="F1622" s="22">
        <f t="shared" si="806"/>
        <v>1</v>
      </c>
      <c r="G1622" s="22">
        <f t="shared" si="807"/>
        <v>1</v>
      </c>
      <c r="H1622" s="120" t="str">
        <f>IF(ISNA(VLOOKUP(C1622,[1]Sheet1!$J$2:$J$2000,3,FALSE)),"No","Yes")</f>
        <v>No</v>
      </c>
      <c r="I1622" s="89">
        <f t="shared" si="785"/>
        <v>0</v>
      </c>
      <c r="J1622" s="89">
        <f t="shared" si="786"/>
        <v>0</v>
      </c>
      <c r="K1622" s="89">
        <f t="shared" si="787"/>
        <v>0</v>
      </c>
      <c r="L1622" s="89">
        <f t="shared" si="788"/>
        <v>0</v>
      </c>
      <c r="M1622" s="89">
        <f t="shared" si="789"/>
        <v>0</v>
      </c>
      <c r="N1622" s="89">
        <f t="shared" si="790"/>
        <v>8540.7148615963451</v>
      </c>
      <c r="O1622" s="89">
        <f t="shared" si="804"/>
        <v>0</v>
      </c>
      <c r="Q1622" s="90">
        <f t="shared" si="791"/>
        <v>0</v>
      </c>
      <c r="R1622" s="90">
        <f t="shared" si="792"/>
        <v>0</v>
      </c>
      <c r="S1622" s="90">
        <f t="shared" si="793"/>
        <v>0</v>
      </c>
      <c r="T1622" s="90">
        <f t="shared" si="794"/>
        <v>0</v>
      </c>
      <c r="U1622" s="90">
        <f t="shared" si="795"/>
        <v>0</v>
      </c>
      <c r="V1622" s="90">
        <f t="shared" si="796"/>
        <v>0</v>
      </c>
      <c r="W1622" s="90">
        <f t="shared" si="805"/>
        <v>0</v>
      </c>
      <c r="Y1622" s="89">
        <f t="shared" si="797"/>
        <v>0</v>
      </c>
      <c r="Z1622" s="90">
        <f t="shared" si="798"/>
        <v>0</v>
      </c>
      <c r="AA1622" s="75">
        <f t="shared" si="799"/>
        <v>0</v>
      </c>
      <c r="AB1622" s="89">
        <f t="shared" si="800"/>
        <v>8540.7148615963451</v>
      </c>
      <c r="AC1622" s="89">
        <f t="shared" si="801"/>
        <v>0</v>
      </c>
      <c r="AD1622" s="90">
        <f t="shared" si="802"/>
        <v>0</v>
      </c>
      <c r="AE1622" s="90">
        <f t="shared" si="803"/>
        <v>0</v>
      </c>
      <c r="AF1622" s="1">
        <f t="shared" si="808"/>
        <v>-41459.285138403655</v>
      </c>
    </row>
    <row r="1623" spans="1:32">
      <c r="A1623" s="106">
        <v>1.8479999999999998E-3</v>
      </c>
      <c r="B1623" s="4">
        <f t="shared" si="809"/>
        <v>-41468.454527838927</v>
      </c>
      <c r="C1623" s="66" t="s">
        <v>2478</v>
      </c>
      <c r="D1623" s="66" t="s">
        <v>385</v>
      </c>
      <c r="E1623" s="57" t="s">
        <v>21</v>
      </c>
      <c r="F1623" s="22">
        <f t="shared" si="806"/>
        <v>1</v>
      </c>
      <c r="G1623" s="22">
        <f t="shared" si="807"/>
        <v>1</v>
      </c>
      <c r="H1623" s="120" t="str">
        <f>IF(ISNA(VLOOKUP(C1623,[1]Sheet1!$J$2:$J$2000,3,FALSE)),"No","Yes")</f>
        <v>No</v>
      </c>
      <c r="I1623" s="89">
        <f t="shared" si="785"/>
        <v>0</v>
      </c>
      <c r="J1623" s="89">
        <f t="shared" si="786"/>
        <v>0</v>
      </c>
      <c r="K1623" s="89">
        <f t="shared" si="787"/>
        <v>0</v>
      </c>
      <c r="L1623" s="89">
        <f t="shared" si="788"/>
        <v>0</v>
      </c>
      <c r="M1623" s="89">
        <f t="shared" si="789"/>
        <v>0</v>
      </c>
      <c r="N1623" s="89">
        <f t="shared" si="790"/>
        <v>8531.5436241610732</v>
      </c>
      <c r="O1623" s="89">
        <f t="shared" si="804"/>
        <v>0</v>
      </c>
      <c r="Q1623" s="90">
        <f t="shared" si="791"/>
        <v>0</v>
      </c>
      <c r="R1623" s="90">
        <f t="shared" si="792"/>
        <v>0</v>
      </c>
      <c r="S1623" s="90">
        <f t="shared" si="793"/>
        <v>0</v>
      </c>
      <c r="T1623" s="90">
        <f t="shared" si="794"/>
        <v>0</v>
      </c>
      <c r="U1623" s="90">
        <f t="shared" si="795"/>
        <v>0</v>
      </c>
      <c r="V1623" s="90">
        <f t="shared" si="796"/>
        <v>0</v>
      </c>
      <c r="W1623" s="90">
        <f t="shared" si="805"/>
        <v>0</v>
      </c>
      <c r="Y1623" s="89">
        <f t="shared" si="797"/>
        <v>0</v>
      </c>
      <c r="Z1623" s="90">
        <f t="shared" si="798"/>
        <v>0</v>
      </c>
      <c r="AA1623" s="75">
        <f t="shared" si="799"/>
        <v>0</v>
      </c>
      <c r="AB1623" s="89">
        <f t="shared" si="800"/>
        <v>8531.5436241610732</v>
      </c>
      <c r="AC1623" s="89">
        <f t="shared" si="801"/>
        <v>0</v>
      </c>
      <c r="AD1623" s="90">
        <f t="shared" si="802"/>
        <v>0</v>
      </c>
      <c r="AE1623" s="90">
        <f t="shared" si="803"/>
        <v>0</v>
      </c>
      <c r="AF1623" s="1">
        <f t="shared" si="808"/>
        <v>-41468.456375838927</v>
      </c>
    </row>
    <row r="1624" spans="1:32">
      <c r="A1624" s="106">
        <v>1.8489999999999997E-3</v>
      </c>
      <c r="B1624" s="4">
        <f t="shared" si="809"/>
        <v>-41880.42737941083</v>
      </c>
      <c r="C1624" s="66" t="s">
        <v>2489</v>
      </c>
      <c r="D1624" s="66"/>
      <c r="E1624" s="57" t="s">
        <v>21</v>
      </c>
      <c r="F1624" s="22">
        <f t="shared" si="806"/>
        <v>1</v>
      </c>
      <c r="G1624" s="22">
        <f t="shared" si="807"/>
        <v>1</v>
      </c>
      <c r="H1624" s="120" t="str">
        <f>IF(ISNA(VLOOKUP(C1624,[1]Sheet1!$J$2:$J$2000,3,FALSE)),"No","Yes")</f>
        <v>No</v>
      </c>
      <c r="I1624" s="89">
        <f t="shared" si="785"/>
        <v>0</v>
      </c>
      <c r="J1624" s="89">
        <f t="shared" si="786"/>
        <v>0</v>
      </c>
      <c r="K1624" s="89">
        <f t="shared" si="787"/>
        <v>0</v>
      </c>
      <c r="L1624" s="89">
        <f t="shared" si="788"/>
        <v>0</v>
      </c>
      <c r="M1624" s="89">
        <f t="shared" si="789"/>
        <v>0</v>
      </c>
      <c r="N1624" s="89">
        <f t="shared" si="790"/>
        <v>8119.5707715891667</v>
      </c>
      <c r="O1624" s="89">
        <f t="shared" si="804"/>
        <v>0</v>
      </c>
      <c r="Q1624" s="90">
        <f t="shared" si="791"/>
        <v>0</v>
      </c>
      <c r="R1624" s="90">
        <f t="shared" si="792"/>
        <v>0</v>
      </c>
      <c r="S1624" s="90">
        <f t="shared" si="793"/>
        <v>0</v>
      </c>
      <c r="T1624" s="90">
        <f t="shared" si="794"/>
        <v>0</v>
      </c>
      <c r="U1624" s="90">
        <f t="shared" si="795"/>
        <v>0</v>
      </c>
      <c r="V1624" s="90">
        <f t="shared" si="796"/>
        <v>0</v>
      </c>
      <c r="W1624" s="90">
        <f t="shared" si="805"/>
        <v>0</v>
      </c>
      <c r="Y1624" s="89">
        <f t="shared" si="797"/>
        <v>0</v>
      </c>
      <c r="Z1624" s="90">
        <f t="shared" si="798"/>
        <v>0</v>
      </c>
      <c r="AA1624" s="75">
        <f t="shared" si="799"/>
        <v>0</v>
      </c>
      <c r="AB1624" s="89">
        <f t="shared" si="800"/>
        <v>8119.5707715891667</v>
      </c>
      <c r="AC1624" s="89">
        <f t="shared" si="801"/>
        <v>0</v>
      </c>
      <c r="AD1624" s="90">
        <f t="shared" si="802"/>
        <v>0</v>
      </c>
      <c r="AE1624" s="90">
        <f t="shared" si="803"/>
        <v>0</v>
      </c>
      <c r="AF1624" s="1">
        <f t="shared" si="808"/>
        <v>-41880.429228410831</v>
      </c>
    </row>
    <row r="1625" spans="1:32">
      <c r="A1625" s="106">
        <v>1.8499999999999999E-3</v>
      </c>
      <c r="B1625" s="4">
        <f t="shared" si="809"/>
        <v>-42155.021600999753</v>
      </c>
      <c r="C1625" s="66" t="s">
        <v>2498</v>
      </c>
      <c r="D1625" s="66" t="s">
        <v>2632</v>
      </c>
      <c r="E1625" s="57" t="s">
        <v>21</v>
      </c>
      <c r="F1625" s="22">
        <f t="shared" si="806"/>
        <v>1</v>
      </c>
      <c r="G1625" s="22">
        <f t="shared" si="807"/>
        <v>1</v>
      </c>
      <c r="H1625" s="120" t="str">
        <f>IF(ISNA(VLOOKUP(C1625,[1]Sheet1!$J$2:$J$2000,3,FALSE)),"No","Yes")</f>
        <v>No</v>
      </c>
      <c r="I1625" s="89">
        <f t="shared" si="785"/>
        <v>0</v>
      </c>
      <c r="J1625" s="89">
        <f t="shared" si="786"/>
        <v>0</v>
      </c>
      <c r="K1625" s="89">
        <f t="shared" si="787"/>
        <v>0</v>
      </c>
      <c r="L1625" s="89">
        <f t="shared" si="788"/>
        <v>0</v>
      </c>
      <c r="M1625" s="89">
        <f t="shared" si="789"/>
        <v>0</v>
      </c>
      <c r="N1625" s="89">
        <f t="shared" si="790"/>
        <v>7844.9765490002474</v>
      </c>
      <c r="O1625" s="89">
        <f t="shared" si="804"/>
        <v>0</v>
      </c>
      <c r="Q1625" s="90">
        <f t="shared" si="791"/>
        <v>0</v>
      </c>
      <c r="R1625" s="90">
        <f t="shared" si="792"/>
        <v>0</v>
      </c>
      <c r="S1625" s="90">
        <f t="shared" si="793"/>
        <v>0</v>
      </c>
      <c r="T1625" s="90">
        <f t="shared" si="794"/>
        <v>0</v>
      </c>
      <c r="U1625" s="90">
        <f t="shared" si="795"/>
        <v>0</v>
      </c>
      <c r="V1625" s="90">
        <f t="shared" si="796"/>
        <v>0</v>
      </c>
      <c r="W1625" s="90">
        <f t="shared" si="805"/>
        <v>0</v>
      </c>
      <c r="Y1625" s="89">
        <f t="shared" si="797"/>
        <v>0</v>
      </c>
      <c r="Z1625" s="90">
        <f t="shared" si="798"/>
        <v>0</v>
      </c>
      <c r="AA1625" s="75">
        <f t="shared" si="799"/>
        <v>0</v>
      </c>
      <c r="AB1625" s="89">
        <f t="shared" si="800"/>
        <v>7844.9765490002474</v>
      </c>
      <c r="AC1625" s="89">
        <f t="shared" si="801"/>
        <v>0</v>
      </c>
      <c r="AD1625" s="90">
        <f t="shared" si="802"/>
        <v>0</v>
      </c>
      <c r="AE1625" s="90">
        <f t="shared" si="803"/>
        <v>0</v>
      </c>
      <c r="AF1625" s="1">
        <f t="shared" si="808"/>
        <v>-42155.023450999754</v>
      </c>
    </row>
    <row r="1626" spans="1:32">
      <c r="A1626" s="106">
        <v>1.8519999999999999E-3</v>
      </c>
      <c r="B1626" s="4">
        <f t="shared" si="809"/>
        <v>-42785.46920361861</v>
      </c>
      <c r="C1626" s="66" t="s">
        <v>2530</v>
      </c>
      <c r="D1626" s="66"/>
      <c r="E1626" s="57" t="s">
        <v>21</v>
      </c>
      <c r="F1626" s="22">
        <f t="shared" si="806"/>
        <v>1</v>
      </c>
      <c r="G1626" s="22">
        <f t="shared" si="807"/>
        <v>1</v>
      </c>
      <c r="H1626" s="120" t="str">
        <f>IF(ISNA(VLOOKUP(C1626,[1]Sheet1!$J$2:$J$2000,3,FALSE)),"No","Yes")</f>
        <v>No</v>
      </c>
      <c r="I1626" s="89">
        <f t="shared" si="785"/>
        <v>0</v>
      </c>
      <c r="J1626" s="89">
        <f t="shared" si="786"/>
        <v>0</v>
      </c>
      <c r="K1626" s="89">
        <f t="shared" si="787"/>
        <v>0</v>
      </c>
      <c r="L1626" s="89">
        <f t="shared" si="788"/>
        <v>0</v>
      </c>
      <c r="M1626" s="89">
        <f t="shared" si="789"/>
        <v>0</v>
      </c>
      <c r="N1626" s="89">
        <f t="shared" si="790"/>
        <v>7214.5289443813863</v>
      </c>
      <c r="O1626" s="89">
        <f t="shared" si="804"/>
        <v>0</v>
      </c>
      <c r="Q1626" s="90">
        <f t="shared" si="791"/>
        <v>0</v>
      </c>
      <c r="R1626" s="90">
        <f t="shared" si="792"/>
        <v>0</v>
      </c>
      <c r="S1626" s="90">
        <f t="shared" si="793"/>
        <v>0</v>
      </c>
      <c r="T1626" s="90">
        <f t="shared" si="794"/>
        <v>0</v>
      </c>
      <c r="U1626" s="90">
        <f t="shared" si="795"/>
        <v>0</v>
      </c>
      <c r="V1626" s="90">
        <f t="shared" si="796"/>
        <v>0</v>
      </c>
      <c r="W1626" s="90">
        <f t="shared" si="805"/>
        <v>0</v>
      </c>
      <c r="Y1626" s="89">
        <f t="shared" si="797"/>
        <v>0</v>
      </c>
      <c r="Z1626" s="90">
        <f t="shared" si="798"/>
        <v>0</v>
      </c>
      <c r="AA1626" s="75">
        <f t="shared" si="799"/>
        <v>0</v>
      </c>
      <c r="AB1626" s="89">
        <f t="shared" si="800"/>
        <v>7214.5289443813863</v>
      </c>
      <c r="AC1626" s="89">
        <f t="shared" si="801"/>
        <v>0</v>
      </c>
      <c r="AD1626" s="90">
        <f t="shared" si="802"/>
        <v>0</v>
      </c>
      <c r="AE1626" s="90">
        <f t="shared" si="803"/>
        <v>0</v>
      </c>
      <c r="AF1626" s="1">
        <f t="shared" si="808"/>
        <v>-42785.471055618611</v>
      </c>
    </row>
    <row r="1627" spans="1:32">
      <c r="A1627" s="106">
        <v>1.8529999999999998E-3</v>
      </c>
      <c r="B1627" s="4">
        <f t="shared" si="809"/>
        <v>-42868.041234971271</v>
      </c>
      <c r="C1627" s="66" t="s">
        <v>2536</v>
      </c>
      <c r="D1627" s="66" t="s">
        <v>407</v>
      </c>
      <c r="E1627" s="57" t="s">
        <v>21</v>
      </c>
      <c r="F1627" s="22">
        <f t="shared" si="806"/>
        <v>1</v>
      </c>
      <c r="G1627" s="22">
        <f t="shared" si="807"/>
        <v>1</v>
      </c>
      <c r="H1627" s="120" t="str">
        <f>IF(ISNA(VLOOKUP(C1627,[1]Sheet1!$J$2:$J$2000,3,FALSE)),"No","Yes")</f>
        <v>No</v>
      </c>
      <c r="I1627" s="89">
        <f t="shared" si="785"/>
        <v>0</v>
      </c>
      <c r="J1627" s="89">
        <f t="shared" si="786"/>
        <v>0</v>
      </c>
      <c r="K1627" s="89">
        <f t="shared" si="787"/>
        <v>0</v>
      </c>
      <c r="L1627" s="89">
        <f t="shared" si="788"/>
        <v>0</v>
      </c>
      <c r="M1627" s="89">
        <f t="shared" si="789"/>
        <v>0</v>
      </c>
      <c r="N1627" s="89">
        <f t="shared" si="790"/>
        <v>7131.9569120287251</v>
      </c>
      <c r="O1627" s="89">
        <f t="shared" si="804"/>
        <v>0</v>
      </c>
      <c r="Q1627" s="90">
        <f t="shared" si="791"/>
        <v>0</v>
      </c>
      <c r="R1627" s="90">
        <f t="shared" si="792"/>
        <v>0</v>
      </c>
      <c r="S1627" s="90">
        <f t="shared" si="793"/>
        <v>0</v>
      </c>
      <c r="T1627" s="90">
        <f t="shared" si="794"/>
        <v>0</v>
      </c>
      <c r="U1627" s="90">
        <f t="shared" si="795"/>
        <v>0</v>
      </c>
      <c r="V1627" s="90">
        <f t="shared" si="796"/>
        <v>0</v>
      </c>
      <c r="W1627" s="90">
        <f t="shared" si="805"/>
        <v>0</v>
      </c>
      <c r="Y1627" s="89">
        <f t="shared" si="797"/>
        <v>0</v>
      </c>
      <c r="Z1627" s="90">
        <f t="shared" si="798"/>
        <v>0</v>
      </c>
      <c r="AA1627" s="75">
        <f t="shared" si="799"/>
        <v>0</v>
      </c>
      <c r="AB1627" s="89">
        <f t="shared" si="800"/>
        <v>7131.9569120287251</v>
      </c>
      <c r="AC1627" s="89">
        <f t="shared" si="801"/>
        <v>0</v>
      </c>
      <c r="AD1627" s="90">
        <f t="shared" si="802"/>
        <v>0</v>
      </c>
      <c r="AE1627" s="90">
        <f t="shared" si="803"/>
        <v>0</v>
      </c>
      <c r="AF1627" s="1">
        <f t="shared" si="808"/>
        <v>-42868.043087971273</v>
      </c>
    </row>
    <row r="1628" spans="1:32">
      <c r="A1628" s="106">
        <v>1.8539999999999997E-3</v>
      </c>
      <c r="B1628" s="4">
        <f t="shared" si="809"/>
        <v>-42906.248145999998</v>
      </c>
      <c r="C1628" s="69" t="s">
        <v>2538</v>
      </c>
      <c r="D1628" s="66" t="s">
        <v>2624</v>
      </c>
      <c r="E1628" s="57" t="s">
        <v>21</v>
      </c>
      <c r="F1628" s="22">
        <f t="shared" si="806"/>
        <v>1</v>
      </c>
      <c r="G1628" s="22">
        <f t="shared" si="807"/>
        <v>1</v>
      </c>
      <c r="H1628" s="120" t="str">
        <f>IF(ISNA(VLOOKUP(C1628,[1]Sheet1!$J$2:$J$2000,3,FALSE)),"No","Yes")</f>
        <v>No</v>
      </c>
      <c r="I1628" s="89">
        <f t="shared" ref="I1628:I1659" si="810">IF(ISERROR(VLOOKUP($C1628,Sprint1,5,FALSE)),0,(VLOOKUP($C1628,Sprint1,5,FALSE)))</f>
        <v>0</v>
      </c>
      <c r="J1628" s="89">
        <f t="shared" ref="J1628:J1659" si="811">IF(ISERROR(VLOOKUP($C1628,Sprint2,5,FALSE)),0,(VLOOKUP($C1628,Sprint2,5,FALSE)))</f>
        <v>0</v>
      </c>
      <c r="K1628" s="89">
        <f t="shared" ref="K1628:K1659" si="812">IF(ISERROR(VLOOKUP($C1628,Sprint3,5,FALSE)),0,(VLOOKUP($C1628,Sprint3,5,FALSE)))</f>
        <v>0</v>
      </c>
      <c r="L1628" s="89">
        <f t="shared" ref="L1628:L1659" si="813">IF(ISERROR(VLOOKUP($C1628,Sprint4,5,FALSE)),0,(VLOOKUP($C1628,Sprint4,5,FALSE)))</f>
        <v>0</v>
      </c>
      <c r="M1628" s="89">
        <f t="shared" ref="M1628:M1659" si="814">IF(ISERROR(VLOOKUP($C1628,Sprint5,5,FALSE)),0,(VLOOKUP($C1628,Sprint5,5,FALSE)))</f>
        <v>0</v>
      </c>
      <c r="N1628" s="89">
        <f t="shared" ref="N1628:N1659" si="815">IF(ISERROR(VLOOKUP($C1628,Sprint6,5,FALSE)),0,(VLOOKUP($C1628,Sprint6,5,FALSE)))</f>
        <v>7093.7500000000009</v>
      </c>
      <c r="O1628" s="89">
        <f t="shared" si="804"/>
        <v>0</v>
      </c>
      <c r="Q1628" s="90">
        <f t="shared" ref="Q1628:Q1659" si="816">IF(ISERROR(VLOOKUP($C1628,_End1,5,FALSE)),0,(VLOOKUP($C1628,_End1,5,FALSE)))</f>
        <v>0</v>
      </c>
      <c r="R1628" s="90">
        <f t="shared" ref="R1628:R1659" si="817">IF(ISERROR(VLOOKUP($C1628,_End2,5,FALSE)),0,(VLOOKUP($C1628,_End2,5,FALSE)))</f>
        <v>0</v>
      </c>
      <c r="S1628" s="90">
        <f t="shared" ref="S1628:S1659" si="818">IF(ISERROR(VLOOKUP($C1628,_End3,5,FALSE)),0,(VLOOKUP($C1628,_End3,5,FALSE)))</f>
        <v>0</v>
      </c>
      <c r="T1628" s="90">
        <f t="shared" ref="T1628:T1659" si="819">IF(ISERROR(VLOOKUP($C1628,_End4,5,FALSE)),0,(VLOOKUP($C1628,_End4,5,FALSE)))</f>
        <v>0</v>
      </c>
      <c r="U1628" s="90">
        <f t="shared" ref="U1628:U1659" si="820">IF(ISERROR(VLOOKUP($C1628,_End5,5,FALSE)),0,(VLOOKUP($C1628,_End5,5,FALSE)))</f>
        <v>0</v>
      </c>
      <c r="V1628" s="90">
        <f t="shared" ref="V1628:V1659" si="821">IF(ISERROR(VLOOKUP($C1628,_End6,5,FALSE)),0,(VLOOKUP($C1628,_End6,5,FALSE)))</f>
        <v>0</v>
      </c>
      <c r="W1628" s="90">
        <f t="shared" si="805"/>
        <v>0</v>
      </c>
      <c r="Y1628" s="89">
        <f t="shared" si="797"/>
        <v>0</v>
      </c>
      <c r="Z1628" s="90">
        <f t="shared" si="798"/>
        <v>0</v>
      </c>
      <c r="AA1628" s="75">
        <f t="shared" si="799"/>
        <v>0</v>
      </c>
      <c r="AB1628" s="89">
        <f t="shared" si="800"/>
        <v>7093.7500000000009</v>
      </c>
      <c r="AC1628" s="89">
        <f t="shared" si="801"/>
        <v>0</v>
      </c>
      <c r="AD1628" s="90">
        <f t="shared" si="802"/>
        <v>0</v>
      </c>
      <c r="AE1628" s="90">
        <f t="shared" si="803"/>
        <v>0</v>
      </c>
      <c r="AF1628" s="1">
        <f t="shared" si="808"/>
        <v>-42906.25</v>
      </c>
    </row>
    <row r="1629" spans="1:32">
      <c r="A1629" s="106">
        <v>1.8549999999999999E-3</v>
      </c>
      <c r="B1629" s="4">
        <f t="shared" si="809"/>
        <v>-43281.182077346719</v>
      </c>
      <c r="C1629" s="69" t="s">
        <v>2563</v>
      </c>
      <c r="D1629" s="66" t="s">
        <v>2619</v>
      </c>
      <c r="E1629" s="57" t="s">
        <v>21</v>
      </c>
      <c r="F1629" s="22">
        <f t="shared" si="806"/>
        <v>1</v>
      </c>
      <c r="G1629" s="22">
        <f t="shared" si="807"/>
        <v>1</v>
      </c>
      <c r="H1629" s="120" t="str">
        <f>IF(ISNA(VLOOKUP(C1629,[1]Sheet1!$J$2:$J$2000,3,FALSE)),"No","Yes")</f>
        <v>No</v>
      </c>
      <c r="I1629" s="89">
        <f t="shared" si="810"/>
        <v>0</v>
      </c>
      <c r="J1629" s="89">
        <f t="shared" si="811"/>
        <v>0</v>
      </c>
      <c r="K1629" s="89">
        <f t="shared" si="812"/>
        <v>0</v>
      </c>
      <c r="L1629" s="89">
        <f t="shared" si="813"/>
        <v>0</v>
      </c>
      <c r="M1629" s="89">
        <f t="shared" si="814"/>
        <v>0</v>
      </c>
      <c r="N1629" s="89">
        <f t="shared" si="815"/>
        <v>6718.816067653278</v>
      </c>
      <c r="O1629" s="89">
        <f t="shared" si="804"/>
        <v>0</v>
      </c>
      <c r="Q1629" s="90">
        <f t="shared" si="816"/>
        <v>0</v>
      </c>
      <c r="R1629" s="90">
        <f t="shared" si="817"/>
        <v>0</v>
      </c>
      <c r="S1629" s="90">
        <f t="shared" si="818"/>
        <v>0</v>
      </c>
      <c r="T1629" s="90">
        <f t="shared" si="819"/>
        <v>0</v>
      </c>
      <c r="U1629" s="90">
        <f t="shared" si="820"/>
        <v>0</v>
      </c>
      <c r="V1629" s="90">
        <f t="shared" si="821"/>
        <v>0</v>
      </c>
      <c r="W1629" s="90">
        <f t="shared" si="805"/>
        <v>0</v>
      </c>
      <c r="Y1629" s="89">
        <f t="shared" ref="Y1629:Y1659" si="822">LARGE(I1629:O1629,3)</f>
        <v>0</v>
      </c>
      <c r="Z1629" s="90">
        <f t="shared" ref="Z1629:Z1659" si="823">LARGE(Q1629:W1629,3)</f>
        <v>0</v>
      </c>
      <c r="AA1629" s="75">
        <f t="shared" ref="AA1629:AA1659" si="824">LARGE(Y1629:Z1629,1)</f>
        <v>0</v>
      </c>
      <c r="AB1629" s="89">
        <f t="shared" ref="AB1629:AB1659" si="825">LARGE(I1629:O1629,1)</f>
        <v>6718.816067653278</v>
      </c>
      <c r="AC1629" s="89">
        <f t="shared" ref="AC1629:AC1659" si="826">LARGE(I1629:O1629,2)</f>
        <v>0</v>
      </c>
      <c r="AD1629" s="90">
        <f t="shared" ref="AD1629:AD1659" si="827">LARGE(Q1629:W1629,1)</f>
        <v>0</v>
      </c>
      <c r="AE1629" s="90">
        <f t="shared" ref="AE1629:AE1659" si="828">LARGE(Q1629:W1629,2)</f>
        <v>0</v>
      </c>
      <c r="AF1629" s="1">
        <f t="shared" si="808"/>
        <v>-43281.183932346721</v>
      </c>
    </row>
    <row r="1630" spans="1:32">
      <c r="A1630" s="106">
        <v>1.8559999999999998E-3</v>
      </c>
      <c r="B1630" s="4">
        <f t="shared" si="809"/>
        <v>-43354.243229738182</v>
      </c>
      <c r="C1630" s="69" t="s">
        <v>2567</v>
      </c>
      <c r="D1630" s="66" t="s">
        <v>2624</v>
      </c>
      <c r="E1630" s="57" t="s">
        <v>21</v>
      </c>
      <c r="F1630" s="22">
        <f t="shared" si="806"/>
        <v>1</v>
      </c>
      <c r="G1630" s="22">
        <f t="shared" si="807"/>
        <v>1</v>
      </c>
      <c r="H1630" s="120" t="str">
        <f>IF(ISNA(VLOOKUP(C1630,[1]Sheet1!$J$2:$J$2000,3,FALSE)),"No","Yes")</f>
        <v>No</v>
      </c>
      <c r="I1630" s="89">
        <f t="shared" si="810"/>
        <v>0</v>
      </c>
      <c r="J1630" s="89">
        <f t="shared" si="811"/>
        <v>0</v>
      </c>
      <c r="K1630" s="89">
        <f t="shared" si="812"/>
        <v>0</v>
      </c>
      <c r="L1630" s="89">
        <f t="shared" si="813"/>
        <v>0</v>
      </c>
      <c r="M1630" s="89">
        <f t="shared" si="814"/>
        <v>0</v>
      </c>
      <c r="N1630" s="89">
        <f t="shared" si="815"/>
        <v>6645.7549142618154</v>
      </c>
      <c r="O1630" s="89">
        <f t="shared" si="804"/>
        <v>0</v>
      </c>
      <c r="Q1630" s="90">
        <f t="shared" si="816"/>
        <v>0</v>
      </c>
      <c r="R1630" s="90">
        <f t="shared" si="817"/>
        <v>0</v>
      </c>
      <c r="S1630" s="90">
        <f t="shared" si="818"/>
        <v>0</v>
      </c>
      <c r="T1630" s="90">
        <f t="shared" si="819"/>
        <v>0</v>
      </c>
      <c r="U1630" s="90">
        <f t="shared" si="820"/>
        <v>0</v>
      </c>
      <c r="V1630" s="90">
        <f t="shared" si="821"/>
        <v>0</v>
      </c>
      <c r="W1630" s="90">
        <f t="shared" si="805"/>
        <v>0</v>
      </c>
      <c r="Y1630" s="89">
        <f t="shared" si="822"/>
        <v>0</v>
      </c>
      <c r="Z1630" s="90">
        <f t="shared" si="823"/>
        <v>0</v>
      </c>
      <c r="AA1630" s="75">
        <f t="shared" si="824"/>
        <v>0</v>
      </c>
      <c r="AB1630" s="89">
        <f t="shared" si="825"/>
        <v>6645.7549142618154</v>
      </c>
      <c r="AC1630" s="89">
        <f t="shared" si="826"/>
        <v>0</v>
      </c>
      <c r="AD1630" s="90">
        <f t="shared" si="827"/>
        <v>0</v>
      </c>
      <c r="AE1630" s="90">
        <f t="shared" si="828"/>
        <v>0</v>
      </c>
      <c r="AF1630" s="1">
        <f t="shared" si="808"/>
        <v>-43354.245085738185</v>
      </c>
    </row>
    <row r="1631" spans="1:32">
      <c r="A1631" s="106">
        <v>1.8579999999999998E-3</v>
      </c>
      <c r="B1631" s="4">
        <f t="shared" si="809"/>
        <v>-43377.78518096645</v>
      </c>
      <c r="C1631" s="69" t="s">
        <v>2569</v>
      </c>
      <c r="D1631" s="66" t="s">
        <v>379</v>
      </c>
      <c r="E1631" s="57" t="s">
        <v>21</v>
      </c>
      <c r="F1631" s="22">
        <f t="shared" si="806"/>
        <v>1</v>
      </c>
      <c r="G1631" s="22">
        <f t="shared" si="807"/>
        <v>1</v>
      </c>
      <c r="H1631" s="120" t="str">
        <f>IF(ISNA(VLOOKUP(C1631,[1]Sheet1!$J$2:$J$2000,3,FALSE)),"No","Yes")</f>
        <v>No</v>
      </c>
      <c r="I1631" s="89">
        <f t="shared" si="810"/>
        <v>0</v>
      </c>
      <c r="J1631" s="89">
        <f t="shared" si="811"/>
        <v>0</v>
      </c>
      <c r="K1631" s="89">
        <f t="shared" si="812"/>
        <v>0</v>
      </c>
      <c r="L1631" s="89">
        <f t="shared" si="813"/>
        <v>0</v>
      </c>
      <c r="M1631" s="89">
        <f t="shared" si="814"/>
        <v>0</v>
      </c>
      <c r="N1631" s="89">
        <f t="shared" si="815"/>
        <v>6622.2129610335487</v>
      </c>
      <c r="O1631" s="89">
        <f t="shared" si="804"/>
        <v>0</v>
      </c>
      <c r="Q1631" s="90">
        <f t="shared" si="816"/>
        <v>0</v>
      </c>
      <c r="R1631" s="90">
        <f t="shared" si="817"/>
        <v>0</v>
      </c>
      <c r="S1631" s="90">
        <f t="shared" si="818"/>
        <v>0</v>
      </c>
      <c r="T1631" s="90">
        <f t="shared" si="819"/>
        <v>0</v>
      </c>
      <c r="U1631" s="90">
        <f t="shared" si="820"/>
        <v>0</v>
      </c>
      <c r="V1631" s="90">
        <f t="shared" si="821"/>
        <v>0</v>
      </c>
      <c r="W1631" s="90">
        <f t="shared" si="805"/>
        <v>0</v>
      </c>
      <c r="Y1631" s="89">
        <f t="shared" si="822"/>
        <v>0</v>
      </c>
      <c r="Z1631" s="90">
        <f t="shared" si="823"/>
        <v>0</v>
      </c>
      <c r="AA1631" s="75">
        <f t="shared" si="824"/>
        <v>0</v>
      </c>
      <c r="AB1631" s="89">
        <f t="shared" si="825"/>
        <v>6622.2129610335487</v>
      </c>
      <c r="AC1631" s="89">
        <f t="shared" si="826"/>
        <v>0</v>
      </c>
      <c r="AD1631" s="90">
        <f t="shared" si="827"/>
        <v>0</v>
      </c>
      <c r="AE1631" s="90">
        <f t="shared" si="828"/>
        <v>0</v>
      </c>
      <c r="AF1631" s="1">
        <f t="shared" si="808"/>
        <v>-43377.787038966453</v>
      </c>
    </row>
    <row r="1632" spans="1:32">
      <c r="A1632" s="106">
        <v>1.8589999999999998E-3</v>
      </c>
      <c r="B1632" s="4">
        <f t="shared" si="809"/>
        <v>-43574.603883013748</v>
      </c>
      <c r="C1632" s="69" t="s">
        <v>2577</v>
      </c>
      <c r="D1632" s="66" t="s">
        <v>2633</v>
      </c>
      <c r="E1632" s="57" t="s">
        <v>21</v>
      </c>
      <c r="F1632" s="22">
        <f t="shared" si="806"/>
        <v>1</v>
      </c>
      <c r="G1632" s="22">
        <f t="shared" si="807"/>
        <v>1</v>
      </c>
      <c r="H1632" s="120" t="str">
        <f>IF(ISNA(VLOOKUP(C1632,[1]Sheet1!$J$2:$J$2000,3,FALSE)),"No","Yes")</f>
        <v>No</v>
      </c>
      <c r="I1632" s="89">
        <f t="shared" si="810"/>
        <v>0</v>
      </c>
      <c r="J1632" s="89">
        <f t="shared" si="811"/>
        <v>0</v>
      </c>
      <c r="K1632" s="89">
        <f t="shared" si="812"/>
        <v>0</v>
      </c>
      <c r="L1632" s="89">
        <f t="shared" si="813"/>
        <v>0</v>
      </c>
      <c r="M1632" s="89">
        <f t="shared" si="814"/>
        <v>0</v>
      </c>
      <c r="N1632" s="89">
        <f t="shared" si="815"/>
        <v>6425.3942579862523</v>
      </c>
      <c r="O1632" s="89">
        <f t="shared" si="804"/>
        <v>0</v>
      </c>
      <c r="Q1632" s="90">
        <f t="shared" si="816"/>
        <v>0</v>
      </c>
      <c r="R1632" s="90">
        <f t="shared" si="817"/>
        <v>0</v>
      </c>
      <c r="S1632" s="90">
        <f t="shared" si="818"/>
        <v>0</v>
      </c>
      <c r="T1632" s="90">
        <f t="shared" si="819"/>
        <v>0</v>
      </c>
      <c r="U1632" s="90">
        <f t="shared" si="820"/>
        <v>0</v>
      </c>
      <c r="V1632" s="90">
        <f t="shared" si="821"/>
        <v>0</v>
      </c>
      <c r="W1632" s="90">
        <f t="shared" si="805"/>
        <v>0</v>
      </c>
      <c r="Y1632" s="89">
        <f t="shared" si="822"/>
        <v>0</v>
      </c>
      <c r="Z1632" s="90">
        <f t="shared" si="823"/>
        <v>0</v>
      </c>
      <c r="AA1632" s="75">
        <f t="shared" si="824"/>
        <v>0</v>
      </c>
      <c r="AB1632" s="89">
        <f t="shared" si="825"/>
        <v>6425.3942579862523</v>
      </c>
      <c r="AC1632" s="89">
        <f t="shared" si="826"/>
        <v>0</v>
      </c>
      <c r="AD1632" s="90">
        <f t="shared" si="827"/>
        <v>0</v>
      </c>
      <c r="AE1632" s="90">
        <f t="shared" si="828"/>
        <v>0</v>
      </c>
      <c r="AF1632" s="1">
        <f t="shared" si="808"/>
        <v>-43574.605742013751</v>
      </c>
    </row>
    <row r="1633" spans="1:32">
      <c r="A1633" s="106">
        <v>1.8609999999999998E-3</v>
      </c>
      <c r="B1633" s="4">
        <f t="shared" si="809"/>
        <v>-43818.321422407898</v>
      </c>
      <c r="C1633" s="69" t="s">
        <v>2593</v>
      </c>
      <c r="D1633" s="66"/>
      <c r="E1633" s="57" t="s">
        <v>21</v>
      </c>
      <c r="F1633" s="22">
        <f t="shared" si="806"/>
        <v>1</v>
      </c>
      <c r="G1633" s="22">
        <f t="shared" si="807"/>
        <v>1</v>
      </c>
      <c r="H1633" s="120" t="str">
        <f>IF(ISNA(VLOOKUP(C1633,[1]Sheet1!$J$2:$J$2000,3,FALSE)),"No","Yes")</f>
        <v>No</v>
      </c>
      <c r="I1633" s="89">
        <f t="shared" si="810"/>
        <v>0</v>
      </c>
      <c r="J1633" s="89">
        <f t="shared" si="811"/>
        <v>0</v>
      </c>
      <c r="K1633" s="89">
        <f t="shared" si="812"/>
        <v>0</v>
      </c>
      <c r="L1633" s="89">
        <f t="shared" si="813"/>
        <v>0</v>
      </c>
      <c r="M1633" s="89">
        <f t="shared" si="814"/>
        <v>0</v>
      </c>
      <c r="N1633" s="89">
        <f t="shared" si="815"/>
        <v>6181.6767165921028</v>
      </c>
      <c r="O1633" s="89">
        <f t="shared" si="804"/>
        <v>0</v>
      </c>
      <c r="Q1633" s="90">
        <f t="shared" si="816"/>
        <v>0</v>
      </c>
      <c r="R1633" s="90">
        <f t="shared" si="817"/>
        <v>0</v>
      </c>
      <c r="S1633" s="90">
        <f t="shared" si="818"/>
        <v>0</v>
      </c>
      <c r="T1633" s="90">
        <f t="shared" si="819"/>
        <v>0</v>
      </c>
      <c r="U1633" s="90">
        <f t="shared" si="820"/>
        <v>0</v>
      </c>
      <c r="V1633" s="90">
        <f t="shared" si="821"/>
        <v>0</v>
      </c>
      <c r="W1633" s="90">
        <f t="shared" si="805"/>
        <v>0</v>
      </c>
      <c r="Y1633" s="89">
        <f t="shared" si="822"/>
        <v>0</v>
      </c>
      <c r="Z1633" s="90">
        <f t="shared" si="823"/>
        <v>0</v>
      </c>
      <c r="AA1633" s="75">
        <f t="shared" si="824"/>
        <v>0</v>
      </c>
      <c r="AB1633" s="89">
        <f t="shared" si="825"/>
        <v>6181.6767165921028</v>
      </c>
      <c r="AC1633" s="89">
        <f t="shared" si="826"/>
        <v>0</v>
      </c>
      <c r="AD1633" s="90">
        <f t="shared" si="827"/>
        <v>0</v>
      </c>
      <c r="AE1633" s="90">
        <f t="shared" si="828"/>
        <v>0</v>
      </c>
      <c r="AF1633" s="1">
        <f t="shared" si="808"/>
        <v>-43818.323283407895</v>
      </c>
    </row>
    <row r="1634" spans="1:32">
      <c r="A1634" s="106">
        <v>1.8619999999999999E-3</v>
      </c>
      <c r="B1634" s="4">
        <f t="shared" si="809"/>
        <v>-43986.753104887423</v>
      </c>
      <c r="C1634" s="69" t="s">
        <v>2601</v>
      </c>
      <c r="D1634" s="66" t="s">
        <v>398</v>
      </c>
      <c r="E1634" s="57" t="s">
        <v>21</v>
      </c>
      <c r="F1634" s="22">
        <f t="shared" si="806"/>
        <v>1</v>
      </c>
      <c r="G1634" s="22">
        <f t="shared" si="807"/>
        <v>1</v>
      </c>
      <c r="H1634" s="120" t="str">
        <f>IF(ISNA(VLOOKUP(C1634,[1]Sheet1!$J$2:$J$2000,3,FALSE)),"No","Yes")</f>
        <v>No</v>
      </c>
      <c r="I1634" s="89">
        <f t="shared" si="810"/>
        <v>0</v>
      </c>
      <c r="J1634" s="89">
        <f t="shared" si="811"/>
        <v>0</v>
      </c>
      <c r="K1634" s="89">
        <f t="shared" si="812"/>
        <v>0</v>
      </c>
      <c r="L1634" s="89">
        <f t="shared" si="813"/>
        <v>0</v>
      </c>
      <c r="M1634" s="89">
        <f t="shared" si="814"/>
        <v>0</v>
      </c>
      <c r="N1634" s="89">
        <f t="shared" si="815"/>
        <v>6013.2450331125829</v>
      </c>
      <c r="O1634" s="89">
        <f t="shared" si="804"/>
        <v>0</v>
      </c>
      <c r="Q1634" s="90">
        <f t="shared" si="816"/>
        <v>0</v>
      </c>
      <c r="R1634" s="90">
        <f t="shared" si="817"/>
        <v>0</v>
      </c>
      <c r="S1634" s="90">
        <f t="shared" si="818"/>
        <v>0</v>
      </c>
      <c r="T1634" s="90">
        <f t="shared" si="819"/>
        <v>0</v>
      </c>
      <c r="U1634" s="90">
        <f t="shared" si="820"/>
        <v>0</v>
      </c>
      <c r="V1634" s="90">
        <f t="shared" si="821"/>
        <v>0</v>
      </c>
      <c r="W1634" s="90">
        <f t="shared" si="805"/>
        <v>0</v>
      </c>
      <c r="Y1634" s="89">
        <f t="shared" si="822"/>
        <v>0</v>
      </c>
      <c r="Z1634" s="90">
        <f t="shared" si="823"/>
        <v>0</v>
      </c>
      <c r="AA1634" s="75">
        <f t="shared" si="824"/>
        <v>0</v>
      </c>
      <c r="AB1634" s="89">
        <f t="shared" si="825"/>
        <v>6013.2450331125829</v>
      </c>
      <c r="AC1634" s="89">
        <f t="shared" si="826"/>
        <v>0</v>
      </c>
      <c r="AD1634" s="90">
        <f t="shared" si="827"/>
        <v>0</v>
      </c>
      <c r="AE1634" s="90">
        <f t="shared" si="828"/>
        <v>0</v>
      </c>
      <c r="AF1634" s="1">
        <f t="shared" si="808"/>
        <v>-43986.75496688742</v>
      </c>
    </row>
    <row r="1635" spans="1:32">
      <c r="A1635" s="106">
        <v>1.8629999999999999E-3</v>
      </c>
      <c r="B1635" s="4">
        <f t="shared" si="809"/>
        <v>-44540.455103157023</v>
      </c>
      <c r="C1635" s="69" t="s">
        <v>2609</v>
      </c>
      <c r="D1635" s="66" t="s">
        <v>2615</v>
      </c>
      <c r="E1635" s="57" t="s">
        <v>21</v>
      </c>
      <c r="F1635" s="22">
        <f t="shared" si="806"/>
        <v>1</v>
      </c>
      <c r="G1635" s="22">
        <f t="shared" si="807"/>
        <v>1</v>
      </c>
      <c r="H1635" s="120" t="str">
        <f>IF(ISNA(VLOOKUP(C1635,[1]Sheet1!$J$2:$J$2000,3,FALSE)),"No","Yes")</f>
        <v>No</v>
      </c>
      <c r="I1635" s="89">
        <f t="shared" si="810"/>
        <v>0</v>
      </c>
      <c r="J1635" s="89">
        <f t="shared" si="811"/>
        <v>0</v>
      </c>
      <c r="K1635" s="89">
        <f t="shared" si="812"/>
        <v>0</v>
      </c>
      <c r="L1635" s="89">
        <f t="shared" si="813"/>
        <v>0</v>
      </c>
      <c r="M1635" s="89">
        <f t="shared" si="814"/>
        <v>0</v>
      </c>
      <c r="N1635" s="89">
        <f t="shared" si="815"/>
        <v>5459.5430338429824</v>
      </c>
      <c r="O1635" s="89">
        <f t="shared" si="804"/>
        <v>0</v>
      </c>
      <c r="Q1635" s="90">
        <f t="shared" si="816"/>
        <v>0</v>
      </c>
      <c r="R1635" s="90">
        <f t="shared" si="817"/>
        <v>0</v>
      </c>
      <c r="S1635" s="90">
        <f t="shared" si="818"/>
        <v>0</v>
      </c>
      <c r="T1635" s="90">
        <f t="shared" si="819"/>
        <v>0</v>
      </c>
      <c r="U1635" s="90">
        <f t="shared" si="820"/>
        <v>0</v>
      </c>
      <c r="V1635" s="90">
        <f t="shared" si="821"/>
        <v>0</v>
      </c>
      <c r="W1635" s="90">
        <f t="shared" si="805"/>
        <v>0</v>
      </c>
      <c r="Y1635" s="89">
        <f t="shared" si="822"/>
        <v>0</v>
      </c>
      <c r="Z1635" s="90">
        <f t="shared" si="823"/>
        <v>0</v>
      </c>
      <c r="AA1635" s="75">
        <f t="shared" si="824"/>
        <v>0</v>
      </c>
      <c r="AB1635" s="89">
        <f t="shared" si="825"/>
        <v>5459.5430338429824</v>
      </c>
      <c r="AC1635" s="89">
        <f t="shared" si="826"/>
        <v>0</v>
      </c>
      <c r="AD1635" s="90">
        <f t="shared" si="827"/>
        <v>0</v>
      </c>
      <c r="AE1635" s="90">
        <f t="shared" si="828"/>
        <v>0</v>
      </c>
      <c r="AF1635" s="1">
        <f t="shared" si="808"/>
        <v>-44540.45696615702</v>
      </c>
    </row>
    <row r="1636" spans="1:32">
      <c r="A1636" s="106">
        <v>1.8649999999999999E-3</v>
      </c>
      <c r="B1636" s="4">
        <f t="shared" si="809"/>
        <v>-41706.67871955115</v>
      </c>
      <c r="C1636" s="69" t="s">
        <v>2484</v>
      </c>
      <c r="D1636" s="66"/>
      <c r="E1636" s="57" t="s">
        <v>21</v>
      </c>
      <c r="F1636" s="22">
        <f t="shared" si="806"/>
        <v>1</v>
      </c>
      <c r="G1636" s="22">
        <f t="shared" si="807"/>
        <v>1</v>
      </c>
      <c r="H1636" s="120" t="str">
        <f>IF(ISNA(VLOOKUP(C1636,[1]Sheet1!$J$2:$J$2000,3,FALSE)),"No","Yes")</f>
        <v>No</v>
      </c>
      <c r="I1636" s="89">
        <f t="shared" si="810"/>
        <v>0</v>
      </c>
      <c r="J1636" s="89">
        <f t="shared" si="811"/>
        <v>0</v>
      </c>
      <c r="K1636" s="89">
        <f t="shared" si="812"/>
        <v>0</v>
      </c>
      <c r="L1636" s="89">
        <f t="shared" si="813"/>
        <v>0</v>
      </c>
      <c r="M1636" s="89">
        <f t="shared" si="814"/>
        <v>0</v>
      </c>
      <c r="N1636" s="89">
        <f t="shared" si="815"/>
        <v>8293.3194154488519</v>
      </c>
      <c r="O1636" s="89">
        <f t="shared" si="804"/>
        <v>0</v>
      </c>
      <c r="Q1636" s="90">
        <f t="shared" si="816"/>
        <v>0</v>
      </c>
      <c r="R1636" s="90">
        <f t="shared" si="817"/>
        <v>0</v>
      </c>
      <c r="S1636" s="90">
        <f t="shared" si="818"/>
        <v>0</v>
      </c>
      <c r="T1636" s="90">
        <f t="shared" si="819"/>
        <v>0</v>
      </c>
      <c r="U1636" s="90">
        <f t="shared" si="820"/>
        <v>0</v>
      </c>
      <c r="V1636" s="90">
        <f t="shared" si="821"/>
        <v>0</v>
      </c>
      <c r="W1636" s="90">
        <f t="shared" si="805"/>
        <v>0</v>
      </c>
      <c r="Y1636" s="89">
        <f t="shared" si="822"/>
        <v>0</v>
      </c>
      <c r="Z1636" s="90">
        <f t="shared" si="823"/>
        <v>0</v>
      </c>
      <c r="AA1636" s="75">
        <f t="shared" si="824"/>
        <v>0</v>
      </c>
      <c r="AB1636" s="89">
        <f t="shared" si="825"/>
        <v>8293.3194154488519</v>
      </c>
      <c r="AC1636" s="89">
        <f t="shared" si="826"/>
        <v>0</v>
      </c>
      <c r="AD1636" s="90">
        <f t="shared" si="827"/>
        <v>0</v>
      </c>
      <c r="AE1636" s="90">
        <f t="shared" si="828"/>
        <v>0</v>
      </c>
      <c r="AF1636" s="1">
        <f t="shared" si="808"/>
        <v>-41706.680584551148</v>
      </c>
    </row>
    <row r="1637" spans="1:32">
      <c r="A1637" s="106">
        <v>1.8679999999999999E-3</v>
      </c>
      <c r="B1637" s="4">
        <f t="shared" si="809"/>
        <v>-42534.646945718581</v>
      </c>
      <c r="C1637" s="69" t="s">
        <v>2517</v>
      </c>
      <c r="D1637" s="66"/>
      <c r="E1637" s="57" t="s">
        <v>21</v>
      </c>
      <c r="F1637" s="22">
        <f t="shared" ref="F1637:F1662" si="829">COUNTIF(H1637:X1637,"&gt;1")</f>
        <v>1</v>
      </c>
      <c r="G1637" s="22">
        <f t="shared" ref="G1637:G1662" si="830">COUNTIF(AA1637:AE1637,"&gt;1")</f>
        <v>1</v>
      </c>
      <c r="H1637" s="120" t="str">
        <f>IF(ISNA(VLOOKUP(C1637,[1]Sheet1!$J$2:$J$2000,3,FALSE)),"No","Yes")</f>
        <v>No</v>
      </c>
      <c r="I1637" s="89">
        <f t="shared" si="810"/>
        <v>0</v>
      </c>
      <c r="J1637" s="89">
        <f t="shared" si="811"/>
        <v>0</v>
      </c>
      <c r="K1637" s="89">
        <f t="shared" si="812"/>
        <v>0</v>
      </c>
      <c r="L1637" s="89">
        <f t="shared" si="813"/>
        <v>0</v>
      </c>
      <c r="M1637" s="89">
        <f t="shared" si="814"/>
        <v>0</v>
      </c>
      <c r="N1637" s="89">
        <f t="shared" si="815"/>
        <v>7465.3511862814184</v>
      </c>
      <c r="O1637" s="89">
        <f t="shared" ref="O1637:O1664" si="831">IF(ISERROR(VLOOKUP($C1637,Sprint7,5,FALSE)),0,(VLOOKUP($C1637,Sprint7,5,FALSE)))</f>
        <v>0</v>
      </c>
      <c r="Q1637" s="90">
        <f t="shared" si="816"/>
        <v>0</v>
      </c>
      <c r="R1637" s="90">
        <f t="shared" si="817"/>
        <v>0</v>
      </c>
      <c r="S1637" s="90">
        <f t="shared" si="818"/>
        <v>0</v>
      </c>
      <c r="T1637" s="90">
        <f t="shared" si="819"/>
        <v>0</v>
      </c>
      <c r="U1637" s="90">
        <f t="shared" si="820"/>
        <v>0</v>
      </c>
      <c r="V1637" s="90">
        <f t="shared" si="821"/>
        <v>0</v>
      </c>
      <c r="W1637" s="90">
        <f t="shared" ref="W1637:W1664" si="832">IF(ISERROR(VLOOKUP($C1637,_End7,5,FALSE)),0,(VLOOKUP($C1637,_End7,5,FALSE)))</f>
        <v>0</v>
      </c>
      <c r="Y1637" s="89">
        <f t="shared" si="822"/>
        <v>0</v>
      </c>
      <c r="Z1637" s="90">
        <f t="shared" si="823"/>
        <v>0</v>
      </c>
      <c r="AA1637" s="75">
        <f t="shared" si="824"/>
        <v>0</v>
      </c>
      <c r="AB1637" s="89">
        <f t="shared" si="825"/>
        <v>7465.3511862814184</v>
      </c>
      <c r="AC1637" s="89">
        <f t="shared" si="826"/>
        <v>0</v>
      </c>
      <c r="AD1637" s="90">
        <f t="shared" si="827"/>
        <v>0</v>
      </c>
      <c r="AE1637" s="90">
        <f t="shared" si="828"/>
        <v>0</v>
      </c>
      <c r="AF1637" s="1">
        <f t="shared" si="808"/>
        <v>-42534.648813718581</v>
      </c>
    </row>
    <row r="1638" spans="1:32">
      <c r="A1638" s="106">
        <v>1.8689999999999998E-3</v>
      </c>
      <c r="B1638" s="4">
        <f t="shared" si="809"/>
        <v>-42737.658094436927</v>
      </c>
      <c r="C1638" s="69" t="s">
        <v>2527</v>
      </c>
      <c r="D1638" s="66"/>
      <c r="E1638" s="57" t="s">
        <v>21</v>
      </c>
      <c r="F1638" s="22">
        <f t="shared" si="829"/>
        <v>1</v>
      </c>
      <c r="G1638" s="22">
        <f t="shared" si="830"/>
        <v>1</v>
      </c>
      <c r="H1638" s="120" t="str">
        <f>IF(ISNA(VLOOKUP(C1638,[1]Sheet1!$J$2:$J$2000,3,FALSE)),"No","Yes")</f>
        <v>No</v>
      </c>
      <c r="I1638" s="89">
        <f t="shared" si="810"/>
        <v>0</v>
      </c>
      <c r="J1638" s="89">
        <f t="shared" si="811"/>
        <v>0</v>
      </c>
      <c r="K1638" s="89">
        <f t="shared" si="812"/>
        <v>0</v>
      </c>
      <c r="L1638" s="89">
        <f t="shared" si="813"/>
        <v>0</v>
      </c>
      <c r="M1638" s="89">
        <f t="shared" si="814"/>
        <v>0</v>
      </c>
      <c r="N1638" s="89">
        <f t="shared" si="815"/>
        <v>7262.3400365630723</v>
      </c>
      <c r="O1638" s="89">
        <f t="shared" si="831"/>
        <v>0</v>
      </c>
      <c r="Q1638" s="90">
        <f t="shared" si="816"/>
        <v>0</v>
      </c>
      <c r="R1638" s="90">
        <f t="shared" si="817"/>
        <v>0</v>
      </c>
      <c r="S1638" s="90">
        <f t="shared" si="818"/>
        <v>0</v>
      </c>
      <c r="T1638" s="90">
        <f t="shared" si="819"/>
        <v>0</v>
      </c>
      <c r="U1638" s="90">
        <f t="shared" si="820"/>
        <v>0</v>
      </c>
      <c r="V1638" s="90">
        <f t="shared" si="821"/>
        <v>0</v>
      </c>
      <c r="W1638" s="90">
        <f t="shared" si="832"/>
        <v>0</v>
      </c>
      <c r="Y1638" s="89">
        <f t="shared" si="822"/>
        <v>0</v>
      </c>
      <c r="Z1638" s="90">
        <f t="shared" si="823"/>
        <v>0</v>
      </c>
      <c r="AA1638" s="75">
        <f t="shared" si="824"/>
        <v>0</v>
      </c>
      <c r="AB1638" s="89">
        <f t="shared" si="825"/>
        <v>7262.3400365630723</v>
      </c>
      <c r="AC1638" s="89">
        <f t="shared" si="826"/>
        <v>0</v>
      </c>
      <c r="AD1638" s="90">
        <f t="shared" si="827"/>
        <v>0</v>
      </c>
      <c r="AE1638" s="90">
        <f t="shared" si="828"/>
        <v>0</v>
      </c>
      <c r="AF1638" s="1">
        <f t="shared" si="808"/>
        <v>-42737.659963436927</v>
      </c>
    </row>
    <row r="1639" spans="1:32">
      <c r="A1639" s="106">
        <v>1.8699999999999999E-3</v>
      </c>
      <c r="B1639" s="4">
        <f t="shared" si="809"/>
        <v>-42819.699892313598</v>
      </c>
      <c r="C1639" s="66" t="s">
        <v>2535</v>
      </c>
      <c r="D1639" s="69"/>
      <c r="E1639" s="57" t="s">
        <v>21</v>
      </c>
      <c r="F1639" s="22">
        <f t="shared" si="829"/>
        <v>1</v>
      </c>
      <c r="G1639" s="22">
        <f t="shared" si="830"/>
        <v>1</v>
      </c>
      <c r="H1639" s="120" t="str">
        <f>IF(ISNA(VLOOKUP(C1639,[1]Sheet1!$J$2:$J$2000,3,FALSE)),"No","Yes")</f>
        <v>No</v>
      </c>
      <c r="I1639" s="89">
        <f t="shared" si="810"/>
        <v>0</v>
      </c>
      <c r="J1639" s="89">
        <f t="shared" si="811"/>
        <v>0</v>
      </c>
      <c r="K1639" s="89">
        <f t="shared" si="812"/>
        <v>0</v>
      </c>
      <c r="L1639" s="89">
        <f t="shared" si="813"/>
        <v>0</v>
      </c>
      <c r="M1639" s="89">
        <f t="shared" si="814"/>
        <v>0</v>
      </c>
      <c r="N1639" s="89">
        <f t="shared" si="815"/>
        <v>7180.2982376863993</v>
      </c>
      <c r="O1639" s="89">
        <f t="shared" si="831"/>
        <v>0</v>
      </c>
      <c r="Q1639" s="90">
        <f t="shared" si="816"/>
        <v>0</v>
      </c>
      <c r="R1639" s="90">
        <f t="shared" si="817"/>
        <v>0</v>
      </c>
      <c r="S1639" s="90">
        <f t="shared" si="818"/>
        <v>0</v>
      </c>
      <c r="T1639" s="90">
        <f t="shared" si="819"/>
        <v>0</v>
      </c>
      <c r="U1639" s="90">
        <f t="shared" si="820"/>
        <v>0</v>
      </c>
      <c r="V1639" s="90">
        <f t="shared" si="821"/>
        <v>0</v>
      </c>
      <c r="W1639" s="90">
        <f t="shared" si="832"/>
        <v>0</v>
      </c>
      <c r="Y1639" s="89">
        <f t="shared" si="822"/>
        <v>0</v>
      </c>
      <c r="Z1639" s="90">
        <f t="shared" si="823"/>
        <v>0</v>
      </c>
      <c r="AA1639" s="75">
        <f t="shared" si="824"/>
        <v>0</v>
      </c>
      <c r="AB1639" s="89">
        <f t="shared" si="825"/>
        <v>7180.2982376863993</v>
      </c>
      <c r="AC1639" s="89">
        <f t="shared" si="826"/>
        <v>0</v>
      </c>
      <c r="AD1639" s="90">
        <f t="shared" si="827"/>
        <v>0</v>
      </c>
      <c r="AE1639" s="90">
        <f t="shared" si="828"/>
        <v>0</v>
      </c>
      <c r="AF1639" s="1">
        <f t="shared" si="808"/>
        <v>-42819.701762313598</v>
      </c>
    </row>
    <row r="1640" spans="1:32">
      <c r="A1640" s="106">
        <v>1.8709999999999998E-3</v>
      </c>
      <c r="B1640" s="4">
        <f t="shared" si="809"/>
        <v>-43042.905309385285</v>
      </c>
      <c r="C1640" s="66" t="s">
        <v>2548</v>
      </c>
      <c r="D1640" s="69"/>
      <c r="E1640" s="57" t="s">
        <v>21</v>
      </c>
      <c r="F1640" s="22">
        <f t="shared" si="829"/>
        <v>1</v>
      </c>
      <c r="G1640" s="22">
        <f t="shared" si="830"/>
        <v>1</v>
      </c>
      <c r="H1640" s="120" t="str">
        <f>IF(ISNA(VLOOKUP(C1640,[1]Sheet1!$J$2:$J$2000,3,FALSE)),"No","Yes")</f>
        <v>No</v>
      </c>
      <c r="I1640" s="89">
        <f t="shared" si="810"/>
        <v>0</v>
      </c>
      <c r="J1640" s="89">
        <f t="shared" si="811"/>
        <v>0</v>
      </c>
      <c r="K1640" s="89">
        <f t="shared" si="812"/>
        <v>0</v>
      </c>
      <c r="L1640" s="89">
        <f t="shared" si="813"/>
        <v>0</v>
      </c>
      <c r="M1640" s="89">
        <f t="shared" si="814"/>
        <v>0</v>
      </c>
      <c r="N1640" s="89">
        <f t="shared" si="815"/>
        <v>6957.0928196147115</v>
      </c>
      <c r="O1640" s="89">
        <f t="shared" si="831"/>
        <v>0</v>
      </c>
      <c r="Q1640" s="90">
        <f t="shared" si="816"/>
        <v>0</v>
      </c>
      <c r="R1640" s="90">
        <f t="shared" si="817"/>
        <v>0</v>
      </c>
      <c r="S1640" s="90">
        <f t="shared" si="818"/>
        <v>0</v>
      </c>
      <c r="T1640" s="90">
        <f t="shared" si="819"/>
        <v>0</v>
      </c>
      <c r="U1640" s="90">
        <f t="shared" si="820"/>
        <v>0</v>
      </c>
      <c r="V1640" s="90">
        <f t="shared" si="821"/>
        <v>0</v>
      </c>
      <c r="W1640" s="90">
        <f t="shared" si="832"/>
        <v>0</v>
      </c>
      <c r="Y1640" s="89">
        <f t="shared" si="822"/>
        <v>0</v>
      </c>
      <c r="Z1640" s="90">
        <f t="shared" si="823"/>
        <v>0</v>
      </c>
      <c r="AA1640" s="75">
        <f t="shared" si="824"/>
        <v>0</v>
      </c>
      <c r="AB1640" s="89">
        <f t="shared" si="825"/>
        <v>6957.0928196147115</v>
      </c>
      <c r="AC1640" s="89">
        <f t="shared" si="826"/>
        <v>0</v>
      </c>
      <c r="AD1640" s="90">
        <f t="shared" si="827"/>
        <v>0</v>
      </c>
      <c r="AE1640" s="90">
        <f t="shared" si="828"/>
        <v>0</v>
      </c>
      <c r="AF1640" s="1">
        <f t="shared" si="808"/>
        <v>-43042.907180385286</v>
      </c>
    </row>
    <row r="1641" spans="1:32">
      <c r="A1641" s="106">
        <v>1.8719999999999997E-3</v>
      </c>
      <c r="B1641" s="4">
        <f t="shared" si="809"/>
        <v>-43127.160757757782</v>
      </c>
      <c r="C1641" s="66" t="s">
        <v>2550</v>
      </c>
      <c r="D1641" s="66" t="s">
        <v>379</v>
      </c>
      <c r="E1641" s="57" t="s">
        <v>21</v>
      </c>
      <c r="F1641" s="22">
        <f t="shared" si="829"/>
        <v>1</v>
      </c>
      <c r="G1641" s="22">
        <f t="shared" si="830"/>
        <v>1</v>
      </c>
      <c r="H1641" s="120" t="str">
        <f>IF(ISNA(VLOOKUP(C1641,[1]Sheet1!$J$2:$J$2000,3,FALSE)),"No","Yes")</f>
        <v>No</v>
      </c>
      <c r="I1641" s="89">
        <f t="shared" si="810"/>
        <v>0</v>
      </c>
      <c r="J1641" s="89">
        <f t="shared" si="811"/>
        <v>0</v>
      </c>
      <c r="K1641" s="89">
        <f t="shared" si="812"/>
        <v>0</v>
      </c>
      <c r="L1641" s="89">
        <f t="shared" si="813"/>
        <v>0</v>
      </c>
      <c r="M1641" s="89">
        <f t="shared" si="814"/>
        <v>0</v>
      </c>
      <c r="N1641" s="89">
        <f t="shared" si="815"/>
        <v>6872.837370242215</v>
      </c>
      <c r="O1641" s="89">
        <f t="shared" si="831"/>
        <v>0</v>
      </c>
      <c r="Q1641" s="90">
        <f t="shared" si="816"/>
        <v>0</v>
      </c>
      <c r="R1641" s="90">
        <f t="shared" si="817"/>
        <v>0</v>
      </c>
      <c r="S1641" s="90">
        <f t="shared" si="818"/>
        <v>0</v>
      </c>
      <c r="T1641" s="90">
        <f t="shared" si="819"/>
        <v>0</v>
      </c>
      <c r="U1641" s="90">
        <f t="shared" si="820"/>
        <v>0</v>
      </c>
      <c r="V1641" s="90">
        <f t="shared" si="821"/>
        <v>0</v>
      </c>
      <c r="W1641" s="90">
        <f t="shared" si="832"/>
        <v>0</v>
      </c>
      <c r="Y1641" s="89">
        <f t="shared" si="822"/>
        <v>0</v>
      </c>
      <c r="Z1641" s="90">
        <f t="shared" si="823"/>
        <v>0</v>
      </c>
      <c r="AA1641" s="75">
        <f t="shared" si="824"/>
        <v>0</v>
      </c>
      <c r="AB1641" s="89">
        <f t="shared" si="825"/>
        <v>6872.837370242215</v>
      </c>
      <c r="AC1641" s="89">
        <f t="shared" si="826"/>
        <v>0</v>
      </c>
      <c r="AD1641" s="90">
        <f t="shared" si="827"/>
        <v>0</v>
      </c>
      <c r="AE1641" s="90">
        <f t="shared" si="828"/>
        <v>0</v>
      </c>
      <c r="AF1641" s="1">
        <f t="shared" si="808"/>
        <v>-43127.162629757782</v>
      </c>
    </row>
    <row r="1642" spans="1:32">
      <c r="A1642" s="106">
        <v>1.8729999999999999E-3</v>
      </c>
      <c r="B1642" s="4">
        <f t="shared" si="809"/>
        <v>-43207.948543755716</v>
      </c>
      <c r="C1642" s="66" t="s">
        <v>2555</v>
      </c>
      <c r="D1642" s="66"/>
      <c r="E1642" s="57" t="s">
        <v>21</v>
      </c>
      <c r="F1642" s="22">
        <f t="shared" si="829"/>
        <v>1</v>
      </c>
      <c r="G1642" s="22">
        <f t="shared" si="830"/>
        <v>1</v>
      </c>
      <c r="H1642" s="120" t="str">
        <f>IF(ISNA(VLOOKUP(C1642,[1]Sheet1!$J$2:$J$2000,3,FALSE)),"No","Yes")</f>
        <v>No</v>
      </c>
      <c r="I1642" s="89">
        <f t="shared" si="810"/>
        <v>0</v>
      </c>
      <c r="J1642" s="89">
        <f t="shared" si="811"/>
        <v>0</v>
      </c>
      <c r="K1642" s="89">
        <f t="shared" si="812"/>
        <v>0</v>
      </c>
      <c r="L1642" s="89">
        <f t="shared" si="813"/>
        <v>0</v>
      </c>
      <c r="M1642" s="89">
        <f t="shared" si="814"/>
        <v>0</v>
      </c>
      <c r="N1642" s="89">
        <f t="shared" si="815"/>
        <v>6792.049583244283</v>
      </c>
      <c r="O1642" s="89">
        <f t="shared" si="831"/>
        <v>0</v>
      </c>
      <c r="Q1642" s="90">
        <f t="shared" si="816"/>
        <v>0</v>
      </c>
      <c r="R1642" s="90">
        <f t="shared" si="817"/>
        <v>0</v>
      </c>
      <c r="S1642" s="90">
        <f t="shared" si="818"/>
        <v>0</v>
      </c>
      <c r="T1642" s="90">
        <f t="shared" si="819"/>
        <v>0</v>
      </c>
      <c r="U1642" s="90">
        <f t="shared" si="820"/>
        <v>0</v>
      </c>
      <c r="V1642" s="90">
        <f t="shared" si="821"/>
        <v>0</v>
      </c>
      <c r="W1642" s="90">
        <f t="shared" si="832"/>
        <v>0</v>
      </c>
      <c r="Y1642" s="89">
        <f t="shared" si="822"/>
        <v>0</v>
      </c>
      <c r="Z1642" s="90">
        <f t="shared" si="823"/>
        <v>0</v>
      </c>
      <c r="AA1642" s="75">
        <f t="shared" si="824"/>
        <v>0</v>
      </c>
      <c r="AB1642" s="89">
        <f t="shared" si="825"/>
        <v>6792.049583244283</v>
      </c>
      <c r="AC1642" s="89">
        <f t="shared" si="826"/>
        <v>0</v>
      </c>
      <c r="AD1642" s="90">
        <f t="shared" si="827"/>
        <v>0</v>
      </c>
      <c r="AE1642" s="90">
        <f t="shared" si="828"/>
        <v>0</v>
      </c>
      <c r="AF1642" s="1">
        <f t="shared" si="808"/>
        <v>-43207.950416755717</v>
      </c>
    </row>
    <row r="1643" spans="1:32">
      <c r="A1643" s="106">
        <v>1.8739999999999998E-3</v>
      </c>
      <c r="B1643" s="4">
        <f t="shared" si="809"/>
        <v>-43295.356775789027</v>
      </c>
      <c r="C1643" s="66" t="s">
        <v>2564</v>
      </c>
      <c r="D1643" s="66" t="s">
        <v>2615</v>
      </c>
      <c r="E1643" s="57" t="s">
        <v>21</v>
      </c>
      <c r="F1643" s="22">
        <f t="shared" si="829"/>
        <v>1</v>
      </c>
      <c r="G1643" s="22">
        <f t="shared" si="830"/>
        <v>1</v>
      </c>
      <c r="H1643" s="120" t="str">
        <f>IF(ISNA(VLOOKUP(C1643,[1]Sheet1!$J$2:$J$2000,3,FALSE)),"No","Yes")</f>
        <v>No</v>
      </c>
      <c r="I1643" s="89">
        <f t="shared" si="810"/>
        <v>0</v>
      </c>
      <c r="J1643" s="89">
        <f t="shared" si="811"/>
        <v>0</v>
      </c>
      <c r="K1643" s="89">
        <f t="shared" si="812"/>
        <v>0</v>
      </c>
      <c r="L1643" s="89">
        <f t="shared" si="813"/>
        <v>0</v>
      </c>
      <c r="M1643" s="89">
        <f t="shared" si="814"/>
        <v>0</v>
      </c>
      <c r="N1643" s="89">
        <f t="shared" si="815"/>
        <v>6704.6413502109708</v>
      </c>
      <c r="O1643" s="89">
        <f t="shared" si="831"/>
        <v>0</v>
      </c>
      <c r="Q1643" s="90">
        <f t="shared" si="816"/>
        <v>0</v>
      </c>
      <c r="R1643" s="90">
        <f t="shared" si="817"/>
        <v>0</v>
      </c>
      <c r="S1643" s="90">
        <f t="shared" si="818"/>
        <v>0</v>
      </c>
      <c r="T1643" s="90">
        <f t="shared" si="819"/>
        <v>0</v>
      </c>
      <c r="U1643" s="90">
        <f t="shared" si="820"/>
        <v>0</v>
      </c>
      <c r="V1643" s="90">
        <f t="shared" si="821"/>
        <v>0</v>
      </c>
      <c r="W1643" s="90">
        <f t="shared" si="832"/>
        <v>0</v>
      </c>
      <c r="Y1643" s="89">
        <f t="shared" si="822"/>
        <v>0</v>
      </c>
      <c r="Z1643" s="90">
        <f t="shared" si="823"/>
        <v>0</v>
      </c>
      <c r="AA1643" s="75">
        <f t="shared" si="824"/>
        <v>0</v>
      </c>
      <c r="AB1643" s="89">
        <f t="shared" si="825"/>
        <v>6704.6413502109708</v>
      </c>
      <c r="AC1643" s="89">
        <f t="shared" si="826"/>
        <v>0</v>
      </c>
      <c r="AD1643" s="90">
        <f t="shared" si="827"/>
        <v>0</v>
      </c>
      <c r="AE1643" s="90">
        <f t="shared" si="828"/>
        <v>0</v>
      </c>
      <c r="AF1643" s="1">
        <f t="shared" si="808"/>
        <v>-43295.358649789028</v>
      </c>
    </row>
    <row r="1644" spans="1:32">
      <c r="A1644" s="106">
        <v>1.8749999999999999E-3</v>
      </c>
      <c r="B1644" s="4">
        <f t="shared" si="809"/>
        <v>-43574.60386701375</v>
      </c>
      <c r="C1644" s="66" t="s">
        <v>2578</v>
      </c>
      <c r="D1644" s="66"/>
      <c r="E1644" s="57" t="s">
        <v>21</v>
      </c>
      <c r="F1644" s="22">
        <f t="shared" si="829"/>
        <v>1</v>
      </c>
      <c r="G1644" s="22">
        <f t="shared" si="830"/>
        <v>1</v>
      </c>
      <c r="H1644" s="120" t="str">
        <f>IF(ISNA(VLOOKUP(C1644,[1]Sheet1!$J$2:$J$2000,3,FALSE)),"No","Yes")</f>
        <v>No</v>
      </c>
      <c r="I1644" s="89">
        <f t="shared" si="810"/>
        <v>0</v>
      </c>
      <c r="J1644" s="89">
        <f t="shared" si="811"/>
        <v>0</v>
      </c>
      <c r="K1644" s="89">
        <f t="shared" si="812"/>
        <v>0</v>
      </c>
      <c r="L1644" s="89">
        <f t="shared" si="813"/>
        <v>0</v>
      </c>
      <c r="M1644" s="89">
        <f t="shared" si="814"/>
        <v>0</v>
      </c>
      <c r="N1644" s="89">
        <f t="shared" si="815"/>
        <v>6425.3942579862523</v>
      </c>
      <c r="O1644" s="89">
        <f t="shared" si="831"/>
        <v>0</v>
      </c>
      <c r="Q1644" s="90">
        <f t="shared" si="816"/>
        <v>0</v>
      </c>
      <c r="R1644" s="90">
        <f t="shared" si="817"/>
        <v>0</v>
      </c>
      <c r="S1644" s="90">
        <f t="shared" si="818"/>
        <v>0</v>
      </c>
      <c r="T1644" s="90">
        <f t="shared" si="819"/>
        <v>0</v>
      </c>
      <c r="U1644" s="90">
        <f t="shared" si="820"/>
        <v>0</v>
      </c>
      <c r="V1644" s="90">
        <f t="shared" si="821"/>
        <v>0</v>
      </c>
      <c r="W1644" s="90">
        <f t="shared" si="832"/>
        <v>0</v>
      </c>
      <c r="Y1644" s="89">
        <f t="shared" si="822"/>
        <v>0</v>
      </c>
      <c r="Z1644" s="90">
        <f t="shared" si="823"/>
        <v>0</v>
      </c>
      <c r="AA1644" s="75">
        <f t="shared" si="824"/>
        <v>0</v>
      </c>
      <c r="AB1644" s="89">
        <f t="shared" si="825"/>
        <v>6425.3942579862523</v>
      </c>
      <c r="AC1644" s="89">
        <f t="shared" si="826"/>
        <v>0</v>
      </c>
      <c r="AD1644" s="90">
        <f t="shared" si="827"/>
        <v>0</v>
      </c>
      <c r="AE1644" s="90">
        <f t="shared" si="828"/>
        <v>0</v>
      </c>
      <c r="AF1644" s="1">
        <f t="shared" si="808"/>
        <v>-43574.605742013751</v>
      </c>
    </row>
    <row r="1645" spans="1:32">
      <c r="A1645" s="106">
        <v>1.8759999999999998E-3</v>
      </c>
      <c r="B1645" s="4">
        <f t="shared" si="809"/>
        <v>-43640.18223446628</v>
      </c>
      <c r="C1645" s="66" t="s">
        <v>2581</v>
      </c>
      <c r="D1645" s="66"/>
      <c r="E1645" s="57" t="s">
        <v>21</v>
      </c>
      <c r="F1645" s="22">
        <f t="shared" si="829"/>
        <v>1</v>
      </c>
      <c r="G1645" s="22">
        <f t="shared" si="830"/>
        <v>1</v>
      </c>
      <c r="H1645" s="120" t="str">
        <f>IF(ISNA(VLOOKUP(C1645,[1]Sheet1!$J$2:$J$2000,3,FALSE)),"No","Yes")</f>
        <v>No</v>
      </c>
      <c r="I1645" s="89">
        <f t="shared" si="810"/>
        <v>0</v>
      </c>
      <c r="J1645" s="89">
        <f t="shared" si="811"/>
        <v>0</v>
      </c>
      <c r="K1645" s="89">
        <f t="shared" si="812"/>
        <v>0</v>
      </c>
      <c r="L1645" s="89">
        <f t="shared" si="813"/>
        <v>0</v>
      </c>
      <c r="M1645" s="89">
        <f t="shared" si="814"/>
        <v>0</v>
      </c>
      <c r="N1645" s="89">
        <f t="shared" si="815"/>
        <v>6359.815889533721</v>
      </c>
      <c r="O1645" s="89">
        <f t="shared" si="831"/>
        <v>0</v>
      </c>
      <c r="Q1645" s="90">
        <f t="shared" si="816"/>
        <v>0</v>
      </c>
      <c r="R1645" s="90">
        <f t="shared" si="817"/>
        <v>0</v>
      </c>
      <c r="S1645" s="90">
        <f t="shared" si="818"/>
        <v>0</v>
      </c>
      <c r="T1645" s="90">
        <f t="shared" si="819"/>
        <v>0</v>
      </c>
      <c r="U1645" s="90">
        <f t="shared" si="820"/>
        <v>0</v>
      </c>
      <c r="V1645" s="90">
        <f t="shared" si="821"/>
        <v>0</v>
      </c>
      <c r="W1645" s="90">
        <f t="shared" si="832"/>
        <v>0</v>
      </c>
      <c r="Y1645" s="89">
        <f t="shared" si="822"/>
        <v>0</v>
      </c>
      <c r="Z1645" s="90">
        <f t="shared" si="823"/>
        <v>0</v>
      </c>
      <c r="AA1645" s="75">
        <f t="shared" si="824"/>
        <v>0</v>
      </c>
      <c r="AB1645" s="89">
        <f t="shared" si="825"/>
        <v>6359.815889533721</v>
      </c>
      <c r="AC1645" s="89">
        <f t="shared" si="826"/>
        <v>0</v>
      </c>
      <c r="AD1645" s="90">
        <f t="shared" si="827"/>
        <v>0</v>
      </c>
      <c r="AE1645" s="90">
        <f t="shared" si="828"/>
        <v>0</v>
      </c>
      <c r="AF1645" s="1">
        <f t="shared" si="808"/>
        <v>-43640.184110466282</v>
      </c>
    </row>
    <row r="1646" spans="1:32">
      <c r="A1646" s="106">
        <v>1.8769999999999998E-3</v>
      </c>
      <c r="B1646" s="4">
        <f t="shared" si="809"/>
        <v>5875.3947407456089</v>
      </c>
      <c r="C1646" s="66" t="s">
        <v>2603</v>
      </c>
      <c r="D1646" s="66"/>
      <c r="E1646" s="57" t="s">
        <v>21</v>
      </c>
      <c r="F1646" s="22">
        <f t="shared" si="829"/>
        <v>1</v>
      </c>
      <c r="G1646" s="22">
        <f t="shared" si="830"/>
        <v>1</v>
      </c>
      <c r="H1646" s="120" t="str">
        <f>IF(ISNA(VLOOKUP(C1646,[1]Sheet1!$J$2:$J$2000,3,FALSE)),"No","Yes")</f>
        <v>Yes</v>
      </c>
      <c r="I1646" s="89">
        <f t="shared" si="810"/>
        <v>0</v>
      </c>
      <c r="J1646" s="89">
        <f t="shared" si="811"/>
        <v>0</v>
      </c>
      <c r="K1646" s="89">
        <f t="shared" si="812"/>
        <v>0</v>
      </c>
      <c r="L1646" s="89">
        <f t="shared" si="813"/>
        <v>0</v>
      </c>
      <c r="M1646" s="89">
        <f t="shared" si="814"/>
        <v>0</v>
      </c>
      <c r="N1646" s="89">
        <f t="shared" si="815"/>
        <v>5875.3928637456092</v>
      </c>
      <c r="O1646" s="89">
        <f t="shared" si="831"/>
        <v>0</v>
      </c>
      <c r="Q1646" s="90">
        <f t="shared" si="816"/>
        <v>0</v>
      </c>
      <c r="R1646" s="90">
        <f t="shared" si="817"/>
        <v>0</v>
      </c>
      <c r="S1646" s="90">
        <f t="shared" si="818"/>
        <v>0</v>
      </c>
      <c r="T1646" s="90">
        <f t="shared" si="819"/>
        <v>0</v>
      </c>
      <c r="U1646" s="90">
        <f t="shared" si="820"/>
        <v>0</v>
      </c>
      <c r="V1646" s="90">
        <f t="shared" si="821"/>
        <v>0</v>
      </c>
      <c r="W1646" s="90">
        <f t="shared" si="832"/>
        <v>0</v>
      </c>
      <c r="Y1646" s="89">
        <f t="shared" si="822"/>
        <v>0</v>
      </c>
      <c r="Z1646" s="90">
        <f t="shared" si="823"/>
        <v>0</v>
      </c>
      <c r="AA1646" s="75">
        <f t="shared" si="824"/>
        <v>0</v>
      </c>
      <c r="AB1646" s="89">
        <f t="shared" si="825"/>
        <v>5875.3928637456092</v>
      </c>
      <c r="AC1646" s="89">
        <f t="shared" si="826"/>
        <v>0</v>
      </c>
      <c r="AD1646" s="90">
        <f t="shared" si="827"/>
        <v>0</v>
      </c>
      <c r="AE1646" s="90">
        <f t="shared" si="828"/>
        <v>0</v>
      </c>
      <c r="AF1646" s="1">
        <f t="shared" si="808"/>
        <v>5875.3928637456092</v>
      </c>
    </row>
    <row r="1647" spans="1:32">
      <c r="A1647" s="106">
        <v>1.8789999999999998E-3</v>
      </c>
      <c r="B1647" s="4">
        <f t="shared" si="809"/>
        <v>-42378.895003493999</v>
      </c>
      <c r="C1647" s="66" t="s">
        <v>2507</v>
      </c>
      <c r="D1647" s="66"/>
      <c r="E1647" s="57" t="s">
        <v>21</v>
      </c>
      <c r="F1647" s="22">
        <f t="shared" si="829"/>
        <v>1</v>
      </c>
      <c r="G1647" s="22">
        <f t="shared" si="830"/>
        <v>1</v>
      </c>
      <c r="H1647" s="120" t="str">
        <f>IF(ISNA(VLOOKUP(C1647,[1]Sheet1!$J$2:$J$2000,3,FALSE)),"No","Yes")</f>
        <v>No</v>
      </c>
      <c r="I1647" s="89">
        <f t="shared" si="810"/>
        <v>0</v>
      </c>
      <c r="J1647" s="89">
        <f t="shared" si="811"/>
        <v>0</v>
      </c>
      <c r="K1647" s="89">
        <f t="shared" si="812"/>
        <v>0</v>
      </c>
      <c r="L1647" s="89">
        <f t="shared" si="813"/>
        <v>0</v>
      </c>
      <c r="M1647" s="89">
        <f t="shared" si="814"/>
        <v>0</v>
      </c>
      <c r="N1647" s="89">
        <f t="shared" si="815"/>
        <v>7621.1031175059961</v>
      </c>
      <c r="O1647" s="89">
        <f t="shared" si="831"/>
        <v>0</v>
      </c>
      <c r="Q1647" s="90">
        <f t="shared" si="816"/>
        <v>0</v>
      </c>
      <c r="R1647" s="90">
        <f t="shared" si="817"/>
        <v>0</v>
      </c>
      <c r="S1647" s="90">
        <f t="shared" si="818"/>
        <v>0</v>
      </c>
      <c r="T1647" s="90">
        <f t="shared" si="819"/>
        <v>0</v>
      </c>
      <c r="U1647" s="90">
        <f t="shared" si="820"/>
        <v>0</v>
      </c>
      <c r="V1647" s="90">
        <f t="shared" si="821"/>
        <v>0</v>
      </c>
      <c r="W1647" s="90">
        <f t="shared" si="832"/>
        <v>0</v>
      </c>
      <c r="Y1647" s="89">
        <f t="shared" si="822"/>
        <v>0</v>
      </c>
      <c r="Z1647" s="90">
        <f t="shared" si="823"/>
        <v>0</v>
      </c>
      <c r="AA1647" s="75">
        <f t="shared" si="824"/>
        <v>0</v>
      </c>
      <c r="AB1647" s="89">
        <f t="shared" si="825"/>
        <v>7621.1031175059961</v>
      </c>
      <c r="AC1647" s="89">
        <f t="shared" si="826"/>
        <v>0</v>
      </c>
      <c r="AD1647" s="90">
        <f t="shared" si="827"/>
        <v>0</v>
      </c>
      <c r="AE1647" s="90">
        <f t="shared" si="828"/>
        <v>0</v>
      </c>
      <c r="AF1647" s="1">
        <f t="shared" si="808"/>
        <v>-42378.896882494002</v>
      </c>
    </row>
    <row r="1648" spans="1:32">
      <c r="A1648" s="106">
        <v>1.8799999999999997E-3</v>
      </c>
      <c r="B1648" s="4">
        <f t="shared" si="809"/>
        <v>7222.7291527272719</v>
      </c>
      <c r="C1648" s="66" t="s">
        <v>2529</v>
      </c>
      <c r="D1648" s="66" t="s">
        <v>379</v>
      </c>
      <c r="E1648" s="57" t="s">
        <v>21</v>
      </c>
      <c r="F1648" s="22">
        <f t="shared" si="829"/>
        <v>1</v>
      </c>
      <c r="G1648" s="22">
        <f t="shared" si="830"/>
        <v>1</v>
      </c>
      <c r="H1648" s="120" t="str">
        <f>IF(ISNA(VLOOKUP(C1648,[1]Sheet1!$J$2:$J$2000,3,FALSE)),"No","Yes")</f>
        <v>Yes</v>
      </c>
      <c r="I1648" s="89">
        <f t="shared" si="810"/>
        <v>0</v>
      </c>
      <c r="J1648" s="89">
        <f t="shared" si="811"/>
        <v>0</v>
      </c>
      <c r="K1648" s="89">
        <f t="shared" si="812"/>
        <v>0</v>
      </c>
      <c r="L1648" s="89">
        <f t="shared" si="813"/>
        <v>0</v>
      </c>
      <c r="M1648" s="89">
        <f t="shared" si="814"/>
        <v>0</v>
      </c>
      <c r="N1648" s="89">
        <f t="shared" si="815"/>
        <v>7222.7272727272721</v>
      </c>
      <c r="O1648" s="89">
        <f t="shared" si="831"/>
        <v>0</v>
      </c>
      <c r="Q1648" s="90">
        <f t="shared" si="816"/>
        <v>0</v>
      </c>
      <c r="R1648" s="90">
        <f t="shared" si="817"/>
        <v>0</v>
      </c>
      <c r="S1648" s="90">
        <f t="shared" si="818"/>
        <v>0</v>
      </c>
      <c r="T1648" s="90">
        <f t="shared" si="819"/>
        <v>0</v>
      </c>
      <c r="U1648" s="90">
        <f t="shared" si="820"/>
        <v>0</v>
      </c>
      <c r="V1648" s="90">
        <f t="shared" si="821"/>
        <v>0</v>
      </c>
      <c r="W1648" s="90">
        <f t="shared" si="832"/>
        <v>0</v>
      </c>
      <c r="Y1648" s="89">
        <f t="shared" si="822"/>
        <v>0</v>
      </c>
      <c r="Z1648" s="90">
        <f t="shared" si="823"/>
        <v>0</v>
      </c>
      <c r="AA1648" s="75">
        <f t="shared" si="824"/>
        <v>0</v>
      </c>
      <c r="AB1648" s="89">
        <f t="shared" si="825"/>
        <v>7222.7272727272721</v>
      </c>
      <c r="AC1648" s="89">
        <f t="shared" si="826"/>
        <v>0</v>
      </c>
      <c r="AD1648" s="90">
        <f t="shared" si="827"/>
        <v>0</v>
      </c>
      <c r="AE1648" s="90">
        <f t="shared" si="828"/>
        <v>0</v>
      </c>
      <c r="AF1648" s="1">
        <f t="shared" si="808"/>
        <v>7222.7272727272721</v>
      </c>
    </row>
    <row r="1649" spans="1:32">
      <c r="A1649" s="106">
        <v>1.8819999999999998E-3</v>
      </c>
      <c r="B1649" s="4">
        <f t="shared" si="809"/>
        <v>-43134.584421737309</v>
      </c>
      <c r="C1649" s="66" t="s">
        <v>2552</v>
      </c>
      <c r="D1649" s="66" t="s">
        <v>2624</v>
      </c>
      <c r="E1649" s="57" t="s">
        <v>21</v>
      </c>
      <c r="F1649" s="22">
        <f t="shared" si="829"/>
        <v>1</v>
      </c>
      <c r="G1649" s="22">
        <f t="shared" si="830"/>
        <v>1</v>
      </c>
      <c r="H1649" s="120" t="str">
        <f>IF(ISNA(VLOOKUP(C1649,[1]Sheet1!$J$2:$J$2000,3,FALSE)),"No","Yes")</f>
        <v>No</v>
      </c>
      <c r="I1649" s="89">
        <f t="shared" si="810"/>
        <v>0</v>
      </c>
      <c r="J1649" s="89">
        <f t="shared" si="811"/>
        <v>0</v>
      </c>
      <c r="K1649" s="89">
        <f t="shared" si="812"/>
        <v>0</v>
      </c>
      <c r="L1649" s="89">
        <f t="shared" si="813"/>
        <v>0</v>
      </c>
      <c r="M1649" s="89">
        <f t="shared" si="814"/>
        <v>0</v>
      </c>
      <c r="N1649" s="89">
        <f t="shared" si="815"/>
        <v>6865.4136962626917</v>
      </c>
      <c r="O1649" s="89">
        <f t="shared" si="831"/>
        <v>0</v>
      </c>
      <c r="Q1649" s="90">
        <f t="shared" si="816"/>
        <v>0</v>
      </c>
      <c r="R1649" s="90">
        <f t="shared" si="817"/>
        <v>0</v>
      </c>
      <c r="S1649" s="90">
        <f t="shared" si="818"/>
        <v>0</v>
      </c>
      <c r="T1649" s="90">
        <f t="shared" si="819"/>
        <v>0</v>
      </c>
      <c r="U1649" s="90">
        <f t="shared" si="820"/>
        <v>0</v>
      </c>
      <c r="V1649" s="90">
        <f t="shared" si="821"/>
        <v>0</v>
      </c>
      <c r="W1649" s="90">
        <f t="shared" si="832"/>
        <v>0</v>
      </c>
      <c r="Y1649" s="89">
        <f t="shared" si="822"/>
        <v>0</v>
      </c>
      <c r="Z1649" s="90">
        <f t="shared" si="823"/>
        <v>0</v>
      </c>
      <c r="AA1649" s="75">
        <f t="shared" si="824"/>
        <v>0</v>
      </c>
      <c r="AB1649" s="89">
        <f t="shared" si="825"/>
        <v>6865.4136962626917</v>
      </c>
      <c r="AC1649" s="89">
        <f t="shared" si="826"/>
        <v>0</v>
      </c>
      <c r="AD1649" s="90">
        <f t="shared" si="827"/>
        <v>0</v>
      </c>
      <c r="AE1649" s="90">
        <f t="shared" si="828"/>
        <v>0</v>
      </c>
      <c r="AF1649" s="1">
        <f t="shared" si="808"/>
        <v>-43134.586303737306</v>
      </c>
    </row>
    <row r="1650" spans="1:32">
      <c r="A1650" s="106">
        <v>1.8849999999999997E-3</v>
      </c>
      <c r="B1650" s="4">
        <f t="shared" si="809"/>
        <v>-43896.675664452661</v>
      </c>
      <c r="C1650" s="66" t="s">
        <v>2595</v>
      </c>
      <c r="D1650" s="66" t="s">
        <v>379</v>
      </c>
      <c r="E1650" s="57" t="s">
        <v>21</v>
      </c>
      <c r="F1650" s="22">
        <f t="shared" si="829"/>
        <v>1</v>
      </c>
      <c r="G1650" s="22">
        <f t="shared" si="830"/>
        <v>1</v>
      </c>
      <c r="H1650" s="120" t="str">
        <f>IF(ISNA(VLOOKUP(C1650,[1]Sheet1!$J$2:$J$2000,3,FALSE)),"No","Yes")</f>
        <v>No</v>
      </c>
      <c r="I1650" s="89">
        <f t="shared" si="810"/>
        <v>0</v>
      </c>
      <c r="J1650" s="89">
        <f t="shared" si="811"/>
        <v>0</v>
      </c>
      <c r="K1650" s="89">
        <f t="shared" si="812"/>
        <v>0</v>
      </c>
      <c r="L1650" s="89">
        <f t="shared" si="813"/>
        <v>0</v>
      </c>
      <c r="M1650" s="89">
        <f t="shared" si="814"/>
        <v>0</v>
      </c>
      <c r="N1650" s="89">
        <f t="shared" si="815"/>
        <v>6103.3224505473408</v>
      </c>
      <c r="O1650" s="89">
        <f t="shared" si="831"/>
        <v>0</v>
      </c>
      <c r="Q1650" s="90">
        <f t="shared" si="816"/>
        <v>0</v>
      </c>
      <c r="R1650" s="90">
        <f t="shared" si="817"/>
        <v>0</v>
      </c>
      <c r="S1650" s="90">
        <f t="shared" si="818"/>
        <v>0</v>
      </c>
      <c r="T1650" s="90">
        <f t="shared" si="819"/>
        <v>0</v>
      </c>
      <c r="U1650" s="90">
        <f t="shared" si="820"/>
        <v>0</v>
      </c>
      <c r="V1650" s="90">
        <f t="shared" si="821"/>
        <v>0</v>
      </c>
      <c r="W1650" s="90">
        <f t="shared" si="832"/>
        <v>0</v>
      </c>
      <c r="Y1650" s="89">
        <f t="shared" si="822"/>
        <v>0</v>
      </c>
      <c r="Z1650" s="90">
        <f t="shared" si="823"/>
        <v>0</v>
      </c>
      <c r="AA1650" s="75">
        <f t="shared" si="824"/>
        <v>0</v>
      </c>
      <c r="AB1650" s="89">
        <f t="shared" si="825"/>
        <v>6103.3224505473408</v>
      </c>
      <c r="AC1650" s="89">
        <f t="shared" si="826"/>
        <v>0</v>
      </c>
      <c r="AD1650" s="90">
        <f t="shared" si="827"/>
        <v>0</v>
      </c>
      <c r="AE1650" s="90">
        <f t="shared" si="828"/>
        <v>0</v>
      </c>
      <c r="AF1650" s="1">
        <f t="shared" si="808"/>
        <v>-43896.677549452659</v>
      </c>
    </row>
    <row r="1651" spans="1:32">
      <c r="A1651" s="106">
        <v>1.8869999999999998E-3</v>
      </c>
      <c r="B1651" s="4">
        <f t="shared" si="809"/>
        <v>-42998.455923090332</v>
      </c>
      <c r="C1651" s="66" t="s">
        <v>2546</v>
      </c>
      <c r="D1651" s="66" t="s">
        <v>379</v>
      </c>
      <c r="E1651" s="57" t="s">
        <v>21</v>
      </c>
      <c r="F1651" s="22">
        <f t="shared" si="829"/>
        <v>1</v>
      </c>
      <c r="G1651" s="22">
        <f t="shared" si="830"/>
        <v>1</v>
      </c>
      <c r="H1651" s="120" t="str">
        <f>IF(ISNA(VLOOKUP(C1651,[1]Sheet1!$J$2:$J$2000,3,FALSE)),"No","Yes")</f>
        <v>No</v>
      </c>
      <c r="I1651" s="89">
        <f t="shared" si="810"/>
        <v>0</v>
      </c>
      <c r="J1651" s="89">
        <f t="shared" si="811"/>
        <v>0</v>
      </c>
      <c r="K1651" s="89">
        <f t="shared" si="812"/>
        <v>0</v>
      </c>
      <c r="L1651" s="89">
        <f t="shared" si="813"/>
        <v>0</v>
      </c>
      <c r="M1651" s="89">
        <f t="shared" si="814"/>
        <v>0</v>
      </c>
      <c r="N1651" s="89">
        <f t="shared" si="815"/>
        <v>7001.5421899096727</v>
      </c>
      <c r="O1651" s="89">
        <f t="shared" si="831"/>
        <v>0</v>
      </c>
      <c r="Q1651" s="90">
        <f t="shared" si="816"/>
        <v>0</v>
      </c>
      <c r="R1651" s="90">
        <f t="shared" si="817"/>
        <v>0</v>
      </c>
      <c r="S1651" s="90">
        <f t="shared" si="818"/>
        <v>0</v>
      </c>
      <c r="T1651" s="90">
        <f t="shared" si="819"/>
        <v>0</v>
      </c>
      <c r="U1651" s="90">
        <f t="shared" si="820"/>
        <v>0</v>
      </c>
      <c r="V1651" s="90">
        <f t="shared" si="821"/>
        <v>0</v>
      </c>
      <c r="W1651" s="90">
        <f t="shared" si="832"/>
        <v>0</v>
      </c>
      <c r="Y1651" s="89">
        <f t="shared" si="822"/>
        <v>0</v>
      </c>
      <c r="Z1651" s="90">
        <f t="shared" si="823"/>
        <v>0</v>
      </c>
      <c r="AA1651" s="75">
        <f t="shared" si="824"/>
        <v>0</v>
      </c>
      <c r="AB1651" s="89">
        <f t="shared" si="825"/>
        <v>7001.5421899096727</v>
      </c>
      <c r="AC1651" s="89">
        <f t="shared" si="826"/>
        <v>0</v>
      </c>
      <c r="AD1651" s="90">
        <f t="shared" si="827"/>
        <v>0</v>
      </c>
      <c r="AE1651" s="90">
        <f t="shared" si="828"/>
        <v>0</v>
      </c>
      <c r="AF1651" s="1">
        <f t="shared" si="808"/>
        <v>-42998.457810090331</v>
      </c>
    </row>
    <row r="1652" spans="1:32">
      <c r="A1652" s="106">
        <v>1.8899999999999998E-3</v>
      </c>
      <c r="B1652" s="4">
        <f t="shared" si="809"/>
        <v>-40651.52309377677</v>
      </c>
      <c r="C1652" s="100" t="s">
        <v>2337</v>
      </c>
      <c r="D1652"/>
      <c r="E1652" s="57" t="s">
        <v>21</v>
      </c>
      <c r="F1652" s="22">
        <f t="shared" si="829"/>
        <v>1</v>
      </c>
      <c r="G1652" s="22">
        <f t="shared" si="830"/>
        <v>1</v>
      </c>
      <c r="H1652" s="120" t="str">
        <f>IF(ISNA(VLOOKUP(C1652,[1]Sheet1!$J$2:$J$2000,3,FALSE)),"No","Yes")</f>
        <v>No</v>
      </c>
      <c r="I1652" s="89">
        <f t="shared" si="810"/>
        <v>0</v>
      </c>
      <c r="J1652" s="89">
        <f t="shared" si="811"/>
        <v>0</v>
      </c>
      <c r="K1652" s="89">
        <f t="shared" si="812"/>
        <v>0</v>
      </c>
      <c r="L1652" s="89">
        <f t="shared" si="813"/>
        <v>0</v>
      </c>
      <c r="M1652" s="89">
        <f t="shared" si="814"/>
        <v>0</v>
      </c>
      <c r="N1652" s="89">
        <f t="shared" si="815"/>
        <v>0</v>
      </c>
      <c r="O1652" s="89">
        <f t="shared" si="831"/>
        <v>0</v>
      </c>
      <c r="Q1652" s="90">
        <f t="shared" si="816"/>
        <v>0</v>
      </c>
      <c r="R1652" s="90">
        <f t="shared" si="817"/>
        <v>9348.4750162232303</v>
      </c>
      <c r="S1652" s="90">
        <f t="shared" si="818"/>
        <v>0</v>
      </c>
      <c r="T1652" s="90">
        <f t="shared" si="819"/>
        <v>0</v>
      </c>
      <c r="U1652" s="90">
        <f t="shared" si="820"/>
        <v>0</v>
      </c>
      <c r="V1652" s="90">
        <f t="shared" si="821"/>
        <v>0</v>
      </c>
      <c r="W1652" s="90">
        <f t="shared" si="832"/>
        <v>0</v>
      </c>
      <c r="Y1652" s="89">
        <f t="shared" si="822"/>
        <v>0</v>
      </c>
      <c r="Z1652" s="90">
        <f t="shared" si="823"/>
        <v>0</v>
      </c>
      <c r="AA1652" s="75">
        <f t="shared" si="824"/>
        <v>0</v>
      </c>
      <c r="AB1652" s="89">
        <f t="shared" si="825"/>
        <v>0</v>
      </c>
      <c r="AC1652" s="89">
        <f t="shared" si="826"/>
        <v>0</v>
      </c>
      <c r="AD1652" s="90">
        <f t="shared" si="827"/>
        <v>9348.4750162232303</v>
      </c>
      <c r="AE1652" s="90">
        <f t="shared" si="828"/>
        <v>0</v>
      </c>
      <c r="AF1652" s="1">
        <f t="shared" si="808"/>
        <v>-40651.52498377677</v>
      </c>
    </row>
    <row r="1653" spans="1:32">
      <c r="A1653" s="106">
        <v>1.8919999999999998E-3</v>
      </c>
      <c r="B1653" s="4">
        <f t="shared" si="809"/>
        <v>9229.8840037375703</v>
      </c>
      <c r="C1653" s="100" t="s">
        <v>2339</v>
      </c>
      <c r="D1653"/>
      <c r="E1653" s="57" t="s">
        <v>21</v>
      </c>
      <c r="F1653" s="22">
        <f t="shared" si="829"/>
        <v>1</v>
      </c>
      <c r="G1653" s="22">
        <f t="shared" si="830"/>
        <v>1</v>
      </c>
      <c r="H1653" s="120" t="str">
        <f>IF(ISNA(VLOOKUP(C1653,[1]Sheet1!$J$2:$J$2000,3,FALSE)),"No","Yes")</f>
        <v>Yes</v>
      </c>
      <c r="I1653" s="89">
        <f t="shared" si="810"/>
        <v>0</v>
      </c>
      <c r="J1653" s="89">
        <f t="shared" si="811"/>
        <v>0</v>
      </c>
      <c r="K1653" s="89">
        <f t="shared" si="812"/>
        <v>0</v>
      </c>
      <c r="L1653" s="89">
        <f t="shared" si="813"/>
        <v>0</v>
      </c>
      <c r="M1653" s="89">
        <f t="shared" si="814"/>
        <v>0</v>
      </c>
      <c r="N1653" s="89">
        <f t="shared" si="815"/>
        <v>0</v>
      </c>
      <c r="O1653" s="89">
        <f t="shared" si="831"/>
        <v>0</v>
      </c>
      <c r="Q1653" s="90">
        <f t="shared" si="816"/>
        <v>0</v>
      </c>
      <c r="R1653" s="90">
        <f t="shared" si="817"/>
        <v>9229.8821117375701</v>
      </c>
      <c r="S1653" s="90">
        <f t="shared" si="818"/>
        <v>0</v>
      </c>
      <c r="T1653" s="90">
        <f t="shared" si="819"/>
        <v>0</v>
      </c>
      <c r="U1653" s="90">
        <f t="shared" si="820"/>
        <v>0</v>
      </c>
      <c r="V1653" s="90">
        <f t="shared" si="821"/>
        <v>0</v>
      </c>
      <c r="W1653" s="90">
        <f t="shared" si="832"/>
        <v>0</v>
      </c>
      <c r="Y1653" s="89">
        <f t="shared" si="822"/>
        <v>0</v>
      </c>
      <c r="Z1653" s="90">
        <f t="shared" si="823"/>
        <v>0</v>
      </c>
      <c r="AA1653" s="75">
        <f t="shared" si="824"/>
        <v>0</v>
      </c>
      <c r="AB1653" s="89">
        <f t="shared" si="825"/>
        <v>0</v>
      </c>
      <c r="AC1653" s="89">
        <f t="shared" si="826"/>
        <v>0</v>
      </c>
      <c r="AD1653" s="90">
        <f t="shared" si="827"/>
        <v>9229.8821117375701</v>
      </c>
      <c r="AE1653" s="90">
        <f t="shared" si="828"/>
        <v>0</v>
      </c>
      <c r="AF1653" s="1">
        <f t="shared" si="808"/>
        <v>9229.8821117375701</v>
      </c>
    </row>
    <row r="1654" spans="1:32">
      <c r="A1654" s="106">
        <v>1.8929999999999999E-3</v>
      </c>
      <c r="B1654" s="4">
        <f t="shared" si="809"/>
        <v>9222.7931862138303</v>
      </c>
      <c r="C1654" s="100" t="s">
        <v>2340</v>
      </c>
      <c r="D1654"/>
      <c r="E1654" s="57" t="s">
        <v>21</v>
      </c>
      <c r="F1654" s="22">
        <f t="shared" si="829"/>
        <v>1</v>
      </c>
      <c r="G1654" s="22">
        <f t="shared" si="830"/>
        <v>1</v>
      </c>
      <c r="H1654" s="120" t="str">
        <f>IF(ISNA(VLOOKUP(C1654,[1]Sheet1!$J$2:$J$2000,3,FALSE)),"No","Yes")</f>
        <v>Yes</v>
      </c>
      <c r="I1654" s="89">
        <f t="shared" si="810"/>
        <v>0</v>
      </c>
      <c r="J1654" s="89">
        <f t="shared" si="811"/>
        <v>0</v>
      </c>
      <c r="K1654" s="89">
        <f t="shared" si="812"/>
        <v>0</v>
      </c>
      <c r="L1654" s="89">
        <f t="shared" si="813"/>
        <v>0</v>
      </c>
      <c r="M1654" s="89">
        <f t="shared" si="814"/>
        <v>0</v>
      </c>
      <c r="N1654" s="89">
        <f t="shared" si="815"/>
        <v>0</v>
      </c>
      <c r="O1654" s="89">
        <f t="shared" si="831"/>
        <v>0</v>
      </c>
      <c r="Q1654" s="90">
        <f t="shared" si="816"/>
        <v>0</v>
      </c>
      <c r="R1654" s="90">
        <f t="shared" si="817"/>
        <v>9222.7912932138297</v>
      </c>
      <c r="S1654" s="90">
        <f t="shared" si="818"/>
        <v>0</v>
      </c>
      <c r="T1654" s="90">
        <f t="shared" si="819"/>
        <v>0</v>
      </c>
      <c r="U1654" s="90">
        <f t="shared" si="820"/>
        <v>0</v>
      </c>
      <c r="V1654" s="90">
        <f t="shared" si="821"/>
        <v>0</v>
      </c>
      <c r="W1654" s="90">
        <f t="shared" si="832"/>
        <v>0</v>
      </c>
      <c r="Y1654" s="89">
        <f t="shared" si="822"/>
        <v>0</v>
      </c>
      <c r="Z1654" s="90">
        <f t="shared" si="823"/>
        <v>0</v>
      </c>
      <c r="AA1654" s="75">
        <f t="shared" si="824"/>
        <v>0</v>
      </c>
      <c r="AB1654" s="89">
        <f t="shared" si="825"/>
        <v>0</v>
      </c>
      <c r="AC1654" s="89">
        <f t="shared" si="826"/>
        <v>0</v>
      </c>
      <c r="AD1654" s="90">
        <f t="shared" si="827"/>
        <v>9222.7912932138297</v>
      </c>
      <c r="AE1654" s="90">
        <f t="shared" si="828"/>
        <v>0</v>
      </c>
      <c r="AF1654" s="1">
        <f t="shared" si="808"/>
        <v>9222.7912932138297</v>
      </c>
    </row>
    <row r="1655" spans="1:32">
      <c r="A1655" s="106">
        <v>1.8989999999999999E-3</v>
      </c>
      <c r="B1655" s="4">
        <f t="shared" ref="B1655:B1673" si="833">AF1655+A1655</f>
        <v>9012.7646617627615</v>
      </c>
      <c r="C1655" s="100" t="s">
        <v>2346</v>
      </c>
      <c r="D1655"/>
      <c r="E1655" s="57" t="s">
        <v>21</v>
      </c>
      <c r="F1655" s="22">
        <f t="shared" si="829"/>
        <v>1</v>
      </c>
      <c r="G1655" s="22">
        <f t="shared" si="830"/>
        <v>1</v>
      </c>
      <c r="H1655" s="120" t="str">
        <f>IF(ISNA(VLOOKUP(C1655,[1]Sheet1!$J$2:$J$2000,3,FALSE)),"No","Yes")</f>
        <v>Yes</v>
      </c>
      <c r="I1655" s="89">
        <f t="shared" si="810"/>
        <v>0</v>
      </c>
      <c r="J1655" s="89">
        <f t="shared" si="811"/>
        <v>0</v>
      </c>
      <c r="K1655" s="89">
        <f t="shared" si="812"/>
        <v>0</v>
      </c>
      <c r="L1655" s="89">
        <f t="shared" si="813"/>
        <v>0</v>
      </c>
      <c r="M1655" s="89">
        <f t="shared" si="814"/>
        <v>0</v>
      </c>
      <c r="N1655" s="89">
        <f t="shared" si="815"/>
        <v>0</v>
      </c>
      <c r="O1655" s="89">
        <f t="shared" si="831"/>
        <v>0</v>
      </c>
      <c r="Q1655" s="90">
        <f t="shared" si="816"/>
        <v>0</v>
      </c>
      <c r="R1655" s="90">
        <f t="shared" si="817"/>
        <v>9012.7627627627608</v>
      </c>
      <c r="S1655" s="90">
        <f t="shared" si="818"/>
        <v>0</v>
      </c>
      <c r="T1655" s="90">
        <f t="shared" si="819"/>
        <v>0</v>
      </c>
      <c r="U1655" s="90">
        <f t="shared" si="820"/>
        <v>0</v>
      </c>
      <c r="V1655" s="90">
        <f t="shared" si="821"/>
        <v>0</v>
      </c>
      <c r="W1655" s="90">
        <f t="shared" si="832"/>
        <v>0</v>
      </c>
      <c r="Y1655" s="89">
        <f t="shared" si="822"/>
        <v>0</v>
      </c>
      <c r="Z1655" s="90">
        <f t="shared" si="823"/>
        <v>0</v>
      </c>
      <c r="AA1655" s="75">
        <f t="shared" si="824"/>
        <v>0</v>
      </c>
      <c r="AB1655" s="89">
        <f t="shared" si="825"/>
        <v>0</v>
      </c>
      <c r="AC1655" s="89">
        <f t="shared" si="826"/>
        <v>0</v>
      </c>
      <c r="AD1655" s="90">
        <f t="shared" si="827"/>
        <v>9012.7627627627608</v>
      </c>
      <c r="AE1655" s="90">
        <f t="shared" si="828"/>
        <v>0</v>
      </c>
      <c r="AF1655" s="1">
        <f t="shared" si="808"/>
        <v>9012.7627627627608</v>
      </c>
    </row>
    <row r="1656" spans="1:32">
      <c r="A1656" s="106">
        <v>1.9039999999999999E-3</v>
      </c>
      <c r="B1656" s="4">
        <f t="shared" si="833"/>
        <v>-41136.949000392771</v>
      </c>
      <c r="C1656" s="100" t="s">
        <v>2351</v>
      </c>
      <c r="D1656"/>
      <c r="E1656" s="57" t="s">
        <v>21</v>
      </c>
      <c r="F1656" s="22">
        <f t="shared" si="829"/>
        <v>1</v>
      </c>
      <c r="G1656" s="22">
        <f t="shared" si="830"/>
        <v>1</v>
      </c>
      <c r="H1656" s="120" t="str">
        <f>IF(ISNA(VLOOKUP(C1656,[1]Sheet1!$J$2:$J$2000,3,FALSE)),"No","Yes")</f>
        <v>No</v>
      </c>
      <c r="I1656" s="89">
        <f t="shared" si="810"/>
        <v>0</v>
      </c>
      <c r="J1656" s="89">
        <f t="shared" si="811"/>
        <v>0</v>
      </c>
      <c r="K1656" s="89">
        <f t="shared" si="812"/>
        <v>0</v>
      </c>
      <c r="L1656" s="89">
        <f t="shared" si="813"/>
        <v>0</v>
      </c>
      <c r="M1656" s="89">
        <f t="shared" si="814"/>
        <v>0</v>
      </c>
      <c r="N1656" s="89">
        <f t="shared" si="815"/>
        <v>0</v>
      </c>
      <c r="O1656" s="89">
        <f t="shared" si="831"/>
        <v>0</v>
      </c>
      <c r="Q1656" s="90">
        <f t="shared" si="816"/>
        <v>0</v>
      </c>
      <c r="R1656" s="90">
        <f t="shared" si="817"/>
        <v>8863.0490956072354</v>
      </c>
      <c r="S1656" s="90">
        <f t="shared" si="818"/>
        <v>0</v>
      </c>
      <c r="T1656" s="90">
        <f t="shared" si="819"/>
        <v>0</v>
      </c>
      <c r="U1656" s="90">
        <f t="shared" si="820"/>
        <v>0</v>
      </c>
      <c r="V1656" s="90">
        <f t="shared" si="821"/>
        <v>0</v>
      </c>
      <c r="W1656" s="90">
        <f t="shared" si="832"/>
        <v>0</v>
      </c>
      <c r="Y1656" s="89">
        <f t="shared" si="822"/>
        <v>0</v>
      </c>
      <c r="Z1656" s="90">
        <f t="shared" si="823"/>
        <v>0</v>
      </c>
      <c r="AA1656" s="75">
        <f t="shared" si="824"/>
        <v>0</v>
      </c>
      <c r="AB1656" s="89">
        <f t="shared" si="825"/>
        <v>0</v>
      </c>
      <c r="AC1656" s="89">
        <f t="shared" si="826"/>
        <v>0</v>
      </c>
      <c r="AD1656" s="90">
        <f t="shared" si="827"/>
        <v>8863.0490956072354</v>
      </c>
      <c r="AE1656" s="90">
        <f t="shared" si="828"/>
        <v>0</v>
      </c>
      <c r="AF1656" s="1">
        <f t="shared" si="808"/>
        <v>-41136.950904392768</v>
      </c>
    </row>
    <row r="1657" spans="1:32">
      <c r="A1657" s="106">
        <v>1.9049999999999998E-3</v>
      </c>
      <c r="B1657" s="4">
        <f t="shared" si="833"/>
        <v>-41193.298009414968</v>
      </c>
      <c r="C1657" s="100" t="s">
        <v>2352</v>
      </c>
      <c r="D1657"/>
      <c r="E1657" s="57" t="s">
        <v>21</v>
      </c>
      <c r="F1657" s="22">
        <f t="shared" si="829"/>
        <v>1</v>
      </c>
      <c r="G1657" s="22">
        <f t="shared" si="830"/>
        <v>1</v>
      </c>
      <c r="H1657" s="120" t="str">
        <f>IF(ISNA(VLOOKUP(C1657,[1]Sheet1!$J$2:$J$2000,3,FALSE)),"No","Yes")</f>
        <v>No</v>
      </c>
      <c r="I1657" s="89">
        <f t="shared" si="810"/>
        <v>0</v>
      </c>
      <c r="J1657" s="89">
        <f t="shared" si="811"/>
        <v>0</v>
      </c>
      <c r="K1657" s="89">
        <f t="shared" si="812"/>
        <v>0</v>
      </c>
      <c r="L1657" s="89">
        <f t="shared" si="813"/>
        <v>0</v>
      </c>
      <c r="M1657" s="89">
        <f t="shared" si="814"/>
        <v>0</v>
      </c>
      <c r="N1657" s="89">
        <f t="shared" si="815"/>
        <v>0</v>
      </c>
      <c r="O1657" s="89">
        <f t="shared" si="831"/>
        <v>0</v>
      </c>
      <c r="Q1657" s="90">
        <f t="shared" si="816"/>
        <v>0</v>
      </c>
      <c r="R1657" s="90">
        <f t="shared" si="817"/>
        <v>8806.7000855850365</v>
      </c>
      <c r="S1657" s="90">
        <f t="shared" si="818"/>
        <v>0</v>
      </c>
      <c r="T1657" s="90">
        <f t="shared" si="819"/>
        <v>0</v>
      </c>
      <c r="U1657" s="90">
        <f t="shared" si="820"/>
        <v>0</v>
      </c>
      <c r="V1657" s="90">
        <f t="shared" si="821"/>
        <v>0</v>
      </c>
      <c r="W1657" s="90">
        <f t="shared" si="832"/>
        <v>0</v>
      </c>
      <c r="Y1657" s="89">
        <f t="shared" si="822"/>
        <v>0</v>
      </c>
      <c r="Z1657" s="90">
        <f t="shared" si="823"/>
        <v>0</v>
      </c>
      <c r="AA1657" s="75">
        <f t="shared" si="824"/>
        <v>0</v>
      </c>
      <c r="AB1657" s="89">
        <f t="shared" si="825"/>
        <v>0</v>
      </c>
      <c r="AC1657" s="89">
        <f t="shared" si="826"/>
        <v>0</v>
      </c>
      <c r="AD1657" s="90">
        <f t="shared" si="827"/>
        <v>8806.7000855850365</v>
      </c>
      <c r="AE1657" s="90">
        <f t="shared" si="828"/>
        <v>0</v>
      </c>
      <c r="AF1657" s="1">
        <f t="shared" si="808"/>
        <v>-41193.299914414965</v>
      </c>
    </row>
    <row r="1658" spans="1:32">
      <c r="A1658" s="106">
        <v>1.9059999999999999E-3</v>
      </c>
      <c r="B1658" s="4">
        <f t="shared" si="833"/>
        <v>-41229.755795205412</v>
      </c>
      <c r="C1658" s="100" t="s">
        <v>2353</v>
      </c>
      <c r="D1658"/>
      <c r="E1658" s="57" t="s">
        <v>21</v>
      </c>
      <c r="F1658" s="22">
        <f t="shared" si="829"/>
        <v>1</v>
      </c>
      <c r="G1658" s="22">
        <f t="shared" si="830"/>
        <v>1</v>
      </c>
      <c r="H1658" s="120" t="str">
        <f>IF(ISNA(VLOOKUP(C1658,[1]Sheet1!$J$2:$J$2000,3,FALSE)),"No","Yes")</f>
        <v>No</v>
      </c>
      <c r="I1658" s="89">
        <f t="shared" si="810"/>
        <v>0</v>
      </c>
      <c r="J1658" s="89">
        <f t="shared" si="811"/>
        <v>0</v>
      </c>
      <c r="K1658" s="89">
        <f t="shared" si="812"/>
        <v>0</v>
      </c>
      <c r="L1658" s="89">
        <f t="shared" si="813"/>
        <v>0</v>
      </c>
      <c r="M1658" s="89">
        <f t="shared" si="814"/>
        <v>0</v>
      </c>
      <c r="N1658" s="89">
        <f t="shared" si="815"/>
        <v>0</v>
      </c>
      <c r="O1658" s="89">
        <f t="shared" si="831"/>
        <v>0</v>
      </c>
      <c r="Q1658" s="90">
        <f t="shared" si="816"/>
        <v>0</v>
      </c>
      <c r="R1658" s="90">
        <f t="shared" si="817"/>
        <v>8770.2422987945938</v>
      </c>
      <c r="S1658" s="90">
        <f t="shared" si="818"/>
        <v>0</v>
      </c>
      <c r="T1658" s="90">
        <f t="shared" si="819"/>
        <v>0</v>
      </c>
      <c r="U1658" s="90">
        <f t="shared" si="820"/>
        <v>0</v>
      </c>
      <c r="V1658" s="90">
        <f t="shared" si="821"/>
        <v>0</v>
      </c>
      <c r="W1658" s="90">
        <f t="shared" si="832"/>
        <v>0</v>
      </c>
      <c r="Y1658" s="89">
        <f t="shared" si="822"/>
        <v>0</v>
      </c>
      <c r="Z1658" s="90">
        <f t="shared" si="823"/>
        <v>0</v>
      </c>
      <c r="AA1658" s="75">
        <f t="shared" si="824"/>
        <v>0</v>
      </c>
      <c r="AB1658" s="89">
        <f t="shared" si="825"/>
        <v>0</v>
      </c>
      <c r="AC1658" s="89">
        <f t="shared" si="826"/>
        <v>0</v>
      </c>
      <c r="AD1658" s="90">
        <f t="shared" si="827"/>
        <v>8770.2422987945938</v>
      </c>
      <c r="AE1658" s="90">
        <f t="shared" si="828"/>
        <v>0</v>
      </c>
      <c r="AF1658" s="1">
        <f t="shared" si="808"/>
        <v>-41229.75770120541</v>
      </c>
    </row>
    <row r="1659" spans="1:32">
      <c r="A1659" s="106">
        <v>1.9089999999999999E-3</v>
      </c>
      <c r="B1659" s="4">
        <f t="shared" si="833"/>
        <v>8703.4818510009663</v>
      </c>
      <c r="C1659" s="100" t="s">
        <v>2356</v>
      </c>
      <c r="D1659"/>
      <c r="E1659" s="57" t="s">
        <v>21</v>
      </c>
      <c r="F1659" s="22">
        <f t="shared" si="829"/>
        <v>1</v>
      </c>
      <c r="G1659" s="22">
        <f t="shared" si="830"/>
        <v>1</v>
      </c>
      <c r="H1659" s="120" t="str">
        <f>IF(ISNA(VLOOKUP(C1659,[1]Sheet1!$J$2:$J$2000,3,FALSE)),"No","Yes")</f>
        <v>Yes</v>
      </c>
      <c r="I1659" s="89">
        <f t="shared" si="810"/>
        <v>0</v>
      </c>
      <c r="J1659" s="89">
        <f t="shared" si="811"/>
        <v>0</v>
      </c>
      <c r="K1659" s="89">
        <f t="shared" si="812"/>
        <v>0</v>
      </c>
      <c r="L1659" s="89">
        <f t="shared" si="813"/>
        <v>0</v>
      </c>
      <c r="M1659" s="89">
        <f t="shared" si="814"/>
        <v>0</v>
      </c>
      <c r="N1659" s="89">
        <f t="shared" si="815"/>
        <v>0</v>
      </c>
      <c r="O1659" s="89">
        <f t="shared" si="831"/>
        <v>0</v>
      </c>
      <c r="Q1659" s="90">
        <f t="shared" si="816"/>
        <v>0</v>
      </c>
      <c r="R1659" s="90">
        <f t="shared" si="817"/>
        <v>8703.4799420009658</v>
      </c>
      <c r="S1659" s="90">
        <f t="shared" si="818"/>
        <v>0</v>
      </c>
      <c r="T1659" s="90">
        <f t="shared" si="819"/>
        <v>0</v>
      </c>
      <c r="U1659" s="90">
        <f t="shared" si="820"/>
        <v>0</v>
      </c>
      <c r="V1659" s="90">
        <f t="shared" si="821"/>
        <v>0</v>
      </c>
      <c r="W1659" s="90">
        <f t="shared" si="832"/>
        <v>0</v>
      </c>
      <c r="Y1659" s="89">
        <f t="shared" si="822"/>
        <v>0</v>
      </c>
      <c r="Z1659" s="90">
        <f t="shared" si="823"/>
        <v>0</v>
      </c>
      <c r="AA1659" s="75">
        <f t="shared" si="824"/>
        <v>0</v>
      </c>
      <c r="AB1659" s="89">
        <f t="shared" si="825"/>
        <v>0</v>
      </c>
      <c r="AC1659" s="89">
        <f t="shared" si="826"/>
        <v>0</v>
      </c>
      <c r="AD1659" s="90">
        <f t="shared" si="827"/>
        <v>8703.4799420009658</v>
      </c>
      <c r="AE1659" s="90">
        <f t="shared" si="828"/>
        <v>0</v>
      </c>
      <c r="AF1659" s="1">
        <f t="shared" si="808"/>
        <v>8703.4799420009658</v>
      </c>
    </row>
    <row r="1660" spans="1:32">
      <c r="A1660" s="106">
        <v>1.9109999999999997E-3</v>
      </c>
      <c r="B1660" s="4">
        <f t="shared" si="833"/>
        <v>-41343.58659999627</v>
      </c>
      <c r="C1660" s="100" t="s">
        <v>2358</v>
      </c>
      <c r="D1660"/>
      <c r="E1660" s="57" t="s">
        <v>21</v>
      </c>
      <c r="F1660" s="22">
        <f t="shared" si="829"/>
        <v>1</v>
      </c>
      <c r="G1660" s="22">
        <f t="shared" si="830"/>
        <v>1</v>
      </c>
      <c r="H1660" s="120" t="str">
        <f>IF(ISNA(VLOOKUP(C1660,[1]Sheet1!$J$2:$J$2000,3,FALSE)),"No","Yes")</f>
        <v>No</v>
      </c>
      <c r="I1660" s="89">
        <f t="shared" ref="I1660:I1687" si="834">IF(ISERROR(VLOOKUP($C1660,Sprint1,5,FALSE)),0,(VLOOKUP($C1660,Sprint1,5,FALSE)))</f>
        <v>0</v>
      </c>
      <c r="J1660" s="89">
        <f t="shared" ref="J1660:J1687" si="835">IF(ISERROR(VLOOKUP($C1660,Sprint2,5,FALSE)),0,(VLOOKUP($C1660,Sprint2,5,FALSE)))</f>
        <v>0</v>
      </c>
      <c r="K1660" s="89">
        <f t="shared" ref="K1660:K1687" si="836">IF(ISERROR(VLOOKUP($C1660,Sprint3,5,FALSE)),0,(VLOOKUP($C1660,Sprint3,5,FALSE)))</f>
        <v>0</v>
      </c>
      <c r="L1660" s="89">
        <f t="shared" ref="L1660:L1687" si="837">IF(ISERROR(VLOOKUP($C1660,Sprint4,5,FALSE)),0,(VLOOKUP($C1660,Sprint4,5,FALSE)))</f>
        <v>0</v>
      </c>
      <c r="M1660" s="89">
        <f t="shared" ref="M1660:M1687" si="838">IF(ISERROR(VLOOKUP($C1660,Sprint5,5,FALSE)),0,(VLOOKUP($C1660,Sprint5,5,FALSE)))</f>
        <v>0</v>
      </c>
      <c r="N1660" s="89">
        <f t="shared" ref="N1660:N1687" si="839">IF(ISERROR(VLOOKUP($C1660,Sprint6,5,FALSE)),0,(VLOOKUP($C1660,Sprint6,5,FALSE)))</f>
        <v>0</v>
      </c>
      <c r="O1660" s="89">
        <f t="shared" si="831"/>
        <v>0</v>
      </c>
      <c r="Q1660" s="90">
        <f t="shared" ref="Q1660:Q1687" si="840">IF(ISERROR(VLOOKUP($C1660,_End1,5,FALSE)),0,(VLOOKUP($C1660,_End1,5,FALSE)))</f>
        <v>0</v>
      </c>
      <c r="R1660" s="90">
        <f t="shared" ref="R1660:R1687" si="841">IF(ISERROR(VLOOKUP($C1660,_End2,5,FALSE)),0,(VLOOKUP($C1660,_End2,5,FALSE)))</f>
        <v>8656.4114890037272</v>
      </c>
      <c r="S1660" s="90">
        <f t="shared" ref="S1660:S1687" si="842">IF(ISERROR(VLOOKUP($C1660,_End3,5,FALSE)),0,(VLOOKUP($C1660,_End3,5,FALSE)))</f>
        <v>0</v>
      </c>
      <c r="T1660" s="90">
        <f t="shared" ref="T1660:T1687" si="843">IF(ISERROR(VLOOKUP($C1660,_End4,5,FALSE)),0,(VLOOKUP($C1660,_End4,5,FALSE)))</f>
        <v>0</v>
      </c>
      <c r="U1660" s="90">
        <f t="shared" ref="U1660:U1687" si="844">IF(ISERROR(VLOOKUP($C1660,_End5,5,FALSE)),0,(VLOOKUP($C1660,_End5,5,FALSE)))</f>
        <v>0</v>
      </c>
      <c r="V1660" s="90">
        <f t="shared" ref="V1660:V1687" si="845">IF(ISERROR(VLOOKUP($C1660,_End6,5,FALSE)),0,(VLOOKUP($C1660,_End6,5,FALSE)))</f>
        <v>0</v>
      </c>
      <c r="W1660" s="90">
        <f t="shared" si="832"/>
        <v>0</v>
      </c>
      <c r="Y1660" s="89">
        <f t="shared" ref="Y1660:Y1688" si="846">LARGE(I1660:O1660,3)</f>
        <v>0</v>
      </c>
      <c r="Z1660" s="90">
        <f t="shared" ref="Z1660:Z1688" si="847">LARGE(Q1660:W1660,3)</f>
        <v>0</v>
      </c>
      <c r="AA1660" s="75">
        <f t="shared" ref="AA1660:AA1688" si="848">LARGE(Y1660:Z1660,1)</f>
        <v>0</v>
      </c>
      <c r="AB1660" s="89">
        <f t="shared" ref="AB1660:AB1688" si="849">LARGE(I1660:O1660,1)</f>
        <v>0</v>
      </c>
      <c r="AC1660" s="89">
        <f t="shared" ref="AC1660:AC1688" si="850">LARGE(I1660:O1660,2)</f>
        <v>0</v>
      </c>
      <c r="AD1660" s="90">
        <f t="shared" ref="AD1660:AD1688" si="851">LARGE(Q1660:W1660,1)</f>
        <v>8656.4114890037272</v>
      </c>
      <c r="AE1660" s="90">
        <f t="shared" ref="AE1660:AE1688" si="852">LARGE(Q1660:W1660,2)</f>
        <v>0</v>
      </c>
      <c r="AF1660" s="1">
        <f t="shared" si="808"/>
        <v>-41343.588510996269</v>
      </c>
    </row>
    <row r="1661" spans="1:32">
      <c r="A1661" s="106">
        <v>1.9139999999999999E-3</v>
      </c>
      <c r="B1661" s="4">
        <f t="shared" si="833"/>
        <v>-41396.319156234116</v>
      </c>
      <c r="C1661" s="100" t="s">
        <v>2361</v>
      </c>
      <c r="D1661"/>
      <c r="E1661" s="57" t="s">
        <v>21</v>
      </c>
      <c r="F1661" s="22">
        <f t="shared" si="829"/>
        <v>1</v>
      </c>
      <c r="G1661" s="22">
        <f t="shared" si="830"/>
        <v>1</v>
      </c>
      <c r="H1661" s="120" t="str">
        <f>IF(ISNA(VLOOKUP(C1661,[1]Sheet1!$J$2:$J$2000,3,FALSE)),"No","Yes")</f>
        <v>No</v>
      </c>
      <c r="I1661" s="89">
        <f t="shared" si="834"/>
        <v>0</v>
      </c>
      <c r="J1661" s="89">
        <f t="shared" si="835"/>
        <v>0</v>
      </c>
      <c r="K1661" s="89">
        <f t="shared" si="836"/>
        <v>0</v>
      </c>
      <c r="L1661" s="89">
        <f t="shared" si="837"/>
        <v>0</v>
      </c>
      <c r="M1661" s="89">
        <f t="shared" si="838"/>
        <v>0</v>
      </c>
      <c r="N1661" s="89">
        <f t="shared" si="839"/>
        <v>0</v>
      </c>
      <c r="O1661" s="89">
        <f t="shared" si="831"/>
        <v>0</v>
      </c>
      <c r="Q1661" s="90">
        <f t="shared" si="840"/>
        <v>0</v>
      </c>
      <c r="R1661" s="90">
        <f t="shared" si="841"/>
        <v>8603.6789297658852</v>
      </c>
      <c r="S1661" s="90">
        <f t="shared" si="842"/>
        <v>0</v>
      </c>
      <c r="T1661" s="90">
        <f t="shared" si="843"/>
        <v>0</v>
      </c>
      <c r="U1661" s="90">
        <f t="shared" si="844"/>
        <v>0</v>
      </c>
      <c r="V1661" s="90">
        <f t="shared" si="845"/>
        <v>0</v>
      </c>
      <c r="W1661" s="90">
        <f t="shared" si="832"/>
        <v>0</v>
      </c>
      <c r="Y1661" s="89">
        <f t="shared" si="846"/>
        <v>0</v>
      </c>
      <c r="Z1661" s="90">
        <f t="shared" si="847"/>
        <v>0</v>
      </c>
      <c r="AA1661" s="75">
        <f t="shared" si="848"/>
        <v>0</v>
      </c>
      <c r="AB1661" s="89">
        <f t="shared" si="849"/>
        <v>0</v>
      </c>
      <c r="AC1661" s="89">
        <f t="shared" si="850"/>
        <v>0</v>
      </c>
      <c r="AD1661" s="90">
        <f t="shared" si="851"/>
        <v>8603.6789297658852</v>
      </c>
      <c r="AE1661" s="90">
        <f t="shared" si="852"/>
        <v>0</v>
      </c>
      <c r="AF1661" s="1">
        <f t="shared" si="808"/>
        <v>-41396.321070234117</v>
      </c>
    </row>
    <row r="1662" spans="1:32">
      <c r="A1662" s="106">
        <v>1.9169999999999999E-3</v>
      </c>
      <c r="B1662" s="4">
        <f t="shared" si="833"/>
        <v>-41613.690014540342</v>
      </c>
      <c r="C1662" s="100" t="s">
        <v>2365</v>
      </c>
      <c r="D1662"/>
      <c r="E1662" s="57" t="s">
        <v>21</v>
      </c>
      <c r="F1662" s="22">
        <f t="shared" si="829"/>
        <v>1</v>
      </c>
      <c r="G1662" s="22">
        <f t="shared" si="830"/>
        <v>1</v>
      </c>
      <c r="H1662" s="120" t="str">
        <f>IF(ISNA(VLOOKUP(C1662,[1]Sheet1!$J$2:$J$2000,3,FALSE)),"No","Yes")</f>
        <v>No</v>
      </c>
      <c r="I1662" s="89">
        <f t="shared" si="834"/>
        <v>0</v>
      </c>
      <c r="J1662" s="89">
        <f t="shared" si="835"/>
        <v>0</v>
      </c>
      <c r="K1662" s="89">
        <f t="shared" si="836"/>
        <v>0</v>
      </c>
      <c r="L1662" s="89">
        <f t="shared" si="837"/>
        <v>0</v>
      </c>
      <c r="M1662" s="89">
        <f t="shared" si="838"/>
        <v>0</v>
      </c>
      <c r="N1662" s="89">
        <f t="shared" si="839"/>
        <v>0</v>
      </c>
      <c r="O1662" s="89">
        <f t="shared" si="831"/>
        <v>0</v>
      </c>
      <c r="Q1662" s="90">
        <f t="shared" si="840"/>
        <v>0</v>
      </c>
      <c r="R1662" s="90">
        <f t="shared" si="841"/>
        <v>8386.3080684596589</v>
      </c>
      <c r="S1662" s="90">
        <f t="shared" si="842"/>
        <v>0</v>
      </c>
      <c r="T1662" s="90">
        <f t="shared" si="843"/>
        <v>0</v>
      </c>
      <c r="U1662" s="90">
        <f t="shared" si="844"/>
        <v>0</v>
      </c>
      <c r="V1662" s="90">
        <f t="shared" si="845"/>
        <v>0</v>
      </c>
      <c r="W1662" s="90">
        <f t="shared" si="832"/>
        <v>0</v>
      </c>
      <c r="Y1662" s="89">
        <f t="shared" si="846"/>
        <v>0</v>
      </c>
      <c r="Z1662" s="90">
        <f t="shared" si="847"/>
        <v>0</v>
      </c>
      <c r="AA1662" s="75">
        <f t="shared" si="848"/>
        <v>0</v>
      </c>
      <c r="AB1662" s="89">
        <f t="shared" si="849"/>
        <v>0</v>
      </c>
      <c r="AC1662" s="89">
        <f t="shared" si="850"/>
        <v>0</v>
      </c>
      <c r="AD1662" s="90">
        <f t="shared" si="851"/>
        <v>8386.3080684596589</v>
      </c>
      <c r="AE1662" s="90">
        <f t="shared" si="852"/>
        <v>0</v>
      </c>
      <c r="AF1662" s="1">
        <f t="shared" si="808"/>
        <v>-41613.691931540343</v>
      </c>
    </row>
    <row r="1663" spans="1:32">
      <c r="A1663" s="106">
        <v>1.9279999999999998E-3</v>
      </c>
      <c r="B1663" s="4">
        <f t="shared" si="833"/>
        <v>-41919.45061855598</v>
      </c>
      <c r="C1663" s="100" t="s">
        <v>2376</v>
      </c>
      <c r="D1663"/>
      <c r="E1663" s="57" t="s">
        <v>21</v>
      </c>
      <c r="F1663" s="22">
        <f t="shared" ref="F1663:F1695" si="853">COUNTIF(H1663:X1663,"&gt;1")</f>
        <v>1</v>
      </c>
      <c r="G1663" s="22">
        <f t="shared" ref="G1663:G1695" si="854">COUNTIF(AA1663:AE1663,"&gt;1")</f>
        <v>1</v>
      </c>
      <c r="H1663" s="120" t="str">
        <f>IF(ISNA(VLOOKUP(C1663,[1]Sheet1!$J$2:$J$2000,3,FALSE)),"No","Yes")</f>
        <v>No</v>
      </c>
      <c r="I1663" s="89">
        <f t="shared" si="834"/>
        <v>0</v>
      </c>
      <c r="J1663" s="89">
        <f t="shared" si="835"/>
        <v>0</v>
      </c>
      <c r="K1663" s="89">
        <f t="shared" si="836"/>
        <v>0</v>
      </c>
      <c r="L1663" s="89">
        <f t="shared" si="837"/>
        <v>0</v>
      </c>
      <c r="M1663" s="89">
        <f t="shared" si="838"/>
        <v>0</v>
      </c>
      <c r="N1663" s="89">
        <f t="shared" si="839"/>
        <v>0</v>
      </c>
      <c r="O1663" s="89">
        <f t="shared" si="831"/>
        <v>0</v>
      </c>
      <c r="Q1663" s="90">
        <f t="shared" si="840"/>
        <v>0</v>
      </c>
      <c r="R1663" s="90">
        <f t="shared" si="841"/>
        <v>8080.5474534440218</v>
      </c>
      <c r="S1663" s="90">
        <f t="shared" si="842"/>
        <v>0</v>
      </c>
      <c r="T1663" s="90">
        <f t="shared" si="843"/>
        <v>0</v>
      </c>
      <c r="U1663" s="90">
        <f t="shared" si="844"/>
        <v>0</v>
      </c>
      <c r="V1663" s="90">
        <f t="shared" si="845"/>
        <v>0</v>
      </c>
      <c r="W1663" s="90">
        <f t="shared" si="832"/>
        <v>0</v>
      </c>
      <c r="Y1663" s="89">
        <f t="shared" si="846"/>
        <v>0</v>
      </c>
      <c r="Z1663" s="90">
        <f t="shared" si="847"/>
        <v>0</v>
      </c>
      <c r="AA1663" s="75">
        <f t="shared" si="848"/>
        <v>0</v>
      </c>
      <c r="AB1663" s="89">
        <f t="shared" si="849"/>
        <v>0</v>
      </c>
      <c r="AC1663" s="89">
        <f t="shared" si="850"/>
        <v>0</v>
      </c>
      <c r="AD1663" s="90">
        <f t="shared" si="851"/>
        <v>8080.5474534440218</v>
      </c>
      <c r="AE1663" s="90">
        <f t="shared" si="852"/>
        <v>0</v>
      </c>
      <c r="AF1663" s="1">
        <f t="shared" si="808"/>
        <v>-41919.452546555978</v>
      </c>
    </row>
    <row r="1664" spans="1:32">
      <c r="A1664" s="106">
        <v>1.9289999999999997E-3</v>
      </c>
      <c r="B1664" s="4">
        <f t="shared" si="833"/>
        <v>-41920.357016597307</v>
      </c>
      <c r="C1664" s="100" t="s">
        <v>2377</v>
      </c>
      <c r="D1664"/>
      <c r="E1664" s="57" t="s">
        <v>21</v>
      </c>
      <c r="F1664" s="22">
        <f t="shared" si="853"/>
        <v>1</v>
      </c>
      <c r="G1664" s="22">
        <f t="shared" si="854"/>
        <v>1</v>
      </c>
      <c r="H1664" s="120" t="str">
        <f>IF(ISNA(VLOOKUP(C1664,[1]Sheet1!$J$2:$J$2000,3,FALSE)),"No","Yes")</f>
        <v>No</v>
      </c>
      <c r="I1664" s="89">
        <f t="shared" si="834"/>
        <v>0</v>
      </c>
      <c r="J1664" s="89">
        <f t="shared" si="835"/>
        <v>0</v>
      </c>
      <c r="K1664" s="89">
        <f t="shared" si="836"/>
        <v>0</v>
      </c>
      <c r="L1664" s="89">
        <f t="shared" si="837"/>
        <v>0</v>
      </c>
      <c r="M1664" s="89">
        <f t="shared" si="838"/>
        <v>0</v>
      </c>
      <c r="N1664" s="89">
        <f t="shared" si="839"/>
        <v>0</v>
      </c>
      <c r="O1664" s="89">
        <f t="shared" si="831"/>
        <v>0</v>
      </c>
      <c r="Q1664" s="90">
        <f t="shared" si="840"/>
        <v>0</v>
      </c>
      <c r="R1664" s="90">
        <f t="shared" si="841"/>
        <v>8079.6410544026921</v>
      </c>
      <c r="S1664" s="90">
        <f t="shared" si="842"/>
        <v>0</v>
      </c>
      <c r="T1664" s="90">
        <f t="shared" si="843"/>
        <v>0</v>
      </c>
      <c r="U1664" s="90">
        <f t="shared" si="844"/>
        <v>0</v>
      </c>
      <c r="V1664" s="90">
        <f t="shared" si="845"/>
        <v>0</v>
      </c>
      <c r="W1664" s="90">
        <f t="shared" si="832"/>
        <v>0</v>
      </c>
      <c r="Y1664" s="89">
        <f t="shared" si="846"/>
        <v>0</v>
      </c>
      <c r="Z1664" s="90">
        <f t="shared" si="847"/>
        <v>0</v>
      </c>
      <c r="AA1664" s="75">
        <f t="shared" si="848"/>
        <v>0</v>
      </c>
      <c r="AB1664" s="89">
        <f t="shared" si="849"/>
        <v>0</v>
      </c>
      <c r="AC1664" s="89">
        <f t="shared" si="850"/>
        <v>0</v>
      </c>
      <c r="AD1664" s="90">
        <f t="shared" si="851"/>
        <v>8079.6410544026921</v>
      </c>
      <c r="AE1664" s="90">
        <f t="shared" si="852"/>
        <v>0</v>
      </c>
      <c r="AF1664" s="1">
        <f t="shared" si="808"/>
        <v>-41920.358945597305</v>
      </c>
    </row>
    <row r="1665" spans="1:32">
      <c r="A1665" s="106">
        <v>1.9339999999999997E-3</v>
      </c>
      <c r="B1665" s="4">
        <f t="shared" si="833"/>
        <v>-42027.668237555059</v>
      </c>
      <c r="C1665" s="100" t="s">
        <v>2382</v>
      </c>
      <c r="D1665"/>
      <c r="E1665" s="57" t="s">
        <v>21</v>
      </c>
      <c r="F1665" s="22">
        <f t="shared" si="853"/>
        <v>1</v>
      </c>
      <c r="G1665" s="22">
        <f t="shared" si="854"/>
        <v>1</v>
      </c>
      <c r="H1665" s="120" t="str">
        <f>IF(ISNA(VLOOKUP(C1665,[1]Sheet1!$J$2:$J$2000,3,FALSE)),"No","Yes")</f>
        <v>No</v>
      </c>
      <c r="I1665" s="89">
        <f t="shared" si="834"/>
        <v>0</v>
      </c>
      <c r="J1665" s="89">
        <f t="shared" si="835"/>
        <v>0</v>
      </c>
      <c r="K1665" s="89">
        <f t="shared" si="836"/>
        <v>0</v>
      </c>
      <c r="L1665" s="89">
        <f t="shared" si="837"/>
        <v>0</v>
      </c>
      <c r="M1665" s="89">
        <f t="shared" si="838"/>
        <v>0</v>
      </c>
      <c r="N1665" s="89">
        <f t="shared" si="839"/>
        <v>0</v>
      </c>
      <c r="O1665" s="89">
        <f t="shared" ref="O1665:O1692" si="855">IF(ISERROR(VLOOKUP($C1665,Sprint7,5,FALSE)),0,(VLOOKUP($C1665,Sprint7,5,FALSE)))</f>
        <v>0</v>
      </c>
      <c r="Q1665" s="90">
        <f t="shared" si="840"/>
        <v>0</v>
      </c>
      <c r="R1665" s="90">
        <f t="shared" si="841"/>
        <v>7972.3298284449374</v>
      </c>
      <c r="S1665" s="90">
        <f t="shared" si="842"/>
        <v>0</v>
      </c>
      <c r="T1665" s="90">
        <f t="shared" si="843"/>
        <v>0</v>
      </c>
      <c r="U1665" s="90">
        <f t="shared" si="844"/>
        <v>0</v>
      </c>
      <c r="V1665" s="90">
        <f t="shared" si="845"/>
        <v>0</v>
      </c>
      <c r="W1665" s="90">
        <f t="shared" ref="W1665:W1692" si="856">IF(ISERROR(VLOOKUP($C1665,_End7,5,FALSE)),0,(VLOOKUP($C1665,_End7,5,FALSE)))</f>
        <v>0</v>
      </c>
      <c r="Y1665" s="89">
        <f t="shared" si="846"/>
        <v>0</v>
      </c>
      <c r="Z1665" s="90">
        <f t="shared" si="847"/>
        <v>0</v>
      </c>
      <c r="AA1665" s="75">
        <f t="shared" si="848"/>
        <v>0</v>
      </c>
      <c r="AB1665" s="89">
        <f t="shared" si="849"/>
        <v>0</v>
      </c>
      <c r="AC1665" s="89">
        <f t="shared" si="850"/>
        <v>0</v>
      </c>
      <c r="AD1665" s="90">
        <f t="shared" si="851"/>
        <v>7972.3298284449374</v>
      </c>
      <c r="AE1665" s="90">
        <f t="shared" si="852"/>
        <v>0</v>
      </c>
      <c r="AF1665" s="1">
        <f t="shared" si="808"/>
        <v>-42027.670171555059</v>
      </c>
    </row>
    <row r="1666" spans="1:32">
      <c r="A1666" s="106">
        <v>1.9349999999999999E-3</v>
      </c>
      <c r="B1666" s="4">
        <f t="shared" si="833"/>
        <v>-42028.550521839308</v>
      </c>
      <c r="C1666" s="100" t="s">
        <v>2383</v>
      </c>
      <c r="D1666"/>
      <c r="E1666" s="57" t="s">
        <v>21</v>
      </c>
      <c r="F1666" s="22">
        <f t="shared" si="853"/>
        <v>1</v>
      </c>
      <c r="G1666" s="22">
        <f t="shared" si="854"/>
        <v>1</v>
      </c>
      <c r="H1666" s="120" t="str">
        <f>IF(ISNA(VLOOKUP(C1666,[1]Sheet1!$J$2:$J$2000,3,FALSE)),"No","Yes")</f>
        <v>No</v>
      </c>
      <c r="I1666" s="89">
        <f t="shared" si="834"/>
        <v>0</v>
      </c>
      <c r="J1666" s="89">
        <f t="shared" si="835"/>
        <v>0</v>
      </c>
      <c r="K1666" s="89">
        <f t="shared" si="836"/>
        <v>0</v>
      </c>
      <c r="L1666" s="89">
        <f t="shared" si="837"/>
        <v>0</v>
      </c>
      <c r="M1666" s="89">
        <f t="shared" si="838"/>
        <v>0</v>
      </c>
      <c r="N1666" s="89">
        <f t="shared" si="839"/>
        <v>0</v>
      </c>
      <c r="O1666" s="89">
        <f t="shared" si="855"/>
        <v>0</v>
      </c>
      <c r="Q1666" s="90">
        <f t="shared" si="840"/>
        <v>0</v>
      </c>
      <c r="R1666" s="90">
        <f t="shared" si="841"/>
        <v>7971.4475431606925</v>
      </c>
      <c r="S1666" s="90">
        <f t="shared" si="842"/>
        <v>0</v>
      </c>
      <c r="T1666" s="90">
        <f t="shared" si="843"/>
        <v>0</v>
      </c>
      <c r="U1666" s="90">
        <f t="shared" si="844"/>
        <v>0</v>
      </c>
      <c r="V1666" s="90">
        <f t="shared" si="845"/>
        <v>0</v>
      </c>
      <c r="W1666" s="90">
        <f t="shared" si="856"/>
        <v>0</v>
      </c>
      <c r="Y1666" s="89">
        <f t="shared" si="846"/>
        <v>0</v>
      </c>
      <c r="Z1666" s="90">
        <f t="shared" si="847"/>
        <v>0</v>
      </c>
      <c r="AA1666" s="75">
        <f t="shared" si="848"/>
        <v>0</v>
      </c>
      <c r="AB1666" s="89">
        <f t="shared" si="849"/>
        <v>0</v>
      </c>
      <c r="AC1666" s="89">
        <f t="shared" si="850"/>
        <v>0</v>
      </c>
      <c r="AD1666" s="90">
        <f t="shared" si="851"/>
        <v>7971.4475431606925</v>
      </c>
      <c r="AE1666" s="90">
        <f t="shared" si="852"/>
        <v>0</v>
      </c>
      <c r="AF1666" s="1">
        <f t="shared" si="808"/>
        <v>-42028.552456839308</v>
      </c>
    </row>
    <row r="1667" spans="1:32">
      <c r="A1667" s="106">
        <v>1.9459999999999998E-3</v>
      </c>
      <c r="B1667" s="4">
        <f t="shared" si="833"/>
        <v>-42284.702424179952</v>
      </c>
      <c r="C1667" s="100" t="s">
        <v>2395</v>
      </c>
      <c r="D1667"/>
      <c r="E1667" s="57" t="s">
        <v>21</v>
      </c>
      <c r="F1667" s="22">
        <f t="shared" si="853"/>
        <v>1</v>
      </c>
      <c r="G1667" s="22">
        <f t="shared" si="854"/>
        <v>1</v>
      </c>
      <c r="H1667" s="120" t="str">
        <f>IF(ISNA(VLOOKUP(C1667,[1]Sheet1!$J$2:$J$2000,3,FALSE)),"No","Yes")</f>
        <v>No</v>
      </c>
      <c r="I1667" s="89">
        <f t="shared" si="834"/>
        <v>0</v>
      </c>
      <c r="J1667" s="89">
        <f t="shared" si="835"/>
        <v>0</v>
      </c>
      <c r="K1667" s="89">
        <f t="shared" si="836"/>
        <v>0</v>
      </c>
      <c r="L1667" s="89">
        <f t="shared" si="837"/>
        <v>0</v>
      </c>
      <c r="M1667" s="89">
        <f t="shared" si="838"/>
        <v>0</v>
      </c>
      <c r="N1667" s="89">
        <f t="shared" si="839"/>
        <v>0</v>
      </c>
      <c r="O1667" s="89">
        <f t="shared" si="855"/>
        <v>0</v>
      </c>
      <c r="Q1667" s="90">
        <f t="shared" si="840"/>
        <v>0</v>
      </c>
      <c r="R1667" s="90">
        <f t="shared" si="841"/>
        <v>7715.2956298200506</v>
      </c>
      <c r="S1667" s="90">
        <f t="shared" si="842"/>
        <v>0</v>
      </c>
      <c r="T1667" s="90">
        <f t="shared" si="843"/>
        <v>0</v>
      </c>
      <c r="U1667" s="90">
        <f t="shared" si="844"/>
        <v>0</v>
      </c>
      <c r="V1667" s="90">
        <f t="shared" si="845"/>
        <v>0</v>
      </c>
      <c r="W1667" s="90">
        <f t="shared" si="856"/>
        <v>0</v>
      </c>
      <c r="Y1667" s="89">
        <f t="shared" si="846"/>
        <v>0</v>
      </c>
      <c r="Z1667" s="90">
        <f t="shared" si="847"/>
        <v>0</v>
      </c>
      <c r="AA1667" s="75">
        <f t="shared" si="848"/>
        <v>0</v>
      </c>
      <c r="AB1667" s="89">
        <f t="shared" si="849"/>
        <v>0</v>
      </c>
      <c r="AC1667" s="89">
        <f t="shared" si="850"/>
        <v>0</v>
      </c>
      <c r="AD1667" s="90">
        <f t="shared" si="851"/>
        <v>7715.2956298200506</v>
      </c>
      <c r="AE1667" s="90">
        <f t="shared" si="852"/>
        <v>0</v>
      </c>
      <c r="AF1667" s="1">
        <f t="shared" ref="AF1667:AF1730" si="857">IF(H1667="NO",SUM(AA1667:AE1667)-50000,SUM(AA1667:AE1667))</f>
        <v>-42284.704370179948</v>
      </c>
    </row>
    <row r="1668" spans="1:32">
      <c r="A1668" s="106">
        <v>1.9489999999999998E-3</v>
      </c>
      <c r="B1668" s="4">
        <f t="shared" si="833"/>
        <v>-42358.368515672184</v>
      </c>
      <c r="C1668" s="100" t="s">
        <v>2398</v>
      </c>
      <c r="D1668"/>
      <c r="E1668" s="57" t="s">
        <v>21</v>
      </c>
      <c r="F1668" s="22">
        <f t="shared" si="853"/>
        <v>1</v>
      </c>
      <c r="G1668" s="22">
        <f t="shared" si="854"/>
        <v>1</v>
      </c>
      <c r="H1668" s="120" t="str">
        <f>IF(ISNA(VLOOKUP(C1668,[1]Sheet1!$J$2:$J$2000,3,FALSE)),"No","Yes")</f>
        <v>No</v>
      </c>
      <c r="I1668" s="89">
        <f t="shared" si="834"/>
        <v>0</v>
      </c>
      <c r="J1668" s="89">
        <f t="shared" si="835"/>
        <v>0</v>
      </c>
      <c r="K1668" s="89">
        <f t="shared" si="836"/>
        <v>0</v>
      </c>
      <c r="L1668" s="89">
        <f t="shared" si="837"/>
        <v>0</v>
      </c>
      <c r="M1668" s="89">
        <f t="shared" si="838"/>
        <v>0</v>
      </c>
      <c r="N1668" s="89">
        <f t="shared" si="839"/>
        <v>0</v>
      </c>
      <c r="O1668" s="89">
        <f t="shared" si="855"/>
        <v>0</v>
      </c>
      <c r="Q1668" s="90">
        <f t="shared" si="840"/>
        <v>0</v>
      </c>
      <c r="R1668" s="90">
        <f t="shared" si="841"/>
        <v>7641.6295353278165</v>
      </c>
      <c r="S1668" s="90">
        <f t="shared" si="842"/>
        <v>0</v>
      </c>
      <c r="T1668" s="90">
        <f t="shared" si="843"/>
        <v>0</v>
      </c>
      <c r="U1668" s="90">
        <f t="shared" si="844"/>
        <v>0</v>
      </c>
      <c r="V1668" s="90">
        <f t="shared" si="845"/>
        <v>0</v>
      </c>
      <c r="W1668" s="90">
        <f t="shared" si="856"/>
        <v>0</v>
      </c>
      <c r="Y1668" s="89">
        <f t="shared" si="846"/>
        <v>0</v>
      </c>
      <c r="Z1668" s="90">
        <f t="shared" si="847"/>
        <v>0</v>
      </c>
      <c r="AA1668" s="75">
        <f t="shared" si="848"/>
        <v>0</v>
      </c>
      <c r="AB1668" s="89">
        <f t="shared" si="849"/>
        <v>0</v>
      </c>
      <c r="AC1668" s="89">
        <f t="shared" si="850"/>
        <v>0</v>
      </c>
      <c r="AD1668" s="90">
        <f t="shared" si="851"/>
        <v>7641.6295353278165</v>
      </c>
      <c r="AE1668" s="90">
        <f t="shared" si="852"/>
        <v>0</v>
      </c>
      <c r="AF1668" s="1">
        <f t="shared" si="857"/>
        <v>-42358.370464672182</v>
      </c>
    </row>
    <row r="1669" spans="1:32">
      <c r="A1669" s="106">
        <v>1.9499999999999999E-3</v>
      </c>
      <c r="B1669" s="4">
        <f t="shared" si="833"/>
        <v>-42362.419850445345</v>
      </c>
      <c r="C1669" s="100" t="s">
        <v>2399</v>
      </c>
      <c r="D1669"/>
      <c r="E1669" s="57" t="s">
        <v>21</v>
      </c>
      <c r="F1669" s="22">
        <f t="shared" si="853"/>
        <v>1</v>
      </c>
      <c r="G1669" s="22">
        <f t="shared" si="854"/>
        <v>1</v>
      </c>
      <c r="H1669" s="120" t="str">
        <f>IF(ISNA(VLOOKUP(C1669,[1]Sheet1!$J$2:$J$2000,3,FALSE)),"No","Yes")</f>
        <v>No</v>
      </c>
      <c r="I1669" s="89">
        <f t="shared" si="834"/>
        <v>0</v>
      </c>
      <c r="J1669" s="89">
        <f t="shared" si="835"/>
        <v>0</v>
      </c>
      <c r="K1669" s="89">
        <f t="shared" si="836"/>
        <v>0</v>
      </c>
      <c r="L1669" s="89">
        <f t="shared" si="837"/>
        <v>0</v>
      </c>
      <c r="M1669" s="89">
        <f t="shared" si="838"/>
        <v>0</v>
      </c>
      <c r="N1669" s="89">
        <f t="shared" si="839"/>
        <v>0</v>
      </c>
      <c r="O1669" s="89">
        <f t="shared" si="855"/>
        <v>0</v>
      </c>
      <c r="Q1669" s="90">
        <f t="shared" si="840"/>
        <v>0</v>
      </c>
      <c r="R1669" s="90">
        <f t="shared" si="841"/>
        <v>7637.5781995546604</v>
      </c>
      <c r="S1669" s="90">
        <f t="shared" si="842"/>
        <v>0</v>
      </c>
      <c r="T1669" s="90">
        <f t="shared" si="843"/>
        <v>0</v>
      </c>
      <c r="U1669" s="90">
        <f t="shared" si="844"/>
        <v>0</v>
      </c>
      <c r="V1669" s="90">
        <f t="shared" si="845"/>
        <v>0</v>
      </c>
      <c r="W1669" s="90">
        <f t="shared" si="856"/>
        <v>0</v>
      </c>
      <c r="Y1669" s="89">
        <f t="shared" si="846"/>
        <v>0</v>
      </c>
      <c r="Z1669" s="90">
        <f t="shared" si="847"/>
        <v>0</v>
      </c>
      <c r="AA1669" s="75">
        <f t="shared" si="848"/>
        <v>0</v>
      </c>
      <c r="AB1669" s="89">
        <f t="shared" si="849"/>
        <v>0</v>
      </c>
      <c r="AC1669" s="89">
        <f t="shared" si="850"/>
        <v>0</v>
      </c>
      <c r="AD1669" s="90">
        <f t="shared" si="851"/>
        <v>7637.5781995546604</v>
      </c>
      <c r="AE1669" s="90">
        <f t="shared" si="852"/>
        <v>0</v>
      </c>
      <c r="AF1669" s="1">
        <f t="shared" si="857"/>
        <v>-42362.421800445343</v>
      </c>
    </row>
    <row r="1670" spans="1:32">
      <c r="A1670" s="106">
        <v>1.9529999999999999E-3</v>
      </c>
      <c r="B1670" s="4">
        <f t="shared" si="833"/>
        <v>-42393.070177108777</v>
      </c>
      <c r="C1670" s="100" t="s">
        <v>2402</v>
      </c>
      <c r="D1670"/>
      <c r="E1670" s="57" t="s">
        <v>21</v>
      </c>
      <c r="F1670" s="22">
        <f t="shared" si="853"/>
        <v>1</v>
      </c>
      <c r="G1670" s="22">
        <f t="shared" si="854"/>
        <v>1</v>
      </c>
      <c r="H1670" s="120" t="str">
        <f>IF(ISNA(VLOOKUP(C1670,[1]Sheet1!$J$2:$J$2000,3,FALSE)),"No","Yes")</f>
        <v>No</v>
      </c>
      <c r="I1670" s="89">
        <f t="shared" si="834"/>
        <v>0</v>
      </c>
      <c r="J1670" s="89">
        <f t="shared" si="835"/>
        <v>0</v>
      </c>
      <c r="K1670" s="89">
        <f t="shared" si="836"/>
        <v>0</v>
      </c>
      <c r="L1670" s="89">
        <f t="shared" si="837"/>
        <v>0</v>
      </c>
      <c r="M1670" s="89">
        <f t="shared" si="838"/>
        <v>0</v>
      </c>
      <c r="N1670" s="89">
        <f t="shared" si="839"/>
        <v>0</v>
      </c>
      <c r="O1670" s="89">
        <f t="shared" si="855"/>
        <v>0</v>
      </c>
      <c r="Q1670" s="90">
        <f t="shared" si="840"/>
        <v>0</v>
      </c>
      <c r="R1670" s="90">
        <f t="shared" si="841"/>
        <v>7606.927869891224</v>
      </c>
      <c r="S1670" s="90">
        <f t="shared" si="842"/>
        <v>0</v>
      </c>
      <c r="T1670" s="90">
        <f t="shared" si="843"/>
        <v>0</v>
      </c>
      <c r="U1670" s="90">
        <f t="shared" si="844"/>
        <v>0</v>
      </c>
      <c r="V1670" s="90">
        <f t="shared" si="845"/>
        <v>0</v>
      </c>
      <c r="W1670" s="90">
        <f t="shared" si="856"/>
        <v>0</v>
      </c>
      <c r="Y1670" s="89">
        <f t="shared" si="846"/>
        <v>0</v>
      </c>
      <c r="Z1670" s="90">
        <f t="shared" si="847"/>
        <v>0</v>
      </c>
      <c r="AA1670" s="75">
        <f t="shared" si="848"/>
        <v>0</v>
      </c>
      <c r="AB1670" s="89">
        <f t="shared" si="849"/>
        <v>0</v>
      </c>
      <c r="AC1670" s="89">
        <f t="shared" si="850"/>
        <v>0</v>
      </c>
      <c r="AD1670" s="90">
        <f t="shared" si="851"/>
        <v>7606.927869891224</v>
      </c>
      <c r="AE1670" s="90">
        <f t="shared" si="852"/>
        <v>0</v>
      </c>
      <c r="AF1670" s="1">
        <f t="shared" si="857"/>
        <v>-42393.072130108776</v>
      </c>
    </row>
    <row r="1671" spans="1:32">
      <c r="A1671" s="106">
        <v>1.957E-3</v>
      </c>
      <c r="B1671" s="4">
        <f t="shared" si="833"/>
        <v>-42477.282638300261</v>
      </c>
      <c r="C1671" s="100" t="s">
        <v>2407</v>
      </c>
      <c r="D1671"/>
      <c r="E1671" s="57" t="s">
        <v>21</v>
      </c>
      <c r="F1671" s="22">
        <f t="shared" si="853"/>
        <v>1</v>
      </c>
      <c r="G1671" s="22">
        <f t="shared" si="854"/>
        <v>1</v>
      </c>
      <c r="H1671" s="120" t="str">
        <f>IF(ISNA(VLOOKUP(C1671,[1]Sheet1!$J$2:$J$2000,3,FALSE)),"No","Yes")</f>
        <v>No</v>
      </c>
      <c r="I1671" s="89">
        <f t="shared" si="834"/>
        <v>0</v>
      </c>
      <c r="J1671" s="89">
        <f t="shared" si="835"/>
        <v>0</v>
      </c>
      <c r="K1671" s="89">
        <f t="shared" si="836"/>
        <v>0</v>
      </c>
      <c r="L1671" s="89">
        <f t="shared" si="837"/>
        <v>0</v>
      </c>
      <c r="M1671" s="89">
        <f t="shared" si="838"/>
        <v>0</v>
      </c>
      <c r="N1671" s="89">
        <f t="shared" si="839"/>
        <v>0</v>
      </c>
      <c r="O1671" s="89">
        <f t="shared" si="855"/>
        <v>0</v>
      </c>
      <c r="Q1671" s="90">
        <f t="shared" si="840"/>
        <v>0</v>
      </c>
      <c r="R1671" s="90">
        <f t="shared" si="841"/>
        <v>7522.7154046997384</v>
      </c>
      <c r="S1671" s="90">
        <f t="shared" si="842"/>
        <v>0</v>
      </c>
      <c r="T1671" s="90">
        <f t="shared" si="843"/>
        <v>0</v>
      </c>
      <c r="U1671" s="90">
        <f t="shared" si="844"/>
        <v>0</v>
      </c>
      <c r="V1671" s="90">
        <f t="shared" si="845"/>
        <v>0</v>
      </c>
      <c r="W1671" s="90">
        <f t="shared" si="856"/>
        <v>0</v>
      </c>
      <c r="Y1671" s="89">
        <f t="shared" si="846"/>
        <v>0</v>
      </c>
      <c r="Z1671" s="90">
        <f t="shared" si="847"/>
        <v>0</v>
      </c>
      <c r="AA1671" s="75">
        <f t="shared" si="848"/>
        <v>0</v>
      </c>
      <c r="AB1671" s="89">
        <f t="shared" si="849"/>
        <v>0</v>
      </c>
      <c r="AC1671" s="89">
        <f t="shared" si="850"/>
        <v>0</v>
      </c>
      <c r="AD1671" s="90">
        <f t="shared" si="851"/>
        <v>7522.7154046997384</v>
      </c>
      <c r="AE1671" s="90">
        <f t="shared" si="852"/>
        <v>0</v>
      </c>
      <c r="AF1671" s="1">
        <f t="shared" si="857"/>
        <v>-42477.284595300262</v>
      </c>
    </row>
    <row r="1672" spans="1:32">
      <c r="A1672" s="106">
        <v>1.9580000000000001E-3</v>
      </c>
      <c r="B1672" s="4">
        <f t="shared" si="833"/>
        <v>7521.9317825614025</v>
      </c>
      <c r="C1672" s="100" t="s">
        <v>2408</v>
      </c>
      <c r="D1672"/>
      <c r="E1672" s="57" t="s">
        <v>21</v>
      </c>
      <c r="F1672" s="22">
        <f t="shared" si="853"/>
        <v>1</v>
      </c>
      <c r="G1672" s="22">
        <f t="shared" si="854"/>
        <v>1</v>
      </c>
      <c r="H1672" s="120" t="str">
        <f>IF(ISNA(VLOOKUP(C1672,[1]Sheet1!$J$2:$J$2000,3,FALSE)),"No","Yes")</f>
        <v>Yes</v>
      </c>
      <c r="I1672" s="89">
        <f t="shared" si="834"/>
        <v>0</v>
      </c>
      <c r="J1672" s="89">
        <f t="shared" si="835"/>
        <v>0</v>
      </c>
      <c r="K1672" s="89">
        <f t="shared" si="836"/>
        <v>0</v>
      </c>
      <c r="L1672" s="89">
        <f t="shared" si="837"/>
        <v>0</v>
      </c>
      <c r="M1672" s="89">
        <f t="shared" si="838"/>
        <v>0</v>
      </c>
      <c r="N1672" s="89">
        <f t="shared" si="839"/>
        <v>0</v>
      </c>
      <c r="O1672" s="89">
        <f t="shared" si="855"/>
        <v>0</v>
      </c>
      <c r="Q1672" s="90">
        <f t="shared" si="840"/>
        <v>0</v>
      </c>
      <c r="R1672" s="90">
        <f t="shared" si="841"/>
        <v>7521.9298245614027</v>
      </c>
      <c r="S1672" s="90">
        <f t="shared" si="842"/>
        <v>0</v>
      </c>
      <c r="T1672" s="90">
        <f t="shared" si="843"/>
        <v>0</v>
      </c>
      <c r="U1672" s="90">
        <f t="shared" si="844"/>
        <v>0</v>
      </c>
      <c r="V1672" s="90">
        <f t="shared" si="845"/>
        <v>0</v>
      </c>
      <c r="W1672" s="90">
        <f t="shared" si="856"/>
        <v>0</v>
      </c>
      <c r="Y1672" s="89">
        <f t="shared" si="846"/>
        <v>0</v>
      </c>
      <c r="Z1672" s="90">
        <f t="shared" si="847"/>
        <v>0</v>
      </c>
      <c r="AA1672" s="75">
        <f t="shared" si="848"/>
        <v>0</v>
      </c>
      <c r="AB1672" s="89">
        <f t="shared" si="849"/>
        <v>0</v>
      </c>
      <c r="AC1672" s="89">
        <f t="shared" si="850"/>
        <v>0</v>
      </c>
      <c r="AD1672" s="90">
        <f t="shared" si="851"/>
        <v>7521.9298245614027</v>
      </c>
      <c r="AE1672" s="90">
        <f t="shared" si="852"/>
        <v>0</v>
      </c>
      <c r="AF1672" s="1">
        <f t="shared" si="857"/>
        <v>7521.9298245614027</v>
      </c>
    </row>
    <row r="1673" spans="1:32">
      <c r="A1673" s="106">
        <v>1.9590000000000002E-3</v>
      </c>
      <c r="B1673" s="4">
        <f t="shared" si="833"/>
        <v>-42494.527581481401</v>
      </c>
      <c r="C1673" s="100" t="s">
        <v>2409</v>
      </c>
      <c r="D1673"/>
      <c r="E1673" s="57" t="s">
        <v>21</v>
      </c>
      <c r="F1673" s="22">
        <f t="shared" si="853"/>
        <v>1</v>
      </c>
      <c r="G1673" s="22">
        <f t="shared" si="854"/>
        <v>1</v>
      </c>
      <c r="H1673" s="120" t="str">
        <f>IF(ISNA(VLOOKUP(C1673,[1]Sheet1!$J$2:$J$2000,3,FALSE)),"No","Yes")</f>
        <v>No</v>
      </c>
      <c r="I1673" s="89">
        <f t="shared" si="834"/>
        <v>0</v>
      </c>
      <c r="J1673" s="89">
        <f t="shared" si="835"/>
        <v>0</v>
      </c>
      <c r="K1673" s="89">
        <f t="shared" si="836"/>
        <v>0</v>
      </c>
      <c r="L1673" s="89">
        <f t="shared" si="837"/>
        <v>0</v>
      </c>
      <c r="M1673" s="89">
        <f t="shared" si="838"/>
        <v>0</v>
      </c>
      <c r="N1673" s="89">
        <f t="shared" si="839"/>
        <v>0</v>
      </c>
      <c r="O1673" s="89">
        <f t="shared" si="855"/>
        <v>0</v>
      </c>
      <c r="Q1673" s="90">
        <f t="shared" si="840"/>
        <v>0</v>
      </c>
      <c r="R1673" s="90">
        <f t="shared" si="841"/>
        <v>7505.4704595185995</v>
      </c>
      <c r="S1673" s="90">
        <f t="shared" si="842"/>
        <v>0</v>
      </c>
      <c r="T1673" s="90">
        <f t="shared" si="843"/>
        <v>0</v>
      </c>
      <c r="U1673" s="90">
        <f t="shared" si="844"/>
        <v>0</v>
      </c>
      <c r="V1673" s="90">
        <f t="shared" si="845"/>
        <v>0</v>
      </c>
      <c r="W1673" s="90">
        <f t="shared" si="856"/>
        <v>0</v>
      </c>
      <c r="Y1673" s="89">
        <f t="shared" si="846"/>
        <v>0</v>
      </c>
      <c r="Z1673" s="90">
        <f t="shared" si="847"/>
        <v>0</v>
      </c>
      <c r="AA1673" s="75">
        <f t="shared" si="848"/>
        <v>0</v>
      </c>
      <c r="AB1673" s="89">
        <f t="shared" si="849"/>
        <v>0</v>
      </c>
      <c r="AC1673" s="89">
        <f t="shared" si="850"/>
        <v>0</v>
      </c>
      <c r="AD1673" s="90">
        <f t="shared" si="851"/>
        <v>7505.4704595185995</v>
      </c>
      <c r="AE1673" s="90">
        <f t="shared" si="852"/>
        <v>0</v>
      </c>
      <c r="AF1673" s="1">
        <f t="shared" si="857"/>
        <v>-42494.529540481402</v>
      </c>
    </row>
    <row r="1674" spans="1:32">
      <c r="A1674" s="106">
        <v>1.9620000000000002E-3</v>
      </c>
      <c r="B1674" s="4">
        <f t="shared" ref="B1674:B1695" si="858">AF1674+A1674</f>
        <v>-42538.069103989845</v>
      </c>
      <c r="C1674" s="100" t="s">
        <v>2414</v>
      </c>
      <c r="D1674"/>
      <c r="E1674" s="57" t="s">
        <v>21</v>
      </c>
      <c r="F1674" s="22">
        <f t="shared" si="853"/>
        <v>1</v>
      </c>
      <c r="G1674" s="22">
        <f t="shared" si="854"/>
        <v>1</v>
      </c>
      <c r="H1674" s="120" t="str">
        <f>IF(ISNA(VLOOKUP(C1674,[1]Sheet1!$J$2:$J$2000,3,FALSE)),"No","Yes")</f>
        <v>No</v>
      </c>
      <c r="I1674" s="89">
        <f t="shared" si="834"/>
        <v>0</v>
      </c>
      <c r="J1674" s="89">
        <f t="shared" si="835"/>
        <v>0</v>
      </c>
      <c r="K1674" s="89">
        <f t="shared" si="836"/>
        <v>0</v>
      </c>
      <c r="L1674" s="89">
        <f t="shared" si="837"/>
        <v>0</v>
      </c>
      <c r="M1674" s="89">
        <f t="shared" si="838"/>
        <v>0</v>
      </c>
      <c r="N1674" s="89">
        <f t="shared" si="839"/>
        <v>0</v>
      </c>
      <c r="O1674" s="89">
        <f t="shared" si="855"/>
        <v>0</v>
      </c>
      <c r="Q1674" s="90">
        <f t="shared" si="840"/>
        <v>0</v>
      </c>
      <c r="R1674" s="90">
        <f t="shared" si="841"/>
        <v>7461.9289340101523</v>
      </c>
      <c r="S1674" s="90">
        <f t="shared" si="842"/>
        <v>0</v>
      </c>
      <c r="T1674" s="90">
        <f t="shared" si="843"/>
        <v>0</v>
      </c>
      <c r="U1674" s="90">
        <f t="shared" si="844"/>
        <v>0</v>
      </c>
      <c r="V1674" s="90">
        <f t="shared" si="845"/>
        <v>0</v>
      </c>
      <c r="W1674" s="90">
        <f t="shared" si="856"/>
        <v>0</v>
      </c>
      <c r="Y1674" s="89">
        <f t="shared" si="846"/>
        <v>0</v>
      </c>
      <c r="Z1674" s="90">
        <f t="shared" si="847"/>
        <v>0</v>
      </c>
      <c r="AA1674" s="75">
        <f t="shared" si="848"/>
        <v>0</v>
      </c>
      <c r="AB1674" s="89">
        <f t="shared" si="849"/>
        <v>0</v>
      </c>
      <c r="AC1674" s="89">
        <f t="shared" si="850"/>
        <v>0</v>
      </c>
      <c r="AD1674" s="90">
        <f t="shared" si="851"/>
        <v>7461.9289340101523</v>
      </c>
      <c r="AE1674" s="90">
        <f t="shared" si="852"/>
        <v>0</v>
      </c>
      <c r="AF1674" s="1">
        <f t="shared" si="857"/>
        <v>-42538.071065989847</v>
      </c>
    </row>
    <row r="1675" spans="1:32">
      <c r="A1675" s="106">
        <v>1.9650000000000002E-3</v>
      </c>
      <c r="B1675" s="4">
        <f t="shared" si="858"/>
        <v>7371.0621369197715</v>
      </c>
      <c r="C1675" s="100" t="s">
        <v>2418</v>
      </c>
      <c r="D1675"/>
      <c r="E1675" s="57" t="s">
        <v>21</v>
      </c>
      <c r="F1675" s="22">
        <f t="shared" si="853"/>
        <v>1</v>
      </c>
      <c r="G1675" s="22">
        <f t="shared" si="854"/>
        <v>1</v>
      </c>
      <c r="H1675" s="120" t="str">
        <f>IF(ISNA(VLOOKUP(C1675,[1]Sheet1!$J$2:$J$2000,3,FALSE)),"No","Yes")</f>
        <v>Yes</v>
      </c>
      <c r="I1675" s="89">
        <f t="shared" si="834"/>
        <v>0</v>
      </c>
      <c r="J1675" s="89">
        <f t="shared" si="835"/>
        <v>0</v>
      </c>
      <c r="K1675" s="89">
        <f t="shared" si="836"/>
        <v>0</v>
      </c>
      <c r="L1675" s="89">
        <f t="shared" si="837"/>
        <v>0</v>
      </c>
      <c r="M1675" s="89">
        <f t="shared" si="838"/>
        <v>0</v>
      </c>
      <c r="N1675" s="89">
        <f t="shared" si="839"/>
        <v>0</v>
      </c>
      <c r="O1675" s="89">
        <f t="shared" si="855"/>
        <v>0</v>
      </c>
      <c r="Q1675" s="90">
        <f t="shared" si="840"/>
        <v>0</v>
      </c>
      <c r="R1675" s="90">
        <f t="shared" si="841"/>
        <v>7371.0601719197712</v>
      </c>
      <c r="S1675" s="90">
        <f t="shared" si="842"/>
        <v>0</v>
      </c>
      <c r="T1675" s="90">
        <f t="shared" si="843"/>
        <v>0</v>
      </c>
      <c r="U1675" s="90">
        <f t="shared" si="844"/>
        <v>0</v>
      </c>
      <c r="V1675" s="90">
        <f t="shared" si="845"/>
        <v>0</v>
      </c>
      <c r="W1675" s="90">
        <f t="shared" si="856"/>
        <v>0</v>
      </c>
      <c r="Y1675" s="89">
        <f t="shared" si="846"/>
        <v>0</v>
      </c>
      <c r="Z1675" s="90">
        <f t="shared" si="847"/>
        <v>0</v>
      </c>
      <c r="AA1675" s="75">
        <f t="shared" si="848"/>
        <v>0</v>
      </c>
      <c r="AB1675" s="89">
        <f t="shared" si="849"/>
        <v>0</v>
      </c>
      <c r="AC1675" s="89">
        <f t="shared" si="850"/>
        <v>0</v>
      </c>
      <c r="AD1675" s="90">
        <f t="shared" si="851"/>
        <v>7371.0601719197712</v>
      </c>
      <c r="AE1675" s="90">
        <f t="shared" si="852"/>
        <v>0</v>
      </c>
      <c r="AF1675" s="1">
        <f t="shared" si="857"/>
        <v>7371.0601719197712</v>
      </c>
    </row>
    <row r="1676" spans="1:32">
      <c r="A1676" s="106">
        <v>1.9680000000000001E-3</v>
      </c>
      <c r="B1676" s="4">
        <f t="shared" si="858"/>
        <v>-42661.230838928175</v>
      </c>
      <c r="C1676" s="100" t="s">
        <v>2421</v>
      </c>
      <c r="D1676"/>
      <c r="E1676" s="57" t="s">
        <v>21</v>
      </c>
      <c r="F1676" s="22">
        <f t="shared" si="853"/>
        <v>1</v>
      </c>
      <c r="G1676" s="22">
        <f t="shared" si="854"/>
        <v>1</v>
      </c>
      <c r="H1676" s="120" t="str">
        <f>IF(ISNA(VLOOKUP(C1676,[1]Sheet1!$J$2:$J$2000,3,FALSE)),"No","Yes")</f>
        <v>No</v>
      </c>
      <c r="I1676" s="89">
        <f t="shared" si="834"/>
        <v>0</v>
      </c>
      <c r="J1676" s="89">
        <f t="shared" si="835"/>
        <v>0</v>
      </c>
      <c r="K1676" s="89">
        <f t="shared" si="836"/>
        <v>0</v>
      </c>
      <c r="L1676" s="89">
        <f t="shared" si="837"/>
        <v>0</v>
      </c>
      <c r="M1676" s="89">
        <f t="shared" si="838"/>
        <v>0</v>
      </c>
      <c r="N1676" s="89">
        <f t="shared" si="839"/>
        <v>0</v>
      </c>
      <c r="O1676" s="89">
        <f t="shared" si="855"/>
        <v>0</v>
      </c>
      <c r="Q1676" s="90">
        <f t="shared" si="840"/>
        <v>0</v>
      </c>
      <c r="R1676" s="90">
        <f t="shared" si="841"/>
        <v>7338.7671930718298</v>
      </c>
      <c r="S1676" s="90">
        <f t="shared" si="842"/>
        <v>0</v>
      </c>
      <c r="T1676" s="90">
        <f t="shared" si="843"/>
        <v>0</v>
      </c>
      <c r="U1676" s="90">
        <f t="shared" si="844"/>
        <v>0</v>
      </c>
      <c r="V1676" s="90">
        <f t="shared" si="845"/>
        <v>0</v>
      </c>
      <c r="W1676" s="90">
        <f t="shared" si="856"/>
        <v>0</v>
      </c>
      <c r="Y1676" s="89">
        <f t="shared" si="846"/>
        <v>0</v>
      </c>
      <c r="Z1676" s="90">
        <f t="shared" si="847"/>
        <v>0</v>
      </c>
      <c r="AA1676" s="75">
        <f t="shared" si="848"/>
        <v>0</v>
      </c>
      <c r="AB1676" s="89">
        <f t="shared" si="849"/>
        <v>0</v>
      </c>
      <c r="AC1676" s="89">
        <f t="shared" si="850"/>
        <v>0</v>
      </c>
      <c r="AD1676" s="90">
        <f t="shared" si="851"/>
        <v>7338.7671930718298</v>
      </c>
      <c r="AE1676" s="90">
        <f t="shared" si="852"/>
        <v>0</v>
      </c>
      <c r="AF1676" s="1">
        <f t="shared" si="857"/>
        <v>-42661.232806928172</v>
      </c>
    </row>
    <row r="1677" spans="1:32">
      <c r="A1677" s="106">
        <v>1.9689999999999998E-3</v>
      </c>
      <c r="B1677" s="4">
        <f t="shared" si="858"/>
        <v>-42697.686595476887</v>
      </c>
      <c r="C1677" s="100" t="s">
        <v>2423</v>
      </c>
      <c r="D1677"/>
      <c r="E1677" s="57" t="s">
        <v>21</v>
      </c>
      <c r="F1677" s="22">
        <f t="shared" si="853"/>
        <v>1</v>
      </c>
      <c r="G1677" s="22">
        <f t="shared" si="854"/>
        <v>1</v>
      </c>
      <c r="H1677" s="120" t="str">
        <f>IF(ISNA(VLOOKUP(C1677,[1]Sheet1!$J$2:$J$2000,3,FALSE)),"No","Yes")</f>
        <v>No</v>
      </c>
      <c r="I1677" s="89">
        <f t="shared" si="834"/>
        <v>0</v>
      </c>
      <c r="J1677" s="89">
        <f t="shared" si="835"/>
        <v>0</v>
      </c>
      <c r="K1677" s="89">
        <f t="shared" si="836"/>
        <v>0</v>
      </c>
      <c r="L1677" s="89">
        <f t="shared" si="837"/>
        <v>0</v>
      </c>
      <c r="M1677" s="89">
        <f t="shared" si="838"/>
        <v>0</v>
      </c>
      <c r="N1677" s="89">
        <f t="shared" si="839"/>
        <v>0</v>
      </c>
      <c r="O1677" s="89">
        <f t="shared" si="855"/>
        <v>0</v>
      </c>
      <c r="Q1677" s="90">
        <f t="shared" si="840"/>
        <v>0</v>
      </c>
      <c r="R1677" s="90">
        <f t="shared" si="841"/>
        <v>7302.3114355231128</v>
      </c>
      <c r="S1677" s="90">
        <f t="shared" si="842"/>
        <v>0</v>
      </c>
      <c r="T1677" s="90">
        <f t="shared" si="843"/>
        <v>0</v>
      </c>
      <c r="U1677" s="90">
        <f t="shared" si="844"/>
        <v>0</v>
      </c>
      <c r="V1677" s="90">
        <f t="shared" si="845"/>
        <v>0</v>
      </c>
      <c r="W1677" s="90">
        <f t="shared" si="856"/>
        <v>0</v>
      </c>
      <c r="Y1677" s="89">
        <f t="shared" si="846"/>
        <v>0</v>
      </c>
      <c r="Z1677" s="90">
        <f t="shared" si="847"/>
        <v>0</v>
      </c>
      <c r="AA1677" s="75">
        <f t="shared" si="848"/>
        <v>0</v>
      </c>
      <c r="AB1677" s="89">
        <f t="shared" si="849"/>
        <v>0</v>
      </c>
      <c r="AC1677" s="89">
        <f t="shared" si="850"/>
        <v>0</v>
      </c>
      <c r="AD1677" s="90">
        <f t="shared" si="851"/>
        <v>7302.3114355231128</v>
      </c>
      <c r="AE1677" s="90">
        <f t="shared" si="852"/>
        <v>0</v>
      </c>
      <c r="AF1677" s="1">
        <f t="shared" si="857"/>
        <v>-42697.688564476884</v>
      </c>
    </row>
    <row r="1678" spans="1:32">
      <c r="A1678" s="106">
        <v>1.9710000000000001E-3</v>
      </c>
      <c r="B1678" s="4">
        <f t="shared" si="858"/>
        <v>-42708.036093385505</v>
      </c>
      <c r="C1678" s="100" t="s">
        <v>2425</v>
      </c>
      <c r="D1678"/>
      <c r="E1678" s="57" t="s">
        <v>21</v>
      </c>
      <c r="F1678" s="22">
        <f t="shared" ref="F1678:F1686" si="859">COUNTIF(H1678:X1678,"&gt;1")</f>
        <v>1</v>
      </c>
      <c r="G1678" s="22">
        <f t="shared" ref="G1678:G1686" si="860">COUNTIF(AA1678:AE1678,"&gt;1")</f>
        <v>1</v>
      </c>
      <c r="H1678" s="120" t="str">
        <f>IF(ISNA(VLOOKUP(C1678,[1]Sheet1!$J$2:$J$2000,3,FALSE)),"No","Yes")</f>
        <v>No</v>
      </c>
      <c r="I1678" s="89">
        <f t="shared" si="834"/>
        <v>0</v>
      </c>
      <c r="J1678" s="89">
        <f t="shared" si="835"/>
        <v>0</v>
      </c>
      <c r="K1678" s="89">
        <f t="shared" si="836"/>
        <v>0</v>
      </c>
      <c r="L1678" s="89">
        <f t="shared" si="837"/>
        <v>0</v>
      </c>
      <c r="M1678" s="89">
        <f t="shared" si="838"/>
        <v>0</v>
      </c>
      <c r="N1678" s="89">
        <f t="shared" si="839"/>
        <v>0</v>
      </c>
      <c r="O1678" s="89">
        <f t="shared" si="855"/>
        <v>0</v>
      </c>
      <c r="Q1678" s="90">
        <f t="shared" si="840"/>
        <v>0</v>
      </c>
      <c r="R1678" s="90">
        <f t="shared" si="841"/>
        <v>7291.9619356144967</v>
      </c>
      <c r="S1678" s="90">
        <f t="shared" si="842"/>
        <v>0</v>
      </c>
      <c r="T1678" s="90">
        <f t="shared" si="843"/>
        <v>0</v>
      </c>
      <c r="U1678" s="90">
        <f t="shared" si="844"/>
        <v>0</v>
      </c>
      <c r="V1678" s="90">
        <f t="shared" si="845"/>
        <v>0</v>
      </c>
      <c r="W1678" s="90">
        <f t="shared" si="856"/>
        <v>0</v>
      </c>
      <c r="Y1678" s="89">
        <f t="shared" ref="Y1678:Y1686" si="861">LARGE(I1678:O1678,3)</f>
        <v>0</v>
      </c>
      <c r="Z1678" s="90">
        <f t="shared" ref="Z1678:Z1686" si="862">LARGE(Q1678:W1678,3)</f>
        <v>0</v>
      </c>
      <c r="AA1678" s="75">
        <f t="shared" ref="AA1678:AA1686" si="863">LARGE(Y1678:Z1678,1)</f>
        <v>0</v>
      </c>
      <c r="AB1678" s="89">
        <f t="shared" ref="AB1678:AB1686" si="864">LARGE(I1678:O1678,1)</f>
        <v>0</v>
      </c>
      <c r="AC1678" s="89">
        <f t="shared" ref="AC1678:AC1686" si="865">LARGE(I1678:O1678,2)</f>
        <v>0</v>
      </c>
      <c r="AD1678" s="90">
        <f t="shared" ref="AD1678:AD1686" si="866">LARGE(Q1678:W1678,1)</f>
        <v>7291.9619356144967</v>
      </c>
      <c r="AE1678" s="90">
        <f t="shared" ref="AE1678:AE1686" si="867">LARGE(Q1678:W1678,2)</f>
        <v>0</v>
      </c>
      <c r="AF1678" s="1">
        <f t="shared" si="857"/>
        <v>-42708.038064385502</v>
      </c>
    </row>
    <row r="1679" spans="1:32">
      <c r="A1679" s="106">
        <v>1.9720000000000002E-3</v>
      </c>
      <c r="B1679" s="4">
        <f t="shared" si="858"/>
        <v>-42738.177279940719</v>
      </c>
      <c r="C1679" s="100" t="s">
        <v>2427</v>
      </c>
      <c r="D1679"/>
      <c r="E1679" s="57" t="s">
        <v>21</v>
      </c>
      <c r="F1679" s="22">
        <f t="shared" si="859"/>
        <v>1</v>
      </c>
      <c r="G1679" s="22">
        <f t="shared" si="860"/>
        <v>1</v>
      </c>
      <c r="H1679" s="120" t="str">
        <f>IF(ISNA(VLOOKUP(C1679,[1]Sheet1!$J$2:$J$2000,3,FALSE)),"No","Yes")</f>
        <v>No</v>
      </c>
      <c r="I1679" s="89">
        <f t="shared" si="834"/>
        <v>0</v>
      </c>
      <c r="J1679" s="89">
        <f t="shared" si="835"/>
        <v>0</v>
      </c>
      <c r="K1679" s="89">
        <f t="shared" si="836"/>
        <v>0</v>
      </c>
      <c r="L1679" s="89">
        <f t="shared" si="837"/>
        <v>0</v>
      </c>
      <c r="M1679" s="89">
        <f t="shared" si="838"/>
        <v>0</v>
      </c>
      <c r="N1679" s="89">
        <f t="shared" si="839"/>
        <v>0</v>
      </c>
      <c r="O1679" s="89">
        <f t="shared" si="855"/>
        <v>0</v>
      </c>
      <c r="Q1679" s="90">
        <f t="shared" si="840"/>
        <v>0</v>
      </c>
      <c r="R1679" s="90">
        <f t="shared" si="841"/>
        <v>7261.820748059281</v>
      </c>
      <c r="S1679" s="90">
        <f t="shared" si="842"/>
        <v>0</v>
      </c>
      <c r="T1679" s="90">
        <f t="shared" si="843"/>
        <v>0</v>
      </c>
      <c r="U1679" s="90">
        <f t="shared" si="844"/>
        <v>0</v>
      </c>
      <c r="V1679" s="90">
        <f t="shared" si="845"/>
        <v>0</v>
      </c>
      <c r="W1679" s="90">
        <f t="shared" si="856"/>
        <v>0</v>
      </c>
      <c r="Y1679" s="89">
        <f t="shared" si="861"/>
        <v>0</v>
      </c>
      <c r="Z1679" s="90">
        <f t="shared" si="862"/>
        <v>0</v>
      </c>
      <c r="AA1679" s="75">
        <f t="shared" si="863"/>
        <v>0</v>
      </c>
      <c r="AB1679" s="89">
        <f t="shared" si="864"/>
        <v>0</v>
      </c>
      <c r="AC1679" s="89">
        <f t="shared" si="865"/>
        <v>0</v>
      </c>
      <c r="AD1679" s="90">
        <f t="shared" si="866"/>
        <v>7261.820748059281</v>
      </c>
      <c r="AE1679" s="90">
        <f t="shared" si="867"/>
        <v>0</v>
      </c>
      <c r="AF1679" s="1">
        <f t="shared" si="857"/>
        <v>-42738.179251940717</v>
      </c>
    </row>
    <row r="1680" spans="1:32">
      <c r="A1680" s="106">
        <v>1.9729999999999999E-3</v>
      </c>
      <c r="B1680" s="4">
        <f t="shared" si="858"/>
        <v>-42762.256869443729</v>
      </c>
      <c r="C1680" s="100" t="s">
        <v>2428</v>
      </c>
      <c r="D1680"/>
      <c r="E1680" s="57" t="s">
        <v>21</v>
      </c>
      <c r="F1680" s="22">
        <f t="shared" si="859"/>
        <v>1</v>
      </c>
      <c r="G1680" s="22">
        <f t="shared" si="860"/>
        <v>1</v>
      </c>
      <c r="H1680" s="120" t="str">
        <f>IF(ISNA(VLOOKUP(C1680,[1]Sheet1!$J$2:$J$2000,3,FALSE)),"No","Yes")</f>
        <v>No</v>
      </c>
      <c r="I1680" s="89">
        <f t="shared" si="834"/>
        <v>0</v>
      </c>
      <c r="J1680" s="89">
        <f t="shared" si="835"/>
        <v>0</v>
      </c>
      <c r="K1680" s="89">
        <f t="shared" si="836"/>
        <v>0</v>
      </c>
      <c r="L1680" s="89">
        <f t="shared" si="837"/>
        <v>0</v>
      </c>
      <c r="M1680" s="89">
        <f t="shared" si="838"/>
        <v>0</v>
      </c>
      <c r="N1680" s="89">
        <f t="shared" si="839"/>
        <v>0</v>
      </c>
      <c r="O1680" s="89">
        <f t="shared" si="855"/>
        <v>0</v>
      </c>
      <c r="Q1680" s="90">
        <f t="shared" si="840"/>
        <v>0</v>
      </c>
      <c r="R1680" s="90">
        <f t="shared" si="841"/>
        <v>7237.741157556271</v>
      </c>
      <c r="S1680" s="90">
        <f t="shared" si="842"/>
        <v>0</v>
      </c>
      <c r="T1680" s="90">
        <f t="shared" si="843"/>
        <v>0</v>
      </c>
      <c r="U1680" s="90">
        <f t="shared" si="844"/>
        <v>0</v>
      </c>
      <c r="V1680" s="90">
        <f t="shared" si="845"/>
        <v>0</v>
      </c>
      <c r="W1680" s="90">
        <f t="shared" si="856"/>
        <v>0</v>
      </c>
      <c r="Y1680" s="89">
        <f t="shared" si="861"/>
        <v>0</v>
      </c>
      <c r="Z1680" s="90">
        <f t="shared" si="862"/>
        <v>0</v>
      </c>
      <c r="AA1680" s="75">
        <f t="shared" si="863"/>
        <v>0</v>
      </c>
      <c r="AB1680" s="89">
        <f t="shared" si="864"/>
        <v>0</v>
      </c>
      <c r="AC1680" s="89">
        <f t="shared" si="865"/>
        <v>0</v>
      </c>
      <c r="AD1680" s="90">
        <f t="shared" si="866"/>
        <v>7237.741157556271</v>
      </c>
      <c r="AE1680" s="90">
        <f t="shared" si="867"/>
        <v>0</v>
      </c>
      <c r="AF1680" s="1">
        <f t="shared" si="857"/>
        <v>-42762.258842443727</v>
      </c>
    </row>
    <row r="1681" spans="1:32">
      <c r="A1681" s="106">
        <v>1.977E-3</v>
      </c>
      <c r="B1681" s="4">
        <f t="shared" si="858"/>
        <v>-42899.248811643534</v>
      </c>
      <c r="C1681" s="100" t="s">
        <v>2434</v>
      </c>
      <c r="D1681"/>
      <c r="E1681" s="57" t="s">
        <v>21</v>
      </c>
      <c r="F1681" s="22">
        <f t="shared" si="859"/>
        <v>1</v>
      </c>
      <c r="G1681" s="22">
        <f t="shared" si="860"/>
        <v>1</v>
      </c>
      <c r="H1681" s="120" t="str">
        <f>IF(ISNA(VLOOKUP(C1681,[1]Sheet1!$J$2:$J$2000,3,FALSE)),"No","Yes")</f>
        <v>No</v>
      </c>
      <c r="I1681" s="89">
        <f t="shared" si="834"/>
        <v>0</v>
      </c>
      <c r="J1681" s="89">
        <f t="shared" si="835"/>
        <v>0</v>
      </c>
      <c r="K1681" s="89">
        <f t="shared" si="836"/>
        <v>0</v>
      </c>
      <c r="L1681" s="89">
        <f t="shared" si="837"/>
        <v>0</v>
      </c>
      <c r="M1681" s="89">
        <f t="shared" si="838"/>
        <v>0</v>
      </c>
      <c r="N1681" s="89">
        <f t="shared" si="839"/>
        <v>0</v>
      </c>
      <c r="O1681" s="89">
        <f t="shared" si="855"/>
        <v>0</v>
      </c>
      <c r="Q1681" s="90">
        <f t="shared" si="840"/>
        <v>0</v>
      </c>
      <c r="R1681" s="90">
        <f t="shared" si="841"/>
        <v>7100.7492113564676</v>
      </c>
      <c r="S1681" s="90">
        <f t="shared" si="842"/>
        <v>0</v>
      </c>
      <c r="T1681" s="90">
        <f t="shared" si="843"/>
        <v>0</v>
      </c>
      <c r="U1681" s="90">
        <f t="shared" si="844"/>
        <v>0</v>
      </c>
      <c r="V1681" s="90">
        <f t="shared" si="845"/>
        <v>0</v>
      </c>
      <c r="W1681" s="90">
        <f t="shared" si="856"/>
        <v>0</v>
      </c>
      <c r="Y1681" s="89">
        <f t="shared" si="861"/>
        <v>0</v>
      </c>
      <c r="Z1681" s="90">
        <f t="shared" si="862"/>
        <v>0</v>
      </c>
      <c r="AA1681" s="75">
        <f t="shared" si="863"/>
        <v>0</v>
      </c>
      <c r="AB1681" s="89">
        <f t="shared" si="864"/>
        <v>0</v>
      </c>
      <c r="AC1681" s="89">
        <f t="shared" si="865"/>
        <v>0</v>
      </c>
      <c r="AD1681" s="90">
        <f t="shared" si="866"/>
        <v>7100.7492113564676</v>
      </c>
      <c r="AE1681" s="90">
        <f t="shared" si="867"/>
        <v>0</v>
      </c>
      <c r="AF1681" s="1">
        <f t="shared" si="857"/>
        <v>-42899.250788643534</v>
      </c>
    </row>
    <row r="1682" spans="1:32">
      <c r="A1682" s="106">
        <v>1.9780000000000002E-3</v>
      </c>
      <c r="B1682" s="4">
        <f t="shared" si="858"/>
        <v>-42909.733232158484</v>
      </c>
      <c r="C1682" s="100" t="s">
        <v>2436</v>
      </c>
      <c r="D1682"/>
      <c r="E1682" s="57" t="s">
        <v>21</v>
      </c>
      <c r="F1682" s="22">
        <f t="shared" si="859"/>
        <v>1</v>
      </c>
      <c r="G1682" s="22">
        <f t="shared" si="860"/>
        <v>1</v>
      </c>
      <c r="H1682" s="120" t="str">
        <f>IF(ISNA(VLOOKUP(C1682,[1]Sheet1!$J$2:$J$2000,3,FALSE)),"No","Yes")</f>
        <v>No</v>
      </c>
      <c r="I1682" s="89">
        <f t="shared" si="834"/>
        <v>0</v>
      </c>
      <c r="J1682" s="89">
        <f t="shared" si="835"/>
        <v>0</v>
      </c>
      <c r="K1682" s="89">
        <f t="shared" si="836"/>
        <v>0</v>
      </c>
      <c r="L1682" s="89">
        <f t="shared" si="837"/>
        <v>0</v>
      </c>
      <c r="M1682" s="89">
        <f t="shared" si="838"/>
        <v>0</v>
      </c>
      <c r="N1682" s="89">
        <f t="shared" si="839"/>
        <v>0</v>
      </c>
      <c r="O1682" s="89">
        <f t="shared" si="855"/>
        <v>0</v>
      </c>
      <c r="Q1682" s="90">
        <f t="shared" si="840"/>
        <v>0</v>
      </c>
      <c r="R1682" s="90">
        <f t="shared" si="841"/>
        <v>7090.2647898415198</v>
      </c>
      <c r="S1682" s="90">
        <f t="shared" si="842"/>
        <v>0</v>
      </c>
      <c r="T1682" s="90">
        <f t="shared" si="843"/>
        <v>0</v>
      </c>
      <c r="U1682" s="90">
        <f t="shared" si="844"/>
        <v>0</v>
      </c>
      <c r="V1682" s="90">
        <f t="shared" si="845"/>
        <v>0</v>
      </c>
      <c r="W1682" s="90">
        <f t="shared" si="856"/>
        <v>0</v>
      </c>
      <c r="Y1682" s="89">
        <f t="shared" si="861"/>
        <v>0</v>
      </c>
      <c r="Z1682" s="90">
        <f t="shared" si="862"/>
        <v>0</v>
      </c>
      <c r="AA1682" s="75">
        <f t="shared" si="863"/>
        <v>0</v>
      </c>
      <c r="AB1682" s="89">
        <f t="shared" si="864"/>
        <v>0</v>
      </c>
      <c r="AC1682" s="89">
        <f t="shared" si="865"/>
        <v>0</v>
      </c>
      <c r="AD1682" s="90">
        <f t="shared" si="866"/>
        <v>7090.2647898415198</v>
      </c>
      <c r="AE1682" s="90">
        <f t="shared" si="867"/>
        <v>0</v>
      </c>
      <c r="AF1682" s="1">
        <f t="shared" si="857"/>
        <v>-42909.735210158484</v>
      </c>
    </row>
    <row r="1683" spans="1:32">
      <c r="A1683" s="106">
        <v>1.9789999999999999E-3</v>
      </c>
      <c r="B1683" s="4">
        <f t="shared" si="858"/>
        <v>-42926.444058513502</v>
      </c>
      <c r="C1683" s="100" t="s">
        <v>2437</v>
      </c>
      <c r="D1683"/>
      <c r="E1683" s="57" t="s">
        <v>21</v>
      </c>
      <c r="F1683" s="22">
        <f t="shared" si="859"/>
        <v>1</v>
      </c>
      <c r="G1683" s="22">
        <f t="shared" si="860"/>
        <v>1</v>
      </c>
      <c r="H1683" s="120" t="str">
        <f>IF(ISNA(VLOOKUP(C1683,[1]Sheet1!$J$2:$J$2000,3,FALSE)),"No","Yes")</f>
        <v>No</v>
      </c>
      <c r="I1683" s="89">
        <f t="shared" si="834"/>
        <v>0</v>
      </c>
      <c r="J1683" s="89">
        <f t="shared" si="835"/>
        <v>0</v>
      </c>
      <c r="K1683" s="89">
        <f t="shared" si="836"/>
        <v>0</v>
      </c>
      <c r="L1683" s="89">
        <f t="shared" si="837"/>
        <v>0</v>
      </c>
      <c r="M1683" s="89">
        <f t="shared" si="838"/>
        <v>0</v>
      </c>
      <c r="N1683" s="89">
        <f t="shared" si="839"/>
        <v>0</v>
      </c>
      <c r="O1683" s="89">
        <f t="shared" si="855"/>
        <v>0</v>
      </c>
      <c r="Q1683" s="90">
        <f t="shared" si="840"/>
        <v>0</v>
      </c>
      <c r="R1683" s="90">
        <f t="shared" si="841"/>
        <v>7073.5539624864969</v>
      </c>
      <c r="S1683" s="90">
        <f t="shared" si="842"/>
        <v>0</v>
      </c>
      <c r="T1683" s="90">
        <f t="shared" si="843"/>
        <v>0</v>
      </c>
      <c r="U1683" s="90">
        <f t="shared" si="844"/>
        <v>0</v>
      </c>
      <c r="V1683" s="90">
        <f t="shared" si="845"/>
        <v>0</v>
      </c>
      <c r="W1683" s="90">
        <f t="shared" si="856"/>
        <v>0</v>
      </c>
      <c r="Y1683" s="89">
        <f t="shared" si="861"/>
        <v>0</v>
      </c>
      <c r="Z1683" s="90">
        <f t="shared" si="862"/>
        <v>0</v>
      </c>
      <c r="AA1683" s="75">
        <f t="shared" si="863"/>
        <v>0</v>
      </c>
      <c r="AB1683" s="89">
        <f t="shared" si="864"/>
        <v>0</v>
      </c>
      <c r="AC1683" s="89">
        <f t="shared" si="865"/>
        <v>0</v>
      </c>
      <c r="AD1683" s="90">
        <f t="shared" si="866"/>
        <v>7073.5539624864969</v>
      </c>
      <c r="AE1683" s="90">
        <f t="shared" si="867"/>
        <v>0</v>
      </c>
      <c r="AF1683" s="1">
        <f t="shared" si="857"/>
        <v>-42926.446037513502</v>
      </c>
    </row>
    <row r="1684" spans="1:32">
      <c r="A1684" s="106">
        <v>1.98E-3</v>
      </c>
      <c r="B1684" s="4">
        <f t="shared" si="858"/>
        <v>-36303.270841914244</v>
      </c>
      <c r="C1684" s="100" t="s">
        <v>2438</v>
      </c>
      <c r="D1684"/>
      <c r="E1684" s="57" t="s">
        <v>21</v>
      </c>
      <c r="F1684" s="22">
        <f t="shared" si="859"/>
        <v>2</v>
      </c>
      <c r="G1684" s="22">
        <f t="shared" si="860"/>
        <v>2</v>
      </c>
      <c r="H1684" s="120" t="str">
        <f>IF(ISNA(VLOOKUP(C1684,[1]Sheet1!$J$2:$J$2000,3,FALSE)),"No","Yes")</f>
        <v>No</v>
      </c>
      <c r="I1684" s="89">
        <f t="shared" si="834"/>
        <v>0</v>
      </c>
      <c r="J1684" s="89">
        <f t="shared" si="835"/>
        <v>0</v>
      </c>
      <c r="K1684" s="89">
        <f t="shared" si="836"/>
        <v>0</v>
      </c>
      <c r="L1684" s="89">
        <f t="shared" si="837"/>
        <v>0</v>
      </c>
      <c r="M1684" s="89">
        <f t="shared" si="838"/>
        <v>0</v>
      </c>
      <c r="N1684" s="89">
        <f t="shared" si="839"/>
        <v>6666.666666666667</v>
      </c>
      <c r="O1684" s="89">
        <f t="shared" si="855"/>
        <v>0</v>
      </c>
      <c r="Q1684" s="90">
        <f t="shared" si="840"/>
        <v>0</v>
      </c>
      <c r="R1684" s="90">
        <f t="shared" si="841"/>
        <v>7030.0605114190903</v>
      </c>
      <c r="S1684" s="90">
        <f t="shared" si="842"/>
        <v>0</v>
      </c>
      <c r="T1684" s="90">
        <f t="shared" si="843"/>
        <v>0</v>
      </c>
      <c r="U1684" s="90">
        <f t="shared" si="844"/>
        <v>0</v>
      </c>
      <c r="V1684" s="90">
        <f t="shared" si="845"/>
        <v>0</v>
      </c>
      <c r="W1684" s="90">
        <f t="shared" si="856"/>
        <v>0</v>
      </c>
      <c r="Y1684" s="89">
        <f t="shared" si="861"/>
        <v>0</v>
      </c>
      <c r="Z1684" s="90">
        <f t="shared" si="862"/>
        <v>0</v>
      </c>
      <c r="AA1684" s="75">
        <f t="shared" si="863"/>
        <v>0</v>
      </c>
      <c r="AB1684" s="89">
        <f t="shared" si="864"/>
        <v>6666.666666666667</v>
      </c>
      <c r="AC1684" s="89">
        <f t="shared" si="865"/>
        <v>0</v>
      </c>
      <c r="AD1684" s="90">
        <f t="shared" si="866"/>
        <v>7030.0605114190903</v>
      </c>
      <c r="AE1684" s="90">
        <f t="shared" si="867"/>
        <v>0</v>
      </c>
      <c r="AF1684" s="1">
        <f t="shared" si="857"/>
        <v>-36303.272821914245</v>
      </c>
    </row>
    <row r="1685" spans="1:32">
      <c r="A1685" s="106">
        <v>1.9810000000000001E-3</v>
      </c>
      <c r="B1685" s="4">
        <f t="shared" si="858"/>
        <v>7026.6335291416453</v>
      </c>
      <c r="C1685" s="100" t="s">
        <v>2439</v>
      </c>
      <c r="D1685"/>
      <c r="E1685" s="57" t="s">
        <v>21</v>
      </c>
      <c r="F1685" s="22">
        <f t="shared" si="859"/>
        <v>1</v>
      </c>
      <c r="G1685" s="22">
        <f t="shared" si="860"/>
        <v>1</v>
      </c>
      <c r="H1685" s="120" t="str">
        <f>IF(ISNA(VLOOKUP(C1685,[1]Sheet1!$J$2:$J$2000,3,FALSE)),"No","Yes")</f>
        <v>Yes</v>
      </c>
      <c r="I1685" s="89">
        <f t="shared" si="834"/>
        <v>0</v>
      </c>
      <c r="J1685" s="89">
        <f t="shared" si="835"/>
        <v>0</v>
      </c>
      <c r="K1685" s="89">
        <f t="shared" si="836"/>
        <v>0</v>
      </c>
      <c r="L1685" s="89">
        <f t="shared" si="837"/>
        <v>0</v>
      </c>
      <c r="M1685" s="89">
        <f t="shared" si="838"/>
        <v>0</v>
      </c>
      <c r="N1685" s="89">
        <f t="shared" si="839"/>
        <v>0</v>
      </c>
      <c r="O1685" s="89">
        <f t="shared" si="855"/>
        <v>0</v>
      </c>
      <c r="Q1685" s="90">
        <f t="shared" si="840"/>
        <v>0</v>
      </c>
      <c r="R1685" s="90">
        <f t="shared" si="841"/>
        <v>7026.631548141645</v>
      </c>
      <c r="S1685" s="90">
        <f t="shared" si="842"/>
        <v>0</v>
      </c>
      <c r="T1685" s="90">
        <f t="shared" si="843"/>
        <v>0</v>
      </c>
      <c r="U1685" s="90">
        <f t="shared" si="844"/>
        <v>0</v>
      </c>
      <c r="V1685" s="90">
        <f t="shared" si="845"/>
        <v>0</v>
      </c>
      <c r="W1685" s="90">
        <f t="shared" si="856"/>
        <v>0</v>
      </c>
      <c r="Y1685" s="89">
        <f t="shared" si="861"/>
        <v>0</v>
      </c>
      <c r="Z1685" s="90">
        <f t="shared" si="862"/>
        <v>0</v>
      </c>
      <c r="AA1685" s="75">
        <f t="shared" si="863"/>
        <v>0</v>
      </c>
      <c r="AB1685" s="89">
        <f t="shared" si="864"/>
        <v>0</v>
      </c>
      <c r="AC1685" s="89">
        <f t="shared" si="865"/>
        <v>0</v>
      </c>
      <c r="AD1685" s="90">
        <f t="shared" si="866"/>
        <v>7026.631548141645</v>
      </c>
      <c r="AE1685" s="90">
        <f t="shared" si="867"/>
        <v>0</v>
      </c>
      <c r="AF1685" s="1">
        <f t="shared" si="857"/>
        <v>7026.631548141645</v>
      </c>
    </row>
    <row r="1686" spans="1:32">
      <c r="A1686" s="106">
        <v>1.9820000000000003E-3</v>
      </c>
      <c r="B1686" s="4">
        <f t="shared" si="858"/>
        <v>-42994.551606795954</v>
      </c>
      <c r="C1686" s="100" t="s">
        <v>2440</v>
      </c>
      <c r="D1686"/>
      <c r="E1686" s="57" t="s">
        <v>21</v>
      </c>
      <c r="F1686" s="22">
        <f t="shared" si="859"/>
        <v>1</v>
      </c>
      <c r="G1686" s="22">
        <f t="shared" si="860"/>
        <v>1</v>
      </c>
      <c r="H1686" s="120" t="str">
        <f>IF(ISNA(VLOOKUP(C1686,[1]Sheet1!$J$2:$J$2000,3,FALSE)),"No","Yes")</f>
        <v>No</v>
      </c>
      <c r="I1686" s="89">
        <f t="shared" si="834"/>
        <v>0</v>
      </c>
      <c r="J1686" s="89">
        <f t="shared" si="835"/>
        <v>0</v>
      </c>
      <c r="K1686" s="89">
        <f t="shared" si="836"/>
        <v>0</v>
      </c>
      <c r="L1686" s="89">
        <f t="shared" si="837"/>
        <v>0</v>
      </c>
      <c r="M1686" s="89">
        <f t="shared" si="838"/>
        <v>0</v>
      </c>
      <c r="N1686" s="89">
        <f t="shared" si="839"/>
        <v>0</v>
      </c>
      <c r="O1686" s="89">
        <f t="shared" si="855"/>
        <v>0</v>
      </c>
      <c r="Q1686" s="90">
        <f t="shared" si="840"/>
        <v>0</v>
      </c>
      <c r="R1686" s="90">
        <f t="shared" si="841"/>
        <v>7005.4464112040459</v>
      </c>
      <c r="S1686" s="90">
        <f t="shared" si="842"/>
        <v>0</v>
      </c>
      <c r="T1686" s="90">
        <f t="shared" si="843"/>
        <v>0</v>
      </c>
      <c r="U1686" s="90">
        <f t="shared" si="844"/>
        <v>0</v>
      </c>
      <c r="V1686" s="90">
        <f t="shared" si="845"/>
        <v>0</v>
      </c>
      <c r="W1686" s="90">
        <f t="shared" si="856"/>
        <v>0</v>
      </c>
      <c r="Y1686" s="89">
        <f t="shared" si="861"/>
        <v>0</v>
      </c>
      <c r="Z1686" s="90">
        <f t="shared" si="862"/>
        <v>0</v>
      </c>
      <c r="AA1686" s="75">
        <f t="shared" si="863"/>
        <v>0</v>
      </c>
      <c r="AB1686" s="89">
        <f t="shared" si="864"/>
        <v>0</v>
      </c>
      <c r="AC1686" s="89">
        <f t="shared" si="865"/>
        <v>0</v>
      </c>
      <c r="AD1686" s="90">
        <f t="shared" si="866"/>
        <v>7005.4464112040459</v>
      </c>
      <c r="AE1686" s="90">
        <f t="shared" si="867"/>
        <v>0</v>
      </c>
      <c r="AF1686" s="1">
        <f t="shared" si="857"/>
        <v>-42994.553588795956</v>
      </c>
    </row>
    <row r="1687" spans="1:32">
      <c r="A1687" s="106">
        <v>1.9850000000000002E-3</v>
      </c>
      <c r="B1687" s="4">
        <f t="shared" si="858"/>
        <v>-43044.609834235227</v>
      </c>
      <c r="C1687" s="100" t="s">
        <v>2444</v>
      </c>
      <c r="D1687"/>
      <c r="E1687" s="57" t="s">
        <v>21</v>
      </c>
      <c r="F1687" s="22">
        <f t="shared" si="853"/>
        <v>1</v>
      </c>
      <c r="G1687" s="22">
        <f t="shared" si="854"/>
        <v>1</v>
      </c>
      <c r="H1687" s="120" t="str">
        <f>IF(ISNA(VLOOKUP(C1687,[1]Sheet1!$J$2:$J$2000,3,FALSE)),"No","Yes")</f>
        <v>No</v>
      </c>
      <c r="I1687" s="89">
        <f t="shared" si="834"/>
        <v>0</v>
      </c>
      <c r="J1687" s="89">
        <f t="shared" si="835"/>
        <v>0</v>
      </c>
      <c r="K1687" s="89">
        <f t="shared" si="836"/>
        <v>0</v>
      </c>
      <c r="L1687" s="89">
        <f t="shared" si="837"/>
        <v>0</v>
      </c>
      <c r="M1687" s="89">
        <f t="shared" si="838"/>
        <v>0</v>
      </c>
      <c r="N1687" s="89">
        <f t="shared" si="839"/>
        <v>0</v>
      </c>
      <c r="O1687" s="89">
        <f t="shared" si="855"/>
        <v>0</v>
      </c>
      <c r="Q1687" s="90">
        <f t="shared" si="840"/>
        <v>0</v>
      </c>
      <c r="R1687" s="90">
        <f t="shared" si="841"/>
        <v>6955.3881807647731</v>
      </c>
      <c r="S1687" s="90">
        <f t="shared" si="842"/>
        <v>0</v>
      </c>
      <c r="T1687" s="90">
        <f t="shared" si="843"/>
        <v>0</v>
      </c>
      <c r="U1687" s="90">
        <f t="shared" si="844"/>
        <v>0</v>
      </c>
      <c r="V1687" s="90">
        <f t="shared" si="845"/>
        <v>0</v>
      </c>
      <c r="W1687" s="90">
        <f t="shared" si="856"/>
        <v>0</v>
      </c>
      <c r="Y1687" s="89">
        <f t="shared" si="846"/>
        <v>0</v>
      </c>
      <c r="Z1687" s="90">
        <f t="shared" si="847"/>
        <v>0</v>
      </c>
      <c r="AA1687" s="75">
        <f t="shared" si="848"/>
        <v>0</v>
      </c>
      <c r="AB1687" s="89">
        <f t="shared" si="849"/>
        <v>0</v>
      </c>
      <c r="AC1687" s="89">
        <f t="shared" si="850"/>
        <v>0</v>
      </c>
      <c r="AD1687" s="90">
        <f t="shared" si="851"/>
        <v>6955.3881807647731</v>
      </c>
      <c r="AE1687" s="90">
        <f t="shared" si="852"/>
        <v>0</v>
      </c>
      <c r="AF1687" s="1">
        <f t="shared" si="857"/>
        <v>-43044.61181923523</v>
      </c>
    </row>
    <row r="1688" spans="1:32">
      <c r="A1688" s="106">
        <v>1.9859999999999999E-3</v>
      </c>
      <c r="B1688" s="4">
        <f t="shared" si="858"/>
        <v>-43074.702369350445</v>
      </c>
      <c r="C1688" s="100" t="s">
        <v>2445</v>
      </c>
      <c r="D1688"/>
      <c r="E1688" s="57" t="s">
        <v>21</v>
      </c>
      <c r="F1688" s="22">
        <f t="shared" si="853"/>
        <v>1</v>
      </c>
      <c r="G1688" s="22">
        <f t="shared" si="854"/>
        <v>1</v>
      </c>
      <c r="H1688" s="120" t="str">
        <f>IF(ISNA(VLOOKUP(C1688,[1]Sheet1!$J$2:$J$2000,3,FALSE)),"No","Yes")</f>
        <v>No</v>
      </c>
      <c r="I1688" s="89">
        <f t="shared" ref="I1688:I1697" si="868">IF(ISERROR(VLOOKUP($C1688,Sprint1,5,FALSE)),0,(VLOOKUP($C1688,Sprint1,5,FALSE)))</f>
        <v>0</v>
      </c>
      <c r="J1688" s="89">
        <f t="shared" ref="J1688:J1697" si="869">IF(ISERROR(VLOOKUP($C1688,Sprint2,5,FALSE)),0,(VLOOKUP($C1688,Sprint2,5,FALSE)))</f>
        <v>0</v>
      </c>
      <c r="K1688" s="89">
        <f t="shared" ref="K1688:K1697" si="870">IF(ISERROR(VLOOKUP($C1688,Sprint3,5,FALSE)),0,(VLOOKUP($C1688,Sprint3,5,FALSE)))</f>
        <v>0</v>
      </c>
      <c r="L1688" s="89">
        <f t="shared" ref="L1688:L1697" si="871">IF(ISERROR(VLOOKUP($C1688,Sprint4,5,FALSE)),0,(VLOOKUP($C1688,Sprint4,5,FALSE)))</f>
        <v>0</v>
      </c>
      <c r="M1688" s="89">
        <f t="shared" ref="M1688:M1697" si="872">IF(ISERROR(VLOOKUP($C1688,Sprint5,5,FALSE)),0,(VLOOKUP($C1688,Sprint5,5,FALSE)))</f>
        <v>0</v>
      </c>
      <c r="N1688" s="89">
        <f t="shared" ref="N1688:N1697" si="873">IF(ISERROR(VLOOKUP($C1688,Sprint6,5,FALSE)),0,(VLOOKUP($C1688,Sprint6,5,FALSE)))</f>
        <v>0</v>
      </c>
      <c r="O1688" s="89">
        <f t="shared" si="855"/>
        <v>0</v>
      </c>
      <c r="Q1688" s="90">
        <f t="shared" ref="Q1688:Q1697" si="874">IF(ISERROR(VLOOKUP($C1688,_End1,5,FALSE)),0,(VLOOKUP($C1688,_End1,5,FALSE)))</f>
        <v>0</v>
      </c>
      <c r="R1688" s="90">
        <f t="shared" ref="R1688:R1697" si="875">IF(ISERROR(VLOOKUP($C1688,_End2,5,FALSE)),0,(VLOOKUP($C1688,_End2,5,FALSE)))</f>
        <v>6925.2956446495527</v>
      </c>
      <c r="S1688" s="90">
        <f t="shared" ref="S1688:S1697" si="876">IF(ISERROR(VLOOKUP($C1688,_End3,5,FALSE)),0,(VLOOKUP($C1688,_End3,5,FALSE)))</f>
        <v>0</v>
      </c>
      <c r="T1688" s="90">
        <f t="shared" ref="T1688:T1697" si="877">IF(ISERROR(VLOOKUP($C1688,_End4,5,FALSE)),0,(VLOOKUP($C1688,_End4,5,FALSE)))</f>
        <v>0</v>
      </c>
      <c r="U1688" s="90">
        <f t="shared" ref="U1688:U1697" si="878">IF(ISERROR(VLOOKUP($C1688,_End5,5,FALSE)),0,(VLOOKUP($C1688,_End5,5,FALSE)))</f>
        <v>0</v>
      </c>
      <c r="V1688" s="90">
        <f t="shared" ref="V1688:V1697" si="879">IF(ISERROR(VLOOKUP($C1688,_End6,5,FALSE)),0,(VLOOKUP($C1688,_End6,5,FALSE)))</f>
        <v>0</v>
      </c>
      <c r="W1688" s="90">
        <f t="shared" si="856"/>
        <v>0</v>
      </c>
      <c r="Y1688" s="89">
        <f t="shared" si="846"/>
        <v>0</v>
      </c>
      <c r="Z1688" s="90">
        <f t="shared" si="847"/>
        <v>0</v>
      </c>
      <c r="AA1688" s="75">
        <f t="shared" si="848"/>
        <v>0</v>
      </c>
      <c r="AB1688" s="89">
        <f t="shared" si="849"/>
        <v>0</v>
      </c>
      <c r="AC1688" s="89">
        <f t="shared" si="850"/>
        <v>0</v>
      </c>
      <c r="AD1688" s="90">
        <f t="shared" si="851"/>
        <v>6925.2956446495527</v>
      </c>
      <c r="AE1688" s="90">
        <f t="shared" si="852"/>
        <v>0</v>
      </c>
      <c r="AF1688" s="1">
        <f t="shared" si="857"/>
        <v>-43074.704355350448</v>
      </c>
    </row>
    <row r="1689" spans="1:32">
      <c r="A1689" s="106">
        <v>1.9870000000000001E-3</v>
      </c>
      <c r="B1689" s="4">
        <f t="shared" si="858"/>
        <v>-43121.655767010692</v>
      </c>
      <c r="C1689" s="100" t="s">
        <v>2448</v>
      </c>
      <c r="D1689"/>
      <c r="E1689" s="57" t="s">
        <v>21</v>
      </c>
      <c r="F1689" s="22">
        <f t="shared" si="853"/>
        <v>1</v>
      </c>
      <c r="G1689" s="22">
        <f t="shared" si="854"/>
        <v>1</v>
      </c>
      <c r="H1689" s="120" t="str">
        <f>IF(ISNA(VLOOKUP(C1689,[1]Sheet1!$J$2:$J$2000,3,FALSE)),"No","Yes")</f>
        <v>No</v>
      </c>
      <c r="I1689" s="89">
        <f t="shared" si="868"/>
        <v>0</v>
      </c>
      <c r="J1689" s="89">
        <f t="shared" si="869"/>
        <v>0</v>
      </c>
      <c r="K1689" s="89">
        <f t="shared" si="870"/>
        <v>0</v>
      </c>
      <c r="L1689" s="89">
        <f t="shared" si="871"/>
        <v>0</v>
      </c>
      <c r="M1689" s="89">
        <f t="shared" si="872"/>
        <v>0</v>
      </c>
      <c r="N1689" s="89">
        <f t="shared" si="873"/>
        <v>0</v>
      </c>
      <c r="O1689" s="89">
        <f t="shared" si="855"/>
        <v>0</v>
      </c>
      <c r="Q1689" s="90">
        <f t="shared" si="874"/>
        <v>0</v>
      </c>
      <c r="R1689" s="90">
        <f t="shared" si="875"/>
        <v>6878.3422459893054</v>
      </c>
      <c r="S1689" s="90">
        <f t="shared" si="876"/>
        <v>0</v>
      </c>
      <c r="T1689" s="90">
        <f t="shared" si="877"/>
        <v>0</v>
      </c>
      <c r="U1689" s="90">
        <f t="shared" si="878"/>
        <v>0</v>
      </c>
      <c r="V1689" s="90">
        <f t="shared" si="879"/>
        <v>0</v>
      </c>
      <c r="W1689" s="90">
        <f t="shared" si="856"/>
        <v>0</v>
      </c>
      <c r="Y1689" s="89">
        <f t="shared" ref="Y1689:Y2162" si="880">LARGE(I1689:O1689,3)</f>
        <v>0</v>
      </c>
      <c r="Z1689" s="90">
        <f t="shared" ref="Z1689:Z2162" si="881">LARGE(Q1689:W1689,3)</f>
        <v>0</v>
      </c>
      <c r="AA1689" s="75">
        <f t="shared" ref="AA1689:AA2162" si="882">LARGE(Y1689:Z1689,1)</f>
        <v>0</v>
      </c>
      <c r="AB1689" s="89">
        <f t="shared" ref="AB1689:AB2162" si="883">LARGE(I1689:O1689,1)</f>
        <v>0</v>
      </c>
      <c r="AC1689" s="89">
        <f t="shared" ref="AC1689:AC2162" si="884">LARGE(I1689:O1689,2)</f>
        <v>0</v>
      </c>
      <c r="AD1689" s="90">
        <f t="shared" ref="AD1689:AD2162" si="885">LARGE(Q1689:W1689,1)</f>
        <v>6878.3422459893054</v>
      </c>
      <c r="AE1689" s="90">
        <f t="shared" ref="AE1689:AE2162" si="886">LARGE(Q1689:W1689,2)</f>
        <v>0</v>
      </c>
      <c r="AF1689" s="1">
        <f t="shared" si="857"/>
        <v>-43121.657754010695</v>
      </c>
    </row>
    <row r="1690" spans="1:32">
      <c r="A1690" s="106">
        <v>1.9919999999999998E-3</v>
      </c>
      <c r="B1690" s="4">
        <f t="shared" si="858"/>
        <v>-43352.097684972774</v>
      </c>
      <c r="C1690" s="100" t="s">
        <v>2454</v>
      </c>
      <c r="D1690"/>
      <c r="E1690" s="57" t="s">
        <v>21</v>
      </c>
      <c r="F1690" s="22">
        <f t="shared" si="853"/>
        <v>1</v>
      </c>
      <c r="G1690" s="22">
        <f t="shared" si="854"/>
        <v>1</v>
      </c>
      <c r="H1690" s="120" t="str">
        <f>IF(ISNA(VLOOKUP(C1690,[1]Sheet1!$J$2:$J$2000,3,FALSE)),"No","Yes")</f>
        <v>No</v>
      </c>
      <c r="I1690" s="89">
        <f t="shared" si="868"/>
        <v>0</v>
      </c>
      <c r="J1690" s="89">
        <f t="shared" si="869"/>
        <v>0</v>
      </c>
      <c r="K1690" s="89">
        <f t="shared" si="870"/>
        <v>0</v>
      </c>
      <c r="L1690" s="89">
        <f t="shared" si="871"/>
        <v>0</v>
      </c>
      <c r="M1690" s="89">
        <f t="shared" si="872"/>
        <v>0</v>
      </c>
      <c r="N1690" s="89">
        <f t="shared" si="873"/>
        <v>0</v>
      </c>
      <c r="O1690" s="89">
        <f t="shared" si="855"/>
        <v>0</v>
      </c>
      <c r="Q1690" s="90">
        <f t="shared" si="874"/>
        <v>0</v>
      </c>
      <c r="R1690" s="90">
        <f t="shared" si="875"/>
        <v>6647.9003230272256</v>
      </c>
      <c r="S1690" s="90">
        <f t="shared" si="876"/>
        <v>0</v>
      </c>
      <c r="T1690" s="90">
        <f t="shared" si="877"/>
        <v>0</v>
      </c>
      <c r="U1690" s="90">
        <f t="shared" si="878"/>
        <v>0</v>
      </c>
      <c r="V1690" s="90">
        <f t="shared" si="879"/>
        <v>0</v>
      </c>
      <c r="W1690" s="90">
        <f t="shared" si="856"/>
        <v>0</v>
      </c>
      <c r="Y1690" s="89">
        <f t="shared" si="880"/>
        <v>0</v>
      </c>
      <c r="Z1690" s="90">
        <f t="shared" si="881"/>
        <v>0</v>
      </c>
      <c r="AA1690" s="75">
        <f t="shared" si="882"/>
        <v>0</v>
      </c>
      <c r="AB1690" s="89">
        <f t="shared" si="883"/>
        <v>0</v>
      </c>
      <c r="AC1690" s="89">
        <f t="shared" si="884"/>
        <v>0</v>
      </c>
      <c r="AD1690" s="90">
        <f t="shared" si="885"/>
        <v>6647.9003230272256</v>
      </c>
      <c r="AE1690" s="90">
        <f t="shared" si="886"/>
        <v>0</v>
      </c>
      <c r="AF1690" s="1">
        <f t="shared" si="857"/>
        <v>-43352.099676972772</v>
      </c>
    </row>
    <row r="1691" spans="1:32">
      <c r="A1691" s="106">
        <v>1.993E-3</v>
      </c>
      <c r="B1691" s="4">
        <f t="shared" si="858"/>
        <v>-43361.900135836055</v>
      </c>
      <c r="C1691" s="100" t="s">
        <v>2455</v>
      </c>
      <c r="D1691"/>
      <c r="E1691" s="57" t="s">
        <v>21</v>
      </c>
      <c r="F1691" s="22">
        <f t="shared" si="853"/>
        <v>1</v>
      </c>
      <c r="G1691" s="22">
        <f t="shared" si="854"/>
        <v>1</v>
      </c>
      <c r="H1691" s="120" t="str">
        <f>IF(ISNA(VLOOKUP(C1691,[1]Sheet1!$J$2:$J$2000,3,FALSE)),"No","Yes")</f>
        <v>No</v>
      </c>
      <c r="I1691" s="89">
        <f t="shared" si="868"/>
        <v>0</v>
      </c>
      <c r="J1691" s="89">
        <f t="shared" si="869"/>
        <v>0</v>
      </c>
      <c r="K1691" s="89">
        <f t="shared" si="870"/>
        <v>0</v>
      </c>
      <c r="L1691" s="89">
        <f t="shared" si="871"/>
        <v>0</v>
      </c>
      <c r="M1691" s="89">
        <f t="shared" si="872"/>
        <v>0</v>
      </c>
      <c r="N1691" s="89">
        <f t="shared" si="873"/>
        <v>0</v>
      </c>
      <c r="O1691" s="89">
        <f t="shared" si="855"/>
        <v>0</v>
      </c>
      <c r="Q1691" s="90">
        <f t="shared" si="874"/>
        <v>0</v>
      </c>
      <c r="R1691" s="90">
        <f t="shared" si="875"/>
        <v>6638.0978711639473</v>
      </c>
      <c r="S1691" s="90">
        <f t="shared" si="876"/>
        <v>0</v>
      </c>
      <c r="T1691" s="90">
        <f t="shared" si="877"/>
        <v>0</v>
      </c>
      <c r="U1691" s="90">
        <f t="shared" si="878"/>
        <v>0</v>
      </c>
      <c r="V1691" s="90">
        <f t="shared" si="879"/>
        <v>0</v>
      </c>
      <c r="W1691" s="90">
        <f t="shared" si="856"/>
        <v>0</v>
      </c>
      <c r="Y1691" s="89">
        <f t="shared" si="880"/>
        <v>0</v>
      </c>
      <c r="Z1691" s="90">
        <f t="shared" si="881"/>
        <v>0</v>
      </c>
      <c r="AA1691" s="75">
        <f t="shared" si="882"/>
        <v>0</v>
      </c>
      <c r="AB1691" s="89">
        <f t="shared" si="883"/>
        <v>0</v>
      </c>
      <c r="AC1691" s="89">
        <f t="shared" si="884"/>
        <v>0</v>
      </c>
      <c r="AD1691" s="90">
        <f t="shared" si="885"/>
        <v>6638.0978711639473</v>
      </c>
      <c r="AE1691" s="90">
        <f t="shared" si="886"/>
        <v>0</v>
      </c>
      <c r="AF1691" s="1">
        <f t="shared" si="857"/>
        <v>-43361.902128836053</v>
      </c>
    </row>
    <row r="1692" spans="1:32">
      <c r="A1692" s="106">
        <v>1.9940000000000001E-3</v>
      </c>
      <c r="B1692" s="4">
        <f t="shared" si="858"/>
        <v>-43419.511983708755</v>
      </c>
      <c r="C1692" s="100" t="s">
        <v>2457</v>
      </c>
      <c r="D1692"/>
      <c r="E1692" s="57" t="s">
        <v>21</v>
      </c>
      <c r="F1692" s="22">
        <f t="shared" si="853"/>
        <v>1</v>
      </c>
      <c r="G1692" s="22">
        <f t="shared" si="854"/>
        <v>1</v>
      </c>
      <c r="H1692" s="120" t="str">
        <f>IF(ISNA(VLOOKUP(C1692,[1]Sheet1!$J$2:$J$2000,3,FALSE)),"No","Yes")</f>
        <v>No</v>
      </c>
      <c r="I1692" s="89">
        <f t="shared" si="868"/>
        <v>0</v>
      </c>
      <c r="J1692" s="89">
        <f t="shared" si="869"/>
        <v>0</v>
      </c>
      <c r="K1692" s="89">
        <f t="shared" si="870"/>
        <v>0</v>
      </c>
      <c r="L1692" s="89">
        <f t="shared" si="871"/>
        <v>0</v>
      </c>
      <c r="M1692" s="89">
        <f t="shared" si="872"/>
        <v>0</v>
      </c>
      <c r="N1692" s="89">
        <f t="shared" si="873"/>
        <v>0</v>
      </c>
      <c r="O1692" s="89">
        <f t="shared" si="855"/>
        <v>0</v>
      </c>
      <c r="Q1692" s="90">
        <f t="shared" si="874"/>
        <v>0</v>
      </c>
      <c r="R1692" s="90">
        <f t="shared" si="875"/>
        <v>6580.4860222912484</v>
      </c>
      <c r="S1692" s="90">
        <f t="shared" si="876"/>
        <v>0</v>
      </c>
      <c r="T1692" s="90">
        <f t="shared" si="877"/>
        <v>0</v>
      </c>
      <c r="U1692" s="90">
        <f t="shared" si="878"/>
        <v>0</v>
      </c>
      <c r="V1692" s="90">
        <f t="shared" si="879"/>
        <v>0</v>
      </c>
      <c r="W1692" s="90">
        <f t="shared" si="856"/>
        <v>0</v>
      </c>
      <c r="Y1692" s="89">
        <f t="shared" si="880"/>
        <v>0</v>
      </c>
      <c r="Z1692" s="90">
        <f t="shared" si="881"/>
        <v>0</v>
      </c>
      <c r="AA1692" s="75">
        <f t="shared" si="882"/>
        <v>0</v>
      </c>
      <c r="AB1692" s="89">
        <f t="shared" si="883"/>
        <v>0</v>
      </c>
      <c r="AC1692" s="89">
        <f t="shared" si="884"/>
        <v>0</v>
      </c>
      <c r="AD1692" s="90">
        <f t="shared" si="885"/>
        <v>6580.4860222912484</v>
      </c>
      <c r="AE1692" s="90">
        <f t="shared" si="886"/>
        <v>0</v>
      </c>
      <c r="AF1692" s="1">
        <f t="shared" si="857"/>
        <v>-43419.513977708753</v>
      </c>
    </row>
    <row r="1693" spans="1:32">
      <c r="A1693" s="106">
        <v>1.9950000000000002E-3</v>
      </c>
      <c r="B1693" s="4">
        <f t="shared" si="858"/>
        <v>6561.3064220358892</v>
      </c>
      <c r="C1693" s="100" t="s">
        <v>2459</v>
      </c>
      <c r="D1693"/>
      <c r="E1693" s="57" t="s">
        <v>21</v>
      </c>
      <c r="F1693" s="22">
        <f t="shared" si="853"/>
        <v>1</v>
      </c>
      <c r="G1693" s="22">
        <f t="shared" si="854"/>
        <v>1</v>
      </c>
      <c r="H1693" s="120" t="str">
        <f>IF(ISNA(VLOOKUP(C1693,[1]Sheet1!$J$2:$J$2000,3,FALSE)),"No","Yes")</f>
        <v>Yes</v>
      </c>
      <c r="I1693" s="89">
        <f t="shared" si="868"/>
        <v>0</v>
      </c>
      <c r="J1693" s="89">
        <f t="shared" si="869"/>
        <v>0</v>
      </c>
      <c r="K1693" s="89">
        <f t="shared" si="870"/>
        <v>0</v>
      </c>
      <c r="L1693" s="89">
        <f t="shared" si="871"/>
        <v>0</v>
      </c>
      <c r="M1693" s="89">
        <f t="shared" si="872"/>
        <v>0</v>
      </c>
      <c r="N1693" s="89">
        <f t="shared" si="873"/>
        <v>0</v>
      </c>
      <c r="O1693" s="89">
        <f t="shared" ref="O1693:O1749" si="887">IF(ISERROR(VLOOKUP($C1693,Sprint7,5,FALSE)),0,(VLOOKUP($C1693,Sprint7,5,FALSE)))</f>
        <v>0</v>
      </c>
      <c r="Q1693" s="90">
        <f t="shared" si="874"/>
        <v>0</v>
      </c>
      <c r="R1693" s="90">
        <f t="shared" si="875"/>
        <v>6561.3044270358896</v>
      </c>
      <c r="S1693" s="90">
        <f t="shared" si="876"/>
        <v>0</v>
      </c>
      <c r="T1693" s="90">
        <f t="shared" si="877"/>
        <v>0</v>
      </c>
      <c r="U1693" s="90">
        <f t="shared" si="878"/>
        <v>0</v>
      </c>
      <c r="V1693" s="90">
        <f t="shared" si="879"/>
        <v>0</v>
      </c>
      <c r="W1693" s="90">
        <f t="shared" ref="W1693:W1749" si="888">IF(ISERROR(VLOOKUP($C1693,_End7,5,FALSE)),0,(VLOOKUP($C1693,_End7,5,FALSE)))</f>
        <v>0</v>
      </c>
      <c r="Y1693" s="89">
        <f t="shared" si="880"/>
        <v>0</v>
      </c>
      <c r="Z1693" s="90">
        <f t="shared" si="881"/>
        <v>0</v>
      </c>
      <c r="AA1693" s="75">
        <f t="shared" si="882"/>
        <v>0</v>
      </c>
      <c r="AB1693" s="89">
        <f t="shared" si="883"/>
        <v>0</v>
      </c>
      <c r="AC1693" s="89">
        <f t="shared" si="884"/>
        <v>0</v>
      </c>
      <c r="AD1693" s="90">
        <f t="shared" si="885"/>
        <v>6561.3044270358896</v>
      </c>
      <c r="AE1693" s="90">
        <f t="shared" si="886"/>
        <v>0</v>
      </c>
      <c r="AF1693" s="1">
        <f t="shared" si="857"/>
        <v>6561.3044270358896</v>
      </c>
    </row>
    <row r="1694" spans="1:32">
      <c r="A1694" s="106">
        <v>1.9959999999999999E-3</v>
      </c>
      <c r="B1694" s="4">
        <f t="shared" si="858"/>
        <v>6267.2951309517093</v>
      </c>
      <c r="C1694" s="100" t="s">
        <v>2461</v>
      </c>
      <c r="D1694"/>
      <c r="E1694" s="57" t="s">
        <v>21</v>
      </c>
      <c r="F1694" s="22">
        <f t="shared" si="853"/>
        <v>1</v>
      </c>
      <c r="G1694" s="22">
        <f t="shared" si="854"/>
        <v>1</v>
      </c>
      <c r="H1694" s="120" t="str">
        <f>IF(ISNA(VLOOKUP(C1694,[1]Sheet1!$J$2:$J$2000,3,FALSE)),"No","Yes")</f>
        <v>Yes</v>
      </c>
      <c r="I1694" s="89">
        <f t="shared" si="868"/>
        <v>0</v>
      </c>
      <c r="J1694" s="89">
        <f t="shared" si="869"/>
        <v>0</v>
      </c>
      <c r="K1694" s="89">
        <f t="shared" si="870"/>
        <v>0</v>
      </c>
      <c r="L1694" s="89">
        <f t="shared" si="871"/>
        <v>0</v>
      </c>
      <c r="M1694" s="89">
        <f t="shared" si="872"/>
        <v>0</v>
      </c>
      <c r="N1694" s="89">
        <f t="shared" si="873"/>
        <v>0</v>
      </c>
      <c r="O1694" s="89">
        <f t="shared" si="887"/>
        <v>0</v>
      </c>
      <c r="Q1694" s="90">
        <f t="shared" si="874"/>
        <v>0</v>
      </c>
      <c r="R1694" s="90">
        <f t="shared" si="875"/>
        <v>6267.2931349517094</v>
      </c>
      <c r="S1694" s="90">
        <f t="shared" si="876"/>
        <v>0</v>
      </c>
      <c r="T1694" s="90">
        <f t="shared" si="877"/>
        <v>0</v>
      </c>
      <c r="U1694" s="90">
        <f t="shared" si="878"/>
        <v>0</v>
      </c>
      <c r="V1694" s="90">
        <f t="shared" si="879"/>
        <v>0</v>
      </c>
      <c r="W1694" s="90">
        <f t="shared" si="888"/>
        <v>0</v>
      </c>
      <c r="Y1694" s="89">
        <f t="shared" si="880"/>
        <v>0</v>
      </c>
      <c r="Z1694" s="90">
        <f t="shared" si="881"/>
        <v>0</v>
      </c>
      <c r="AA1694" s="75">
        <f t="shared" si="882"/>
        <v>0</v>
      </c>
      <c r="AB1694" s="89">
        <f t="shared" si="883"/>
        <v>0</v>
      </c>
      <c r="AC1694" s="89">
        <f t="shared" si="884"/>
        <v>0</v>
      </c>
      <c r="AD1694" s="90">
        <f t="shared" si="885"/>
        <v>6267.2931349517094</v>
      </c>
      <c r="AE1694" s="90">
        <f t="shared" si="886"/>
        <v>0</v>
      </c>
      <c r="AF1694" s="1">
        <f t="shared" si="857"/>
        <v>6267.2931349517094</v>
      </c>
    </row>
    <row r="1695" spans="1:32">
      <c r="A1695" s="106">
        <v>2.0010000000000002E-3</v>
      </c>
      <c r="B1695" s="4">
        <f t="shared" si="858"/>
        <v>-45151.778304579857</v>
      </c>
      <c r="C1695" s="100" t="s">
        <v>2469</v>
      </c>
      <c r="D1695"/>
      <c r="E1695" s="57" t="s">
        <v>21</v>
      </c>
      <c r="F1695" s="22">
        <f t="shared" si="853"/>
        <v>1</v>
      </c>
      <c r="G1695" s="22">
        <f t="shared" si="854"/>
        <v>1</v>
      </c>
      <c r="H1695" s="120" t="str">
        <f>IF(ISNA(VLOOKUP(C1695,[1]Sheet1!$J$2:$J$2000,3,FALSE)),"No","Yes")</f>
        <v>No</v>
      </c>
      <c r="I1695" s="89">
        <f t="shared" si="868"/>
        <v>0</v>
      </c>
      <c r="J1695" s="89">
        <f t="shared" si="869"/>
        <v>0</v>
      </c>
      <c r="K1695" s="89">
        <f t="shared" si="870"/>
        <v>0</v>
      </c>
      <c r="L1695" s="89">
        <f t="shared" si="871"/>
        <v>0</v>
      </c>
      <c r="M1695" s="89">
        <f t="shared" si="872"/>
        <v>0</v>
      </c>
      <c r="N1695" s="89">
        <f t="shared" si="873"/>
        <v>0</v>
      </c>
      <c r="O1695" s="89">
        <f t="shared" si="887"/>
        <v>0</v>
      </c>
      <c r="Q1695" s="90">
        <f t="shared" si="874"/>
        <v>0</v>
      </c>
      <c r="R1695" s="90">
        <f t="shared" si="875"/>
        <v>4848.2196944201387</v>
      </c>
      <c r="S1695" s="90">
        <f t="shared" si="876"/>
        <v>0</v>
      </c>
      <c r="T1695" s="90">
        <f t="shared" si="877"/>
        <v>0</v>
      </c>
      <c r="U1695" s="90">
        <f t="shared" si="878"/>
        <v>0</v>
      </c>
      <c r="V1695" s="90">
        <f t="shared" si="879"/>
        <v>0</v>
      </c>
      <c r="W1695" s="90">
        <f t="shared" si="888"/>
        <v>0</v>
      </c>
      <c r="Y1695" s="89">
        <f t="shared" si="880"/>
        <v>0</v>
      </c>
      <c r="Z1695" s="90">
        <f t="shared" si="881"/>
        <v>0</v>
      </c>
      <c r="AA1695" s="75">
        <f t="shared" si="882"/>
        <v>0</v>
      </c>
      <c r="AB1695" s="89">
        <f t="shared" si="883"/>
        <v>0</v>
      </c>
      <c r="AC1695" s="89">
        <f t="shared" si="884"/>
        <v>0</v>
      </c>
      <c r="AD1695" s="90">
        <f t="shared" si="885"/>
        <v>4848.2196944201387</v>
      </c>
      <c r="AE1695" s="90">
        <f t="shared" si="886"/>
        <v>0</v>
      </c>
      <c r="AF1695" s="1">
        <f t="shared" si="857"/>
        <v>-45151.780305579858</v>
      </c>
    </row>
    <row r="1696" spans="1:32" s="21" customFormat="1">
      <c r="A1696" s="106">
        <v>2.0019999999999999E-3</v>
      </c>
      <c r="C1696" s="63" t="s">
        <v>24</v>
      </c>
      <c r="D1696" s="64"/>
      <c r="H1696" s="120" t="str">
        <f>IF(ISNA(VLOOKUP(C1696,[1]Sheet1!$J$2:$J$2000,3,FALSE)),"No","Yes")</f>
        <v>No</v>
      </c>
      <c r="I1696" s="89">
        <f t="shared" si="868"/>
        <v>0</v>
      </c>
      <c r="J1696" s="89">
        <f t="shared" si="869"/>
        <v>0</v>
      </c>
      <c r="K1696" s="89">
        <f t="shared" si="870"/>
        <v>0</v>
      </c>
      <c r="L1696" s="89">
        <f t="shared" si="871"/>
        <v>0</v>
      </c>
      <c r="M1696" s="89">
        <f t="shared" si="872"/>
        <v>0</v>
      </c>
      <c r="N1696" s="89">
        <f t="shared" si="873"/>
        <v>0</v>
      </c>
      <c r="O1696" s="89">
        <f t="shared" si="887"/>
        <v>0</v>
      </c>
      <c r="P1696" s="73"/>
      <c r="Q1696" s="90">
        <f t="shared" si="874"/>
        <v>0</v>
      </c>
      <c r="R1696" s="90">
        <f t="shared" si="875"/>
        <v>0</v>
      </c>
      <c r="S1696" s="90">
        <f t="shared" si="876"/>
        <v>0</v>
      </c>
      <c r="T1696" s="90">
        <f t="shared" si="877"/>
        <v>0</v>
      </c>
      <c r="U1696" s="90">
        <f t="shared" si="878"/>
        <v>0</v>
      </c>
      <c r="V1696" s="90">
        <f t="shared" si="879"/>
        <v>0</v>
      </c>
      <c r="W1696" s="90">
        <f t="shared" si="888"/>
        <v>0</v>
      </c>
      <c r="X1696" s="73"/>
      <c r="Y1696" s="89">
        <f t="shared" si="880"/>
        <v>0</v>
      </c>
      <c r="Z1696" s="90">
        <f t="shared" si="881"/>
        <v>0</v>
      </c>
      <c r="AA1696" s="75">
        <f t="shared" si="882"/>
        <v>0</v>
      </c>
      <c r="AB1696" s="89">
        <f t="shared" si="883"/>
        <v>0</v>
      </c>
      <c r="AC1696" s="89">
        <f t="shared" si="884"/>
        <v>0</v>
      </c>
      <c r="AD1696" s="90">
        <f t="shared" si="885"/>
        <v>0</v>
      </c>
      <c r="AE1696" s="90">
        <f t="shared" si="886"/>
        <v>0</v>
      </c>
      <c r="AF1696" s="1">
        <f t="shared" si="857"/>
        <v>-50000</v>
      </c>
    </row>
    <row r="1697" spans="1:32">
      <c r="A1697" s="106">
        <v>2.003E-3</v>
      </c>
      <c r="B1697" s="4">
        <f t="shared" ref="B1697:B1757" si="889">AF1697+A1697</f>
        <v>-40419.097246374477</v>
      </c>
      <c r="C1697" t="s">
        <v>101</v>
      </c>
      <c r="D1697" t="s">
        <v>150</v>
      </c>
      <c r="E1697" s="57" t="s">
        <v>20</v>
      </c>
      <c r="F1697" s="22">
        <f t="shared" ref="F1697:F2162" si="890">COUNTIF(H1697:X1697,"&gt;1")</f>
        <v>1</v>
      </c>
      <c r="G1697" s="22">
        <f t="shared" ref="G1697:G2162" si="891">COUNTIF(AA1697:AE1697,"&gt;1")</f>
        <v>1</v>
      </c>
      <c r="H1697" s="120" t="str">
        <f>IF(ISNA(VLOOKUP(C1697,[1]Sheet1!$J$2:$J$2000,3,FALSE)),"No","Yes")</f>
        <v>No</v>
      </c>
      <c r="I1697" s="89">
        <f t="shared" si="868"/>
        <v>9580.9007506255202</v>
      </c>
      <c r="J1697" s="89">
        <f t="shared" si="869"/>
        <v>0</v>
      </c>
      <c r="K1697" s="89">
        <f t="shared" si="870"/>
        <v>0</v>
      </c>
      <c r="L1697" s="89">
        <f t="shared" si="871"/>
        <v>0</v>
      </c>
      <c r="M1697" s="89">
        <f t="shared" si="872"/>
        <v>0</v>
      </c>
      <c r="N1697" s="89">
        <f t="shared" si="873"/>
        <v>0</v>
      </c>
      <c r="O1697" s="89">
        <f t="shared" si="887"/>
        <v>0</v>
      </c>
      <c r="Q1697" s="90">
        <f t="shared" si="874"/>
        <v>0</v>
      </c>
      <c r="R1697" s="90">
        <f t="shared" si="875"/>
        <v>0</v>
      </c>
      <c r="S1697" s="90">
        <f t="shared" si="876"/>
        <v>0</v>
      </c>
      <c r="T1697" s="90">
        <f t="shared" si="877"/>
        <v>0</v>
      </c>
      <c r="U1697" s="90">
        <f t="shared" si="878"/>
        <v>0</v>
      </c>
      <c r="V1697" s="90">
        <f t="shared" si="879"/>
        <v>0</v>
      </c>
      <c r="W1697" s="90">
        <f t="shared" si="888"/>
        <v>0</v>
      </c>
      <c r="Y1697" s="89">
        <f t="shared" si="880"/>
        <v>0</v>
      </c>
      <c r="Z1697" s="90">
        <f t="shared" si="881"/>
        <v>0</v>
      </c>
      <c r="AA1697" s="75">
        <f t="shared" si="882"/>
        <v>0</v>
      </c>
      <c r="AB1697" s="89">
        <f t="shared" si="883"/>
        <v>9580.9007506255202</v>
      </c>
      <c r="AC1697" s="89">
        <f t="shared" si="884"/>
        <v>0</v>
      </c>
      <c r="AD1697" s="90">
        <f t="shared" si="885"/>
        <v>0</v>
      </c>
      <c r="AE1697" s="90">
        <f t="shared" si="886"/>
        <v>0</v>
      </c>
      <c r="AF1697" s="1">
        <f t="shared" si="857"/>
        <v>-40419.099249374478</v>
      </c>
    </row>
    <row r="1698" spans="1:32" ht="12" customHeight="1">
      <c r="A1698" s="106">
        <v>2.0040000000000001E-3</v>
      </c>
      <c r="B1698" s="4">
        <f t="shared" si="889"/>
        <v>-42333.998663334001</v>
      </c>
      <c r="C1698" t="s">
        <v>140</v>
      </c>
      <c r="D1698"/>
      <c r="E1698" s="57" t="s">
        <v>20</v>
      </c>
      <c r="F1698" s="22">
        <f t="shared" si="890"/>
        <v>1</v>
      </c>
      <c r="G1698" s="22">
        <f t="shared" si="891"/>
        <v>1</v>
      </c>
      <c r="H1698" s="120" t="str">
        <f>IF(ISNA(VLOOKUP(C1698,[1]Sheet1!$J$2:$J$2000,3,FALSE)),"No","Yes")</f>
        <v>No</v>
      </c>
      <c r="I1698" s="89">
        <f t="shared" ref="I1698:I1758" si="892">IF(ISERROR(VLOOKUP($C1698,Sprint1,5,FALSE)),0,(VLOOKUP($C1698,Sprint1,5,FALSE)))</f>
        <v>7665.9993326659978</v>
      </c>
      <c r="J1698" s="89">
        <f t="shared" ref="J1698:J1758" si="893">IF(ISERROR(VLOOKUP($C1698,Sprint2,5,FALSE)),0,(VLOOKUP($C1698,Sprint2,5,FALSE)))</f>
        <v>0</v>
      </c>
      <c r="K1698" s="89">
        <f t="shared" ref="K1698:K1758" si="894">IF(ISERROR(VLOOKUP($C1698,Sprint3,5,FALSE)),0,(VLOOKUP($C1698,Sprint3,5,FALSE)))</f>
        <v>0</v>
      </c>
      <c r="L1698" s="89">
        <f t="shared" ref="L1698:L1758" si="895">IF(ISERROR(VLOOKUP($C1698,Sprint4,5,FALSE)),0,(VLOOKUP($C1698,Sprint4,5,FALSE)))</f>
        <v>0</v>
      </c>
      <c r="M1698" s="89">
        <f t="shared" ref="M1698:M1758" si="896">IF(ISERROR(VLOOKUP($C1698,Sprint5,5,FALSE)),0,(VLOOKUP($C1698,Sprint5,5,FALSE)))</f>
        <v>0</v>
      </c>
      <c r="N1698" s="89">
        <f t="shared" ref="N1698:N1758" si="897">IF(ISERROR(VLOOKUP($C1698,Sprint6,5,FALSE)),0,(VLOOKUP($C1698,Sprint6,5,FALSE)))</f>
        <v>0</v>
      </c>
      <c r="O1698" s="89">
        <f t="shared" si="887"/>
        <v>0</v>
      </c>
      <c r="Q1698" s="90">
        <f t="shared" ref="Q1698:Q1758" si="898">IF(ISERROR(VLOOKUP($C1698,_End1,5,FALSE)),0,(VLOOKUP($C1698,_End1,5,FALSE)))</f>
        <v>0</v>
      </c>
      <c r="R1698" s="90">
        <f t="shared" ref="R1698:R1758" si="899">IF(ISERROR(VLOOKUP($C1698,_End2,5,FALSE)),0,(VLOOKUP($C1698,_End2,5,FALSE)))</f>
        <v>0</v>
      </c>
      <c r="S1698" s="90">
        <f t="shared" ref="S1698:S1758" si="900">IF(ISERROR(VLOOKUP($C1698,_End3,5,FALSE)),0,(VLOOKUP($C1698,_End3,5,FALSE)))</f>
        <v>0</v>
      </c>
      <c r="T1698" s="90">
        <f t="shared" ref="T1698:T1758" si="901">IF(ISERROR(VLOOKUP($C1698,_End4,5,FALSE)),0,(VLOOKUP($C1698,_End4,5,FALSE)))</f>
        <v>0</v>
      </c>
      <c r="U1698" s="90">
        <f t="shared" ref="U1698:U1758" si="902">IF(ISERROR(VLOOKUP($C1698,_End5,5,FALSE)),0,(VLOOKUP($C1698,_End5,5,FALSE)))</f>
        <v>0</v>
      </c>
      <c r="V1698" s="90">
        <f t="shared" ref="V1698:V1758" si="903">IF(ISERROR(VLOOKUP($C1698,_End6,5,FALSE)),0,(VLOOKUP($C1698,_End6,5,FALSE)))</f>
        <v>0</v>
      </c>
      <c r="W1698" s="90">
        <f t="shared" si="888"/>
        <v>0</v>
      </c>
      <c r="Y1698" s="89">
        <f t="shared" si="880"/>
        <v>0</v>
      </c>
      <c r="Z1698" s="90">
        <f t="shared" si="881"/>
        <v>0</v>
      </c>
      <c r="AA1698" s="75">
        <f t="shared" si="882"/>
        <v>0</v>
      </c>
      <c r="AB1698" s="89">
        <f t="shared" si="883"/>
        <v>7665.9993326659978</v>
      </c>
      <c r="AC1698" s="89">
        <f t="shared" si="884"/>
        <v>0</v>
      </c>
      <c r="AD1698" s="90">
        <f t="shared" si="885"/>
        <v>0</v>
      </c>
      <c r="AE1698" s="90">
        <f t="shared" si="886"/>
        <v>0</v>
      </c>
      <c r="AF1698" s="1">
        <f t="shared" si="857"/>
        <v>-42334.000667334003</v>
      </c>
    </row>
    <row r="1699" spans="1:32" ht="12" customHeight="1">
      <c r="A1699" s="106">
        <v>2.0049999999999998E-3</v>
      </c>
      <c r="B1699" s="4">
        <f t="shared" si="889"/>
        <v>9091.8104735397701</v>
      </c>
      <c r="C1699" t="s">
        <v>113</v>
      </c>
      <c r="D1699" t="s">
        <v>151</v>
      </c>
      <c r="E1699" s="57" t="s">
        <v>20</v>
      </c>
      <c r="F1699" s="22">
        <f t="shared" si="890"/>
        <v>1</v>
      </c>
      <c r="G1699" s="22">
        <f t="shared" si="891"/>
        <v>1</v>
      </c>
      <c r="H1699" s="120" t="str">
        <f>IF(ISNA(VLOOKUP(C1699,[1]Sheet1!$J$2:$J$2000,3,FALSE)),"No","Yes")</f>
        <v>Yes</v>
      </c>
      <c r="I1699" s="89">
        <f t="shared" si="892"/>
        <v>9091.8084685397698</v>
      </c>
      <c r="J1699" s="89">
        <f t="shared" si="893"/>
        <v>0</v>
      </c>
      <c r="K1699" s="89">
        <f t="shared" si="894"/>
        <v>0</v>
      </c>
      <c r="L1699" s="89">
        <f t="shared" si="895"/>
        <v>0</v>
      </c>
      <c r="M1699" s="89">
        <f t="shared" si="896"/>
        <v>0</v>
      </c>
      <c r="N1699" s="89">
        <f t="shared" si="897"/>
        <v>0</v>
      </c>
      <c r="O1699" s="89">
        <f t="shared" si="887"/>
        <v>0</v>
      </c>
      <c r="Q1699" s="90">
        <f t="shared" si="898"/>
        <v>0</v>
      </c>
      <c r="R1699" s="90">
        <f t="shared" si="899"/>
        <v>0</v>
      </c>
      <c r="S1699" s="90">
        <f t="shared" si="900"/>
        <v>0</v>
      </c>
      <c r="T1699" s="90">
        <f t="shared" si="901"/>
        <v>0</v>
      </c>
      <c r="U1699" s="90">
        <f t="shared" si="902"/>
        <v>0</v>
      </c>
      <c r="V1699" s="90">
        <f t="shared" si="903"/>
        <v>0</v>
      </c>
      <c r="W1699" s="90">
        <f t="shared" si="888"/>
        <v>0</v>
      </c>
      <c r="Y1699" s="89">
        <f t="shared" si="880"/>
        <v>0</v>
      </c>
      <c r="Z1699" s="90">
        <f t="shared" si="881"/>
        <v>0</v>
      </c>
      <c r="AA1699" s="75">
        <f t="shared" si="882"/>
        <v>0</v>
      </c>
      <c r="AB1699" s="89">
        <f t="shared" si="883"/>
        <v>9091.8084685397698</v>
      </c>
      <c r="AC1699" s="89">
        <f t="shared" si="884"/>
        <v>0</v>
      </c>
      <c r="AD1699" s="90">
        <f t="shared" si="885"/>
        <v>0</v>
      </c>
      <c r="AE1699" s="90">
        <f t="shared" si="886"/>
        <v>0</v>
      </c>
      <c r="AF1699" s="1">
        <f t="shared" si="857"/>
        <v>9091.8084685397698</v>
      </c>
    </row>
    <row r="1700" spans="1:32" ht="12" customHeight="1">
      <c r="A1700" s="106">
        <v>2.006E-3</v>
      </c>
      <c r="B1700" s="4">
        <f t="shared" si="889"/>
        <v>-41716.24100824193</v>
      </c>
      <c r="C1700" t="s">
        <v>128</v>
      </c>
      <c r="D1700"/>
      <c r="E1700" s="57" t="s">
        <v>20</v>
      </c>
      <c r="F1700" s="22">
        <f t="shared" si="890"/>
        <v>1</v>
      </c>
      <c r="G1700" s="22">
        <f t="shared" si="891"/>
        <v>1</v>
      </c>
      <c r="H1700" s="120" t="str">
        <f>IF(ISNA(VLOOKUP(C1700,[1]Sheet1!$J$2:$J$2000,3,FALSE)),"No","Yes")</f>
        <v>No</v>
      </c>
      <c r="I1700" s="89">
        <f t="shared" si="892"/>
        <v>8283.7569857580656</v>
      </c>
      <c r="J1700" s="89">
        <f t="shared" si="893"/>
        <v>0</v>
      </c>
      <c r="K1700" s="89">
        <f t="shared" si="894"/>
        <v>0</v>
      </c>
      <c r="L1700" s="89">
        <f t="shared" si="895"/>
        <v>0</v>
      </c>
      <c r="M1700" s="89">
        <f t="shared" si="896"/>
        <v>0</v>
      </c>
      <c r="N1700" s="89">
        <f t="shared" si="897"/>
        <v>0</v>
      </c>
      <c r="O1700" s="89">
        <f t="shared" si="887"/>
        <v>0</v>
      </c>
      <c r="Q1700" s="90">
        <f t="shared" si="898"/>
        <v>0</v>
      </c>
      <c r="R1700" s="90">
        <f t="shared" si="899"/>
        <v>0</v>
      </c>
      <c r="S1700" s="90">
        <f t="shared" si="900"/>
        <v>0</v>
      </c>
      <c r="T1700" s="90">
        <f t="shared" si="901"/>
        <v>0</v>
      </c>
      <c r="U1700" s="90">
        <f t="shared" si="902"/>
        <v>0</v>
      </c>
      <c r="V1700" s="90">
        <f t="shared" si="903"/>
        <v>0</v>
      </c>
      <c r="W1700" s="90">
        <f t="shared" si="888"/>
        <v>0</v>
      </c>
      <c r="Y1700" s="89">
        <f t="shared" si="880"/>
        <v>0</v>
      </c>
      <c r="Z1700" s="90">
        <f t="shared" si="881"/>
        <v>0</v>
      </c>
      <c r="AA1700" s="75">
        <f t="shared" si="882"/>
        <v>0</v>
      </c>
      <c r="AB1700" s="89">
        <f t="shared" si="883"/>
        <v>8283.7569857580656</v>
      </c>
      <c r="AC1700" s="89">
        <f t="shared" si="884"/>
        <v>0</v>
      </c>
      <c r="AD1700" s="90">
        <f t="shared" si="885"/>
        <v>0</v>
      </c>
      <c r="AE1700" s="90">
        <f t="shared" si="886"/>
        <v>0</v>
      </c>
      <c r="AF1700" s="1">
        <f t="shared" si="857"/>
        <v>-41716.243014241933</v>
      </c>
    </row>
    <row r="1701" spans="1:32" ht="12" customHeight="1">
      <c r="A1701" s="106">
        <v>2.0070000000000001E-3</v>
      </c>
      <c r="B1701" s="4">
        <f t="shared" si="889"/>
        <v>-41930.099854608707</v>
      </c>
      <c r="C1701" t="s">
        <v>131</v>
      </c>
      <c r="D1701" t="s">
        <v>152</v>
      </c>
      <c r="E1701" s="57" t="s">
        <v>20</v>
      </c>
      <c r="F1701" s="22">
        <f t="shared" si="890"/>
        <v>1</v>
      </c>
      <c r="G1701" s="22">
        <f t="shared" si="891"/>
        <v>1</v>
      </c>
      <c r="H1701" s="120" t="str">
        <f>IF(ISNA(VLOOKUP(C1701,[1]Sheet1!$J$2:$J$2000,3,FALSE)),"No","Yes")</f>
        <v>No</v>
      </c>
      <c r="I1701" s="89">
        <f t="shared" si="892"/>
        <v>8069.8981383912896</v>
      </c>
      <c r="J1701" s="89">
        <f t="shared" si="893"/>
        <v>0</v>
      </c>
      <c r="K1701" s="89">
        <f t="shared" si="894"/>
        <v>0</v>
      </c>
      <c r="L1701" s="89">
        <f t="shared" si="895"/>
        <v>0</v>
      </c>
      <c r="M1701" s="89">
        <f t="shared" si="896"/>
        <v>0</v>
      </c>
      <c r="N1701" s="89">
        <f t="shared" si="897"/>
        <v>0</v>
      </c>
      <c r="O1701" s="89">
        <f t="shared" si="887"/>
        <v>0</v>
      </c>
      <c r="Q1701" s="90">
        <f t="shared" si="898"/>
        <v>0</v>
      </c>
      <c r="R1701" s="90">
        <f t="shared" si="899"/>
        <v>0</v>
      </c>
      <c r="S1701" s="90">
        <f t="shared" si="900"/>
        <v>0</v>
      </c>
      <c r="T1701" s="90">
        <f t="shared" si="901"/>
        <v>0</v>
      </c>
      <c r="U1701" s="90">
        <f t="shared" si="902"/>
        <v>0</v>
      </c>
      <c r="V1701" s="90">
        <f t="shared" si="903"/>
        <v>0</v>
      </c>
      <c r="W1701" s="90">
        <f t="shared" si="888"/>
        <v>0</v>
      </c>
      <c r="Y1701" s="89">
        <f t="shared" si="880"/>
        <v>0</v>
      </c>
      <c r="Z1701" s="90">
        <f t="shared" si="881"/>
        <v>0</v>
      </c>
      <c r="AA1701" s="75">
        <f t="shared" si="882"/>
        <v>0</v>
      </c>
      <c r="AB1701" s="89">
        <f t="shared" si="883"/>
        <v>8069.8981383912896</v>
      </c>
      <c r="AC1701" s="89">
        <f t="shared" si="884"/>
        <v>0</v>
      </c>
      <c r="AD1701" s="90">
        <f t="shared" si="885"/>
        <v>0</v>
      </c>
      <c r="AE1701" s="90">
        <f t="shared" si="886"/>
        <v>0</v>
      </c>
      <c r="AF1701" s="1">
        <f t="shared" si="857"/>
        <v>-41930.101861608709</v>
      </c>
    </row>
    <row r="1702" spans="1:32" ht="12" customHeight="1">
      <c r="A1702" s="106">
        <v>2.0080000000000002E-3</v>
      </c>
      <c r="B1702" s="4">
        <f t="shared" si="889"/>
        <v>-39999.997991999997</v>
      </c>
      <c r="C1702" t="s">
        <v>91</v>
      </c>
      <c r="D1702" t="s">
        <v>153</v>
      </c>
      <c r="E1702" s="57" t="s">
        <v>20</v>
      </c>
      <c r="F1702" s="22">
        <f t="shared" si="890"/>
        <v>1</v>
      </c>
      <c r="G1702" s="22">
        <f t="shared" si="891"/>
        <v>1</v>
      </c>
      <c r="H1702" s="120" t="str">
        <f>IF(ISNA(VLOOKUP(C1702,[1]Sheet1!$J$2:$J$2000,3,FALSE)),"No","Yes")</f>
        <v>No</v>
      </c>
      <c r="I1702" s="89">
        <f t="shared" si="892"/>
        <v>10000</v>
      </c>
      <c r="J1702" s="89">
        <f t="shared" si="893"/>
        <v>0</v>
      </c>
      <c r="K1702" s="89">
        <f t="shared" si="894"/>
        <v>0</v>
      </c>
      <c r="L1702" s="89">
        <f t="shared" si="895"/>
        <v>0</v>
      </c>
      <c r="M1702" s="89">
        <f t="shared" si="896"/>
        <v>0</v>
      </c>
      <c r="N1702" s="89">
        <f t="shared" si="897"/>
        <v>0</v>
      </c>
      <c r="O1702" s="89">
        <f t="shared" si="887"/>
        <v>0</v>
      </c>
      <c r="Q1702" s="90">
        <f t="shared" si="898"/>
        <v>0</v>
      </c>
      <c r="R1702" s="90">
        <f t="shared" si="899"/>
        <v>0</v>
      </c>
      <c r="S1702" s="90">
        <f t="shared" si="900"/>
        <v>0</v>
      </c>
      <c r="T1702" s="90">
        <f t="shared" si="901"/>
        <v>0</v>
      </c>
      <c r="U1702" s="90">
        <f t="shared" si="902"/>
        <v>0</v>
      </c>
      <c r="V1702" s="90">
        <f t="shared" si="903"/>
        <v>0</v>
      </c>
      <c r="W1702" s="90">
        <f t="shared" si="888"/>
        <v>0</v>
      </c>
      <c r="Y1702" s="89">
        <f t="shared" si="880"/>
        <v>0</v>
      </c>
      <c r="Z1702" s="90">
        <f t="shared" si="881"/>
        <v>0</v>
      </c>
      <c r="AA1702" s="75">
        <f t="shared" si="882"/>
        <v>0</v>
      </c>
      <c r="AB1702" s="89">
        <f t="shared" si="883"/>
        <v>10000</v>
      </c>
      <c r="AC1702" s="89">
        <f t="shared" si="884"/>
        <v>0</v>
      </c>
      <c r="AD1702" s="90">
        <f t="shared" si="885"/>
        <v>0</v>
      </c>
      <c r="AE1702" s="90">
        <f t="shared" si="886"/>
        <v>0</v>
      </c>
      <c r="AF1702" s="1">
        <f t="shared" si="857"/>
        <v>-40000</v>
      </c>
    </row>
    <row r="1703" spans="1:32" ht="12" customHeight="1">
      <c r="A1703" s="106">
        <v>2.0089999999999999E-3</v>
      </c>
      <c r="B1703" s="4">
        <f t="shared" si="889"/>
        <v>-42266.911488139005</v>
      </c>
      <c r="C1703" t="s">
        <v>137</v>
      </c>
      <c r="D1703" t="s">
        <v>154</v>
      </c>
      <c r="E1703" s="57" t="s">
        <v>20</v>
      </c>
      <c r="F1703" s="22">
        <f t="shared" si="890"/>
        <v>1</v>
      </c>
      <c r="G1703" s="22">
        <f t="shared" si="891"/>
        <v>1</v>
      </c>
      <c r="H1703" s="120" t="str">
        <f>IF(ISNA(VLOOKUP(C1703,[1]Sheet1!$J$2:$J$2000,3,FALSE)),"No","Yes")</f>
        <v>No</v>
      </c>
      <c r="I1703" s="89">
        <f t="shared" si="892"/>
        <v>7733.0865028609887</v>
      </c>
      <c r="J1703" s="89">
        <f t="shared" si="893"/>
        <v>0</v>
      </c>
      <c r="K1703" s="89">
        <f t="shared" si="894"/>
        <v>0</v>
      </c>
      <c r="L1703" s="89">
        <f t="shared" si="895"/>
        <v>0</v>
      </c>
      <c r="M1703" s="89">
        <f t="shared" si="896"/>
        <v>0</v>
      </c>
      <c r="N1703" s="89">
        <f t="shared" si="897"/>
        <v>0</v>
      </c>
      <c r="O1703" s="89">
        <f t="shared" si="887"/>
        <v>0</v>
      </c>
      <c r="Q1703" s="90">
        <f t="shared" si="898"/>
        <v>0</v>
      </c>
      <c r="R1703" s="90">
        <f t="shared" si="899"/>
        <v>0</v>
      </c>
      <c r="S1703" s="90">
        <f t="shared" si="900"/>
        <v>0</v>
      </c>
      <c r="T1703" s="90">
        <f t="shared" si="901"/>
        <v>0</v>
      </c>
      <c r="U1703" s="90">
        <f t="shared" si="902"/>
        <v>0</v>
      </c>
      <c r="V1703" s="90">
        <f t="shared" si="903"/>
        <v>0</v>
      </c>
      <c r="W1703" s="90">
        <f t="shared" si="888"/>
        <v>0</v>
      </c>
      <c r="Y1703" s="89">
        <f t="shared" si="880"/>
        <v>0</v>
      </c>
      <c r="Z1703" s="90">
        <f t="shared" si="881"/>
        <v>0</v>
      </c>
      <c r="AA1703" s="75">
        <f t="shared" si="882"/>
        <v>0</v>
      </c>
      <c r="AB1703" s="89">
        <f t="shared" si="883"/>
        <v>7733.0865028609887</v>
      </c>
      <c r="AC1703" s="89">
        <f t="shared" si="884"/>
        <v>0</v>
      </c>
      <c r="AD1703" s="90">
        <f t="shared" si="885"/>
        <v>0</v>
      </c>
      <c r="AE1703" s="90">
        <f t="shared" si="886"/>
        <v>0</v>
      </c>
      <c r="AF1703" s="1">
        <f t="shared" si="857"/>
        <v>-42266.913497139009</v>
      </c>
    </row>
    <row r="1704" spans="1:32" ht="12" customHeight="1">
      <c r="A1704" s="106">
        <v>2.0100000000000001E-3</v>
      </c>
      <c r="B1704" s="4">
        <f t="shared" si="889"/>
        <v>-40268.951823121562</v>
      </c>
      <c r="C1704" t="s">
        <v>97</v>
      </c>
      <c r="D1704" t="s">
        <v>155</v>
      </c>
      <c r="E1704" s="57" t="s">
        <v>20</v>
      </c>
      <c r="F1704" s="22">
        <f t="shared" si="890"/>
        <v>1</v>
      </c>
      <c r="G1704" s="22">
        <f t="shared" si="891"/>
        <v>1</v>
      </c>
      <c r="H1704" s="120" t="str">
        <f>IF(ISNA(VLOOKUP(C1704,[1]Sheet1!$J$2:$J$2000,3,FALSE)),"No","Yes")</f>
        <v>No</v>
      </c>
      <c r="I1704" s="89">
        <f t="shared" si="892"/>
        <v>9731.046166878441</v>
      </c>
      <c r="J1704" s="89">
        <f t="shared" si="893"/>
        <v>0</v>
      </c>
      <c r="K1704" s="89">
        <f t="shared" si="894"/>
        <v>0</v>
      </c>
      <c r="L1704" s="89">
        <f t="shared" si="895"/>
        <v>0</v>
      </c>
      <c r="M1704" s="89">
        <f t="shared" si="896"/>
        <v>0</v>
      </c>
      <c r="N1704" s="89">
        <f t="shared" si="897"/>
        <v>0</v>
      </c>
      <c r="O1704" s="89">
        <f t="shared" si="887"/>
        <v>0</v>
      </c>
      <c r="Q1704" s="90">
        <f t="shared" si="898"/>
        <v>0</v>
      </c>
      <c r="R1704" s="90">
        <f t="shared" si="899"/>
        <v>0</v>
      </c>
      <c r="S1704" s="90">
        <f t="shared" si="900"/>
        <v>0</v>
      </c>
      <c r="T1704" s="90">
        <f t="shared" si="901"/>
        <v>0</v>
      </c>
      <c r="U1704" s="90">
        <f t="shared" si="902"/>
        <v>0</v>
      </c>
      <c r="V1704" s="90">
        <f t="shared" si="903"/>
        <v>0</v>
      </c>
      <c r="W1704" s="90">
        <f t="shared" si="888"/>
        <v>0</v>
      </c>
      <c r="Y1704" s="89">
        <f t="shared" si="880"/>
        <v>0</v>
      </c>
      <c r="Z1704" s="90">
        <f t="shared" si="881"/>
        <v>0</v>
      </c>
      <c r="AA1704" s="75">
        <f t="shared" si="882"/>
        <v>0</v>
      </c>
      <c r="AB1704" s="89">
        <f t="shared" si="883"/>
        <v>9731.046166878441</v>
      </c>
      <c r="AC1704" s="89">
        <f t="shared" si="884"/>
        <v>0</v>
      </c>
      <c r="AD1704" s="90">
        <f t="shared" si="885"/>
        <v>0</v>
      </c>
      <c r="AE1704" s="90">
        <f t="shared" si="886"/>
        <v>0</v>
      </c>
      <c r="AF1704" s="1">
        <f t="shared" si="857"/>
        <v>-40268.953833121559</v>
      </c>
    </row>
    <row r="1705" spans="1:32" ht="12" customHeight="1">
      <c r="A1705" s="106">
        <v>2.0110000000000002E-3</v>
      </c>
      <c r="B1705" s="4">
        <f t="shared" si="889"/>
        <v>-41346.513996532965</v>
      </c>
      <c r="C1705" t="s">
        <v>120</v>
      </c>
      <c r="D1705" t="s">
        <v>156</v>
      </c>
      <c r="E1705" s="57" t="s">
        <v>20</v>
      </c>
      <c r="F1705" s="22">
        <f t="shared" si="890"/>
        <v>1</v>
      </c>
      <c r="G1705" s="22">
        <f t="shared" si="891"/>
        <v>1</v>
      </c>
      <c r="H1705" s="120" t="str">
        <f>IF(ISNA(VLOOKUP(C1705,[1]Sheet1!$J$2:$J$2000,3,FALSE)),"No","Yes")</f>
        <v>No</v>
      </c>
      <c r="I1705" s="89">
        <f t="shared" si="892"/>
        <v>8653.4839924670414</v>
      </c>
      <c r="J1705" s="89">
        <f t="shared" si="893"/>
        <v>0</v>
      </c>
      <c r="K1705" s="89">
        <f t="shared" si="894"/>
        <v>0</v>
      </c>
      <c r="L1705" s="89">
        <f t="shared" si="895"/>
        <v>0</v>
      </c>
      <c r="M1705" s="89">
        <f t="shared" si="896"/>
        <v>0</v>
      </c>
      <c r="N1705" s="89">
        <f t="shared" si="897"/>
        <v>0</v>
      </c>
      <c r="O1705" s="89">
        <f t="shared" si="887"/>
        <v>0</v>
      </c>
      <c r="Q1705" s="90">
        <f t="shared" si="898"/>
        <v>0</v>
      </c>
      <c r="R1705" s="90">
        <f t="shared" si="899"/>
        <v>0</v>
      </c>
      <c r="S1705" s="90">
        <f t="shared" si="900"/>
        <v>0</v>
      </c>
      <c r="T1705" s="90">
        <f t="shared" si="901"/>
        <v>0</v>
      </c>
      <c r="U1705" s="90">
        <f t="shared" si="902"/>
        <v>0</v>
      </c>
      <c r="V1705" s="90">
        <f t="shared" si="903"/>
        <v>0</v>
      </c>
      <c r="W1705" s="90">
        <f t="shared" si="888"/>
        <v>0</v>
      </c>
      <c r="Y1705" s="89">
        <f t="shared" si="880"/>
        <v>0</v>
      </c>
      <c r="Z1705" s="90">
        <f t="shared" si="881"/>
        <v>0</v>
      </c>
      <c r="AA1705" s="75">
        <f t="shared" si="882"/>
        <v>0</v>
      </c>
      <c r="AB1705" s="89">
        <f t="shared" si="883"/>
        <v>8653.4839924670414</v>
      </c>
      <c r="AC1705" s="89">
        <f t="shared" si="884"/>
        <v>0</v>
      </c>
      <c r="AD1705" s="90">
        <f t="shared" si="885"/>
        <v>0</v>
      </c>
      <c r="AE1705" s="90">
        <f t="shared" si="886"/>
        <v>0</v>
      </c>
      <c r="AF1705" s="1">
        <f t="shared" si="857"/>
        <v>-41346.516007532962</v>
      </c>
    </row>
    <row r="1706" spans="1:32" ht="12" customHeight="1">
      <c r="A1706" s="106">
        <v>2.0119999999999999E-3</v>
      </c>
      <c r="B1706" s="4">
        <f t="shared" si="889"/>
        <v>-42278.606625203836</v>
      </c>
      <c r="C1706" t="s">
        <v>138</v>
      </c>
      <c r="D1706" t="s">
        <v>157</v>
      </c>
      <c r="E1706" s="57" t="s">
        <v>20</v>
      </c>
      <c r="F1706" s="22">
        <f t="shared" si="890"/>
        <v>1</v>
      </c>
      <c r="G1706" s="22">
        <f t="shared" si="891"/>
        <v>1</v>
      </c>
      <c r="H1706" s="120" t="str">
        <f>IF(ISNA(VLOOKUP(C1706,[1]Sheet1!$J$2:$J$2000,3,FALSE)),"No","Yes")</f>
        <v>No</v>
      </c>
      <c r="I1706" s="89">
        <f t="shared" si="892"/>
        <v>7721.3913627961683</v>
      </c>
      <c r="J1706" s="89">
        <f t="shared" si="893"/>
        <v>0</v>
      </c>
      <c r="K1706" s="89">
        <f t="shared" si="894"/>
        <v>0</v>
      </c>
      <c r="L1706" s="89">
        <f t="shared" si="895"/>
        <v>0</v>
      </c>
      <c r="M1706" s="89">
        <f t="shared" si="896"/>
        <v>0</v>
      </c>
      <c r="N1706" s="89">
        <f t="shared" si="897"/>
        <v>0</v>
      </c>
      <c r="O1706" s="89">
        <f t="shared" si="887"/>
        <v>0</v>
      </c>
      <c r="Q1706" s="90">
        <f t="shared" si="898"/>
        <v>0</v>
      </c>
      <c r="R1706" s="90">
        <f t="shared" si="899"/>
        <v>0</v>
      </c>
      <c r="S1706" s="90">
        <f t="shared" si="900"/>
        <v>0</v>
      </c>
      <c r="T1706" s="90">
        <f t="shared" si="901"/>
        <v>0</v>
      </c>
      <c r="U1706" s="90">
        <f t="shared" si="902"/>
        <v>0</v>
      </c>
      <c r="V1706" s="90">
        <f t="shared" si="903"/>
        <v>0</v>
      </c>
      <c r="W1706" s="90">
        <f t="shared" si="888"/>
        <v>0</v>
      </c>
      <c r="Y1706" s="89">
        <f t="shared" si="880"/>
        <v>0</v>
      </c>
      <c r="Z1706" s="90">
        <f t="shared" si="881"/>
        <v>0</v>
      </c>
      <c r="AA1706" s="75">
        <f t="shared" si="882"/>
        <v>0</v>
      </c>
      <c r="AB1706" s="89">
        <f t="shared" si="883"/>
        <v>7721.3913627961683</v>
      </c>
      <c r="AC1706" s="89">
        <f t="shared" si="884"/>
        <v>0</v>
      </c>
      <c r="AD1706" s="90">
        <f t="shared" si="885"/>
        <v>0</v>
      </c>
      <c r="AE1706" s="90">
        <f t="shared" si="886"/>
        <v>0</v>
      </c>
      <c r="AF1706" s="1">
        <f t="shared" si="857"/>
        <v>-42278.608637203833</v>
      </c>
    </row>
    <row r="1707" spans="1:32" ht="12" customHeight="1">
      <c r="A1707" s="106">
        <v>2.013E-3</v>
      </c>
      <c r="B1707" s="4">
        <f t="shared" si="889"/>
        <v>-42671.449342661886</v>
      </c>
      <c r="C1707" t="s">
        <v>144</v>
      </c>
      <c r="D1707"/>
      <c r="E1707" s="57" t="s">
        <v>20</v>
      </c>
      <c r="F1707" s="22">
        <f t="shared" si="890"/>
        <v>1</v>
      </c>
      <c r="G1707" s="22">
        <f t="shared" si="891"/>
        <v>1</v>
      </c>
      <c r="H1707" s="120" t="str">
        <f>IF(ISNA(VLOOKUP(C1707,[1]Sheet1!$J$2:$J$2000,3,FALSE)),"No","Yes")</f>
        <v>No</v>
      </c>
      <c r="I1707" s="89">
        <f t="shared" si="892"/>
        <v>7328.5486443381169</v>
      </c>
      <c r="J1707" s="89">
        <f t="shared" si="893"/>
        <v>0</v>
      </c>
      <c r="K1707" s="89">
        <f t="shared" si="894"/>
        <v>0</v>
      </c>
      <c r="L1707" s="89">
        <f t="shared" si="895"/>
        <v>0</v>
      </c>
      <c r="M1707" s="89">
        <f t="shared" si="896"/>
        <v>0</v>
      </c>
      <c r="N1707" s="89">
        <f t="shared" si="897"/>
        <v>0</v>
      </c>
      <c r="O1707" s="89">
        <f t="shared" si="887"/>
        <v>0</v>
      </c>
      <c r="Q1707" s="90">
        <f t="shared" si="898"/>
        <v>0</v>
      </c>
      <c r="R1707" s="90">
        <f t="shared" si="899"/>
        <v>0</v>
      </c>
      <c r="S1707" s="90">
        <f t="shared" si="900"/>
        <v>0</v>
      </c>
      <c r="T1707" s="90">
        <f t="shared" si="901"/>
        <v>0</v>
      </c>
      <c r="U1707" s="90">
        <f t="shared" si="902"/>
        <v>0</v>
      </c>
      <c r="V1707" s="90">
        <f t="shared" si="903"/>
        <v>0</v>
      </c>
      <c r="W1707" s="90">
        <f t="shared" si="888"/>
        <v>0</v>
      </c>
      <c r="Y1707" s="89">
        <f t="shared" si="880"/>
        <v>0</v>
      </c>
      <c r="Z1707" s="90">
        <f t="shared" si="881"/>
        <v>0</v>
      </c>
      <c r="AA1707" s="75">
        <f t="shared" si="882"/>
        <v>0</v>
      </c>
      <c r="AB1707" s="89">
        <f t="shared" si="883"/>
        <v>7328.5486443381169</v>
      </c>
      <c r="AC1707" s="89">
        <f t="shared" si="884"/>
        <v>0</v>
      </c>
      <c r="AD1707" s="90">
        <f t="shared" si="885"/>
        <v>0</v>
      </c>
      <c r="AE1707" s="90">
        <f t="shared" si="886"/>
        <v>0</v>
      </c>
      <c r="AF1707" s="1">
        <f t="shared" si="857"/>
        <v>-42671.451355661884</v>
      </c>
    </row>
    <row r="1708" spans="1:32" ht="12" customHeight="1">
      <c r="A1708" s="106">
        <v>2.0140000000000002E-3</v>
      </c>
      <c r="B1708" s="4">
        <f t="shared" si="889"/>
        <v>9474.0157898296784</v>
      </c>
      <c r="C1708" t="s">
        <v>213</v>
      </c>
      <c r="D1708" t="s">
        <v>342</v>
      </c>
      <c r="E1708" s="57" t="s">
        <v>20</v>
      </c>
      <c r="F1708" s="22">
        <f t="shared" si="890"/>
        <v>1</v>
      </c>
      <c r="G1708" s="22">
        <f t="shared" si="891"/>
        <v>1</v>
      </c>
      <c r="H1708" s="120" t="str">
        <f>IF(ISNA(VLOOKUP(C1708,[1]Sheet1!$J$2:$J$2000,3,FALSE)),"No","Yes")</f>
        <v>Yes</v>
      </c>
      <c r="I1708" s="89">
        <f t="shared" si="892"/>
        <v>0</v>
      </c>
      <c r="J1708" s="89">
        <f t="shared" si="893"/>
        <v>9474.0137758296787</v>
      </c>
      <c r="K1708" s="89">
        <f t="shared" si="894"/>
        <v>0</v>
      </c>
      <c r="L1708" s="89">
        <f t="shared" si="895"/>
        <v>0</v>
      </c>
      <c r="M1708" s="89">
        <f t="shared" si="896"/>
        <v>0</v>
      </c>
      <c r="N1708" s="89">
        <f t="shared" si="897"/>
        <v>0</v>
      </c>
      <c r="O1708" s="89">
        <f t="shared" si="887"/>
        <v>0</v>
      </c>
      <c r="Q1708" s="90">
        <f t="shared" si="898"/>
        <v>0</v>
      </c>
      <c r="R1708" s="90">
        <f t="shared" si="899"/>
        <v>0</v>
      </c>
      <c r="S1708" s="90">
        <f t="shared" si="900"/>
        <v>0</v>
      </c>
      <c r="T1708" s="90">
        <f t="shared" si="901"/>
        <v>0</v>
      </c>
      <c r="U1708" s="90">
        <f t="shared" si="902"/>
        <v>0</v>
      </c>
      <c r="V1708" s="90">
        <f t="shared" si="903"/>
        <v>0</v>
      </c>
      <c r="W1708" s="90">
        <f t="shared" si="888"/>
        <v>0</v>
      </c>
      <c r="Y1708" s="89">
        <f t="shared" si="880"/>
        <v>0</v>
      </c>
      <c r="Z1708" s="90">
        <f t="shared" si="881"/>
        <v>0</v>
      </c>
      <c r="AA1708" s="75">
        <f t="shared" si="882"/>
        <v>0</v>
      </c>
      <c r="AB1708" s="89">
        <f t="shared" si="883"/>
        <v>9474.0137758296787</v>
      </c>
      <c r="AC1708" s="89">
        <f t="shared" si="884"/>
        <v>0</v>
      </c>
      <c r="AD1708" s="90">
        <f t="shared" si="885"/>
        <v>0</v>
      </c>
      <c r="AE1708" s="90">
        <f t="shared" si="886"/>
        <v>0</v>
      </c>
      <c r="AF1708" s="1">
        <f t="shared" si="857"/>
        <v>9474.0137758296787</v>
      </c>
    </row>
    <row r="1709" spans="1:32" ht="12" customHeight="1">
      <c r="A1709" s="106">
        <v>2.0149999999999999E-3</v>
      </c>
      <c r="B1709" s="4">
        <f t="shared" si="889"/>
        <v>-41002.971225832509</v>
      </c>
      <c r="C1709" t="s">
        <v>233</v>
      </c>
      <c r="D1709" t="s">
        <v>343</v>
      </c>
      <c r="E1709" s="57" t="s">
        <v>20</v>
      </c>
      <c r="F1709" s="22">
        <f t="shared" si="890"/>
        <v>1</v>
      </c>
      <c r="G1709" s="22">
        <f t="shared" si="891"/>
        <v>1</v>
      </c>
      <c r="H1709" s="120" t="str">
        <f>IF(ISNA(VLOOKUP(C1709,[1]Sheet1!$J$2:$J$2000,3,FALSE)),"No","Yes")</f>
        <v>No</v>
      </c>
      <c r="I1709" s="89">
        <f t="shared" si="892"/>
        <v>0</v>
      </c>
      <c r="J1709" s="89">
        <f t="shared" si="893"/>
        <v>8997.0267591674929</v>
      </c>
      <c r="K1709" s="89">
        <f t="shared" si="894"/>
        <v>0</v>
      </c>
      <c r="L1709" s="89">
        <f t="shared" si="895"/>
        <v>0</v>
      </c>
      <c r="M1709" s="89">
        <f t="shared" si="896"/>
        <v>0</v>
      </c>
      <c r="N1709" s="89">
        <f t="shared" si="897"/>
        <v>0</v>
      </c>
      <c r="O1709" s="89">
        <f t="shared" si="887"/>
        <v>0</v>
      </c>
      <c r="Q1709" s="90">
        <f t="shared" si="898"/>
        <v>0</v>
      </c>
      <c r="R1709" s="90">
        <f t="shared" si="899"/>
        <v>0</v>
      </c>
      <c r="S1709" s="90">
        <f t="shared" si="900"/>
        <v>0</v>
      </c>
      <c r="T1709" s="90">
        <f t="shared" si="901"/>
        <v>0</v>
      </c>
      <c r="U1709" s="90">
        <f t="shared" si="902"/>
        <v>0</v>
      </c>
      <c r="V1709" s="90">
        <f t="shared" si="903"/>
        <v>0</v>
      </c>
      <c r="W1709" s="90">
        <f t="shared" si="888"/>
        <v>0</v>
      </c>
      <c r="Y1709" s="89">
        <f t="shared" si="880"/>
        <v>0</v>
      </c>
      <c r="Z1709" s="90">
        <f t="shared" si="881"/>
        <v>0</v>
      </c>
      <c r="AA1709" s="75">
        <f t="shared" si="882"/>
        <v>0</v>
      </c>
      <c r="AB1709" s="89">
        <f t="shared" si="883"/>
        <v>8997.0267591674929</v>
      </c>
      <c r="AC1709" s="89">
        <f t="shared" si="884"/>
        <v>0</v>
      </c>
      <c r="AD1709" s="90">
        <f t="shared" si="885"/>
        <v>0</v>
      </c>
      <c r="AE1709" s="90">
        <f t="shared" si="886"/>
        <v>0</v>
      </c>
      <c r="AF1709" s="1">
        <f t="shared" si="857"/>
        <v>-41002.973240832507</v>
      </c>
    </row>
    <row r="1710" spans="1:32" ht="12" customHeight="1">
      <c r="A1710" s="106">
        <v>2.016E-3</v>
      </c>
      <c r="B1710" s="4">
        <f t="shared" si="889"/>
        <v>-41186.405750990292</v>
      </c>
      <c r="C1710" t="s">
        <v>242</v>
      </c>
      <c r="D1710" t="s">
        <v>344</v>
      </c>
      <c r="E1710" s="57" t="s">
        <v>20</v>
      </c>
      <c r="F1710" s="22">
        <f t="shared" si="890"/>
        <v>1</v>
      </c>
      <c r="G1710" s="22">
        <f t="shared" si="891"/>
        <v>1</v>
      </c>
      <c r="H1710" s="120" t="str">
        <f>IF(ISNA(VLOOKUP(C1710,[1]Sheet1!$J$2:$J$2000,3,FALSE)),"No","Yes")</f>
        <v>No</v>
      </c>
      <c r="I1710" s="89">
        <f t="shared" si="892"/>
        <v>0</v>
      </c>
      <c r="J1710" s="89">
        <f t="shared" si="893"/>
        <v>8813.5922330097073</v>
      </c>
      <c r="K1710" s="89">
        <f t="shared" si="894"/>
        <v>0</v>
      </c>
      <c r="L1710" s="89">
        <f t="shared" si="895"/>
        <v>0</v>
      </c>
      <c r="M1710" s="89">
        <f t="shared" si="896"/>
        <v>0</v>
      </c>
      <c r="N1710" s="89">
        <f t="shared" si="897"/>
        <v>0</v>
      </c>
      <c r="O1710" s="89">
        <f t="shared" si="887"/>
        <v>0</v>
      </c>
      <c r="Q1710" s="90">
        <f t="shared" si="898"/>
        <v>0</v>
      </c>
      <c r="R1710" s="90">
        <f t="shared" si="899"/>
        <v>0</v>
      </c>
      <c r="S1710" s="90">
        <f t="shared" si="900"/>
        <v>0</v>
      </c>
      <c r="T1710" s="90">
        <f t="shared" si="901"/>
        <v>0</v>
      </c>
      <c r="U1710" s="90">
        <f t="shared" si="902"/>
        <v>0</v>
      </c>
      <c r="V1710" s="90">
        <f t="shared" si="903"/>
        <v>0</v>
      </c>
      <c r="W1710" s="90">
        <f t="shared" si="888"/>
        <v>0</v>
      </c>
      <c r="Y1710" s="89">
        <f t="shared" si="880"/>
        <v>0</v>
      </c>
      <c r="Z1710" s="90">
        <f t="shared" si="881"/>
        <v>0</v>
      </c>
      <c r="AA1710" s="75">
        <f t="shared" si="882"/>
        <v>0</v>
      </c>
      <c r="AB1710" s="89">
        <f t="shared" si="883"/>
        <v>8813.5922330097073</v>
      </c>
      <c r="AC1710" s="89">
        <f t="shared" si="884"/>
        <v>0</v>
      </c>
      <c r="AD1710" s="90">
        <f t="shared" si="885"/>
        <v>0</v>
      </c>
      <c r="AE1710" s="90">
        <f t="shared" si="886"/>
        <v>0</v>
      </c>
      <c r="AF1710" s="1">
        <f t="shared" si="857"/>
        <v>-41186.407766990291</v>
      </c>
    </row>
    <row r="1711" spans="1:32" ht="12" customHeight="1">
      <c r="A1711" s="106">
        <v>2.0170000000000001E-3</v>
      </c>
      <c r="B1711" s="4">
        <f t="shared" si="889"/>
        <v>-44999.447140210534</v>
      </c>
      <c r="C1711" t="s">
        <v>341</v>
      </c>
      <c r="D1711" t="s">
        <v>345</v>
      </c>
      <c r="E1711" s="57" t="s">
        <v>20</v>
      </c>
      <c r="F1711" s="22">
        <f t="shared" si="890"/>
        <v>1</v>
      </c>
      <c r="G1711" s="22">
        <f t="shared" si="891"/>
        <v>1</v>
      </c>
      <c r="H1711" s="120" t="str">
        <f>IF(ISNA(VLOOKUP(C1711,[1]Sheet1!$J$2:$J$2000,3,FALSE)),"No","Yes")</f>
        <v>No</v>
      </c>
      <c r="I1711" s="89">
        <f t="shared" si="892"/>
        <v>0</v>
      </c>
      <c r="J1711" s="89">
        <f t="shared" si="893"/>
        <v>5000.5508427894683</v>
      </c>
      <c r="K1711" s="89">
        <f t="shared" si="894"/>
        <v>0</v>
      </c>
      <c r="L1711" s="89">
        <f t="shared" si="895"/>
        <v>0</v>
      </c>
      <c r="M1711" s="89">
        <f t="shared" si="896"/>
        <v>0</v>
      </c>
      <c r="N1711" s="89">
        <f t="shared" si="897"/>
        <v>0</v>
      </c>
      <c r="O1711" s="89">
        <f t="shared" si="887"/>
        <v>0</v>
      </c>
      <c r="Q1711" s="90">
        <f t="shared" si="898"/>
        <v>0</v>
      </c>
      <c r="R1711" s="90">
        <f t="shared" si="899"/>
        <v>0</v>
      </c>
      <c r="S1711" s="90">
        <f t="shared" si="900"/>
        <v>0</v>
      </c>
      <c r="T1711" s="90">
        <f t="shared" si="901"/>
        <v>0</v>
      </c>
      <c r="U1711" s="90">
        <f t="shared" si="902"/>
        <v>0</v>
      </c>
      <c r="V1711" s="90">
        <f t="shared" si="903"/>
        <v>0</v>
      </c>
      <c r="W1711" s="90">
        <f t="shared" si="888"/>
        <v>0</v>
      </c>
      <c r="Y1711" s="89">
        <f t="shared" si="880"/>
        <v>0</v>
      </c>
      <c r="Z1711" s="90">
        <f t="shared" si="881"/>
        <v>0</v>
      </c>
      <c r="AA1711" s="75">
        <f t="shared" si="882"/>
        <v>0</v>
      </c>
      <c r="AB1711" s="89">
        <f t="shared" si="883"/>
        <v>5000.5508427894683</v>
      </c>
      <c r="AC1711" s="89">
        <f t="shared" si="884"/>
        <v>0</v>
      </c>
      <c r="AD1711" s="90">
        <f t="shared" si="885"/>
        <v>0</v>
      </c>
      <c r="AE1711" s="90">
        <f t="shared" si="886"/>
        <v>0</v>
      </c>
      <c r="AF1711" s="1">
        <f t="shared" si="857"/>
        <v>-44999.449157210533</v>
      </c>
    </row>
    <row r="1712" spans="1:32" ht="12" customHeight="1">
      <c r="A1712" s="106">
        <v>2.0179999999999998E-3</v>
      </c>
      <c r="B1712" s="4">
        <f t="shared" si="889"/>
        <v>-41218.802392911202</v>
      </c>
      <c r="C1712" t="s">
        <v>248</v>
      </c>
      <c r="D1712" t="s">
        <v>345</v>
      </c>
      <c r="E1712" s="57" t="s">
        <v>20</v>
      </c>
      <c r="F1712" s="22">
        <f t="shared" si="890"/>
        <v>1</v>
      </c>
      <c r="G1712" s="22">
        <f t="shared" si="891"/>
        <v>1</v>
      </c>
      <c r="H1712" s="120" t="str">
        <f>IF(ISNA(VLOOKUP(C1712,[1]Sheet1!$J$2:$J$2000,3,FALSE)),"No","Yes")</f>
        <v>No</v>
      </c>
      <c r="I1712" s="89">
        <f t="shared" si="892"/>
        <v>0</v>
      </c>
      <c r="J1712" s="89">
        <f t="shared" si="893"/>
        <v>8781.1955890887984</v>
      </c>
      <c r="K1712" s="89">
        <f t="shared" si="894"/>
        <v>0</v>
      </c>
      <c r="L1712" s="89">
        <f t="shared" si="895"/>
        <v>0</v>
      </c>
      <c r="M1712" s="89">
        <f t="shared" si="896"/>
        <v>0</v>
      </c>
      <c r="N1712" s="89">
        <f t="shared" si="897"/>
        <v>0</v>
      </c>
      <c r="O1712" s="89">
        <f t="shared" si="887"/>
        <v>0</v>
      </c>
      <c r="Q1712" s="90">
        <f t="shared" si="898"/>
        <v>0</v>
      </c>
      <c r="R1712" s="90">
        <f t="shared" si="899"/>
        <v>0</v>
      </c>
      <c r="S1712" s="90">
        <f t="shared" si="900"/>
        <v>0</v>
      </c>
      <c r="T1712" s="90">
        <f t="shared" si="901"/>
        <v>0</v>
      </c>
      <c r="U1712" s="90">
        <f t="shared" si="902"/>
        <v>0</v>
      </c>
      <c r="V1712" s="90">
        <f t="shared" si="903"/>
        <v>0</v>
      </c>
      <c r="W1712" s="90">
        <f t="shared" si="888"/>
        <v>0</v>
      </c>
      <c r="Y1712" s="89">
        <f t="shared" si="880"/>
        <v>0</v>
      </c>
      <c r="Z1712" s="90">
        <f t="shared" si="881"/>
        <v>0</v>
      </c>
      <c r="AA1712" s="75">
        <f t="shared" si="882"/>
        <v>0</v>
      </c>
      <c r="AB1712" s="89">
        <f t="shared" si="883"/>
        <v>8781.1955890887984</v>
      </c>
      <c r="AC1712" s="89">
        <f t="shared" si="884"/>
        <v>0</v>
      </c>
      <c r="AD1712" s="90">
        <f t="shared" si="885"/>
        <v>0</v>
      </c>
      <c r="AE1712" s="90">
        <f t="shared" si="886"/>
        <v>0</v>
      </c>
      <c r="AF1712" s="1">
        <f t="shared" si="857"/>
        <v>-41218.804410911202</v>
      </c>
    </row>
    <row r="1713" spans="1:32" ht="12" customHeight="1">
      <c r="A1713" s="106">
        <v>2.019E-3</v>
      </c>
      <c r="B1713" s="4">
        <f t="shared" si="889"/>
        <v>-41592.885552772554</v>
      </c>
      <c r="C1713" t="s">
        <v>268</v>
      </c>
      <c r="D1713" t="s">
        <v>345</v>
      </c>
      <c r="E1713" s="57" t="s">
        <v>20</v>
      </c>
      <c r="F1713" s="22">
        <f t="shared" si="890"/>
        <v>1</v>
      </c>
      <c r="G1713" s="22">
        <f t="shared" si="891"/>
        <v>1</v>
      </c>
      <c r="H1713" s="120" t="str">
        <f>IF(ISNA(VLOOKUP(C1713,[1]Sheet1!$J$2:$J$2000,3,FALSE)),"No","Yes")</f>
        <v>No</v>
      </c>
      <c r="I1713" s="89">
        <f t="shared" si="892"/>
        <v>0</v>
      </c>
      <c r="J1713" s="89">
        <f t="shared" si="893"/>
        <v>8407.1124282274486</v>
      </c>
      <c r="K1713" s="89">
        <f t="shared" si="894"/>
        <v>0</v>
      </c>
      <c r="L1713" s="89">
        <f t="shared" si="895"/>
        <v>0</v>
      </c>
      <c r="M1713" s="89">
        <f t="shared" si="896"/>
        <v>0</v>
      </c>
      <c r="N1713" s="89">
        <f t="shared" si="897"/>
        <v>0</v>
      </c>
      <c r="O1713" s="89">
        <f t="shared" si="887"/>
        <v>0</v>
      </c>
      <c r="Q1713" s="90">
        <f t="shared" si="898"/>
        <v>0</v>
      </c>
      <c r="R1713" s="90">
        <f t="shared" si="899"/>
        <v>0</v>
      </c>
      <c r="S1713" s="90">
        <f t="shared" si="900"/>
        <v>0</v>
      </c>
      <c r="T1713" s="90">
        <f t="shared" si="901"/>
        <v>0</v>
      </c>
      <c r="U1713" s="90">
        <f t="shared" si="902"/>
        <v>0</v>
      </c>
      <c r="V1713" s="90">
        <f t="shared" si="903"/>
        <v>0</v>
      </c>
      <c r="W1713" s="90">
        <f t="shared" si="888"/>
        <v>0</v>
      </c>
      <c r="Y1713" s="89">
        <f t="shared" si="880"/>
        <v>0</v>
      </c>
      <c r="Z1713" s="90">
        <f t="shared" si="881"/>
        <v>0</v>
      </c>
      <c r="AA1713" s="75">
        <f t="shared" si="882"/>
        <v>0</v>
      </c>
      <c r="AB1713" s="89">
        <f t="shared" si="883"/>
        <v>8407.1124282274486</v>
      </c>
      <c r="AC1713" s="89">
        <f t="shared" si="884"/>
        <v>0</v>
      </c>
      <c r="AD1713" s="90">
        <f t="shared" si="885"/>
        <v>0</v>
      </c>
      <c r="AE1713" s="90">
        <f t="shared" si="886"/>
        <v>0</v>
      </c>
      <c r="AF1713" s="1">
        <f t="shared" si="857"/>
        <v>-41592.887571772553</v>
      </c>
    </row>
    <row r="1714" spans="1:32" ht="12" customHeight="1">
      <c r="A1714" s="106">
        <v>2.0200000000000001E-3</v>
      </c>
      <c r="B1714" s="4">
        <f t="shared" si="889"/>
        <v>-41987.641404536625</v>
      </c>
      <c r="C1714" t="s">
        <v>289</v>
      </c>
      <c r="D1714" t="s">
        <v>346</v>
      </c>
      <c r="E1714" s="57" t="s">
        <v>20</v>
      </c>
      <c r="F1714" s="22">
        <f t="shared" si="890"/>
        <v>1</v>
      </c>
      <c r="G1714" s="22">
        <f t="shared" si="891"/>
        <v>1</v>
      </c>
      <c r="H1714" s="120" t="str">
        <f>IF(ISNA(VLOOKUP(C1714,[1]Sheet1!$J$2:$J$2000,3,FALSE)),"No","Yes")</f>
        <v>No</v>
      </c>
      <c r="I1714" s="89">
        <f t="shared" si="892"/>
        <v>0</v>
      </c>
      <c r="J1714" s="89">
        <f t="shared" si="893"/>
        <v>8012.3565754633719</v>
      </c>
      <c r="K1714" s="89">
        <f t="shared" si="894"/>
        <v>0</v>
      </c>
      <c r="L1714" s="89">
        <f t="shared" si="895"/>
        <v>0</v>
      </c>
      <c r="M1714" s="89">
        <f t="shared" si="896"/>
        <v>0</v>
      </c>
      <c r="N1714" s="89">
        <f t="shared" si="897"/>
        <v>0</v>
      </c>
      <c r="O1714" s="89">
        <f t="shared" si="887"/>
        <v>0</v>
      </c>
      <c r="Q1714" s="90">
        <f t="shared" si="898"/>
        <v>0</v>
      </c>
      <c r="R1714" s="90">
        <f t="shared" si="899"/>
        <v>0</v>
      </c>
      <c r="S1714" s="90">
        <f t="shared" si="900"/>
        <v>0</v>
      </c>
      <c r="T1714" s="90">
        <f t="shared" si="901"/>
        <v>0</v>
      </c>
      <c r="U1714" s="90">
        <f t="shared" si="902"/>
        <v>0</v>
      </c>
      <c r="V1714" s="90">
        <f t="shared" si="903"/>
        <v>0</v>
      </c>
      <c r="W1714" s="90">
        <f t="shared" si="888"/>
        <v>0</v>
      </c>
      <c r="Y1714" s="89">
        <f t="shared" si="880"/>
        <v>0</v>
      </c>
      <c r="Z1714" s="90">
        <f t="shared" si="881"/>
        <v>0</v>
      </c>
      <c r="AA1714" s="75">
        <f t="shared" si="882"/>
        <v>0</v>
      </c>
      <c r="AB1714" s="89">
        <f t="shared" si="883"/>
        <v>8012.3565754633719</v>
      </c>
      <c r="AC1714" s="89">
        <f t="shared" si="884"/>
        <v>0</v>
      </c>
      <c r="AD1714" s="90">
        <f t="shared" si="885"/>
        <v>0</v>
      </c>
      <c r="AE1714" s="90">
        <f t="shared" si="886"/>
        <v>0</v>
      </c>
      <c r="AF1714" s="1">
        <f t="shared" si="857"/>
        <v>-41987.643424536625</v>
      </c>
    </row>
    <row r="1715" spans="1:32" ht="12" customHeight="1">
      <c r="A1715" s="106">
        <v>2.0210000000000002E-3</v>
      </c>
      <c r="B1715" s="4">
        <f t="shared" si="889"/>
        <v>-42233.057527254619</v>
      </c>
      <c r="C1715" t="s">
        <v>300</v>
      </c>
      <c r="D1715" t="s">
        <v>345</v>
      </c>
      <c r="E1715" s="57" t="s">
        <v>20</v>
      </c>
      <c r="F1715" s="22">
        <f t="shared" si="890"/>
        <v>1</v>
      </c>
      <c r="G1715" s="22">
        <f t="shared" si="891"/>
        <v>1</v>
      </c>
      <c r="H1715" s="120" t="str">
        <f>IF(ISNA(VLOOKUP(C1715,[1]Sheet1!$J$2:$J$2000,3,FALSE)),"No","Yes")</f>
        <v>No</v>
      </c>
      <c r="I1715" s="89">
        <f t="shared" si="892"/>
        <v>0</v>
      </c>
      <c r="J1715" s="89">
        <f t="shared" si="893"/>
        <v>7766.9404517453804</v>
      </c>
      <c r="K1715" s="89">
        <f t="shared" si="894"/>
        <v>0</v>
      </c>
      <c r="L1715" s="89">
        <f t="shared" si="895"/>
        <v>0</v>
      </c>
      <c r="M1715" s="89">
        <f t="shared" si="896"/>
        <v>0</v>
      </c>
      <c r="N1715" s="89">
        <f t="shared" si="897"/>
        <v>0</v>
      </c>
      <c r="O1715" s="89">
        <f t="shared" si="887"/>
        <v>0</v>
      </c>
      <c r="Q1715" s="90">
        <f t="shared" si="898"/>
        <v>0</v>
      </c>
      <c r="R1715" s="90">
        <f t="shared" si="899"/>
        <v>0</v>
      </c>
      <c r="S1715" s="90">
        <f t="shared" si="900"/>
        <v>0</v>
      </c>
      <c r="T1715" s="90">
        <f t="shared" si="901"/>
        <v>0</v>
      </c>
      <c r="U1715" s="90">
        <f t="shared" si="902"/>
        <v>0</v>
      </c>
      <c r="V1715" s="90">
        <f t="shared" si="903"/>
        <v>0</v>
      </c>
      <c r="W1715" s="90">
        <f t="shared" si="888"/>
        <v>0</v>
      </c>
      <c r="Y1715" s="89">
        <f t="shared" si="880"/>
        <v>0</v>
      </c>
      <c r="Z1715" s="90">
        <f t="shared" si="881"/>
        <v>0</v>
      </c>
      <c r="AA1715" s="75">
        <f t="shared" si="882"/>
        <v>0</v>
      </c>
      <c r="AB1715" s="89">
        <f t="shared" si="883"/>
        <v>7766.9404517453804</v>
      </c>
      <c r="AC1715" s="89">
        <f t="shared" si="884"/>
        <v>0</v>
      </c>
      <c r="AD1715" s="90">
        <f t="shared" si="885"/>
        <v>0</v>
      </c>
      <c r="AE1715" s="90">
        <f t="shared" si="886"/>
        <v>0</v>
      </c>
      <c r="AF1715" s="1">
        <f t="shared" si="857"/>
        <v>-42233.05954825462</v>
      </c>
    </row>
    <row r="1716" spans="1:32" ht="12" customHeight="1">
      <c r="A1716" s="106">
        <v>2.0219999999999999E-3</v>
      </c>
      <c r="B1716" s="4">
        <f t="shared" si="889"/>
        <v>-42417.30502778283</v>
      </c>
      <c r="C1716" t="s">
        <v>309</v>
      </c>
      <c r="D1716" t="s">
        <v>343</v>
      </c>
      <c r="E1716" s="57" t="s">
        <v>20</v>
      </c>
      <c r="F1716" s="22">
        <f t="shared" si="890"/>
        <v>1</v>
      </c>
      <c r="G1716" s="22">
        <f t="shared" si="891"/>
        <v>1</v>
      </c>
      <c r="H1716" s="120" t="str">
        <f>IF(ISNA(VLOOKUP(C1716,[1]Sheet1!$J$2:$J$2000,3,FALSE)),"No","Yes")</f>
        <v>No</v>
      </c>
      <c r="I1716" s="89">
        <f t="shared" si="892"/>
        <v>0</v>
      </c>
      <c r="J1716" s="89">
        <f t="shared" si="893"/>
        <v>7582.6929502171715</v>
      </c>
      <c r="K1716" s="89">
        <f t="shared" si="894"/>
        <v>0</v>
      </c>
      <c r="L1716" s="89">
        <f t="shared" si="895"/>
        <v>0</v>
      </c>
      <c r="M1716" s="89">
        <f t="shared" si="896"/>
        <v>0</v>
      </c>
      <c r="N1716" s="89">
        <f t="shared" si="897"/>
        <v>0</v>
      </c>
      <c r="O1716" s="89">
        <f t="shared" si="887"/>
        <v>0</v>
      </c>
      <c r="Q1716" s="90">
        <f t="shared" si="898"/>
        <v>0</v>
      </c>
      <c r="R1716" s="90">
        <f t="shared" si="899"/>
        <v>0</v>
      </c>
      <c r="S1716" s="90">
        <f t="shared" si="900"/>
        <v>0</v>
      </c>
      <c r="T1716" s="90">
        <f t="shared" si="901"/>
        <v>0</v>
      </c>
      <c r="U1716" s="90">
        <f t="shared" si="902"/>
        <v>0</v>
      </c>
      <c r="V1716" s="90">
        <f t="shared" si="903"/>
        <v>0</v>
      </c>
      <c r="W1716" s="90">
        <f t="shared" si="888"/>
        <v>0</v>
      </c>
      <c r="Y1716" s="89">
        <f t="shared" si="880"/>
        <v>0</v>
      </c>
      <c r="Z1716" s="90">
        <f t="shared" si="881"/>
        <v>0</v>
      </c>
      <c r="AA1716" s="75">
        <f t="shared" si="882"/>
        <v>0</v>
      </c>
      <c r="AB1716" s="89">
        <f t="shared" si="883"/>
        <v>7582.6929502171715</v>
      </c>
      <c r="AC1716" s="89">
        <f t="shared" si="884"/>
        <v>0</v>
      </c>
      <c r="AD1716" s="90">
        <f t="shared" si="885"/>
        <v>0</v>
      </c>
      <c r="AE1716" s="90">
        <f t="shared" si="886"/>
        <v>0</v>
      </c>
      <c r="AF1716" s="1">
        <f t="shared" si="857"/>
        <v>-42417.30704978283</v>
      </c>
    </row>
    <row r="1717" spans="1:32" ht="12" customHeight="1">
      <c r="A1717" s="106">
        <v>2.0230000000000001E-3</v>
      </c>
      <c r="B1717" s="4">
        <f t="shared" si="889"/>
        <v>-35397.081080551412</v>
      </c>
      <c r="C1717" t="s">
        <v>313</v>
      </c>
      <c r="D1717" t="s">
        <v>345</v>
      </c>
      <c r="E1717" s="57" t="s">
        <v>20</v>
      </c>
      <c r="F1717" s="22">
        <f t="shared" si="890"/>
        <v>2</v>
      </c>
      <c r="G1717" s="22">
        <f t="shared" si="891"/>
        <v>2</v>
      </c>
      <c r="H1717" s="120" t="str">
        <f>IF(ISNA(VLOOKUP(C1717,[1]Sheet1!$J$2:$J$2000,3,FALSE)),"No","Yes")</f>
        <v>No</v>
      </c>
      <c r="I1717" s="89">
        <f t="shared" si="892"/>
        <v>0</v>
      </c>
      <c r="J1717" s="89">
        <f t="shared" si="893"/>
        <v>7487.6278455955126</v>
      </c>
      <c r="K1717" s="89">
        <f t="shared" si="894"/>
        <v>0</v>
      </c>
      <c r="L1717" s="89">
        <f t="shared" si="895"/>
        <v>0</v>
      </c>
      <c r="M1717" s="89">
        <f t="shared" si="896"/>
        <v>0</v>
      </c>
      <c r="N1717" s="89">
        <f t="shared" si="897"/>
        <v>0</v>
      </c>
      <c r="O1717" s="89">
        <f t="shared" si="887"/>
        <v>0</v>
      </c>
      <c r="Q1717" s="90">
        <f t="shared" si="898"/>
        <v>0</v>
      </c>
      <c r="R1717" s="90">
        <f t="shared" si="899"/>
        <v>0</v>
      </c>
      <c r="S1717" s="90">
        <f t="shared" si="900"/>
        <v>7115.2890508530718</v>
      </c>
      <c r="T1717" s="90">
        <f t="shared" si="901"/>
        <v>0</v>
      </c>
      <c r="U1717" s="90">
        <f t="shared" si="902"/>
        <v>0</v>
      </c>
      <c r="V1717" s="90">
        <f t="shared" si="903"/>
        <v>0</v>
      </c>
      <c r="W1717" s="90">
        <f t="shared" si="888"/>
        <v>0</v>
      </c>
      <c r="Y1717" s="89">
        <f t="shared" si="880"/>
        <v>0</v>
      </c>
      <c r="Z1717" s="90">
        <f t="shared" si="881"/>
        <v>0</v>
      </c>
      <c r="AA1717" s="75">
        <f t="shared" si="882"/>
        <v>0</v>
      </c>
      <c r="AB1717" s="89">
        <f t="shared" si="883"/>
        <v>7487.6278455955126</v>
      </c>
      <c r="AC1717" s="89">
        <f t="shared" si="884"/>
        <v>0</v>
      </c>
      <c r="AD1717" s="90">
        <f t="shared" si="885"/>
        <v>7115.2890508530718</v>
      </c>
      <c r="AE1717" s="90">
        <f t="shared" si="886"/>
        <v>0</v>
      </c>
      <c r="AF1717" s="1">
        <f t="shared" si="857"/>
        <v>-35397.083103551413</v>
      </c>
    </row>
    <row r="1718" spans="1:32" ht="12" customHeight="1">
      <c r="A1718" s="106">
        <v>2.0240000000000002E-3</v>
      </c>
      <c r="B1718" s="4">
        <f t="shared" si="889"/>
        <v>-42528.393037728398</v>
      </c>
      <c r="C1718" t="s">
        <v>314</v>
      </c>
      <c r="D1718" t="s">
        <v>345</v>
      </c>
      <c r="E1718" s="57" t="s">
        <v>20</v>
      </c>
      <c r="F1718" s="22">
        <f t="shared" si="890"/>
        <v>1</v>
      </c>
      <c r="G1718" s="22">
        <f t="shared" si="891"/>
        <v>1</v>
      </c>
      <c r="H1718" s="120" t="str">
        <f>IF(ISNA(VLOOKUP(C1718,[1]Sheet1!$J$2:$J$2000,3,FALSE)),"No","Yes")</f>
        <v>No</v>
      </c>
      <c r="I1718" s="89">
        <f t="shared" si="892"/>
        <v>0</v>
      </c>
      <c r="J1718" s="89">
        <f t="shared" si="893"/>
        <v>7471.6049382716046</v>
      </c>
      <c r="K1718" s="89">
        <f t="shared" si="894"/>
        <v>0</v>
      </c>
      <c r="L1718" s="89">
        <f t="shared" si="895"/>
        <v>0</v>
      </c>
      <c r="M1718" s="89">
        <f t="shared" si="896"/>
        <v>0</v>
      </c>
      <c r="N1718" s="89">
        <f t="shared" si="897"/>
        <v>0</v>
      </c>
      <c r="O1718" s="89">
        <f t="shared" si="887"/>
        <v>0</v>
      </c>
      <c r="Q1718" s="90">
        <f t="shared" si="898"/>
        <v>0</v>
      </c>
      <c r="R1718" s="90">
        <f t="shared" si="899"/>
        <v>0</v>
      </c>
      <c r="S1718" s="90">
        <f t="shared" si="900"/>
        <v>0</v>
      </c>
      <c r="T1718" s="90">
        <f t="shared" si="901"/>
        <v>0</v>
      </c>
      <c r="U1718" s="90">
        <f t="shared" si="902"/>
        <v>0</v>
      </c>
      <c r="V1718" s="90">
        <f t="shared" si="903"/>
        <v>0</v>
      </c>
      <c r="W1718" s="90">
        <f t="shared" si="888"/>
        <v>0</v>
      </c>
      <c r="Y1718" s="89">
        <f t="shared" si="880"/>
        <v>0</v>
      </c>
      <c r="Z1718" s="90">
        <f t="shared" si="881"/>
        <v>0</v>
      </c>
      <c r="AA1718" s="75">
        <f t="shared" si="882"/>
        <v>0</v>
      </c>
      <c r="AB1718" s="89">
        <f t="shared" si="883"/>
        <v>7471.6049382716046</v>
      </c>
      <c r="AC1718" s="89">
        <f t="shared" si="884"/>
        <v>0</v>
      </c>
      <c r="AD1718" s="90">
        <f t="shared" si="885"/>
        <v>0</v>
      </c>
      <c r="AE1718" s="90">
        <f t="shared" si="886"/>
        <v>0</v>
      </c>
      <c r="AF1718" s="1">
        <f t="shared" si="857"/>
        <v>-42528.395061728399</v>
      </c>
    </row>
    <row r="1719" spans="1:32" ht="12" customHeight="1">
      <c r="A1719" s="106">
        <v>2.0249999999999999E-3</v>
      </c>
      <c r="B1719" s="4">
        <f t="shared" si="889"/>
        <v>-42983.45755144149</v>
      </c>
      <c r="C1719" t="s">
        <v>329</v>
      </c>
      <c r="D1719" t="s">
        <v>345</v>
      </c>
      <c r="E1719" s="57" t="s">
        <v>20</v>
      </c>
      <c r="F1719" s="22">
        <f t="shared" si="890"/>
        <v>1</v>
      </c>
      <c r="G1719" s="22">
        <f t="shared" si="891"/>
        <v>1</v>
      </c>
      <c r="H1719" s="120" t="str">
        <f>IF(ISNA(VLOOKUP(C1719,[1]Sheet1!$J$2:$J$2000,3,FALSE)),"No","Yes")</f>
        <v>No</v>
      </c>
      <c r="I1719" s="89">
        <f t="shared" si="892"/>
        <v>0</v>
      </c>
      <c r="J1719" s="89">
        <f t="shared" si="893"/>
        <v>7016.5404235585102</v>
      </c>
      <c r="K1719" s="89">
        <f t="shared" si="894"/>
        <v>0</v>
      </c>
      <c r="L1719" s="89">
        <f t="shared" si="895"/>
        <v>0</v>
      </c>
      <c r="M1719" s="89">
        <f t="shared" si="896"/>
        <v>0</v>
      </c>
      <c r="N1719" s="89">
        <f t="shared" si="897"/>
        <v>0</v>
      </c>
      <c r="O1719" s="89">
        <f t="shared" si="887"/>
        <v>0</v>
      </c>
      <c r="Q1719" s="90">
        <f t="shared" si="898"/>
        <v>0</v>
      </c>
      <c r="R1719" s="90">
        <f t="shared" si="899"/>
        <v>0</v>
      </c>
      <c r="S1719" s="90">
        <f t="shared" si="900"/>
        <v>0</v>
      </c>
      <c r="T1719" s="90">
        <f t="shared" si="901"/>
        <v>0</v>
      </c>
      <c r="U1719" s="90">
        <f t="shared" si="902"/>
        <v>0</v>
      </c>
      <c r="V1719" s="90">
        <f t="shared" si="903"/>
        <v>0</v>
      </c>
      <c r="W1719" s="90">
        <f t="shared" si="888"/>
        <v>0</v>
      </c>
      <c r="Y1719" s="89">
        <f t="shared" si="880"/>
        <v>0</v>
      </c>
      <c r="Z1719" s="90">
        <f t="shared" si="881"/>
        <v>0</v>
      </c>
      <c r="AA1719" s="75">
        <f t="shared" si="882"/>
        <v>0</v>
      </c>
      <c r="AB1719" s="89">
        <f t="shared" si="883"/>
        <v>7016.5404235585102</v>
      </c>
      <c r="AC1719" s="89">
        <f t="shared" si="884"/>
        <v>0</v>
      </c>
      <c r="AD1719" s="90">
        <f t="shared" si="885"/>
        <v>0</v>
      </c>
      <c r="AE1719" s="90">
        <f t="shared" si="886"/>
        <v>0</v>
      </c>
      <c r="AF1719" s="1">
        <f t="shared" si="857"/>
        <v>-42983.459576441492</v>
      </c>
    </row>
    <row r="1720" spans="1:32" ht="12" customHeight="1">
      <c r="A1720" s="106">
        <v>2.026E-3</v>
      </c>
      <c r="B1720" s="4">
        <f t="shared" si="889"/>
        <v>-35471.254031244869</v>
      </c>
      <c r="C1720" t="s">
        <v>333</v>
      </c>
      <c r="D1720" t="s">
        <v>343</v>
      </c>
      <c r="E1720" s="57" t="s">
        <v>20</v>
      </c>
      <c r="F1720" s="22">
        <f t="shared" si="890"/>
        <v>2</v>
      </c>
      <c r="G1720" s="22">
        <f t="shared" si="891"/>
        <v>2</v>
      </c>
      <c r="H1720" s="120" t="str">
        <f>IF(ISNA(VLOOKUP(C1720,[1]Sheet1!$J$2:$J$2000,3,FALSE)),"No","Yes")</f>
        <v>No</v>
      </c>
      <c r="I1720" s="89">
        <f t="shared" si="892"/>
        <v>0</v>
      </c>
      <c r="J1720" s="89">
        <f t="shared" si="893"/>
        <v>6811.2244897959172</v>
      </c>
      <c r="K1720" s="89">
        <f t="shared" si="894"/>
        <v>0</v>
      </c>
      <c r="L1720" s="89">
        <f t="shared" si="895"/>
        <v>0</v>
      </c>
      <c r="M1720" s="89">
        <f t="shared" si="896"/>
        <v>7717.5194529592072</v>
      </c>
      <c r="N1720" s="89">
        <f t="shared" si="897"/>
        <v>0</v>
      </c>
      <c r="O1720" s="89">
        <f t="shared" si="887"/>
        <v>0</v>
      </c>
      <c r="Q1720" s="90">
        <f t="shared" si="898"/>
        <v>0</v>
      </c>
      <c r="R1720" s="90">
        <f t="shared" si="899"/>
        <v>0</v>
      </c>
      <c r="S1720" s="90">
        <f t="shared" si="900"/>
        <v>0</v>
      </c>
      <c r="T1720" s="90">
        <f t="shared" si="901"/>
        <v>0</v>
      </c>
      <c r="U1720" s="90">
        <f t="shared" si="902"/>
        <v>0</v>
      </c>
      <c r="V1720" s="90">
        <f t="shared" si="903"/>
        <v>0</v>
      </c>
      <c r="W1720" s="90">
        <f t="shared" si="888"/>
        <v>0</v>
      </c>
      <c r="Y1720" s="89">
        <f t="shared" si="880"/>
        <v>0</v>
      </c>
      <c r="Z1720" s="90">
        <f t="shared" si="881"/>
        <v>0</v>
      </c>
      <c r="AA1720" s="75">
        <f t="shared" si="882"/>
        <v>0</v>
      </c>
      <c r="AB1720" s="89">
        <f t="shared" si="883"/>
        <v>7717.5194529592072</v>
      </c>
      <c r="AC1720" s="89">
        <f t="shared" si="884"/>
        <v>6811.2244897959172</v>
      </c>
      <c r="AD1720" s="90">
        <f t="shared" si="885"/>
        <v>0</v>
      </c>
      <c r="AE1720" s="90">
        <f t="shared" si="886"/>
        <v>0</v>
      </c>
      <c r="AF1720" s="1">
        <f t="shared" si="857"/>
        <v>-35471.256057244871</v>
      </c>
    </row>
    <row r="1721" spans="1:32" ht="12" customHeight="1">
      <c r="A1721" s="106">
        <v>2.0270000000000002E-3</v>
      </c>
      <c r="B1721" s="4">
        <f t="shared" si="889"/>
        <v>-39999.997972999998</v>
      </c>
      <c r="C1721" t="s">
        <v>202</v>
      </c>
      <c r="D1721" t="s">
        <v>347</v>
      </c>
      <c r="E1721" s="57" t="s">
        <v>20</v>
      </c>
      <c r="F1721" s="22">
        <f t="shared" si="890"/>
        <v>1</v>
      </c>
      <c r="G1721" s="22">
        <f t="shared" si="891"/>
        <v>1</v>
      </c>
      <c r="H1721" s="120" t="str">
        <f>IF(ISNA(VLOOKUP(C1721,[1]Sheet1!$J$2:$J$2000,3,FALSE)),"No","Yes")</f>
        <v>No</v>
      </c>
      <c r="I1721" s="89">
        <f t="shared" si="892"/>
        <v>0</v>
      </c>
      <c r="J1721" s="89">
        <f t="shared" si="893"/>
        <v>10000</v>
      </c>
      <c r="K1721" s="89">
        <f t="shared" si="894"/>
        <v>0</v>
      </c>
      <c r="L1721" s="89">
        <f t="shared" si="895"/>
        <v>0</v>
      </c>
      <c r="M1721" s="89">
        <f t="shared" si="896"/>
        <v>0</v>
      </c>
      <c r="N1721" s="89">
        <f t="shared" si="897"/>
        <v>0</v>
      </c>
      <c r="O1721" s="89">
        <f t="shared" si="887"/>
        <v>0</v>
      </c>
      <c r="Q1721" s="90">
        <f t="shared" si="898"/>
        <v>0</v>
      </c>
      <c r="R1721" s="90">
        <f t="shared" si="899"/>
        <v>0</v>
      </c>
      <c r="S1721" s="90">
        <f t="shared" si="900"/>
        <v>0</v>
      </c>
      <c r="T1721" s="90">
        <f t="shared" si="901"/>
        <v>0</v>
      </c>
      <c r="U1721" s="90">
        <f t="shared" si="902"/>
        <v>0</v>
      </c>
      <c r="V1721" s="90">
        <f t="shared" si="903"/>
        <v>0</v>
      </c>
      <c r="W1721" s="90">
        <f t="shared" si="888"/>
        <v>0</v>
      </c>
      <c r="Y1721" s="89">
        <f t="shared" si="880"/>
        <v>0</v>
      </c>
      <c r="Z1721" s="90">
        <f t="shared" si="881"/>
        <v>0</v>
      </c>
      <c r="AA1721" s="75">
        <f t="shared" si="882"/>
        <v>0</v>
      </c>
      <c r="AB1721" s="89">
        <f t="shared" si="883"/>
        <v>10000</v>
      </c>
      <c r="AC1721" s="89">
        <f t="shared" si="884"/>
        <v>0</v>
      </c>
      <c r="AD1721" s="90">
        <f t="shared" si="885"/>
        <v>0</v>
      </c>
      <c r="AE1721" s="90">
        <f t="shared" si="886"/>
        <v>0</v>
      </c>
      <c r="AF1721" s="1">
        <f t="shared" si="857"/>
        <v>-40000</v>
      </c>
    </row>
    <row r="1722" spans="1:32" ht="12" customHeight="1">
      <c r="A1722" s="106">
        <v>2.0279999999999999E-3</v>
      </c>
      <c r="B1722" s="4">
        <f t="shared" si="889"/>
        <v>-42089.576222261414</v>
      </c>
      <c r="C1722" t="s">
        <v>296</v>
      </c>
      <c r="D1722" t="s">
        <v>343</v>
      </c>
      <c r="E1722" s="57" t="s">
        <v>20</v>
      </c>
      <c r="F1722" s="22">
        <f t="shared" si="890"/>
        <v>1</v>
      </c>
      <c r="G1722" s="22">
        <f t="shared" si="891"/>
        <v>1</v>
      </c>
      <c r="H1722" s="120" t="str">
        <f>IF(ISNA(VLOOKUP(C1722,[1]Sheet1!$J$2:$J$2000,3,FALSE)),"No","Yes")</f>
        <v>No</v>
      </c>
      <c r="I1722" s="89">
        <f t="shared" si="892"/>
        <v>0</v>
      </c>
      <c r="J1722" s="89">
        <f t="shared" si="893"/>
        <v>7910.4217497385844</v>
      </c>
      <c r="K1722" s="89">
        <f t="shared" si="894"/>
        <v>0</v>
      </c>
      <c r="L1722" s="89">
        <f t="shared" si="895"/>
        <v>0</v>
      </c>
      <c r="M1722" s="89">
        <f t="shared" si="896"/>
        <v>0</v>
      </c>
      <c r="N1722" s="89">
        <f t="shared" si="897"/>
        <v>0</v>
      </c>
      <c r="O1722" s="89">
        <f t="shared" si="887"/>
        <v>0</v>
      </c>
      <c r="Q1722" s="90">
        <f t="shared" si="898"/>
        <v>0</v>
      </c>
      <c r="R1722" s="90">
        <f t="shared" si="899"/>
        <v>0</v>
      </c>
      <c r="S1722" s="90">
        <f t="shared" si="900"/>
        <v>0</v>
      </c>
      <c r="T1722" s="90">
        <f t="shared" si="901"/>
        <v>0</v>
      </c>
      <c r="U1722" s="90">
        <f t="shared" si="902"/>
        <v>0</v>
      </c>
      <c r="V1722" s="90">
        <f t="shared" si="903"/>
        <v>0</v>
      </c>
      <c r="W1722" s="90">
        <f t="shared" si="888"/>
        <v>0</v>
      </c>
      <c r="Y1722" s="89">
        <f t="shared" si="880"/>
        <v>0</v>
      </c>
      <c r="Z1722" s="90">
        <f t="shared" si="881"/>
        <v>0</v>
      </c>
      <c r="AA1722" s="75">
        <f t="shared" si="882"/>
        <v>0</v>
      </c>
      <c r="AB1722" s="89">
        <f t="shared" si="883"/>
        <v>7910.4217497385844</v>
      </c>
      <c r="AC1722" s="89">
        <f t="shared" si="884"/>
        <v>0</v>
      </c>
      <c r="AD1722" s="90">
        <f t="shared" si="885"/>
        <v>0</v>
      </c>
      <c r="AE1722" s="90">
        <f t="shared" si="886"/>
        <v>0</v>
      </c>
      <c r="AF1722" s="1">
        <f t="shared" si="857"/>
        <v>-42089.578250261417</v>
      </c>
    </row>
    <row r="1723" spans="1:32" ht="12" customHeight="1">
      <c r="A1723" s="106">
        <v>2.029E-3</v>
      </c>
      <c r="B1723" s="4">
        <f t="shared" si="889"/>
        <v>-42258.227546302747</v>
      </c>
      <c r="C1723" t="s">
        <v>302</v>
      </c>
      <c r="D1723" t="s">
        <v>348</v>
      </c>
      <c r="E1723" s="57" t="s">
        <v>20</v>
      </c>
      <c r="F1723" s="22">
        <f t="shared" si="890"/>
        <v>1</v>
      </c>
      <c r="G1723" s="22">
        <f t="shared" si="891"/>
        <v>1</v>
      </c>
      <c r="H1723" s="120" t="str">
        <f>IF(ISNA(VLOOKUP(C1723,[1]Sheet1!$J$2:$J$2000,3,FALSE)),"No","Yes")</f>
        <v>No</v>
      </c>
      <c r="I1723" s="89">
        <f t="shared" si="892"/>
        <v>0</v>
      </c>
      <c r="J1723" s="89">
        <f t="shared" si="893"/>
        <v>7741.7704246972526</v>
      </c>
      <c r="K1723" s="89">
        <f t="shared" si="894"/>
        <v>0</v>
      </c>
      <c r="L1723" s="89">
        <f t="shared" si="895"/>
        <v>0</v>
      </c>
      <c r="M1723" s="89">
        <f t="shared" si="896"/>
        <v>0</v>
      </c>
      <c r="N1723" s="89">
        <f t="shared" si="897"/>
        <v>0</v>
      </c>
      <c r="O1723" s="89">
        <f t="shared" si="887"/>
        <v>0</v>
      </c>
      <c r="Q1723" s="90">
        <f t="shared" si="898"/>
        <v>0</v>
      </c>
      <c r="R1723" s="90">
        <f t="shared" si="899"/>
        <v>0</v>
      </c>
      <c r="S1723" s="90">
        <f t="shared" si="900"/>
        <v>0</v>
      </c>
      <c r="T1723" s="90">
        <f t="shared" si="901"/>
        <v>0</v>
      </c>
      <c r="U1723" s="90">
        <f t="shared" si="902"/>
        <v>0</v>
      </c>
      <c r="V1723" s="90">
        <f t="shared" si="903"/>
        <v>0</v>
      </c>
      <c r="W1723" s="90">
        <f t="shared" si="888"/>
        <v>0</v>
      </c>
      <c r="Y1723" s="89">
        <f t="shared" si="880"/>
        <v>0</v>
      </c>
      <c r="Z1723" s="90">
        <f t="shared" si="881"/>
        <v>0</v>
      </c>
      <c r="AA1723" s="75">
        <f t="shared" si="882"/>
        <v>0</v>
      </c>
      <c r="AB1723" s="89">
        <f t="shared" si="883"/>
        <v>7741.7704246972526</v>
      </c>
      <c r="AC1723" s="89">
        <f t="shared" si="884"/>
        <v>0</v>
      </c>
      <c r="AD1723" s="90">
        <f t="shared" si="885"/>
        <v>0</v>
      </c>
      <c r="AE1723" s="90">
        <f t="shared" si="886"/>
        <v>0</v>
      </c>
      <c r="AF1723" s="1">
        <f t="shared" si="857"/>
        <v>-42258.22957530275</v>
      </c>
    </row>
    <row r="1724" spans="1:32" ht="12" customHeight="1">
      <c r="A1724" s="106">
        <v>2.0300000000000001E-3</v>
      </c>
      <c r="B1724" s="4">
        <f t="shared" si="889"/>
        <v>-42422.368587696161</v>
      </c>
      <c r="C1724" t="s">
        <v>310</v>
      </c>
      <c r="D1724" t="s">
        <v>345</v>
      </c>
      <c r="E1724" s="57" t="s">
        <v>20</v>
      </c>
      <c r="F1724" s="22">
        <f t="shared" si="890"/>
        <v>1</v>
      </c>
      <c r="G1724" s="22">
        <f t="shared" si="891"/>
        <v>1</v>
      </c>
      <c r="H1724" s="120" t="str">
        <f>IF(ISNA(VLOOKUP(C1724,[1]Sheet1!$J$2:$J$2000,3,FALSE)),"No","Yes")</f>
        <v>No</v>
      </c>
      <c r="I1724" s="89">
        <f t="shared" si="892"/>
        <v>0</v>
      </c>
      <c r="J1724" s="89">
        <f t="shared" si="893"/>
        <v>7577.6293823038386</v>
      </c>
      <c r="K1724" s="89">
        <f t="shared" si="894"/>
        <v>0</v>
      </c>
      <c r="L1724" s="89">
        <f t="shared" si="895"/>
        <v>0</v>
      </c>
      <c r="M1724" s="89">
        <f t="shared" si="896"/>
        <v>0</v>
      </c>
      <c r="N1724" s="89">
        <f t="shared" si="897"/>
        <v>0</v>
      </c>
      <c r="O1724" s="89">
        <f t="shared" si="887"/>
        <v>0</v>
      </c>
      <c r="Q1724" s="90">
        <f t="shared" si="898"/>
        <v>0</v>
      </c>
      <c r="R1724" s="90">
        <f t="shared" si="899"/>
        <v>0</v>
      </c>
      <c r="S1724" s="90">
        <f t="shared" si="900"/>
        <v>0</v>
      </c>
      <c r="T1724" s="90">
        <f t="shared" si="901"/>
        <v>0</v>
      </c>
      <c r="U1724" s="90">
        <f t="shared" si="902"/>
        <v>0</v>
      </c>
      <c r="V1724" s="90">
        <f t="shared" si="903"/>
        <v>0</v>
      </c>
      <c r="W1724" s="90">
        <f t="shared" si="888"/>
        <v>0</v>
      </c>
      <c r="Y1724" s="89">
        <f t="shared" si="880"/>
        <v>0</v>
      </c>
      <c r="Z1724" s="90">
        <f t="shared" si="881"/>
        <v>0</v>
      </c>
      <c r="AA1724" s="75">
        <f t="shared" si="882"/>
        <v>0</v>
      </c>
      <c r="AB1724" s="89">
        <f t="shared" si="883"/>
        <v>7577.6293823038386</v>
      </c>
      <c r="AC1724" s="89">
        <f t="shared" si="884"/>
        <v>0</v>
      </c>
      <c r="AD1724" s="90">
        <f t="shared" si="885"/>
        <v>0</v>
      </c>
      <c r="AE1724" s="90">
        <f t="shared" si="886"/>
        <v>0</v>
      </c>
      <c r="AF1724" s="1">
        <f t="shared" si="857"/>
        <v>-42422.370617696164</v>
      </c>
    </row>
    <row r="1725" spans="1:32" ht="12" customHeight="1">
      <c r="A1725" s="106">
        <v>2.0310000000000003E-3</v>
      </c>
      <c r="B1725" s="4">
        <f t="shared" si="889"/>
        <v>-42563.890498488858</v>
      </c>
      <c r="C1725" t="s">
        <v>315</v>
      </c>
      <c r="D1725" t="s">
        <v>345</v>
      </c>
      <c r="E1725" s="57" t="s">
        <v>20</v>
      </c>
      <c r="F1725" s="22">
        <f t="shared" si="890"/>
        <v>1</v>
      </c>
      <c r="G1725" s="22">
        <f t="shared" si="891"/>
        <v>1</v>
      </c>
      <c r="H1725" s="120" t="str">
        <f>IF(ISNA(VLOOKUP(C1725,[1]Sheet1!$J$2:$J$2000,3,FALSE)),"No","Yes")</f>
        <v>No</v>
      </c>
      <c r="I1725" s="89">
        <f t="shared" si="892"/>
        <v>0</v>
      </c>
      <c r="J1725" s="89">
        <f t="shared" si="893"/>
        <v>7436.1074705111405</v>
      </c>
      <c r="K1725" s="89">
        <f t="shared" si="894"/>
        <v>0</v>
      </c>
      <c r="L1725" s="89">
        <f t="shared" si="895"/>
        <v>0</v>
      </c>
      <c r="M1725" s="89">
        <f t="shared" si="896"/>
        <v>0</v>
      </c>
      <c r="N1725" s="89">
        <f t="shared" si="897"/>
        <v>0</v>
      </c>
      <c r="O1725" s="89">
        <f t="shared" si="887"/>
        <v>0</v>
      </c>
      <c r="Q1725" s="90">
        <f t="shared" si="898"/>
        <v>0</v>
      </c>
      <c r="R1725" s="90">
        <f t="shared" si="899"/>
        <v>0</v>
      </c>
      <c r="S1725" s="90">
        <f t="shared" si="900"/>
        <v>0</v>
      </c>
      <c r="T1725" s="90">
        <f t="shared" si="901"/>
        <v>0</v>
      </c>
      <c r="U1725" s="90">
        <f t="shared" si="902"/>
        <v>0</v>
      </c>
      <c r="V1725" s="90">
        <f t="shared" si="903"/>
        <v>0</v>
      </c>
      <c r="W1725" s="90">
        <f t="shared" si="888"/>
        <v>0</v>
      </c>
      <c r="Y1725" s="89">
        <f t="shared" si="880"/>
        <v>0</v>
      </c>
      <c r="Z1725" s="90">
        <f t="shared" si="881"/>
        <v>0</v>
      </c>
      <c r="AA1725" s="75">
        <f t="shared" si="882"/>
        <v>0</v>
      </c>
      <c r="AB1725" s="89">
        <f t="shared" si="883"/>
        <v>7436.1074705111405</v>
      </c>
      <c r="AC1725" s="89">
        <f t="shared" si="884"/>
        <v>0</v>
      </c>
      <c r="AD1725" s="90">
        <f t="shared" si="885"/>
        <v>0</v>
      </c>
      <c r="AE1725" s="90">
        <f t="shared" si="886"/>
        <v>0</v>
      </c>
      <c r="AF1725" s="1">
        <f t="shared" si="857"/>
        <v>-42563.892529488861</v>
      </c>
    </row>
    <row r="1726" spans="1:32" ht="12" customHeight="1">
      <c r="A1726" s="106">
        <v>2.032E-3</v>
      </c>
      <c r="B1726" s="4">
        <f t="shared" si="889"/>
        <v>-43148.677213283023</v>
      </c>
      <c r="C1726" t="s">
        <v>332</v>
      </c>
      <c r="D1726" t="s">
        <v>345</v>
      </c>
      <c r="E1726" s="57" t="s">
        <v>20</v>
      </c>
      <c r="F1726" s="22">
        <f t="shared" si="890"/>
        <v>1</v>
      </c>
      <c r="G1726" s="22">
        <f t="shared" si="891"/>
        <v>1</v>
      </c>
      <c r="H1726" s="120" t="str">
        <f>IF(ISNA(VLOOKUP(C1726,[1]Sheet1!$J$2:$J$2000,3,FALSE)),"No","Yes")</f>
        <v>No</v>
      </c>
      <c r="I1726" s="89">
        <f t="shared" si="892"/>
        <v>0</v>
      </c>
      <c r="J1726" s="89">
        <f t="shared" si="893"/>
        <v>6851.3207547169814</v>
      </c>
      <c r="K1726" s="89">
        <f t="shared" si="894"/>
        <v>0</v>
      </c>
      <c r="L1726" s="89">
        <f t="shared" si="895"/>
        <v>0</v>
      </c>
      <c r="M1726" s="89">
        <f t="shared" si="896"/>
        <v>0</v>
      </c>
      <c r="N1726" s="89">
        <f t="shared" si="897"/>
        <v>0</v>
      </c>
      <c r="O1726" s="89">
        <f t="shared" si="887"/>
        <v>0</v>
      </c>
      <c r="Q1726" s="90">
        <f t="shared" si="898"/>
        <v>0</v>
      </c>
      <c r="R1726" s="90">
        <f t="shared" si="899"/>
        <v>0</v>
      </c>
      <c r="S1726" s="90">
        <f t="shared" si="900"/>
        <v>0</v>
      </c>
      <c r="T1726" s="90">
        <f t="shared" si="901"/>
        <v>0</v>
      </c>
      <c r="U1726" s="90">
        <f t="shared" si="902"/>
        <v>0</v>
      </c>
      <c r="V1726" s="90">
        <f t="shared" si="903"/>
        <v>0</v>
      </c>
      <c r="W1726" s="90">
        <f t="shared" si="888"/>
        <v>0</v>
      </c>
      <c r="Y1726" s="89">
        <f t="shared" si="880"/>
        <v>0</v>
      </c>
      <c r="Z1726" s="90">
        <f t="shared" si="881"/>
        <v>0</v>
      </c>
      <c r="AA1726" s="75">
        <f t="shared" si="882"/>
        <v>0</v>
      </c>
      <c r="AB1726" s="89">
        <f t="shared" si="883"/>
        <v>6851.3207547169814</v>
      </c>
      <c r="AC1726" s="89">
        <f t="shared" si="884"/>
        <v>0</v>
      </c>
      <c r="AD1726" s="90">
        <f t="shared" si="885"/>
        <v>0</v>
      </c>
      <c r="AE1726" s="90">
        <f t="shared" si="886"/>
        <v>0</v>
      </c>
      <c r="AF1726" s="1">
        <f t="shared" si="857"/>
        <v>-43148.67924528302</v>
      </c>
    </row>
    <row r="1727" spans="1:32" ht="12" customHeight="1">
      <c r="A1727" s="106">
        <v>2.0330000000000001E-3</v>
      </c>
      <c r="B1727" s="4">
        <f t="shared" si="889"/>
        <v>-42355.502988792687</v>
      </c>
      <c r="C1727" t="s">
        <v>1663</v>
      </c>
      <c r="D1727" t="s">
        <v>369</v>
      </c>
      <c r="E1727" s="57" t="s">
        <v>20</v>
      </c>
      <c r="F1727" s="22">
        <f t="shared" si="890"/>
        <v>1</v>
      </c>
      <c r="G1727" s="22">
        <f t="shared" si="891"/>
        <v>1</v>
      </c>
      <c r="H1727" s="120" t="str">
        <f>IF(ISNA(VLOOKUP(C1727,[1]Sheet1!$J$2:$J$2000,3,FALSE)),"No","Yes")</f>
        <v>No</v>
      </c>
      <c r="I1727" s="89">
        <f t="shared" si="892"/>
        <v>0</v>
      </c>
      <c r="J1727" s="89">
        <f t="shared" si="893"/>
        <v>0</v>
      </c>
      <c r="K1727" s="89">
        <f t="shared" si="894"/>
        <v>7644.4949782073154</v>
      </c>
      <c r="L1727" s="89">
        <f t="shared" si="895"/>
        <v>0</v>
      </c>
      <c r="M1727" s="89">
        <f t="shared" si="896"/>
        <v>0</v>
      </c>
      <c r="N1727" s="89">
        <f t="shared" si="897"/>
        <v>0</v>
      </c>
      <c r="O1727" s="89">
        <f t="shared" si="887"/>
        <v>0</v>
      </c>
      <c r="Q1727" s="90">
        <f t="shared" si="898"/>
        <v>0</v>
      </c>
      <c r="R1727" s="90">
        <f t="shared" si="899"/>
        <v>0</v>
      </c>
      <c r="S1727" s="90">
        <f t="shared" si="900"/>
        <v>0</v>
      </c>
      <c r="T1727" s="90">
        <f t="shared" si="901"/>
        <v>0</v>
      </c>
      <c r="U1727" s="90">
        <f t="shared" si="902"/>
        <v>0</v>
      </c>
      <c r="V1727" s="90">
        <f t="shared" si="903"/>
        <v>0</v>
      </c>
      <c r="W1727" s="90">
        <f t="shared" si="888"/>
        <v>0</v>
      </c>
      <c r="Y1727" s="89">
        <f t="shared" si="880"/>
        <v>0</v>
      </c>
      <c r="Z1727" s="90">
        <f t="shared" si="881"/>
        <v>0</v>
      </c>
      <c r="AA1727" s="75">
        <f t="shared" si="882"/>
        <v>0</v>
      </c>
      <c r="AB1727" s="89">
        <f t="shared" si="883"/>
        <v>7644.4949782073154</v>
      </c>
      <c r="AC1727" s="89">
        <f t="shared" si="884"/>
        <v>0</v>
      </c>
      <c r="AD1727" s="90">
        <f t="shared" si="885"/>
        <v>0</v>
      </c>
      <c r="AE1727" s="90">
        <f t="shared" si="886"/>
        <v>0</v>
      </c>
      <c r="AF1727" s="1">
        <f t="shared" si="857"/>
        <v>-42355.505021792684</v>
      </c>
    </row>
    <row r="1728" spans="1:32" ht="12" customHeight="1">
      <c r="A1728" s="106">
        <v>2.0349999999999999E-3</v>
      </c>
      <c r="B1728" s="4">
        <f t="shared" si="889"/>
        <v>-41820.760333207625</v>
      </c>
      <c r="C1728" t="s">
        <v>1624</v>
      </c>
      <c r="D1728" t="s">
        <v>413</v>
      </c>
      <c r="E1728" s="57" t="s">
        <v>20</v>
      </c>
      <c r="F1728" s="22">
        <f t="shared" si="890"/>
        <v>1</v>
      </c>
      <c r="G1728" s="22">
        <f t="shared" si="891"/>
        <v>1</v>
      </c>
      <c r="H1728" s="120" t="str">
        <f>IF(ISNA(VLOOKUP(C1728,[1]Sheet1!$J$2:$J$2000,3,FALSE)),"No","Yes")</f>
        <v>No</v>
      </c>
      <c r="I1728" s="89">
        <f t="shared" si="892"/>
        <v>0</v>
      </c>
      <c r="J1728" s="89">
        <f t="shared" si="893"/>
        <v>0</v>
      </c>
      <c r="K1728" s="89">
        <f t="shared" si="894"/>
        <v>8179.2376317923754</v>
      </c>
      <c r="L1728" s="89">
        <f t="shared" si="895"/>
        <v>0</v>
      </c>
      <c r="M1728" s="89">
        <f t="shared" si="896"/>
        <v>0</v>
      </c>
      <c r="N1728" s="89">
        <f t="shared" si="897"/>
        <v>0</v>
      </c>
      <c r="O1728" s="89">
        <f t="shared" si="887"/>
        <v>0</v>
      </c>
      <c r="Q1728" s="90">
        <f t="shared" si="898"/>
        <v>0</v>
      </c>
      <c r="R1728" s="90">
        <f t="shared" si="899"/>
        <v>0</v>
      </c>
      <c r="S1728" s="90">
        <f t="shared" si="900"/>
        <v>0</v>
      </c>
      <c r="T1728" s="90">
        <f t="shared" si="901"/>
        <v>0</v>
      </c>
      <c r="U1728" s="90">
        <f t="shared" si="902"/>
        <v>0</v>
      </c>
      <c r="V1728" s="90">
        <f t="shared" si="903"/>
        <v>0</v>
      </c>
      <c r="W1728" s="90">
        <f t="shared" si="888"/>
        <v>0</v>
      </c>
      <c r="Y1728" s="89">
        <f t="shared" si="880"/>
        <v>0</v>
      </c>
      <c r="Z1728" s="90">
        <f t="shared" si="881"/>
        <v>0</v>
      </c>
      <c r="AA1728" s="75">
        <f t="shared" si="882"/>
        <v>0</v>
      </c>
      <c r="AB1728" s="89">
        <f t="shared" si="883"/>
        <v>8179.2376317923754</v>
      </c>
      <c r="AC1728" s="89">
        <f t="shared" si="884"/>
        <v>0</v>
      </c>
      <c r="AD1728" s="90">
        <f t="shared" si="885"/>
        <v>0</v>
      </c>
      <c r="AE1728" s="90">
        <f t="shared" si="886"/>
        <v>0</v>
      </c>
      <c r="AF1728" s="1">
        <f t="shared" si="857"/>
        <v>-41820.762368207623</v>
      </c>
    </row>
    <row r="1729" spans="1:32" ht="12" customHeight="1">
      <c r="A1729" s="106">
        <v>2.036E-3</v>
      </c>
      <c r="B1729" s="4">
        <f t="shared" si="889"/>
        <v>-43477.766759472921</v>
      </c>
      <c r="C1729" t="s">
        <v>1723</v>
      </c>
      <c r="D1729" t="s">
        <v>369</v>
      </c>
      <c r="E1729" s="57" t="s">
        <v>20</v>
      </c>
      <c r="F1729" s="22">
        <f t="shared" si="890"/>
        <v>1</v>
      </c>
      <c r="G1729" s="22">
        <f t="shared" si="891"/>
        <v>1</v>
      </c>
      <c r="H1729" s="120" t="str">
        <f>IF(ISNA(VLOOKUP(C1729,[1]Sheet1!$J$2:$J$2000,3,FALSE)),"No","Yes")</f>
        <v>No</v>
      </c>
      <c r="I1729" s="89">
        <f t="shared" si="892"/>
        <v>0</v>
      </c>
      <c r="J1729" s="89">
        <f t="shared" si="893"/>
        <v>0</v>
      </c>
      <c r="K1729" s="89">
        <f t="shared" si="894"/>
        <v>6522.2312045270819</v>
      </c>
      <c r="L1729" s="89">
        <f t="shared" si="895"/>
        <v>0</v>
      </c>
      <c r="M1729" s="89">
        <f t="shared" si="896"/>
        <v>0</v>
      </c>
      <c r="N1729" s="89">
        <f t="shared" si="897"/>
        <v>0</v>
      </c>
      <c r="O1729" s="89">
        <f t="shared" si="887"/>
        <v>0</v>
      </c>
      <c r="Q1729" s="90">
        <f t="shared" si="898"/>
        <v>0</v>
      </c>
      <c r="R1729" s="90">
        <f t="shared" si="899"/>
        <v>0</v>
      </c>
      <c r="S1729" s="90">
        <f t="shared" si="900"/>
        <v>0</v>
      </c>
      <c r="T1729" s="90">
        <f t="shared" si="901"/>
        <v>0</v>
      </c>
      <c r="U1729" s="90">
        <f t="shared" si="902"/>
        <v>0</v>
      </c>
      <c r="V1729" s="90">
        <f t="shared" si="903"/>
        <v>0</v>
      </c>
      <c r="W1729" s="90">
        <f t="shared" si="888"/>
        <v>0</v>
      </c>
      <c r="Y1729" s="89">
        <f t="shared" si="880"/>
        <v>0</v>
      </c>
      <c r="Z1729" s="90">
        <f t="shared" si="881"/>
        <v>0</v>
      </c>
      <c r="AA1729" s="75">
        <f t="shared" si="882"/>
        <v>0</v>
      </c>
      <c r="AB1729" s="89">
        <f t="shared" si="883"/>
        <v>6522.2312045270819</v>
      </c>
      <c r="AC1729" s="89">
        <f t="shared" si="884"/>
        <v>0</v>
      </c>
      <c r="AD1729" s="90">
        <f t="shared" si="885"/>
        <v>0</v>
      </c>
      <c r="AE1729" s="90">
        <f t="shared" si="886"/>
        <v>0</v>
      </c>
      <c r="AF1729" s="1">
        <f t="shared" si="857"/>
        <v>-43477.768795472919</v>
      </c>
    </row>
    <row r="1730" spans="1:32" ht="12" customHeight="1">
      <c r="A1730" s="106">
        <v>2.0370000000000002E-3</v>
      </c>
      <c r="B1730" s="4">
        <f t="shared" si="889"/>
        <v>-42144.107018501461</v>
      </c>
      <c r="C1730" t="s">
        <v>1644</v>
      </c>
      <c r="D1730" t="s">
        <v>414</v>
      </c>
      <c r="E1730" s="57" t="s">
        <v>20</v>
      </c>
      <c r="F1730" s="22">
        <f t="shared" si="890"/>
        <v>1</v>
      </c>
      <c r="G1730" s="22">
        <f t="shared" si="891"/>
        <v>1</v>
      </c>
      <c r="H1730" s="120" t="str">
        <f>IF(ISNA(VLOOKUP(C1730,[1]Sheet1!$J$2:$J$2000,3,FALSE)),"No","Yes")</f>
        <v>No</v>
      </c>
      <c r="I1730" s="89">
        <f t="shared" si="892"/>
        <v>0</v>
      </c>
      <c r="J1730" s="89">
        <f t="shared" si="893"/>
        <v>0</v>
      </c>
      <c r="K1730" s="89">
        <f t="shared" si="894"/>
        <v>7855.8909444985393</v>
      </c>
      <c r="L1730" s="89">
        <f t="shared" si="895"/>
        <v>0</v>
      </c>
      <c r="M1730" s="89">
        <f t="shared" si="896"/>
        <v>0</v>
      </c>
      <c r="N1730" s="89">
        <f t="shared" si="897"/>
        <v>0</v>
      </c>
      <c r="O1730" s="89">
        <f t="shared" si="887"/>
        <v>0</v>
      </c>
      <c r="Q1730" s="90">
        <f t="shared" si="898"/>
        <v>0</v>
      </c>
      <c r="R1730" s="90">
        <f t="shared" si="899"/>
        <v>0</v>
      </c>
      <c r="S1730" s="90">
        <f t="shared" si="900"/>
        <v>0</v>
      </c>
      <c r="T1730" s="90">
        <f t="shared" si="901"/>
        <v>0</v>
      </c>
      <c r="U1730" s="90">
        <f t="shared" si="902"/>
        <v>0</v>
      </c>
      <c r="V1730" s="90">
        <f t="shared" si="903"/>
        <v>0</v>
      </c>
      <c r="W1730" s="90">
        <f t="shared" si="888"/>
        <v>0</v>
      </c>
      <c r="Y1730" s="89">
        <f t="shared" si="880"/>
        <v>0</v>
      </c>
      <c r="Z1730" s="90">
        <f t="shared" si="881"/>
        <v>0</v>
      </c>
      <c r="AA1730" s="75">
        <f t="shared" si="882"/>
        <v>0</v>
      </c>
      <c r="AB1730" s="89">
        <f t="shared" si="883"/>
        <v>7855.8909444985393</v>
      </c>
      <c r="AC1730" s="89">
        <f t="shared" si="884"/>
        <v>0</v>
      </c>
      <c r="AD1730" s="90">
        <f t="shared" si="885"/>
        <v>0</v>
      </c>
      <c r="AE1730" s="90">
        <f t="shared" si="886"/>
        <v>0</v>
      </c>
      <c r="AF1730" s="1">
        <f t="shared" si="857"/>
        <v>-42144.10905550146</v>
      </c>
    </row>
    <row r="1731" spans="1:32" ht="12" customHeight="1">
      <c r="A1731" s="106">
        <v>2.0379999999999999E-3</v>
      </c>
      <c r="B1731" s="4">
        <f t="shared" si="889"/>
        <v>-43251.921682307795</v>
      </c>
      <c r="C1731" t="s">
        <v>1710</v>
      </c>
      <c r="D1731" t="s">
        <v>371</v>
      </c>
      <c r="E1731" s="57" t="s">
        <v>20</v>
      </c>
      <c r="F1731" s="22">
        <f t="shared" si="890"/>
        <v>1</v>
      </c>
      <c r="G1731" s="22">
        <f t="shared" si="891"/>
        <v>1</v>
      </c>
      <c r="H1731" s="120" t="str">
        <f>IF(ISNA(VLOOKUP(C1731,[1]Sheet1!$J$2:$J$2000,3,FALSE)),"No","Yes")</f>
        <v>No</v>
      </c>
      <c r="I1731" s="89">
        <f t="shared" si="892"/>
        <v>0</v>
      </c>
      <c r="J1731" s="89">
        <f t="shared" si="893"/>
        <v>0</v>
      </c>
      <c r="K1731" s="89">
        <f t="shared" si="894"/>
        <v>6748.0762796922045</v>
      </c>
      <c r="L1731" s="89">
        <f t="shared" si="895"/>
        <v>0</v>
      </c>
      <c r="M1731" s="89">
        <f t="shared" si="896"/>
        <v>0</v>
      </c>
      <c r="N1731" s="89">
        <f t="shared" si="897"/>
        <v>0</v>
      </c>
      <c r="O1731" s="89">
        <f t="shared" si="887"/>
        <v>0</v>
      </c>
      <c r="Q1731" s="90">
        <f t="shared" si="898"/>
        <v>0</v>
      </c>
      <c r="R1731" s="90">
        <f t="shared" si="899"/>
        <v>0</v>
      </c>
      <c r="S1731" s="90">
        <f t="shared" si="900"/>
        <v>0</v>
      </c>
      <c r="T1731" s="90">
        <f t="shared" si="901"/>
        <v>0</v>
      </c>
      <c r="U1731" s="90">
        <f t="shared" si="902"/>
        <v>0</v>
      </c>
      <c r="V1731" s="90">
        <f t="shared" si="903"/>
        <v>0</v>
      </c>
      <c r="W1731" s="90">
        <f t="shared" si="888"/>
        <v>0</v>
      </c>
      <c r="Y1731" s="89">
        <f t="shared" si="880"/>
        <v>0</v>
      </c>
      <c r="Z1731" s="90">
        <f t="shared" si="881"/>
        <v>0</v>
      </c>
      <c r="AA1731" s="75">
        <f t="shared" si="882"/>
        <v>0</v>
      </c>
      <c r="AB1731" s="89">
        <f t="shared" si="883"/>
        <v>6748.0762796922045</v>
      </c>
      <c r="AC1731" s="89">
        <f t="shared" si="884"/>
        <v>0</v>
      </c>
      <c r="AD1731" s="90">
        <f t="shared" si="885"/>
        <v>0</v>
      </c>
      <c r="AE1731" s="90">
        <f t="shared" si="886"/>
        <v>0</v>
      </c>
      <c r="AF1731" s="1">
        <f t="shared" ref="AF1731:AF1794" si="904">IF(H1731="NO",SUM(AA1731:AE1731)-50000,SUM(AA1731:AE1731))</f>
        <v>-43251.923720307794</v>
      </c>
    </row>
    <row r="1732" spans="1:32" ht="12" customHeight="1">
      <c r="A1732" s="106">
        <v>2.039E-3</v>
      </c>
      <c r="B1732" s="4">
        <f t="shared" si="889"/>
        <v>-45105.554864664162</v>
      </c>
      <c r="C1732" t="s">
        <v>1736</v>
      </c>
      <c r="D1732" t="s">
        <v>369</v>
      </c>
      <c r="E1732" s="57" t="s">
        <v>20</v>
      </c>
      <c r="F1732" s="22">
        <f t="shared" si="890"/>
        <v>1</v>
      </c>
      <c r="G1732" s="22">
        <f t="shared" si="891"/>
        <v>1</v>
      </c>
      <c r="H1732" s="120" t="str">
        <f>IF(ISNA(VLOOKUP(C1732,[1]Sheet1!$J$2:$J$2000,3,FALSE)),"No","Yes")</f>
        <v>No</v>
      </c>
      <c r="I1732" s="89">
        <f t="shared" si="892"/>
        <v>0</v>
      </c>
      <c r="J1732" s="89">
        <f t="shared" si="893"/>
        <v>0</v>
      </c>
      <c r="K1732" s="89">
        <f t="shared" si="894"/>
        <v>4894.4430963358409</v>
      </c>
      <c r="L1732" s="89">
        <f t="shared" si="895"/>
        <v>0</v>
      </c>
      <c r="M1732" s="89">
        <f t="shared" si="896"/>
        <v>0</v>
      </c>
      <c r="N1732" s="89">
        <f t="shared" si="897"/>
        <v>0</v>
      </c>
      <c r="O1732" s="89">
        <f t="shared" si="887"/>
        <v>0</v>
      </c>
      <c r="Q1732" s="90">
        <f t="shared" si="898"/>
        <v>0</v>
      </c>
      <c r="R1732" s="90">
        <f t="shared" si="899"/>
        <v>0</v>
      </c>
      <c r="S1732" s="90">
        <f t="shared" si="900"/>
        <v>0</v>
      </c>
      <c r="T1732" s="90">
        <f t="shared" si="901"/>
        <v>0</v>
      </c>
      <c r="U1732" s="90">
        <f t="shared" si="902"/>
        <v>0</v>
      </c>
      <c r="V1732" s="90">
        <f t="shared" si="903"/>
        <v>0</v>
      </c>
      <c r="W1732" s="90">
        <f t="shared" si="888"/>
        <v>0</v>
      </c>
      <c r="Y1732" s="89">
        <f t="shared" si="880"/>
        <v>0</v>
      </c>
      <c r="Z1732" s="90">
        <f t="shared" si="881"/>
        <v>0</v>
      </c>
      <c r="AA1732" s="75">
        <f t="shared" si="882"/>
        <v>0</v>
      </c>
      <c r="AB1732" s="89">
        <f t="shared" si="883"/>
        <v>4894.4430963358409</v>
      </c>
      <c r="AC1732" s="89">
        <f t="shared" si="884"/>
        <v>0</v>
      </c>
      <c r="AD1732" s="90">
        <f t="shared" si="885"/>
        <v>0</v>
      </c>
      <c r="AE1732" s="90">
        <f t="shared" si="886"/>
        <v>0</v>
      </c>
      <c r="AF1732" s="1">
        <f t="shared" si="904"/>
        <v>-45105.556903664161</v>
      </c>
    </row>
    <row r="1733" spans="1:32" ht="12" customHeight="1">
      <c r="A1733" s="106">
        <v>2.0400000000000001E-3</v>
      </c>
      <c r="B1733" s="4">
        <f t="shared" si="889"/>
        <v>10000.002039999999</v>
      </c>
      <c r="C1733" t="s">
        <v>1557</v>
      </c>
      <c r="D1733" t="s">
        <v>371</v>
      </c>
      <c r="E1733" s="57" t="s">
        <v>20</v>
      </c>
      <c r="F1733" s="22">
        <f t="shared" si="890"/>
        <v>1</v>
      </c>
      <c r="G1733" s="22">
        <f t="shared" si="891"/>
        <v>1</v>
      </c>
      <c r="H1733" s="120" t="str">
        <f>IF(ISNA(VLOOKUP(C1733,[1]Sheet1!$J$2:$J$2000,3,FALSE)),"No","Yes")</f>
        <v>Yes</v>
      </c>
      <c r="I1733" s="89">
        <f t="shared" si="892"/>
        <v>0</v>
      </c>
      <c r="J1733" s="89">
        <f t="shared" si="893"/>
        <v>0</v>
      </c>
      <c r="K1733" s="89">
        <f t="shared" si="894"/>
        <v>10000</v>
      </c>
      <c r="L1733" s="89">
        <f t="shared" si="895"/>
        <v>0</v>
      </c>
      <c r="M1733" s="89">
        <f t="shared" si="896"/>
        <v>0</v>
      </c>
      <c r="N1733" s="89">
        <f t="shared" si="897"/>
        <v>0</v>
      </c>
      <c r="O1733" s="89">
        <f t="shared" si="887"/>
        <v>0</v>
      </c>
      <c r="Q1733" s="90">
        <f t="shared" si="898"/>
        <v>0</v>
      </c>
      <c r="R1733" s="90">
        <f t="shared" si="899"/>
        <v>0</v>
      </c>
      <c r="S1733" s="90">
        <f t="shared" si="900"/>
        <v>0</v>
      </c>
      <c r="T1733" s="90">
        <f t="shared" si="901"/>
        <v>0</v>
      </c>
      <c r="U1733" s="90">
        <f t="shared" si="902"/>
        <v>0</v>
      </c>
      <c r="V1733" s="90">
        <f t="shared" si="903"/>
        <v>0</v>
      </c>
      <c r="W1733" s="90">
        <f t="shared" si="888"/>
        <v>0</v>
      </c>
      <c r="Y1733" s="89">
        <f t="shared" si="880"/>
        <v>0</v>
      </c>
      <c r="Z1733" s="90">
        <f t="shared" si="881"/>
        <v>0</v>
      </c>
      <c r="AA1733" s="75">
        <f t="shared" si="882"/>
        <v>0</v>
      </c>
      <c r="AB1733" s="89">
        <f t="shared" si="883"/>
        <v>10000</v>
      </c>
      <c r="AC1733" s="89">
        <f t="shared" si="884"/>
        <v>0</v>
      </c>
      <c r="AD1733" s="90">
        <f t="shared" si="885"/>
        <v>0</v>
      </c>
      <c r="AE1733" s="90">
        <f t="shared" si="886"/>
        <v>0</v>
      </c>
      <c r="AF1733" s="1">
        <f t="shared" si="904"/>
        <v>10000</v>
      </c>
    </row>
    <row r="1734" spans="1:32" ht="12" customHeight="1">
      <c r="A1734" s="106">
        <v>2.0409999999999998E-3</v>
      </c>
      <c r="B1734" s="4">
        <f t="shared" si="889"/>
        <v>-40592.348705268654</v>
      </c>
      <c r="C1734" t="s">
        <v>1569</v>
      </c>
      <c r="D1734" t="s">
        <v>380</v>
      </c>
      <c r="E1734" s="57" t="s">
        <v>20</v>
      </c>
      <c r="F1734" s="22">
        <f t="shared" si="890"/>
        <v>1</v>
      </c>
      <c r="G1734" s="22">
        <f t="shared" si="891"/>
        <v>1</v>
      </c>
      <c r="H1734" s="120" t="str">
        <f>IF(ISNA(VLOOKUP(C1734,[1]Sheet1!$J$2:$J$2000,3,FALSE)),"No","Yes")</f>
        <v>No</v>
      </c>
      <c r="I1734" s="89">
        <f t="shared" si="892"/>
        <v>0</v>
      </c>
      <c r="J1734" s="89">
        <f t="shared" si="893"/>
        <v>0</v>
      </c>
      <c r="K1734" s="89">
        <f t="shared" si="894"/>
        <v>9407.6492537313425</v>
      </c>
      <c r="L1734" s="89">
        <f t="shared" si="895"/>
        <v>0</v>
      </c>
      <c r="M1734" s="89">
        <f t="shared" si="896"/>
        <v>0</v>
      </c>
      <c r="N1734" s="89">
        <f t="shared" si="897"/>
        <v>0</v>
      </c>
      <c r="O1734" s="89">
        <f t="shared" si="887"/>
        <v>0</v>
      </c>
      <c r="Q1734" s="90">
        <f t="shared" si="898"/>
        <v>0</v>
      </c>
      <c r="R1734" s="90">
        <f t="shared" si="899"/>
        <v>0</v>
      </c>
      <c r="S1734" s="90">
        <f t="shared" si="900"/>
        <v>0</v>
      </c>
      <c r="T1734" s="90">
        <f t="shared" si="901"/>
        <v>0</v>
      </c>
      <c r="U1734" s="90">
        <f t="shared" si="902"/>
        <v>0</v>
      </c>
      <c r="V1734" s="90">
        <f t="shared" si="903"/>
        <v>0</v>
      </c>
      <c r="W1734" s="90">
        <f t="shared" si="888"/>
        <v>0</v>
      </c>
      <c r="Y1734" s="89">
        <f t="shared" si="880"/>
        <v>0</v>
      </c>
      <c r="Z1734" s="90">
        <f t="shared" si="881"/>
        <v>0</v>
      </c>
      <c r="AA1734" s="75">
        <f t="shared" si="882"/>
        <v>0</v>
      </c>
      <c r="AB1734" s="89">
        <f t="shared" si="883"/>
        <v>9407.6492537313425</v>
      </c>
      <c r="AC1734" s="89">
        <f t="shared" si="884"/>
        <v>0</v>
      </c>
      <c r="AD1734" s="90">
        <f t="shared" si="885"/>
        <v>0</v>
      </c>
      <c r="AE1734" s="90">
        <f t="shared" si="886"/>
        <v>0</v>
      </c>
      <c r="AF1734" s="1">
        <f t="shared" si="904"/>
        <v>-40592.350746268654</v>
      </c>
    </row>
    <row r="1735" spans="1:32" ht="12" customHeight="1">
      <c r="A1735" s="106">
        <v>2.0430000000000001E-3</v>
      </c>
      <c r="B1735" s="4">
        <f t="shared" si="889"/>
        <v>-42410.157881741296</v>
      </c>
      <c r="C1735" t="s">
        <v>1670</v>
      </c>
      <c r="D1735" t="s">
        <v>415</v>
      </c>
      <c r="E1735" s="57" t="s">
        <v>20</v>
      </c>
      <c r="F1735" s="22">
        <f t="shared" si="890"/>
        <v>1</v>
      </c>
      <c r="G1735" s="22">
        <f t="shared" si="891"/>
        <v>1</v>
      </c>
      <c r="H1735" s="120" t="str">
        <f>IF(ISNA(VLOOKUP(C1735,[1]Sheet1!$J$2:$J$2000,3,FALSE)),"No","Yes")</f>
        <v>No</v>
      </c>
      <c r="I1735" s="89">
        <f t="shared" si="892"/>
        <v>0</v>
      </c>
      <c r="J1735" s="89">
        <f t="shared" si="893"/>
        <v>0</v>
      </c>
      <c r="K1735" s="89">
        <f t="shared" si="894"/>
        <v>7589.8400752587022</v>
      </c>
      <c r="L1735" s="89">
        <f t="shared" si="895"/>
        <v>0</v>
      </c>
      <c r="M1735" s="89">
        <f t="shared" si="896"/>
        <v>0</v>
      </c>
      <c r="N1735" s="89">
        <f t="shared" si="897"/>
        <v>0</v>
      </c>
      <c r="O1735" s="89">
        <f t="shared" si="887"/>
        <v>0</v>
      </c>
      <c r="Q1735" s="90">
        <f t="shared" si="898"/>
        <v>0</v>
      </c>
      <c r="R1735" s="90">
        <f t="shared" si="899"/>
        <v>0</v>
      </c>
      <c r="S1735" s="90">
        <f t="shared" si="900"/>
        <v>0</v>
      </c>
      <c r="T1735" s="90">
        <f t="shared" si="901"/>
        <v>0</v>
      </c>
      <c r="U1735" s="90">
        <f t="shared" si="902"/>
        <v>0</v>
      </c>
      <c r="V1735" s="90">
        <f t="shared" si="903"/>
        <v>0</v>
      </c>
      <c r="W1735" s="90">
        <f t="shared" si="888"/>
        <v>0</v>
      </c>
      <c r="Y1735" s="89">
        <f t="shared" si="880"/>
        <v>0</v>
      </c>
      <c r="Z1735" s="90">
        <f t="shared" si="881"/>
        <v>0</v>
      </c>
      <c r="AA1735" s="75">
        <f t="shared" si="882"/>
        <v>0</v>
      </c>
      <c r="AB1735" s="89">
        <f t="shared" si="883"/>
        <v>7589.8400752587022</v>
      </c>
      <c r="AC1735" s="89">
        <f t="shared" si="884"/>
        <v>0</v>
      </c>
      <c r="AD1735" s="90">
        <f t="shared" si="885"/>
        <v>0</v>
      </c>
      <c r="AE1735" s="90">
        <f t="shared" si="886"/>
        <v>0</v>
      </c>
      <c r="AF1735" s="1">
        <f t="shared" si="904"/>
        <v>-42410.159924741296</v>
      </c>
    </row>
    <row r="1736" spans="1:32" ht="12" customHeight="1">
      <c r="A1736" s="106">
        <v>2.0440000000000002E-3</v>
      </c>
      <c r="B1736" s="4">
        <f t="shared" si="889"/>
        <v>-42573.635658503677</v>
      </c>
      <c r="C1736" t="s">
        <v>1679</v>
      </c>
      <c r="D1736" t="s">
        <v>369</v>
      </c>
      <c r="E1736" s="57" t="s">
        <v>20</v>
      </c>
      <c r="F1736" s="22">
        <f t="shared" si="890"/>
        <v>1</v>
      </c>
      <c r="G1736" s="22">
        <f t="shared" si="891"/>
        <v>1</v>
      </c>
      <c r="H1736" s="120" t="str">
        <f>IF(ISNA(VLOOKUP(C1736,[1]Sheet1!$J$2:$J$2000,3,FALSE)),"No","Yes")</f>
        <v>No</v>
      </c>
      <c r="I1736" s="89">
        <f t="shared" si="892"/>
        <v>0</v>
      </c>
      <c r="J1736" s="89">
        <f t="shared" si="893"/>
        <v>0</v>
      </c>
      <c r="K1736" s="89">
        <f t="shared" si="894"/>
        <v>7426.3622974963182</v>
      </c>
      <c r="L1736" s="89">
        <f t="shared" si="895"/>
        <v>0</v>
      </c>
      <c r="M1736" s="89">
        <f t="shared" si="896"/>
        <v>0</v>
      </c>
      <c r="N1736" s="89">
        <f t="shared" si="897"/>
        <v>0</v>
      </c>
      <c r="O1736" s="89">
        <f t="shared" si="887"/>
        <v>0</v>
      </c>
      <c r="Q1736" s="90">
        <f t="shared" si="898"/>
        <v>0</v>
      </c>
      <c r="R1736" s="90">
        <f t="shared" si="899"/>
        <v>0</v>
      </c>
      <c r="S1736" s="90">
        <f t="shared" si="900"/>
        <v>0</v>
      </c>
      <c r="T1736" s="90">
        <f t="shared" si="901"/>
        <v>0</v>
      </c>
      <c r="U1736" s="90">
        <f t="shared" si="902"/>
        <v>0</v>
      </c>
      <c r="V1736" s="90">
        <f t="shared" si="903"/>
        <v>0</v>
      </c>
      <c r="W1736" s="90">
        <f t="shared" si="888"/>
        <v>0</v>
      </c>
      <c r="Y1736" s="89">
        <f t="shared" si="880"/>
        <v>0</v>
      </c>
      <c r="Z1736" s="90">
        <f t="shared" si="881"/>
        <v>0</v>
      </c>
      <c r="AA1736" s="75">
        <f t="shared" si="882"/>
        <v>0</v>
      </c>
      <c r="AB1736" s="89">
        <f t="shared" si="883"/>
        <v>7426.3622974963182</v>
      </c>
      <c r="AC1736" s="89">
        <f t="shared" si="884"/>
        <v>0</v>
      </c>
      <c r="AD1736" s="90">
        <f t="shared" si="885"/>
        <v>0</v>
      </c>
      <c r="AE1736" s="90">
        <f t="shared" si="886"/>
        <v>0</v>
      </c>
      <c r="AF1736" s="1">
        <f t="shared" si="904"/>
        <v>-42573.637702503678</v>
      </c>
    </row>
    <row r="1737" spans="1:32" ht="12" customHeight="1">
      <c r="A1737" s="106">
        <v>2.0449999999999999E-3</v>
      </c>
      <c r="B1737" s="4">
        <f t="shared" si="889"/>
        <v>-42782.248804883697</v>
      </c>
      <c r="C1737" t="s">
        <v>1686</v>
      </c>
      <c r="D1737" t="s">
        <v>369</v>
      </c>
      <c r="E1737" s="57" t="s">
        <v>20</v>
      </c>
      <c r="F1737" s="22">
        <f t="shared" si="890"/>
        <v>1</v>
      </c>
      <c r="G1737" s="22">
        <f t="shared" si="891"/>
        <v>1</v>
      </c>
      <c r="H1737" s="120" t="str">
        <f>IF(ISNA(VLOOKUP(C1737,[1]Sheet1!$J$2:$J$2000,3,FALSE)),"No","Yes")</f>
        <v>No</v>
      </c>
      <c r="I1737" s="89">
        <f t="shared" si="892"/>
        <v>0</v>
      </c>
      <c r="J1737" s="89">
        <f t="shared" si="893"/>
        <v>0</v>
      </c>
      <c r="K1737" s="89">
        <f t="shared" si="894"/>
        <v>7217.7491501163004</v>
      </c>
      <c r="L1737" s="89">
        <f t="shared" si="895"/>
        <v>0</v>
      </c>
      <c r="M1737" s="89">
        <f t="shared" si="896"/>
        <v>0</v>
      </c>
      <c r="N1737" s="89">
        <f t="shared" si="897"/>
        <v>0</v>
      </c>
      <c r="O1737" s="89">
        <f t="shared" si="887"/>
        <v>0</v>
      </c>
      <c r="Q1737" s="90">
        <f t="shared" si="898"/>
        <v>0</v>
      </c>
      <c r="R1737" s="90">
        <f t="shared" si="899"/>
        <v>0</v>
      </c>
      <c r="S1737" s="90">
        <f t="shared" si="900"/>
        <v>0</v>
      </c>
      <c r="T1737" s="90">
        <f t="shared" si="901"/>
        <v>0</v>
      </c>
      <c r="U1737" s="90">
        <f t="shared" si="902"/>
        <v>0</v>
      </c>
      <c r="V1737" s="90">
        <f t="shared" si="903"/>
        <v>0</v>
      </c>
      <c r="W1737" s="90">
        <f t="shared" si="888"/>
        <v>0</v>
      </c>
      <c r="Y1737" s="89">
        <f t="shared" si="880"/>
        <v>0</v>
      </c>
      <c r="Z1737" s="90">
        <f t="shared" si="881"/>
        <v>0</v>
      </c>
      <c r="AA1737" s="75">
        <f t="shared" si="882"/>
        <v>0</v>
      </c>
      <c r="AB1737" s="89">
        <f t="shared" si="883"/>
        <v>7217.7491501163004</v>
      </c>
      <c r="AC1737" s="89">
        <f t="shared" si="884"/>
        <v>0</v>
      </c>
      <c r="AD1737" s="90">
        <f t="shared" si="885"/>
        <v>0</v>
      </c>
      <c r="AE1737" s="90">
        <f t="shared" si="886"/>
        <v>0</v>
      </c>
      <c r="AF1737" s="1">
        <f t="shared" si="904"/>
        <v>-42782.250849883698</v>
      </c>
    </row>
    <row r="1738" spans="1:32" ht="12" customHeight="1">
      <c r="A1738" s="106">
        <v>2.0460000000000001E-3</v>
      </c>
      <c r="B1738" s="4">
        <f t="shared" si="889"/>
        <v>-43282.262733350544</v>
      </c>
      <c r="C1738" t="s">
        <v>1712</v>
      </c>
      <c r="D1738" t="s">
        <v>369</v>
      </c>
      <c r="E1738" s="57" t="s">
        <v>20</v>
      </c>
      <c r="F1738" s="22">
        <f t="shared" si="890"/>
        <v>1</v>
      </c>
      <c r="G1738" s="22">
        <f t="shared" si="891"/>
        <v>1</v>
      </c>
      <c r="H1738" s="120" t="str">
        <f>IF(ISNA(VLOOKUP(C1738,[1]Sheet1!$J$2:$J$2000,3,FALSE)),"No","Yes")</f>
        <v>No</v>
      </c>
      <c r="I1738" s="89">
        <f t="shared" si="892"/>
        <v>0</v>
      </c>
      <c r="J1738" s="89">
        <f t="shared" si="893"/>
        <v>0</v>
      </c>
      <c r="K1738" s="89">
        <f t="shared" si="894"/>
        <v>6717.7352206494579</v>
      </c>
      <c r="L1738" s="89">
        <f t="shared" si="895"/>
        <v>0</v>
      </c>
      <c r="M1738" s="89">
        <f t="shared" si="896"/>
        <v>0</v>
      </c>
      <c r="N1738" s="89">
        <f t="shared" si="897"/>
        <v>0</v>
      </c>
      <c r="O1738" s="89">
        <f t="shared" si="887"/>
        <v>0</v>
      </c>
      <c r="Q1738" s="90">
        <f t="shared" si="898"/>
        <v>0</v>
      </c>
      <c r="R1738" s="90">
        <f t="shared" si="899"/>
        <v>0</v>
      </c>
      <c r="S1738" s="90">
        <f t="shared" si="900"/>
        <v>0</v>
      </c>
      <c r="T1738" s="90">
        <f t="shared" si="901"/>
        <v>0</v>
      </c>
      <c r="U1738" s="90">
        <f t="shared" si="902"/>
        <v>0</v>
      </c>
      <c r="V1738" s="90">
        <f t="shared" si="903"/>
        <v>0</v>
      </c>
      <c r="W1738" s="90">
        <f t="shared" si="888"/>
        <v>0</v>
      </c>
      <c r="Y1738" s="89">
        <f t="shared" si="880"/>
        <v>0</v>
      </c>
      <c r="Z1738" s="90">
        <f t="shared" si="881"/>
        <v>0</v>
      </c>
      <c r="AA1738" s="75">
        <f t="shared" si="882"/>
        <v>0</v>
      </c>
      <c r="AB1738" s="89">
        <f t="shared" si="883"/>
        <v>6717.7352206494579</v>
      </c>
      <c r="AC1738" s="89">
        <f t="shared" si="884"/>
        <v>0</v>
      </c>
      <c r="AD1738" s="90">
        <f t="shared" si="885"/>
        <v>0</v>
      </c>
      <c r="AE1738" s="90">
        <f t="shared" si="886"/>
        <v>0</v>
      </c>
      <c r="AF1738" s="1">
        <f t="shared" si="904"/>
        <v>-43282.264779350546</v>
      </c>
    </row>
    <row r="1739" spans="1:32" ht="12" customHeight="1">
      <c r="A1739" s="106">
        <v>2.0470000000000002E-3</v>
      </c>
      <c r="B1739" s="4">
        <f t="shared" si="889"/>
        <v>-43442.780787850454</v>
      </c>
      <c r="C1739" t="s">
        <v>1720</v>
      </c>
      <c r="D1739" t="s">
        <v>369</v>
      </c>
      <c r="E1739" s="57" t="s">
        <v>20</v>
      </c>
      <c r="F1739" s="22">
        <f t="shared" si="890"/>
        <v>1</v>
      </c>
      <c r="G1739" s="22">
        <f t="shared" si="891"/>
        <v>1</v>
      </c>
      <c r="H1739" s="120" t="str">
        <f>IF(ISNA(VLOOKUP(C1739,[1]Sheet1!$J$2:$J$2000,3,FALSE)),"No","Yes")</f>
        <v>No</v>
      </c>
      <c r="I1739" s="89">
        <f t="shared" si="892"/>
        <v>0</v>
      </c>
      <c r="J1739" s="89">
        <f t="shared" si="893"/>
        <v>0</v>
      </c>
      <c r="K1739" s="89">
        <f t="shared" si="894"/>
        <v>6557.2171651495455</v>
      </c>
      <c r="L1739" s="89">
        <f t="shared" si="895"/>
        <v>0</v>
      </c>
      <c r="M1739" s="89">
        <f t="shared" si="896"/>
        <v>0</v>
      </c>
      <c r="N1739" s="89">
        <f t="shared" si="897"/>
        <v>0</v>
      </c>
      <c r="O1739" s="89">
        <f t="shared" si="887"/>
        <v>0</v>
      </c>
      <c r="Q1739" s="90">
        <f t="shared" si="898"/>
        <v>0</v>
      </c>
      <c r="R1739" s="90">
        <f t="shared" si="899"/>
        <v>0</v>
      </c>
      <c r="S1739" s="90">
        <f t="shared" si="900"/>
        <v>0</v>
      </c>
      <c r="T1739" s="90">
        <f t="shared" si="901"/>
        <v>0</v>
      </c>
      <c r="U1739" s="90">
        <f t="shared" si="902"/>
        <v>0</v>
      </c>
      <c r="V1739" s="90">
        <f t="shared" si="903"/>
        <v>0</v>
      </c>
      <c r="W1739" s="90">
        <f t="shared" si="888"/>
        <v>0</v>
      </c>
      <c r="Y1739" s="89">
        <f t="shared" si="880"/>
        <v>0</v>
      </c>
      <c r="Z1739" s="90">
        <f t="shared" si="881"/>
        <v>0</v>
      </c>
      <c r="AA1739" s="75">
        <f t="shared" si="882"/>
        <v>0</v>
      </c>
      <c r="AB1739" s="89">
        <f t="shared" si="883"/>
        <v>6557.2171651495455</v>
      </c>
      <c r="AC1739" s="89">
        <f t="shared" si="884"/>
        <v>0</v>
      </c>
      <c r="AD1739" s="90">
        <f t="shared" si="885"/>
        <v>0</v>
      </c>
      <c r="AE1739" s="90">
        <f t="shared" si="886"/>
        <v>0</v>
      </c>
      <c r="AF1739" s="1">
        <f t="shared" si="904"/>
        <v>-43442.782834850455</v>
      </c>
    </row>
    <row r="1740" spans="1:32" ht="12" customHeight="1">
      <c r="A1740" s="106">
        <v>2.0479999999999999E-3</v>
      </c>
      <c r="B1740" s="4">
        <f t="shared" si="889"/>
        <v>-44050.14544462537</v>
      </c>
      <c r="C1740" t="s">
        <v>1729</v>
      </c>
      <c r="D1740" t="s">
        <v>369</v>
      </c>
      <c r="E1740" s="57" t="s">
        <v>20</v>
      </c>
      <c r="F1740" s="22">
        <f t="shared" si="890"/>
        <v>1</v>
      </c>
      <c r="G1740" s="22">
        <f t="shared" si="891"/>
        <v>1</v>
      </c>
      <c r="H1740" s="120" t="str">
        <f>IF(ISNA(VLOOKUP(C1740,[1]Sheet1!$J$2:$J$2000,3,FALSE)),"No","Yes")</f>
        <v>No</v>
      </c>
      <c r="I1740" s="89">
        <f t="shared" si="892"/>
        <v>0</v>
      </c>
      <c r="J1740" s="89">
        <f t="shared" si="893"/>
        <v>0</v>
      </c>
      <c r="K1740" s="89">
        <f t="shared" si="894"/>
        <v>5949.8525073746314</v>
      </c>
      <c r="L1740" s="89">
        <f t="shared" si="895"/>
        <v>0</v>
      </c>
      <c r="M1740" s="89">
        <f t="shared" si="896"/>
        <v>0</v>
      </c>
      <c r="N1740" s="89">
        <f t="shared" si="897"/>
        <v>0</v>
      </c>
      <c r="O1740" s="89">
        <f t="shared" si="887"/>
        <v>0</v>
      </c>
      <c r="Q1740" s="90">
        <f t="shared" si="898"/>
        <v>0</v>
      </c>
      <c r="R1740" s="90">
        <f t="shared" si="899"/>
        <v>0</v>
      </c>
      <c r="S1740" s="90">
        <f t="shared" si="900"/>
        <v>0</v>
      </c>
      <c r="T1740" s="90">
        <f t="shared" si="901"/>
        <v>0</v>
      </c>
      <c r="U1740" s="90">
        <f t="shared" si="902"/>
        <v>0</v>
      </c>
      <c r="V1740" s="90">
        <f t="shared" si="903"/>
        <v>0</v>
      </c>
      <c r="W1740" s="90">
        <f t="shared" si="888"/>
        <v>0</v>
      </c>
      <c r="Y1740" s="89">
        <f t="shared" si="880"/>
        <v>0</v>
      </c>
      <c r="Z1740" s="90">
        <f t="shared" si="881"/>
        <v>0</v>
      </c>
      <c r="AA1740" s="75">
        <f t="shared" si="882"/>
        <v>0</v>
      </c>
      <c r="AB1740" s="89">
        <f t="shared" si="883"/>
        <v>5949.8525073746314</v>
      </c>
      <c r="AC1740" s="89">
        <f t="shared" si="884"/>
        <v>0</v>
      </c>
      <c r="AD1740" s="90">
        <f t="shared" si="885"/>
        <v>0</v>
      </c>
      <c r="AE1740" s="90">
        <f t="shared" si="886"/>
        <v>0</v>
      </c>
      <c r="AF1740" s="1">
        <f t="shared" si="904"/>
        <v>-44050.147492625372</v>
      </c>
    </row>
    <row r="1741" spans="1:32" ht="12" customHeight="1">
      <c r="A1741" s="106">
        <v>2.049E-3</v>
      </c>
      <c r="B1741" s="4">
        <f t="shared" si="889"/>
        <v>-41268.396219398266</v>
      </c>
      <c r="C1741" t="s">
        <v>1599</v>
      </c>
      <c r="D1741" t="s">
        <v>370</v>
      </c>
      <c r="E1741" s="57" t="s">
        <v>20</v>
      </c>
      <c r="F1741" s="22">
        <f t="shared" si="890"/>
        <v>1</v>
      </c>
      <c r="G1741" s="22">
        <f t="shared" si="891"/>
        <v>1</v>
      </c>
      <c r="H1741" s="120" t="str">
        <f>IF(ISNA(VLOOKUP(C1741,[1]Sheet1!$J$2:$J$2000,3,FALSE)),"No","Yes")</f>
        <v>No</v>
      </c>
      <c r="I1741" s="89">
        <f t="shared" si="892"/>
        <v>0</v>
      </c>
      <c r="J1741" s="89">
        <f t="shared" si="893"/>
        <v>0</v>
      </c>
      <c r="K1741" s="89">
        <f t="shared" si="894"/>
        <v>8731.6017316017314</v>
      </c>
      <c r="L1741" s="89">
        <f t="shared" si="895"/>
        <v>0</v>
      </c>
      <c r="M1741" s="89">
        <f t="shared" si="896"/>
        <v>0</v>
      </c>
      <c r="N1741" s="89">
        <f t="shared" si="897"/>
        <v>0</v>
      </c>
      <c r="O1741" s="89">
        <f t="shared" si="887"/>
        <v>0</v>
      </c>
      <c r="Q1741" s="90">
        <f t="shared" si="898"/>
        <v>0</v>
      </c>
      <c r="R1741" s="90">
        <f t="shared" si="899"/>
        <v>0</v>
      </c>
      <c r="S1741" s="90">
        <f t="shared" si="900"/>
        <v>0</v>
      </c>
      <c r="T1741" s="90">
        <f t="shared" si="901"/>
        <v>0</v>
      </c>
      <c r="U1741" s="90">
        <f t="shared" si="902"/>
        <v>0</v>
      </c>
      <c r="V1741" s="90">
        <f t="shared" si="903"/>
        <v>0</v>
      </c>
      <c r="W1741" s="90">
        <f t="shared" si="888"/>
        <v>0</v>
      </c>
      <c r="Y1741" s="89">
        <f t="shared" si="880"/>
        <v>0</v>
      </c>
      <c r="Z1741" s="90">
        <f t="shared" si="881"/>
        <v>0</v>
      </c>
      <c r="AA1741" s="75">
        <f t="shared" si="882"/>
        <v>0</v>
      </c>
      <c r="AB1741" s="89">
        <f t="shared" si="883"/>
        <v>8731.6017316017314</v>
      </c>
      <c r="AC1741" s="89">
        <f t="shared" si="884"/>
        <v>0</v>
      </c>
      <c r="AD1741" s="90">
        <f t="shared" si="885"/>
        <v>0</v>
      </c>
      <c r="AE1741" s="90">
        <f t="shared" si="886"/>
        <v>0</v>
      </c>
      <c r="AF1741" s="1">
        <f t="shared" si="904"/>
        <v>-41268.398268398269</v>
      </c>
    </row>
    <row r="1742" spans="1:32" ht="12" customHeight="1">
      <c r="A1742" s="106">
        <v>2.0500000000000002E-3</v>
      </c>
      <c r="B1742" s="4">
        <f t="shared" si="889"/>
        <v>-41682.47217680412</v>
      </c>
      <c r="C1742" t="s">
        <v>1613</v>
      </c>
      <c r="D1742" t="s">
        <v>369</v>
      </c>
      <c r="E1742" s="57" t="s">
        <v>20</v>
      </c>
      <c r="F1742" s="22">
        <f t="shared" si="890"/>
        <v>1</v>
      </c>
      <c r="G1742" s="22">
        <f t="shared" si="891"/>
        <v>1</v>
      </c>
      <c r="H1742" s="120" t="str">
        <f>IF(ISNA(VLOOKUP(C1742,[1]Sheet1!$J$2:$J$2000,3,FALSE)),"No","Yes")</f>
        <v>No</v>
      </c>
      <c r="I1742" s="89">
        <f t="shared" si="892"/>
        <v>0</v>
      </c>
      <c r="J1742" s="89">
        <f t="shared" si="893"/>
        <v>0</v>
      </c>
      <c r="K1742" s="89">
        <f t="shared" si="894"/>
        <v>8317.5257731958754</v>
      </c>
      <c r="L1742" s="89">
        <f t="shared" si="895"/>
        <v>0</v>
      </c>
      <c r="M1742" s="89">
        <f t="shared" si="896"/>
        <v>0</v>
      </c>
      <c r="N1742" s="89">
        <f t="shared" si="897"/>
        <v>0</v>
      </c>
      <c r="O1742" s="89">
        <f t="shared" si="887"/>
        <v>0</v>
      </c>
      <c r="Q1742" s="90">
        <f t="shared" si="898"/>
        <v>0</v>
      </c>
      <c r="R1742" s="90">
        <f t="shared" si="899"/>
        <v>0</v>
      </c>
      <c r="S1742" s="90">
        <f t="shared" si="900"/>
        <v>0</v>
      </c>
      <c r="T1742" s="90">
        <f t="shared" si="901"/>
        <v>0</v>
      </c>
      <c r="U1742" s="90">
        <f t="shared" si="902"/>
        <v>0</v>
      </c>
      <c r="V1742" s="90">
        <f t="shared" si="903"/>
        <v>0</v>
      </c>
      <c r="W1742" s="90">
        <f t="shared" si="888"/>
        <v>0</v>
      </c>
      <c r="Y1742" s="89">
        <f t="shared" si="880"/>
        <v>0</v>
      </c>
      <c r="Z1742" s="90">
        <f t="shared" si="881"/>
        <v>0</v>
      </c>
      <c r="AA1742" s="75">
        <f t="shared" si="882"/>
        <v>0</v>
      </c>
      <c r="AB1742" s="89">
        <f t="shared" si="883"/>
        <v>8317.5257731958754</v>
      </c>
      <c r="AC1742" s="89">
        <f t="shared" si="884"/>
        <v>0</v>
      </c>
      <c r="AD1742" s="90">
        <f t="shared" si="885"/>
        <v>0</v>
      </c>
      <c r="AE1742" s="90">
        <f t="shared" si="886"/>
        <v>0</v>
      </c>
      <c r="AF1742" s="1">
        <f t="shared" si="904"/>
        <v>-41682.474226804123</v>
      </c>
    </row>
    <row r="1743" spans="1:32" ht="12" customHeight="1">
      <c r="A1743" s="106">
        <v>2.0509999999999999E-3</v>
      </c>
      <c r="B1743" s="4">
        <f t="shared" si="889"/>
        <v>8162.6892221857543</v>
      </c>
      <c r="C1743" t="s">
        <v>1626</v>
      </c>
      <c r="D1743" t="s">
        <v>369</v>
      </c>
      <c r="E1743" s="57" t="s">
        <v>20</v>
      </c>
      <c r="F1743" s="22">
        <f t="shared" si="890"/>
        <v>1</v>
      </c>
      <c r="G1743" s="22">
        <f t="shared" si="891"/>
        <v>1</v>
      </c>
      <c r="H1743" s="120" t="str">
        <f>IF(ISNA(VLOOKUP(C1743,[1]Sheet1!$J$2:$J$2000,3,FALSE)),"No","Yes")</f>
        <v>Yes</v>
      </c>
      <c r="I1743" s="89">
        <f t="shared" si="892"/>
        <v>0</v>
      </c>
      <c r="J1743" s="89">
        <f t="shared" si="893"/>
        <v>0</v>
      </c>
      <c r="K1743" s="89">
        <f t="shared" si="894"/>
        <v>8162.6871711857539</v>
      </c>
      <c r="L1743" s="89">
        <f t="shared" si="895"/>
        <v>0</v>
      </c>
      <c r="M1743" s="89">
        <f t="shared" si="896"/>
        <v>0</v>
      </c>
      <c r="N1743" s="89">
        <f t="shared" si="897"/>
        <v>0</v>
      </c>
      <c r="O1743" s="89">
        <f t="shared" si="887"/>
        <v>0</v>
      </c>
      <c r="Q1743" s="90">
        <f t="shared" si="898"/>
        <v>0</v>
      </c>
      <c r="R1743" s="90">
        <f t="shared" si="899"/>
        <v>0</v>
      </c>
      <c r="S1743" s="90">
        <f t="shared" si="900"/>
        <v>0</v>
      </c>
      <c r="T1743" s="90">
        <f t="shared" si="901"/>
        <v>0</v>
      </c>
      <c r="U1743" s="90">
        <f t="shared" si="902"/>
        <v>0</v>
      </c>
      <c r="V1743" s="90">
        <f t="shared" si="903"/>
        <v>0</v>
      </c>
      <c r="W1743" s="90">
        <f t="shared" si="888"/>
        <v>0</v>
      </c>
      <c r="Y1743" s="89">
        <f t="shared" si="880"/>
        <v>0</v>
      </c>
      <c r="Z1743" s="90">
        <f t="shared" si="881"/>
        <v>0</v>
      </c>
      <c r="AA1743" s="75">
        <f t="shared" si="882"/>
        <v>0</v>
      </c>
      <c r="AB1743" s="89">
        <f t="shared" si="883"/>
        <v>8162.6871711857539</v>
      </c>
      <c r="AC1743" s="89">
        <f t="shared" si="884"/>
        <v>0</v>
      </c>
      <c r="AD1743" s="90">
        <f t="shared" si="885"/>
        <v>0</v>
      </c>
      <c r="AE1743" s="90">
        <f t="shared" si="886"/>
        <v>0</v>
      </c>
      <c r="AF1743" s="1">
        <f t="shared" si="904"/>
        <v>8162.6871711857539</v>
      </c>
    </row>
    <row r="1744" spans="1:32" ht="12" customHeight="1">
      <c r="A1744" s="106">
        <v>2.052E-3</v>
      </c>
      <c r="B1744" s="4">
        <f t="shared" si="889"/>
        <v>-42015.041495110054</v>
      </c>
      <c r="C1744" t="s">
        <v>1635</v>
      </c>
      <c r="D1744" t="s">
        <v>387</v>
      </c>
      <c r="E1744" s="57" t="s">
        <v>20</v>
      </c>
      <c r="F1744" s="22">
        <f t="shared" si="890"/>
        <v>1</v>
      </c>
      <c r="G1744" s="22">
        <f t="shared" si="891"/>
        <v>1</v>
      </c>
      <c r="H1744" s="120" t="str">
        <f>IF(ISNA(VLOOKUP(C1744,[1]Sheet1!$J$2:$J$2000,3,FALSE)),"No","Yes")</f>
        <v>No</v>
      </c>
      <c r="I1744" s="89">
        <f t="shared" si="892"/>
        <v>0</v>
      </c>
      <c r="J1744" s="89">
        <f t="shared" si="893"/>
        <v>0</v>
      </c>
      <c r="K1744" s="89">
        <f t="shared" si="894"/>
        <v>7984.9564528899446</v>
      </c>
      <c r="L1744" s="89">
        <f t="shared" si="895"/>
        <v>0</v>
      </c>
      <c r="M1744" s="89">
        <f t="shared" si="896"/>
        <v>0</v>
      </c>
      <c r="N1744" s="89">
        <f t="shared" si="897"/>
        <v>0</v>
      </c>
      <c r="O1744" s="89">
        <f t="shared" si="887"/>
        <v>0</v>
      </c>
      <c r="Q1744" s="90">
        <f t="shared" si="898"/>
        <v>0</v>
      </c>
      <c r="R1744" s="90">
        <f t="shared" si="899"/>
        <v>0</v>
      </c>
      <c r="S1744" s="90">
        <f t="shared" si="900"/>
        <v>0</v>
      </c>
      <c r="T1744" s="90">
        <f t="shared" si="901"/>
        <v>0</v>
      </c>
      <c r="U1744" s="90">
        <f t="shared" si="902"/>
        <v>0</v>
      </c>
      <c r="V1744" s="90">
        <f t="shared" si="903"/>
        <v>0</v>
      </c>
      <c r="W1744" s="90">
        <f t="shared" si="888"/>
        <v>0</v>
      </c>
      <c r="Y1744" s="89">
        <f t="shared" si="880"/>
        <v>0</v>
      </c>
      <c r="Z1744" s="90">
        <f t="shared" si="881"/>
        <v>0</v>
      </c>
      <c r="AA1744" s="75">
        <f t="shared" si="882"/>
        <v>0</v>
      </c>
      <c r="AB1744" s="89">
        <f t="shared" si="883"/>
        <v>7984.9564528899446</v>
      </c>
      <c r="AC1744" s="89">
        <f t="shared" si="884"/>
        <v>0</v>
      </c>
      <c r="AD1744" s="90">
        <f t="shared" si="885"/>
        <v>0</v>
      </c>
      <c r="AE1744" s="90">
        <f t="shared" si="886"/>
        <v>0</v>
      </c>
      <c r="AF1744" s="1">
        <f t="shared" si="904"/>
        <v>-42015.043547110057</v>
      </c>
    </row>
    <row r="1745" spans="1:32" ht="12" customHeight="1">
      <c r="A1745" s="106">
        <v>2.0539999999999998E-3</v>
      </c>
      <c r="B1745" s="4">
        <f t="shared" si="889"/>
        <v>-42381.489919559965</v>
      </c>
      <c r="C1745" t="s">
        <v>1667</v>
      </c>
      <c r="D1745" t="s">
        <v>371</v>
      </c>
      <c r="E1745" s="57" t="s">
        <v>20</v>
      </c>
      <c r="F1745" s="22">
        <f t="shared" si="890"/>
        <v>1</v>
      </c>
      <c r="G1745" s="22">
        <f t="shared" si="891"/>
        <v>1</v>
      </c>
      <c r="H1745" s="120" t="str">
        <f>IF(ISNA(VLOOKUP(C1745,[1]Sheet1!$J$2:$J$2000,3,FALSE)),"No","Yes")</f>
        <v>No</v>
      </c>
      <c r="I1745" s="89">
        <f t="shared" si="892"/>
        <v>0</v>
      </c>
      <c r="J1745" s="89">
        <f t="shared" si="893"/>
        <v>0</v>
      </c>
      <c r="K1745" s="89">
        <f t="shared" si="894"/>
        <v>7618.5080264400385</v>
      </c>
      <c r="L1745" s="89">
        <f t="shared" si="895"/>
        <v>0</v>
      </c>
      <c r="M1745" s="89">
        <f t="shared" si="896"/>
        <v>0</v>
      </c>
      <c r="N1745" s="89">
        <f t="shared" si="897"/>
        <v>0</v>
      </c>
      <c r="O1745" s="89">
        <f t="shared" si="887"/>
        <v>0</v>
      </c>
      <c r="Q1745" s="90">
        <f t="shared" si="898"/>
        <v>0</v>
      </c>
      <c r="R1745" s="90">
        <f t="shared" si="899"/>
        <v>0</v>
      </c>
      <c r="S1745" s="90">
        <f t="shared" si="900"/>
        <v>0</v>
      </c>
      <c r="T1745" s="90">
        <f t="shared" si="901"/>
        <v>0</v>
      </c>
      <c r="U1745" s="90">
        <f t="shared" si="902"/>
        <v>0</v>
      </c>
      <c r="V1745" s="90">
        <f t="shared" si="903"/>
        <v>0</v>
      </c>
      <c r="W1745" s="90">
        <f t="shared" si="888"/>
        <v>0</v>
      </c>
      <c r="Y1745" s="89">
        <f t="shared" si="880"/>
        <v>0</v>
      </c>
      <c r="Z1745" s="90">
        <f t="shared" si="881"/>
        <v>0</v>
      </c>
      <c r="AA1745" s="75">
        <f t="shared" si="882"/>
        <v>0</v>
      </c>
      <c r="AB1745" s="89">
        <f t="shared" si="883"/>
        <v>7618.5080264400385</v>
      </c>
      <c r="AC1745" s="89">
        <f t="shared" si="884"/>
        <v>0</v>
      </c>
      <c r="AD1745" s="90">
        <f t="shared" si="885"/>
        <v>0</v>
      </c>
      <c r="AE1745" s="90">
        <f t="shared" si="886"/>
        <v>0</v>
      </c>
      <c r="AF1745" s="1">
        <f t="shared" si="904"/>
        <v>-42381.491973559961</v>
      </c>
    </row>
    <row r="1746" spans="1:32" ht="12" customHeight="1">
      <c r="A1746" s="106">
        <v>2.055E-3</v>
      </c>
      <c r="B1746" s="4">
        <f t="shared" si="889"/>
        <v>-43112.512884388765</v>
      </c>
      <c r="C1746" t="s">
        <v>1700</v>
      </c>
      <c r="D1746" t="s">
        <v>369</v>
      </c>
      <c r="E1746" s="57" t="s">
        <v>20</v>
      </c>
      <c r="F1746" s="22">
        <f t="shared" si="890"/>
        <v>1</v>
      </c>
      <c r="G1746" s="22">
        <f t="shared" si="891"/>
        <v>1</v>
      </c>
      <c r="H1746" s="120" t="str">
        <f>IF(ISNA(VLOOKUP(C1746,[1]Sheet1!$J$2:$J$2000,3,FALSE)),"No","Yes")</f>
        <v>No</v>
      </c>
      <c r="I1746" s="89">
        <f t="shared" si="892"/>
        <v>0</v>
      </c>
      <c r="J1746" s="89">
        <f t="shared" si="893"/>
        <v>0</v>
      </c>
      <c r="K1746" s="89">
        <f t="shared" si="894"/>
        <v>6887.485060611235</v>
      </c>
      <c r="L1746" s="89">
        <f t="shared" si="895"/>
        <v>0</v>
      </c>
      <c r="M1746" s="89">
        <f t="shared" si="896"/>
        <v>0</v>
      </c>
      <c r="N1746" s="89">
        <f t="shared" si="897"/>
        <v>0</v>
      </c>
      <c r="O1746" s="89">
        <f t="shared" si="887"/>
        <v>0</v>
      </c>
      <c r="Q1746" s="90">
        <f t="shared" si="898"/>
        <v>0</v>
      </c>
      <c r="R1746" s="90">
        <f t="shared" si="899"/>
        <v>0</v>
      </c>
      <c r="S1746" s="90">
        <f t="shared" si="900"/>
        <v>0</v>
      </c>
      <c r="T1746" s="90">
        <f t="shared" si="901"/>
        <v>0</v>
      </c>
      <c r="U1746" s="90">
        <f t="shared" si="902"/>
        <v>0</v>
      </c>
      <c r="V1746" s="90">
        <f t="shared" si="903"/>
        <v>0</v>
      </c>
      <c r="W1746" s="90">
        <f t="shared" si="888"/>
        <v>0</v>
      </c>
      <c r="Y1746" s="89">
        <f t="shared" si="880"/>
        <v>0</v>
      </c>
      <c r="Z1746" s="90">
        <f t="shared" si="881"/>
        <v>0</v>
      </c>
      <c r="AA1746" s="75">
        <f t="shared" si="882"/>
        <v>0</v>
      </c>
      <c r="AB1746" s="89">
        <f t="shared" si="883"/>
        <v>6887.485060611235</v>
      </c>
      <c r="AC1746" s="89">
        <f t="shared" si="884"/>
        <v>0</v>
      </c>
      <c r="AD1746" s="90">
        <f t="shared" si="885"/>
        <v>0</v>
      </c>
      <c r="AE1746" s="90">
        <f t="shared" si="886"/>
        <v>0</v>
      </c>
      <c r="AF1746" s="1">
        <f t="shared" si="904"/>
        <v>-43112.514939388762</v>
      </c>
    </row>
    <row r="1747" spans="1:32" ht="12" customHeight="1">
      <c r="A1747" s="106">
        <v>2.0560000000000001E-3</v>
      </c>
      <c r="B1747" s="4">
        <f t="shared" si="889"/>
        <v>-37088.003420433</v>
      </c>
      <c r="C1747" t="s">
        <v>1711</v>
      </c>
      <c r="D1747" t="s">
        <v>369</v>
      </c>
      <c r="E1747" s="57" t="s">
        <v>20</v>
      </c>
      <c r="F1747" s="22">
        <f t="shared" si="890"/>
        <v>2</v>
      </c>
      <c r="G1747" s="22">
        <f t="shared" si="891"/>
        <v>2</v>
      </c>
      <c r="H1747" s="120" t="str">
        <f>IF(ISNA(VLOOKUP(C1747,[1]Sheet1!$J$2:$J$2000,3,FALSE)),"No","Yes")</f>
        <v>No</v>
      </c>
      <c r="I1747" s="89">
        <f t="shared" si="892"/>
        <v>0</v>
      </c>
      <c r="J1747" s="89">
        <f t="shared" si="893"/>
        <v>0</v>
      </c>
      <c r="K1747" s="89">
        <f t="shared" si="894"/>
        <v>6736.8069472277894</v>
      </c>
      <c r="L1747" s="89">
        <f t="shared" si="895"/>
        <v>0</v>
      </c>
      <c r="M1747" s="89">
        <f t="shared" si="896"/>
        <v>0</v>
      </c>
      <c r="N1747" s="89">
        <f t="shared" si="897"/>
        <v>6175.187576339209</v>
      </c>
      <c r="O1747" s="89">
        <f t="shared" si="887"/>
        <v>0</v>
      </c>
      <c r="Q1747" s="90">
        <f t="shared" si="898"/>
        <v>0</v>
      </c>
      <c r="R1747" s="90">
        <f t="shared" si="899"/>
        <v>0</v>
      </c>
      <c r="S1747" s="90">
        <f t="shared" si="900"/>
        <v>0</v>
      </c>
      <c r="T1747" s="90">
        <f t="shared" si="901"/>
        <v>0</v>
      </c>
      <c r="U1747" s="90">
        <f t="shared" si="902"/>
        <v>0</v>
      </c>
      <c r="V1747" s="90">
        <f t="shared" si="903"/>
        <v>0</v>
      </c>
      <c r="W1747" s="90">
        <f t="shared" si="888"/>
        <v>0</v>
      </c>
      <c r="Y1747" s="89">
        <f t="shared" si="880"/>
        <v>0</v>
      </c>
      <c r="Z1747" s="90">
        <f t="shared" si="881"/>
        <v>0</v>
      </c>
      <c r="AA1747" s="75">
        <f t="shared" si="882"/>
        <v>0</v>
      </c>
      <c r="AB1747" s="89">
        <f t="shared" si="883"/>
        <v>6736.8069472277894</v>
      </c>
      <c r="AC1747" s="89">
        <f t="shared" si="884"/>
        <v>6175.187576339209</v>
      </c>
      <c r="AD1747" s="90">
        <f t="shared" si="885"/>
        <v>0</v>
      </c>
      <c r="AE1747" s="90">
        <f t="shared" si="886"/>
        <v>0</v>
      </c>
      <c r="AF1747" s="1">
        <f t="shared" si="904"/>
        <v>-37088.005476432998</v>
      </c>
    </row>
    <row r="1748" spans="1:32" ht="12" customHeight="1">
      <c r="A1748" s="106">
        <v>2.0570000000000002E-3</v>
      </c>
      <c r="B1748" s="4">
        <f t="shared" si="889"/>
        <v>-43436.379329267489</v>
      </c>
      <c r="C1748" t="s">
        <v>1719</v>
      </c>
      <c r="D1748" t="s">
        <v>371</v>
      </c>
      <c r="E1748" s="57" t="s">
        <v>20</v>
      </c>
      <c r="F1748" s="22">
        <f t="shared" si="890"/>
        <v>1</v>
      </c>
      <c r="G1748" s="22">
        <f t="shared" si="891"/>
        <v>1</v>
      </c>
      <c r="H1748" s="120" t="str">
        <f>IF(ISNA(VLOOKUP(C1748,[1]Sheet1!$J$2:$J$2000,3,FALSE)),"No","Yes")</f>
        <v>No</v>
      </c>
      <c r="I1748" s="89">
        <f t="shared" si="892"/>
        <v>0</v>
      </c>
      <c r="J1748" s="89">
        <f t="shared" si="893"/>
        <v>0</v>
      </c>
      <c r="K1748" s="89">
        <f t="shared" si="894"/>
        <v>6563.6186137325094</v>
      </c>
      <c r="L1748" s="89">
        <f t="shared" si="895"/>
        <v>0</v>
      </c>
      <c r="M1748" s="89">
        <f t="shared" si="896"/>
        <v>0</v>
      </c>
      <c r="N1748" s="89">
        <f t="shared" si="897"/>
        <v>0</v>
      </c>
      <c r="O1748" s="89">
        <f t="shared" si="887"/>
        <v>0</v>
      </c>
      <c r="Q1748" s="90">
        <f t="shared" si="898"/>
        <v>0</v>
      </c>
      <c r="R1748" s="90">
        <f t="shared" si="899"/>
        <v>0</v>
      </c>
      <c r="S1748" s="90">
        <f t="shared" si="900"/>
        <v>0</v>
      </c>
      <c r="T1748" s="90">
        <f t="shared" si="901"/>
        <v>0</v>
      </c>
      <c r="U1748" s="90">
        <f t="shared" si="902"/>
        <v>0</v>
      </c>
      <c r="V1748" s="90">
        <f t="shared" si="903"/>
        <v>0</v>
      </c>
      <c r="W1748" s="90">
        <f t="shared" si="888"/>
        <v>0</v>
      </c>
      <c r="Y1748" s="89">
        <f t="shared" si="880"/>
        <v>0</v>
      </c>
      <c r="Z1748" s="90">
        <f t="shared" si="881"/>
        <v>0</v>
      </c>
      <c r="AA1748" s="75">
        <f t="shared" si="882"/>
        <v>0</v>
      </c>
      <c r="AB1748" s="89">
        <f t="shared" si="883"/>
        <v>6563.6186137325094</v>
      </c>
      <c r="AC1748" s="89">
        <f t="shared" si="884"/>
        <v>0</v>
      </c>
      <c r="AD1748" s="90">
        <f t="shared" si="885"/>
        <v>0</v>
      </c>
      <c r="AE1748" s="90">
        <f t="shared" si="886"/>
        <v>0</v>
      </c>
      <c r="AF1748" s="1">
        <f t="shared" si="904"/>
        <v>-43436.381386267487</v>
      </c>
    </row>
    <row r="1749" spans="1:32" ht="12" customHeight="1">
      <c r="A1749" s="106">
        <v>2.0579999999999999E-3</v>
      </c>
      <c r="B1749" s="4">
        <f t="shared" si="889"/>
        <v>-43464.029050230718</v>
      </c>
      <c r="C1749" t="s">
        <v>1721</v>
      </c>
      <c r="D1749" t="s">
        <v>371</v>
      </c>
      <c r="E1749" s="57" t="s">
        <v>20</v>
      </c>
      <c r="F1749" s="22">
        <f t="shared" si="890"/>
        <v>1</v>
      </c>
      <c r="G1749" s="22">
        <f t="shared" si="891"/>
        <v>1</v>
      </c>
      <c r="H1749" s="120" t="str">
        <f>IF(ISNA(VLOOKUP(C1749,[1]Sheet1!$J$2:$J$2000,3,FALSE)),"No","Yes")</f>
        <v>No</v>
      </c>
      <c r="I1749" s="89">
        <f t="shared" si="892"/>
        <v>0</v>
      </c>
      <c r="J1749" s="89">
        <f t="shared" si="893"/>
        <v>0</v>
      </c>
      <c r="K1749" s="89">
        <f t="shared" si="894"/>
        <v>6535.9688917692802</v>
      </c>
      <c r="L1749" s="89">
        <f t="shared" si="895"/>
        <v>0</v>
      </c>
      <c r="M1749" s="89">
        <f t="shared" si="896"/>
        <v>0</v>
      </c>
      <c r="N1749" s="89">
        <f t="shared" si="897"/>
        <v>0</v>
      </c>
      <c r="O1749" s="89">
        <f t="shared" si="887"/>
        <v>0</v>
      </c>
      <c r="Q1749" s="90">
        <f t="shared" si="898"/>
        <v>0</v>
      </c>
      <c r="R1749" s="90">
        <f t="shared" si="899"/>
        <v>0</v>
      </c>
      <c r="S1749" s="90">
        <f t="shared" si="900"/>
        <v>0</v>
      </c>
      <c r="T1749" s="90">
        <f t="shared" si="901"/>
        <v>0</v>
      </c>
      <c r="U1749" s="90">
        <f t="shared" si="902"/>
        <v>0</v>
      </c>
      <c r="V1749" s="90">
        <f t="shared" si="903"/>
        <v>0</v>
      </c>
      <c r="W1749" s="90">
        <f t="shared" si="888"/>
        <v>0</v>
      </c>
      <c r="Y1749" s="89">
        <f t="shared" si="880"/>
        <v>0</v>
      </c>
      <c r="Z1749" s="90">
        <f t="shared" si="881"/>
        <v>0</v>
      </c>
      <c r="AA1749" s="75">
        <f t="shared" si="882"/>
        <v>0</v>
      </c>
      <c r="AB1749" s="89">
        <f t="shared" si="883"/>
        <v>6535.9688917692802</v>
      </c>
      <c r="AC1749" s="89">
        <f t="shared" si="884"/>
        <v>0</v>
      </c>
      <c r="AD1749" s="90">
        <f t="shared" si="885"/>
        <v>0</v>
      </c>
      <c r="AE1749" s="90">
        <f t="shared" si="886"/>
        <v>0</v>
      </c>
      <c r="AF1749" s="1">
        <f t="shared" si="904"/>
        <v>-43464.031108230716</v>
      </c>
    </row>
    <row r="1750" spans="1:32" ht="12" customHeight="1">
      <c r="A1750" s="106">
        <v>2.0590000000000001E-3</v>
      </c>
      <c r="B1750" s="4">
        <f t="shared" si="889"/>
        <v>-43472.489850385115</v>
      </c>
      <c r="C1750" t="s">
        <v>1722</v>
      </c>
      <c r="D1750" t="s">
        <v>369</v>
      </c>
      <c r="E1750" s="57" t="s">
        <v>20</v>
      </c>
      <c r="F1750" s="22">
        <f t="shared" si="890"/>
        <v>1</v>
      </c>
      <c r="G1750" s="22">
        <f t="shared" si="891"/>
        <v>1</v>
      </c>
      <c r="H1750" s="120" t="str">
        <f>IF(ISNA(VLOOKUP(C1750,[1]Sheet1!$J$2:$J$2000,3,FALSE)),"No","Yes")</f>
        <v>No</v>
      </c>
      <c r="I1750" s="89">
        <f t="shared" si="892"/>
        <v>0</v>
      </c>
      <c r="J1750" s="89">
        <f t="shared" si="893"/>
        <v>0</v>
      </c>
      <c r="K1750" s="89">
        <f t="shared" si="894"/>
        <v>6527.508090614886</v>
      </c>
      <c r="L1750" s="89">
        <f t="shared" si="895"/>
        <v>0</v>
      </c>
      <c r="M1750" s="89">
        <f t="shared" si="896"/>
        <v>0</v>
      </c>
      <c r="N1750" s="89">
        <f t="shared" si="897"/>
        <v>0</v>
      </c>
      <c r="O1750" s="89">
        <f t="shared" ref="O1750:O1812" si="905">IF(ISERROR(VLOOKUP($C1750,Sprint7,5,FALSE)),0,(VLOOKUP($C1750,Sprint7,5,FALSE)))</f>
        <v>0</v>
      </c>
      <c r="Q1750" s="90">
        <f t="shared" si="898"/>
        <v>0</v>
      </c>
      <c r="R1750" s="90">
        <f t="shared" si="899"/>
        <v>0</v>
      </c>
      <c r="S1750" s="90">
        <f t="shared" si="900"/>
        <v>0</v>
      </c>
      <c r="T1750" s="90">
        <f t="shared" si="901"/>
        <v>0</v>
      </c>
      <c r="U1750" s="90">
        <f t="shared" si="902"/>
        <v>0</v>
      </c>
      <c r="V1750" s="90">
        <f t="shared" si="903"/>
        <v>0</v>
      </c>
      <c r="W1750" s="90">
        <f t="shared" ref="W1750:W1812" si="906">IF(ISERROR(VLOOKUP($C1750,_End7,5,FALSE)),0,(VLOOKUP($C1750,_End7,5,FALSE)))</f>
        <v>0</v>
      </c>
      <c r="Y1750" s="89">
        <f t="shared" si="880"/>
        <v>0</v>
      </c>
      <c r="Z1750" s="90">
        <f t="shared" si="881"/>
        <v>0</v>
      </c>
      <c r="AA1750" s="75">
        <f t="shared" si="882"/>
        <v>0</v>
      </c>
      <c r="AB1750" s="89">
        <f t="shared" si="883"/>
        <v>6527.508090614886</v>
      </c>
      <c r="AC1750" s="89">
        <f t="shared" si="884"/>
        <v>0</v>
      </c>
      <c r="AD1750" s="90">
        <f t="shared" si="885"/>
        <v>0</v>
      </c>
      <c r="AE1750" s="90">
        <f t="shared" si="886"/>
        <v>0</v>
      </c>
      <c r="AF1750" s="1">
        <f t="shared" si="904"/>
        <v>-43472.491909385113</v>
      </c>
    </row>
    <row r="1751" spans="1:32" ht="12" customHeight="1">
      <c r="A1751" s="106">
        <v>2.0600000000000002E-3</v>
      </c>
      <c r="B1751" s="4">
        <f t="shared" si="889"/>
        <v>-43941.121400498654</v>
      </c>
      <c r="C1751" t="s">
        <v>1728</v>
      </c>
      <c r="D1751" t="s">
        <v>369</v>
      </c>
      <c r="E1751" s="57" t="s">
        <v>20</v>
      </c>
      <c r="F1751" s="22">
        <f t="shared" si="890"/>
        <v>1</v>
      </c>
      <c r="G1751" s="22">
        <f t="shared" si="891"/>
        <v>1</v>
      </c>
      <c r="H1751" s="120" t="str">
        <f>IF(ISNA(VLOOKUP(C1751,[1]Sheet1!$J$2:$J$2000,3,FALSE)),"No","Yes")</f>
        <v>No</v>
      </c>
      <c r="I1751" s="89">
        <f t="shared" si="892"/>
        <v>0</v>
      </c>
      <c r="J1751" s="89">
        <f t="shared" si="893"/>
        <v>0</v>
      </c>
      <c r="K1751" s="89">
        <f t="shared" si="894"/>
        <v>6058.8765395013506</v>
      </c>
      <c r="L1751" s="89">
        <f t="shared" si="895"/>
        <v>0</v>
      </c>
      <c r="M1751" s="89">
        <f t="shared" si="896"/>
        <v>0</v>
      </c>
      <c r="N1751" s="89">
        <f t="shared" si="897"/>
        <v>0</v>
      </c>
      <c r="O1751" s="89">
        <f t="shared" si="905"/>
        <v>0</v>
      </c>
      <c r="Q1751" s="90">
        <f t="shared" si="898"/>
        <v>0</v>
      </c>
      <c r="R1751" s="90">
        <f t="shared" si="899"/>
        <v>0</v>
      </c>
      <c r="S1751" s="90">
        <f t="shared" si="900"/>
        <v>0</v>
      </c>
      <c r="T1751" s="90">
        <f t="shared" si="901"/>
        <v>0</v>
      </c>
      <c r="U1751" s="90">
        <f t="shared" si="902"/>
        <v>0</v>
      </c>
      <c r="V1751" s="90">
        <f t="shared" si="903"/>
        <v>0</v>
      </c>
      <c r="W1751" s="90">
        <f t="shared" si="906"/>
        <v>0</v>
      </c>
      <c r="Y1751" s="89">
        <f t="shared" si="880"/>
        <v>0</v>
      </c>
      <c r="Z1751" s="90">
        <f t="shared" si="881"/>
        <v>0</v>
      </c>
      <c r="AA1751" s="75">
        <f t="shared" si="882"/>
        <v>0</v>
      </c>
      <c r="AB1751" s="89">
        <f t="shared" si="883"/>
        <v>6058.8765395013506</v>
      </c>
      <c r="AC1751" s="89">
        <f t="shared" si="884"/>
        <v>0</v>
      </c>
      <c r="AD1751" s="90">
        <f t="shared" si="885"/>
        <v>0</v>
      </c>
      <c r="AE1751" s="90">
        <f t="shared" si="886"/>
        <v>0</v>
      </c>
      <c r="AF1751" s="1">
        <f t="shared" si="904"/>
        <v>-43941.123460498653</v>
      </c>
    </row>
    <row r="1752" spans="1:32" ht="12" customHeight="1">
      <c r="A1752" s="106">
        <v>2.0609999999999999E-3</v>
      </c>
      <c r="B1752" s="4">
        <f t="shared" si="889"/>
        <v>-49999.997939000001</v>
      </c>
      <c r="C1752" t="s">
        <v>435</v>
      </c>
      <c r="D1752"/>
      <c r="E1752" s="57" t="s">
        <v>20</v>
      </c>
      <c r="F1752" s="22">
        <f t="shared" si="890"/>
        <v>0</v>
      </c>
      <c r="G1752" s="22">
        <f t="shared" si="891"/>
        <v>0</v>
      </c>
      <c r="H1752" s="120" t="str">
        <f>IF(ISNA(VLOOKUP(C1752,[1]Sheet1!$J$2:$J$2000,3,FALSE)),"No","Yes")</f>
        <v>No</v>
      </c>
      <c r="I1752" s="89">
        <f t="shared" si="892"/>
        <v>0</v>
      </c>
      <c r="J1752" s="89">
        <f t="shared" si="893"/>
        <v>0</v>
      </c>
      <c r="K1752" s="89">
        <f t="shared" si="894"/>
        <v>0</v>
      </c>
      <c r="L1752" s="89">
        <f t="shared" si="895"/>
        <v>0</v>
      </c>
      <c r="M1752" s="89">
        <f t="shared" si="896"/>
        <v>0</v>
      </c>
      <c r="N1752" s="89">
        <f t="shared" si="897"/>
        <v>0</v>
      </c>
      <c r="O1752" s="89">
        <f t="shared" si="905"/>
        <v>0</v>
      </c>
      <c r="Q1752" s="90">
        <f t="shared" si="898"/>
        <v>0</v>
      </c>
      <c r="R1752" s="90">
        <f t="shared" si="899"/>
        <v>0</v>
      </c>
      <c r="S1752" s="90">
        <f t="shared" si="900"/>
        <v>0</v>
      </c>
      <c r="T1752" s="90">
        <f t="shared" si="901"/>
        <v>0</v>
      </c>
      <c r="U1752" s="90">
        <f t="shared" si="902"/>
        <v>0</v>
      </c>
      <c r="V1752" s="90">
        <f t="shared" si="903"/>
        <v>0</v>
      </c>
      <c r="W1752" s="90">
        <f t="shared" si="906"/>
        <v>0</v>
      </c>
      <c r="Y1752" s="89">
        <f t="shared" si="880"/>
        <v>0</v>
      </c>
      <c r="Z1752" s="90">
        <f t="shared" si="881"/>
        <v>0</v>
      </c>
      <c r="AA1752" s="75">
        <f t="shared" si="882"/>
        <v>0</v>
      </c>
      <c r="AB1752" s="89">
        <f t="shared" si="883"/>
        <v>0</v>
      </c>
      <c r="AC1752" s="89">
        <f t="shared" si="884"/>
        <v>0</v>
      </c>
      <c r="AD1752" s="90">
        <f t="shared" si="885"/>
        <v>0</v>
      </c>
      <c r="AE1752" s="90">
        <f t="shared" si="886"/>
        <v>0</v>
      </c>
      <c r="AF1752" s="1">
        <f t="shared" si="904"/>
        <v>-50000</v>
      </c>
    </row>
    <row r="1753" spans="1:32" ht="12" customHeight="1">
      <c r="A1753" s="106">
        <v>2.062E-3</v>
      </c>
      <c r="B1753" s="4">
        <f t="shared" si="889"/>
        <v>-49999.997938</v>
      </c>
      <c r="C1753" t="s">
        <v>495</v>
      </c>
      <c r="D1753"/>
      <c r="E1753" s="57" t="s">
        <v>20</v>
      </c>
      <c r="F1753" s="22">
        <f t="shared" si="890"/>
        <v>0</v>
      </c>
      <c r="G1753" s="22">
        <f t="shared" si="891"/>
        <v>0</v>
      </c>
      <c r="H1753" s="120" t="str">
        <f>IF(ISNA(VLOOKUP(C1753,[1]Sheet1!$J$2:$J$2000,3,FALSE)),"No","Yes")</f>
        <v>No</v>
      </c>
      <c r="I1753" s="89">
        <f t="shared" si="892"/>
        <v>0</v>
      </c>
      <c r="J1753" s="89">
        <f t="shared" si="893"/>
        <v>0</v>
      </c>
      <c r="K1753" s="89">
        <f t="shared" si="894"/>
        <v>0</v>
      </c>
      <c r="L1753" s="89">
        <f t="shared" si="895"/>
        <v>0</v>
      </c>
      <c r="M1753" s="89">
        <f t="shared" si="896"/>
        <v>0</v>
      </c>
      <c r="N1753" s="89">
        <f t="shared" si="897"/>
        <v>0</v>
      </c>
      <c r="O1753" s="89">
        <f t="shared" si="905"/>
        <v>0</v>
      </c>
      <c r="Q1753" s="90">
        <f t="shared" si="898"/>
        <v>0</v>
      </c>
      <c r="R1753" s="90">
        <f t="shared" si="899"/>
        <v>0</v>
      </c>
      <c r="S1753" s="90">
        <f t="shared" si="900"/>
        <v>0</v>
      </c>
      <c r="T1753" s="90">
        <f t="shared" si="901"/>
        <v>0</v>
      </c>
      <c r="U1753" s="90">
        <f t="shared" si="902"/>
        <v>0</v>
      </c>
      <c r="V1753" s="90">
        <f t="shared" si="903"/>
        <v>0</v>
      </c>
      <c r="W1753" s="90">
        <f t="shared" si="906"/>
        <v>0</v>
      </c>
      <c r="Y1753" s="89">
        <f t="shared" si="880"/>
        <v>0</v>
      </c>
      <c r="Z1753" s="90">
        <f t="shared" si="881"/>
        <v>0</v>
      </c>
      <c r="AA1753" s="75">
        <f t="shared" si="882"/>
        <v>0</v>
      </c>
      <c r="AB1753" s="89">
        <f t="shared" si="883"/>
        <v>0</v>
      </c>
      <c r="AC1753" s="89">
        <f t="shared" si="884"/>
        <v>0</v>
      </c>
      <c r="AD1753" s="90">
        <f t="shared" si="885"/>
        <v>0</v>
      </c>
      <c r="AE1753" s="90">
        <f t="shared" si="886"/>
        <v>0</v>
      </c>
      <c r="AF1753" s="1">
        <f t="shared" si="904"/>
        <v>-50000</v>
      </c>
    </row>
    <row r="1754" spans="1:32" ht="12" customHeight="1">
      <c r="A1754" s="106">
        <v>2.0630000000000002E-3</v>
      </c>
      <c r="B1754" s="4">
        <f t="shared" si="889"/>
        <v>-49999.997937</v>
      </c>
      <c r="C1754" t="s">
        <v>555</v>
      </c>
      <c r="D1754"/>
      <c r="E1754" s="57" t="s">
        <v>20</v>
      </c>
      <c r="F1754" s="22">
        <f t="shared" si="890"/>
        <v>0</v>
      </c>
      <c r="G1754" s="22">
        <f t="shared" si="891"/>
        <v>0</v>
      </c>
      <c r="H1754" s="120" t="str">
        <f>IF(ISNA(VLOOKUP(C1754,[1]Sheet1!$J$2:$J$2000,3,FALSE)),"No","Yes")</f>
        <v>No</v>
      </c>
      <c r="I1754" s="89">
        <f t="shared" si="892"/>
        <v>0</v>
      </c>
      <c r="J1754" s="89">
        <f t="shared" si="893"/>
        <v>0</v>
      </c>
      <c r="K1754" s="89">
        <f t="shared" si="894"/>
        <v>0</v>
      </c>
      <c r="L1754" s="89">
        <f t="shared" si="895"/>
        <v>0</v>
      </c>
      <c r="M1754" s="89">
        <f t="shared" si="896"/>
        <v>0</v>
      </c>
      <c r="N1754" s="89">
        <f t="shared" si="897"/>
        <v>0</v>
      </c>
      <c r="O1754" s="89">
        <f t="shared" si="905"/>
        <v>0</v>
      </c>
      <c r="Q1754" s="90">
        <f t="shared" si="898"/>
        <v>0</v>
      </c>
      <c r="R1754" s="90">
        <f t="shared" si="899"/>
        <v>0</v>
      </c>
      <c r="S1754" s="90">
        <f t="shared" si="900"/>
        <v>0</v>
      </c>
      <c r="T1754" s="90">
        <f t="shared" si="901"/>
        <v>0</v>
      </c>
      <c r="U1754" s="90">
        <f t="shared" si="902"/>
        <v>0</v>
      </c>
      <c r="V1754" s="90">
        <f t="shared" si="903"/>
        <v>0</v>
      </c>
      <c r="W1754" s="90">
        <f t="shared" si="906"/>
        <v>0</v>
      </c>
      <c r="Y1754" s="89">
        <f t="shared" si="880"/>
        <v>0</v>
      </c>
      <c r="Z1754" s="90">
        <f t="shared" si="881"/>
        <v>0</v>
      </c>
      <c r="AA1754" s="75">
        <f t="shared" si="882"/>
        <v>0</v>
      </c>
      <c r="AB1754" s="89">
        <f t="shared" si="883"/>
        <v>0</v>
      </c>
      <c r="AC1754" s="89">
        <f t="shared" si="884"/>
        <v>0</v>
      </c>
      <c r="AD1754" s="90">
        <f t="shared" si="885"/>
        <v>0</v>
      </c>
      <c r="AE1754" s="90">
        <f t="shared" si="886"/>
        <v>0</v>
      </c>
      <c r="AF1754" s="1">
        <f t="shared" si="904"/>
        <v>-50000</v>
      </c>
    </row>
    <row r="1755" spans="1:32" ht="12" customHeight="1">
      <c r="A1755" s="106">
        <v>2.0639999999999999E-3</v>
      </c>
      <c r="B1755" s="4">
        <f t="shared" si="889"/>
        <v>-49999.997936</v>
      </c>
      <c r="C1755" t="s">
        <v>501</v>
      </c>
      <c r="D1755"/>
      <c r="E1755" s="57" t="s">
        <v>20</v>
      </c>
      <c r="F1755" s="22">
        <f t="shared" si="890"/>
        <v>0</v>
      </c>
      <c r="G1755" s="22">
        <f t="shared" si="891"/>
        <v>0</v>
      </c>
      <c r="H1755" s="120" t="str">
        <f>IF(ISNA(VLOOKUP(C1755,[1]Sheet1!$J$2:$J$2000,3,FALSE)),"No","Yes")</f>
        <v>No</v>
      </c>
      <c r="I1755" s="89">
        <f t="shared" si="892"/>
        <v>0</v>
      </c>
      <c r="J1755" s="89">
        <f t="shared" si="893"/>
        <v>0</v>
      </c>
      <c r="K1755" s="89">
        <f t="shared" si="894"/>
        <v>0</v>
      </c>
      <c r="L1755" s="89">
        <f t="shared" si="895"/>
        <v>0</v>
      </c>
      <c r="M1755" s="89">
        <f t="shared" si="896"/>
        <v>0</v>
      </c>
      <c r="N1755" s="89">
        <f t="shared" si="897"/>
        <v>0</v>
      </c>
      <c r="O1755" s="89">
        <f t="shared" si="905"/>
        <v>0</v>
      </c>
      <c r="Q1755" s="90">
        <f t="shared" si="898"/>
        <v>0</v>
      </c>
      <c r="R1755" s="90">
        <f t="shared" si="899"/>
        <v>0</v>
      </c>
      <c r="S1755" s="90">
        <f t="shared" si="900"/>
        <v>0</v>
      </c>
      <c r="T1755" s="90">
        <f t="shared" si="901"/>
        <v>0</v>
      </c>
      <c r="U1755" s="90">
        <f t="shared" si="902"/>
        <v>0</v>
      </c>
      <c r="V1755" s="90">
        <f t="shared" si="903"/>
        <v>0</v>
      </c>
      <c r="W1755" s="90">
        <f t="shared" si="906"/>
        <v>0</v>
      </c>
      <c r="Y1755" s="89">
        <f t="shared" si="880"/>
        <v>0</v>
      </c>
      <c r="Z1755" s="90">
        <f t="shared" si="881"/>
        <v>0</v>
      </c>
      <c r="AA1755" s="75">
        <f t="shared" si="882"/>
        <v>0</v>
      </c>
      <c r="AB1755" s="89">
        <f t="shared" si="883"/>
        <v>0</v>
      </c>
      <c r="AC1755" s="89">
        <f t="shared" si="884"/>
        <v>0</v>
      </c>
      <c r="AD1755" s="90">
        <f t="shared" si="885"/>
        <v>0</v>
      </c>
      <c r="AE1755" s="90">
        <f t="shared" si="886"/>
        <v>0</v>
      </c>
      <c r="AF1755" s="1">
        <f t="shared" si="904"/>
        <v>-50000</v>
      </c>
    </row>
    <row r="1756" spans="1:32" ht="12" customHeight="1">
      <c r="A1756" s="106">
        <v>2.065E-3</v>
      </c>
      <c r="B1756" s="4">
        <f t="shared" si="889"/>
        <v>-49999.997934999999</v>
      </c>
      <c r="C1756" t="s">
        <v>512</v>
      </c>
      <c r="D1756"/>
      <c r="E1756" s="57" t="s">
        <v>20</v>
      </c>
      <c r="F1756" s="22">
        <f t="shared" si="890"/>
        <v>0</v>
      </c>
      <c r="G1756" s="22">
        <f t="shared" si="891"/>
        <v>0</v>
      </c>
      <c r="H1756" s="120" t="str">
        <f>IF(ISNA(VLOOKUP(C1756,[1]Sheet1!$J$2:$J$2000,3,FALSE)),"No","Yes")</f>
        <v>No</v>
      </c>
      <c r="I1756" s="89">
        <f t="shared" si="892"/>
        <v>0</v>
      </c>
      <c r="J1756" s="89">
        <f t="shared" si="893"/>
        <v>0</v>
      </c>
      <c r="K1756" s="89">
        <f t="shared" si="894"/>
        <v>0</v>
      </c>
      <c r="L1756" s="89">
        <f t="shared" si="895"/>
        <v>0</v>
      </c>
      <c r="M1756" s="89">
        <f t="shared" si="896"/>
        <v>0</v>
      </c>
      <c r="N1756" s="89">
        <f t="shared" si="897"/>
        <v>0</v>
      </c>
      <c r="O1756" s="89">
        <f t="shared" si="905"/>
        <v>0</v>
      </c>
      <c r="Q1756" s="90">
        <f t="shared" si="898"/>
        <v>0</v>
      </c>
      <c r="R1756" s="90">
        <f t="shared" si="899"/>
        <v>0</v>
      </c>
      <c r="S1756" s="90">
        <f t="shared" si="900"/>
        <v>0</v>
      </c>
      <c r="T1756" s="90">
        <f t="shared" si="901"/>
        <v>0</v>
      </c>
      <c r="U1756" s="90">
        <f t="shared" si="902"/>
        <v>0</v>
      </c>
      <c r="V1756" s="90">
        <f t="shared" si="903"/>
        <v>0</v>
      </c>
      <c r="W1756" s="90">
        <f t="shared" si="906"/>
        <v>0</v>
      </c>
      <c r="Y1756" s="89">
        <f t="shared" si="880"/>
        <v>0</v>
      </c>
      <c r="Z1756" s="90">
        <f t="shared" si="881"/>
        <v>0</v>
      </c>
      <c r="AA1756" s="75">
        <f t="shared" si="882"/>
        <v>0</v>
      </c>
      <c r="AB1756" s="89">
        <f t="shared" si="883"/>
        <v>0</v>
      </c>
      <c r="AC1756" s="89">
        <f t="shared" si="884"/>
        <v>0</v>
      </c>
      <c r="AD1756" s="90">
        <f t="shared" si="885"/>
        <v>0</v>
      </c>
      <c r="AE1756" s="90">
        <f t="shared" si="886"/>
        <v>0</v>
      </c>
      <c r="AF1756" s="1">
        <f t="shared" si="904"/>
        <v>-50000</v>
      </c>
    </row>
    <row r="1757" spans="1:32" ht="12" customHeight="1">
      <c r="A1757" s="106">
        <v>2.0660000000000001E-3</v>
      </c>
      <c r="B1757" s="4">
        <f t="shared" si="889"/>
        <v>-49999.997933999999</v>
      </c>
      <c r="C1757" t="s">
        <v>524</v>
      </c>
      <c r="D1757"/>
      <c r="E1757" s="57" t="s">
        <v>20</v>
      </c>
      <c r="F1757" s="22">
        <f t="shared" si="890"/>
        <v>0</v>
      </c>
      <c r="G1757" s="22">
        <f t="shared" si="891"/>
        <v>0</v>
      </c>
      <c r="H1757" s="120" t="str">
        <f>IF(ISNA(VLOOKUP(C1757,[1]Sheet1!$J$2:$J$2000,3,FALSE)),"No","Yes")</f>
        <v>No</v>
      </c>
      <c r="I1757" s="89">
        <f t="shared" si="892"/>
        <v>0</v>
      </c>
      <c r="J1757" s="89">
        <f t="shared" si="893"/>
        <v>0</v>
      </c>
      <c r="K1757" s="89">
        <f t="shared" si="894"/>
        <v>0</v>
      </c>
      <c r="L1757" s="89">
        <f t="shared" si="895"/>
        <v>0</v>
      </c>
      <c r="M1757" s="89">
        <f t="shared" si="896"/>
        <v>0</v>
      </c>
      <c r="N1757" s="89">
        <f t="shared" si="897"/>
        <v>0</v>
      </c>
      <c r="O1757" s="89">
        <f t="shared" si="905"/>
        <v>0</v>
      </c>
      <c r="Q1757" s="90">
        <f t="shared" si="898"/>
        <v>0</v>
      </c>
      <c r="R1757" s="90">
        <f t="shared" si="899"/>
        <v>0</v>
      </c>
      <c r="S1757" s="90">
        <f t="shared" si="900"/>
        <v>0</v>
      </c>
      <c r="T1757" s="90">
        <f t="shared" si="901"/>
        <v>0</v>
      </c>
      <c r="U1757" s="90">
        <f t="shared" si="902"/>
        <v>0</v>
      </c>
      <c r="V1757" s="90">
        <f t="shared" si="903"/>
        <v>0</v>
      </c>
      <c r="W1757" s="90">
        <f t="shared" si="906"/>
        <v>0</v>
      </c>
      <c r="Y1757" s="89">
        <f t="shared" si="880"/>
        <v>0</v>
      </c>
      <c r="Z1757" s="90">
        <f t="shared" si="881"/>
        <v>0</v>
      </c>
      <c r="AA1757" s="75">
        <f t="shared" si="882"/>
        <v>0</v>
      </c>
      <c r="AB1757" s="89">
        <f t="shared" si="883"/>
        <v>0</v>
      </c>
      <c r="AC1757" s="89">
        <f t="shared" si="884"/>
        <v>0</v>
      </c>
      <c r="AD1757" s="90">
        <f t="shared" si="885"/>
        <v>0</v>
      </c>
      <c r="AE1757" s="90">
        <f t="shared" si="886"/>
        <v>0</v>
      </c>
      <c r="AF1757" s="1">
        <f t="shared" si="904"/>
        <v>-50000</v>
      </c>
    </row>
    <row r="1758" spans="1:32" ht="12" customHeight="1">
      <c r="A1758" s="106">
        <v>2.0669999999999998E-3</v>
      </c>
      <c r="B1758" s="4">
        <f t="shared" ref="B1758:B1820" si="907">AF1758+A1758</f>
        <v>-30427.35366938114</v>
      </c>
      <c r="C1758" t="s">
        <v>443</v>
      </c>
      <c r="D1758"/>
      <c r="E1758" s="57" t="s">
        <v>20</v>
      </c>
      <c r="F1758" s="22">
        <f t="shared" si="890"/>
        <v>2</v>
      </c>
      <c r="G1758" s="22">
        <f t="shared" si="891"/>
        <v>2</v>
      </c>
      <c r="H1758" s="120" t="str">
        <f>IF(ISNA(VLOOKUP(C1758,[1]Sheet1!$J$2:$J$2000,3,FALSE)),"No","Yes")</f>
        <v>No</v>
      </c>
      <c r="I1758" s="89">
        <f t="shared" si="892"/>
        <v>0</v>
      </c>
      <c r="J1758" s="89">
        <f t="shared" si="893"/>
        <v>0</v>
      </c>
      <c r="K1758" s="89">
        <f t="shared" si="894"/>
        <v>0</v>
      </c>
      <c r="L1758" s="89">
        <f t="shared" si="895"/>
        <v>0</v>
      </c>
      <c r="M1758" s="89">
        <f t="shared" si="896"/>
        <v>0</v>
      </c>
      <c r="N1758" s="89">
        <f t="shared" si="897"/>
        <v>0</v>
      </c>
      <c r="O1758" s="89">
        <f t="shared" si="905"/>
        <v>0</v>
      </c>
      <c r="Q1758" s="90">
        <f t="shared" si="898"/>
        <v>0</v>
      </c>
      <c r="R1758" s="90">
        <f t="shared" si="899"/>
        <v>0</v>
      </c>
      <c r="S1758" s="90">
        <f t="shared" si="900"/>
        <v>0</v>
      </c>
      <c r="T1758" s="90">
        <f t="shared" si="901"/>
        <v>0</v>
      </c>
      <c r="U1758" s="90">
        <f t="shared" si="902"/>
        <v>10000</v>
      </c>
      <c r="V1758" s="90">
        <f t="shared" si="903"/>
        <v>0</v>
      </c>
      <c r="W1758" s="90">
        <f t="shared" si="906"/>
        <v>9572.6442636188585</v>
      </c>
      <c r="Y1758" s="89">
        <f t="shared" si="880"/>
        <v>0</v>
      </c>
      <c r="Z1758" s="90">
        <f t="shared" si="881"/>
        <v>0</v>
      </c>
      <c r="AA1758" s="75">
        <f t="shared" si="882"/>
        <v>0</v>
      </c>
      <c r="AB1758" s="89">
        <f t="shared" si="883"/>
        <v>0</v>
      </c>
      <c r="AC1758" s="89">
        <f t="shared" si="884"/>
        <v>0</v>
      </c>
      <c r="AD1758" s="90">
        <f t="shared" si="885"/>
        <v>10000</v>
      </c>
      <c r="AE1758" s="90">
        <f t="shared" si="886"/>
        <v>9572.6442636188585</v>
      </c>
      <c r="AF1758" s="1">
        <f t="shared" si="904"/>
        <v>-30427.355736381141</v>
      </c>
    </row>
    <row r="1759" spans="1:32" ht="12" customHeight="1">
      <c r="A1759" s="106">
        <v>2.068E-3</v>
      </c>
      <c r="B1759" s="4">
        <f t="shared" si="907"/>
        <v>-49999.997931999998</v>
      </c>
      <c r="C1759" t="s">
        <v>463</v>
      </c>
      <c r="D1759"/>
      <c r="E1759" s="57" t="s">
        <v>20</v>
      </c>
      <c r="F1759" s="22">
        <f t="shared" si="890"/>
        <v>0</v>
      </c>
      <c r="G1759" s="22">
        <f t="shared" si="891"/>
        <v>0</v>
      </c>
      <c r="H1759" s="120" t="str">
        <f>IF(ISNA(VLOOKUP(C1759,[1]Sheet1!$J$2:$J$2000,3,FALSE)),"No","Yes")</f>
        <v>No</v>
      </c>
      <c r="I1759" s="89">
        <f t="shared" ref="I1759:I1821" si="908">IF(ISERROR(VLOOKUP($C1759,Sprint1,5,FALSE)),0,(VLOOKUP($C1759,Sprint1,5,FALSE)))</f>
        <v>0</v>
      </c>
      <c r="J1759" s="89">
        <f t="shared" ref="J1759:J1821" si="909">IF(ISERROR(VLOOKUP($C1759,Sprint2,5,FALSE)),0,(VLOOKUP($C1759,Sprint2,5,FALSE)))</f>
        <v>0</v>
      </c>
      <c r="K1759" s="89">
        <f t="shared" ref="K1759:K1821" si="910">IF(ISERROR(VLOOKUP($C1759,Sprint3,5,FALSE)),0,(VLOOKUP($C1759,Sprint3,5,FALSE)))</f>
        <v>0</v>
      </c>
      <c r="L1759" s="89">
        <f t="shared" ref="L1759:L1821" si="911">IF(ISERROR(VLOOKUP($C1759,Sprint4,5,FALSE)),0,(VLOOKUP($C1759,Sprint4,5,FALSE)))</f>
        <v>0</v>
      </c>
      <c r="M1759" s="89">
        <f t="shared" ref="M1759:M1821" si="912">IF(ISERROR(VLOOKUP($C1759,Sprint5,5,FALSE)),0,(VLOOKUP($C1759,Sprint5,5,FALSE)))</f>
        <v>0</v>
      </c>
      <c r="N1759" s="89">
        <f t="shared" ref="N1759:N1821" si="913">IF(ISERROR(VLOOKUP($C1759,Sprint6,5,FALSE)),0,(VLOOKUP($C1759,Sprint6,5,FALSE)))</f>
        <v>0</v>
      </c>
      <c r="O1759" s="89">
        <f t="shared" si="905"/>
        <v>0</v>
      </c>
      <c r="Q1759" s="90">
        <f t="shared" ref="Q1759:Q1821" si="914">IF(ISERROR(VLOOKUP($C1759,_End1,5,FALSE)),0,(VLOOKUP($C1759,_End1,5,FALSE)))</f>
        <v>0</v>
      </c>
      <c r="R1759" s="90">
        <f t="shared" ref="R1759:R1821" si="915">IF(ISERROR(VLOOKUP($C1759,_End2,5,FALSE)),0,(VLOOKUP($C1759,_End2,5,FALSE)))</f>
        <v>0</v>
      </c>
      <c r="S1759" s="90">
        <f t="shared" ref="S1759:S1821" si="916">IF(ISERROR(VLOOKUP($C1759,_End3,5,FALSE)),0,(VLOOKUP($C1759,_End3,5,FALSE)))</f>
        <v>0</v>
      </c>
      <c r="T1759" s="90">
        <f t="shared" ref="T1759:T1821" si="917">IF(ISERROR(VLOOKUP($C1759,_End4,5,FALSE)),0,(VLOOKUP($C1759,_End4,5,FALSE)))</f>
        <v>0</v>
      </c>
      <c r="U1759" s="90">
        <f t="shared" ref="U1759:U1821" si="918">IF(ISERROR(VLOOKUP($C1759,_End5,5,FALSE)),0,(VLOOKUP($C1759,_End5,5,FALSE)))</f>
        <v>0</v>
      </c>
      <c r="V1759" s="90">
        <f t="shared" ref="V1759:V1821" si="919">IF(ISERROR(VLOOKUP($C1759,_End6,5,FALSE)),0,(VLOOKUP($C1759,_End6,5,FALSE)))</f>
        <v>0</v>
      </c>
      <c r="W1759" s="90">
        <f t="shared" si="906"/>
        <v>0</v>
      </c>
      <c r="Y1759" s="89">
        <f t="shared" si="880"/>
        <v>0</v>
      </c>
      <c r="Z1759" s="90">
        <f t="shared" si="881"/>
        <v>0</v>
      </c>
      <c r="AA1759" s="75">
        <f t="shared" si="882"/>
        <v>0</v>
      </c>
      <c r="AB1759" s="89">
        <f t="shared" si="883"/>
        <v>0</v>
      </c>
      <c r="AC1759" s="89">
        <f t="shared" si="884"/>
        <v>0</v>
      </c>
      <c r="AD1759" s="90">
        <f t="shared" si="885"/>
        <v>0</v>
      </c>
      <c r="AE1759" s="90">
        <f t="shared" si="886"/>
        <v>0</v>
      </c>
      <c r="AF1759" s="1">
        <f t="shared" si="904"/>
        <v>-50000</v>
      </c>
    </row>
    <row r="1760" spans="1:32" ht="12" customHeight="1">
      <c r="A1760" s="106">
        <v>2.0690000000000001E-3</v>
      </c>
      <c r="B1760" s="4">
        <f t="shared" si="907"/>
        <v>2.0690000000000001E-3</v>
      </c>
      <c r="C1760" t="s">
        <v>474</v>
      </c>
      <c r="D1760"/>
      <c r="E1760" s="57" t="s">
        <v>20</v>
      </c>
      <c r="F1760" s="22">
        <f t="shared" si="890"/>
        <v>0</v>
      </c>
      <c r="G1760" s="22">
        <f t="shared" si="891"/>
        <v>0</v>
      </c>
      <c r="H1760" s="120" t="str">
        <f>IF(ISNA(VLOOKUP(C1760,[1]Sheet1!$J$2:$J$2000,3,FALSE)),"No","Yes")</f>
        <v>Yes</v>
      </c>
      <c r="I1760" s="89">
        <f t="shared" si="908"/>
        <v>0</v>
      </c>
      <c r="J1760" s="89">
        <f t="shared" si="909"/>
        <v>0</v>
      </c>
      <c r="K1760" s="89">
        <f t="shared" si="910"/>
        <v>0</v>
      </c>
      <c r="L1760" s="89">
        <f t="shared" si="911"/>
        <v>0</v>
      </c>
      <c r="M1760" s="89">
        <f t="shared" si="912"/>
        <v>0</v>
      </c>
      <c r="N1760" s="89">
        <f t="shared" si="913"/>
        <v>0</v>
      </c>
      <c r="O1760" s="89">
        <f t="shared" si="905"/>
        <v>0</v>
      </c>
      <c r="Q1760" s="90">
        <f t="shared" si="914"/>
        <v>0</v>
      </c>
      <c r="R1760" s="90">
        <f t="shared" si="915"/>
        <v>0</v>
      </c>
      <c r="S1760" s="90">
        <f t="shared" si="916"/>
        <v>0</v>
      </c>
      <c r="T1760" s="90">
        <f t="shared" si="917"/>
        <v>0</v>
      </c>
      <c r="U1760" s="90">
        <f t="shared" si="918"/>
        <v>0</v>
      </c>
      <c r="V1760" s="90">
        <f t="shared" si="919"/>
        <v>0</v>
      </c>
      <c r="W1760" s="90">
        <f t="shared" si="906"/>
        <v>0</v>
      </c>
      <c r="Y1760" s="89">
        <f t="shared" si="880"/>
        <v>0</v>
      </c>
      <c r="Z1760" s="90">
        <f t="shared" si="881"/>
        <v>0</v>
      </c>
      <c r="AA1760" s="75">
        <f t="shared" si="882"/>
        <v>0</v>
      </c>
      <c r="AB1760" s="89">
        <f t="shared" si="883"/>
        <v>0</v>
      </c>
      <c r="AC1760" s="89">
        <f t="shared" si="884"/>
        <v>0</v>
      </c>
      <c r="AD1760" s="90">
        <f t="shared" si="885"/>
        <v>0</v>
      </c>
      <c r="AE1760" s="90">
        <f t="shared" si="886"/>
        <v>0</v>
      </c>
      <c r="AF1760" s="1">
        <f t="shared" si="904"/>
        <v>0</v>
      </c>
    </row>
    <row r="1761" spans="1:32" ht="12" customHeight="1">
      <c r="A1761" s="106">
        <v>2.0700000000000002E-3</v>
      </c>
      <c r="B1761" s="4">
        <f t="shared" si="907"/>
        <v>-49999.997929999998</v>
      </c>
      <c r="C1761" t="s">
        <v>492</v>
      </c>
      <c r="D1761"/>
      <c r="E1761" s="57" t="s">
        <v>20</v>
      </c>
      <c r="F1761" s="22">
        <f t="shared" si="890"/>
        <v>0</v>
      </c>
      <c r="G1761" s="22">
        <f t="shared" si="891"/>
        <v>0</v>
      </c>
      <c r="H1761" s="120" t="str">
        <f>IF(ISNA(VLOOKUP(C1761,[1]Sheet1!$J$2:$J$2000,3,FALSE)),"No","Yes")</f>
        <v>No</v>
      </c>
      <c r="I1761" s="89">
        <f t="shared" si="908"/>
        <v>0</v>
      </c>
      <c r="J1761" s="89">
        <f t="shared" si="909"/>
        <v>0</v>
      </c>
      <c r="K1761" s="89">
        <f t="shared" si="910"/>
        <v>0</v>
      </c>
      <c r="L1761" s="89">
        <f t="shared" si="911"/>
        <v>0</v>
      </c>
      <c r="M1761" s="89">
        <f t="shared" si="912"/>
        <v>0</v>
      </c>
      <c r="N1761" s="89">
        <f t="shared" si="913"/>
        <v>0</v>
      </c>
      <c r="O1761" s="89">
        <f t="shared" si="905"/>
        <v>0</v>
      </c>
      <c r="Q1761" s="90">
        <f t="shared" si="914"/>
        <v>0</v>
      </c>
      <c r="R1761" s="90">
        <f t="shared" si="915"/>
        <v>0</v>
      </c>
      <c r="S1761" s="90">
        <f t="shared" si="916"/>
        <v>0</v>
      </c>
      <c r="T1761" s="90">
        <f t="shared" si="917"/>
        <v>0</v>
      </c>
      <c r="U1761" s="90">
        <f t="shared" si="918"/>
        <v>0</v>
      </c>
      <c r="V1761" s="90">
        <f t="shared" si="919"/>
        <v>0</v>
      </c>
      <c r="W1761" s="90">
        <f t="shared" si="906"/>
        <v>0</v>
      </c>
      <c r="Y1761" s="89">
        <f t="shared" si="880"/>
        <v>0</v>
      </c>
      <c r="Z1761" s="90">
        <f t="shared" si="881"/>
        <v>0</v>
      </c>
      <c r="AA1761" s="75">
        <f t="shared" si="882"/>
        <v>0</v>
      </c>
      <c r="AB1761" s="89">
        <f t="shared" si="883"/>
        <v>0</v>
      </c>
      <c r="AC1761" s="89">
        <f t="shared" si="884"/>
        <v>0</v>
      </c>
      <c r="AD1761" s="90">
        <f t="shared" si="885"/>
        <v>0</v>
      </c>
      <c r="AE1761" s="90">
        <f t="shared" si="886"/>
        <v>0</v>
      </c>
      <c r="AF1761" s="1">
        <f t="shared" si="904"/>
        <v>-50000</v>
      </c>
    </row>
    <row r="1762" spans="1:32" ht="12" customHeight="1">
      <c r="A1762" s="106">
        <v>2.0709999999999999E-3</v>
      </c>
      <c r="B1762" s="4">
        <f t="shared" si="907"/>
        <v>-49999.997928999997</v>
      </c>
      <c r="C1762" t="s">
        <v>503</v>
      </c>
      <c r="D1762"/>
      <c r="E1762" s="57" t="s">
        <v>20</v>
      </c>
      <c r="F1762" s="22">
        <f t="shared" si="890"/>
        <v>0</v>
      </c>
      <c r="G1762" s="22">
        <f t="shared" si="891"/>
        <v>0</v>
      </c>
      <c r="H1762" s="120" t="str">
        <f>IF(ISNA(VLOOKUP(C1762,[1]Sheet1!$J$2:$J$2000,3,FALSE)),"No","Yes")</f>
        <v>No</v>
      </c>
      <c r="I1762" s="89">
        <f t="shared" si="908"/>
        <v>0</v>
      </c>
      <c r="J1762" s="89">
        <f t="shared" si="909"/>
        <v>0</v>
      </c>
      <c r="K1762" s="89">
        <f t="shared" si="910"/>
        <v>0</v>
      </c>
      <c r="L1762" s="89">
        <f t="shared" si="911"/>
        <v>0</v>
      </c>
      <c r="M1762" s="89">
        <f t="shared" si="912"/>
        <v>0</v>
      </c>
      <c r="N1762" s="89">
        <f t="shared" si="913"/>
        <v>0</v>
      </c>
      <c r="O1762" s="89">
        <f t="shared" si="905"/>
        <v>0</v>
      </c>
      <c r="Q1762" s="90">
        <f t="shared" si="914"/>
        <v>0</v>
      </c>
      <c r="R1762" s="90">
        <f t="shared" si="915"/>
        <v>0</v>
      </c>
      <c r="S1762" s="90">
        <f t="shared" si="916"/>
        <v>0</v>
      </c>
      <c r="T1762" s="90">
        <f t="shared" si="917"/>
        <v>0</v>
      </c>
      <c r="U1762" s="90">
        <f t="shared" si="918"/>
        <v>0</v>
      </c>
      <c r="V1762" s="90">
        <f t="shared" si="919"/>
        <v>0</v>
      </c>
      <c r="W1762" s="90">
        <f t="shared" si="906"/>
        <v>0</v>
      </c>
      <c r="Y1762" s="89">
        <f t="shared" si="880"/>
        <v>0</v>
      </c>
      <c r="Z1762" s="90">
        <f t="shared" si="881"/>
        <v>0</v>
      </c>
      <c r="AA1762" s="75">
        <f t="shared" si="882"/>
        <v>0</v>
      </c>
      <c r="AB1762" s="89">
        <f t="shared" si="883"/>
        <v>0</v>
      </c>
      <c r="AC1762" s="89">
        <f t="shared" si="884"/>
        <v>0</v>
      </c>
      <c r="AD1762" s="90">
        <f t="shared" si="885"/>
        <v>0</v>
      </c>
      <c r="AE1762" s="90">
        <f t="shared" si="886"/>
        <v>0</v>
      </c>
      <c r="AF1762" s="1">
        <f t="shared" si="904"/>
        <v>-50000</v>
      </c>
    </row>
    <row r="1763" spans="1:32" ht="12" customHeight="1">
      <c r="A1763" s="106">
        <v>2.0720000000000001E-3</v>
      </c>
      <c r="B1763" s="4">
        <f t="shared" si="907"/>
        <v>2.0720000000000001E-3</v>
      </c>
      <c r="C1763" t="s">
        <v>519</v>
      </c>
      <c r="D1763"/>
      <c r="E1763" s="57" t="s">
        <v>20</v>
      </c>
      <c r="F1763" s="22">
        <f t="shared" si="890"/>
        <v>0</v>
      </c>
      <c r="G1763" s="22">
        <f t="shared" si="891"/>
        <v>0</v>
      </c>
      <c r="H1763" s="120" t="str">
        <f>IF(ISNA(VLOOKUP(C1763,[1]Sheet1!$J$2:$J$2000,3,FALSE)),"No","Yes")</f>
        <v>Yes</v>
      </c>
      <c r="I1763" s="89">
        <f t="shared" si="908"/>
        <v>0</v>
      </c>
      <c r="J1763" s="89">
        <f t="shared" si="909"/>
        <v>0</v>
      </c>
      <c r="K1763" s="89">
        <f t="shared" si="910"/>
        <v>0</v>
      </c>
      <c r="L1763" s="89">
        <f t="shared" si="911"/>
        <v>0</v>
      </c>
      <c r="M1763" s="89">
        <f t="shared" si="912"/>
        <v>0</v>
      </c>
      <c r="N1763" s="89">
        <f t="shared" si="913"/>
        <v>0</v>
      </c>
      <c r="O1763" s="89">
        <f t="shared" si="905"/>
        <v>0</v>
      </c>
      <c r="Q1763" s="90">
        <f t="shared" si="914"/>
        <v>0</v>
      </c>
      <c r="R1763" s="90">
        <f t="shared" si="915"/>
        <v>0</v>
      </c>
      <c r="S1763" s="90">
        <f t="shared" si="916"/>
        <v>0</v>
      </c>
      <c r="T1763" s="90">
        <f t="shared" si="917"/>
        <v>0</v>
      </c>
      <c r="U1763" s="90">
        <f t="shared" si="918"/>
        <v>0</v>
      </c>
      <c r="V1763" s="90">
        <f t="shared" si="919"/>
        <v>0</v>
      </c>
      <c r="W1763" s="90">
        <f t="shared" si="906"/>
        <v>0</v>
      </c>
      <c r="Y1763" s="89">
        <f t="shared" si="880"/>
        <v>0</v>
      </c>
      <c r="Z1763" s="90">
        <f t="shared" si="881"/>
        <v>0</v>
      </c>
      <c r="AA1763" s="75">
        <f t="shared" si="882"/>
        <v>0</v>
      </c>
      <c r="AB1763" s="89">
        <f t="shared" si="883"/>
        <v>0</v>
      </c>
      <c r="AC1763" s="89">
        <f t="shared" si="884"/>
        <v>0</v>
      </c>
      <c r="AD1763" s="90">
        <f t="shared" si="885"/>
        <v>0</v>
      </c>
      <c r="AE1763" s="90">
        <f t="shared" si="886"/>
        <v>0</v>
      </c>
      <c r="AF1763" s="1">
        <f t="shared" si="904"/>
        <v>0</v>
      </c>
    </row>
    <row r="1764" spans="1:32" ht="12" customHeight="1">
      <c r="A1764" s="106">
        <v>2.0730000000000002E-3</v>
      </c>
      <c r="B1764" s="4">
        <f t="shared" si="907"/>
        <v>-44087.92519135723</v>
      </c>
      <c r="C1764" t="s">
        <v>539</v>
      </c>
      <c r="D1764"/>
      <c r="E1764" s="57" t="s">
        <v>20</v>
      </c>
      <c r="F1764" s="22">
        <f t="shared" si="890"/>
        <v>1</v>
      </c>
      <c r="G1764" s="22">
        <f t="shared" si="891"/>
        <v>1</v>
      </c>
      <c r="H1764" s="120" t="str">
        <f>IF(ISNA(VLOOKUP(C1764,[1]Sheet1!$J$2:$J$2000,3,FALSE)),"No","Yes")</f>
        <v>No</v>
      </c>
      <c r="I1764" s="89">
        <f t="shared" si="908"/>
        <v>0</v>
      </c>
      <c r="J1764" s="89">
        <f t="shared" si="909"/>
        <v>0</v>
      </c>
      <c r="K1764" s="89">
        <f t="shared" si="910"/>
        <v>0</v>
      </c>
      <c r="L1764" s="89">
        <f t="shared" si="911"/>
        <v>0</v>
      </c>
      <c r="M1764" s="89">
        <f t="shared" si="912"/>
        <v>0</v>
      </c>
      <c r="N1764" s="89">
        <f t="shared" si="913"/>
        <v>0</v>
      </c>
      <c r="O1764" s="89">
        <f t="shared" si="905"/>
        <v>0</v>
      </c>
      <c r="Q1764" s="90">
        <f t="shared" si="914"/>
        <v>0</v>
      </c>
      <c r="R1764" s="90">
        <f t="shared" si="915"/>
        <v>0</v>
      </c>
      <c r="S1764" s="90">
        <f t="shared" si="916"/>
        <v>0</v>
      </c>
      <c r="T1764" s="90">
        <f t="shared" si="917"/>
        <v>0</v>
      </c>
      <c r="U1764" s="90">
        <f t="shared" si="918"/>
        <v>0</v>
      </c>
      <c r="V1764" s="90">
        <f t="shared" si="919"/>
        <v>0</v>
      </c>
      <c r="W1764" s="90">
        <f t="shared" si="906"/>
        <v>5912.0727356427669</v>
      </c>
      <c r="Y1764" s="89">
        <f t="shared" si="880"/>
        <v>0</v>
      </c>
      <c r="Z1764" s="90">
        <f t="shared" si="881"/>
        <v>0</v>
      </c>
      <c r="AA1764" s="75">
        <f t="shared" si="882"/>
        <v>0</v>
      </c>
      <c r="AB1764" s="89">
        <f t="shared" si="883"/>
        <v>0</v>
      </c>
      <c r="AC1764" s="89">
        <f t="shared" si="884"/>
        <v>0</v>
      </c>
      <c r="AD1764" s="90">
        <f t="shared" si="885"/>
        <v>5912.0727356427669</v>
      </c>
      <c r="AE1764" s="90">
        <f t="shared" si="886"/>
        <v>0</v>
      </c>
      <c r="AF1764" s="1">
        <f t="shared" si="904"/>
        <v>-44087.927264357233</v>
      </c>
    </row>
    <row r="1765" spans="1:32" ht="12" customHeight="1">
      <c r="A1765" s="106">
        <v>2.0739999999999999E-3</v>
      </c>
      <c r="B1765" s="4">
        <f t="shared" si="907"/>
        <v>-41262.180003489892</v>
      </c>
      <c r="C1765" t="s">
        <v>545</v>
      </c>
      <c r="D1765"/>
      <c r="E1765" s="57" t="s">
        <v>20</v>
      </c>
      <c r="F1765" s="22">
        <f t="shared" si="890"/>
        <v>1</v>
      </c>
      <c r="G1765" s="22">
        <f t="shared" si="891"/>
        <v>1</v>
      </c>
      <c r="H1765" s="120" t="str">
        <f>IF(ISNA(VLOOKUP(C1765,[1]Sheet1!$J$2:$J$2000,3,FALSE)),"No","Yes")</f>
        <v>No</v>
      </c>
      <c r="I1765" s="89">
        <f t="shared" si="908"/>
        <v>0</v>
      </c>
      <c r="J1765" s="89">
        <f t="shared" si="909"/>
        <v>0</v>
      </c>
      <c r="K1765" s="89">
        <f t="shared" si="910"/>
        <v>0</v>
      </c>
      <c r="L1765" s="89">
        <f t="shared" si="911"/>
        <v>0</v>
      </c>
      <c r="M1765" s="89">
        <f t="shared" si="912"/>
        <v>0</v>
      </c>
      <c r="N1765" s="89">
        <f t="shared" si="913"/>
        <v>0</v>
      </c>
      <c r="O1765" s="89">
        <f t="shared" si="905"/>
        <v>0</v>
      </c>
      <c r="Q1765" s="90">
        <f t="shared" si="914"/>
        <v>0</v>
      </c>
      <c r="R1765" s="90">
        <f t="shared" si="915"/>
        <v>0</v>
      </c>
      <c r="S1765" s="90">
        <f t="shared" si="916"/>
        <v>0</v>
      </c>
      <c r="T1765" s="90">
        <f t="shared" si="917"/>
        <v>0</v>
      </c>
      <c r="U1765" s="90">
        <f t="shared" si="918"/>
        <v>8737.817922510103</v>
      </c>
      <c r="V1765" s="90">
        <f t="shared" si="919"/>
        <v>0</v>
      </c>
      <c r="W1765" s="90">
        <f t="shared" si="906"/>
        <v>0</v>
      </c>
      <c r="Y1765" s="89">
        <f t="shared" si="880"/>
        <v>0</v>
      </c>
      <c r="Z1765" s="90">
        <f t="shared" si="881"/>
        <v>0</v>
      </c>
      <c r="AA1765" s="75">
        <f t="shared" si="882"/>
        <v>0</v>
      </c>
      <c r="AB1765" s="89">
        <f t="shared" si="883"/>
        <v>0</v>
      </c>
      <c r="AC1765" s="89">
        <f t="shared" si="884"/>
        <v>0</v>
      </c>
      <c r="AD1765" s="90">
        <f t="shared" si="885"/>
        <v>8737.817922510103</v>
      </c>
      <c r="AE1765" s="90">
        <f t="shared" si="886"/>
        <v>0</v>
      </c>
      <c r="AF1765" s="1">
        <f t="shared" si="904"/>
        <v>-41262.182077489895</v>
      </c>
    </row>
    <row r="1766" spans="1:32" ht="12" customHeight="1">
      <c r="A1766" s="106">
        <v>2.075E-3</v>
      </c>
      <c r="B1766" s="4">
        <f t="shared" si="907"/>
        <v>-49999.997925000003</v>
      </c>
      <c r="C1766" t="s">
        <v>550</v>
      </c>
      <c r="D1766"/>
      <c r="E1766" s="57" t="s">
        <v>20</v>
      </c>
      <c r="F1766" s="22">
        <f t="shared" si="890"/>
        <v>0</v>
      </c>
      <c r="G1766" s="22">
        <f t="shared" si="891"/>
        <v>0</v>
      </c>
      <c r="H1766" s="120" t="str">
        <f>IF(ISNA(VLOOKUP(C1766,[1]Sheet1!$J$2:$J$2000,3,FALSE)),"No","Yes")</f>
        <v>No</v>
      </c>
      <c r="I1766" s="89">
        <f t="shared" si="908"/>
        <v>0</v>
      </c>
      <c r="J1766" s="89">
        <f t="shared" si="909"/>
        <v>0</v>
      </c>
      <c r="K1766" s="89">
        <f t="shared" si="910"/>
        <v>0</v>
      </c>
      <c r="L1766" s="89">
        <f t="shared" si="911"/>
        <v>0</v>
      </c>
      <c r="M1766" s="89">
        <f t="shared" si="912"/>
        <v>0</v>
      </c>
      <c r="N1766" s="89">
        <f t="shared" si="913"/>
        <v>0</v>
      </c>
      <c r="O1766" s="89">
        <f t="shared" si="905"/>
        <v>0</v>
      </c>
      <c r="Q1766" s="90">
        <f t="shared" si="914"/>
        <v>0</v>
      </c>
      <c r="R1766" s="90">
        <f t="shared" si="915"/>
        <v>0</v>
      </c>
      <c r="S1766" s="90">
        <f t="shared" si="916"/>
        <v>0</v>
      </c>
      <c r="T1766" s="90">
        <f t="shared" si="917"/>
        <v>0</v>
      </c>
      <c r="U1766" s="90">
        <f t="shared" si="918"/>
        <v>0</v>
      </c>
      <c r="V1766" s="90">
        <f t="shared" si="919"/>
        <v>0</v>
      </c>
      <c r="W1766" s="90">
        <f t="shared" si="906"/>
        <v>0</v>
      </c>
      <c r="Y1766" s="89">
        <f t="shared" si="880"/>
        <v>0</v>
      </c>
      <c r="Z1766" s="90">
        <f t="shared" si="881"/>
        <v>0</v>
      </c>
      <c r="AA1766" s="75">
        <f t="shared" si="882"/>
        <v>0</v>
      </c>
      <c r="AB1766" s="89">
        <f t="shared" si="883"/>
        <v>0</v>
      </c>
      <c r="AC1766" s="89">
        <f t="shared" si="884"/>
        <v>0</v>
      </c>
      <c r="AD1766" s="90">
        <f t="shared" si="885"/>
        <v>0</v>
      </c>
      <c r="AE1766" s="90">
        <f t="shared" si="886"/>
        <v>0</v>
      </c>
      <c r="AF1766" s="1">
        <f t="shared" si="904"/>
        <v>-50000</v>
      </c>
    </row>
    <row r="1767" spans="1:32" ht="12" customHeight="1">
      <c r="A1767" s="106">
        <v>2.0760000000000002E-3</v>
      </c>
      <c r="B1767" s="4">
        <f t="shared" si="907"/>
        <v>-41953.484207841429</v>
      </c>
      <c r="C1767" t="s">
        <v>692</v>
      </c>
      <c r="D1767"/>
      <c r="E1767" s="57" t="s">
        <v>20</v>
      </c>
      <c r="F1767" s="22">
        <f t="shared" si="890"/>
        <v>1</v>
      </c>
      <c r="G1767" s="22">
        <f t="shared" si="891"/>
        <v>1</v>
      </c>
      <c r="H1767" s="120" t="str">
        <f>IF(ISNA(VLOOKUP(C1767,[1]Sheet1!$J$2:$J$2000,3,FALSE)),"No","Yes")</f>
        <v>No</v>
      </c>
      <c r="I1767" s="89">
        <f t="shared" si="908"/>
        <v>0</v>
      </c>
      <c r="J1767" s="89">
        <f t="shared" si="909"/>
        <v>0</v>
      </c>
      <c r="K1767" s="89">
        <f t="shared" si="910"/>
        <v>0</v>
      </c>
      <c r="L1767" s="89">
        <f t="shared" si="911"/>
        <v>0</v>
      </c>
      <c r="M1767" s="89">
        <f t="shared" si="912"/>
        <v>0</v>
      </c>
      <c r="N1767" s="89">
        <f t="shared" si="913"/>
        <v>0</v>
      </c>
      <c r="O1767" s="89">
        <f t="shared" si="905"/>
        <v>0</v>
      </c>
      <c r="Q1767" s="90">
        <f t="shared" si="914"/>
        <v>8046.5137161585772</v>
      </c>
      <c r="R1767" s="90">
        <f t="shared" si="915"/>
        <v>0</v>
      </c>
      <c r="S1767" s="90">
        <f t="shared" si="916"/>
        <v>0</v>
      </c>
      <c r="T1767" s="90">
        <f t="shared" si="917"/>
        <v>0</v>
      </c>
      <c r="U1767" s="90">
        <f t="shared" si="918"/>
        <v>0</v>
      </c>
      <c r="V1767" s="90">
        <f t="shared" si="919"/>
        <v>0</v>
      </c>
      <c r="W1767" s="90">
        <f t="shared" si="906"/>
        <v>0</v>
      </c>
      <c r="Y1767" s="89">
        <f t="shared" si="880"/>
        <v>0</v>
      </c>
      <c r="Z1767" s="90">
        <f t="shared" si="881"/>
        <v>0</v>
      </c>
      <c r="AA1767" s="75">
        <f t="shared" si="882"/>
        <v>0</v>
      </c>
      <c r="AB1767" s="89">
        <f t="shared" si="883"/>
        <v>0</v>
      </c>
      <c r="AC1767" s="89">
        <f t="shared" si="884"/>
        <v>0</v>
      </c>
      <c r="AD1767" s="90">
        <f t="shared" si="885"/>
        <v>8046.5137161585772</v>
      </c>
      <c r="AE1767" s="90">
        <f t="shared" si="886"/>
        <v>0</v>
      </c>
      <c r="AF1767" s="1">
        <f t="shared" si="904"/>
        <v>-41953.486283841426</v>
      </c>
    </row>
    <row r="1768" spans="1:32" ht="12" customHeight="1">
      <c r="A1768" s="106">
        <v>2.0769999999999999E-3</v>
      </c>
      <c r="B1768" s="4">
        <f t="shared" si="907"/>
        <v>-43204.411527823118</v>
      </c>
      <c r="C1768" t="s">
        <v>720</v>
      </c>
      <c r="D1768"/>
      <c r="E1768" s="57" t="s">
        <v>20</v>
      </c>
      <c r="F1768" s="22">
        <f t="shared" si="890"/>
        <v>1</v>
      </c>
      <c r="G1768" s="22">
        <f t="shared" si="891"/>
        <v>1</v>
      </c>
      <c r="H1768" s="120" t="str">
        <f>IF(ISNA(VLOOKUP(C1768,[1]Sheet1!$J$2:$J$2000,3,FALSE)),"No","Yes")</f>
        <v>No</v>
      </c>
      <c r="I1768" s="89">
        <f t="shared" si="908"/>
        <v>0</v>
      </c>
      <c r="J1768" s="89">
        <f t="shared" si="909"/>
        <v>0</v>
      </c>
      <c r="K1768" s="89">
        <f t="shared" si="910"/>
        <v>0</v>
      </c>
      <c r="L1768" s="89">
        <f t="shared" si="911"/>
        <v>0</v>
      </c>
      <c r="M1768" s="89">
        <f t="shared" si="912"/>
        <v>0</v>
      </c>
      <c r="N1768" s="89">
        <f t="shared" si="913"/>
        <v>0</v>
      </c>
      <c r="O1768" s="89">
        <f t="shared" si="905"/>
        <v>0</v>
      </c>
      <c r="Q1768" s="90">
        <f t="shared" si="914"/>
        <v>6795.5863951768852</v>
      </c>
      <c r="R1768" s="90">
        <f t="shared" si="915"/>
        <v>0</v>
      </c>
      <c r="S1768" s="90">
        <f t="shared" si="916"/>
        <v>0</v>
      </c>
      <c r="T1768" s="90">
        <f t="shared" si="917"/>
        <v>0</v>
      </c>
      <c r="U1768" s="90">
        <f t="shared" si="918"/>
        <v>0</v>
      </c>
      <c r="V1768" s="90">
        <f t="shared" si="919"/>
        <v>0</v>
      </c>
      <c r="W1768" s="90">
        <f t="shared" si="906"/>
        <v>0</v>
      </c>
      <c r="Y1768" s="89">
        <f t="shared" si="880"/>
        <v>0</v>
      </c>
      <c r="Z1768" s="90">
        <f t="shared" si="881"/>
        <v>0</v>
      </c>
      <c r="AA1768" s="75">
        <f t="shared" si="882"/>
        <v>0</v>
      </c>
      <c r="AB1768" s="89">
        <f t="shared" si="883"/>
        <v>0</v>
      </c>
      <c r="AC1768" s="89">
        <f t="shared" si="884"/>
        <v>0</v>
      </c>
      <c r="AD1768" s="90">
        <f t="shared" si="885"/>
        <v>6795.5863951768852</v>
      </c>
      <c r="AE1768" s="90">
        <f t="shared" si="886"/>
        <v>0</v>
      </c>
      <c r="AF1768" s="1">
        <f t="shared" si="904"/>
        <v>-43204.413604823116</v>
      </c>
    </row>
    <row r="1769" spans="1:32" ht="12" customHeight="1">
      <c r="A1769" s="106">
        <v>2.078E-3</v>
      </c>
      <c r="B1769" s="4">
        <f t="shared" si="907"/>
        <v>-39999.997922000002</v>
      </c>
      <c r="C1769" t="s">
        <v>583</v>
      </c>
      <c r="D1769" t="s">
        <v>405</v>
      </c>
      <c r="E1769" s="57" t="s">
        <v>20</v>
      </c>
      <c r="F1769" s="22">
        <f t="shared" si="890"/>
        <v>1</v>
      </c>
      <c r="G1769" s="22">
        <f t="shared" si="891"/>
        <v>1</v>
      </c>
      <c r="H1769" s="120" t="str">
        <f>IF(ISNA(VLOOKUP(C1769,[1]Sheet1!$J$2:$J$2000,3,FALSE)),"No","Yes")</f>
        <v>No</v>
      </c>
      <c r="I1769" s="89">
        <f t="shared" si="908"/>
        <v>0</v>
      </c>
      <c r="J1769" s="89">
        <f t="shared" si="909"/>
        <v>0</v>
      </c>
      <c r="K1769" s="89">
        <f t="shared" si="910"/>
        <v>0</v>
      </c>
      <c r="L1769" s="89">
        <f t="shared" si="911"/>
        <v>0</v>
      </c>
      <c r="M1769" s="89">
        <f t="shared" si="912"/>
        <v>0</v>
      </c>
      <c r="N1769" s="89">
        <f t="shared" si="913"/>
        <v>0</v>
      </c>
      <c r="O1769" s="89">
        <f t="shared" si="905"/>
        <v>0</v>
      </c>
      <c r="Q1769" s="90">
        <f t="shared" si="914"/>
        <v>10000</v>
      </c>
      <c r="R1769" s="90">
        <f t="shared" si="915"/>
        <v>0</v>
      </c>
      <c r="S1769" s="90">
        <f t="shared" si="916"/>
        <v>0</v>
      </c>
      <c r="T1769" s="90">
        <f t="shared" si="917"/>
        <v>0</v>
      </c>
      <c r="U1769" s="90">
        <f t="shared" si="918"/>
        <v>0</v>
      </c>
      <c r="V1769" s="90">
        <f t="shared" si="919"/>
        <v>0</v>
      </c>
      <c r="W1769" s="90">
        <f t="shared" si="906"/>
        <v>0</v>
      </c>
      <c r="Y1769" s="89">
        <f t="shared" si="880"/>
        <v>0</v>
      </c>
      <c r="Z1769" s="90">
        <f t="shared" si="881"/>
        <v>0</v>
      </c>
      <c r="AA1769" s="75">
        <f t="shared" si="882"/>
        <v>0</v>
      </c>
      <c r="AB1769" s="89">
        <f t="shared" si="883"/>
        <v>0</v>
      </c>
      <c r="AC1769" s="89">
        <f t="shared" si="884"/>
        <v>0</v>
      </c>
      <c r="AD1769" s="90">
        <f t="shared" si="885"/>
        <v>10000</v>
      </c>
      <c r="AE1769" s="90">
        <f t="shared" si="886"/>
        <v>0</v>
      </c>
      <c r="AF1769" s="1">
        <f t="shared" si="904"/>
        <v>-40000</v>
      </c>
    </row>
    <row r="1770" spans="1:32" ht="12" customHeight="1">
      <c r="A1770" s="106">
        <v>2.0790000000000001E-3</v>
      </c>
      <c r="B1770" s="4">
        <f t="shared" si="907"/>
        <v>-40491.801199688525</v>
      </c>
      <c r="C1770" t="s">
        <v>607</v>
      </c>
      <c r="D1770" t="s">
        <v>725</v>
      </c>
      <c r="E1770" s="57" t="s">
        <v>20</v>
      </c>
      <c r="F1770" s="22">
        <f t="shared" si="890"/>
        <v>1</v>
      </c>
      <c r="G1770" s="22">
        <f t="shared" si="891"/>
        <v>1</v>
      </c>
      <c r="H1770" s="120" t="str">
        <f>IF(ISNA(VLOOKUP(C1770,[1]Sheet1!$J$2:$J$2000,3,FALSE)),"No","Yes")</f>
        <v>No</v>
      </c>
      <c r="I1770" s="89">
        <f t="shared" si="908"/>
        <v>0</v>
      </c>
      <c r="J1770" s="89">
        <f t="shared" si="909"/>
        <v>0</v>
      </c>
      <c r="K1770" s="89">
        <f t="shared" si="910"/>
        <v>0</v>
      </c>
      <c r="L1770" s="89">
        <f t="shared" si="911"/>
        <v>0</v>
      </c>
      <c r="M1770" s="89">
        <f t="shared" si="912"/>
        <v>0</v>
      </c>
      <c r="N1770" s="89">
        <f t="shared" si="913"/>
        <v>0</v>
      </c>
      <c r="O1770" s="89">
        <f t="shared" si="905"/>
        <v>0</v>
      </c>
      <c r="Q1770" s="90">
        <f t="shared" si="914"/>
        <v>9508.1967213114767</v>
      </c>
      <c r="R1770" s="90">
        <f t="shared" si="915"/>
        <v>0</v>
      </c>
      <c r="S1770" s="90">
        <f t="shared" si="916"/>
        <v>0</v>
      </c>
      <c r="T1770" s="90">
        <f t="shared" si="917"/>
        <v>0</v>
      </c>
      <c r="U1770" s="90">
        <f t="shared" si="918"/>
        <v>0</v>
      </c>
      <c r="V1770" s="90">
        <f t="shared" si="919"/>
        <v>0</v>
      </c>
      <c r="W1770" s="90">
        <f t="shared" si="906"/>
        <v>0</v>
      </c>
      <c r="Y1770" s="89">
        <f t="shared" si="880"/>
        <v>0</v>
      </c>
      <c r="Z1770" s="90">
        <f t="shared" si="881"/>
        <v>0</v>
      </c>
      <c r="AA1770" s="75">
        <f t="shared" si="882"/>
        <v>0</v>
      </c>
      <c r="AB1770" s="89">
        <f t="shared" si="883"/>
        <v>0</v>
      </c>
      <c r="AC1770" s="89">
        <f t="shared" si="884"/>
        <v>0</v>
      </c>
      <c r="AD1770" s="90">
        <f t="shared" si="885"/>
        <v>9508.1967213114767</v>
      </c>
      <c r="AE1770" s="90">
        <f t="shared" si="886"/>
        <v>0</v>
      </c>
      <c r="AF1770" s="1">
        <f t="shared" si="904"/>
        <v>-40491.803278688523</v>
      </c>
    </row>
    <row r="1771" spans="1:32" ht="12" customHeight="1">
      <c r="A1771" s="106">
        <v>2.0800000000000003E-3</v>
      </c>
      <c r="B1771" s="4">
        <f t="shared" si="907"/>
        <v>-40624.605578505965</v>
      </c>
      <c r="C1771" t="s">
        <v>617</v>
      </c>
      <c r="D1771" t="s">
        <v>726</v>
      </c>
      <c r="E1771" s="57" t="s">
        <v>20</v>
      </c>
      <c r="F1771" s="22">
        <f t="shared" si="890"/>
        <v>1</v>
      </c>
      <c r="G1771" s="22">
        <f t="shared" si="891"/>
        <v>1</v>
      </c>
      <c r="H1771" s="120" t="str">
        <f>IF(ISNA(VLOOKUP(C1771,[1]Sheet1!$J$2:$J$2000,3,FALSE)),"No","Yes")</f>
        <v>No</v>
      </c>
      <c r="I1771" s="89">
        <f t="shared" si="908"/>
        <v>0</v>
      </c>
      <c r="J1771" s="89">
        <f t="shared" si="909"/>
        <v>0</v>
      </c>
      <c r="K1771" s="89">
        <f t="shared" si="910"/>
        <v>0</v>
      </c>
      <c r="L1771" s="89">
        <f t="shared" si="911"/>
        <v>0</v>
      </c>
      <c r="M1771" s="89">
        <f t="shared" si="912"/>
        <v>0</v>
      </c>
      <c r="N1771" s="89">
        <f t="shared" si="913"/>
        <v>0</v>
      </c>
      <c r="O1771" s="89">
        <f t="shared" si="905"/>
        <v>0</v>
      </c>
      <c r="Q1771" s="90">
        <f t="shared" si="914"/>
        <v>9375.3923414940364</v>
      </c>
      <c r="R1771" s="90">
        <f t="shared" si="915"/>
        <v>0</v>
      </c>
      <c r="S1771" s="90">
        <f t="shared" si="916"/>
        <v>0</v>
      </c>
      <c r="T1771" s="90">
        <f t="shared" si="917"/>
        <v>0</v>
      </c>
      <c r="U1771" s="90">
        <f t="shared" si="918"/>
        <v>0</v>
      </c>
      <c r="V1771" s="90">
        <f t="shared" si="919"/>
        <v>0</v>
      </c>
      <c r="W1771" s="90">
        <f t="shared" si="906"/>
        <v>0</v>
      </c>
      <c r="Y1771" s="89">
        <f t="shared" si="880"/>
        <v>0</v>
      </c>
      <c r="Z1771" s="90">
        <f t="shared" si="881"/>
        <v>0</v>
      </c>
      <c r="AA1771" s="75">
        <f t="shared" si="882"/>
        <v>0</v>
      </c>
      <c r="AB1771" s="89">
        <f t="shared" si="883"/>
        <v>0</v>
      </c>
      <c r="AC1771" s="89">
        <f t="shared" si="884"/>
        <v>0</v>
      </c>
      <c r="AD1771" s="90">
        <f t="shared" si="885"/>
        <v>9375.3923414940364</v>
      </c>
      <c r="AE1771" s="90">
        <f t="shared" si="886"/>
        <v>0</v>
      </c>
      <c r="AF1771" s="1">
        <f t="shared" si="904"/>
        <v>-40624.607658505964</v>
      </c>
    </row>
    <row r="1772" spans="1:32" ht="12" customHeight="1">
      <c r="A1772" s="106">
        <v>2.081E-3</v>
      </c>
      <c r="B1772" s="4">
        <f t="shared" si="907"/>
        <v>-40692.769003337351</v>
      </c>
      <c r="C1772" t="s">
        <v>621</v>
      </c>
      <c r="D1772"/>
      <c r="E1772" s="57" t="s">
        <v>20</v>
      </c>
      <c r="F1772" s="22">
        <f t="shared" si="890"/>
        <v>1</v>
      </c>
      <c r="G1772" s="22">
        <f t="shared" si="891"/>
        <v>1</v>
      </c>
      <c r="H1772" s="120" t="str">
        <f>IF(ISNA(VLOOKUP(C1772,[1]Sheet1!$J$2:$J$2000,3,FALSE)),"No","Yes")</f>
        <v>No</v>
      </c>
      <c r="I1772" s="89">
        <f t="shared" si="908"/>
        <v>0</v>
      </c>
      <c r="J1772" s="89">
        <f t="shared" si="909"/>
        <v>0</v>
      </c>
      <c r="K1772" s="89">
        <f t="shared" si="910"/>
        <v>0</v>
      </c>
      <c r="L1772" s="89">
        <f t="shared" si="911"/>
        <v>0</v>
      </c>
      <c r="M1772" s="89">
        <f t="shared" si="912"/>
        <v>0</v>
      </c>
      <c r="N1772" s="89">
        <f t="shared" si="913"/>
        <v>0</v>
      </c>
      <c r="O1772" s="89">
        <f t="shared" si="905"/>
        <v>0</v>
      </c>
      <c r="Q1772" s="90">
        <f t="shared" si="914"/>
        <v>9307.2289156626503</v>
      </c>
      <c r="R1772" s="90">
        <f t="shared" si="915"/>
        <v>0</v>
      </c>
      <c r="S1772" s="90">
        <f t="shared" si="916"/>
        <v>0</v>
      </c>
      <c r="T1772" s="90">
        <f t="shared" si="917"/>
        <v>0</v>
      </c>
      <c r="U1772" s="90">
        <f t="shared" si="918"/>
        <v>0</v>
      </c>
      <c r="V1772" s="90">
        <f t="shared" si="919"/>
        <v>0</v>
      </c>
      <c r="W1772" s="90">
        <f t="shared" si="906"/>
        <v>0</v>
      </c>
      <c r="Y1772" s="89">
        <f t="shared" si="880"/>
        <v>0</v>
      </c>
      <c r="Z1772" s="90">
        <f t="shared" si="881"/>
        <v>0</v>
      </c>
      <c r="AA1772" s="75">
        <f t="shared" si="882"/>
        <v>0</v>
      </c>
      <c r="AB1772" s="89">
        <f t="shared" si="883"/>
        <v>0</v>
      </c>
      <c r="AC1772" s="89">
        <f t="shared" si="884"/>
        <v>0</v>
      </c>
      <c r="AD1772" s="90">
        <f t="shared" si="885"/>
        <v>9307.2289156626503</v>
      </c>
      <c r="AE1772" s="90">
        <f t="shared" si="886"/>
        <v>0</v>
      </c>
      <c r="AF1772" s="1">
        <f t="shared" si="904"/>
        <v>-40692.77108433735</v>
      </c>
    </row>
    <row r="1773" spans="1:32" ht="12" customHeight="1">
      <c r="A1773" s="106">
        <v>2.0820000000000001E-3</v>
      </c>
      <c r="B1773" s="4">
        <f t="shared" si="907"/>
        <v>-42541.510257256734</v>
      </c>
      <c r="C1773" t="s">
        <v>717</v>
      </c>
      <c r="D1773"/>
      <c r="E1773" s="57" t="s">
        <v>20</v>
      </c>
      <c r="F1773" s="22">
        <f t="shared" si="890"/>
        <v>1</v>
      </c>
      <c r="G1773" s="22">
        <f t="shared" si="891"/>
        <v>1</v>
      </c>
      <c r="H1773" s="120" t="str">
        <f>IF(ISNA(VLOOKUP(C1773,[1]Sheet1!$J$2:$J$2000,3,FALSE)),"No","Yes")</f>
        <v>No</v>
      </c>
      <c r="I1773" s="89">
        <f t="shared" si="908"/>
        <v>0</v>
      </c>
      <c r="J1773" s="89">
        <f t="shared" si="909"/>
        <v>0</v>
      </c>
      <c r="K1773" s="89">
        <f t="shared" si="910"/>
        <v>0</v>
      </c>
      <c r="L1773" s="89">
        <f t="shared" si="911"/>
        <v>0</v>
      </c>
      <c r="M1773" s="89">
        <f t="shared" si="912"/>
        <v>0</v>
      </c>
      <c r="N1773" s="89">
        <f t="shared" si="913"/>
        <v>0</v>
      </c>
      <c r="O1773" s="89">
        <f t="shared" si="905"/>
        <v>0</v>
      </c>
      <c r="Q1773" s="90">
        <f t="shared" si="914"/>
        <v>7458.4876607432689</v>
      </c>
      <c r="R1773" s="90">
        <f t="shared" si="915"/>
        <v>0</v>
      </c>
      <c r="S1773" s="90">
        <f t="shared" si="916"/>
        <v>0</v>
      </c>
      <c r="T1773" s="90">
        <f t="shared" si="917"/>
        <v>0</v>
      </c>
      <c r="U1773" s="90">
        <f t="shared" si="918"/>
        <v>0</v>
      </c>
      <c r="V1773" s="90">
        <f t="shared" si="919"/>
        <v>0</v>
      </c>
      <c r="W1773" s="90">
        <f t="shared" si="906"/>
        <v>0</v>
      </c>
      <c r="Y1773" s="89">
        <f t="shared" si="880"/>
        <v>0</v>
      </c>
      <c r="Z1773" s="90">
        <f t="shared" si="881"/>
        <v>0</v>
      </c>
      <c r="AA1773" s="75">
        <f t="shared" si="882"/>
        <v>0</v>
      </c>
      <c r="AB1773" s="89">
        <f t="shared" si="883"/>
        <v>0</v>
      </c>
      <c r="AC1773" s="89">
        <f t="shared" si="884"/>
        <v>0</v>
      </c>
      <c r="AD1773" s="90">
        <f t="shared" si="885"/>
        <v>7458.4876607432689</v>
      </c>
      <c r="AE1773" s="90">
        <f t="shared" si="886"/>
        <v>0</v>
      </c>
      <c r="AF1773" s="1">
        <f t="shared" si="904"/>
        <v>-42541.512339256733</v>
      </c>
    </row>
    <row r="1774" spans="1:32" ht="12" customHeight="1">
      <c r="A1774" s="106">
        <v>2.0830000000000002E-3</v>
      </c>
      <c r="B1774" s="4">
        <f t="shared" si="907"/>
        <v>-40792.22972957707</v>
      </c>
      <c r="C1774" t="s">
        <v>629</v>
      </c>
      <c r="D1774"/>
      <c r="E1774" s="57" t="s">
        <v>20</v>
      </c>
      <c r="F1774" s="22">
        <f t="shared" si="890"/>
        <v>1</v>
      </c>
      <c r="G1774" s="22">
        <f t="shared" si="891"/>
        <v>1</v>
      </c>
      <c r="H1774" s="120" t="str">
        <f>IF(ISNA(VLOOKUP(C1774,[1]Sheet1!$J$2:$J$2000,3,FALSE)),"No","Yes")</f>
        <v>No</v>
      </c>
      <c r="I1774" s="89">
        <f t="shared" si="908"/>
        <v>0</v>
      </c>
      <c r="J1774" s="89">
        <f t="shared" si="909"/>
        <v>0</v>
      </c>
      <c r="K1774" s="89">
        <f t="shared" si="910"/>
        <v>0</v>
      </c>
      <c r="L1774" s="89">
        <f t="shared" si="911"/>
        <v>0</v>
      </c>
      <c r="M1774" s="89">
        <f t="shared" si="912"/>
        <v>0</v>
      </c>
      <c r="N1774" s="89">
        <f t="shared" si="913"/>
        <v>0</v>
      </c>
      <c r="O1774" s="89">
        <f t="shared" si="905"/>
        <v>0</v>
      </c>
      <c r="Q1774" s="90">
        <f t="shared" si="914"/>
        <v>9207.7681874229347</v>
      </c>
      <c r="R1774" s="90">
        <f t="shared" si="915"/>
        <v>0</v>
      </c>
      <c r="S1774" s="90">
        <f t="shared" si="916"/>
        <v>0</v>
      </c>
      <c r="T1774" s="90">
        <f t="shared" si="917"/>
        <v>0</v>
      </c>
      <c r="U1774" s="90">
        <f t="shared" si="918"/>
        <v>0</v>
      </c>
      <c r="V1774" s="90">
        <f t="shared" si="919"/>
        <v>0</v>
      </c>
      <c r="W1774" s="90">
        <f t="shared" si="906"/>
        <v>0</v>
      </c>
      <c r="Y1774" s="89">
        <f t="shared" si="880"/>
        <v>0</v>
      </c>
      <c r="Z1774" s="90">
        <f t="shared" si="881"/>
        <v>0</v>
      </c>
      <c r="AA1774" s="75">
        <f t="shared" si="882"/>
        <v>0</v>
      </c>
      <c r="AB1774" s="89">
        <f t="shared" si="883"/>
        <v>0</v>
      </c>
      <c r="AC1774" s="89">
        <f t="shared" si="884"/>
        <v>0</v>
      </c>
      <c r="AD1774" s="90">
        <f t="shared" si="885"/>
        <v>9207.7681874229347</v>
      </c>
      <c r="AE1774" s="90">
        <f t="shared" si="886"/>
        <v>0</v>
      </c>
      <c r="AF1774" s="1">
        <f t="shared" si="904"/>
        <v>-40792.231812577069</v>
      </c>
    </row>
    <row r="1775" spans="1:32" ht="12" customHeight="1">
      <c r="A1775" s="106">
        <v>2.0839999999999999E-3</v>
      </c>
      <c r="B1775" s="4">
        <f t="shared" si="907"/>
        <v>-41032.720822034222</v>
      </c>
      <c r="C1775" t="s">
        <v>650</v>
      </c>
      <c r="D1775" t="s">
        <v>372</v>
      </c>
      <c r="E1775" s="57" t="s">
        <v>20</v>
      </c>
      <c r="F1775" s="22">
        <f t="shared" si="890"/>
        <v>1</v>
      </c>
      <c r="G1775" s="22">
        <f t="shared" si="891"/>
        <v>1</v>
      </c>
      <c r="H1775" s="120" t="str">
        <f>IF(ISNA(VLOOKUP(C1775,[1]Sheet1!$J$2:$J$2000,3,FALSE)),"No","Yes")</f>
        <v>No</v>
      </c>
      <c r="I1775" s="89">
        <f t="shared" si="908"/>
        <v>0</v>
      </c>
      <c r="J1775" s="89">
        <f t="shared" si="909"/>
        <v>0</v>
      </c>
      <c r="K1775" s="89">
        <f t="shared" si="910"/>
        <v>0</v>
      </c>
      <c r="L1775" s="89">
        <f t="shared" si="911"/>
        <v>0</v>
      </c>
      <c r="M1775" s="89">
        <f t="shared" si="912"/>
        <v>0</v>
      </c>
      <c r="N1775" s="89">
        <f t="shared" si="913"/>
        <v>0</v>
      </c>
      <c r="O1775" s="89">
        <f t="shared" si="905"/>
        <v>0</v>
      </c>
      <c r="Q1775" s="90">
        <f t="shared" si="914"/>
        <v>8967.2770939657767</v>
      </c>
      <c r="R1775" s="90">
        <f t="shared" si="915"/>
        <v>0</v>
      </c>
      <c r="S1775" s="90">
        <f t="shared" si="916"/>
        <v>0</v>
      </c>
      <c r="T1775" s="90">
        <f t="shared" si="917"/>
        <v>0</v>
      </c>
      <c r="U1775" s="90">
        <f t="shared" si="918"/>
        <v>0</v>
      </c>
      <c r="V1775" s="90">
        <f t="shared" si="919"/>
        <v>0</v>
      </c>
      <c r="W1775" s="90">
        <f t="shared" si="906"/>
        <v>0</v>
      </c>
      <c r="Y1775" s="89">
        <f t="shared" si="880"/>
        <v>0</v>
      </c>
      <c r="Z1775" s="90">
        <f t="shared" si="881"/>
        <v>0</v>
      </c>
      <c r="AA1775" s="75">
        <f t="shared" si="882"/>
        <v>0</v>
      </c>
      <c r="AB1775" s="89">
        <f t="shared" si="883"/>
        <v>0</v>
      </c>
      <c r="AC1775" s="89">
        <f t="shared" si="884"/>
        <v>0</v>
      </c>
      <c r="AD1775" s="90">
        <f t="shared" si="885"/>
        <v>8967.2770939657767</v>
      </c>
      <c r="AE1775" s="90">
        <f t="shared" si="886"/>
        <v>0</v>
      </c>
      <c r="AF1775" s="1">
        <f t="shared" si="904"/>
        <v>-41032.722906034222</v>
      </c>
    </row>
    <row r="1776" spans="1:32" ht="12" customHeight="1">
      <c r="A1776" s="106">
        <v>2.085E-3</v>
      </c>
      <c r="B1776" s="4">
        <f t="shared" si="907"/>
        <v>-32694.352664534421</v>
      </c>
      <c r="C1776" t="s">
        <v>667</v>
      </c>
      <c r="D1776" t="s">
        <v>727</v>
      </c>
      <c r="E1776" s="57" t="s">
        <v>20</v>
      </c>
      <c r="F1776" s="22">
        <f t="shared" si="890"/>
        <v>2</v>
      </c>
      <c r="G1776" s="22">
        <f t="shared" si="891"/>
        <v>2</v>
      </c>
      <c r="H1776" s="120" t="str">
        <f>IF(ISNA(VLOOKUP(C1776,[1]Sheet1!$J$2:$J$2000,3,FALSE)),"No","Yes")</f>
        <v>No</v>
      </c>
      <c r="I1776" s="89">
        <f t="shared" si="908"/>
        <v>0</v>
      </c>
      <c r="J1776" s="89">
        <f t="shared" si="909"/>
        <v>0</v>
      </c>
      <c r="K1776" s="89">
        <f t="shared" si="910"/>
        <v>0</v>
      </c>
      <c r="L1776" s="89">
        <f t="shared" si="911"/>
        <v>0</v>
      </c>
      <c r="M1776" s="89">
        <f t="shared" si="912"/>
        <v>0</v>
      </c>
      <c r="N1776" s="89">
        <f t="shared" si="913"/>
        <v>0</v>
      </c>
      <c r="O1776" s="89">
        <f t="shared" si="905"/>
        <v>0</v>
      </c>
      <c r="Q1776" s="90">
        <f t="shared" si="914"/>
        <v>8661.3183839164903</v>
      </c>
      <c r="R1776" s="90">
        <f t="shared" si="915"/>
        <v>0</v>
      </c>
      <c r="S1776" s="90">
        <f t="shared" si="916"/>
        <v>0</v>
      </c>
      <c r="T1776" s="90">
        <f t="shared" si="917"/>
        <v>0</v>
      </c>
      <c r="U1776" s="90">
        <f t="shared" si="918"/>
        <v>8644.3268665490887</v>
      </c>
      <c r="V1776" s="90">
        <f t="shared" si="919"/>
        <v>0</v>
      </c>
      <c r="W1776" s="90">
        <f t="shared" si="906"/>
        <v>0</v>
      </c>
      <c r="Y1776" s="89">
        <f t="shared" si="880"/>
        <v>0</v>
      </c>
      <c r="Z1776" s="90">
        <f t="shared" si="881"/>
        <v>0</v>
      </c>
      <c r="AA1776" s="75">
        <f t="shared" si="882"/>
        <v>0</v>
      </c>
      <c r="AB1776" s="89">
        <f t="shared" si="883"/>
        <v>0</v>
      </c>
      <c r="AC1776" s="89">
        <f t="shared" si="884"/>
        <v>0</v>
      </c>
      <c r="AD1776" s="90">
        <f t="shared" si="885"/>
        <v>8661.3183839164903</v>
      </c>
      <c r="AE1776" s="90">
        <f t="shared" si="886"/>
        <v>8644.3268665490887</v>
      </c>
      <c r="AF1776" s="1">
        <f t="shared" si="904"/>
        <v>-32694.354749534421</v>
      </c>
    </row>
    <row r="1777" spans="1:32" ht="12" customHeight="1">
      <c r="A1777" s="106">
        <v>2.0860000000000002E-3</v>
      </c>
      <c r="B1777" s="4">
        <f t="shared" si="907"/>
        <v>-32747.909261280027</v>
      </c>
      <c r="C1777" t="s">
        <v>671</v>
      </c>
      <c r="D1777"/>
      <c r="E1777" s="57" t="s">
        <v>20</v>
      </c>
      <c r="F1777" s="22">
        <f t="shared" si="890"/>
        <v>2</v>
      </c>
      <c r="G1777" s="22">
        <f t="shared" si="891"/>
        <v>2</v>
      </c>
      <c r="H1777" s="120" t="str">
        <f>IF(ISNA(VLOOKUP(C1777,[1]Sheet1!$J$2:$J$2000,3,FALSE)),"No","Yes")</f>
        <v>No</v>
      </c>
      <c r="I1777" s="89">
        <f t="shared" si="908"/>
        <v>0</v>
      </c>
      <c r="J1777" s="89">
        <f t="shared" si="909"/>
        <v>0</v>
      </c>
      <c r="K1777" s="89">
        <f t="shared" si="910"/>
        <v>0</v>
      </c>
      <c r="L1777" s="89">
        <f t="shared" si="911"/>
        <v>0</v>
      </c>
      <c r="M1777" s="89">
        <f t="shared" si="912"/>
        <v>0</v>
      </c>
      <c r="N1777" s="89">
        <f t="shared" si="913"/>
        <v>0</v>
      </c>
      <c r="O1777" s="89">
        <f t="shared" si="905"/>
        <v>0</v>
      </c>
      <c r="Q1777" s="90">
        <f t="shared" si="914"/>
        <v>8529.4117647058829</v>
      </c>
      <c r="R1777" s="90">
        <f t="shared" si="915"/>
        <v>8722.6768880140899</v>
      </c>
      <c r="S1777" s="90">
        <f t="shared" si="916"/>
        <v>0</v>
      </c>
      <c r="T1777" s="90">
        <f t="shared" si="917"/>
        <v>0</v>
      </c>
      <c r="U1777" s="90">
        <f t="shared" si="918"/>
        <v>0</v>
      </c>
      <c r="V1777" s="90">
        <f t="shared" si="919"/>
        <v>0</v>
      </c>
      <c r="W1777" s="90">
        <f t="shared" si="906"/>
        <v>0</v>
      </c>
      <c r="Y1777" s="89">
        <f t="shared" si="880"/>
        <v>0</v>
      </c>
      <c r="Z1777" s="90">
        <f t="shared" si="881"/>
        <v>0</v>
      </c>
      <c r="AA1777" s="75">
        <f t="shared" si="882"/>
        <v>0</v>
      </c>
      <c r="AB1777" s="89">
        <f t="shared" si="883"/>
        <v>0</v>
      </c>
      <c r="AC1777" s="89">
        <f t="shared" si="884"/>
        <v>0</v>
      </c>
      <c r="AD1777" s="90">
        <f t="shared" si="885"/>
        <v>8722.6768880140899</v>
      </c>
      <c r="AE1777" s="90">
        <f t="shared" si="886"/>
        <v>8529.4117647058829</v>
      </c>
      <c r="AF1777" s="1">
        <f t="shared" si="904"/>
        <v>-32747.911347280027</v>
      </c>
    </row>
    <row r="1778" spans="1:32" ht="12" customHeight="1">
      <c r="A1778" s="106">
        <v>2.0869999999999999E-3</v>
      </c>
      <c r="B1778" s="4">
        <f t="shared" si="907"/>
        <v>-41532.644610533782</v>
      </c>
      <c r="C1778" t="s">
        <v>676</v>
      </c>
      <c r="D1778" t="s">
        <v>727</v>
      </c>
      <c r="E1778" s="57" t="s">
        <v>20</v>
      </c>
      <c r="F1778" s="22">
        <f t="shared" si="890"/>
        <v>1</v>
      </c>
      <c r="G1778" s="22">
        <f t="shared" si="891"/>
        <v>1</v>
      </c>
      <c r="H1778" s="120" t="str">
        <f>IF(ISNA(VLOOKUP(C1778,[1]Sheet1!$J$2:$J$2000,3,FALSE)),"No","Yes")</f>
        <v>No</v>
      </c>
      <c r="I1778" s="89">
        <f t="shared" si="908"/>
        <v>0</v>
      </c>
      <c r="J1778" s="89">
        <f t="shared" si="909"/>
        <v>0</v>
      </c>
      <c r="K1778" s="89">
        <f t="shared" si="910"/>
        <v>0</v>
      </c>
      <c r="L1778" s="89">
        <f t="shared" si="911"/>
        <v>0</v>
      </c>
      <c r="M1778" s="89">
        <f t="shared" si="912"/>
        <v>0</v>
      </c>
      <c r="N1778" s="89">
        <f t="shared" si="913"/>
        <v>0</v>
      </c>
      <c r="O1778" s="89">
        <f t="shared" si="905"/>
        <v>0</v>
      </c>
      <c r="Q1778" s="90">
        <f t="shared" si="914"/>
        <v>8467.3533024662192</v>
      </c>
      <c r="R1778" s="90">
        <f t="shared" si="915"/>
        <v>0</v>
      </c>
      <c r="S1778" s="90">
        <f t="shared" si="916"/>
        <v>0</v>
      </c>
      <c r="T1778" s="90">
        <f t="shared" si="917"/>
        <v>0</v>
      </c>
      <c r="U1778" s="90">
        <f t="shared" si="918"/>
        <v>0</v>
      </c>
      <c r="V1778" s="90">
        <f t="shared" si="919"/>
        <v>0</v>
      </c>
      <c r="W1778" s="90">
        <f t="shared" si="906"/>
        <v>0</v>
      </c>
      <c r="Y1778" s="89">
        <f t="shared" si="880"/>
        <v>0</v>
      </c>
      <c r="Z1778" s="90">
        <f t="shared" si="881"/>
        <v>0</v>
      </c>
      <c r="AA1778" s="75">
        <f t="shared" si="882"/>
        <v>0</v>
      </c>
      <c r="AB1778" s="89">
        <f t="shared" si="883"/>
        <v>0</v>
      </c>
      <c r="AC1778" s="89">
        <f t="shared" si="884"/>
        <v>0</v>
      </c>
      <c r="AD1778" s="90">
        <f t="shared" si="885"/>
        <v>8467.3533024662192</v>
      </c>
      <c r="AE1778" s="90">
        <f t="shared" si="886"/>
        <v>0</v>
      </c>
      <c r="AF1778" s="1">
        <f t="shared" si="904"/>
        <v>-41532.646697533783</v>
      </c>
    </row>
    <row r="1779" spans="1:32" ht="12" customHeight="1">
      <c r="A1779" s="106">
        <v>2.088E-3</v>
      </c>
      <c r="B1779" s="4">
        <f t="shared" si="907"/>
        <v>-33915.775170811612</v>
      </c>
      <c r="C1779" t="s">
        <v>711</v>
      </c>
      <c r="D1779" t="s">
        <v>728</v>
      </c>
      <c r="E1779" s="57" t="s">
        <v>20</v>
      </c>
      <c r="F1779" s="22">
        <f t="shared" si="890"/>
        <v>2</v>
      </c>
      <c r="G1779" s="22">
        <f t="shared" si="891"/>
        <v>2</v>
      </c>
      <c r="H1779" s="120" t="str">
        <f>IF(ISNA(VLOOKUP(C1779,[1]Sheet1!$J$2:$J$2000,3,FALSE)),"No","Yes")</f>
        <v>No</v>
      </c>
      <c r="I1779" s="89">
        <f t="shared" si="908"/>
        <v>0</v>
      </c>
      <c r="J1779" s="89">
        <f t="shared" si="909"/>
        <v>0</v>
      </c>
      <c r="K1779" s="89">
        <f t="shared" si="910"/>
        <v>0</v>
      </c>
      <c r="L1779" s="89">
        <f t="shared" si="911"/>
        <v>0</v>
      </c>
      <c r="M1779" s="89">
        <f t="shared" si="912"/>
        <v>0</v>
      </c>
      <c r="N1779" s="89">
        <f t="shared" si="913"/>
        <v>8460.4350944298349</v>
      </c>
      <c r="O1779" s="89">
        <f t="shared" si="905"/>
        <v>0</v>
      </c>
      <c r="Q1779" s="90">
        <f t="shared" si="914"/>
        <v>7623.7876467585502</v>
      </c>
      <c r="R1779" s="90">
        <f t="shared" si="915"/>
        <v>0</v>
      </c>
      <c r="S1779" s="90">
        <f t="shared" si="916"/>
        <v>0</v>
      </c>
      <c r="T1779" s="90">
        <f t="shared" si="917"/>
        <v>0</v>
      </c>
      <c r="U1779" s="90">
        <f t="shared" si="918"/>
        <v>0</v>
      </c>
      <c r="V1779" s="90">
        <f t="shared" si="919"/>
        <v>0</v>
      </c>
      <c r="W1779" s="90">
        <f t="shared" si="906"/>
        <v>0</v>
      </c>
      <c r="Y1779" s="89">
        <f t="shared" si="880"/>
        <v>0</v>
      </c>
      <c r="Z1779" s="90">
        <f t="shared" si="881"/>
        <v>0</v>
      </c>
      <c r="AA1779" s="75">
        <f t="shared" si="882"/>
        <v>0</v>
      </c>
      <c r="AB1779" s="89">
        <f t="shared" si="883"/>
        <v>8460.4350944298349</v>
      </c>
      <c r="AC1779" s="89">
        <f t="shared" si="884"/>
        <v>0</v>
      </c>
      <c r="AD1779" s="90">
        <f t="shared" si="885"/>
        <v>7623.7876467585502</v>
      </c>
      <c r="AE1779" s="90">
        <f t="shared" si="886"/>
        <v>0</v>
      </c>
      <c r="AF1779" s="1">
        <f t="shared" si="904"/>
        <v>-33915.777258811613</v>
      </c>
    </row>
    <row r="1780" spans="1:32" ht="12" customHeight="1">
      <c r="A1780" s="106">
        <v>2.0890000000000001E-3</v>
      </c>
      <c r="B1780" s="4">
        <f t="shared" si="907"/>
        <v>29147.294226337828</v>
      </c>
      <c r="C1780" t="s">
        <v>960</v>
      </c>
      <c r="D1780" t="s">
        <v>958</v>
      </c>
      <c r="E1780" s="57" t="s">
        <v>20</v>
      </c>
      <c r="F1780" s="22">
        <f t="shared" si="890"/>
        <v>3</v>
      </c>
      <c r="G1780" s="22">
        <f t="shared" si="891"/>
        <v>3</v>
      </c>
      <c r="H1780" s="120" t="str">
        <f>IF(ISNA(VLOOKUP(C1780,[1]Sheet1!$J$2:$J$2000,3,FALSE)),"No","Yes")</f>
        <v>Yes</v>
      </c>
      <c r="I1780" s="89">
        <f t="shared" si="908"/>
        <v>0</v>
      </c>
      <c r="J1780" s="89">
        <f t="shared" si="909"/>
        <v>0</v>
      </c>
      <c r="K1780" s="89">
        <f t="shared" si="910"/>
        <v>9870.3205285050171</v>
      </c>
      <c r="L1780" s="89">
        <f t="shared" si="911"/>
        <v>0</v>
      </c>
      <c r="M1780" s="89">
        <f t="shared" si="912"/>
        <v>0</v>
      </c>
      <c r="N1780" s="89">
        <f t="shared" si="913"/>
        <v>0</v>
      </c>
      <c r="O1780" s="89">
        <f t="shared" si="905"/>
        <v>0</v>
      </c>
      <c r="Q1780" s="90">
        <f t="shared" si="914"/>
        <v>0</v>
      </c>
      <c r="R1780" s="90">
        <f t="shared" si="915"/>
        <v>0</v>
      </c>
      <c r="S1780" s="90">
        <f t="shared" si="916"/>
        <v>10000</v>
      </c>
      <c r="T1780" s="90">
        <f t="shared" si="917"/>
        <v>0</v>
      </c>
      <c r="U1780" s="90">
        <f t="shared" si="918"/>
        <v>9276.9716088328078</v>
      </c>
      <c r="V1780" s="90">
        <f t="shared" si="919"/>
        <v>0</v>
      </c>
      <c r="W1780" s="90">
        <f t="shared" si="906"/>
        <v>0</v>
      </c>
      <c r="Y1780" s="89">
        <f t="shared" si="880"/>
        <v>0</v>
      </c>
      <c r="Z1780" s="90">
        <f t="shared" si="881"/>
        <v>0</v>
      </c>
      <c r="AA1780" s="75">
        <f t="shared" si="882"/>
        <v>0</v>
      </c>
      <c r="AB1780" s="89">
        <f t="shared" si="883"/>
        <v>9870.3205285050171</v>
      </c>
      <c r="AC1780" s="89">
        <f t="shared" si="884"/>
        <v>0</v>
      </c>
      <c r="AD1780" s="90">
        <f t="shared" si="885"/>
        <v>10000</v>
      </c>
      <c r="AE1780" s="90">
        <f t="shared" si="886"/>
        <v>9276.9716088328078</v>
      </c>
      <c r="AF1780" s="1">
        <f t="shared" si="904"/>
        <v>29147.292137337827</v>
      </c>
    </row>
    <row r="1781" spans="1:32" ht="12" customHeight="1">
      <c r="A1781" s="106">
        <v>2.0899999999999998E-3</v>
      </c>
      <c r="B1781" s="4">
        <f t="shared" si="907"/>
        <v>9817.1658427139755</v>
      </c>
      <c r="C1781" t="s">
        <v>961</v>
      </c>
      <c r="D1781" t="s">
        <v>182</v>
      </c>
      <c r="E1781" s="57" t="s">
        <v>20</v>
      </c>
      <c r="F1781" s="22">
        <f t="shared" si="890"/>
        <v>1</v>
      </c>
      <c r="G1781" s="22">
        <f t="shared" si="891"/>
        <v>1</v>
      </c>
      <c r="H1781" s="120" t="str">
        <f>IF(ISNA(VLOOKUP(C1781,[1]Sheet1!$J$2:$J$2000,3,FALSE)),"No","Yes")</f>
        <v>Yes</v>
      </c>
      <c r="I1781" s="89">
        <f t="shared" si="908"/>
        <v>0</v>
      </c>
      <c r="J1781" s="89">
        <f t="shared" si="909"/>
        <v>0</v>
      </c>
      <c r="K1781" s="89">
        <f t="shared" si="910"/>
        <v>0</v>
      </c>
      <c r="L1781" s="89">
        <f t="shared" si="911"/>
        <v>0</v>
      </c>
      <c r="M1781" s="89">
        <f t="shared" si="912"/>
        <v>0</v>
      </c>
      <c r="N1781" s="89">
        <f t="shared" si="913"/>
        <v>0</v>
      </c>
      <c r="O1781" s="89">
        <f t="shared" si="905"/>
        <v>0</v>
      </c>
      <c r="Q1781" s="90">
        <f t="shared" si="914"/>
        <v>0</v>
      </c>
      <c r="R1781" s="90">
        <f t="shared" si="915"/>
        <v>0</v>
      </c>
      <c r="S1781" s="90">
        <f t="shared" si="916"/>
        <v>9817.1637527139756</v>
      </c>
      <c r="T1781" s="90">
        <f t="shared" si="917"/>
        <v>0</v>
      </c>
      <c r="U1781" s="90">
        <f t="shared" si="918"/>
        <v>0</v>
      </c>
      <c r="V1781" s="90">
        <f t="shared" si="919"/>
        <v>0</v>
      </c>
      <c r="W1781" s="90">
        <f t="shared" si="906"/>
        <v>0</v>
      </c>
      <c r="Y1781" s="89">
        <f t="shared" si="880"/>
        <v>0</v>
      </c>
      <c r="Z1781" s="90">
        <f t="shared" si="881"/>
        <v>0</v>
      </c>
      <c r="AA1781" s="75">
        <f t="shared" si="882"/>
        <v>0</v>
      </c>
      <c r="AB1781" s="89">
        <f t="shared" si="883"/>
        <v>0</v>
      </c>
      <c r="AC1781" s="89">
        <f t="shared" si="884"/>
        <v>0</v>
      </c>
      <c r="AD1781" s="90">
        <f t="shared" si="885"/>
        <v>9817.1637527139756</v>
      </c>
      <c r="AE1781" s="90">
        <f t="shared" si="886"/>
        <v>0</v>
      </c>
      <c r="AF1781" s="1">
        <f t="shared" si="904"/>
        <v>9817.1637527139756</v>
      </c>
    </row>
    <row r="1782" spans="1:32" ht="12" customHeight="1">
      <c r="A1782" s="106">
        <v>2.091E-3</v>
      </c>
      <c r="B1782" s="4">
        <f t="shared" si="907"/>
        <v>-40361.267963975872</v>
      </c>
      <c r="C1782" t="s">
        <v>962</v>
      </c>
      <c r="D1782" t="s">
        <v>959</v>
      </c>
      <c r="E1782" s="57" t="s">
        <v>20</v>
      </c>
      <c r="F1782" s="22">
        <f t="shared" si="890"/>
        <v>1</v>
      </c>
      <c r="G1782" s="22">
        <f t="shared" si="891"/>
        <v>1</v>
      </c>
      <c r="H1782" s="120" t="str">
        <f>IF(ISNA(VLOOKUP(C1782,[1]Sheet1!$J$2:$J$2000,3,FALSE)),"No","Yes")</f>
        <v>No</v>
      </c>
      <c r="I1782" s="89">
        <f t="shared" si="908"/>
        <v>0</v>
      </c>
      <c r="J1782" s="89">
        <f t="shared" si="909"/>
        <v>0</v>
      </c>
      <c r="K1782" s="89">
        <f t="shared" si="910"/>
        <v>0</v>
      </c>
      <c r="L1782" s="89">
        <f t="shared" si="911"/>
        <v>0</v>
      </c>
      <c r="M1782" s="89">
        <f t="shared" si="912"/>
        <v>0</v>
      </c>
      <c r="N1782" s="89">
        <f t="shared" si="913"/>
        <v>0</v>
      </c>
      <c r="O1782" s="89">
        <f t="shared" si="905"/>
        <v>0</v>
      </c>
      <c r="Q1782" s="90">
        <f t="shared" si="914"/>
        <v>0</v>
      </c>
      <c r="R1782" s="90">
        <f t="shared" si="915"/>
        <v>0</v>
      </c>
      <c r="S1782" s="90">
        <f t="shared" si="916"/>
        <v>9638.7299450241244</v>
      </c>
      <c r="T1782" s="90">
        <f t="shared" si="917"/>
        <v>0</v>
      </c>
      <c r="U1782" s="90">
        <f t="shared" si="918"/>
        <v>0</v>
      </c>
      <c r="V1782" s="90">
        <f t="shared" si="919"/>
        <v>0</v>
      </c>
      <c r="W1782" s="90">
        <f t="shared" si="906"/>
        <v>0</v>
      </c>
      <c r="Y1782" s="89">
        <f t="shared" si="880"/>
        <v>0</v>
      </c>
      <c r="Z1782" s="90">
        <f t="shared" si="881"/>
        <v>0</v>
      </c>
      <c r="AA1782" s="75">
        <f t="shared" si="882"/>
        <v>0</v>
      </c>
      <c r="AB1782" s="89">
        <f t="shared" si="883"/>
        <v>0</v>
      </c>
      <c r="AC1782" s="89">
        <f t="shared" si="884"/>
        <v>0</v>
      </c>
      <c r="AD1782" s="90">
        <f t="shared" si="885"/>
        <v>9638.7299450241244</v>
      </c>
      <c r="AE1782" s="90">
        <f t="shared" si="886"/>
        <v>0</v>
      </c>
      <c r="AF1782" s="1">
        <f t="shared" si="904"/>
        <v>-40361.270054975874</v>
      </c>
    </row>
    <row r="1783" spans="1:32" ht="12" customHeight="1">
      <c r="A1783" s="106">
        <v>2.0920000000000001E-3</v>
      </c>
      <c r="B1783" s="4">
        <f t="shared" si="907"/>
        <v>17535.343586528415</v>
      </c>
      <c r="C1783" t="s">
        <v>963</v>
      </c>
      <c r="D1783" t="s">
        <v>182</v>
      </c>
      <c r="E1783" s="57" t="s">
        <v>20</v>
      </c>
      <c r="F1783" s="22">
        <f t="shared" si="890"/>
        <v>2</v>
      </c>
      <c r="G1783" s="22">
        <f t="shared" si="891"/>
        <v>2</v>
      </c>
      <c r="H1783" s="120" t="str">
        <f>IF(ISNA(VLOOKUP(C1783,[1]Sheet1!$J$2:$J$2000,3,FALSE)),"No","Yes")</f>
        <v>Yes</v>
      </c>
      <c r="I1783" s="89">
        <f t="shared" si="908"/>
        <v>0</v>
      </c>
      <c r="J1783" s="89">
        <f t="shared" si="909"/>
        <v>0</v>
      </c>
      <c r="K1783" s="89">
        <f t="shared" si="910"/>
        <v>0</v>
      </c>
      <c r="L1783" s="89">
        <f t="shared" si="911"/>
        <v>0</v>
      </c>
      <c r="M1783" s="89">
        <f t="shared" si="912"/>
        <v>8942.622950819672</v>
      </c>
      <c r="N1783" s="89">
        <f t="shared" si="913"/>
        <v>0</v>
      </c>
      <c r="O1783" s="89">
        <f t="shared" si="905"/>
        <v>0</v>
      </c>
      <c r="Q1783" s="90">
        <f t="shared" si="914"/>
        <v>0</v>
      </c>
      <c r="R1783" s="90">
        <f t="shared" si="915"/>
        <v>0</v>
      </c>
      <c r="S1783" s="90">
        <f t="shared" si="916"/>
        <v>8592.7185437087428</v>
      </c>
      <c r="T1783" s="90">
        <f t="shared" si="917"/>
        <v>0</v>
      </c>
      <c r="U1783" s="90">
        <f t="shared" si="918"/>
        <v>0</v>
      </c>
      <c r="V1783" s="90">
        <f t="shared" si="919"/>
        <v>0</v>
      </c>
      <c r="W1783" s="90">
        <f t="shared" si="906"/>
        <v>0</v>
      </c>
      <c r="Y1783" s="89">
        <f t="shared" si="880"/>
        <v>0</v>
      </c>
      <c r="Z1783" s="90">
        <f t="shared" si="881"/>
        <v>0</v>
      </c>
      <c r="AA1783" s="75">
        <f t="shared" si="882"/>
        <v>0</v>
      </c>
      <c r="AB1783" s="89">
        <f t="shared" si="883"/>
        <v>8942.622950819672</v>
      </c>
      <c r="AC1783" s="89">
        <f t="shared" si="884"/>
        <v>0</v>
      </c>
      <c r="AD1783" s="90">
        <f t="shared" si="885"/>
        <v>8592.7185437087428</v>
      </c>
      <c r="AE1783" s="90">
        <f t="shared" si="886"/>
        <v>0</v>
      </c>
      <c r="AF1783" s="1">
        <f t="shared" si="904"/>
        <v>17535.341494528417</v>
      </c>
    </row>
    <row r="1784" spans="1:32" ht="12" customHeight="1">
      <c r="A1784" s="106">
        <v>2.0930000000000002E-3</v>
      </c>
      <c r="B1784" s="4">
        <f t="shared" si="907"/>
        <v>-41952.97655068677</v>
      </c>
      <c r="C1784" t="s">
        <v>964</v>
      </c>
      <c r="D1784" t="s">
        <v>965</v>
      </c>
      <c r="E1784" s="57" t="s">
        <v>20</v>
      </c>
      <c r="F1784" s="22">
        <f t="shared" si="890"/>
        <v>1</v>
      </c>
      <c r="G1784" s="22">
        <f t="shared" si="891"/>
        <v>1</v>
      </c>
      <c r="H1784" s="120" t="str">
        <f>IF(ISNA(VLOOKUP(C1784,[1]Sheet1!$J$2:$J$2000,3,FALSE)),"No","Yes")</f>
        <v>No</v>
      </c>
      <c r="I1784" s="89">
        <f t="shared" si="908"/>
        <v>0</v>
      </c>
      <c r="J1784" s="89">
        <f t="shared" si="909"/>
        <v>0</v>
      </c>
      <c r="K1784" s="89">
        <f t="shared" si="910"/>
        <v>0</v>
      </c>
      <c r="L1784" s="89">
        <f t="shared" si="911"/>
        <v>0</v>
      </c>
      <c r="M1784" s="89">
        <f t="shared" si="912"/>
        <v>0</v>
      </c>
      <c r="N1784" s="89">
        <f t="shared" si="913"/>
        <v>0</v>
      </c>
      <c r="O1784" s="89">
        <f t="shared" si="905"/>
        <v>0</v>
      </c>
      <c r="Q1784" s="90">
        <f t="shared" si="914"/>
        <v>0</v>
      </c>
      <c r="R1784" s="90">
        <f t="shared" si="915"/>
        <v>0</v>
      </c>
      <c r="S1784" s="90">
        <f t="shared" si="916"/>
        <v>8047.0213563132265</v>
      </c>
      <c r="T1784" s="90">
        <f t="shared" si="917"/>
        <v>0</v>
      </c>
      <c r="U1784" s="90">
        <f t="shared" si="918"/>
        <v>0</v>
      </c>
      <c r="V1784" s="90">
        <f t="shared" si="919"/>
        <v>0</v>
      </c>
      <c r="W1784" s="90">
        <f t="shared" si="906"/>
        <v>0</v>
      </c>
      <c r="Y1784" s="89">
        <f t="shared" si="880"/>
        <v>0</v>
      </c>
      <c r="Z1784" s="90">
        <f t="shared" si="881"/>
        <v>0</v>
      </c>
      <c r="AA1784" s="75">
        <f t="shared" si="882"/>
        <v>0</v>
      </c>
      <c r="AB1784" s="89">
        <f t="shared" si="883"/>
        <v>0</v>
      </c>
      <c r="AC1784" s="89">
        <f t="shared" si="884"/>
        <v>0</v>
      </c>
      <c r="AD1784" s="90">
        <f t="shared" si="885"/>
        <v>8047.0213563132265</v>
      </c>
      <c r="AE1784" s="90">
        <f t="shared" si="886"/>
        <v>0</v>
      </c>
      <c r="AF1784" s="1">
        <f t="shared" si="904"/>
        <v>-41952.978643686773</v>
      </c>
    </row>
    <row r="1785" spans="1:32" ht="12" customHeight="1">
      <c r="A1785" s="106">
        <v>2.0939999999999999E-3</v>
      </c>
      <c r="B1785" s="4">
        <f t="shared" si="907"/>
        <v>26435.219891003271</v>
      </c>
      <c r="C1785" t="s">
        <v>966</v>
      </c>
      <c r="D1785" t="s">
        <v>967</v>
      </c>
      <c r="E1785" s="57" t="s">
        <v>20</v>
      </c>
      <c r="F1785" s="22">
        <f t="shared" si="890"/>
        <v>3</v>
      </c>
      <c r="G1785" s="22">
        <f t="shared" si="891"/>
        <v>3</v>
      </c>
      <c r="H1785" s="120" t="str">
        <f>IF(ISNA(VLOOKUP(C1785,[1]Sheet1!$J$2:$J$2000,3,FALSE)),"No","Yes")</f>
        <v>Yes</v>
      </c>
      <c r="I1785" s="89">
        <f t="shared" si="908"/>
        <v>0</v>
      </c>
      <c r="J1785" s="89">
        <f t="shared" si="909"/>
        <v>0</v>
      </c>
      <c r="K1785" s="89">
        <f t="shared" si="910"/>
        <v>0</v>
      </c>
      <c r="L1785" s="89">
        <f t="shared" si="911"/>
        <v>0</v>
      </c>
      <c r="M1785" s="89">
        <f t="shared" si="912"/>
        <v>0</v>
      </c>
      <c r="N1785" s="89">
        <f t="shared" si="913"/>
        <v>0</v>
      </c>
      <c r="O1785" s="89">
        <f t="shared" si="905"/>
        <v>0</v>
      </c>
      <c r="Q1785" s="90">
        <f t="shared" si="914"/>
        <v>0</v>
      </c>
      <c r="R1785" s="90">
        <f t="shared" si="915"/>
        <v>9168.1184668989554</v>
      </c>
      <c r="S1785" s="90">
        <f t="shared" si="916"/>
        <v>9024.1596638655465</v>
      </c>
      <c r="T1785" s="90">
        <f t="shared" si="917"/>
        <v>0</v>
      </c>
      <c r="U1785" s="90">
        <f t="shared" si="918"/>
        <v>0</v>
      </c>
      <c r="V1785" s="90">
        <f t="shared" si="919"/>
        <v>0</v>
      </c>
      <c r="W1785" s="90">
        <f t="shared" si="906"/>
        <v>8242.939666238768</v>
      </c>
      <c r="Y1785" s="89">
        <f t="shared" si="880"/>
        <v>0</v>
      </c>
      <c r="Z1785" s="90">
        <f t="shared" si="881"/>
        <v>8242.939666238768</v>
      </c>
      <c r="AA1785" s="75">
        <f t="shared" si="882"/>
        <v>8242.939666238768</v>
      </c>
      <c r="AB1785" s="89">
        <f t="shared" si="883"/>
        <v>0</v>
      </c>
      <c r="AC1785" s="89">
        <f t="shared" si="884"/>
        <v>0</v>
      </c>
      <c r="AD1785" s="90">
        <f t="shared" si="885"/>
        <v>9168.1184668989554</v>
      </c>
      <c r="AE1785" s="90">
        <f t="shared" si="886"/>
        <v>9024.1596638655465</v>
      </c>
      <c r="AF1785" s="1">
        <f t="shared" si="904"/>
        <v>26435.217797003272</v>
      </c>
    </row>
    <row r="1786" spans="1:32" ht="12" customHeight="1">
      <c r="A1786" s="106">
        <v>2.0950000000000001E-3</v>
      </c>
      <c r="B1786" s="4">
        <f t="shared" si="907"/>
        <v>8560.1854349760852</v>
      </c>
      <c r="C1786" t="s">
        <v>968</v>
      </c>
      <c r="D1786" t="s">
        <v>967</v>
      </c>
      <c r="E1786" s="57" t="s">
        <v>20</v>
      </c>
      <c r="F1786" s="22">
        <f t="shared" si="890"/>
        <v>1</v>
      </c>
      <c r="G1786" s="22">
        <f t="shared" si="891"/>
        <v>1</v>
      </c>
      <c r="H1786" s="120" t="str">
        <f>IF(ISNA(VLOOKUP(C1786,[1]Sheet1!$J$2:$J$2000,3,FALSE)),"No","Yes")</f>
        <v>Yes</v>
      </c>
      <c r="I1786" s="89">
        <f t="shared" si="908"/>
        <v>0</v>
      </c>
      <c r="J1786" s="89">
        <f t="shared" si="909"/>
        <v>0</v>
      </c>
      <c r="K1786" s="89">
        <f t="shared" si="910"/>
        <v>0</v>
      </c>
      <c r="L1786" s="89">
        <f t="shared" si="911"/>
        <v>0</v>
      </c>
      <c r="M1786" s="89">
        <f t="shared" si="912"/>
        <v>0</v>
      </c>
      <c r="N1786" s="89">
        <f t="shared" si="913"/>
        <v>0</v>
      </c>
      <c r="O1786" s="89">
        <f t="shared" si="905"/>
        <v>0</v>
      </c>
      <c r="Q1786" s="90">
        <f t="shared" si="914"/>
        <v>0</v>
      </c>
      <c r="R1786" s="90">
        <f t="shared" si="915"/>
        <v>0</v>
      </c>
      <c r="S1786" s="90">
        <f t="shared" si="916"/>
        <v>8560.1833399760853</v>
      </c>
      <c r="T1786" s="90">
        <f t="shared" si="917"/>
        <v>0</v>
      </c>
      <c r="U1786" s="90">
        <f t="shared" si="918"/>
        <v>0</v>
      </c>
      <c r="V1786" s="90">
        <f t="shared" si="919"/>
        <v>0</v>
      </c>
      <c r="W1786" s="90">
        <f t="shared" si="906"/>
        <v>0</v>
      </c>
      <c r="Y1786" s="89">
        <f t="shared" si="880"/>
        <v>0</v>
      </c>
      <c r="Z1786" s="90">
        <f t="shared" si="881"/>
        <v>0</v>
      </c>
      <c r="AA1786" s="75">
        <f t="shared" si="882"/>
        <v>0</v>
      </c>
      <c r="AB1786" s="89">
        <f t="shared" si="883"/>
        <v>0</v>
      </c>
      <c r="AC1786" s="89">
        <f t="shared" si="884"/>
        <v>0</v>
      </c>
      <c r="AD1786" s="90">
        <f t="shared" si="885"/>
        <v>8560.1833399760853</v>
      </c>
      <c r="AE1786" s="90">
        <f t="shared" si="886"/>
        <v>0</v>
      </c>
      <c r="AF1786" s="1">
        <f t="shared" si="904"/>
        <v>8560.1833399760853</v>
      </c>
    </row>
    <row r="1787" spans="1:32" ht="12" customHeight="1">
      <c r="A1787" s="106">
        <v>2.0960000000000002E-3</v>
      </c>
      <c r="B1787" s="4">
        <f t="shared" si="907"/>
        <v>-41813.415094775686</v>
      </c>
      <c r="C1787" t="s">
        <v>969</v>
      </c>
      <c r="D1787" t="s">
        <v>965</v>
      </c>
      <c r="E1787" s="57" t="s">
        <v>20</v>
      </c>
      <c r="F1787" s="22">
        <f t="shared" si="890"/>
        <v>1</v>
      </c>
      <c r="G1787" s="22">
        <f t="shared" si="891"/>
        <v>1</v>
      </c>
      <c r="H1787" s="120" t="str">
        <f>IF(ISNA(VLOOKUP(C1787,[1]Sheet1!$J$2:$J$2000,3,FALSE)),"No","Yes")</f>
        <v>No</v>
      </c>
      <c r="I1787" s="89">
        <f t="shared" si="908"/>
        <v>0</v>
      </c>
      <c r="J1787" s="89">
        <f t="shared" si="909"/>
        <v>0</v>
      </c>
      <c r="K1787" s="89">
        <f t="shared" si="910"/>
        <v>0</v>
      </c>
      <c r="L1787" s="89">
        <f t="shared" si="911"/>
        <v>0</v>
      </c>
      <c r="M1787" s="89">
        <f t="shared" si="912"/>
        <v>0</v>
      </c>
      <c r="N1787" s="89">
        <f t="shared" si="913"/>
        <v>0</v>
      </c>
      <c r="O1787" s="89">
        <f t="shared" si="905"/>
        <v>0</v>
      </c>
      <c r="Q1787" s="90">
        <f t="shared" si="914"/>
        <v>0</v>
      </c>
      <c r="R1787" s="90">
        <f t="shared" si="915"/>
        <v>0</v>
      </c>
      <c r="S1787" s="90">
        <f t="shared" si="916"/>
        <v>8186.5828092243182</v>
      </c>
      <c r="T1787" s="90">
        <f t="shared" si="917"/>
        <v>0</v>
      </c>
      <c r="U1787" s="90">
        <f t="shared" si="918"/>
        <v>0</v>
      </c>
      <c r="V1787" s="90">
        <f t="shared" si="919"/>
        <v>0</v>
      </c>
      <c r="W1787" s="90">
        <f t="shared" si="906"/>
        <v>0</v>
      </c>
      <c r="Y1787" s="89">
        <f t="shared" si="880"/>
        <v>0</v>
      </c>
      <c r="Z1787" s="90">
        <f t="shared" si="881"/>
        <v>0</v>
      </c>
      <c r="AA1787" s="75">
        <f t="shared" si="882"/>
        <v>0</v>
      </c>
      <c r="AB1787" s="89">
        <f t="shared" si="883"/>
        <v>0</v>
      </c>
      <c r="AC1787" s="89">
        <f t="shared" si="884"/>
        <v>0</v>
      </c>
      <c r="AD1787" s="90">
        <f t="shared" si="885"/>
        <v>8186.5828092243182</v>
      </c>
      <c r="AE1787" s="90">
        <f t="shared" si="886"/>
        <v>0</v>
      </c>
      <c r="AF1787" s="1">
        <f t="shared" si="904"/>
        <v>-41813.417190775683</v>
      </c>
    </row>
    <row r="1788" spans="1:32" ht="12" customHeight="1">
      <c r="A1788" s="106">
        <v>2.0969999999999999E-3</v>
      </c>
      <c r="B1788" s="4">
        <f t="shared" si="907"/>
        <v>-42388.586544800302</v>
      </c>
      <c r="C1788" t="s">
        <v>970</v>
      </c>
      <c r="D1788" t="s">
        <v>182</v>
      </c>
      <c r="E1788" s="57" t="s">
        <v>20</v>
      </c>
      <c r="F1788" s="22">
        <f t="shared" si="890"/>
        <v>1</v>
      </c>
      <c r="G1788" s="22">
        <f t="shared" si="891"/>
        <v>1</v>
      </c>
      <c r="H1788" s="120" t="str">
        <f>IF(ISNA(VLOOKUP(C1788,[1]Sheet1!$J$2:$J$2000,3,FALSE)),"No","Yes")</f>
        <v>No</v>
      </c>
      <c r="I1788" s="89">
        <f t="shared" si="908"/>
        <v>0</v>
      </c>
      <c r="J1788" s="89">
        <f t="shared" si="909"/>
        <v>0</v>
      </c>
      <c r="K1788" s="89">
        <f t="shared" si="910"/>
        <v>0</v>
      </c>
      <c r="L1788" s="89">
        <f t="shared" si="911"/>
        <v>0</v>
      </c>
      <c r="M1788" s="89">
        <f t="shared" si="912"/>
        <v>0</v>
      </c>
      <c r="N1788" s="89">
        <f t="shared" si="913"/>
        <v>0</v>
      </c>
      <c r="O1788" s="89">
        <f t="shared" si="905"/>
        <v>0</v>
      </c>
      <c r="Q1788" s="90">
        <f t="shared" si="914"/>
        <v>0</v>
      </c>
      <c r="R1788" s="90">
        <f t="shared" si="915"/>
        <v>0</v>
      </c>
      <c r="S1788" s="90">
        <f t="shared" si="916"/>
        <v>7611.4113581996999</v>
      </c>
      <c r="T1788" s="90">
        <f t="shared" si="917"/>
        <v>0</v>
      </c>
      <c r="U1788" s="90">
        <f t="shared" si="918"/>
        <v>0</v>
      </c>
      <c r="V1788" s="90">
        <f t="shared" si="919"/>
        <v>0</v>
      </c>
      <c r="W1788" s="90">
        <f t="shared" si="906"/>
        <v>0</v>
      </c>
      <c r="Y1788" s="89">
        <f t="shared" si="880"/>
        <v>0</v>
      </c>
      <c r="Z1788" s="90">
        <f t="shared" si="881"/>
        <v>0</v>
      </c>
      <c r="AA1788" s="75">
        <f t="shared" si="882"/>
        <v>0</v>
      </c>
      <c r="AB1788" s="89">
        <f t="shared" si="883"/>
        <v>0</v>
      </c>
      <c r="AC1788" s="89">
        <f t="shared" si="884"/>
        <v>0</v>
      </c>
      <c r="AD1788" s="90">
        <f t="shared" si="885"/>
        <v>7611.4113581996999</v>
      </c>
      <c r="AE1788" s="90">
        <f t="shared" si="886"/>
        <v>0</v>
      </c>
      <c r="AF1788" s="1">
        <f t="shared" si="904"/>
        <v>-42388.588641800299</v>
      </c>
    </row>
    <row r="1789" spans="1:32" ht="12" customHeight="1">
      <c r="A1789" s="106">
        <v>2.098E-3</v>
      </c>
      <c r="B1789" s="4">
        <f t="shared" si="907"/>
        <v>-43430.448311115244</v>
      </c>
      <c r="C1789" t="s">
        <v>971</v>
      </c>
      <c r="D1789" t="s">
        <v>965</v>
      </c>
      <c r="E1789" s="57" t="s">
        <v>20</v>
      </c>
      <c r="F1789" s="22">
        <f t="shared" si="890"/>
        <v>1</v>
      </c>
      <c r="G1789" s="22">
        <f t="shared" si="891"/>
        <v>1</v>
      </c>
      <c r="H1789" s="120" t="str">
        <f>IF(ISNA(VLOOKUP(C1789,[1]Sheet1!$J$2:$J$2000,3,FALSE)),"No","Yes")</f>
        <v>No</v>
      </c>
      <c r="I1789" s="89">
        <f t="shared" si="908"/>
        <v>0</v>
      </c>
      <c r="J1789" s="89">
        <f t="shared" si="909"/>
        <v>0</v>
      </c>
      <c r="K1789" s="89">
        <f t="shared" si="910"/>
        <v>0</v>
      </c>
      <c r="L1789" s="89">
        <f t="shared" si="911"/>
        <v>0</v>
      </c>
      <c r="M1789" s="89">
        <f t="shared" si="912"/>
        <v>0</v>
      </c>
      <c r="N1789" s="89">
        <f t="shared" si="913"/>
        <v>0</v>
      </c>
      <c r="O1789" s="89">
        <f t="shared" si="905"/>
        <v>0</v>
      </c>
      <c r="Q1789" s="90">
        <f t="shared" si="914"/>
        <v>0</v>
      </c>
      <c r="R1789" s="90">
        <f t="shared" si="915"/>
        <v>0</v>
      </c>
      <c r="S1789" s="90">
        <f t="shared" si="916"/>
        <v>6569.5495908847588</v>
      </c>
      <c r="T1789" s="90">
        <f t="shared" si="917"/>
        <v>0</v>
      </c>
      <c r="U1789" s="90">
        <f t="shared" si="918"/>
        <v>0</v>
      </c>
      <c r="V1789" s="90">
        <f t="shared" si="919"/>
        <v>0</v>
      </c>
      <c r="W1789" s="90">
        <f t="shared" si="906"/>
        <v>0</v>
      </c>
      <c r="Y1789" s="89">
        <f t="shared" si="880"/>
        <v>0</v>
      </c>
      <c r="Z1789" s="90">
        <f t="shared" si="881"/>
        <v>0</v>
      </c>
      <c r="AA1789" s="75">
        <f t="shared" si="882"/>
        <v>0</v>
      </c>
      <c r="AB1789" s="89">
        <f t="shared" si="883"/>
        <v>0</v>
      </c>
      <c r="AC1789" s="89">
        <f t="shared" si="884"/>
        <v>0</v>
      </c>
      <c r="AD1789" s="90">
        <f t="shared" si="885"/>
        <v>6569.5495908847588</v>
      </c>
      <c r="AE1789" s="90">
        <f t="shared" si="886"/>
        <v>0</v>
      </c>
      <c r="AF1789" s="1">
        <f t="shared" si="904"/>
        <v>-43430.450409115241</v>
      </c>
    </row>
    <row r="1790" spans="1:32" ht="12" customHeight="1">
      <c r="A1790" s="106">
        <v>2.0990000000000002E-3</v>
      </c>
      <c r="B1790" s="4">
        <f t="shared" si="907"/>
        <v>-41755.276211940502</v>
      </c>
      <c r="C1790" t="s">
        <v>972</v>
      </c>
      <c r="D1790" t="s">
        <v>965</v>
      </c>
      <c r="E1790" s="57" t="s">
        <v>20</v>
      </c>
      <c r="F1790" s="22">
        <f t="shared" si="890"/>
        <v>1</v>
      </c>
      <c r="G1790" s="22">
        <f t="shared" si="891"/>
        <v>1</v>
      </c>
      <c r="H1790" s="120" t="str">
        <f>IF(ISNA(VLOOKUP(C1790,[1]Sheet1!$J$2:$J$2000,3,FALSE)),"No","Yes")</f>
        <v>No</v>
      </c>
      <c r="I1790" s="89">
        <f t="shared" si="908"/>
        <v>0</v>
      </c>
      <c r="J1790" s="89">
        <f t="shared" si="909"/>
        <v>0</v>
      </c>
      <c r="K1790" s="89">
        <f t="shared" si="910"/>
        <v>0</v>
      </c>
      <c r="L1790" s="89">
        <f t="shared" si="911"/>
        <v>0</v>
      </c>
      <c r="M1790" s="89">
        <f t="shared" si="912"/>
        <v>0</v>
      </c>
      <c r="N1790" s="89">
        <f t="shared" si="913"/>
        <v>0</v>
      </c>
      <c r="O1790" s="89">
        <f t="shared" si="905"/>
        <v>0</v>
      </c>
      <c r="Q1790" s="90">
        <f t="shared" si="914"/>
        <v>0</v>
      </c>
      <c r="R1790" s="90">
        <f t="shared" si="915"/>
        <v>0</v>
      </c>
      <c r="S1790" s="90">
        <f t="shared" si="916"/>
        <v>8244.7216890595009</v>
      </c>
      <c r="T1790" s="90">
        <f t="shared" si="917"/>
        <v>0</v>
      </c>
      <c r="U1790" s="90">
        <f t="shared" si="918"/>
        <v>0</v>
      </c>
      <c r="V1790" s="90">
        <f t="shared" si="919"/>
        <v>0</v>
      </c>
      <c r="W1790" s="90">
        <f t="shared" si="906"/>
        <v>0</v>
      </c>
      <c r="Y1790" s="89">
        <f t="shared" si="880"/>
        <v>0</v>
      </c>
      <c r="Z1790" s="90">
        <f t="shared" si="881"/>
        <v>0</v>
      </c>
      <c r="AA1790" s="75">
        <f t="shared" si="882"/>
        <v>0</v>
      </c>
      <c r="AB1790" s="89">
        <f t="shared" si="883"/>
        <v>0</v>
      </c>
      <c r="AC1790" s="89">
        <f t="shared" si="884"/>
        <v>0</v>
      </c>
      <c r="AD1790" s="90">
        <f t="shared" si="885"/>
        <v>8244.7216890595009</v>
      </c>
      <c r="AE1790" s="90">
        <f t="shared" si="886"/>
        <v>0</v>
      </c>
      <c r="AF1790" s="1">
        <f t="shared" si="904"/>
        <v>-41755.278310940499</v>
      </c>
    </row>
    <row r="1791" spans="1:32" ht="12" customHeight="1">
      <c r="A1791" s="106">
        <v>2.0999999999999999E-3</v>
      </c>
      <c r="B1791" s="4">
        <f t="shared" si="907"/>
        <v>7995.3487728711016</v>
      </c>
      <c r="C1791" t="s">
        <v>973</v>
      </c>
      <c r="D1791" t="s">
        <v>974</v>
      </c>
      <c r="E1791" s="57" t="s">
        <v>20</v>
      </c>
      <c r="F1791" s="22">
        <f t="shared" si="890"/>
        <v>1</v>
      </c>
      <c r="G1791" s="22">
        <f t="shared" si="891"/>
        <v>1</v>
      </c>
      <c r="H1791" s="120" t="str">
        <f>IF(ISNA(VLOOKUP(C1791,[1]Sheet1!$J$2:$J$2000,3,FALSE)),"No","Yes")</f>
        <v>Yes</v>
      </c>
      <c r="I1791" s="89">
        <f t="shared" si="908"/>
        <v>0</v>
      </c>
      <c r="J1791" s="89">
        <f t="shared" si="909"/>
        <v>0</v>
      </c>
      <c r="K1791" s="89">
        <f t="shared" si="910"/>
        <v>0</v>
      </c>
      <c r="L1791" s="89">
        <f t="shared" si="911"/>
        <v>0</v>
      </c>
      <c r="M1791" s="89">
        <f t="shared" si="912"/>
        <v>0</v>
      </c>
      <c r="N1791" s="89">
        <f t="shared" si="913"/>
        <v>0</v>
      </c>
      <c r="O1791" s="89">
        <f t="shared" si="905"/>
        <v>0</v>
      </c>
      <c r="Q1791" s="90">
        <f t="shared" si="914"/>
        <v>0</v>
      </c>
      <c r="R1791" s="90">
        <f t="shared" si="915"/>
        <v>0</v>
      </c>
      <c r="S1791" s="90">
        <f t="shared" si="916"/>
        <v>7995.3466728711019</v>
      </c>
      <c r="T1791" s="90">
        <f t="shared" si="917"/>
        <v>0</v>
      </c>
      <c r="U1791" s="90">
        <f t="shared" si="918"/>
        <v>0</v>
      </c>
      <c r="V1791" s="90">
        <f t="shared" si="919"/>
        <v>0</v>
      </c>
      <c r="W1791" s="90">
        <f t="shared" si="906"/>
        <v>0</v>
      </c>
      <c r="Y1791" s="89">
        <f t="shared" si="880"/>
        <v>0</v>
      </c>
      <c r="Z1791" s="90">
        <f t="shared" si="881"/>
        <v>0</v>
      </c>
      <c r="AA1791" s="75">
        <f t="shared" si="882"/>
        <v>0</v>
      </c>
      <c r="AB1791" s="89">
        <f t="shared" si="883"/>
        <v>0</v>
      </c>
      <c r="AC1791" s="89">
        <f t="shared" si="884"/>
        <v>0</v>
      </c>
      <c r="AD1791" s="90">
        <f t="shared" si="885"/>
        <v>7995.3466728711019</v>
      </c>
      <c r="AE1791" s="90">
        <f t="shared" si="886"/>
        <v>0</v>
      </c>
      <c r="AF1791" s="1">
        <f t="shared" si="904"/>
        <v>7995.3466728711019</v>
      </c>
    </row>
    <row r="1792" spans="1:32" ht="12" customHeight="1">
      <c r="A1792" s="106">
        <v>2.101E-3</v>
      </c>
      <c r="B1792" s="4">
        <f t="shared" si="907"/>
        <v>-34154.999775854616</v>
      </c>
      <c r="C1792" t="s">
        <v>975</v>
      </c>
      <c r="D1792" t="s">
        <v>384</v>
      </c>
      <c r="E1792" s="57" t="s">
        <v>20</v>
      </c>
      <c r="F1792" s="22">
        <f t="shared" si="890"/>
        <v>2</v>
      </c>
      <c r="G1792" s="22">
        <f t="shared" si="891"/>
        <v>2</v>
      </c>
      <c r="H1792" s="120" t="str">
        <f>IF(ISNA(VLOOKUP(C1792,[1]Sheet1!$J$2:$J$2000,3,FALSE)),"No","Yes")</f>
        <v>No</v>
      </c>
      <c r="I1792" s="89">
        <f t="shared" si="908"/>
        <v>0</v>
      </c>
      <c r="J1792" s="89">
        <f t="shared" si="909"/>
        <v>0</v>
      </c>
      <c r="K1792" s="89">
        <f t="shared" si="910"/>
        <v>7977.0614989123987</v>
      </c>
      <c r="L1792" s="89">
        <f t="shared" si="911"/>
        <v>0</v>
      </c>
      <c r="M1792" s="89">
        <f t="shared" si="912"/>
        <v>0</v>
      </c>
      <c r="N1792" s="89">
        <f t="shared" si="913"/>
        <v>0</v>
      </c>
      <c r="O1792" s="89">
        <f t="shared" si="905"/>
        <v>0</v>
      </c>
      <c r="Q1792" s="90">
        <f t="shared" si="914"/>
        <v>0</v>
      </c>
      <c r="R1792" s="90">
        <f t="shared" si="915"/>
        <v>0</v>
      </c>
      <c r="S1792" s="90">
        <f t="shared" si="916"/>
        <v>7867.9366242329879</v>
      </c>
      <c r="T1792" s="90">
        <f t="shared" si="917"/>
        <v>0</v>
      </c>
      <c r="U1792" s="90">
        <f t="shared" si="918"/>
        <v>0</v>
      </c>
      <c r="V1792" s="90">
        <f t="shared" si="919"/>
        <v>0</v>
      </c>
      <c r="W1792" s="90">
        <f t="shared" si="906"/>
        <v>0</v>
      </c>
      <c r="Y1792" s="89">
        <f t="shared" si="880"/>
        <v>0</v>
      </c>
      <c r="Z1792" s="90">
        <f t="shared" si="881"/>
        <v>0</v>
      </c>
      <c r="AA1792" s="75">
        <f t="shared" si="882"/>
        <v>0</v>
      </c>
      <c r="AB1792" s="89">
        <f t="shared" si="883"/>
        <v>7977.0614989123987</v>
      </c>
      <c r="AC1792" s="89">
        <f t="shared" si="884"/>
        <v>0</v>
      </c>
      <c r="AD1792" s="90">
        <f t="shared" si="885"/>
        <v>7867.9366242329879</v>
      </c>
      <c r="AE1792" s="90">
        <f t="shared" si="886"/>
        <v>0</v>
      </c>
      <c r="AF1792" s="1">
        <f t="shared" si="904"/>
        <v>-34155.001876854614</v>
      </c>
    </row>
    <row r="1793" spans="1:32" ht="12" customHeight="1">
      <c r="A1793" s="106">
        <v>2.1020000000000001E-3</v>
      </c>
      <c r="B1793" s="4">
        <f t="shared" si="907"/>
        <v>15804.892597693262</v>
      </c>
      <c r="C1793" t="s">
        <v>976</v>
      </c>
      <c r="D1793" s="100" t="s">
        <v>2208</v>
      </c>
      <c r="E1793" s="57" t="s">
        <v>20</v>
      </c>
      <c r="F1793" s="22">
        <f t="shared" si="890"/>
        <v>2</v>
      </c>
      <c r="G1793" s="22">
        <f t="shared" si="891"/>
        <v>2</v>
      </c>
      <c r="H1793" s="120" t="str">
        <f>IF(ISNA(VLOOKUP(C1793,[1]Sheet1!$J$2:$J$2000,3,FALSE)),"No","Yes")</f>
        <v>Yes</v>
      </c>
      <c r="I1793" s="89">
        <f t="shared" si="908"/>
        <v>0</v>
      </c>
      <c r="J1793" s="89">
        <f t="shared" si="909"/>
        <v>0</v>
      </c>
      <c r="K1793" s="89">
        <f t="shared" si="910"/>
        <v>0</v>
      </c>
      <c r="L1793" s="89">
        <f t="shared" si="911"/>
        <v>0</v>
      </c>
      <c r="M1793" s="89">
        <f t="shared" si="912"/>
        <v>0</v>
      </c>
      <c r="N1793" s="89">
        <f t="shared" si="913"/>
        <v>0</v>
      </c>
      <c r="O1793" s="89">
        <f t="shared" si="905"/>
        <v>0</v>
      </c>
      <c r="Q1793" s="90">
        <f t="shared" si="914"/>
        <v>0</v>
      </c>
      <c r="R1793" s="90">
        <f t="shared" si="915"/>
        <v>0</v>
      </c>
      <c r="S1793" s="90">
        <f t="shared" si="916"/>
        <v>7765.5247220464616</v>
      </c>
      <c r="T1793" s="90">
        <f t="shared" si="917"/>
        <v>0</v>
      </c>
      <c r="U1793" s="90">
        <f t="shared" si="918"/>
        <v>8039.3657736468003</v>
      </c>
      <c r="V1793" s="90">
        <f t="shared" si="919"/>
        <v>0</v>
      </c>
      <c r="W1793" s="90">
        <f t="shared" si="906"/>
        <v>0</v>
      </c>
      <c r="Y1793" s="89">
        <f t="shared" si="880"/>
        <v>0</v>
      </c>
      <c r="Z1793" s="90">
        <f t="shared" si="881"/>
        <v>0</v>
      </c>
      <c r="AA1793" s="75">
        <f t="shared" si="882"/>
        <v>0</v>
      </c>
      <c r="AB1793" s="89">
        <f t="shared" si="883"/>
        <v>0</v>
      </c>
      <c r="AC1793" s="89">
        <f t="shared" si="884"/>
        <v>0</v>
      </c>
      <c r="AD1793" s="90">
        <f t="shared" si="885"/>
        <v>8039.3657736468003</v>
      </c>
      <c r="AE1793" s="90">
        <f t="shared" si="886"/>
        <v>7765.5247220464616</v>
      </c>
      <c r="AF1793" s="1">
        <f t="shared" si="904"/>
        <v>15804.890495693262</v>
      </c>
    </row>
    <row r="1794" spans="1:32" ht="12" customHeight="1">
      <c r="A1794" s="106">
        <v>2.1029999999999998E-3</v>
      </c>
      <c r="B1794" s="4">
        <f t="shared" si="907"/>
        <v>-42384.538274626095</v>
      </c>
      <c r="C1794" t="s">
        <v>977</v>
      </c>
      <c r="D1794" t="s">
        <v>182</v>
      </c>
      <c r="E1794" s="57" t="s">
        <v>20</v>
      </c>
      <c r="F1794" s="22">
        <f t="shared" si="890"/>
        <v>1</v>
      </c>
      <c r="G1794" s="22">
        <f t="shared" si="891"/>
        <v>1</v>
      </c>
      <c r="H1794" s="120" t="str">
        <f>IF(ISNA(VLOOKUP(C1794,[1]Sheet1!$J$2:$J$2000,3,FALSE)),"No","Yes")</f>
        <v>No</v>
      </c>
      <c r="I1794" s="89">
        <f t="shared" si="908"/>
        <v>0</v>
      </c>
      <c r="J1794" s="89">
        <f t="shared" si="909"/>
        <v>0</v>
      </c>
      <c r="K1794" s="89">
        <f t="shared" si="910"/>
        <v>0</v>
      </c>
      <c r="L1794" s="89">
        <f t="shared" si="911"/>
        <v>0</v>
      </c>
      <c r="M1794" s="89">
        <f t="shared" si="912"/>
        <v>0</v>
      </c>
      <c r="N1794" s="89">
        <f t="shared" si="913"/>
        <v>0</v>
      </c>
      <c r="O1794" s="89">
        <f t="shared" si="905"/>
        <v>0</v>
      </c>
      <c r="Q1794" s="90">
        <f t="shared" si="914"/>
        <v>0</v>
      </c>
      <c r="R1794" s="90">
        <f t="shared" si="915"/>
        <v>0</v>
      </c>
      <c r="S1794" s="90">
        <f t="shared" si="916"/>
        <v>7615.4596223739027</v>
      </c>
      <c r="T1794" s="90">
        <f t="shared" si="917"/>
        <v>0</v>
      </c>
      <c r="U1794" s="90">
        <f t="shared" si="918"/>
        <v>0</v>
      </c>
      <c r="V1794" s="90">
        <f t="shared" si="919"/>
        <v>0</v>
      </c>
      <c r="W1794" s="90">
        <f t="shared" si="906"/>
        <v>0</v>
      </c>
      <c r="Y1794" s="89">
        <f t="shared" si="880"/>
        <v>0</v>
      </c>
      <c r="Z1794" s="90">
        <f t="shared" si="881"/>
        <v>0</v>
      </c>
      <c r="AA1794" s="75">
        <f t="shared" si="882"/>
        <v>0</v>
      </c>
      <c r="AB1794" s="89">
        <f t="shared" si="883"/>
        <v>0</v>
      </c>
      <c r="AC1794" s="89">
        <f t="shared" si="884"/>
        <v>0</v>
      </c>
      <c r="AD1794" s="90">
        <f t="shared" si="885"/>
        <v>7615.4596223739027</v>
      </c>
      <c r="AE1794" s="90">
        <f t="shared" si="886"/>
        <v>0</v>
      </c>
      <c r="AF1794" s="1">
        <f t="shared" si="904"/>
        <v>-42384.540377626094</v>
      </c>
    </row>
    <row r="1795" spans="1:32" ht="12" customHeight="1">
      <c r="A1795" s="106">
        <v>2.104E-3</v>
      </c>
      <c r="B1795" s="4">
        <f t="shared" si="907"/>
        <v>-42652.238744443384</v>
      </c>
      <c r="C1795" t="s">
        <v>978</v>
      </c>
      <c r="D1795" t="s">
        <v>182</v>
      </c>
      <c r="E1795" s="57" t="s">
        <v>20</v>
      </c>
      <c r="F1795" s="22">
        <f t="shared" si="890"/>
        <v>1</v>
      </c>
      <c r="G1795" s="22">
        <f t="shared" si="891"/>
        <v>1</v>
      </c>
      <c r="H1795" s="120" t="str">
        <f>IF(ISNA(VLOOKUP(C1795,[1]Sheet1!$J$2:$J$2000,3,FALSE)),"No","Yes")</f>
        <v>No</v>
      </c>
      <c r="I1795" s="89">
        <f t="shared" si="908"/>
        <v>0</v>
      </c>
      <c r="J1795" s="89">
        <f t="shared" si="909"/>
        <v>0</v>
      </c>
      <c r="K1795" s="89">
        <f t="shared" si="910"/>
        <v>0</v>
      </c>
      <c r="L1795" s="89">
        <f t="shared" si="911"/>
        <v>0</v>
      </c>
      <c r="M1795" s="89">
        <f t="shared" si="912"/>
        <v>0</v>
      </c>
      <c r="N1795" s="89">
        <f t="shared" si="913"/>
        <v>0</v>
      </c>
      <c r="O1795" s="89">
        <f t="shared" si="905"/>
        <v>0</v>
      </c>
      <c r="Q1795" s="90">
        <f t="shared" si="914"/>
        <v>0</v>
      </c>
      <c r="R1795" s="90">
        <f t="shared" si="915"/>
        <v>0</v>
      </c>
      <c r="S1795" s="90">
        <f t="shared" si="916"/>
        <v>7347.7591515566201</v>
      </c>
      <c r="T1795" s="90">
        <f t="shared" si="917"/>
        <v>0</v>
      </c>
      <c r="U1795" s="90">
        <f t="shared" si="918"/>
        <v>0</v>
      </c>
      <c r="V1795" s="90">
        <f t="shared" si="919"/>
        <v>0</v>
      </c>
      <c r="W1795" s="90">
        <f t="shared" si="906"/>
        <v>0</v>
      </c>
      <c r="Y1795" s="89">
        <f t="shared" si="880"/>
        <v>0</v>
      </c>
      <c r="Z1795" s="90">
        <f t="shared" si="881"/>
        <v>0</v>
      </c>
      <c r="AA1795" s="75">
        <f t="shared" si="882"/>
        <v>0</v>
      </c>
      <c r="AB1795" s="89">
        <f t="shared" si="883"/>
        <v>0</v>
      </c>
      <c r="AC1795" s="89">
        <f t="shared" si="884"/>
        <v>0</v>
      </c>
      <c r="AD1795" s="90">
        <f t="shared" si="885"/>
        <v>7347.7591515566201</v>
      </c>
      <c r="AE1795" s="90">
        <f t="shared" si="886"/>
        <v>0</v>
      </c>
      <c r="AF1795" s="1">
        <f t="shared" ref="AF1795:AF1858" si="920">IF(H1795="NO",SUM(AA1795:AE1795)-50000,SUM(AA1795:AE1795))</f>
        <v>-42652.240848443384</v>
      </c>
    </row>
    <row r="1796" spans="1:32" ht="12" customHeight="1">
      <c r="A1796" s="106">
        <v>2.1050000000000001E-3</v>
      </c>
      <c r="B1796" s="4">
        <f t="shared" si="907"/>
        <v>-42874.676504936135</v>
      </c>
      <c r="C1796" t="s">
        <v>979</v>
      </c>
      <c r="D1796" t="s">
        <v>182</v>
      </c>
      <c r="E1796" s="57" t="s">
        <v>20</v>
      </c>
      <c r="F1796" s="22">
        <f t="shared" si="890"/>
        <v>1</v>
      </c>
      <c r="G1796" s="22">
        <f t="shared" si="891"/>
        <v>1</v>
      </c>
      <c r="H1796" s="120" t="str">
        <f>IF(ISNA(VLOOKUP(C1796,[1]Sheet1!$J$2:$J$2000,3,FALSE)),"No","Yes")</f>
        <v>No</v>
      </c>
      <c r="I1796" s="89">
        <f t="shared" si="908"/>
        <v>0</v>
      </c>
      <c r="J1796" s="89">
        <f t="shared" si="909"/>
        <v>0</v>
      </c>
      <c r="K1796" s="89">
        <f t="shared" si="910"/>
        <v>0</v>
      </c>
      <c r="L1796" s="89">
        <f t="shared" si="911"/>
        <v>0</v>
      </c>
      <c r="M1796" s="89">
        <f t="shared" si="912"/>
        <v>0</v>
      </c>
      <c r="N1796" s="89">
        <f t="shared" si="913"/>
        <v>0</v>
      </c>
      <c r="O1796" s="89">
        <f t="shared" si="905"/>
        <v>0</v>
      </c>
      <c r="Q1796" s="90">
        <f t="shared" si="914"/>
        <v>0</v>
      </c>
      <c r="R1796" s="90">
        <f t="shared" si="915"/>
        <v>0</v>
      </c>
      <c r="S1796" s="90">
        <f t="shared" si="916"/>
        <v>7125.321390063863</v>
      </c>
      <c r="T1796" s="90">
        <f t="shared" si="917"/>
        <v>0</v>
      </c>
      <c r="U1796" s="90">
        <f t="shared" si="918"/>
        <v>0</v>
      </c>
      <c r="V1796" s="90">
        <f t="shared" si="919"/>
        <v>0</v>
      </c>
      <c r="W1796" s="90">
        <f t="shared" si="906"/>
        <v>0</v>
      </c>
      <c r="Y1796" s="89">
        <f t="shared" si="880"/>
        <v>0</v>
      </c>
      <c r="Z1796" s="90">
        <f t="shared" si="881"/>
        <v>0</v>
      </c>
      <c r="AA1796" s="75">
        <f t="shared" si="882"/>
        <v>0</v>
      </c>
      <c r="AB1796" s="89">
        <f t="shared" si="883"/>
        <v>0</v>
      </c>
      <c r="AC1796" s="89">
        <f t="shared" si="884"/>
        <v>0</v>
      </c>
      <c r="AD1796" s="90">
        <f t="shared" si="885"/>
        <v>7125.321390063863</v>
      </c>
      <c r="AE1796" s="90">
        <f t="shared" si="886"/>
        <v>0</v>
      </c>
      <c r="AF1796" s="1">
        <f t="shared" si="920"/>
        <v>-42874.678609936134</v>
      </c>
    </row>
    <row r="1797" spans="1:32" ht="12" customHeight="1">
      <c r="A1797" s="106">
        <v>2.1069999999999999E-3</v>
      </c>
      <c r="B1797" s="4">
        <f t="shared" si="907"/>
        <v>-41217.540317861996</v>
      </c>
      <c r="C1797" t="s">
        <v>980</v>
      </c>
      <c r="D1797" t="s">
        <v>182</v>
      </c>
      <c r="E1797" s="57" t="s">
        <v>20</v>
      </c>
      <c r="F1797" s="22">
        <f t="shared" si="890"/>
        <v>1</v>
      </c>
      <c r="G1797" s="22">
        <f t="shared" si="891"/>
        <v>1</v>
      </c>
      <c r="H1797" s="120" t="str">
        <f>IF(ISNA(VLOOKUP(C1797,[1]Sheet1!$J$2:$J$2000,3,FALSE)),"No","Yes")</f>
        <v>No</v>
      </c>
      <c r="I1797" s="89">
        <f t="shared" si="908"/>
        <v>0</v>
      </c>
      <c r="J1797" s="89">
        <f t="shared" si="909"/>
        <v>0</v>
      </c>
      <c r="K1797" s="89">
        <f t="shared" si="910"/>
        <v>0</v>
      </c>
      <c r="L1797" s="89">
        <f t="shared" si="911"/>
        <v>0</v>
      </c>
      <c r="M1797" s="89">
        <f t="shared" si="912"/>
        <v>0</v>
      </c>
      <c r="N1797" s="89">
        <f t="shared" si="913"/>
        <v>0</v>
      </c>
      <c r="O1797" s="89">
        <f t="shared" si="905"/>
        <v>0</v>
      </c>
      <c r="Q1797" s="90">
        <f t="shared" si="914"/>
        <v>0</v>
      </c>
      <c r="R1797" s="90">
        <f t="shared" si="915"/>
        <v>0</v>
      </c>
      <c r="S1797" s="90">
        <f t="shared" si="916"/>
        <v>8782.4575751380071</v>
      </c>
      <c r="T1797" s="90">
        <f t="shared" si="917"/>
        <v>0</v>
      </c>
      <c r="U1797" s="90">
        <f t="shared" si="918"/>
        <v>0</v>
      </c>
      <c r="V1797" s="90">
        <f t="shared" si="919"/>
        <v>0</v>
      </c>
      <c r="W1797" s="90">
        <f t="shared" si="906"/>
        <v>0</v>
      </c>
      <c r="Y1797" s="89">
        <f t="shared" si="880"/>
        <v>0</v>
      </c>
      <c r="Z1797" s="90">
        <f t="shared" si="881"/>
        <v>0</v>
      </c>
      <c r="AA1797" s="75">
        <f t="shared" si="882"/>
        <v>0</v>
      </c>
      <c r="AB1797" s="89">
        <f t="shared" si="883"/>
        <v>0</v>
      </c>
      <c r="AC1797" s="89">
        <f t="shared" si="884"/>
        <v>0</v>
      </c>
      <c r="AD1797" s="90">
        <f t="shared" si="885"/>
        <v>8782.4575751380071</v>
      </c>
      <c r="AE1797" s="90">
        <f t="shared" si="886"/>
        <v>0</v>
      </c>
      <c r="AF1797" s="1">
        <f t="shared" si="920"/>
        <v>-41217.542424861997</v>
      </c>
    </row>
    <row r="1798" spans="1:32" ht="12" customHeight="1">
      <c r="A1798" s="106">
        <v>2.1080000000000001E-3</v>
      </c>
      <c r="B1798" s="4">
        <f t="shared" si="907"/>
        <v>-42008.369985023252</v>
      </c>
      <c r="C1798" t="s">
        <v>981</v>
      </c>
      <c r="D1798" t="s">
        <v>965</v>
      </c>
      <c r="E1798" s="57" t="s">
        <v>20</v>
      </c>
      <c r="F1798" s="22">
        <f t="shared" si="890"/>
        <v>1</v>
      </c>
      <c r="G1798" s="22">
        <f t="shared" si="891"/>
        <v>1</v>
      </c>
      <c r="H1798" s="120" t="str">
        <f>IF(ISNA(VLOOKUP(C1798,[1]Sheet1!$J$2:$J$2000,3,FALSE)),"No","Yes")</f>
        <v>No</v>
      </c>
      <c r="I1798" s="89">
        <f t="shared" si="908"/>
        <v>0</v>
      </c>
      <c r="J1798" s="89">
        <f t="shared" si="909"/>
        <v>0</v>
      </c>
      <c r="K1798" s="89">
        <f t="shared" si="910"/>
        <v>0</v>
      </c>
      <c r="L1798" s="89">
        <f t="shared" si="911"/>
        <v>0</v>
      </c>
      <c r="M1798" s="89">
        <f t="shared" si="912"/>
        <v>0</v>
      </c>
      <c r="N1798" s="89">
        <f t="shared" si="913"/>
        <v>0</v>
      </c>
      <c r="O1798" s="89">
        <f t="shared" si="905"/>
        <v>0</v>
      </c>
      <c r="Q1798" s="90">
        <f t="shared" si="914"/>
        <v>0</v>
      </c>
      <c r="R1798" s="90">
        <f t="shared" si="915"/>
        <v>0</v>
      </c>
      <c r="S1798" s="90">
        <f t="shared" si="916"/>
        <v>7991.6279069767443</v>
      </c>
      <c r="T1798" s="90">
        <f t="shared" si="917"/>
        <v>0</v>
      </c>
      <c r="U1798" s="90">
        <f t="shared" si="918"/>
        <v>0</v>
      </c>
      <c r="V1798" s="90">
        <f t="shared" si="919"/>
        <v>0</v>
      </c>
      <c r="W1798" s="90">
        <f t="shared" si="906"/>
        <v>0</v>
      </c>
      <c r="Y1798" s="89">
        <f t="shared" si="880"/>
        <v>0</v>
      </c>
      <c r="Z1798" s="90">
        <f t="shared" si="881"/>
        <v>0</v>
      </c>
      <c r="AA1798" s="75">
        <f t="shared" si="882"/>
        <v>0</v>
      </c>
      <c r="AB1798" s="89">
        <f t="shared" si="883"/>
        <v>0</v>
      </c>
      <c r="AC1798" s="89">
        <f t="shared" si="884"/>
        <v>0</v>
      </c>
      <c r="AD1798" s="90">
        <f t="shared" si="885"/>
        <v>7991.6279069767443</v>
      </c>
      <c r="AE1798" s="90">
        <f t="shared" si="886"/>
        <v>0</v>
      </c>
      <c r="AF1798" s="1">
        <f t="shared" si="920"/>
        <v>-42008.372093023252</v>
      </c>
    </row>
    <row r="1799" spans="1:32" ht="12" customHeight="1">
      <c r="A1799" s="106">
        <v>2.1090000000000002E-3</v>
      </c>
      <c r="B1799" s="4">
        <f t="shared" si="907"/>
        <v>7920.1643658452113</v>
      </c>
      <c r="C1799" t="s">
        <v>982</v>
      </c>
      <c r="D1799" t="s">
        <v>965</v>
      </c>
      <c r="E1799" s="57" t="s">
        <v>20</v>
      </c>
      <c r="F1799" s="22">
        <f t="shared" si="890"/>
        <v>1</v>
      </c>
      <c r="G1799" s="22">
        <f t="shared" si="891"/>
        <v>1</v>
      </c>
      <c r="H1799" s="120" t="str">
        <f>IF(ISNA(VLOOKUP(C1799,[1]Sheet1!$J$2:$J$2000,3,FALSE)),"No","Yes")</f>
        <v>Yes</v>
      </c>
      <c r="I1799" s="89">
        <f t="shared" si="908"/>
        <v>0</v>
      </c>
      <c r="J1799" s="89">
        <f t="shared" si="909"/>
        <v>0</v>
      </c>
      <c r="K1799" s="89">
        <f t="shared" si="910"/>
        <v>0</v>
      </c>
      <c r="L1799" s="89">
        <f t="shared" si="911"/>
        <v>0</v>
      </c>
      <c r="M1799" s="89">
        <f t="shared" si="912"/>
        <v>0</v>
      </c>
      <c r="N1799" s="89">
        <f t="shared" si="913"/>
        <v>0</v>
      </c>
      <c r="O1799" s="89">
        <f t="shared" si="905"/>
        <v>0</v>
      </c>
      <c r="Q1799" s="90">
        <f t="shared" si="914"/>
        <v>0</v>
      </c>
      <c r="R1799" s="90">
        <f t="shared" si="915"/>
        <v>0</v>
      </c>
      <c r="S1799" s="90">
        <f t="shared" si="916"/>
        <v>7920.1622568452112</v>
      </c>
      <c r="T1799" s="90">
        <f t="shared" si="917"/>
        <v>0</v>
      </c>
      <c r="U1799" s="90">
        <f t="shared" si="918"/>
        <v>0</v>
      </c>
      <c r="V1799" s="90">
        <f t="shared" si="919"/>
        <v>0</v>
      </c>
      <c r="W1799" s="90">
        <f t="shared" si="906"/>
        <v>0</v>
      </c>
      <c r="Y1799" s="89">
        <f t="shared" si="880"/>
        <v>0</v>
      </c>
      <c r="Z1799" s="90">
        <f t="shared" si="881"/>
        <v>0</v>
      </c>
      <c r="AA1799" s="75">
        <f t="shared" si="882"/>
        <v>0</v>
      </c>
      <c r="AB1799" s="89">
        <f t="shared" si="883"/>
        <v>0</v>
      </c>
      <c r="AC1799" s="89">
        <f t="shared" si="884"/>
        <v>0</v>
      </c>
      <c r="AD1799" s="90">
        <f t="shared" si="885"/>
        <v>7920.1622568452112</v>
      </c>
      <c r="AE1799" s="90">
        <f t="shared" si="886"/>
        <v>0</v>
      </c>
      <c r="AF1799" s="1">
        <f t="shared" si="920"/>
        <v>7920.1622568452112</v>
      </c>
    </row>
    <row r="1800" spans="1:32" ht="12" customHeight="1">
      <c r="A1800" s="106">
        <v>2.1099999999999999E-3</v>
      </c>
      <c r="B1800" s="4">
        <f t="shared" si="907"/>
        <v>-28002.873751884144</v>
      </c>
      <c r="C1800" t="s">
        <v>983</v>
      </c>
      <c r="D1800" t="s">
        <v>984</v>
      </c>
      <c r="E1800" s="57" t="s">
        <v>20</v>
      </c>
      <c r="F1800" s="22">
        <f t="shared" si="890"/>
        <v>3</v>
      </c>
      <c r="G1800" s="22">
        <f t="shared" si="891"/>
        <v>3</v>
      </c>
      <c r="H1800" s="120" t="str">
        <f>IF(ISNA(VLOOKUP(C1800,[1]Sheet1!$J$2:$J$2000,3,FALSE)),"No","Yes")</f>
        <v>No</v>
      </c>
      <c r="I1800" s="89">
        <f t="shared" si="908"/>
        <v>0</v>
      </c>
      <c r="J1800" s="89">
        <f t="shared" si="909"/>
        <v>0</v>
      </c>
      <c r="K1800" s="89">
        <f t="shared" si="910"/>
        <v>7627.1506901115526</v>
      </c>
      <c r="L1800" s="89">
        <f t="shared" si="911"/>
        <v>0</v>
      </c>
      <c r="M1800" s="89">
        <f t="shared" si="912"/>
        <v>0</v>
      </c>
      <c r="N1800" s="89">
        <f t="shared" si="913"/>
        <v>0</v>
      </c>
      <c r="O1800" s="89">
        <f t="shared" si="905"/>
        <v>0</v>
      </c>
      <c r="Q1800" s="90">
        <f t="shared" si="914"/>
        <v>0</v>
      </c>
      <c r="R1800" s="90">
        <f t="shared" si="915"/>
        <v>0</v>
      </c>
      <c r="S1800" s="90">
        <f t="shared" si="916"/>
        <v>7690.4484826783628</v>
      </c>
      <c r="T1800" s="90">
        <f t="shared" si="917"/>
        <v>0</v>
      </c>
      <c r="U1800" s="90">
        <f t="shared" si="918"/>
        <v>0</v>
      </c>
      <c r="V1800" s="90">
        <f t="shared" si="919"/>
        <v>0</v>
      </c>
      <c r="W1800" s="90">
        <f t="shared" si="906"/>
        <v>6679.524965325937</v>
      </c>
      <c r="Y1800" s="89">
        <f t="shared" si="880"/>
        <v>0</v>
      </c>
      <c r="Z1800" s="90">
        <f t="shared" si="881"/>
        <v>0</v>
      </c>
      <c r="AA1800" s="75">
        <f t="shared" si="882"/>
        <v>0</v>
      </c>
      <c r="AB1800" s="89">
        <f t="shared" si="883"/>
        <v>7627.1506901115526</v>
      </c>
      <c r="AC1800" s="89">
        <f t="shared" si="884"/>
        <v>0</v>
      </c>
      <c r="AD1800" s="90">
        <f t="shared" si="885"/>
        <v>7690.4484826783628</v>
      </c>
      <c r="AE1800" s="90">
        <f t="shared" si="886"/>
        <v>6679.524965325937</v>
      </c>
      <c r="AF1800" s="1">
        <f t="shared" si="920"/>
        <v>-28002.875861884146</v>
      </c>
    </row>
    <row r="1801" spans="1:32" ht="12" customHeight="1">
      <c r="A1801" s="106">
        <v>2.111E-3</v>
      </c>
      <c r="B1801" s="4">
        <f t="shared" si="907"/>
        <v>7508.3048552754763</v>
      </c>
      <c r="C1801" t="s">
        <v>985</v>
      </c>
      <c r="D1801" t="s">
        <v>965</v>
      </c>
      <c r="E1801" s="57" t="s">
        <v>20</v>
      </c>
      <c r="F1801" s="22">
        <f t="shared" si="890"/>
        <v>1</v>
      </c>
      <c r="G1801" s="22">
        <f t="shared" si="891"/>
        <v>1</v>
      </c>
      <c r="H1801" s="120" t="str">
        <f>IF(ISNA(VLOOKUP(C1801,[1]Sheet1!$J$2:$J$2000,3,FALSE)),"No","Yes")</f>
        <v>Yes</v>
      </c>
      <c r="I1801" s="89">
        <f t="shared" si="908"/>
        <v>0</v>
      </c>
      <c r="J1801" s="89">
        <f t="shared" si="909"/>
        <v>0</v>
      </c>
      <c r="K1801" s="89">
        <f t="shared" si="910"/>
        <v>0</v>
      </c>
      <c r="L1801" s="89">
        <f t="shared" si="911"/>
        <v>0</v>
      </c>
      <c r="M1801" s="89">
        <f t="shared" si="912"/>
        <v>0</v>
      </c>
      <c r="N1801" s="89">
        <f t="shared" si="913"/>
        <v>0</v>
      </c>
      <c r="O1801" s="89">
        <f t="shared" si="905"/>
        <v>0</v>
      </c>
      <c r="Q1801" s="90">
        <f t="shared" si="914"/>
        <v>0</v>
      </c>
      <c r="R1801" s="90">
        <f t="shared" si="915"/>
        <v>0</v>
      </c>
      <c r="S1801" s="90">
        <f t="shared" si="916"/>
        <v>7508.3027442754765</v>
      </c>
      <c r="T1801" s="90">
        <f t="shared" si="917"/>
        <v>0</v>
      </c>
      <c r="U1801" s="90">
        <f t="shared" si="918"/>
        <v>0</v>
      </c>
      <c r="V1801" s="90">
        <f t="shared" si="919"/>
        <v>0</v>
      </c>
      <c r="W1801" s="90">
        <f t="shared" si="906"/>
        <v>0</v>
      </c>
      <c r="Y1801" s="89">
        <f t="shared" si="880"/>
        <v>0</v>
      </c>
      <c r="Z1801" s="90">
        <f t="shared" si="881"/>
        <v>0</v>
      </c>
      <c r="AA1801" s="75">
        <f t="shared" si="882"/>
        <v>0</v>
      </c>
      <c r="AB1801" s="89">
        <f t="shared" si="883"/>
        <v>0</v>
      </c>
      <c r="AC1801" s="89">
        <f t="shared" si="884"/>
        <v>0</v>
      </c>
      <c r="AD1801" s="90">
        <f t="shared" si="885"/>
        <v>7508.3027442754765</v>
      </c>
      <c r="AE1801" s="90">
        <f t="shared" si="886"/>
        <v>0</v>
      </c>
      <c r="AF1801" s="1">
        <f t="shared" si="920"/>
        <v>7508.3027442754765</v>
      </c>
    </row>
    <row r="1802" spans="1:32" ht="12" customHeight="1">
      <c r="A1802" s="106">
        <v>2.1120000000000002E-3</v>
      </c>
      <c r="B1802" s="4">
        <f t="shared" si="907"/>
        <v>-42530.212651933572</v>
      </c>
      <c r="C1802" t="s">
        <v>986</v>
      </c>
      <c r="D1802" t="s">
        <v>182</v>
      </c>
      <c r="E1802" s="57" t="s">
        <v>20</v>
      </c>
      <c r="F1802" s="22">
        <f t="shared" si="890"/>
        <v>1</v>
      </c>
      <c r="G1802" s="22">
        <f t="shared" si="891"/>
        <v>1</v>
      </c>
      <c r="H1802" s="120" t="str">
        <f>IF(ISNA(VLOOKUP(C1802,[1]Sheet1!$J$2:$J$2000,3,FALSE)),"No","Yes")</f>
        <v>No</v>
      </c>
      <c r="I1802" s="89">
        <f t="shared" si="908"/>
        <v>0</v>
      </c>
      <c r="J1802" s="89">
        <f t="shared" si="909"/>
        <v>0</v>
      </c>
      <c r="K1802" s="89">
        <f t="shared" si="910"/>
        <v>0</v>
      </c>
      <c r="L1802" s="89">
        <f t="shared" si="911"/>
        <v>0</v>
      </c>
      <c r="M1802" s="89">
        <f t="shared" si="912"/>
        <v>0</v>
      </c>
      <c r="N1802" s="89">
        <f t="shared" si="913"/>
        <v>0</v>
      </c>
      <c r="O1802" s="89">
        <f t="shared" si="905"/>
        <v>0</v>
      </c>
      <c r="Q1802" s="90">
        <f t="shared" si="914"/>
        <v>0</v>
      </c>
      <c r="R1802" s="90">
        <f t="shared" si="915"/>
        <v>0</v>
      </c>
      <c r="S1802" s="90">
        <f t="shared" si="916"/>
        <v>7469.7852360664292</v>
      </c>
      <c r="T1802" s="90">
        <f t="shared" si="917"/>
        <v>0</v>
      </c>
      <c r="U1802" s="90">
        <f t="shared" si="918"/>
        <v>0</v>
      </c>
      <c r="V1802" s="90">
        <f t="shared" si="919"/>
        <v>0</v>
      </c>
      <c r="W1802" s="90">
        <f t="shared" si="906"/>
        <v>0</v>
      </c>
      <c r="Y1802" s="89">
        <f t="shared" si="880"/>
        <v>0</v>
      </c>
      <c r="Z1802" s="90">
        <f t="shared" si="881"/>
        <v>0</v>
      </c>
      <c r="AA1802" s="75">
        <f t="shared" si="882"/>
        <v>0</v>
      </c>
      <c r="AB1802" s="89">
        <f t="shared" si="883"/>
        <v>0</v>
      </c>
      <c r="AC1802" s="89">
        <f t="shared" si="884"/>
        <v>0</v>
      </c>
      <c r="AD1802" s="90">
        <f t="shared" si="885"/>
        <v>7469.7852360664292</v>
      </c>
      <c r="AE1802" s="90">
        <f t="shared" si="886"/>
        <v>0</v>
      </c>
      <c r="AF1802" s="1">
        <f t="shared" si="920"/>
        <v>-42530.214763933574</v>
      </c>
    </row>
    <row r="1803" spans="1:32" ht="12" customHeight="1">
      <c r="A1803" s="106">
        <v>2.1129999999999999E-3</v>
      </c>
      <c r="B1803" s="4">
        <f t="shared" si="907"/>
        <v>15656.141203953355</v>
      </c>
      <c r="C1803" t="s">
        <v>987</v>
      </c>
      <c r="D1803" t="s">
        <v>384</v>
      </c>
      <c r="E1803" s="57" t="s">
        <v>20</v>
      </c>
      <c r="F1803" s="22">
        <f t="shared" si="890"/>
        <v>2</v>
      </c>
      <c r="G1803" s="22">
        <f t="shared" si="891"/>
        <v>2</v>
      </c>
      <c r="H1803" s="120" t="str">
        <f>IF(ISNA(VLOOKUP(C1803,[1]Sheet1!$J$2:$J$2000,3,FALSE)),"No","Yes")</f>
        <v>Yes</v>
      </c>
      <c r="I1803" s="89">
        <f t="shared" si="908"/>
        <v>0</v>
      </c>
      <c r="J1803" s="89">
        <f t="shared" si="909"/>
        <v>0</v>
      </c>
      <c r="K1803" s="89">
        <f t="shared" si="910"/>
        <v>0</v>
      </c>
      <c r="L1803" s="89">
        <f t="shared" si="911"/>
        <v>0</v>
      </c>
      <c r="M1803" s="89">
        <f t="shared" si="912"/>
        <v>0</v>
      </c>
      <c r="N1803" s="89">
        <f t="shared" si="913"/>
        <v>8226.4063226406324</v>
      </c>
      <c r="O1803" s="89">
        <f t="shared" si="905"/>
        <v>0</v>
      </c>
      <c r="Q1803" s="90">
        <f t="shared" si="914"/>
        <v>0</v>
      </c>
      <c r="R1803" s="90">
        <f t="shared" si="915"/>
        <v>0</v>
      </c>
      <c r="S1803" s="90">
        <f t="shared" si="916"/>
        <v>7429.7327683127223</v>
      </c>
      <c r="T1803" s="90">
        <f t="shared" si="917"/>
        <v>0</v>
      </c>
      <c r="U1803" s="90">
        <f t="shared" si="918"/>
        <v>0</v>
      </c>
      <c r="V1803" s="90">
        <f t="shared" si="919"/>
        <v>0</v>
      </c>
      <c r="W1803" s="90">
        <f t="shared" si="906"/>
        <v>0</v>
      </c>
      <c r="Y1803" s="89">
        <f t="shared" si="880"/>
        <v>0</v>
      </c>
      <c r="Z1803" s="90">
        <f t="shared" si="881"/>
        <v>0</v>
      </c>
      <c r="AA1803" s="75">
        <f t="shared" si="882"/>
        <v>0</v>
      </c>
      <c r="AB1803" s="89">
        <f t="shared" si="883"/>
        <v>8226.4063226406324</v>
      </c>
      <c r="AC1803" s="89">
        <f t="shared" si="884"/>
        <v>0</v>
      </c>
      <c r="AD1803" s="90">
        <f t="shared" si="885"/>
        <v>7429.7327683127223</v>
      </c>
      <c r="AE1803" s="90">
        <f t="shared" si="886"/>
        <v>0</v>
      </c>
      <c r="AF1803" s="1">
        <f t="shared" si="920"/>
        <v>15656.139090953355</v>
      </c>
    </row>
    <row r="1804" spans="1:32" ht="12" customHeight="1">
      <c r="A1804" s="106">
        <v>2.114E-3</v>
      </c>
      <c r="B1804" s="4">
        <f t="shared" si="907"/>
        <v>-42897.650002402115</v>
      </c>
      <c r="C1804" t="s">
        <v>988</v>
      </c>
      <c r="D1804" t="s">
        <v>182</v>
      </c>
      <c r="E1804" s="57" t="s">
        <v>20</v>
      </c>
      <c r="F1804" s="22">
        <f t="shared" si="890"/>
        <v>1</v>
      </c>
      <c r="G1804" s="22">
        <f t="shared" si="891"/>
        <v>1</v>
      </c>
      <c r="H1804" s="120" t="str">
        <f>IF(ISNA(VLOOKUP(C1804,[1]Sheet1!$J$2:$J$2000,3,FALSE)),"No","Yes")</f>
        <v>No</v>
      </c>
      <c r="I1804" s="89">
        <f t="shared" si="908"/>
        <v>0</v>
      </c>
      <c r="J1804" s="89">
        <f t="shared" si="909"/>
        <v>0</v>
      </c>
      <c r="K1804" s="89">
        <f t="shared" si="910"/>
        <v>0</v>
      </c>
      <c r="L1804" s="89">
        <f t="shared" si="911"/>
        <v>0</v>
      </c>
      <c r="M1804" s="89">
        <f t="shared" si="912"/>
        <v>0</v>
      </c>
      <c r="N1804" s="89">
        <f t="shared" si="913"/>
        <v>0</v>
      </c>
      <c r="O1804" s="89">
        <f t="shared" si="905"/>
        <v>0</v>
      </c>
      <c r="Q1804" s="90">
        <f t="shared" si="914"/>
        <v>0</v>
      </c>
      <c r="R1804" s="90">
        <f t="shared" si="915"/>
        <v>0</v>
      </c>
      <c r="S1804" s="90">
        <f t="shared" si="916"/>
        <v>7102.347883597884</v>
      </c>
      <c r="T1804" s="90">
        <f t="shared" si="917"/>
        <v>0</v>
      </c>
      <c r="U1804" s="90">
        <f t="shared" si="918"/>
        <v>0</v>
      </c>
      <c r="V1804" s="90">
        <f t="shared" si="919"/>
        <v>0</v>
      </c>
      <c r="W1804" s="90">
        <f t="shared" si="906"/>
        <v>0</v>
      </c>
      <c r="Y1804" s="89">
        <f t="shared" si="880"/>
        <v>0</v>
      </c>
      <c r="Z1804" s="90">
        <f t="shared" si="881"/>
        <v>0</v>
      </c>
      <c r="AA1804" s="75">
        <f t="shared" si="882"/>
        <v>0</v>
      </c>
      <c r="AB1804" s="89">
        <f t="shared" si="883"/>
        <v>0</v>
      </c>
      <c r="AC1804" s="89">
        <f t="shared" si="884"/>
        <v>0</v>
      </c>
      <c r="AD1804" s="90">
        <f t="shared" si="885"/>
        <v>7102.347883597884</v>
      </c>
      <c r="AE1804" s="90">
        <f t="shared" si="886"/>
        <v>0</v>
      </c>
      <c r="AF1804" s="1">
        <f t="shared" si="920"/>
        <v>-42897.652116402118</v>
      </c>
    </row>
    <row r="1805" spans="1:32" ht="12" customHeight="1">
      <c r="A1805" s="106">
        <v>2.1150000000000001E-3</v>
      </c>
      <c r="B1805" s="4">
        <f t="shared" si="907"/>
        <v>-43018.283134898411</v>
      </c>
      <c r="C1805" t="s">
        <v>989</v>
      </c>
      <c r="D1805" t="s">
        <v>182</v>
      </c>
      <c r="E1805" s="57" t="s">
        <v>20</v>
      </c>
      <c r="F1805" s="22">
        <f t="shared" si="890"/>
        <v>1</v>
      </c>
      <c r="G1805" s="22">
        <f t="shared" si="891"/>
        <v>1</v>
      </c>
      <c r="H1805" s="120" t="str">
        <f>IF(ISNA(VLOOKUP(C1805,[1]Sheet1!$J$2:$J$2000,3,FALSE)),"No","Yes")</f>
        <v>No</v>
      </c>
      <c r="I1805" s="89">
        <f t="shared" si="908"/>
        <v>0</v>
      </c>
      <c r="J1805" s="89">
        <f t="shared" si="909"/>
        <v>0</v>
      </c>
      <c r="K1805" s="89">
        <f t="shared" si="910"/>
        <v>0</v>
      </c>
      <c r="L1805" s="89">
        <f t="shared" si="911"/>
        <v>0</v>
      </c>
      <c r="M1805" s="89">
        <f t="shared" si="912"/>
        <v>0</v>
      </c>
      <c r="N1805" s="89">
        <f t="shared" si="913"/>
        <v>0</v>
      </c>
      <c r="O1805" s="89">
        <f t="shared" si="905"/>
        <v>0</v>
      </c>
      <c r="Q1805" s="90">
        <f t="shared" si="914"/>
        <v>0</v>
      </c>
      <c r="R1805" s="90">
        <f t="shared" si="915"/>
        <v>0</v>
      </c>
      <c r="S1805" s="90">
        <f t="shared" si="916"/>
        <v>6981.7147501015843</v>
      </c>
      <c r="T1805" s="90">
        <f t="shared" si="917"/>
        <v>0</v>
      </c>
      <c r="U1805" s="90">
        <f t="shared" si="918"/>
        <v>0</v>
      </c>
      <c r="V1805" s="90">
        <f t="shared" si="919"/>
        <v>0</v>
      </c>
      <c r="W1805" s="90">
        <f t="shared" si="906"/>
        <v>0</v>
      </c>
      <c r="Y1805" s="89">
        <f t="shared" si="880"/>
        <v>0</v>
      </c>
      <c r="Z1805" s="90">
        <f t="shared" si="881"/>
        <v>0</v>
      </c>
      <c r="AA1805" s="75">
        <f t="shared" si="882"/>
        <v>0</v>
      </c>
      <c r="AB1805" s="89">
        <f t="shared" si="883"/>
        <v>0</v>
      </c>
      <c r="AC1805" s="89">
        <f t="shared" si="884"/>
        <v>0</v>
      </c>
      <c r="AD1805" s="90">
        <f t="shared" si="885"/>
        <v>6981.7147501015843</v>
      </c>
      <c r="AE1805" s="90">
        <f t="shared" si="886"/>
        <v>0</v>
      </c>
      <c r="AF1805" s="1">
        <f t="shared" si="920"/>
        <v>-43018.285249898414</v>
      </c>
    </row>
    <row r="1806" spans="1:32" ht="12" customHeight="1">
      <c r="A1806" s="106">
        <v>2.1159999999999998E-3</v>
      </c>
      <c r="B1806" s="4">
        <f t="shared" si="907"/>
        <v>-36455.807034390076</v>
      </c>
      <c r="C1806" t="s">
        <v>990</v>
      </c>
      <c r="D1806" t="s">
        <v>182</v>
      </c>
      <c r="E1806" s="57" t="s">
        <v>20</v>
      </c>
      <c r="F1806" s="22">
        <f t="shared" si="890"/>
        <v>2</v>
      </c>
      <c r="G1806" s="22">
        <f t="shared" si="891"/>
        <v>2</v>
      </c>
      <c r="H1806" s="120" t="str">
        <f>IF(ISNA(VLOOKUP(C1806,[1]Sheet1!$J$2:$J$2000,3,FALSE)),"No","Yes")</f>
        <v>No</v>
      </c>
      <c r="I1806" s="89">
        <f t="shared" si="908"/>
        <v>0</v>
      </c>
      <c r="J1806" s="89">
        <f t="shared" si="909"/>
        <v>0</v>
      </c>
      <c r="K1806" s="89">
        <f t="shared" si="910"/>
        <v>0</v>
      </c>
      <c r="L1806" s="89">
        <f t="shared" si="911"/>
        <v>0</v>
      </c>
      <c r="M1806" s="89">
        <f t="shared" si="912"/>
        <v>6953.4735500318666</v>
      </c>
      <c r="N1806" s="89">
        <f t="shared" si="913"/>
        <v>0</v>
      </c>
      <c r="O1806" s="89">
        <f t="shared" si="905"/>
        <v>0</v>
      </c>
      <c r="Q1806" s="90">
        <f t="shared" si="914"/>
        <v>0</v>
      </c>
      <c r="R1806" s="90">
        <f t="shared" si="915"/>
        <v>0</v>
      </c>
      <c r="S1806" s="90">
        <f t="shared" si="916"/>
        <v>6590.7172995780584</v>
      </c>
      <c r="T1806" s="90">
        <f t="shared" si="917"/>
        <v>0</v>
      </c>
      <c r="U1806" s="90">
        <f t="shared" si="918"/>
        <v>0</v>
      </c>
      <c r="V1806" s="90">
        <f t="shared" si="919"/>
        <v>0</v>
      </c>
      <c r="W1806" s="90">
        <f t="shared" si="906"/>
        <v>0</v>
      </c>
      <c r="Y1806" s="89">
        <f t="shared" si="880"/>
        <v>0</v>
      </c>
      <c r="Z1806" s="90">
        <f t="shared" si="881"/>
        <v>0</v>
      </c>
      <c r="AA1806" s="75">
        <f t="shared" si="882"/>
        <v>0</v>
      </c>
      <c r="AB1806" s="89">
        <f t="shared" si="883"/>
        <v>6953.4735500318666</v>
      </c>
      <c r="AC1806" s="89">
        <f t="shared" si="884"/>
        <v>0</v>
      </c>
      <c r="AD1806" s="90">
        <f t="shared" si="885"/>
        <v>6590.7172995780584</v>
      </c>
      <c r="AE1806" s="90">
        <f t="shared" si="886"/>
        <v>0</v>
      </c>
      <c r="AF1806" s="1">
        <f t="shared" si="920"/>
        <v>-36455.80915039008</v>
      </c>
    </row>
    <row r="1807" spans="1:32" ht="12" customHeight="1">
      <c r="A1807" s="106">
        <v>2.117E-3</v>
      </c>
      <c r="B1807" s="4">
        <f t="shared" si="907"/>
        <v>-30123.587351027942</v>
      </c>
      <c r="C1807" t="s">
        <v>1149</v>
      </c>
      <c r="D1807"/>
      <c r="E1807" s="57" t="s">
        <v>20</v>
      </c>
      <c r="F1807" s="22">
        <f t="shared" si="890"/>
        <v>2</v>
      </c>
      <c r="G1807" s="22">
        <f t="shared" si="891"/>
        <v>2</v>
      </c>
      <c r="H1807" s="120" t="str">
        <f>IF(ISNA(VLOOKUP(C1807,[1]Sheet1!$J$2:$J$2000,3,FALSE)),"No","Yes")</f>
        <v>No</v>
      </c>
      <c r="I1807" s="89">
        <f t="shared" si="908"/>
        <v>0</v>
      </c>
      <c r="J1807" s="89">
        <f t="shared" si="909"/>
        <v>0</v>
      </c>
      <c r="K1807" s="89">
        <f t="shared" si="910"/>
        <v>0</v>
      </c>
      <c r="L1807" s="89">
        <f t="shared" si="911"/>
        <v>0</v>
      </c>
      <c r="M1807" s="89">
        <f t="shared" si="912"/>
        <v>0</v>
      </c>
      <c r="N1807" s="89">
        <f t="shared" si="913"/>
        <v>0</v>
      </c>
      <c r="O1807" s="89">
        <f t="shared" si="905"/>
        <v>0</v>
      </c>
      <c r="Q1807" s="90">
        <f t="shared" si="914"/>
        <v>0</v>
      </c>
      <c r="R1807" s="90">
        <f t="shared" si="915"/>
        <v>0</v>
      </c>
      <c r="S1807" s="90">
        <f t="shared" si="916"/>
        <v>0</v>
      </c>
      <c r="T1807" s="90">
        <f t="shared" si="917"/>
        <v>10000</v>
      </c>
      <c r="U1807" s="90">
        <f t="shared" si="918"/>
        <v>9876.4105319720584</v>
      </c>
      <c r="V1807" s="90">
        <f t="shared" si="919"/>
        <v>0</v>
      </c>
      <c r="W1807" s="90">
        <f t="shared" si="906"/>
        <v>0</v>
      </c>
      <c r="Y1807" s="89">
        <f t="shared" si="880"/>
        <v>0</v>
      </c>
      <c r="Z1807" s="90">
        <f t="shared" si="881"/>
        <v>0</v>
      </c>
      <c r="AA1807" s="75">
        <f t="shared" si="882"/>
        <v>0</v>
      </c>
      <c r="AB1807" s="89">
        <f t="shared" si="883"/>
        <v>0</v>
      </c>
      <c r="AC1807" s="89">
        <f t="shared" si="884"/>
        <v>0</v>
      </c>
      <c r="AD1807" s="90">
        <f t="shared" si="885"/>
        <v>10000</v>
      </c>
      <c r="AE1807" s="90">
        <f t="shared" si="886"/>
        <v>9876.4105319720584</v>
      </c>
      <c r="AF1807" s="1">
        <f t="shared" si="920"/>
        <v>-30123.589468027942</v>
      </c>
    </row>
    <row r="1808" spans="1:32" ht="12" customHeight="1">
      <c r="A1808" s="106">
        <v>2.1180000000000001E-3</v>
      </c>
      <c r="B1808" s="4">
        <f t="shared" si="907"/>
        <v>-31472.314658274499</v>
      </c>
      <c r="C1808" t="s">
        <v>1150</v>
      </c>
      <c r="D1808"/>
      <c r="E1808" s="57" t="s">
        <v>20</v>
      </c>
      <c r="F1808" s="22">
        <f t="shared" si="890"/>
        <v>2</v>
      </c>
      <c r="G1808" s="22">
        <f t="shared" si="891"/>
        <v>2</v>
      </c>
      <c r="H1808" s="120" t="str">
        <f>IF(ISNA(VLOOKUP(C1808,[1]Sheet1!$J$2:$J$2000,3,FALSE)),"No","Yes")</f>
        <v>No</v>
      </c>
      <c r="I1808" s="89">
        <f t="shared" si="908"/>
        <v>0</v>
      </c>
      <c r="J1808" s="89">
        <f t="shared" si="909"/>
        <v>0</v>
      </c>
      <c r="K1808" s="89">
        <f t="shared" si="910"/>
        <v>0</v>
      </c>
      <c r="L1808" s="89">
        <f t="shared" si="911"/>
        <v>0</v>
      </c>
      <c r="M1808" s="89">
        <f t="shared" si="912"/>
        <v>0</v>
      </c>
      <c r="N1808" s="89">
        <f t="shared" si="913"/>
        <v>0</v>
      </c>
      <c r="O1808" s="89">
        <f t="shared" si="905"/>
        <v>0</v>
      </c>
      <c r="Q1808" s="90">
        <f t="shared" si="914"/>
        <v>0</v>
      </c>
      <c r="R1808" s="90">
        <f t="shared" si="915"/>
        <v>8772.6609710356315</v>
      </c>
      <c r="S1808" s="90">
        <f t="shared" si="916"/>
        <v>0</v>
      </c>
      <c r="T1808" s="90">
        <f t="shared" si="917"/>
        <v>9755.0222526898706</v>
      </c>
      <c r="U1808" s="90">
        <f t="shared" si="918"/>
        <v>0</v>
      </c>
      <c r="V1808" s="90">
        <f t="shared" si="919"/>
        <v>0</v>
      </c>
      <c r="W1808" s="90">
        <f t="shared" si="906"/>
        <v>0</v>
      </c>
      <c r="Y1808" s="89">
        <f t="shared" si="880"/>
        <v>0</v>
      </c>
      <c r="Z1808" s="90">
        <f t="shared" si="881"/>
        <v>0</v>
      </c>
      <c r="AA1808" s="75">
        <f t="shared" si="882"/>
        <v>0</v>
      </c>
      <c r="AB1808" s="89">
        <f t="shared" si="883"/>
        <v>0</v>
      </c>
      <c r="AC1808" s="89">
        <f t="shared" si="884"/>
        <v>0</v>
      </c>
      <c r="AD1808" s="90">
        <f t="shared" si="885"/>
        <v>9755.0222526898706</v>
      </c>
      <c r="AE1808" s="90">
        <f t="shared" si="886"/>
        <v>8772.6609710356315</v>
      </c>
      <c r="AF1808" s="1">
        <f t="shared" si="920"/>
        <v>-31472.3167762745</v>
      </c>
    </row>
    <row r="1809" spans="1:32" ht="12" customHeight="1">
      <c r="A1809" s="106">
        <v>2.1190000000000002E-3</v>
      </c>
      <c r="B1809" s="4">
        <f t="shared" si="907"/>
        <v>-32141.320864581696</v>
      </c>
      <c r="C1809" t="s">
        <v>1151</v>
      </c>
      <c r="D1809"/>
      <c r="E1809" s="57" t="s">
        <v>20</v>
      </c>
      <c r="F1809" s="22">
        <f t="shared" si="890"/>
        <v>2</v>
      </c>
      <c r="G1809" s="22">
        <f t="shared" si="891"/>
        <v>2</v>
      </c>
      <c r="H1809" s="120" t="str">
        <f>IF(ISNA(VLOOKUP(C1809,[1]Sheet1!$J$2:$J$2000,3,FALSE)),"No","Yes")</f>
        <v>No</v>
      </c>
      <c r="I1809" s="89">
        <f t="shared" si="908"/>
        <v>0</v>
      </c>
      <c r="J1809" s="89">
        <f t="shared" si="909"/>
        <v>0</v>
      </c>
      <c r="K1809" s="89">
        <f t="shared" si="910"/>
        <v>0</v>
      </c>
      <c r="L1809" s="89">
        <f t="shared" si="911"/>
        <v>0</v>
      </c>
      <c r="M1809" s="89">
        <f t="shared" si="912"/>
        <v>0</v>
      </c>
      <c r="N1809" s="89">
        <f t="shared" si="913"/>
        <v>0</v>
      </c>
      <c r="O1809" s="89">
        <f t="shared" si="905"/>
        <v>0</v>
      </c>
      <c r="Q1809" s="90">
        <f t="shared" si="914"/>
        <v>0</v>
      </c>
      <c r="R1809" s="90">
        <f t="shared" si="915"/>
        <v>8722.6768880140899</v>
      </c>
      <c r="S1809" s="90">
        <f t="shared" si="916"/>
        <v>0</v>
      </c>
      <c r="T1809" s="90">
        <f t="shared" si="917"/>
        <v>9136.0001284042155</v>
      </c>
      <c r="U1809" s="90">
        <f t="shared" si="918"/>
        <v>0</v>
      </c>
      <c r="V1809" s="90">
        <f t="shared" si="919"/>
        <v>0</v>
      </c>
      <c r="W1809" s="90">
        <f t="shared" si="906"/>
        <v>0</v>
      </c>
      <c r="Y1809" s="89">
        <f t="shared" si="880"/>
        <v>0</v>
      </c>
      <c r="Z1809" s="90">
        <f t="shared" si="881"/>
        <v>0</v>
      </c>
      <c r="AA1809" s="75">
        <f t="shared" si="882"/>
        <v>0</v>
      </c>
      <c r="AB1809" s="89">
        <f t="shared" si="883"/>
        <v>0</v>
      </c>
      <c r="AC1809" s="89">
        <f t="shared" si="884"/>
        <v>0</v>
      </c>
      <c r="AD1809" s="90">
        <f t="shared" si="885"/>
        <v>9136.0001284042155</v>
      </c>
      <c r="AE1809" s="90">
        <f t="shared" si="886"/>
        <v>8722.6768880140899</v>
      </c>
      <c r="AF1809" s="1">
        <f t="shared" si="920"/>
        <v>-32141.322983581696</v>
      </c>
    </row>
    <row r="1810" spans="1:32" ht="12" customHeight="1">
      <c r="A1810" s="106">
        <v>2.1199999999999999E-3</v>
      </c>
      <c r="B1810" s="4">
        <f t="shared" si="907"/>
        <v>8994.5849698061756</v>
      </c>
      <c r="C1810" t="s">
        <v>1152</v>
      </c>
      <c r="D1810"/>
      <c r="E1810" s="57" t="s">
        <v>20</v>
      </c>
      <c r="F1810" s="22">
        <f t="shared" si="890"/>
        <v>1</v>
      </c>
      <c r="G1810" s="22">
        <f t="shared" si="891"/>
        <v>1</v>
      </c>
      <c r="H1810" s="120" t="str">
        <f>IF(ISNA(VLOOKUP(C1810,[1]Sheet1!$J$2:$J$2000,3,FALSE)),"No","Yes")</f>
        <v>Yes</v>
      </c>
      <c r="I1810" s="89">
        <f t="shared" si="908"/>
        <v>0</v>
      </c>
      <c r="J1810" s="89">
        <f t="shared" si="909"/>
        <v>0</v>
      </c>
      <c r="K1810" s="89">
        <f t="shared" si="910"/>
        <v>0</v>
      </c>
      <c r="L1810" s="89">
        <f t="shared" si="911"/>
        <v>0</v>
      </c>
      <c r="M1810" s="89">
        <f t="shared" si="912"/>
        <v>0</v>
      </c>
      <c r="N1810" s="89">
        <f t="shared" si="913"/>
        <v>0</v>
      </c>
      <c r="O1810" s="89">
        <f t="shared" si="905"/>
        <v>0</v>
      </c>
      <c r="Q1810" s="90">
        <f t="shared" si="914"/>
        <v>0</v>
      </c>
      <c r="R1810" s="90">
        <f t="shared" si="915"/>
        <v>0</v>
      </c>
      <c r="S1810" s="90">
        <f t="shared" si="916"/>
        <v>0</v>
      </c>
      <c r="T1810" s="90">
        <f t="shared" si="917"/>
        <v>8994.5828498061765</v>
      </c>
      <c r="U1810" s="90">
        <f t="shared" si="918"/>
        <v>0</v>
      </c>
      <c r="V1810" s="90">
        <f t="shared" si="919"/>
        <v>0</v>
      </c>
      <c r="W1810" s="90">
        <f t="shared" si="906"/>
        <v>0</v>
      </c>
      <c r="Y1810" s="89">
        <f t="shared" si="880"/>
        <v>0</v>
      </c>
      <c r="Z1810" s="90">
        <f t="shared" si="881"/>
        <v>0</v>
      </c>
      <c r="AA1810" s="75">
        <f t="shared" si="882"/>
        <v>0</v>
      </c>
      <c r="AB1810" s="89">
        <f t="shared" si="883"/>
        <v>0</v>
      </c>
      <c r="AC1810" s="89">
        <f t="shared" si="884"/>
        <v>0</v>
      </c>
      <c r="AD1810" s="90">
        <f t="shared" si="885"/>
        <v>8994.5828498061765</v>
      </c>
      <c r="AE1810" s="90">
        <f t="shared" si="886"/>
        <v>0</v>
      </c>
      <c r="AF1810" s="1">
        <f t="shared" si="920"/>
        <v>8994.5828498061765</v>
      </c>
    </row>
    <row r="1811" spans="1:32" ht="12" customHeight="1">
      <c r="A1811" s="106">
        <v>2.1210000000000001E-3</v>
      </c>
      <c r="B1811" s="4">
        <f t="shared" si="907"/>
        <v>-41494.28209896414</v>
      </c>
      <c r="C1811" t="s">
        <v>1153</v>
      </c>
      <c r="D1811"/>
      <c r="E1811" s="57" t="s">
        <v>20</v>
      </c>
      <c r="F1811" s="22">
        <f t="shared" si="890"/>
        <v>1</v>
      </c>
      <c r="G1811" s="22">
        <f t="shared" si="891"/>
        <v>1</v>
      </c>
      <c r="H1811" s="120" t="str">
        <f>IF(ISNA(VLOOKUP(C1811,[1]Sheet1!$J$2:$J$2000,3,FALSE)),"No","Yes")</f>
        <v>No</v>
      </c>
      <c r="I1811" s="89">
        <f t="shared" si="908"/>
        <v>0</v>
      </c>
      <c r="J1811" s="89">
        <f t="shared" si="909"/>
        <v>0</v>
      </c>
      <c r="K1811" s="89">
        <f t="shared" si="910"/>
        <v>0</v>
      </c>
      <c r="L1811" s="89">
        <f t="shared" si="911"/>
        <v>0</v>
      </c>
      <c r="M1811" s="89">
        <f t="shared" si="912"/>
        <v>0</v>
      </c>
      <c r="N1811" s="89">
        <f t="shared" si="913"/>
        <v>0</v>
      </c>
      <c r="O1811" s="89">
        <f t="shared" si="905"/>
        <v>0</v>
      </c>
      <c r="Q1811" s="90">
        <f t="shared" si="914"/>
        <v>0</v>
      </c>
      <c r="R1811" s="90">
        <f t="shared" si="915"/>
        <v>0</v>
      </c>
      <c r="S1811" s="90">
        <f t="shared" si="916"/>
        <v>0</v>
      </c>
      <c r="T1811" s="90">
        <f t="shared" si="917"/>
        <v>8505.7157800358636</v>
      </c>
      <c r="U1811" s="90">
        <f t="shared" si="918"/>
        <v>0</v>
      </c>
      <c r="V1811" s="90">
        <f t="shared" si="919"/>
        <v>0</v>
      </c>
      <c r="W1811" s="90">
        <f t="shared" si="906"/>
        <v>0</v>
      </c>
      <c r="Y1811" s="89">
        <f t="shared" si="880"/>
        <v>0</v>
      </c>
      <c r="Z1811" s="90">
        <f t="shared" si="881"/>
        <v>0</v>
      </c>
      <c r="AA1811" s="75">
        <f t="shared" si="882"/>
        <v>0</v>
      </c>
      <c r="AB1811" s="89">
        <f t="shared" si="883"/>
        <v>0</v>
      </c>
      <c r="AC1811" s="89">
        <f t="shared" si="884"/>
        <v>0</v>
      </c>
      <c r="AD1811" s="90">
        <f t="shared" si="885"/>
        <v>8505.7157800358636</v>
      </c>
      <c r="AE1811" s="90">
        <f t="shared" si="886"/>
        <v>0</v>
      </c>
      <c r="AF1811" s="1">
        <f t="shared" si="920"/>
        <v>-41494.284219964138</v>
      </c>
    </row>
    <row r="1812" spans="1:32" ht="12" customHeight="1">
      <c r="A1812" s="106">
        <v>2.1220000000000002E-3</v>
      </c>
      <c r="B1812" s="4">
        <f t="shared" si="907"/>
        <v>7802.4403732443989</v>
      </c>
      <c r="C1812" t="s">
        <v>1154</v>
      </c>
      <c r="D1812"/>
      <c r="E1812" s="57" t="s">
        <v>20</v>
      </c>
      <c r="F1812" s="22">
        <f t="shared" si="890"/>
        <v>1</v>
      </c>
      <c r="G1812" s="22">
        <f t="shared" si="891"/>
        <v>1</v>
      </c>
      <c r="H1812" s="120" t="str">
        <f>IF(ISNA(VLOOKUP(C1812,[1]Sheet1!$J$2:$J$2000,3,FALSE)),"No","Yes")</f>
        <v>Yes</v>
      </c>
      <c r="I1812" s="89">
        <f t="shared" si="908"/>
        <v>0</v>
      </c>
      <c r="J1812" s="89">
        <f t="shared" si="909"/>
        <v>0</v>
      </c>
      <c r="K1812" s="89">
        <f t="shared" si="910"/>
        <v>0</v>
      </c>
      <c r="L1812" s="89">
        <f t="shared" si="911"/>
        <v>0</v>
      </c>
      <c r="M1812" s="89">
        <f t="shared" si="912"/>
        <v>0</v>
      </c>
      <c r="N1812" s="89">
        <f t="shared" si="913"/>
        <v>0</v>
      </c>
      <c r="O1812" s="89">
        <f t="shared" si="905"/>
        <v>0</v>
      </c>
      <c r="Q1812" s="90">
        <f t="shared" si="914"/>
        <v>0</v>
      </c>
      <c r="R1812" s="90">
        <f t="shared" si="915"/>
        <v>0</v>
      </c>
      <c r="S1812" s="90">
        <f t="shared" si="916"/>
        <v>0</v>
      </c>
      <c r="T1812" s="90">
        <f t="shared" si="917"/>
        <v>7802.438251244399</v>
      </c>
      <c r="U1812" s="90">
        <f t="shared" si="918"/>
        <v>0</v>
      </c>
      <c r="V1812" s="90">
        <f t="shared" si="919"/>
        <v>0</v>
      </c>
      <c r="W1812" s="90">
        <f t="shared" si="906"/>
        <v>0</v>
      </c>
      <c r="Y1812" s="89">
        <f t="shared" si="880"/>
        <v>0</v>
      </c>
      <c r="Z1812" s="90">
        <f t="shared" si="881"/>
        <v>0</v>
      </c>
      <c r="AA1812" s="75">
        <f t="shared" si="882"/>
        <v>0</v>
      </c>
      <c r="AB1812" s="89">
        <f t="shared" si="883"/>
        <v>0</v>
      </c>
      <c r="AC1812" s="89">
        <f t="shared" si="884"/>
        <v>0</v>
      </c>
      <c r="AD1812" s="90">
        <f t="shared" si="885"/>
        <v>7802.438251244399</v>
      </c>
      <c r="AE1812" s="90">
        <f t="shared" si="886"/>
        <v>0</v>
      </c>
      <c r="AF1812" s="1">
        <f t="shared" si="920"/>
        <v>7802.438251244399</v>
      </c>
    </row>
    <row r="1813" spans="1:32" ht="12" customHeight="1">
      <c r="A1813" s="106">
        <v>2.1229999999999999E-3</v>
      </c>
      <c r="B1813" s="4">
        <f t="shared" si="907"/>
        <v>-43954.704843673106</v>
      </c>
      <c r="C1813" t="s">
        <v>1155</v>
      </c>
      <c r="D1813"/>
      <c r="E1813" s="57" t="s">
        <v>20</v>
      </c>
      <c r="F1813" s="22">
        <f t="shared" si="890"/>
        <v>1</v>
      </c>
      <c r="G1813" s="22">
        <f t="shared" si="891"/>
        <v>1</v>
      </c>
      <c r="H1813" s="120" t="str">
        <f>IF(ISNA(VLOOKUP(C1813,[1]Sheet1!$J$2:$J$2000,3,FALSE)),"No","Yes")</f>
        <v>No</v>
      </c>
      <c r="I1813" s="89">
        <f t="shared" si="908"/>
        <v>0</v>
      </c>
      <c r="J1813" s="89">
        <f t="shared" si="909"/>
        <v>0</v>
      </c>
      <c r="K1813" s="89">
        <f t="shared" si="910"/>
        <v>0</v>
      </c>
      <c r="L1813" s="89">
        <f t="shared" si="911"/>
        <v>0</v>
      </c>
      <c r="M1813" s="89">
        <f t="shared" si="912"/>
        <v>0</v>
      </c>
      <c r="N1813" s="89">
        <f t="shared" si="913"/>
        <v>0</v>
      </c>
      <c r="O1813" s="89">
        <f t="shared" ref="O1813:O1870" si="921">IF(ISERROR(VLOOKUP($C1813,Sprint7,5,FALSE)),0,(VLOOKUP($C1813,Sprint7,5,FALSE)))</f>
        <v>0</v>
      </c>
      <c r="Q1813" s="90">
        <f t="shared" si="914"/>
        <v>0</v>
      </c>
      <c r="R1813" s="90">
        <f t="shared" si="915"/>
        <v>0</v>
      </c>
      <c r="S1813" s="90">
        <f t="shared" si="916"/>
        <v>0</v>
      </c>
      <c r="T1813" s="90">
        <f t="shared" si="917"/>
        <v>6045.2930333268941</v>
      </c>
      <c r="U1813" s="90">
        <f t="shared" si="918"/>
        <v>0</v>
      </c>
      <c r="V1813" s="90">
        <f t="shared" si="919"/>
        <v>0</v>
      </c>
      <c r="W1813" s="90">
        <f t="shared" ref="W1813:W1870" si="922">IF(ISERROR(VLOOKUP($C1813,_End7,5,FALSE)),0,(VLOOKUP($C1813,_End7,5,FALSE)))</f>
        <v>0</v>
      </c>
      <c r="Y1813" s="89">
        <f t="shared" si="880"/>
        <v>0</v>
      </c>
      <c r="Z1813" s="90">
        <f t="shared" si="881"/>
        <v>0</v>
      </c>
      <c r="AA1813" s="75">
        <f t="shared" si="882"/>
        <v>0</v>
      </c>
      <c r="AB1813" s="89">
        <f t="shared" si="883"/>
        <v>0</v>
      </c>
      <c r="AC1813" s="89">
        <f t="shared" si="884"/>
        <v>0</v>
      </c>
      <c r="AD1813" s="90">
        <f t="shared" si="885"/>
        <v>6045.2930333268941</v>
      </c>
      <c r="AE1813" s="90">
        <f t="shared" si="886"/>
        <v>0</v>
      </c>
      <c r="AF1813" s="1">
        <f t="shared" si="920"/>
        <v>-43954.706966673104</v>
      </c>
    </row>
    <row r="1814" spans="1:32" ht="12" customHeight="1">
      <c r="A1814" s="106">
        <v>2.124E-3</v>
      </c>
      <c r="B1814" s="4">
        <f t="shared" si="907"/>
        <v>-39999.997876000001</v>
      </c>
      <c r="C1814" t="s">
        <v>1282</v>
      </c>
      <c r="D1814"/>
      <c r="E1814" s="57" t="s">
        <v>20</v>
      </c>
      <c r="F1814" s="22">
        <f t="shared" si="890"/>
        <v>1</v>
      </c>
      <c r="G1814" s="22">
        <f t="shared" si="891"/>
        <v>1</v>
      </c>
      <c r="H1814" s="120" t="str">
        <f>IF(ISNA(VLOOKUP(C1814,[1]Sheet1!$J$2:$J$2000,3,FALSE)),"No","Yes")</f>
        <v>No</v>
      </c>
      <c r="I1814" s="89">
        <f t="shared" si="908"/>
        <v>0</v>
      </c>
      <c r="J1814" s="89">
        <f t="shared" si="909"/>
        <v>0</v>
      </c>
      <c r="K1814" s="89">
        <f t="shared" si="910"/>
        <v>0</v>
      </c>
      <c r="L1814" s="89">
        <f t="shared" si="911"/>
        <v>10000</v>
      </c>
      <c r="M1814" s="89">
        <f t="shared" si="912"/>
        <v>0</v>
      </c>
      <c r="N1814" s="89">
        <f t="shared" si="913"/>
        <v>0</v>
      </c>
      <c r="O1814" s="89">
        <f t="shared" si="921"/>
        <v>0</v>
      </c>
      <c r="Q1814" s="90">
        <f t="shared" si="914"/>
        <v>0</v>
      </c>
      <c r="R1814" s="90">
        <f t="shared" si="915"/>
        <v>0</v>
      </c>
      <c r="S1814" s="90">
        <f t="shared" si="916"/>
        <v>0</v>
      </c>
      <c r="T1814" s="90">
        <f t="shared" si="917"/>
        <v>0</v>
      </c>
      <c r="U1814" s="90">
        <f t="shared" si="918"/>
        <v>0</v>
      </c>
      <c r="V1814" s="90">
        <f t="shared" si="919"/>
        <v>0</v>
      </c>
      <c r="W1814" s="90">
        <f t="shared" si="922"/>
        <v>0</v>
      </c>
      <c r="Y1814" s="89">
        <f t="shared" si="880"/>
        <v>0</v>
      </c>
      <c r="Z1814" s="90">
        <f t="shared" si="881"/>
        <v>0</v>
      </c>
      <c r="AA1814" s="75">
        <f t="shared" si="882"/>
        <v>0</v>
      </c>
      <c r="AB1814" s="89">
        <f t="shared" si="883"/>
        <v>10000</v>
      </c>
      <c r="AC1814" s="89">
        <f t="shared" si="884"/>
        <v>0</v>
      </c>
      <c r="AD1814" s="90">
        <f t="shared" si="885"/>
        <v>0</v>
      </c>
      <c r="AE1814" s="90">
        <f t="shared" si="886"/>
        <v>0</v>
      </c>
      <c r="AF1814" s="1">
        <f t="shared" si="920"/>
        <v>-40000</v>
      </c>
    </row>
    <row r="1815" spans="1:32" ht="12" customHeight="1">
      <c r="A1815" s="106">
        <v>2.1250000000000002E-3</v>
      </c>
      <c r="B1815" s="4">
        <f t="shared" si="907"/>
        <v>-40925.147575598807</v>
      </c>
      <c r="C1815" t="s">
        <v>1299</v>
      </c>
      <c r="D1815"/>
      <c r="E1815" s="57" t="s">
        <v>20</v>
      </c>
      <c r="F1815" s="22">
        <f t="shared" si="890"/>
        <v>1</v>
      </c>
      <c r="G1815" s="22">
        <f t="shared" si="891"/>
        <v>1</v>
      </c>
      <c r="H1815" s="120" t="str">
        <f>IF(ISNA(VLOOKUP(C1815,[1]Sheet1!$J$2:$J$2000,3,FALSE)),"No","Yes")</f>
        <v>No</v>
      </c>
      <c r="I1815" s="89">
        <f t="shared" si="908"/>
        <v>0</v>
      </c>
      <c r="J1815" s="89">
        <f t="shared" si="909"/>
        <v>0</v>
      </c>
      <c r="K1815" s="89">
        <f t="shared" si="910"/>
        <v>0</v>
      </c>
      <c r="L1815" s="89">
        <f t="shared" si="911"/>
        <v>9074.8502994011978</v>
      </c>
      <c r="M1815" s="89">
        <f t="shared" si="912"/>
        <v>0</v>
      </c>
      <c r="N1815" s="89">
        <f t="shared" si="913"/>
        <v>0</v>
      </c>
      <c r="O1815" s="89">
        <f t="shared" si="921"/>
        <v>0</v>
      </c>
      <c r="Q1815" s="90">
        <f t="shared" si="914"/>
        <v>0</v>
      </c>
      <c r="R1815" s="90">
        <f t="shared" si="915"/>
        <v>0</v>
      </c>
      <c r="S1815" s="90">
        <f t="shared" si="916"/>
        <v>0</v>
      </c>
      <c r="T1815" s="90">
        <f t="shared" si="917"/>
        <v>0</v>
      </c>
      <c r="U1815" s="90">
        <f t="shared" si="918"/>
        <v>0</v>
      </c>
      <c r="V1815" s="90">
        <f t="shared" si="919"/>
        <v>0</v>
      </c>
      <c r="W1815" s="90">
        <f t="shared" si="922"/>
        <v>0</v>
      </c>
      <c r="Y1815" s="89">
        <f t="shared" si="880"/>
        <v>0</v>
      </c>
      <c r="Z1815" s="90">
        <f t="shared" si="881"/>
        <v>0</v>
      </c>
      <c r="AA1815" s="75">
        <f t="shared" si="882"/>
        <v>0</v>
      </c>
      <c r="AB1815" s="89">
        <f t="shared" si="883"/>
        <v>9074.8502994011978</v>
      </c>
      <c r="AC1815" s="89">
        <f t="shared" si="884"/>
        <v>0</v>
      </c>
      <c r="AD1815" s="90">
        <f t="shared" si="885"/>
        <v>0</v>
      </c>
      <c r="AE1815" s="90">
        <f t="shared" si="886"/>
        <v>0</v>
      </c>
      <c r="AF1815" s="1">
        <f t="shared" si="920"/>
        <v>-40925.149700598806</v>
      </c>
    </row>
    <row r="1816" spans="1:32" ht="12" customHeight="1">
      <c r="A1816" s="106">
        <v>2.1259999999999999E-3</v>
      </c>
      <c r="B1816" s="4">
        <f t="shared" si="907"/>
        <v>-42409.214002224391</v>
      </c>
      <c r="C1816" t="s">
        <v>1404</v>
      </c>
      <c r="D1816"/>
      <c r="E1816" s="57" t="s">
        <v>20</v>
      </c>
      <c r="F1816" s="22">
        <f t="shared" si="890"/>
        <v>1</v>
      </c>
      <c r="G1816" s="22">
        <f t="shared" si="891"/>
        <v>1</v>
      </c>
      <c r="H1816" s="120" t="str">
        <f>IF(ISNA(VLOOKUP(C1816,[1]Sheet1!$J$2:$J$2000,3,FALSE)),"No","Yes")</f>
        <v>No</v>
      </c>
      <c r="I1816" s="89">
        <f t="shared" si="908"/>
        <v>0</v>
      </c>
      <c r="J1816" s="89">
        <f t="shared" si="909"/>
        <v>0</v>
      </c>
      <c r="K1816" s="89">
        <f t="shared" si="910"/>
        <v>0</v>
      </c>
      <c r="L1816" s="89">
        <f t="shared" si="911"/>
        <v>7590.7838717756076</v>
      </c>
      <c r="M1816" s="89">
        <f t="shared" si="912"/>
        <v>0</v>
      </c>
      <c r="N1816" s="89">
        <f t="shared" si="913"/>
        <v>0</v>
      </c>
      <c r="O1816" s="89">
        <f t="shared" si="921"/>
        <v>0</v>
      </c>
      <c r="Q1816" s="90">
        <f t="shared" si="914"/>
        <v>0</v>
      </c>
      <c r="R1816" s="90">
        <f t="shared" si="915"/>
        <v>0</v>
      </c>
      <c r="S1816" s="90">
        <f t="shared" si="916"/>
        <v>0</v>
      </c>
      <c r="T1816" s="90">
        <f t="shared" si="917"/>
        <v>0</v>
      </c>
      <c r="U1816" s="90">
        <f t="shared" si="918"/>
        <v>0</v>
      </c>
      <c r="V1816" s="90">
        <f t="shared" si="919"/>
        <v>0</v>
      </c>
      <c r="W1816" s="90">
        <f t="shared" si="922"/>
        <v>0</v>
      </c>
      <c r="Y1816" s="89">
        <f t="shared" si="880"/>
        <v>0</v>
      </c>
      <c r="Z1816" s="90">
        <f t="shared" si="881"/>
        <v>0</v>
      </c>
      <c r="AA1816" s="75">
        <f t="shared" si="882"/>
        <v>0</v>
      </c>
      <c r="AB1816" s="89">
        <f t="shared" si="883"/>
        <v>7590.7838717756076</v>
      </c>
      <c r="AC1816" s="89">
        <f t="shared" si="884"/>
        <v>0</v>
      </c>
      <c r="AD1816" s="90">
        <f t="shared" si="885"/>
        <v>0</v>
      </c>
      <c r="AE1816" s="90">
        <f t="shared" si="886"/>
        <v>0</v>
      </c>
      <c r="AF1816" s="1">
        <f t="shared" si="920"/>
        <v>-42409.216128224391</v>
      </c>
    </row>
    <row r="1817" spans="1:32" ht="12" customHeight="1">
      <c r="A1817" s="106">
        <v>2.127E-3</v>
      </c>
      <c r="B1817" s="4">
        <f t="shared" si="907"/>
        <v>-41985.719713296137</v>
      </c>
      <c r="C1817" t="s">
        <v>1361</v>
      </c>
      <c r="D1817"/>
      <c r="E1817" s="57" t="s">
        <v>20</v>
      </c>
      <c r="F1817" s="22">
        <f t="shared" si="890"/>
        <v>1</v>
      </c>
      <c r="G1817" s="22">
        <f t="shared" si="891"/>
        <v>1</v>
      </c>
      <c r="H1817" s="120" t="str">
        <f>IF(ISNA(VLOOKUP(C1817,[1]Sheet1!$J$2:$J$2000,3,FALSE)),"No","Yes")</f>
        <v>No</v>
      </c>
      <c r="I1817" s="89">
        <f t="shared" si="908"/>
        <v>0</v>
      </c>
      <c r="J1817" s="89">
        <f t="shared" si="909"/>
        <v>0</v>
      </c>
      <c r="K1817" s="89">
        <f t="shared" si="910"/>
        <v>0</v>
      </c>
      <c r="L1817" s="89">
        <f t="shared" si="911"/>
        <v>8014.2781597038611</v>
      </c>
      <c r="M1817" s="89">
        <f t="shared" si="912"/>
        <v>0</v>
      </c>
      <c r="N1817" s="89">
        <f t="shared" si="913"/>
        <v>0</v>
      </c>
      <c r="O1817" s="89">
        <f t="shared" si="921"/>
        <v>0</v>
      </c>
      <c r="Q1817" s="90">
        <f t="shared" si="914"/>
        <v>0</v>
      </c>
      <c r="R1817" s="90">
        <f t="shared" si="915"/>
        <v>0</v>
      </c>
      <c r="S1817" s="90">
        <f t="shared" si="916"/>
        <v>0</v>
      </c>
      <c r="T1817" s="90">
        <f t="shared" si="917"/>
        <v>0</v>
      </c>
      <c r="U1817" s="90">
        <f t="shared" si="918"/>
        <v>0</v>
      </c>
      <c r="V1817" s="90">
        <f t="shared" si="919"/>
        <v>0</v>
      </c>
      <c r="W1817" s="90">
        <f t="shared" si="922"/>
        <v>0</v>
      </c>
      <c r="Y1817" s="89">
        <f t="shared" si="880"/>
        <v>0</v>
      </c>
      <c r="Z1817" s="90">
        <f t="shared" si="881"/>
        <v>0</v>
      </c>
      <c r="AA1817" s="75">
        <f t="shared" si="882"/>
        <v>0</v>
      </c>
      <c r="AB1817" s="89">
        <f t="shared" si="883"/>
        <v>8014.2781597038611</v>
      </c>
      <c r="AC1817" s="89">
        <f t="shared" si="884"/>
        <v>0</v>
      </c>
      <c r="AD1817" s="90">
        <f t="shared" si="885"/>
        <v>0</v>
      </c>
      <c r="AE1817" s="90">
        <f t="shared" si="886"/>
        <v>0</v>
      </c>
      <c r="AF1817" s="1">
        <f t="shared" si="920"/>
        <v>-41985.721840296137</v>
      </c>
    </row>
    <row r="1818" spans="1:32" ht="12" customHeight="1">
      <c r="A1818" s="106">
        <v>2.1280000000000001E-3</v>
      </c>
      <c r="B1818" s="4">
        <f t="shared" si="907"/>
        <v>-42261.933026454943</v>
      </c>
      <c r="C1818" t="s">
        <v>1390</v>
      </c>
      <c r="D1818"/>
      <c r="E1818" s="57" t="s">
        <v>20</v>
      </c>
      <c r="F1818" s="22">
        <f t="shared" si="890"/>
        <v>1</v>
      </c>
      <c r="G1818" s="22">
        <f t="shared" si="891"/>
        <v>1</v>
      </c>
      <c r="H1818" s="120" t="str">
        <f>IF(ISNA(VLOOKUP(C1818,[1]Sheet1!$J$2:$J$2000,3,FALSE)),"No","Yes")</f>
        <v>No</v>
      </c>
      <c r="I1818" s="89">
        <f t="shared" si="908"/>
        <v>0</v>
      </c>
      <c r="J1818" s="89">
        <f t="shared" si="909"/>
        <v>0</v>
      </c>
      <c r="K1818" s="89">
        <f t="shared" si="910"/>
        <v>0</v>
      </c>
      <c r="L1818" s="89">
        <f t="shared" si="911"/>
        <v>7738.0648455450601</v>
      </c>
      <c r="M1818" s="89">
        <f t="shared" si="912"/>
        <v>0</v>
      </c>
      <c r="N1818" s="89">
        <f t="shared" si="913"/>
        <v>0</v>
      </c>
      <c r="O1818" s="89">
        <f t="shared" si="921"/>
        <v>0</v>
      </c>
      <c r="Q1818" s="90">
        <f t="shared" si="914"/>
        <v>0</v>
      </c>
      <c r="R1818" s="90">
        <f t="shared" si="915"/>
        <v>0</v>
      </c>
      <c r="S1818" s="90">
        <f t="shared" si="916"/>
        <v>0</v>
      </c>
      <c r="T1818" s="90">
        <f t="shared" si="917"/>
        <v>0</v>
      </c>
      <c r="U1818" s="90">
        <f t="shared" si="918"/>
        <v>0</v>
      </c>
      <c r="V1818" s="90">
        <f t="shared" si="919"/>
        <v>0</v>
      </c>
      <c r="W1818" s="90">
        <f t="shared" si="922"/>
        <v>0</v>
      </c>
      <c r="Y1818" s="89">
        <f t="shared" si="880"/>
        <v>0</v>
      </c>
      <c r="Z1818" s="90">
        <f t="shared" si="881"/>
        <v>0</v>
      </c>
      <c r="AA1818" s="75">
        <f t="shared" si="882"/>
        <v>0</v>
      </c>
      <c r="AB1818" s="89">
        <f t="shared" si="883"/>
        <v>7738.0648455450601</v>
      </c>
      <c r="AC1818" s="89">
        <f t="shared" si="884"/>
        <v>0</v>
      </c>
      <c r="AD1818" s="90">
        <f t="shared" si="885"/>
        <v>0</v>
      </c>
      <c r="AE1818" s="90">
        <f t="shared" si="886"/>
        <v>0</v>
      </c>
      <c r="AF1818" s="1">
        <f t="shared" si="920"/>
        <v>-42261.935154454943</v>
      </c>
    </row>
    <row r="1819" spans="1:32" ht="12" customHeight="1">
      <c r="A1819" s="106">
        <v>2.1290000000000002E-3</v>
      </c>
      <c r="B1819" s="4">
        <f t="shared" si="907"/>
        <v>-42589.239924789727</v>
      </c>
      <c r="C1819" t="s">
        <v>1424</v>
      </c>
      <c r="D1819"/>
      <c r="E1819" s="57" t="s">
        <v>20</v>
      </c>
      <c r="F1819" s="22">
        <f t="shared" si="890"/>
        <v>1</v>
      </c>
      <c r="G1819" s="22">
        <f t="shared" si="891"/>
        <v>1</v>
      </c>
      <c r="H1819" s="120" t="str">
        <f>IF(ISNA(VLOOKUP(C1819,[1]Sheet1!$J$2:$J$2000,3,FALSE)),"No","Yes")</f>
        <v>No</v>
      </c>
      <c r="I1819" s="89">
        <f t="shared" si="908"/>
        <v>0</v>
      </c>
      <c r="J1819" s="89">
        <f t="shared" si="909"/>
        <v>0</v>
      </c>
      <c r="K1819" s="89">
        <f t="shared" si="910"/>
        <v>0</v>
      </c>
      <c r="L1819" s="89">
        <f t="shared" si="911"/>
        <v>7410.7579462102694</v>
      </c>
      <c r="M1819" s="89">
        <f t="shared" si="912"/>
        <v>0</v>
      </c>
      <c r="N1819" s="89">
        <f t="shared" si="913"/>
        <v>0</v>
      </c>
      <c r="O1819" s="89">
        <f t="shared" si="921"/>
        <v>0</v>
      </c>
      <c r="Q1819" s="90">
        <f t="shared" si="914"/>
        <v>0</v>
      </c>
      <c r="R1819" s="90">
        <f t="shared" si="915"/>
        <v>0</v>
      </c>
      <c r="S1819" s="90">
        <f t="shared" si="916"/>
        <v>0</v>
      </c>
      <c r="T1819" s="90">
        <f t="shared" si="917"/>
        <v>0</v>
      </c>
      <c r="U1819" s="90">
        <f t="shared" si="918"/>
        <v>0</v>
      </c>
      <c r="V1819" s="90">
        <f t="shared" si="919"/>
        <v>0</v>
      </c>
      <c r="W1819" s="90">
        <f t="shared" si="922"/>
        <v>0</v>
      </c>
      <c r="Y1819" s="89">
        <f t="shared" si="880"/>
        <v>0</v>
      </c>
      <c r="Z1819" s="90">
        <f t="shared" si="881"/>
        <v>0</v>
      </c>
      <c r="AA1819" s="75">
        <f t="shared" si="882"/>
        <v>0</v>
      </c>
      <c r="AB1819" s="89">
        <f t="shared" si="883"/>
        <v>7410.7579462102694</v>
      </c>
      <c r="AC1819" s="89">
        <f t="shared" si="884"/>
        <v>0</v>
      </c>
      <c r="AD1819" s="90">
        <f t="shared" si="885"/>
        <v>0</v>
      </c>
      <c r="AE1819" s="90">
        <f t="shared" si="886"/>
        <v>0</v>
      </c>
      <c r="AF1819" s="1">
        <f t="shared" si="920"/>
        <v>-42589.242053789727</v>
      </c>
    </row>
    <row r="1820" spans="1:32" ht="12" customHeight="1">
      <c r="A1820" s="106">
        <v>2.1299999999999999E-3</v>
      </c>
      <c r="B1820" s="4">
        <f t="shared" si="907"/>
        <v>-42928.135994125056</v>
      </c>
      <c r="C1820" t="s">
        <v>1469</v>
      </c>
      <c r="D1820"/>
      <c r="E1820" s="57" t="s">
        <v>20</v>
      </c>
      <c r="F1820" s="22">
        <f t="shared" si="890"/>
        <v>1</v>
      </c>
      <c r="G1820" s="22">
        <f t="shared" si="891"/>
        <v>1</v>
      </c>
      <c r="H1820" s="120" t="str">
        <f>IF(ISNA(VLOOKUP(C1820,[1]Sheet1!$J$2:$J$2000,3,FALSE)),"No","Yes")</f>
        <v>No</v>
      </c>
      <c r="I1820" s="89">
        <f t="shared" si="908"/>
        <v>0</v>
      </c>
      <c r="J1820" s="89">
        <f t="shared" si="909"/>
        <v>0</v>
      </c>
      <c r="K1820" s="89">
        <f t="shared" si="910"/>
        <v>0</v>
      </c>
      <c r="L1820" s="89">
        <f t="shared" si="911"/>
        <v>7071.8618758749417</v>
      </c>
      <c r="M1820" s="89">
        <f t="shared" si="912"/>
        <v>0</v>
      </c>
      <c r="N1820" s="89">
        <f t="shared" si="913"/>
        <v>0</v>
      </c>
      <c r="O1820" s="89">
        <f t="shared" si="921"/>
        <v>0</v>
      </c>
      <c r="Q1820" s="90">
        <f t="shared" si="914"/>
        <v>0</v>
      </c>
      <c r="R1820" s="90">
        <f t="shared" si="915"/>
        <v>0</v>
      </c>
      <c r="S1820" s="90">
        <f t="shared" si="916"/>
        <v>0</v>
      </c>
      <c r="T1820" s="90">
        <f t="shared" si="917"/>
        <v>0</v>
      </c>
      <c r="U1820" s="90">
        <f t="shared" si="918"/>
        <v>0</v>
      </c>
      <c r="V1820" s="90">
        <f t="shared" si="919"/>
        <v>0</v>
      </c>
      <c r="W1820" s="90">
        <f t="shared" si="922"/>
        <v>0</v>
      </c>
      <c r="Y1820" s="89">
        <f t="shared" si="880"/>
        <v>0</v>
      </c>
      <c r="Z1820" s="90">
        <f t="shared" si="881"/>
        <v>0</v>
      </c>
      <c r="AA1820" s="75">
        <f t="shared" si="882"/>
        <v>0</v>
      </c>
      <c r="AB1820" s="89">
        <f t="shared" si="883"/>
        <v>7071.8618758749417</v>
      </c>
      <c r="AC1820" s="89">
        <f t="shared" si="884"/>
        <v>0</v>
      </c>
      <c r="AD1820" s="90">
        <f t="shared" si="885"/>
        <v>0</v>
      </c>
      <c r="AE1820" s="90">
        <f t="shared" si="886"/>
        <v>0</v>
      </c>
      <c r="AF1820" s="1">
        <f t="shared" si="920"/>
        <v>-42928.138124125056</v>
      </c>
    </row>
    <row r="1821" spans="1:32" ht="12" customHeight="1">
      <c r="A1821" s="106">
        <v>2.1310000000000001E-3</v>
      </c>
      <c r="B1821" s="4">
        <f t="shared" ref="B1821:B1880" si="923">AF1821+A1821</f>
        <v>-43389.310846099237</v>
      </c>
      <c r="C1821" t="s">
        <v>1498</v>
      </c>
      <c r="D1821"/>
      <c r="E1821" s="57" t="s">
        <v>20</v>
      </c>
      <c r="F1821" s="22">
        <f t="shared" si="890"/>
        <v>1</v>
      </c>
      <c r="G1821" s="22">
        <f t="shared" si="891"/>
        <v>1</v>
      </c>
      <c r="H1821" s="120" t="str">
        <f>IF(ISNA(VLOOKUP(C1821,[1]Sheet1!$J$2:$J$2000,3,FALSE)),"No","Yes")</f>
        <v>No</v>
      </c>
      <c r="I1821" s="89">
        <f t="shared" si="908"/>
        <v>0</v>
      </c>
      <c r="J1821" s="89">
        <f t="shared" si="909"/>
        <v>0</v>
      </c>
      <c r="K1821" s="89">
        <f t="shared" si="910"/>
        <v>0</v>
      </c>
      <c r="L1821" s="89">
        <f t="shared" si="911"/>
        <v>6610.6870229007627</v>
      </c>
      <c r="M1821" s="89">
        <f t="shared" si="912"/>
        <v>0</v>
      </c>
      <c r="N1821" s="89">
        <f t="shared" si="913"/>
        <v>0</v>
      </c>
      <c r="O1821" s="89">
        <f t="shared" si="921"/>
        <v>0</v>
      </c>
      <c r="Q1821" s="90">
        <f t="shared" si="914"/>
        <v>0</v>
      </c>
      <c r="R1821" s="90">
        <f t="shared" si="915"/>
        <v>0</v>
      </c>
      <c r="S1821" s="90">
        <f t="shared" si="916"/>
        <v>0</v>
      </c>
      <c r="T1821" s="90">
        <f t="shared" si="917"/>
        <v>0</v>
      </c>
      <c r="U1821" s="90">
        <f t="shared" si="918"/>
        <v>0</v>
      </c>
      <c r="V1821" s="90">
        <f t="shared" si="919"/>
        <v>0</v>
      </c>
      <c r="W1821" s="90">
        <f t="shared" si="922"/>
        <v>0</v>
      </c>
      <c r="Y1821" s="89">
        <f t="shared" si="880"/>
        <v>0</v>
      </c>
      <c r="Z1821" s="90">
        <f t="shared" si="881"/>
        <v>0</v>
      </c>
      <c r="AA1821" s="75">
        <f t="shared" si="882"/>
        <v>0</v>
      </c>
      <c r="AB1821" s="89">
        <f t="shared" si="883"/>
        <v>6610.6870229007627</v>
      </c>
      <c r="AC1821" s="89">
        <f t="shared" si="884"/>
        <v>0</v>
      </c>
      <c r="AD1821" s="90">
        <f t="shared" si="885"/>
        <v>0</v>
      </c>
      <c r="AE1821" s="90">
        <f t="shared" si="886"/>
        <v>0</v>
      </c>
      <c r="AF1821" s="1">
        <f t="shared" si="920"/>
        <v>-43389.312977099238</v>
      </c>
    </row>
    <row r="1822" spans="1:32" ht="12" customHeight="1">
      <c r="A1822" s="106">
        <v>2.1320000000000002E-3</v>
      </c>
      <c r="B1822" s="4">
        <f t="shared" si="923"/>
        <v>-42532.641376253261</v>
      </c>
      <c r="C1822" t="s">
        <v>1419</v>
      </c>
      <c r="D1822"/>
      <c r="E1822" s="57" t="s">
        <v>20</v>
      </c>
      <c r="F1822" s="22">
        <f t="shared" si="890"/>
        <v>1</v>
      </c>
      <c r="G1822" s="22">
        <f t="shared" si="891"/>
        <v>1</v>
      </c>
      <c r="H1822" s="120" t="str">
        <f>IF(ISNA(VLOOKUP(C1822,[1]Sheet1!$J$2:$J$2000,3,FALSE)),"No","Yes")</f>
        <v>No</v>
      </c>
      <c r="I1822" s="89">
        <f t="shared" ref="I1822:I1881" si="924">IF(ISERROR(VLOOKUP($C1822,Sprint1,5,FALSE)),0,(VLOOKUP($C1822,Sprint1,5,FALSE)))</f>
        <v>0</v>
      </c>
      <c r="J1822" s="89">
        <f t="shared" ref="J1822:J1881" si="925">IF(ISERROR(VLOOKUP($C1822,Sprint2,5,FALSE)),0,(VLOOKUP($C1822,Sprint2,5,FALSE)))</f>
        <v>0</v>
      </c>
      <c r="K1822" s="89">
        <f t="shared" ref="K1822:K1881" si="926">IF(ISERROR(VLOOKUP($C1822,Sprint3,5,FALSE)),0,(VLOOKUP($C1822,Sprint3,5,FALSE)))</f>
        <v>0</v>
      </c>
      <c r="L1822" s="89">
        <f t="shared" ref="L1822:L1881" si="927">IF(ISERROR(VLOOKUP($C1822,Sprint4,5,FALSE)),0,(VLOOKUP($C1822,Sprint4,5,FALSE)))</f>
        <v>7467.3564917467365</v>
      </c>
      <c r="M1822" s="89">
        <f t="shared" ref="M1822:M1881" si="928">IF(ISERROR(VLOOKUP($C1822,Sprint5,5,FALSE)),0,(VLOOKUP($C1822,Sprint5,5,FALSE)))</f>
        <v>0</v>
      </c>
      <c r="N1822" s="89">
        <f t="shared" ref="N1822:N1881" si="929">IF(ISERROR(VLOOKUP($C1822,Sprint6,5,FALSE)),0,(VLOOKUP($C1822,Sprint6,5,FALSE)))</f>
        <v>0</v>
      </c>
      <c r="O1822" s="89">
        <f t="shared" si="921"/>
        <v>0</v>
      </c>
      <c r="Q1822" s="90">
        <f t="shared" ref="Q1822:Q1881" si="930">IF(ISERROR(VLOOKUP($C1822,_End1,5,FALSE)),0,(VLOOKUP($C1822,_End1,5,FALSE)))</f>
        <v>0</v>
      </c>
      <c r="R1822" s="90">
        <f t="shared" ref="R1822:R1881" si="931">IF(ISERROR(VLOOKUP($C1822,_End2,5,FALSE)),0,(VLOOKUP($C1822,_End2,5,FALSE)))</f>
        <v>0</v>
      </c>
      <c r="S1822" s="90">
        <f t="shared" ref="S1822:S1881" si="932">IF(ISERROR(VLOOKUP($C1822,_End3,5,FALSE)),0,(VLOOKUP($C1822,_End3,5,FALSE)))</f>
        <v>0</v>
      </c>
      <c r="T1822" s="90">
        <f t="shared" ref="T1822:T1881" si="933">IF(ISERROR(VLOOKUP($C1822,_End4,5,FALSE)),0,(VLOOKUP($C1822,_End4,5,FALSE)))</f>
        <v>0</v>
      </c>
      <c r="U1822" s="90">
        <f t="shared" ref="U1822:U1881" si="934">IF(ISERROR(VLOOKUP($C1822,_End5,5,FALSE)),0,(VLOOKUP($C1822,_End5,5,FALSE)))</f>
        <v>0</v>
      </c>
      <c r="V1822" s="90">
        <f t="shared" ref="V1822:V1881" si="935">IF(ISERROR(VLOOKUP($C1822,_End6,5,FALSE)),0,(VLOOKUP($C1822,_End6,5,FALSE)))</f>
        <v>0</v>
      </c>
      <c r="W1822" s="90">
        <f t="shared" si="922"/>
        <v>0</v>
      </c>
      <c r="Y1822" s="89">
        <f t="shared" si="880"/>
        <v>0</v>
      </c>
      <c r="Z1822" s="90">
        <f t="shared" si="881"/>
        <v>0</v>
      </c>
      <c r="AA1822" s="75">
        <f t="shared" si="882"/>
        <v>0</v>
      </c>
      <c r="AB1822" s="89">
        <f t="shared" si="883"/>
        <v>7467.3564917467365</v>
      </c>
      <c r="AC1822" s="89">
        <f t="shared" si="884"/>
        <v>0</v>
      </c>
      <c r="AD1822" s="90">
        <f t="shared" si="885"/>
        <v>0</v>
      </c>
      <c r="AE1822" s="90">
        <f t="shared" si="886"/>
        <v>0</v>
      </c>
      <c r="AF1822" s="1">
        <f t="shared" si="920"/>
        <v>-42532.643508253263</v>
      </c>
    </row>
    <row r="1823" spans="1:32" ht="12" customHeight="1">
      <c r="A1823" s="106">
        <v>2.1329999999999999E-3</v>
      </c>
      <c r="B1823" s="4">
        <f t="shared" si="923"/>
        <v>-42601.901699072245</v>
      </c>
      <c r="C1823" t="s">
        <v>1428</v>
      </c>
      <c r="D1823"/>
      <c r="E1823" s="57" t="s">
        <v>20</v>
      </c>
      <c r="F1823" s="22">
        <f t="shared" si="890"/>
        <v>1</v>
      </c>
      <c r="G1823" s="22">
        <f t="shared" si="891"/>
        <v>1</v>
      </c>
      <c r="H1823" s="120" t="str">
        <f>IF(ISNA(VLOOKUP(C1823,[1]Sheet1!$J$2:$J$2000,3,FALSE)),"No","Yes")</f>
        <v>No</v>
      </c>
      <c r="I1823" s="89">
        <f t="shared" si="924"/>
        <v>0</v>
      </c>
      <c r="J1823" s="89">
        <f t="shared" si="925"/>
        <v>0</v>
      </c>
      <c r="K1823" s="89">
        <f t="shared" si="926"/>
        <v>0</v>
      </c>
      <c r="L1823" s="89">
        <f t="shared" si="927"/>
        <v>7398.0961679277516</v>
      </c>
      <c r="M1823" s="89">
        <f t="shared" si="928"/>
        <v>0</v>
      </c>
      <c r="N1823" s="89">
        <f t="shared" si="929"/>
        <v>0</v>
      </c>
      <c r="O1823" s="89">
        <f t="shared" si="921"/>
        <v>0</v>
      </c>
      <c r="Q1823" s="90">
        <f t="shared" si="930"/>
        <v>0</v>
      </c>
      <c r="R1823" s="90">
        <f t="shared" si="931"/>
        <v>0</v>
      </c>
      <c r="S1823" s="90">
        <f t="shared" si="932"/>
        <v>0</v>
      </c>
      <c r="T1823" s="90">
        <f t="shared" si="933"/>
        <v>0</v>
      </c>
      <c r="U1823" s="90">
        <f t="shared" si="934"/>
        <v>0</v>
      </c>
      <c r="V1823" s="90">
        <f t="shared" si="935"/>
        <v>0</v>
      </c>
      <c r="W1823" s="90">
        <f t="shared" si="922"/>
        <v>0</v>
      </c>
      <c r="Y1823" s="89">
        <f t="shared" si="880"/>
        <v>0</v>
      </c>
      <c r="Z1823" s="90">
        <f t="shared" si="881"/>
        <v>0</v>
      </c>
      <c r="AA1823" s="75">
        <f t="shared" si="882"/>
        <v>0</v>
      </c>
      <c r="AB1823" s="89">
        <f t="shared" si="883"/>
        <v>7398.0961679277516</v>
      </c>
      <c r="AC1823" s="89">
        <f t="shared" si="884"/>
        <v>0</v>
      </c>
      <c r="AD1823" s="90">
        <f t="shared" si="885"/>
        <v>0</v>
      </c>
      <c r="AE1823" s="90">
        <f t="shared" si="886"/>
        <v>0</v>
      </c>
      <c r="AF1823" s="1">
        <f t="shared" si="920"/>
        <v>-42601.903832072247</v>
      </c>
    </row>
    <row r="1824" spans="1:32" ht="12" customHeight="1">
      <c r="A1824" s="106">
        <v>2.134E-3</v>
      </c>
      <c r="B1824" s="4">
        <f t="shared" si="923"/>
        <v>-42601.901698072244</v>
      </c>
      <c r="C1824" t="s">
        <v>1429</v>
      </c>
      <c r="D1824"/>
      <c r="E1824" s="57" t="s">
        <v>20</v>
      </c>
      <c r="F1824" s="22">
        <f t="shared" si="890"/>
        <v>1</v>
      </c>
      <c r="G1824" s="22">
        <f t="shared" si="891"/>
        <v>1</v>
      </c>
      <c r="H1824" s="120" t="str">
        <f>IF(ISNA(VLOOKUP(C1824,[1]Sheet1!$J$2:$J$2000,3,FALSE)),"No","Yes")</f>
        <v>No</v>
      </c>
      <c r="I1824" s="89">
        <f t="shared" si="924"/>
        <v>0</v>
      </c>
      <c r="J1824" s="89">
        <f t="shared" si="925"/>
        <v>0</v>
      </c>
      <c r="K1824" s="89">
        <f t="shared" si="926"/>
        <v>0</v>
      </c>
      <c r="L1824" s="89">
        <f t="shared" si="927"/>
        <v>7398.0961679277516</v>
      </c>
      <c r="M1824" s="89">
        <f t="shared" si="928"/>
        <v>0</v>
      </c>
      <c r="N1824" s="89">
        <f t="shared" si="929"/>
        <v>0</v>
      </c>
      <c r="O1824" s="89">
        <f t="shared" si="921"/>
        <v>0</v>
      </c>
      <c r="Q1824" s="90">
        <f t="shared" si="930"/>
        <v>0</v>
      </c>
      <c r="R1824" s="90">
        <f t="shared" si="931"/>
        <v>0</v>
      </c>
      <c r="S1824" s="90">
        <f t="shared" si="932"/>
        <v>0</v>
      </c>
      <c r="T1824" s="90">
        <f t="shared" si="933"/>
        <v>0</v>
      </c>
      <c r="U1824" s="90">
        <f t="shared" si="934"/>
        <v>0</v>
      </c>
      <c r="V1824" s="90">
        <f t="shared" si="935"/>
        <v>0</v>
      </c>
      <c r="W1824" s="90">
        <f t="shared" si="922"/>
        <v>0</v>
      </c>
      <c r="Y1824" s="89">
        <f t="shared" si="880"/>
        <v>0</v>
      </c>
      <c r="Z1824" s="90">
        <f t="shared" si="881"/>
        <v>0</v>
      </c>
      <c r="AA1824" s="75">
        <f t="shared" si="882"/>
        <v>0</v>
      </c>
      <c r="AB1824" s="89">
        <f t="shared" si="883"/>
        <v>7398.0961679277516</v>
      </c>
      <c r="AC1824" s="89">
        <f t="shared" si="884"/>
        <v>0</v>
      </c>
      <c r="AD1824" s="90">
        <f t="shared" si="885"/>
        <v>0</v>
      </c>
      <c r="AE1824" s="90">
        <f t="shared" si="886"/>
        <v>0</v>
      </c>
      <c r="AF1824" s="1">
        <f t="shared" si="920"/>
        <v>-42601.903832072247</v>
      </c>
    </row>
    <row r="1825" spans="1:32" ht="12" customHeight="1">
      <c r="A1825" s="106">
        <v>2.1350000000000002E-3</v>
      </c>
      <c r="B1825" s="4">
        <f t="shared" si="923"/>
        <v>-43054.534986906503</v>
      </c>
      <c r="C1825" t="s">
        <v>1474</v>
      </c>
      <c r="D1825"/>
      <c r="E1825" s="57" t="s">
        <v>20</v>
      </c>
      <c r="F1825" s="22">
        <f t="shared" si="890"/>
        <v>1</v>
      </c>
      <c r="G1825" s="22">
        <f t="shared" si="891"/>
        <v>1</v>
      </c>
      <c r="H1825" s="120" t="str">
        <f>IF(ISNA(VLOOKUP(C1825,[1]Sheet1!$J$2:$J$2000,3,FALSE)),"No","Yes")</f>
        <v>No</v>
      </c>
      <c r="I1825" s="89">
        <f t="shared" si="924"/>
        <v>0</v>
      </c>
      <c r="J1825" s="89">
        <f t="shared" si="925"/>
        <v>0</v>
      </c>
      <c r="K1825" s="89">
        <f t="shared" si="926"/>
        <v>0</v>
      </c>
      <c r="L1825" s="89">
        <f t="shared" si="927"/>
        <v>6945.4628780934927</v>
      </c>
      <c r="M1825" s="89">
        <f t="shared" si="928"/>
        <v>0</v>
      </c>
      <c r="N1825" s="89">
        <f t="shared" si="929"/>
        <v>0</v>
      </c>
      <c r="O1825" s="89">
        <f t="shared" si="921"/>
        <v>0</v>
      </c>
      <c r="Q1825" s="90">
        <f t="shared" si="930"/>
        <v>0</v>
      </c>
      <c r="R1825" s="90">
        <f t="shared" si="931"/>
        <v>0</v>
      </c>
      <c r="S1825" s="90">
        <f t="shared" si="932"/>
        <v>0</v>
      </c>
      <c r="T1825" s="90">
        <f t="shared" si="933"/>
        <v>0</v>
      </c>
      <c r="U1825" s="90">
        <f t="shared" si="934"/>
        <v>0</v>
      </c>
      <c r="V1825" s="90">
        <f t="shared" si="935"/>
        <v>0</v>
      </c>
      <c r="W1825" s="90">
        <f t="shared" si="922"/>
        <v>0</v>
      </c>
      <c r="Y1825" s="89">
        <f t="shared" si="880"/>
        <v>0</v>
      </c>
      <c r="Z1825" s="90">
        <f t="shared" si="881"/>
        <v>0</v>
      </c>
      <c r="AA1825" s="75">
        <f t="shared" si="882"/>
        <v>0</v>
      </c>
      <c r="AB1825" s="89">
        <f t="shared" si="883"/>
        <v>6945.4628780934927</v>
      </c>
      <c r="AC1825" s="89">
        <f t="shared" si="884"/>
        <v>0</v>
      </c>
      <c r="AD1825" s="90">
        <f t="shared" si="885"/>
        <v>0</v>
      </c>
      <c r="AE1825" s="90">
        <f t="shared" si="886"/>
        <v>0</v>
      </c>
      <c r="AF1825" s="1">
        <f t="shared" si="920"/>
        <v>-43054.537121906505</v>
      </c>
    </row>
    <row r="1826" spans="1:32" ht="12" customHeight="1">
      <c r="A1826" s="106">
        <v>2.1359999999999999E-3</v>
      </c>
      <c r="B1826" s="4">
        <f t="shared" si="923"/>
        <v>-43161.098947032486</v>
      </c>
      <c r="C1826" t="s">
        <v>1482</v>
      </c>
      <c r="D1826"/>
      <c r="E1826" s="57" t="s">
        <v>20</v>
      </c>
      <c r="F1826" s="22">
        <f t="shared" si="890"/>
        <v>1</v>
      </c>
      <c r="G1826" s="22">
        <f t="shared" si="891"/>
        <v>1</v>
      </c>
      <c r="H1826" s="120" t="str">
        <f>IF(ISNA(VLOOKUP(C1826,[1]Sheet1!$J$2:$J$2000,3,FALSE)),"No","Yes")</f>
        <v>No</v>
      </c>
      <c r="I1826" s="89">
        <f t="shared" si="924"/>
        <v>0</v>
      </c>
      <c r="J1826" s="89">
        <f t="shared" si="925"/>
        <v>0</v>
      </c>
      <c r="K1826" s="89">
        <f t="shared" si="926"/>
        <v>0</v>
      </c>
      <c r="L1826" s="89">
        <f t="shared" si="927"/>
        <v>6838.8989169675096</v>
      </c>
      <c r="M1826" s="89">
        <f t="shared" si="928"/>
        <v>0</v>
      </c>
      <c r="N1826" s="89">
        <f t="shared" si="929"/>
        <v>0</v>
      </c>
      <c r="O1826" s="89">
        <f t="shared" si="921"/>
        <v>0</v>
      </c>
      <c r="Q1826" s="90">
        <f t="shared" si="930"/>
        <v>0</v>
      </c>
      <c r="R1826" s="90">
        <f t="shared" si="931"/>
        <v>0</v>
      </c>
      <c r="S1826" s="90">
        <f t="shared" si="932"/>
        <v>0</v>
      </c>
      <c r="T1826" s="90">
        <f t="shared" si="933"/>
        <v>0</v>
      </c>
      <c r="U1826" s="90">
        <f t="shared" si="934"/>
        <v>0</v>
      </c>
      <c r="V1826" s="90">
        <f t="shared" si="935"/>
        <v>0</v>
      </c>
      <c r="W1826" s="90">
        <f t="shared" si="922"/>
        <v>0</v>
      </c>
      <c r="Y1826" s="89">
        <f t="shared" si="880"/>
        <v>0</v>
      </c>
      <c r="Z1826" s="90">
        <f t="shared" si="881"/>
        <v>0</v>
      </c>
      <c r="AA1826" s="75">
        <f t="shared" si="882"/>
        <v>0</v>
      </c>
      <c r="AB1826" s="89">
        <f t="shared" si="883"/>
        <v>6838.8989169675096</v>
      </c>
      <c r="AC1826" s="89">
        <f t="shared" si="884"/>
        <v>0</v>
      </c>
      <c r="AD1826" s="90">
        <f t="shared" si="885"/>
        <v>0</v>
      </c>
      <c r="AE1826" s="90">
        <f t="shared" si="886"/>
        <v>0</v>
      </c>
      <c r="AF1826" s="1">
        <f t="shared" si="920"/>
        <v>-43161.101083032489</v>
      </c>
    </row>
    <row r="1827" spans="1:32" ht="12" customHeight="1">
      <c r="A1827" s="106">
        <v>2.137E-3</v>
      </c>
      <c r="B1827" s="4">
        <f t="shared" si="923"/>
        <v>-43336.995005229059</v>
      </c>
      <c r="C1827" t="s">
        <v>1494</v>
      </c>
      <c r="D1827"/>
      <c r="E1827" s="57" t="s">
        <v>20</v>
      </c>
      <c r="F1827" s="22">
        <f t="shared" si="890"/>
        <v>1</v>
      </c>
      <c r="G1827" s="22">
        <f t="shared" si="891"/>
        <v>1</v>
      </c>
      <c r="H1827" s="120" t="str">
        <f>IF(ISNA(VLOOKUP(C1827,[1]Sheet1!$J$2:$J$2000,3,FALSE)),"No","Yes")</f>
        <v>No</v>
      </c>
      <c r="I1827" s="89">
        <f t="shared" si="924"/>
        <v>0</v>
      </c>
      <c r="J1827" s="89">
        <f t="shared" si="925"/>
        <v>0</v>
      </c>
      <c r="K1827" s="89">
        <f t="shared" si="926"/>
        <v>0</v>
      </c>
      <c r="L1827" s="89">
        <f t="shared" si="927"/>
        <v>6663.002857770939</v>
      </c>
      <c r="M1827" s="89">
        <f t="shared" si="928"/>
        <v>0</v>
      </c>
      <c r="N1827" s="89">
        <f t="shared" si="929"/>
        <v>0</v>
      </c>
      <c r="O1827" s="89">
        <f t="shared" si="921"/>
        <v>0</v>
      </c>
      <c r="Q1827" s="90">
        <f t="shared" si="930"/>
        <v>0</v>
      </c>
      <c r="R1827" s="90">
        <f t="shared" si="931"/>
        <v>0</v>
      </c>
      <c r="S1827" s="90">
        <f t="shared" si="932"/>
        <v>0</v>
      </c>
      <c r="T1827" s="90">
        <f t="shared" si="933"/>
        <v>0</v>
      </c>
      <c r="U1827" s="90">
        <f t="shared" si="934"/>
        <v>0</v>
      </c>
      <c r="V1827" s="90">
        <f t="shared" si="935"/>
        <v>0</v>
      </c>
      <c r="W1827" s="90">
        <f t="shared" si="922"/>
        <v>0</v>
      </c>
      <c r="Y1827" s="89">
        <f t="shared" si="880"/>
        <v>0</v>
      </c>
      <c r="Z1827" s="90">
        <f t="shared" si="881"/>
        <v>0</v>
      </c>
      <c r="AA1827" s="75">
        <f t="shared" si="882"/>
        <v>0</v>
      </c>
      <c r="AB1827" s="89">
        <f t="shared" si="883"/>
        <v>6663.002857770939</v>
      </c>
      <c r="AC1827" s="89">
        <f t="shared" si="884"/>
        <v>0</v>
      </c>
      <c r="AD1827" s="90">
        <f t="shared" si="885"/>
        <v>0</v>
      </c>
      <c r="AE1827" s="90">
        <f t="shared" si="886"/>
        <v>0</v>
      </c>
      <c r="AF1827" s="1">
        <f t="shared" si="920"/>
        <v>-43336.997142229062</v>
      </c>
    </row>
    <row r="1828" spans="1:32" ht="12" customHeight="1">
      <c r="A1828" s="106">
        <v>2.1380000000000001E-3</v>
      </c>
      <c r="B1828" s="4">
        <f t="shared" si="923"/>
        <v>-43494.309946138223</v>
      </c>
      <c r="C1828" t="s">
        <v>1504</v>
      </c>
      <c r="D1828"/>
      <c r="E1828" s="57" t="s">
        <v>20</v>
      </c>
      <c r="F1828" s="22">
        <f t="shared" si="890"/>
        <v>1</v>
      </c>
      <c r="G1828" s="22">
        <f t="shared" si="891"/>
        <v>1</v>
      </c>
      <c r="H1828" s="120" t="str">
        <f>IF(ISNA(VLOOKUP(C1828,[1]Sheet1!$J$2:$J$2000,3,FALSE)),"No","Yes")</f>
        <v>No</v>
      </c>
      <c r="I1828" s="89">
        <f t="shared" si="924"/>
        <v>0</v>
      </c>
      <c r="J1828" s="89">
        <f t="shared" si="925"/>
        <v>0</v>
      </c>
      <c r="K1828" s="89">
        <f t="shared" si="926"/>
        <v>0</v>
      </c>
      <c r="L1828" s="89">
        <f t="shared" si="927"/>
        <v>6505.687915861773</v>
      </c>
      <c r="M1828" s="89">
        <f t="shared" si="928"/>
        <v>0</v>
      </c>
      <c r="N1828" s="89">
        <f t="shared" si="929"/>
        <v>0</v>
      </c>
      <c r="O1828" s="89">
        <f t="shared" si="921"/>
        <v>0</v>
      </c>
      <c r="Q1828" s="90">
        <f t="shared" si="930"/>
        <v>0</v>
      </c>
      <c r="R1828" s="90">
        <f t="shared" si="931"/>
        <v>0</v>
      </c>
      <c r="S1828" s="90">
        <f t="shared" si="932"/>
        <v>0</v>
      </c>
      <c r="T1828" s="90">
        <f t="shared" si="933"/>
        <v>0</v>
      </c>
      <c r="U1828" s="90">
        <f t="shared" si="934"/>
        <v>0</v>
      </c>
      <c r="V1828" s="90">
        <f t="shared" si="935"/>
        <v>0</v>
      </c>
      <c r="W1828" s="90">
        <f t="shared" si="922"/>
        <v>0</v>
      </c>
      <c r="Y1828" s="89">
        <f t="shared" si="880"/>
        <v>0</v>
      </c>
      <c r="Z1828" s="90">
        <f t="shared" si="881"/>
        <v>0</v>
      </c>
      <c r="AA1828" s="75">
        <f t="shared" si="882"/>
        <v>0</v>
      </c>
      <c r="AB1828" s="89">
        <f t="shared" si="883"/>
        <v>6505.687915861773</v>
      </c>
      <c r="AC1828" s="89">
        <f t="shared" si="884"/>
        <v>0</v>
      </c>
      <c r="AD1828" s="90">
        <f t="shared" si="885"/>
        <v>0</v>
      </c>
      <c r="AE1828" s="90">
        <f t="shared" si="886"/>
        <v>0</v>
      </c>
      <c r="AF1828" s="1">
        <f t="shared" si="920"/>
        <v>-43494.312084138226</v>
      </c>
    </row>
    <row r="1829" spans="1:32" ht="12" customHeight="1">
      <c r="A1829" s="106">
        <v>2.1389999999999998E-3</v>
      </c>
      <c r="B1829" s="4">
        <f t="shared" si="923"/>
        <v>-43788.932287229509</v>
      </c>
      <c r="C1829" t="s">
        <v>1520</v>
      </c>
      <c r="D1829"/>
      <c r="E1829" s="57" t="s">
        <v>20</v>
      </c>
      <c r="F1829" s="22">
        <f t="shared" si="890"/>
        <v>1</v>
      </c>
      <c r="G1829" s="22">
        <f t="shared" si="891"/>
        <v>1</v>
      </c>
      <c r="H1829" s="120" t="str">
        <f>IF(ISNA(VLOOKUP(C1829,[1]Sheet1!$J$2:$J$2000,3,FALSE)),"No","Yes")</f>
        <v>No</v>
      </c>
      <c r="I1829" s="89">
        <f t="shared" si="924"/>
        <v>0</v>
      </c>
      <c r="J1829" s="89">
        <f t="shared" si="925"/>
        <v>0</v>
      </c>
      <c r="K1829" s="89">
        <f t="shared" si="926"/>
        <v>0</v>
      </c>
      <c r="L1829" s="89">
        <f t="shared" si="927"/>
        <v>6211.065573770491</v>
      </c>
      <c r="M1829" s="89">
        <f t="shared" si="928"/>
        <v>0</v>
      </c>
      <c r="N1829" s="89">
        <f t="shared" si="929"/>
        <v>0</v>
      </c>
      <c r="O1829" s="89">
        <f t="shared" si="921"/>
        <v>0</v>
      </c>
      <c r="Q1829" s="90">
        <f t="shared" si="930"/>
        <v>0</v>
      </c>
      <c r="R1829" s="90">
        <f t="shared" si="931"/>
        <v>0</v>
      </c>
      <c r="S1829" s="90">
        <f t="shared" si="932"/>
        <v>0</v>
      </c>
      <c r="T1829" s="90">
        <f t="shared" si="933"/>
        <v>0</v>
      </c>
      <c r="U1829" s="90">
        <f t="shared" si="934"/>
        <v>0</v>
      </c>
      <c r="V1829" s="90">
        <f t="shared" si="935"/>
        <v>0</v>
      </c>
      <c r="W1829" s="90">
        <f t="shared" si="922"/>
        <v>0</v>
      </c>
      <c r="Y1829" s="89">
        <f t="shared" si="880"/>
        <v>0</v>
      </c>
      <c r="Z1829" s="90">
        <f t="shared" si="881"/>
        <v>0</v>
      </c>
      <c r="AA1829" s="75">
        <f t="shared" si="882"/>
        <v>0</v>
      </c>
      <c r="AB1829" s="89">
        <f t="shared" si="883"/>
        <v>6211.065573770491</v>
      </c>
      <c r="AC1829" s="89">
        <f t="shared" si="884"/>
        <v>0</v>
      </c>
      <c r="AD1829" s="90">
        <f t="shared" si="885"/>
        <v>0</v>
      </c>
      <c r="AE1829" s="90">
        <f t="shared" si="886"/>
        <v>0</v>
      </c>
      <c r="AF1829" s="1">
        <f t="shared" si="920"/>
        <v>-43788.934426229505</v>
      </c>
    </row>
    <row r="1830" spans="1:32" ht="12" customHeight="1">
      <c r="A1830" s="106">
        <v>2.14E-3</v>
      </c>
      <c r="B1830" s="4">
        <f t="shared" si="923"/>
        <v>-44168.908979661413</v>
      </c>
      <c r="C1830" t="s">
        <v>1530</v>
      </c>
      <c r="D1830"/>
      <c r="E1830" s="57" t="s">
        <v>20</v>
      </c>
      <c r="F1830" s="22">
        <f t="shared" si="890"/>
        <v>1</v>
      </c>
      <c r="G1830" s="22">
        <f t="shared" si="891"/>
        <v>1</v>
      </c>
      <c r="H1830" s="120" t="str">
        <f>IF(ISNA(VLOOKUP(C1830,[1]Sheet1!$J$2:$J$2000,3,FALSE)),"No","Yes")</f>
        <v>No</v>
      </c>
      <c r="I1830" s="89">
        <f t="shared" si="924"/>
        <v>0</v>
      </c>
      <c r="J1830" s="89">
        <f t="shared" si="925"/>
        <v>0</v>
      </c>
      <c r="K1830" s="89">
        <f t="shared" si="926"/>
        <v>0</v>
      </c>
      <c r="L1830" s="89">
        <f t="shared" si="927"/>
        <v>5831.0888803385906</v>
      </c>
      <c r="M1830" s="89">
        <f t="shared" si="928"/>
        <v>0</v>
      </c>
      <c r="N1830" s="89">
        <f t="shared" si="929"/>
        <v>0</v>
      </c>
      <c r="O1830" s="89">
        <f t="shared" si="921"/>
        <v>0</v>
      </c>
      <c r="Q1830" s="90">
        <f t="shared" si="930"/>
        <v>0</v>
      </c>
      <c r="R1830" s="90">
        <f t="shared" si="931"/>
        <v>0</v>
      </c>
      <c r="S1830" s="90">
        <f t="shared" si="932"/>
        <v>0</v>
      </c>
      <c r="T1830" s="90">
        <f t="shared" si="933"/>
        <v>0</v>
      </c>
      <c r="U1830" s="90">
        <f t="shared" si="934"/>
        <v>0</v>
      </c>
      <c r="V1830" s="90">
        <f t="shared" si="935"/>
        <v>0</v>
      </c>
      <c r="W1830" s="90">
        <f t="shared" si="922"/>
        <v>0</v>
      </c>
      <c r="Y1830" s="89">
        <f t="shared" si="880"/>
        <v>0</v>
      </c>
      <c r="Z1830" s="90">
        <f t="shared" si="881"/>
        <v>0</v>
      </c>
      <c r="AA1830" s="75">
        <f t="shared" si="882"/>
        <v>0</v>
      </c>
      <c r="AB1830" s="89">
        <f t="shared" si="883"/>
        <v>5831.0888803385906</v>
      </c>
      <c r="AC1830" s="89">
        <f t="shared" si="884"/>
        <v>0</v>
      </c>
      <c r="AD1830" s="90">
        <f t="shared" si="885"/>
        <v>0</v>
      </c>
      <c r="AE1830" s="90">
        <f t="shared" si="886"/>
        <v>0</v>
      </c>
      <c r="AF1830" s="1">
        <f t="shared" si="920"/>
        <v>-44168.91111966141</v>
      </c>
    </row>
    <row r="1831" spans="1:32" ht="12" customHeight="1">
      <c r="A1831" s="106">
        <v>2.1410000000000001E-3</v>
      </c>
      <c r="B1831" s="4">
        <f t="shared" si="923"/>
        <v>-44448.715807717948</v>
      </c>
      <c r="C1831" t="s">
        <v>1541</v>
      </c>
      <c r="D1831"/>
      <c r="E1831" s="57" t="s">
        <v>20</v>
      </c>
      <c r="F1831" s="22">
        <f t="shared" si="890"/>
        <v>1</v>
      </c>
      <c r="G1831" s="22">
        <f t="shared" si="891"/>
        <v>1</v>
      </c>
      <c r="H1831" s="120" t="str">
        <f>IF(ISNA(VLOOKUP(C1831,[1]Sheet1!$J$2:$J$2000,3,FALSE)),"No","Yes")</f>
        <v>No</v>
      </c>
      <c r="I1831" s="89">
        <f t="shared" si="924"/>
        <v>0</v>
      </c>
      <c r="J1831" s="89">
        <f t="shared" si="925"/>
        <v>0</v>
      </c>
      <c r="K1831" s="89">
        <f t="shared" si="926"/>
        <v>0</v>
      </c>
      <c r="L1831" s="89">
        <f t="shared" si="927"/>
        <v>5551.2820512820517</v>
      </c>
      <c r="M1831" s="89">
        <f t="shared" si="928"/>
        <v>0</v>
      </c>
      <c r="N1831" s="89">
        <f t="shared" si="929"/>
        <v>0</v>
      </c>
      <c r="O1831" s="89">
        <f t="shared" si="921"/>
        <v>0</v>
      </c>
      <c r="Q1831" s="90">
        <f t="shared" si="930"/>
        <v>0</v>
      </c>
      <c r="R1831" s="90">
        <f t="shared" si="931"/>
        <v>0</v>
      </c>
      <c r="S1831" s="90">
        <f t="shared" si="932"/>
        <v>0</v>
      </c>
      <c r="T1831" s="90">
        <f t="shared" si="933"/>
        <v>0</v>
      </c>
      <c r="U1831" s="90">
        <f t="shared" si="934"/>
        <v>0</v>
      </c>
      <c r="V1831" s="90">
        <f t="shared" si="935"/>
        <v>0</v>
      </c>
      <c r="W1831" s="90">
        <f t="shared" si="922"/>
        <v>0</v>
      </c>
      <c r="Y1831" s="89">
        <f t="shared" si="880"/>
        <v>0</v>
      </c>
      <c r="Z1831" s="90">
        <f t="shared" si="881"/>
        <v>0</v>
      </c>
      <c r="AA1831" s="75">
        <f t="shared" si="882"/>
        <v>0</v>
      </c>
      <c r="AB1831" s="89">
        <f t="shared" si="883"/>
        <v>5551.2820512820517</v>
      </c>
      <c r="AC1831" s="89">
        <f t="shared" si="884"/>
        <v>0</v>
      </c>
      <c r="AD1831" s="90">
        <f t="shared" si="885"/>
        <v>0</v>
      </c>
      <c r="AE1831" s="90">
        <f t="shared" si="886"/>
        <v>0</v>
      </c>
      <c r="AF1831" s="1">
        <f t="shared" si="920"/>
        <v>-44448.717948717946</v>
      </c>
    </row>
    <row r="1832" spans="1:32" ht="12" customHeight="1">
      <c r="A1832" s="106">
        <v>2.1420000000000002E-3</v>
      </c>
      <c r="B1832" s="4">
        <f t="shared" si="923"/>
        <v>8080.514005503067</v>
      </c>
      <c r="C1832" t="s">
        <v>1357</v>
      </c>
      <c r="D1832"/>
      <c r="E1832" s="57" t="s">
        <v>20</v>
      </c>
      <c r="F1832" s="22">
        <f t="shared" si="890"/>
        <v>1</v>
      </c>
      <c r="G1832" s="22">
        <f t="shared" si="891"/>
        <v>1</v>
      </c>
      <c r="H1832" s="120" t="str">
        <f>IF(ISNA(VLOOKUP(C1832,[1]Sheet1!$J$2:$J$2000,3,FALSE)),"No","Yes")</f>
        <v>Yes</v>
      </c>
      <c r="I1832" s="89">
        <f t="shared" si="924"/>
        <v>0</v>
      </c>
      <c r="J1832" s="89">
        <f t="shared" si="925"/>
        <v>0</v>
      </c>
      <c r="K1832" s="89">
        <f t="shared" si="926"/>
        <v>0</v>
      </c>
      <c r="L1832" s="89">
        <f t="shared" si="927"/>
        <v>8080.5118635030667</v>
      </c>
      <c r="M1832" s="89">
        <f t="shared" si="928"/>
        <v>0</v>
      </c>
      <c r="N1832" s="89">
        <f t="shared" si="929"/>
        <v>0</v>
      </c>
      <c r="O1832" s="89">
        <f t="shared" si="921"/>
        <v>0</v>
      </c>
      <c r="Q1832" s="90">
        <f t="shared" si="930"/>
        <v>0</v>
      </c>
      <c r="R1832" s="90">
        <f t="shared" si="931"/>
        <v>0</v>
      </c>
      <c r="S1832" s="90">
        <f t="shared" si="932"/>
        <v>0</v>
      </c>
      <c r="T1832" s="90">
        <f t="shared" si="933"/>
        <v>0</v>
      </c>
      <c r="U1832" s="90">
        <f t="shared" si="934"/>
        <v>0</v>
      </c>
      <c r="V1832" s="90">
        <f t="shared" si="935"/>
        <v>0</v>
      </c>
      <c r="W1832" s="90">
        <f t="shared" si="922"/>
        <v>0</v>
      </c>
      <c r="Y1832" s="89">
        <f t="shared" si="880"/>
        <v>0</v>
      </c>
      <c r="Z1832" s="90">
        <f t="shared" si="881"/>
        <v>0</v>
      </c>
      <c r="AA1832" s="75">
        <f t="shared" si="882"/>
        <v>0</v>
      </c>
      <c r="AB1832" s="89">
        <f t="shared" si="883"/>
        <v>8080.5118635030667</v>
      </c>
      <c r="AC1832" s="89">
        <f t="shared" si="884"/>
        <v>0</v>
      </c>
      <c r="AD1832" s="90">
        <f t="shared" si="885"/>
        <v>0</v>
      </c>
      <c r="AE1832" s="90">
        <f t="shared" si="886"/>
        <v>0</v>
      </c>
      <c r="AF1832" s="1">
        <f t="shared" si="920"/>
        <v>8080.5118635030667</v>
      </c>
    </row>
    <row r="1833" spans="1:32" ht="12" customHeight="1">
      <c r="A1833" s="106">
        <v>2.1429999999999999E-3</v>
      </c>
      <c r="B1833" s="4">
        <f t="shared" si="923"/>
        <v>-41989.955573701904</v>
      </c>
      <c r="C1833" t="s">
        <v>1362</v>
      </c>
      <c r="D1833"/>
      <c r="E1833" s="57" t="s">
        <v>20</v>
      </c>
      <c r="F1833" s="22">
        <f t="shared" si="890"/>
        <v>1</v>
      </c>
      <c r="G1833" s="22">
        <f t="shared" si="891"/>
        <v>1</v>
      </c>
      <c r="H1833" s="120" t="str">
        <f>IF(ISNA(VLOOKUP(C1833,[1]Sheet1!$J$2:$J$2000,3,FALSE)),"No","Yes")</f>
        <v>No</v>
      </c>
      <c r="I1833" s="89">
        <f t="shared" si="924"/>
        <v>0</v>
      </c>
      <c r="J1833" s="89">
        <f t="shared" si="925"/>
        <v>0</v>
      </c>
      <c r="K1833" s="89">
        <f t="shared" si="926"/>
        <v>0</v>
      </c>
      <c r="L1833" s="89">
        <f t="shared" si="927"/>
        <v>8010.0422832980976</v>
      </c>
      <c r="M1833" s="89">
        <f t="shared" si="928"/>
        <v>0</v>
      </c>
      <c r="N1833" s="89">
        <f t="shared" si="929"/>
        <v>0</v>
      </c>
      <c r="O1833" s="89">
        <f t="shared" si="921"/>
        <v>0</v>
      </c>
      <c r="Q1833" s="90">
        <f t="shared" si="930"/>
        <v>0</v>
      </c>
      <c r="R1833" s="90">
        <f t="shared" si="931"/>
        <v>0</v>
      </c>
      <c r="S1833" s="90">
        <f t="shared" si="932"/>
        <v>0</v>
      </c>
      <c r="T1833" s="90">
        <f t="shared" si="933"/>
        <v>0</v>
      </c>
      <c r="U1833" s="90">
        <f t="shared" si="934"/>
        <v>0</v>
      </c>
      <c r="V1833" s="90">
        <f t="shared" si="935"/>
        <v>0</v>
      </c>
      <c r="W1833" s="90">
        <f t="shared" si="922"/>
        <v>0</v>
      </c>
      <c r="Y1833" s="89">
        <f t="shared" si="880"/>
        <v>0</v>
      </c>
      <c r="Z1833" s="90">
        <f t="shared" si="881"/>
        <v>0</v>
      </c>
      <c r="AA1833" s="75">
        <f t="shared" si="882"/>
        <v>0</v>
      </c>
      <c r="AB1833" s="89">
        <f t="shared" si="883"/>
        <v>8010.0422832980976</v>
      </c>
      <c r="AC1833" s="89">
        <f t="shared" si="884"/>
        <v>0</v>
      </c>
      <c r="AD1833" s="90">
        <f t="shared" si="885"/>
        <v>0</v>
      </c>
      <c r="AE1833" s="90">
        <f t="shared" si="886"/>
        <v>0</v>
      </c>
      <c r="AF1833" s="1">
        <f t="shared" si="920"/>
        <v>-41989.957716701902</v>
      </c>
    </row>
    <row r="1834" spans="1:32" ht="12" customHeight="1">
      <c r="A1834" s="106">
        <v>2.1440000000000001E-3</v>
      </c>
      <c r="B1834" s="4">
        <f t="shared" si="923"/>
        <v>-42254.022900722717</v>
      </c>
      <c r="C1834" t="s">
        <v>1389</v>
      </c>
      <c r="D1834"/>
      <c r="E1834" s="57" t="s">
        <v>20</v>
      </c>
      <c r="F1834" s="22">
        <f t="shared" si="890"/>
        <v>1</v>
      </c>
      <c r="G1834" s="22">
        <f t="shared" si="891"/>
        <v>1</v>
      </c>
      <c r="H1834" s="120" t="str">
        <f>IF(ISNA(VLOOKUP(C1834,[1]Sheet1!$J$2:$J$2000,3,FALSE)),"No","Yes")</f>
        <v>No</v>
      </c>
      <c r="I1834" s="89">
        <f t="shared" si="924"/>
        <v>0</v>
      </c>
      <c r="J1834" s="89">
        <f t="shared" si="925"/>
        <v>0</v>
      </c>
      <c r="K1834" s="89">
        <f t="shared" si="926"/>
        <v>0</v>
      </c>
      <c r="L1834" s="89">
        <f t="shared" si="927"/>
        <v>7745.974955277281</v>
      </c>
      <c r="M1834" s="89">
        <f t="shared" si="928"/>
        <v>0</v>
      </c>
      <c r="N1834" s="89">
        <f t="shared" si="929"/>
        <v>0</v>
      </c>
      <c r="O1834" s="89">
        <f t="shared" si="921"/>
        <v>0</v>
      </c>
      <c r="Q1834" s="90">
        <f t="shared" si="930"/>
        <v>0</v>
      </c>
      <c r="R1834" s="90">
        <f t="shared" si="931"/>
        <v>0</v>
      </c>
      <c r="S1834" s="90">
        <f t="shared" si="932"/>
        <v>0</v>
      </c>
      <c r="T1834" s="90">
        <f t="shared" si="933"/>
        <v>0</v>
      </c>
      <c r="U1834" s="90">
        <f t="shared" si="934"/>
        <v>0</v>
      </c>
      <c r="V1834" s="90">
        <f t="shared" si="935"/>
        <v>0</v>
      </c>
      <c r="W1834" s="90">
        <f t="shared" si="922"/>
        <v>0</v>
      </c>
      <c r="Y1834" s="89">
        <f t="shared" si="880"/>
        <v>0</v>
      </c>
      <c r="Z1834" s="90">
        <f t="shared" si="881"/>
        <v>0</v>
      </c>
      <c r="AA1834" s="75">
        <f t="shared" si="882"/>
        <v>0</v>
      </c>
      <c r="AB1834" s="89">
        <f t="shared" si="883"/>
        <v>7745.974955277281</v>
      </c>
      <c r="AC1834" s="89">
        <f t="shared" si="884"/>
        <v>0</v>
      </c>
      <c r="AD1834" s="90">
        <f t="shared" si="885"/>
        <v>0</v>
      </c>
      <c r="AE1834" s="90">
        <f t="shared" si="886"/>
        <v>0</v>
      </c>
      <c r="AF1834" s="1">
        <f t="shared" si="920"/>
        <v>-42254.025044722715</v>
      </c>
    </row>
    <row r="1835" spans="1:32" ht="12" customHeight="1">
      <c r="A1835" s="106">
        <v>2.1450000000000002E-3</v>
      </c>
      <c r="B1835" s="4">
        <f t="shared" si="923"/>
        <v>-42490.087052224975</v>
      </c>
      <c r="C1835" t="s">
        <v>1412</v>
      </c>
      <c r="D1835"/>
      <c r="E1835" s="57" t="s">
        <v>20</v>
      </c>
      <c r="F1835" s="22">
        <f t="shared" si="890"/>
        <v>1</v>
      </c>
      <c r="G1835" s="22">
        <f t="shared" si="891"/>
        <v>1</v>
      </c>
      <c r="H1835" s="120" t="str">
        <f>IF(ISNA(VLOOKUP(C1835,[1]Sheet1!$J$2:$J$2000,3,FALSE)),"No","Yes")</f>
        <v>No</v>
      </c>
      <c r="I1835" s="89">
        <f t="shared" si="924"/>
        <v>0</v>
      </c>
      <c r="J1835" s="89">
        <f t="shared" si="925"/>
        <v>0</v>
      </c>
      <c r="K1835" s="89">
        <f t="shared" si="926"/>
        <v>0</v>
      </c>
      <c r="L1835" s="89">
        <f t="shared" si="927"/>
        <v>7509.9108027750253</v>
      </c>
      <c r="M1835" s="89">
        <f t="shared" si="928"/>
        <v>0</v>
      </c>
      <c r="N1835" s="89">
        <f t="shared" si="929"/>
        <v>0</v>
      </c>
      <c r="O1835" s="89">
        <f t="shared" si="921"/>
        <v>0</v>
      </c>
      <c r="Q1835" s="90">
        <f t="shared" si="930"/>
        <v>0</v>
      </c>
      <c r="R1835" s="90">
        <f t="shared" si="931"/>
        <v>0</v>
      </c>
      <c r="S1835" s="90">
        <f t="shared" si="932"/>
        <v>0</v>
      </c>
      <c r="T1835" s="90">
        <f t="shared" si="933"/>
        <v>0</v>
      </c>
      <c r="U1835" s="90">
        <f t="shared" si="934"/>
        <v>0</v>
      </c>
      <c r="V1835" s="90">
        <f t="shared" si="935"/>
        <v>0</v>
      </c>
      <c r="W1835" s="90">
        <f t="shared" si="922"/>
        <v>0</v>
      </c>
      <c r="Y1835" s="89">
        <f t="shared" si="880"/>
        <v>0</v>
      </c>
      <c r="Z1835" s="90">
        <f t="shared" si="881"/>
        <v>0</v>
      </c>
      <c r="AA1835" s="75">
        <f t="shared" si="882"/>
        <v>0</v>
      </c>
      <c r="AB1835" s="89">
        <f t="shared" si="883"/>
        <v>7509.9108027750253</v>
      </c>
      <c r="AC1835" s="89">
        <f t="shared" si="884"/>
        <v>0</v>
      </c>
      <c r="AD1835" s="90">
        <f t="shared" si="885"/>
        <v>0</v>
      </c>
      <c r="AE1835" s="90">
        <f t="shared" si="886"/>
        <v>0</v>
      </c>
      <c r="AF1835" s="1">
        <f t="shared" si="920"/>
        <v>-42490.089197224974</v>
      </c>
    </row>
    <row r="1836" spans="1:32" ht="12" customHeight="1">
      <c r="A1836" s="106">
        <v>2.1459999999999999E-3</v>
      </c>
      <c r="B1836" s="4">
        <f t="shared" si="923"/>
        <v>-42713.940161692306</v>
      </c>
      <c r="C1836" t="s">
        <v>1446</v>
      </c>
      <c r="D1836"/>
      <c r="E1836" s="57" t="s">
        <v>20</v>
      </c>
      <c r="F1836" s="22">
        <f t="shared" si="890"/>
        <v>1</v>
      </c>
      <c r="G1836" s="22">
        <f t="shared" si="891"/>
        <v>1</v>
      </c>
      <c r="H1836" s="120" t="str">
        <f>IF(ISNA(VLOOKUP(C1836,[1]Sheet1!$J$2:$J$2000,3,FALSE)),"No","Yes")</f>
        <v>No</v>
      </c>
      <c r="I1836" s="89">
        <f t="shared" si="924"/>
        <v>0</v>
      </c>
      <c r="J1836" s="89">
        <f t="shared" si="925"/>
        <v>0</v>
      </c>
      <c r="K1836" s="89">
        <f t="shared" si="926"/>
        <v>0</v>
      </c>
      <c r="L1836" s="89">
        <f t="shared" si="927"/>
        <v>7286.0576923076933</v>
      </c>
      <c r="M1836" s="89">
        <f t="shared" si="928"/>
        <v>0</v>
      </c>
      <c r="N1836" s="89">
        <f t="shared" si="929"/>
        <v>0</v>
      </c>
      <c r="O1836" s="89">
        <f t="shared" si="921"/>
        <v>0</v>
      </c>
      <c r="Q1836" s="90">
        <f t="shared" si="930"/>
        <v>0</v>
      </c>
      <c r="R1836" s="90">
        <f t="shared" si="931"/>
        <v>0</v>
      </c>
      <c r="S1836" s="90">
        <f t="shared" si="932"/>
        <v>0</v>
      </c>
      <c r="T1836" s="90">
        <f t="shared" si="933"/>
        <v>0</v>
      </c>
      <c r="U1836" s="90">
        <f t="shared" si="934"/>
        <v>0</v>
      </c>
      <c r="V1836" s="90">
        <f t="shared" si="935"/>
        <v>0</v>
      </c>
      <c r="W1836" s="90">
        <f t="shared" si="922"/>
        <v>0</v>
      </c>
      <c r="Y1836" s="89">
        <f t="shared" si="880"/>
        <v>0</v>
      </c>
      <c r="Z1836" s="90">
        <f t="shared" si="881"/>
        <v>0</v>
      </c>
      <c r="AA1836" s="75">
        <f t="shared" si="882"/>
        <v>0</v>
      </c>
      <c r="AB1836" s="89">
        <f t="shared" si="883"/>
        <v>7286.0576923076933</v>
      </c>
      <c r="AC1836" s="89">
        <f t="shared" si="884"/>
        <v>0</v>
      </c>
      <c r="AD1836" s="90">
        <f t="shared" si="885"/>
        <v>0</v>
      </c>
      <c r="AE1836" s="90">
        <f t="shared" si="886"/>
        <v>0</v>
      </c>
      <c r="AF1836" s="1">
        <f t="shared" si="920"/>
        <v>-42713.942307692305</v>
      </c>
    </row>
    <row r="1837" spans="1:32" ht="12" customHeight="1">
      <c r="A1837" s="106">
        <v>2.147E-3</v>
      </c>
      <c r="B1837" s="4">
        <f t="shared" si="923"/>
        <v>-42760.924530812277</v>
      </c>
      <c r="C1837" t="s">
        <v>1450</v>
      </c>
      <c r="D1837"/>
      <c r="E1837" s="57" t="s">
        <v>20</v>
      </c>
      <c r="F1837" s="22">
        <f t="shared" si="890"/>
        <v>1</v>
      </c>
      <c r="G1837" s="22">
        <f t="shared" si="891"/>
        <v>1</v>
      </c>
      <c r="H1837" s="120" t="str">
        <f>IF(ISNA(VLOOKUP(C1837,[1]Sheet1!$J$2:$J$2000,3,FALSE)),"No","Yes")</f>
        <v>No</v>
      </c>
      <c r="I1837" s="89">
        <f t="shared" si="924"/>
        <v>0</v>
      </c>
      <c r="J1837" s="89">
        <f t="shared" si="925"/>
        <v>0</v>
      </c>
      <c r="K1837" s="89">
        <f t="shared" si="926"/>
        <v>0</v>
      </c>
      <c r="L1837" s="89">
        <f t="shared" si="927"/>
        <v>7239.0733221877235</v>
      </c>
      <c r="M1837" s="89">
        <f t="shared" si="928"/>
        <v>0</v>
      </c>
      <c r="N1837" s="89">
        <f t="shared" si="929"/>
        <v>0</v>
      </c>
      <c r="O1837" s="89">
        <f t="shared" si="921"/>
        <v>0</v>
      </c>
      <c r="Q1837" s="90">
        <f t="shared" si="930"/>
        <v>0</v>
      </c>
      <c r="R1837" s="90">
        <f t="shared" si="931"/>
        <v>0</v>
      </c>
      <c r="S1837" s="90">
        <f t="shared" si="932"/>
        <v>0</v>
      </c>
      <c r="T1837" s="90">
        <f t="shared" si="933"/>
        <v>0</v>
      </c>
      <c r="U1837" s="90">
        <f t="shared" si="934"/>
        <v>0</v>
      </c>
      <c r="V1837" s="90">
        <f t="shared" si="935"/>
        <v>0</v>
      </c>
      <c r="W1837" s="90">
        <f t="shared" si="922"/>
        <v>0</v>
      </c>
      <c r="Y1837" s="89">
        <f t="shared" si="880"/>
        <v>0</v>
      </c>
      <c r="Z1837" s="90">
        <f t="shared" si="881"/>
        <v>0</v>
      </c>
      <c r="AA1837" s="75">
        <f t="shared" si="882"/>
        <v>0</v>
      </c>
      <c r="AB1837" s="89">
        <f t="shared" si="883"/>
        <v>7239.0733221877235</v>
      </c>
      <c r="AC1837" s="89">
        <f t="shared" si="884"/>
        <v>0</v>
      </c>
      <c r="AD1837" s="90">
        <f t="shared" si="885"/>
        <v>0</v>
      </c>
      <c r="AE1837" s="90">
        <f t="shared" si="886"/>
        <v>0</v>
      </c>
      <c r="AF1837" s="1">
        <f t="shared" si="920"/>
        <v>-42760.926677812276</v>
      </c>
    </row>
    <row r="1838" spans="1:32" ht="12" customHeight="1">
      <c r="A1838" s="106">
        <v>2.1480000000000002E-3</v>
      </c>
      <c r="B1838" s="4">
        <f t="shared" si="923"/>
        <v>-42791.91223963377</v>
      </c>
      <c r="C1838" t="s">
        <v>1454</v>
      </c>
      <c r="D1838"/>
      <c r="E1838" s="57" t="s">
        <v>20</v>
      </c>
      <c r="F1838" s="22">
        <f t="shared" si="890"/>
        <v>1</v>
      </c>
      <c r="G1838" s="22">
        <f t="shared" si="891"/>
        <v>1</v>
      </c>
      <c r="H1838" s="120" t="str">
        <f>IF(ISNA(VLOOKUP(C1838,[1]Sheet1!$J$2:$J$2000,3,FALSE)),"No","Yes")</f>
        <v>No</v>
      </c>
      <c r="I1838" s="89">
        <f t="shared" si="924"/>
        <v>0</v>
      </c>
      <c r="J1838" s="89">
        <f t="shared" si="925"/>
        <v>0</v>
      </c>
      <c r="K1838" s="89">
        <f t="shared" si="926"/>
        <v>0</v>
      </c>
      <c r="L1838" s="89">
        <f t="shared" si="927"/>
        <v>7208.0856123662297</v>
      </c>
      <c r="M1838" s="89">
        <f t="shared" si="928"/>
        <v>0</v>
      </c>
      <c r="N1838" s="89">
        <f t="shared" si="929"/>
        <v>0</v>
      </c>
      <c r="O1838" s="89">
        <f t="shared" si="921"/>
        <v>0</v>
      </c>
      <c r="Q1838" s="90">
        <f t="shared" si="930"/>
        <v>0</v>
      </c>
      <c r="R1838" s="90">
        <f t="shared" si="931"/>
        <v>0</v>
      </c>
      <c r="S1838" s="90">
        <f t="shared" si="932"/>
        <v>0</v>
      </c>
      <c r="T1838" s="90">
        <f t="shared" si="933"/>
        <v>0</v>
      </c>
      <c r="U1838" s="90">
        <f t="shared" si="934"/>
        <v>0</v>
      </c>
      <c r="V1838" s="90">
        <f t="shared" si="935"/>
        <v>0</v>
      </c>
      <c r="W1838" s="90">
        <f t="shared" si="922"/>
        <v>0</v>
      </c>
      <c r="Y1838" s="89">
        <f t="shared" si="880"/>
        <v>0</v>
      </c>
      <c r="Z1838" s="90">
        <f t="shared" si="881"/>
        <v>0</v>
      </c>
      <c r="AA1838" s="75">
        <f t="shared" si="882"/>
        <v>0</v>
      </c>
      <c r="AB1838" s="89">
        <f t="shared" si="883"/>
        <v>7208.0856123662297</v>
      </c>
      <c r="AC1838" s="89">
        <f t="shared" si="884"/>
        <v>0</v>
      </c>
      <c r="AD1838" s="90">
        <f t="shared" si="885"/>
        <v>0</v>
      </c>
      <c r="AE1838" s="90">
        <f t="shared" si="886"/>
        <v>0</v>
      </c>
      <c r="AF1838" s="1">
        <f t="shared" si="920"/>
        <v>-42791.914387633769</v>
      </c>
    </row>
    <row r="1839" spans="1:32" ht="12" customHeight="1">
      <c r="A1839" s="106">
        <v>2.1489999999999999E-3</v>
      </c>
      <c r="B1839" s="4">
        <f t="shared" si="923"/>
        <v>-43035.383880411762</v>
      </c>
      <c r="C1839" t="s">
        <v>1473</v>
      </c>
      <c r="D1839"/>
      <c r="E1839" s="57" t="s">
        <v>20</v>
      </c>
      <c r="F1839" s="22">
        <f t="shared" si="890"/>
        <v>1</v>
      </c>
      <c r="G1839" s="22">
        <f t="shared" si="891"/>
        <v>1</v>
      </c>
      <c r="H1839" s="120" t="str">
        <f>IF(ISNA(VLOOKUP(C1839,[1]Sheet1!$J$2:$J$2000,3,FALSE)),"No","Yes")</f>
        <v>No</v>
      </c>
      <c r="I1839" s="89">
        <f t="shared" si="924"/>
        <v>0</v>
      </c>
      <c r="J1839" s="89">
        <f t="shared" si="925"/>
        <v>0</v>
      </c>
      <c r="K1839" s="89">
        <f t="shared" si="926"/>
        <v>0</v>
      </c>
      <c r="L1839" s="89">
        <f t="shared" si="927"/>
        <v>6964.6139705882351</v>
      </c>
      <c r="M1839" s="89">
        <f t="shared" si="928"/>
        <v>0</v>
      </c>
      <c r="N1839" s="89">
        <f t="shared" si="929"/>
        <v>0</v>
      </c>
      <c r="O1839" s="89">
        <f t="shared" si="921"/>
        <v>0</v>
      </c>
      <c r="Q1839" s="90">
        <f t="shared" si="930"/>
        <v>0</v>
      </c>
      <c r="R1839" s="90">
        <f t="shared" si="931"/>
        <v>0</v>
      </c>
      <c r="S1839" s="90">
        <f t="shared" si="932"/>
        <v>0</v>
      </c>
      <c r="T1839" s="90">
        <f t="shared" si="933"/>
        <v>0</v>
      </c>
      <c r="U1839" s="90">
        <f t="shared" si="934"/>
        <v>0</v>
      </c>
      <c r="V1839" s="90">
        <f t="shared" si="935"/>
        <v>0</v>
      </c>
      <c r="W1839" s="90">
        <f t="shared" si="922"/>
        <v>0</v>
      </c>
      <c r="Y1839" s="89">
        <f t="shared" si="880"/>
        <v>0</v>
      </c>
      <c r="Z1839" s="90">
        <f t="shared" si="881"/>
        <v>0</v>
      </c>
      <c r="AA1839" s="75">
        <f t="shared" si="882"/>
        <v>0</v>
      </c>
      <c r="AB1839" s="89">
        <f t="shared" si="883"/>
        <v>6964.6139705882351</v>
      </c>
      <c r="AC1839" s="89">
        <f t="shared" si="884"/>
        <v>0</v>
      </c>
      <c r="AD1839" s="90">
        <f t="shared" si="885"/>
        <v>0</v>
      </c>
      <c r="AE1839" s="90">
        <f t="shared" si="886"/>
        <v>0</v>
      </c>
      <c r="AF1839" s="1">
        <f t="shared" si="920"/>
        <v>-43035.386029411762</v>
      </c>
    </row>
    <row r="1840" spans="1:32" ht="12" customHeight="1">
      <c r="A1840" s="106">
        <v>2.15E-3</v>
      </c>
      <c r="B1840" s="4">
        <f t="shared" si="923"/>
        <v>-43140.979972652181</v>
      </c>
      <c r="C1840" t="s">
        <v>1478</v>
      </c>
      <c r="D1840"/>
      <c r="E1840" s="57" t="s">
        <v>20</v>
      </c>
      <c r="F1840" s="22">
        <f t="shared" si="890"/>
        <v>1</v>
      </c>
      <c r="G1840" s="22">
        <f t="shared" si="891"/>
        <v>1</v>
      </c>
      <c r="H1840" s="120" t="str">
        <f>IF(ISNA(VLOOKUP(C1840,[1]Sheet1!$J$2:$J$2000,3,FALSE)),"No","Yes")</f>
        <v>No</v>
      </c>
      <c r="I1840" s="89">
        <f t="shared" si="924"/>
        <v>0</v>
      </c>
      <c r="J1840" s="89">
        <f t="shared" si="925"/>
        <v>0</v>
      </c>
      <c r="K1840" s="89">
        <f t="shared" si="926"/>
        <v>0</v>
      </c>
      <c r="L1840" s="89">
        <f t="shared" si="927"/>
        <v>6859.0178773478165</v>
      </c>
      <c r="M1840" s="89">
        <f t="shared" si="928"/>
        <v>0</v>
      </c>
      <c r="N1840" s="89">
        <f t="shared" si="929"/>
        <v>0</v>
      </c>
      <c r="O1840" s="89">
        <f t="shared" si="921"/>
        <v>0</v>
      </c>
      <c r="Q1840" s="90">
        <f t="shared" si="930"/>
        <v>0</v>
      </c>
      <c r="R1840" s="90">
        <f t="shared" si="931"/>
        <v>0</v>
      </c>
      <c r="S1840" s="90">
        <f t="shared" si="932"/>
        <v>0</v>
      </c>
      <c r="T1840" s="90">
        <f t="shared" si="933"/>
        <v>0</v>
      </c>
      <c r="U1840" s="90">
        <f t="shared" si="934"/>
        <v>0</v>
      </c>
      <c r="V1840" s="90">
        <f t="shared" si="935"/>
        <v>0</v>
      </c>
      <c r="W1840" s="90">
        <f t="shared" si="922"/>
        <v>0</v>
      </c>
      <c r="Y1840" s="89">
        <f t="shared" si="880"/>
        <v>0</v>
      </c>
      <c r="Z1840" s="90">
        <f t="shared" si="881"/>
        <v>0</v>
      </c>
      <c r="AA1840" s="75">
        <f t="shared" si="882"/>
        <v>0</v>
      </c>
      <c r="AB1840" s="89">
        <f t="shared" si="883"/>
        <v>6859.0178773478165</v>
      </c>
      <c r="AC1840" s="89">
        <f t="shared" si="884"/>
        <v>0</v>
      </c>
      <c r="AD1840" s="90">
        <f t="shared" si="885"/>
        <v>0</v>
      </c>
      <c r="AE1840" s="90">
        <f t="shared" si="886"/>
        <v>0</v>
      </c>
      <c r="AF1840" s="1">
        <f t="shared" si="920"/>
        <v>-43140.982122652182</v>
      </c>
    </row>
    <row r="1841" spans="1:32" ht="12" customHeight="1">
      <c r="A1841" s="106">
        <v>2.1510000000000001E-3</v>
      </c>
      <c r="B1841" s="4">
        <f t="shared" si="923"/>
        <v>-43289.791960135706</v>
      </c>
      <c r="C1841" t="s">
        <v>1492</v>
      </c>
      <c r="D1841"/>
      <c r="E1841" s="57" t="s">
        <v>20</v>
      </c>
      <c r="F1841" s="22">
        <f t="shared" si="890"/>
        <v>1</v>
      </c>
      <c r="G1841" s="22">
        <f t="shared" si="891"/>
        <v>1</v>
      </c>
      <c r="H1841" s="120" t="str">
        <f>IF(ISNA(VLOOKUP(C1841,[1]Sheet1!$J$2:$J$2000,3,FALSE)),"No","Yes")</f>
        <v>No</v>
      </c>
      <c r="I1841" s="89">
        <f t="shared" si="924"/>
        <v>0</v>
      </c>
      <c r="J1841" s="89">
        <f t="shared" si="925"/>
        <v>0</v>
      </c>
      <c r="K1841" s="89">
        <f t="shared" si="926"/>
        <v>0</v>
      </c>
      <c r="L1841" s="89">
        <f t="shared" si="927"/>
        <v>6710.2058888642905</v>
      </c>
      <c r="M1841" s="89">
        <f t="shared" si="928"/>
        <v>0</v>
      </c>
      <c r="N1841" s="89">
        <f t="shared" si="929"/>
        <v>0</v>
      </c>
      <c r="O1841" s="89">
        <f t="shared" si="921"/>
        <v>0</v>
      </c>
      <c r="Q1841" s="90">
        <f t="shared" si="930"/>
        <v>0</v>
      </c>
      <c r="R1841" s="90">
        <f t="shared" si="931"/>
        <v>0</v>
      </c>
      <c r="S1841" s="90">
        <f t="shared" si="932"/>
        <v>0</v>
      </c>
      <c r="T1841" s="90">
        <f t="shared" si="933"/>
        <v>0</v>
      </c>
      <c r="U1841" s="90">
        <f t="shared" si="934"/>
        <v>0</v>
      </c>
      <c r="V1841" s="90">
        <f t="shared" si="935"/>
        <v>0</v>
      </c>
      <c r="W1841" s="90">
        <f t="shared" si="922"/>
        <v>0</v>
      </c>
      <c r="Y1841" s="89">
        <f t="shared" si="880"/>
        <v>0</v>
      </c>
      <c r="Z1841" s="90">
        <f t="shared" si="881"/>
        <v>0</v>
      </c>
      <c r="AA1841" s="75">
        <f t="shared" si="882"/>
        <v>0</v>
      </c>
      <c r="AB1841" s="89">
        <f t="shared" si="883"/>
        <v>6710.2058888642905</v>
      </c>
      <c r="AC1841" s="89">
        <f t="shared" si="884"/>
        <v>0</v>
      </c>
      <c r="AD1841" s="90">
        <f t="shared" si="885"/>
        <v>0</v>
      </c>
      <c r="AE1841" s="90">
        <f t="shared" si="886"/>
        <v>0</v>
      </c>
      <c r="AF1841" s="1">
        <f t="shared" si="920"/>
        <v>-43289.794111135707</v>
      </c>
    </row>
    <row r="1842" spans="1:32" ht="12" customHeight="1">
      <c r="A1842" s="106">
        <v>2.1519999999999998E-3</v>
      </c>
      <c r="B1842" s="4">
        <f t="shared" si="923"/>
        <v>-43597.37849861259</v>
      </c>
      <c r="C1842" t="s">
        <v>1510</v>
      </c>
      <c r="D1842"/>
      <c r="E1842" s="57" t="s">
        <v>20</v>
      </c>
      <c r="F1842" s="22">
        <f t="shared" si="890"/>
        <v>1</v>
      </c>
      <c r="G1842" s="22">
        <f t="shared" si="891"/>
        <v>1</v>
      </c>
      <c r="H1842" s="120" t="str">
        <f>IF(ISNA(VLOOKUP(C1842,[1]Sheet1!$J$2:$J$2000,3,FALSE)),"No","Yes")</f>
        <v>No</v>
      </c>
      <c r="I1842" s="89">
        <f t="shared" si="924"/>
        <v>0</v>
      </c>
      <c r="J1842" s="89">
        <f t="shared" si="925"/>
        <v>0</v>
      </c>
      <c r="K1842" s="89">
        <f t="shared" si="926"/>
        <v>0</v>
      </c>
      <c r="L1842" s="89">
        <f t="shared" si="927"/>
        <v>6402.6193493874107</v>
      </c>
      <c r="M1842" s="89">
        <f t="shared" si="928"/>
        <v>0</v>
      </c>
      <c r="N1842" s="89">
        <f t="shared" si="929"/>
        <v>0</v>
      </c>
      <c r="O1842" s="89">
        <f t="shared" si="921"/>
        <v>0</v>
      </c>
      <c r="Q1842" s="90">
        <f t="shared" si="930"/>
        <v>0</v>
      </c>
      <c r="R1842" s="90">
        <f t="shared" si="931"/>
        <v>0</v>
      </c>
      <c r="S1842" s="90">
        <f t="shared" si="932"/>
        <v>0</v>
      </c>
      <c r="T1842" s="90">
        <f t="shared" si="933"/>
        <v>0</v>
      </c>
      <c r="U1842" s="90">
        <f t="shared" si="934"/>
        <v>0</v>
      </c>
      <c r="V1842" s="90">
        <f t="shared" si="935"/>
        <v>0</v>
      </c>
      <c r="W1842" s="90">
        <f t="shared" si="922"/>
        <v>0</v>
      </c>
      <c r="Y1842" s="89">
        <f t="shared" si="880"/>
        <v>0</v>
      </c>
      <c r="Z1842" s="90">
        <f t="shared" si="881"/>
        <v>0</v>
      </c>
      <c r="AA1842" s="75">
        <f t="shared" si="882"/>
        <v>0</v>
      </c>
      <c r="AB1842" s="89">
        <f t="shared" si="883"/>
        <v>6402.6193493874107</v>
      </c>
      <c r="AC1842" s="89">
        <f t="shared" si="884"/>
        <v>0</v>
      </c>
      <c r="AD1842" s="90">
        <f t="shared" si="885"/>
        <v>0</v>
      </c>
      <c r="AE1842" s="90">
        <f t="shared" si="886"/>
        <v>0</v>
      </c>
      <c r="AF1842" s="1">
        <f t="shared" si="920"/>
        <v>-43597.380650612591</v>
      </c>
    </row>
    <row r="1843" spans="1:32" ht="12" customHeight="1">
      <c r="A1843" s="106">
        <v>2.153E-3</v>
      </c>
      <c r="B1843" s="4">
        <f t="shared" si="923"/>
        <v>-43744.063894471619</v>
      </c>
      <c r="C1843" t="s">
        <v>1517</v>
      </c>
      <c r="D1843"/>
      <c r="E1843" s="57" t="s">
        <v>20</v>
      </c>
      <c r="F1843" s="22">
        <f t="shared" si="890"/>
        <v>1</v>
      </c>
      <c r="G1843" s="22">
        <f t="shared" si="891"/>
        <v>1</v>
      </c>
      <c r="H1843" s="120" t="str">
        <f>IF(ISNA(VLOOKUP(C1843,[1]Sheet1!$J$2:$J$2000,3,FALSE)),"No","Yes")</f>
        <v>No</v>
      </c>
      <c r="I1843" s="89">
        <f t="shared" si="924"/>
        <v>0</v>
      </c>
      <c r="J1843" s="89">
        <f t="shared" si="925"/>
        <v>0</v>
      </c>
      <c r="K1843" s="89">
        <f t="shared" si="926"/>
        <v>0</v>
      </c>
      <c r="L1843" s="89">
        <f t="shared" si="927"/>
        <v>6255.9339525283804</v>
      </c>
      <c r="M1843" s="89">
        <f t="shared" si="928"/>
        <v>0</v>
      </c>
      <c r="N1843" s="89">
        <f t="shared" si="929"/>
        <v>0</v>
      </c>
      <c r="O1843" s="89">
        <f t="shared" si="921"/>
        <v>0</v>
      </c>
      <c r="Q1843" s="90">
        <f t="shared" si="930"/>
        <v>0</v>
      </c>
      <c r="R1843" s="90">
        <f t="shared" si="931"/>
        <v>0</v>
      </c>
      <c r="S1843" s="90">
        <f t="shared" si="932"/>
        <v>0</v>
      </c>
      <c r="T1843" s="90">
        <f t="shared" si="933"/>
        <v>0</v>
      </c>
      <c r="U1843" s="90">
        <f t="shared" si="934"/>
        <v>0</v>
      </c>
      <c r="V1843" s="90">
        <f t="shared" si="935"/>
        <v>0</v>
      </c>
      <c r="W1843" s="90">
        <f t="shared" si="922"/>
        <v>0</v>
      </c>
      <c r="Y1843" s="89">
        <f t="shared" si="880"/>
        <v>0</v>
      </c>
      <c r="Z1843" s="90">
        <f t="shared" si="881"/>
        <v>0</v>
      </c>
      <c r="AA1843" s="75">
        <f t="shared" si="882"/>
        <v>0</v>
      </c>
      <c r="AB1843" s="89">
        <f t="shared" si="883"/>
        <v>6255.9339525283804</v>
      </c>
      <c r="AC1843" s="89">
        <f t="shared" si="884"/>
        <v>0</v>
      </c>
      <c r="AD1843" s="90">
        <f t="shared" si="885"/>
        <v>0</v>
      </c>
      <c r="AE1843" s="90">
        <f t="shared" si="886"/>
        <v>0</v>
      </c>
      <c r="AF1843" s="1">
        <f t="shared" si="920"/>
        <v>-43744.066047471621</v>
      </c>
    </row>
    <row r="1844" spans="1:32" ht="12" customHeight="1">
      <c r="A1844" s="106">
        <v>2.1540000000000001E-3</v>
      </c>
      <c r="B1844" s="4">
        <f t="shared" si="923"/>
        <v>-43800.366019450601</v>
      </c>
      <c r="C1844" t="s">
        <v>1521</v>
      </c>
      <c r="D1844"/>
      <c r="E1844" s="57" t="s">
        <v>20</v>
      </c>
      <c r="F1844" s="22">
        <f t="shared" si="890"/>
        <v>1</v>
      </c>
      <c r="G1844" s="22">
        <f t="shared" si="891"/>
        <v>1</v>
      </c>
      <c r="H1844" s="120" t="str">
        <f>IF(ISNA(VLOOKUP(C1844,[1]Sheet1!$J$2:$J$2000,3,FALSE)),"No","Yes")</f>
        <v>No</v>
      </c>
      <c r="I1844" s="89">
        <f t="shared" si="924"/>
        <v>0</v>
      </c>
      <c r="J1844" s="89">
        <f t="shared" si="925"/>
        <v>0</v>
      </c>
      <c r="K1844" s="89">
        <f t="shared" si="926"/>
        <v>0</v>
      </c>
      <c r="L1844" s="89">
        <f t="shared" si="927"/>
        <v>6199.6318265493965</v>
      </c>
      <c r="M1844" s="89">
        <f t="shared" si="928"/>
        <v>0</v>
      </c>
      <c r="N1844" s="89">
        <f t="shared" si="929"/>
        <v>0</v>
      </c>
      <c r="O1844" s="89">
        <f t="shared" si="921"/>
        <v>0</v>
      </c>
      <c r="Q1844" s="90">
        <f t="shared" si="930"/>
        <v>0</v>
      </c>
      <c r="R1844" s="90">
        <f t="shared" si="931"/>
        <v>0</v>
      </c>
      <c r="S1844" s="90">
        <f t="shared" si="932"/>
        <v>0</v>
      </c>
      <c r="T1844" s="90">
        <f t="shared" si="933"/>
        <v>0</v>
      </c>
      <c r="U1844" s="90">
        <f t="shared" si="934"/>
        <v>0</v>
      </c>
      <c r="V1844" s="90">
        <f t="shared" si="935"/>
        <v>0</v>
      </c>
      <c r="W1844" s="90">
        <f t="shared" si="922"/>
        <v>0</v>
      </c>
      <c r="Y1844" s="89">
        <f t="shared" si="880"/>
        <v>0</v>
      </c>
      <c r="Z1844" s="90">
        <f t="shared" si="881"/>
        <v>0</v>
      </c>
      <c r="AA1844" s="75">
        <f t="shared" si="882"/>
        <v>0</v>
      </c>
      <c r="AB1844" s="89">
        <f t="shared" si="883"/>
        <v>6199.6318265493965</v>
      </c>
      <c r="AC1844" s="89">
        <f t="shared" si="884"/>
        <v>0</v>
      </c>
      <c r="AD1844" s="90">
        <f t="shared" si="885"/>
        <v>0</v>
      </c>
      <c r="AE1844" s="90">
        <f t="shared" si="886"/>
        <v>0</v>
      </c>
      <c r="AF1844" s="1">
        <f t="shared" si="920"/>
        <v>-43800.368173450603</v>
      </c>
    </row>
    <row r="1845" spans="1:32" ht="12" customHeight="1">
      <c r="A1845" s="106">
        <v>2.1550000000000002E-3</v>
      </c>
      <c r="B1845" s="4">
        <f t="shared" si="923"/>
        <v>-42123.178718180869</v>
      </c>
      <c r="C1845" t="s">
        <v>1374</v>
      </c>
      <c r="D1845"/>
      <c r="E1845" s="57" t="s">
        <v>20</v>
      </c>
      <c r="F1845" s="22">
        <f t="shared" si="890"/>
        <v>1</v>
      </c>
      <c r="G1845" s="22">
        <f t="shared" si="891"/>
        <v>1</v>
      </c>
      <c r="H1845" s="120" t="str">
        <f>IF(ISNA(VLOOKUP(C1845,[1]Sheet1!$J$2:$J$2000,3,FALSE)),"No","Yes")</f>
        <v>No</v>
      </c>
      <c r="I1845" s="89">
        <f t="shared" si="924"/>
        <v>0</v>
      </c>
      <c r="J1845" s="89">
        <f t="shared" si="925"/>
        <v>0</v>
      </c>
      <c r="K1845" s="89">
        <f t="shared" si="926"/>
        <v>0</v>
      </c>
      <c r="L1845" s="89">
        <f t="shared" si="927"/>
        <v>7876.8191268191267</v>
      </c>
      <c r="M1845" s="89">
        <f t="shared" si="928"/>
        <v>0</v>
      </c>
      <c r="N1845" s="89">
        <f t="shared" si="929"/>
        <v>0</v>
      </c>
      <c r="O1845" s="89">
        <f t="shared" si="921"/>
        <v>0</v>
      </c>
      <c r="Q1845" s="90">
        <f t="shared" si="930"/>
        <v>0</v>
      </c>
      <c r="R1845" s="90">
        <f t="shared" si="931"/>
        <v>0</v>
      </c>
      <c r="S1845" s="90">
        <f t="shared" si="932"/>
        <v>0</v>
      </c>
      <c r="T1845" s="90">
        <f t="shared" si="933"/>
        <v>0</v>
      </c>
      <c r="U1845" s="90">
        <f t="shared" si="934"/>
        <v>0</v>
      </c>
      <c r="V1845" s="90">
        <f t="shared" si="935"/>
        <v>0</v>
      </c>
      <c r="W1845" s="90">
        <f t="shared" si="922"/>
        <v>0</v>
      </c>
      <c r="Y1845" s="89">
        <f t="shared" si="880"/>
        <v>0</v>
      </c>
      <c r="Z1845" s="90">
        <f t="shared" si="881"/>
        <v>0</v>
      </c>
      <c r="AA1845" s="75">
        <f t="shared" si="882"/>
        <v>0</v>
      </c>
      <c r="AB1845" s="89">
        <f t="shared" si="883"/>
        <v>7876.8191268191267</v>
      </c>
      <c r="AC1845" s="89">
        <f t="shared" si="884"/>
        <v>0</v>
      </c>
      <c r="AD1845" s="90">
        <f t="shared" si="885"/>
        <v>0</v>
      </c>
      <c r="AE1845" s="90">
        <f t="shared" si="886"/>
        <v>0</v>
      </c>
      <c r="AF1845" s="1">
        <f t="shared" si="920"/>
        <v>-42123.180873180871</v>
      </c>
    </row>
    <row r="1846" spans="1:32" ht="12" customHeight="1">
      <c r="A1846" s="106">
        <v>2.1559999999999999E-3</v>
      </c>
      <c r="B1846" s="4">
        <f t="shared" si="923"/>
        <v>-42363.313540649026</v>
      </c>
      <c r="C1846" t="s">
        <v>1398</v>
      </c>
      <c r="D1846"/>
      <c r="E1846" s="57" t="s">
        <v>20</v>
      </c>
      <c r="F1846" s="22">
        <f t="shared" si="890"/>
        <v>1</v>
      </c>
      <c r="G1846" s="22">
        <f t="shared" si="891"/>
        <v>1</v>
      </c>
      <c r="H1846" s="120" t="str">
        <f>IF(ISNA(VLOOKUP(C1846,[1]Sheet1!$J$2:$J$2000,3,FALSE)),"No","Yes")</f>
        <v>No</v>
      </c>
      <c r="I1846" s="89">
        <f t="shared" si="924"/>
        <v>0</v>
      </c>
      <c r="J1846" s="89">
        <f t="shared" si="925"/>
        <v>0</v>
      </c>
      <c r="K1846" s="89">
        <f t="shared" si="926"/>
        <v>0</v>
      </c>
      <c r="L1846" s="89">
        <f t="shared" si="927"/>
        <v>7636.6843033509704</v>
      </c>
      <c r="M1846" s="89">
        <f t="shared" si="928"/>
        <v>0</v>
      </c>
      <c r="N1846" s="89">
        <f t="shared" si="929"/>
        <v>0</v>
      </c>
      <c r="O1846" s="89">
        <f t="shared" si="921"/>
        <v>0</v>
      </c>
      <c r="Q1846" s="90">
        <f t="shared" si="930"/>
        <v>0</v>
      </c>
      <c r="R1846" s="90">
        <f t="shared" si="931"/>
        <v>0</v>
      </c>
      <c r="S1846" s="90">
        <f t="shared" si="932"/>
        <v>0</v>
      </c>
      <c r="T1846" s="90">
        <f t="shared" si="933"/>
        <v>0</v>
      </c>
      <c r="U1846" s="90">
        <f t="shared" si="934"/>
        <v>0</v>
      </c>
      <c r="V1846" s="90">
        <f t="shared" si="935"/>
        <v>0</v>
      </c>
      <c r="W1846" s="90">
        <f t="shared" si="922"/>
        <v>0</v>
      </c>
      <c r="Y1846" s="89">
        <f t="shared" si="880"/>
        <v>0</v>
      </c>
      <c r="Z1846" s="90">
        <f t="shared" si="881"/>
        <v>0</v>
      </c>
      <c r="AA1846" s="75">
        <f t="shared" si="882"/>
        <v>0</v>
      </c>
      <c r="AB1846" s="89">
        <f t="shared" si="883"/>
        <v>7636.6843033509704</v>
      </c>
      <c r="AC1846" s="89">
        <f t="shared" si="884"/>
        <v>0</v>
      </c>
      <c r="AD1846" s="90">
        <f t="shared" si="885"/>
        <v>0</v>
      </c>
      <c r="AE1846" s="90">
        <f t="shared" si="886"/>
        <v>0</v>
      </c>
      <c r="AF1846" s="1">
        <f t="shared" si="920"/>
        <v>-42363.315696649028</v>
      </c>
    </row>
    <row r="1847" spans="1:32" ht="12" customHeight="1">
      <c r="A1847" s="106">
        <v>2.1570000000000001E-3</v>
      </c>
      <c r="B1847" s="4">
        <f t="shared" si="923"/>
        <v>-42382.506010881378</v>
      </c>
      <c r="C1847" t="s">
        <v>1401</v>
      </c>
      <c r="D1847"/>
      <c r="E1847" s="57" t="s">
        <v>20</v>
      </c>
      <c r="F1847" s="22">
        <f t="shared" si="890"/>
        <v>1</v>
      </c>
      <c r="G1847" s="22">
        <f t="shared" si="891"/>
        <v>1</v>
      </c>
      <c r="H1847" s="120" t="str">
        <f>IF(ISNA(VLOOKUP(C1847,[1]Sheet1!$J$2:$J$2000,3,FALSE)),"No","Yes")</f>
        <v>No</v>
      </c>
      <c r="I1847" s="89">
        <f t="shared" si="924"/>
        <v>0</v>
      </c>
      <c r="J1847" s="89">
        <f t="shared" si="925"/>
        <v>0</v>
      </c>
      <c r="K1847" s="89">
        <f t="shared" si="926"/>
        <v>0</v>
      </c>
      <c r="L1847" s="89">
        <f t="shared" si="927"/>
        <v>7617.4918321186224</v>
      </c>
      <c r="M1847" s="89">
        <f t="shared" si="928"/>
        <v>0</v>
      </c>
      <c r="N1847" s="89">
        <f t="shared" si="929"/>
        <v>0</v>
      </c>
      <c r="O1847" s="89">
        <f t="shared" si="921"/>
        <v>0</v>
      </c>
      <c r="Q1847" s="90">
        <f t="shared" si="930"/>
        <v>0</v>
      </c>
      <c r="R1847" s="90">
        <f t="shared" si="931"/>
        <v>0</v>
      </c>
      <c r="S1847" s="90">
        <f t="shared" si="932"/>
        <v>0</v>
      </c>
      <c r="T1847" s="90">
        <f t="shared" si="933"/>
        <v>0</v>
      </c>
      <c r="U1847" s="90">
        <f t="shared" si="934"/>
        <v>0</v>
      </c>
      <c r="V1847" s="90">
        <f t="shared" si="935"/>
        <v>0</v>
      </c>
      <c r="W1847" s="90">
        <f t="shared" si="922"/>
        <v>0</v>
      </c>
      <c r="Y1847" s="89">
        <f t="shared" si="880"/>
        <v>0</v>
      </c>
      <c r="Z1847" s="90">
        <f t="shared" si="881"/>
        <v>0</v>
      </c>
      <c r="AA1847" s="75">
        <f t="shared" si="882"/>
        <v>0</v>
      </c>
      <c r="AB1847" s="89">
        <f t="shared" si="883"/>
        <v>7617.4918321186224</v>
      </c>
      <c r="AC1847" s="89">
        <f t="shared" si="884"/>
        <v>0</v>
      </c>
      <c r="AD1847" s="90">
        <f t="shared" si="885"/>
        <v>0</v>
      </c>
      <c r="AE1847" s="90">
        <f t="shared" si="886"/>
        <v>0</v>
      </c>
      <c r="AF1847" s="1">
        <f t="shared" si="920"/>
        <v>-42382.50816788138</v>
      </c>
    </row>
    <row r="1848" spans="1:32" ht="12" customHeight="1">
      <c r="A1848" s="106">
        <v>2.1580000000000002E-3</v>
      </c>
      <c r="B1848" s="4">
        <f t="shared" si="923"/>
        <v>-42556.481142589386</v>
      </c>
      <c r="C1848" t="s">
        <v>1420</v>
      </c>
      <c r="D1848"/>
      <c r="E1848" s="57" t="s">
        <v>20</v>
      </c>
      <c r="F1848" s="22">
        <f t="shared" si="890"/>
        <v>1</v>
      </c>
      <c r="G1848" s="22">
        <f t="shared" si="891"/>
        <v>1</v>
      </c>
      <c r="H1848" s="120" t="str">
        <f>IF(ISNA(VLOOKUP(C1848,[1]Sheet1!$J$2:$J$2000,3,FALSE)),"No","Yes")</f>
        <v>No</v>
      </c>
      <c r="I1848" s="89">
        <f t="shared" si="924"/>
        <v>0</v>
      </c>
      <c r="J1848" s="89">
        <f t="shared" si="925"/>
        <v>0</v>
      </c>
      <c r="K1848" s="89">
        <f t="shared" si="926"/>
        <v>0</v>
      </c>
      <c r="L1848" s="89">
        <f t="shared" si="927"/>
        <v>7443.5166994106085</v>
      </c>
      <c r="M1848" s="89">
        <f t="shared" si="928"/>
        <v>0</v>
      </c>
      <c r="N1848" s="89">
        <f t="shared" si="929"/>
        <v>0</v>
      </c>
      <c r="O1848" s="89">
        <f t="shared" si="921"/>
        <v>0</v>
      </c>
      <c r="Q1848" s="90">
        <f t="shared" si="930"/>
        <v>0</v>
      </c>
      <c r="R1848" s="90">
        <f t="shared" si="931"/>
        <v>0</v>
      </c>
      <c r="S1848" s="90">
        <f t="shared" si="932"/>
        <v>0</v>
      </c>
      <c r="T1848" s="90">
        <f t="shared" si="933"/>
        <v>0</v>
      </c>
      <c r="U1848" s="90">
        <f t="shared" si="934"/>
        <v>0</v>
      </c>
      <c r="V1848" s="90">
        <f t="shared" si="935"/>
        <v>0</v>
      </c>
      <c r="W1848" s="90">
        <f t="shared" si="922"/>
        <v>0</v>
      </c>
      <c r="Y1848" s="89">
        <f t="shared" si="880"/>
        <v>0</v>
      </c>
      <c r="Z1848" s="90">
        <f t="shared" si="881"/>
        <v>0</v>
      </c>
      <c r="AA1848" s="75">
        <f t="shared" si="882"/>
        <v>0</v>
      </c>
      <c r="AB1848" s="89">
        <f t="shared" si="883"/>
        <v>7443.5166994106085</v>
      </c>
      <c r="AC1848" s="89">
        <f t="shared" si="884"/>
        <v>0</v>
      </c>
      <c r="AD1848" s="90">
        <f t="shared" si="885"/>
        <v>0</v>
      </c>
      <c r="AE1848" s="90">
        <f t="shared" si="886"/>
        <v>0</v>
      </c>
      <c r="AF1848" s="1">
        <f t="shared" si="920"/>
        <v>-42556.483300589389</v>
      </c>
    </row>
    <row r="1849" spans="1:32" ht="12" customHeight="1">
      <c r="A1849" s="106">
        <v>2.1589999999999999E-3</v>
      </c>
      <c r="B1849" s="4">
        <f t="shared" si="923"/>
        <v>-42589.239894789724</v>
      </c>
      <c r="C1849" t="s">
        <v>1423</v>
      </c>
      <c r="D1849"/>
      <c r="E1849" s="57" t="s">
        <v>20</v>
      </c>
      <c r="F1849" s="22">
        <f t="shared" si="890"/>
        <v>1</v>
      </c>
      <c r="G1849" s="22">
        <f t="shared" si="891"/>
        <v>1</v>
      </c>
      <c r="H1849" s="120" t="str">
        <f>IF(ISNA(VLOOKUP(C1849,[1]Sheet1!$J$2:$J$2000,3,FALSE)),"No","Yes")</f>
        <v>No</v>
      </c>
      <c r="I1849" s="89">
        <f t="shared" si="924"/>
        <v>0</v>
      </c>
      <c r="J1849" s="89">
        <f t="shared" si="925"/>
        <v>0</v>
      </c>
      <c r="K1849" s="89">
        <f t="shared" si="926"/>
        <v>0</v>
      </c>
      <c r="L1849" s="89">
        <f t="shared" si="927"/>
        <v>7410.7579462102694</v>
      </c>
      <c r="M1849" s="89">
        <f t="shared" si="928"/>
        <v>0</v>
      </c>
      <c r="N1849" s="89">
        <f t="shared" si="929"/>
        <v>0</v>
      </c>
      <c r="O1849" s="89">
        <f t="shared" si="921"/>
        <v>0</v>
      </c>
      <c r="Q1849" s="90">
        <f t="shared" si="930"/>
        <v>0</v>
      </c>
      <c r="R1849" s="90">
        <f t="shared" si="931"/>
        <v>0</v>
      </c>
      <c r="S1849" s="90">
        <f t="shared" si="932"/>
        <v>0</v>
      </c>
      <c r="T1849" s="90">
        <f t="shared" si="933"/>
        <v>0</v>
      </c>
      <c r="U1849" s="90">
        <f t="shared" si="934"/>
        <v>0</v>
      </c>
      <c r="V1849" s="90">
        <f t="shared" si="935"/>
        <v>0</v>
      </c>
      <c r="W1849" s="90">
        <f t="shared" si="922"/>
        <v>0</v>
      </c>
      <c r="Y1849" s="89">
        <f t="shared" si="880"/>
        <v>0</v>
      </c>
      <c r="Z1849" s="90">
        <f t="shared" si="881"/>
        <v>0</v>
      </c>
      <c r="AA1849" s="75">
        <f t="shared" si="882"/>
        <v>0</v>
      </c>
      <c r="AB1849" s="89">
        <f t="shared" si="883"/>
        <v>7410.7579462102694</v>
      </c>
      <c r="AC1849" s="89">
        <f t="shared" si="884"/>
        <v>0</v>
      </c>
      <c r="AD1849" s="90">
        <f t="shared" si="885"/>
        <v>0</v>
      </c>
      <c r="AE1849" s="90">
        <f t="shared" si="886"/>
        <v>0</v>
      </c>
      <c r="AF1849" s="1">
        <f t="shared" si="920"/>
        <v>-42589.242053789727</v>
      </c>
    </row>
    <row r="1850" spans="1:32" ht="12" customHeight="1">
      <c r="A1850" s="106">
        <v>2.16E-3</v>
      </c>
      <c r="B1850" s="4">
        <f t="shared" si="923"/>
        <v>-42619.91505451181</v>
      </c>
      <c r="C1850" t="s">
        <v>1433</v>
      </c>
      <c r="D1850"/>
      <c r="E1850" s="57" t="s">
        <v>20</v>
      </c>
      <c r="F1850" s="22">
        <f t="shared" si="890"/>
        <v>1</v>
      </c>
      <c r="G1850" s="22">
        <f t="shared" si="891"/>
        <v>1</v>
      </c>
      <c r="H1850" s="120" t="str">
        <f>IF(ISNA(VLOOKUP(C1850,[1]Sheet1!$J$2:$J$2000,3,FALSE)),"No","Yes")</f>
        <v>No</v>
      </c>
      <c r="I1850" s="89">
        <f t="shared" si="924"/>
        <v>0</v>
      </c>
      <c r="J1850" s="89">
        <f t="shared" si="925"/>
        <v>0</v>
      </c>
      <c r="K1850" s="89">
        <f t="shared" si="926"/>
        <v>0</v>
      </c>
      <c r="L1850" s="89">
        <f t="shared" si="927"/>
        <v>7380.0827854881909</v>
      </c>
      <c r="M1850" s="89">
        <f t="shared" si="928"/>
        <v>0</v>
      </c>
      <c r="N1850" s="89">
        <f t="shared" si="929"/>
        <v>0</v>
      </c>
      <c r="O1850" s="89">
        <f t="shared" si="921"/>
        <v>0</v>
      </c>
      <c r="Q1850" s="90">
        <f t="shared" si="930"/>
        <v>0</v>
      </c>
      <c r="R1850" s="90">
        <f t="shared" si="931"/>
        <v>0</v>
      </c>
      <c r="S1850" s="90">
        <f t="shared" si="932"/>
        <v>0</v>
      </c>
      <c r="T1850" s="90">
        <f t="shared" si="933"/>
        <v>0</v>
      </c>
      <c r="U1850" s="90">
        <f t="shared" si="934"/>
        <v>0</v>
      </c>
      <c r="V1850" s="90">
        <f t="shared" si="935"/>
        <v>0</v>
      </c>
      <c r="W1850" s="90">
        <f t="shared" si="922"/>
        <v>0</v>
      </c>
      <c r="Y1850" s="89">
        <f t="shared" si="880"/>
        <v>0</v>
      </c>
      <c r="Z1850" s="90">
        <f t="shared" si="881"/>
        <v>0</v>
      </c>
      <c r="AA1850" s="75">
        <f t="shared" si="882"/>
        <v>0</v>
      </c>
      <c r="AB1850" s="89">
        <f t="shared" si="883"/>
        <v>7380.0827854881909</v>
      </c>
      <c r="AC1850" s="89">
        <f t="shared" si="884"/>
        <v>0</v>
      </c>
      <c r="AD1850" s="90">
        <f t="shared" si="885"/>
        <v>0</v>
      </c>
      <c r="AE1850" s="90">
        <f t="shared" si="886"/>
        <v>0</v>
      </c>
      <c r="AF1850" s="1">
        <f t="shared" si="920"/>
        <v>-42619.917214511806</v>
      </c>
    </row>
    <row r="1851" spans="1:32" ht="12" customHeight="1">
      <c r="A1851" s="106">
        <v>2.1610000000000002E-3</v>
      </c>
      <c r="B1851" s="4">
        <f t="shared" si="923"/>
        <v>-42657.45907931008</v>
      </c>
      <c r="C1851" t="s">
        <v>1438</v>
      </c>
      <c r="D1851"/>
      <c r="E1851" s="57" t="s">
        <v>20</v>
      </c>
      <c r="F1851" s="22">
        <f t="shared" si="890"/>
        <v>1</v>
      </c>
      <c r="G1851" s="22">
        <f t="shared" si="891"/>
        <v>1</v>
      </c>
      <c r="H1851" s="120" t="str">
        <f>IF(ISNA(VLOOKUP(C1851,[1]Sheet1!$J$2:$J$2000,3,FALSE)),"No","Yes")</f>
        <v>No</v>
      </c>
      <c r="I1851" s="89">
        <f t="shared" si="924"/>
        <v>0</v>
      </c>
      <c r="J1851" s="89">
        <f t="shared" si="925"/>
        <v>0</v>
      </c>
      <c r="K1851" s="89">
        <f t="shared" si="926"/>
        <v>0</v>
      </c>
      <c r="L1851" s="89">
        <f t="shared" si="927"/>
        <v>7342.5387596899218</v>
      </c>
      <c r="M1851" s="89">
        <f t="shared" si="928"/>
        <v>0</v>
      </c>
      <c r="N1851" s="89">
        <f t="shared" si="929"/>
        <v>0</v>
      </c>
      <c r="O1851" s="89">
        <f t="shared" si="921"/>
        <v>0</v>
      </c>
      <c r="Q1851" s="90">
        <f t="shared" si="930"/>
        <v>0</v>
      </c>
      <c r="R1851" s="90">
        <f t="shared" si="931"/>
        <v>0</v>
      </c>
      <c r="S1851" s="90">
        <f t="shared" si="932"/>
        <v>0</v>
      </c>
      <c r="T1851" s="90">
        <f t="shared" si="933"/>
        <v>0</v>
      </c>
      <c r="U1851" s="90">
        <f t="shared" si="934"/>
        <v>0</v>
      </c>
      <c r="V1851" s="90">
        <f t="shared" si="935"/>
        <v>0</v>
      </c>
      <c r="W1851" s="90">
        <f t="shared" si="922"/>
        <v>0</v>
      </c>
      <c r="Y1851" s="89">
        <f t="shared" si="880"/>
        <v>0</v>
      </c>
      <c r="Z1851" s="90">
        <f t="shared" si="881"/>
        <v>0</v>
      </c>
      <c r="AA1851" s="75">
        <f t="shared" si="882"/>
        <v>0</v>
      </c>
      <c r="AB1851" s="89">
        <f t="shared" si="883"/>
        <v>7342.5387596899218</v>
      </c>
      <c r="AC1851" s="89">
        <f t="shared" si="884"/>
        <v>0</v>
      </c>
      <c r="AD1851" s="90">
        <f t="shared" si="885"/>
        <v>0</v>
      </c>
      <c r="AE1851" s="90">
        <f t="shared" si="886"/>
        <v>0</v>
      </c>
      <c r="AF1851" s="1">
        <f t="shared" si="920"/>
        <v>-42657.461240310076</v>
      </c>
    </row>
    <row r="1852" spans="1:32" ht="12" customHeight="1">
      <c r="A1852" s="106">
        <v>2.1619999999999999E-3</v>
      </c>
      <c r="B1852" s="4">
        <f t="shared" si="923"/>
        <v>-42785.049016290883</v>
      </c>
      <c r="C1852" t="s">
        <v>1452</v>
      </c>
      <c r="D1852"/>
      <c r="E1852" s="57" t="s">
        <v>20</v>
      </c>
      <c r="F1852" s="22">
        <f t="shared" si="890"/>
        <v>1</v>
      </c>
      <c r="G1852" s="22">
        <f t="shared" si="891"/>
        <v>1</v>
      </c>
      <c r="H1852" s="120" t="str">
        <f>IF(ISNA(VLOOKUP(C1852,[1]Sheet1!$J$2:$J$2000,3,FALSE)),"No","Yes")</f>
        <v>No</v>
      </c>
      <c r="I1852" s="89">
        <f t="shared" si="924"/>
        <v>0</v>
      </c>
      <c r="J1852" s="89">
        <f t="shared" si="925"/>
        <v>0</v>
      </c>
      <c r="K1852" s="89">
        <f t="shared" si="926"/>
        <v>0</v>
      </c>
      <c r="L1852" s="89">
        <f t="shared" si="927"/>
        <v>7214.9488217091184</v>
      </c>
      <c r="M1852" s="89">
        <f t="shared" si="928"/>
        <v>0</v>
      </c>
      <c r="N1852" s="89">
        <f t="shared" si="929"/>
        <v>0</v>
      </c>
      <c r="O1852" s="89">
        <f t="shared" si="921"/>
        <v>0</v>
      </c>
      <c r="Q1852" s="90">
        <f t="shared" si="930"/>
        <v>0</v>
      </c>
      <c r="R1852" s="90">
        <f t="shared" si="931"/>
        <v>0</v>
      </c>
      <c r="S1852" s="90">
        <f t="shared" si="932"/>
        <v>0</v>
      </c>
      <c r="T1852" s="90">
        <f t="shared" si="933"/>
        <v>0</v>
      </c>
      <c r="U1852" s="90">
        <f t="shared" si="934"/>
        <v>0</v>
      </c>
      <c r="V1852" s="90">
        <f t="shared" si="935"/>
        <v>0</v>
      </c>
      <c r="W1852" s="90">
        <f t="shared" si="922"/>
        <v>0</v>
      </c>
      <c r="Y1852" s="89">
        <f t="shared" si="880"/>
        <v>0</v>
      </c>
      <c r="Z1852" s="90">
        <f t="shared" si="881"/>
        <v>0</v>
      </c>
      <c r="AA1852" s="75">
        <f t="shared" si="882"/>
        <v>0</v>
      </c>
      <c r="AB1852" s="89">
        <f t="shared" si="883"/>
        <v>7214.9488217091184</v>
      </c>
      <c r="AC1852" s="89">
        <f t="shared" si="884"/>
        <v>0</v>
      </c>
      <c r="AD1852" s="90">
        <f t="shared" si="885"/>
        <v>0</v>
      </c>
      <c r="AE1852" s="90">
        <f t="shared" si="886"/>
        <v>0</v>
      </c>
      <c r="AF1852" s="1">
        <f t="shared" si="920"/>
        <v>-42785.05117829088</v>
      </c>
    </row>
    <row r="1853" spans="1:32" ht="12" customHeight="1">
      <c r="A1853" s="106">
        <v>2.163E-3</v>
      </c>
      <c r="B1853" s="4">
        <f t="shared" si="923"/>
        <v>-42798.762389150157</v>
      </c>
      <c r="C1853" t="s">
        <v>1456</v>
      </c>
      <c r="D1853"/>
      <c r="E1853" s="57" t="s">
        <v>20</v>
      </c>
      <c r="F1853" s="22">
        <f t="shared" si="890"/>
        <v>1</v>
      </c>
      <c r="G1853" s="22">
        <f t="shared" si="891"/>
        <v>1</v>
      </c>
      <c r="H1853" s="120" t="str">
        <f>IF(ISNA(VLOOKUP(C1853,[1]Sheet1!$J$2:$J$2000,3,FALSE)),"No","Yes")</f>
        <v>No</v>
      </c>
      <c r="I1853" s="89">
        <f t="shared" si="924"/>
        <v>0</v>
      </c>
      <c r="J1853" s="89">
        <f t="shared" si="925"/>
        <v>0</v>
      </c>
      <c r="K1853" s="89">
        <f t="shared" si="926"/>
        <v>0</v>
      </c>
      <c r="L1853" s="89">
        <f t="shared" si="927"/>
        <v>7201.2354478498455</v>
      </c>
      <c r="M1853" s="89">
        <f t="shared" si="928"/>
        <v>0</v>
      </c>
      <c r="N1853" s="89">
        <f t="shared" si="929"/>
        <v>0</v>
      </c>
      <c r="O1853" s="89">
        <f t="shared" si="921"/>
        <v>0</v>
      </c>
      <c r="Q1853" s="90">
        <f t="shared" si="930"/>
        <v>0</v>
      </c>
      <c r="R1853" s="90">
        <f t="shared" si="931"/>
        <v>0</v>
      </c>
      <c r="S1853" s="90">
        <f t="shared" si="932"/>
        <v>0</v>
      </c>
      <c r="T1853" s="90">
        <f t="shared" si="933"/>
        <v>0</v>
      </c>
      <c r="U1853" s="90">
        <f t="shared" si="934"/>
        <v>0</v>
      </c>
      <c r="V1853" s="90">
        <f t="shared" si="935"/>
        <v>0</v>
      </c>
      <c r="W1853" s="90">
        <f t="shared" si="922"/>
        <v>0</v>
      </c>
      <c r="Y1853" s="89">
        <f t="shared" si="880"/>
        <v>0</v>
      </c>
      <c r="Z1853" s="90">
        <f t="shared" si="881"/>
        <v>0</v>
      </c>
      <c r="AA1853" s="75">
        <f t="shared" si="882"/>
        <v>0</v>
      </c>
      <c r="AB1853" s="89">
        <f t="shared" si="883"/>
        <v>7201.2354478498455</v>
      </c>
      <c r="AC1853" s="89">
        <f t="shared" si="884"/>
        <v>0</v>
      </c>
      <c r="AD1853" s="90">
        <f t="shared" si="885"/>
        <v>0</v>
      </c>
      <c r="AE1853" s="90">
        <f t="shared" si="886"/>
        <v>0</v>
      </c>
      <c r="AF1853" s="1">
        <f t="shared" si="920"/>
        <v>-42798.764552150154</v>
      </c>
    </row>
    <row r="1854" spans="1:32" ht="12" customHeight="1">
      <c r="A1854" s="106">
        <v>2.1640000000000001E-3</v>
      </c>
      <c r="B1854" s="4">
        <f t="shared" si="923"/>
        <v>-42844.662614092544</v>
      </c>
      <c r="C1854" t="s">
        <v>1463</v>
      </c>
      <c r="D1854"/>
      <c r="E1854" s="57" t="s">
        <v>20</v>
      </c>
      <c r="F1854" s="22">
        <f t="shared" si="890"/>
        <v>1</v>
      </c>
      <c r="G1854" s="22">
        <f t="shared" si="891"/>
        <v>1</v>
      </c>
      <c r="H1854" s="120" t="str">
        <f>IF(ISNA(VLOOKUP(C1854,[1]Sheet1!$J$2:$J$2000,3,FALSE)),"No","Yes")</f>
        <v>No</v>
      </c>
      <c r="I1854" s="89">
        <f t="shared" si="924"/>
        <v>0</v>
      </c>
      <c r="J1854" s="89">
        <f t="shared" si="925"/>
        <v>0</v>
      </c>
      <c r="K1854" s="89">
        <f t="shared" si="926"/>
        <v>0</v>
      </c>
      <c r="L1854" s="89">
        <f t="shared" si="927"/>
        <v>7155.3352219074595</v>
      </c>
      <c r="M1854" s="89">
        <f t="shared" si="928"/>
        <v>0</v>
      </c>
      <c r="N1854" s="89">
        <f t="shared" si="929"/>
        <v>0</v>
      </c>
      <c r="O1854" s="89">
        <f t="shared" si="921"/>
        <v>0</v>
      </c>
      <c r="Q1854" s="90">
        <f t="shared" si="930"/>
        <v>0</v>
      </c>
      <c r="R1854" s="90">
        <f t="shared" si="931"/>
        <v>0</v>
      </c>
      <c r="S1854" s="90">
        <f t="shared" si="932"/>
        <v>0</v>
      </c>
      <c r="T1854" s="90">
        <f t="shared" si="933"/>
        <v>0</v>
      </c>
      <c r="U1854" s="90">
        <f t="shared" si="934"/>
        <v>0</v>
      </c>
      <c r="V1854" s="90">
        <f t="shared" si="935"/>
        <v>0</v>
      </c>
      <c r="W1854" s="90">
        <f t="shared" si="922"/>
        <v>0</v>
      </c>
      <c r="Y1854" s="89">
        <f t="shared" si="880"/>
        <v>0</v>
      </c>
      <c r="Z1854" s="90">
        <f t="shared" si="881"/>
        <v>0</v>
      </c>
      <c r="AA1854" s="75">
        <f t="shared" si="882"/>
        <v>0</v>
      </c>
      <c r="AB1854" s="89">
        <f t="shared" si="883"/>
        <v>7155.3352219074595</v>
      </c>
      <c r="AC1854" s="89">
        <f t="shared" si="884"/>
        <v>0</v>
      </c>
      <c r="AD1854" s="90">
        <f t="shared" si="885"/>
        <v>0</v>
      </c>
      <c r="AE1854" s="90">
        <f t="shared" si="886"/>
        <v>0</v>
      </c>
      <c r="AF1854" s="1">
        <f t="shared" si="920"/>
        <v>-42844.664778092541</v>
      </c>
    </row>
    <row r="1855" spans="1:32" ht="12" customHeight="1">
      <c r="A1855" s="106">
        <v>2.1649999999999998E-3</v>
      </c>
      <c r="B1855" s="4">
        <f t="shared" si="923"/>
        <v>-43196.406364741866</v>
      </c>
      <c r="C1855" t="s">
        <v>1486</v>
      </c>
      <c r="D1855"/>
      <c r="E1855" s="57" t="s">
        <v>20</v>
      </c>
      <c r="F1855" s="22">
        <f t="shared" si="890"/>
        <v>1</v>
      </c>
      <c r="G1855" s="22">
        <f t="shared" si="891"/>
        <v>1</v>
      </c>
      <c r="H1855" s="120" t="str">
        <f>IF(ISNA(VLOOKUP(C1855,[1]Sheet1!$J$2:$J$2000,3,FALSE)),"No","Yes")</f>
        <v>No</v>
      </c>
      <c r="I1855" s="89">
        <f t="shared" si="924"/>
        <v>0</v>
      </c>
      <c r="J1855" s="89">
        <f t="shared" si="925"/>
        <v>0</v>
      </c>
      <c r="K1855" s="89">
        <f t="shared" si="926"/>
        <v>0</v>
      </c>
      <c r="L1855" s="89">
        <f t="shared" si="927"/>
        <v>6803.5914702581358</v>
      </c>
      <c r="M1855" s="89">
        <f t="shared" si="928"/>
        <v>0</v>
      </c>
      <c r="N1855" s="89">
        <f t="shared" si="929"/>
        <v>0</v>
      </c>
      <c r="O1855" s="89">
        <f t="shared" si="921"/>
        <v>0</v>
      </c>
      <c r="Q1855" s="90">
        <f t="shared" si="930"/>
        <v>0</v>
      </c>
      <c r="R1855" s="90">
        <f t="shared" si="931"/>
        <v>0</v>
      </c>
      <c r="S1855" s="90">
        <f t="shared" si="932"/>
        <v>0</v>
      </c>
      <c r="T1855" s="90">
        <f t="shared" si="933"/>
        <v>0</v>
      </c>
      <c r="U1855" s="90">
        <f t="shared" si="934"/>
        <v>0</v>
      </c>
      <c r="V1855" s="90">
        <f t="shared" si="935"/>
        <v>0</v>
      </c>
      <c r="W1855" s="90">
        <f t="shared" si="922"/>
        <v>0</v>
      </c>
      <c r="Y1855" s="89">
        <f t="shared" si="880"/>
        <v>0</v>
      </c>
      <c r="Z1855" s="90">
        <f t="shared" si="881"/>
        <v>0</v>
      </c>
      <c r="AA1855" s="75">
        <f t="shared" si="882"/>
        <v>0</v>
      </c>
      <c r="AB1855" s="89">
        <f t="shared" si="883"/>
        <v>6803.5914702581358</v>
      </c>
      <c r="AC1855" s="89">
        <f t="shared" si="884"/>
        <v>0</v>
      </c>
      <c r="AD1855" s="90">
        <f t="shared" si="885"/>
        <v>0</v>
      </c>
      <c r="AE1855" s="90">
        <f t="shared" si="886"/>
        <v>0</v>
      </c>
      <c r="AF1855" s="1">
        <f t="shared" si="920"/>
        <v>-43196.408529741864</v>
      </c>
    </row>
    <row r="1856" spans="1:32" ht="12" customHeight="1">
      <c r="A1856" s="106">
        <v>2.166E-3</v>
      </c>
      <c r="B1856" s="4">
        <f t="shared" si="923"/>
        <v>-43516.575374106957</v>
      </c>
      <c r="C1856" t="s">
        <v>1506</v>
      </c>
      <c r="D1856"/>
      <c r="E1856" s="57" t="s">
        <v>20</v>
      </c>
      <c r="F1856" s="22">
        <f t="shared" si="890"/>
        <v>1</v>
      </c>
      <c r="G1856" s="22">
        <f t="shared" si="891"/>
        <v>1</v>
      </c>
      <c r="H1856" s="120" t="str">
        <f>IF(ISNA(VLOOKUP(C1856,[1]Sheet1!$J$2:$J$2000,3,FALSE)),"No","Yes")</f>
        <v>No</v>
      </c>
      <c r="I1856" s="89">
        <f t="shared" si="924"/>
        <v>0</v>
      </c>
      <c r="J1856" s="89">
        <f t="shared" si="925"/>
        <v>0</v>
      </c>
      <c r="K1856" s="89">
        <f t="shared" si="926"/>
        <v>0</v>
      </c>
      <c r="L1856" s="89">
        <f t="shared" si="927"/>
        <v>6483.4224598930477</v>
      </c>
      <c r="M1856" s="89">
        <f t="shared" si="928"/>
        <v>0</v>
      </c>
      <c r="N1856" s="89">
        <f t="shared" si="929"/>
        <v>0</v>
      </c>
      <c r="O1856" s="89">
        <f t="shared" si="921"/>
        <v>0</v>
      </c>
      <c r="Q1856" s="90">
        <f t="shared" si="930"/>
        <v>0</v>
      </c>
      <c r="R1856" s="90">
        <f t="shared" si="931"/>
        <v>0</v>
      </c>
      <c r="S1856" s="90">
        <f t="shared" si="932"/>
        <v>0</v>
      </c>
      <c r="T1856" s="90">
        <f t="shared" si="933"/>
        <v>0</v>
      </c>
      <c r="U1856" s="90">
        <f t="shared" si="934"/>
        <v>0</v>
      </c>
      <c r="V1856" s="90">
        <f t="shared" si="935"/>
        <v>0</v>
      </c>
      <c r="W1856" s="90">
        <f t="shared" si="922"/>
        <v>0</v>
      </c>
      <c r="Y1856" s="89">
        <f t="shared" si="880"/>
        <v>0</v>
      </c>
      <c r="Z1856" s="90">
        <f t="shared" si="881"/>
        <v>0</v>
      </c>
      <c r="AA1856" s="75">
        <f t="shared" si="882"/>
        <v>0</v>
      </c>
      <c r="AB1856" s="89">
        <f t="shared" si="883"/>
        <v>6483.4224598930477</v>
      </c>
      <c r="AC1856" s="89">
        <f t="shared" si="884"/>
        <v>0</v>
      </c>
      <c r="AD1856" s="90">
        <f t="shared" si="885"/>
        <v>0</v>
      </c>
      <c r="AE1856" s="90">
        <f t="shared" si="886"/>
        <v>0</v>
      </c>
      <c r="AF1856" s="1">
        <f t="shared" si="920"/>
        <v>-43516.577540106955</v>
      </c>
    </row>
    <row r="1857" spans="1:32" ht="12" customHeight="1">
      <c r="A1857" s="106">
        <v>2.1670000000000001E-3</v>
      </c>
      <c r="B1857" s="4">
        <f t="shared" si="923"/>
        <v>-43577.026864574487</v>
      </c>
      <c r="C1857" t="s">
        <v>1509</v>
      </c>
      <c r="D1857"/>
      <c r="E1857" s="57" t="s">
        <v>20</v>
      </c>
      <c r="F1857" s="22">
        <f t="shared" si="890"/>
        <v>1</v>
      </c>
      <c r="G1857" s="22">
        <f t="shared" si="891"/>
        <v>1</v>
      </c>
      <c r="H1857" s="120" t="str">
        <f>IF(ISNA(VLOOKUP(C1857,[1]Sheet1!$J$2:$J$2000,3,FALSE)),"No","Yes")</f>
        <v>No</v>
      </c>
      <c r="I1857" s="89">
        <f t="shared" si="924"/>
        <v>0</v>
      </c>
      <c r="J1857" s="89">
        <f t="shared" si="925"/>
        <v>0</v>
      </c>
      <c r="K1857" s="89">
        <f t="shared" si="926"/>
        <v>0</v>
      </c>
      <c r="L1857" s="89">
        <f t="shared" si="927"/>
        <v>6422.970968425514</v>
      </c>
      <c r="M1857" s="89">
        <f t="shared" si="928"/>
        <v>0</v>
      </c>
      <c r="N1857" s="89">
        <f t="shared" si="929"/>
        <v>0</v>
      </c>
      <c r="O1857" s="89">
        <f t="shared" si="921"/>
        <v>0</v>
      </c>
      <c r="Q1857" s="90">
        <f t="shared" si="930"/>
        <v>0</v>
      </c>
      <c r="R1857" s="90">
        <f t="shared" si="931"/>
        <v>0</v>
      </c>
      <c r="S1857" s="90">
        <f t="shared" si="932"/>
        <v>0</v>
      </c>
      <c r="T1857" s="90">
        <f t="shared" si="933"/>
        <v>0</v>
      </c>
      <c r="U1857" s="90">
        <f t="shared" si="934"/>
        <v>0</v>
      </c>
      <c r="V1857" s="90">
        <f t="shared" si="935"/>
        <v>0</v>
      </c>
      <c r="W1857" s="90">
        <f t="shared" si="922"/>
        <v>0</v>
      </c>
      <c r="Y1857" s="89">
        <f t="shared" si="880"/>
        <v>0</v>
      </c>
      <c r="Z1857" s="90">
        <f t="shared" si="881"/>
        <v>0</v>
      </c>
      <c r="AA1857" s="75">
        <f t="shared" si="882"/>
        <v>0</v>
      </c>
      <c r="AB1857" s="89">
        <f t="shared" si="883"/>
        <v>6422.970968425514</v>
      </c>
      <c r="AC1857" s="89">
        <f t="shared" si="884"/>
        <v>0</v>
      </c>
      <c r="AD1857" s="90">
        <f t="shared" si="885"/>
        <v>0</v>
      </c>
      <c r="AE1857" s="90">
        <f t="shared" si="886"/>
        <v>0</v>
      </c>
      <c r="AF1857" s="1">
        <f t="shared" si="920"/>
        <v>-43577.029031574486</v>
      </c>
    </row>
    <row r="1858" spans="1:32" ht="12" customHeight="1">
      <c r="A1858" s="106">
        <v>2.1680000000000002E-3</v>
      </c>
      <c r="B1858" s="4">
        <f t="shared" si="923"/>
        <v>-43727.232931337749</v>
      </c>
      <c r="C1858" t="s">
        <v>1515</v>
      </c>
      <c r="D1858"/>
      <c r="E1858" s="57" t="s">
        <v>20</v>
      </c>
      <c r="F1858" s="22">
        <f t="shared" si="890"/>
        <v>1</v>
      </c>
      <c r="G1858" s="22">
        <f t="shared" si="891"/>
        <v>1</v>
      </c>
      <c r="H1858" s="120" t="str">
        <f>IF(ISNA(VLOOKUP(C1858,[1]Sheet1!$J$2:$J$2000,3,FALSE)),"No","Yes")</f>
        <v>No</v>
      </c>
      <c r="I1858" s="89">
        <f t="shared" si="924"/>
        <v>0</v>
      </c>
      <c r="J1858" s="89">
        <f t="shared" si="925"/>
        <v>0</v>
      </c>
      <c r="K1858" s="89">
        <f t="shared" si="926"/>
        <v>0</v>
      </c>
      <c r="L1858" s="89">
        <f t="shared" si="927"/>
        <v>6272.7649006622514</v>
      </c>
      <c r="M1858" s="89">
        <f t="shared" si="928"/>
        <v>0</v>
      </c>
      <c r="N1858" s="89">
        <f t="shared" si="929"/>
        <v>0</v>
      </c>
      <c r="O1858" s="89">
        <f t="shared" si="921"/>
        <v>0</v>
      </c>
      <c r="Q1858" s="90">
        <f t="shared" si="930"/>
        <v>0</v>
      </c>
      <c r="R1858" s="90">
        <f t="shared" si="931"/>
        <v>0</v>
      </c>
      <c r="S1858" s="90">
        <f t="shared" si="932"/>
        <v>0</v>
      </c>
      <c r="T1858" s="90">
        <f t="shared" si="933"/>
        <v>0</v>
      </c>
      <c r="U1858" s="90">
        <f t="shared" si="934"/>
        <v>0</v>
      </c>
      <c r="V1858" s="90">
        <f t="shared" si="935"/>
        <v>0</v>
      </c>
      <c r="W1858" s="90">
        <f t="shared" si="922"/>
        <v>0</v>
      </c>
      <c r="Y1858" s="89">
        <f t="shared" si="880"/>
        <v>0</v>
      </c>
      <c r="Z1858" s="90">
        <f t="shared" si="881"/>
        <v>0</v>
      </c>
      <c r="AA1858" s="75">
        <f t="shared" si="882"/>
        <v>0</v>
      </c>
      <c r="AB1858" s="89">
        <f t="shared" si="883"/>
        <v>6272.7649006622514</v>
      </c>
      <c r="AC1858" s="89">
        <f t="shared" si="884"/>
        <v>0</v>
      </c>
      <c r="AD1858" s="90">
        <f t="shared" si="885"/>
        <v>0</v>
      </c>
      <c r="AE1858" s="90">
        <f t="shared" si="886"/>
        <v>0</v>
      </c>
      <c r="AF1858" s="1">
        <f t="shared" si="920"/>
        <v>-43727.235099337748</v>
      </c>
    </row>
    <row r="1859" spans="1:32" ht="12" customHeight="1">
      <c r="A1859" s="106">
        <v>2.1689999999999999E-3</v>
      </c>
      <c r="B1859" s="4">
        <f t="shared" si="923"/>
        <v>-43762.088796219177</v>
      </c>
      <c r="C1859" t="s">
        <v>1518</v>
      </c>
      <c r="D1859"/>
      <c r="E1859" s="57" t="s">
        <v>20</v>
      </c>
      <c r="F1859" s="22">
        <f t="shared" si="890"/>
        <v>1</v>
      </c>
      <c r="G1859" s="22">
        <f t="shared" si="891"/>
        <v>1</v>
      </c>
      <c r="H1859" s="120" t="str">
        <f>IF(ISNA(VLOOKUP(C1859,[1]Sheet1!$J$2:$J$2000,3,FALSE)),"No","Yes")</f>
        <v>No</v>
      </c>
      <c r="I1859" s="89">
        <f t="shared" si="924"/>
        <v>0</v>
      </c>
      <c r="J1859" s="89">
        <f t="shared" si="925"/>
        <v>0</v>
      </c>
      <c r="K1859" s="89">
        <f t="shared" si="926"/>
        <v>0</v>
      </c>
      <c r="L1859" s="89">
        <f t="shared" si="927"/>
        <v>6237.9090347808196</v>
      </c>
      <c r="M1859" s="89">
        <f t="shared" si="928"/>
        <v>0</v>
      </c>
      <c r="N1859" s="89">
        <f t="shared" si="929"/>
        <v>0</v>
      </c>
      <c r="O1859" s="89">
        <f t="shared" si="921"/>
        <v>0</v>
      </c>
      <c r="Q1859" s="90">
        <f t="shared" si="930"/>
        <v>0</v>
      </c>
      <c r="R1859" s="90">
        <f t="shared" si="931"/>
        <v>0</v>
      </c>
      <c r="S1859" s="90">
        <f t="shared" si="932"/>
        <v>0</v>
      </c>
      <c r="T1859" s="90">
        <f t="shared" si="933"/>
        <v>0</v>
      </c>
      <c r="U1859" s="90">
        <f t="shared" si="934"/>
        <v>0</v>
      </c>
      <c r="V1859" s="90">
        <f t="shared" si="935"/>
        <v>0</v>
      </c>
      <c r="W1859" s="90">
        <f t="shared" si="922"/>
        <v>0</v>
      </c>
      <c r="Y1859" s="89">
        <f t="shared" si="880"/>
        <v>0</v>
      </c>
      <c r="Z1859" s="90">
        <f t="shared" si="881"/>
        <v>0</v>
      </c>
      <c r="AA1859" s="75">
        <f t="shared" si="882"/>
        <v>0</v>
      </c>
      <c r="AB1859" s="89">
        <f t="shared" si="883"/>
        <v>6237.9090347808196</v>
      </c>
      <c r="AC1859" s="89">
        <f t="shared" si="884"/>
        <v>0</v>
      </c>
      <c r="AD1859" s="90">
        <f t="shared" si="885"/>
        <v>0</v>
      </c>
      <c r="AE1859" s="90">
        <f t="shared" si="886"/>
        <v>0</v>
      </c>
      <c r="AF1859" s="1">
        <f t="shared" ref="AF1859:AF1922" si="936">IF(H1859="NO",SUM(AA1859:AE1859)-50000,SUM(AA1859:AE1859))</f>
        <v>-43762.090965219177</v>
      </c>
    </row>
    <row r="1860" spans="1:32" ht="12" customHeight="1">
      <c r="A1860" s="106">
        <v>2.1700000000000001E-3</v>
      </c>
      <c r="B1860" s="4">
        <f t="shared" si="923"/>
        <v>-43907.535518442215</v>
      </c>
      <c r="C1860" t="s">
        <v>1525</v>
      </c>
      <c r="D1860"/>
      <c r="E1860" s="57" t="s">
        <v>20</v>
      </c>
      <c r="F1860" s="22">
        <f t="shared" si="890"/>
        <v>1</v>
      </c>
      <c r="G1860" s="22">
        <f t="shared" si="891"/>
        <v>1</v>
      </c>
      <c r="H1860" s="120" t="str">
        <f>IF(ISNA(VLOOKUP(C1860,[1]Sheet1!$J$2:$J$2000,3,FALSE)),"No","Yes")</f>
        <v>No</v>
      </c>
      <c r="I1860" s="89">
        <f t="shared" si="924"/>
        <v>0</v>
      </c>
      <c r="J1860" s="89">
        <f t="shared" si="925"/>
        <v>0</v>
      </c>
      <c r="K1860" s="89">
        <f t="shared" si="926"/>
        <v>0</v>
      </c>
      <c r="L1860" s="89">
        <f t="shared" si="927"/>
        <v>6092.4623115577888</v>
      </c>
      <c r="M1860" s="89">
        <f t="shared" si="928"/>
        <v>0</v>
      </c>
      <c r="N1860" s="89">
        <f t="shared" si="929"/>
        <v>0</v>
      </c>
      <c r="O1860" s="89">
        <f t="shared" si="921"/>
        <v>0</v>
      </c>
      <c r="Q1860" s="90">
        <f t="shared" si="930"/>
        <v>0</v>
      </c>
      <c r="R1860" s="90">
        <f t="shared" si="931"/>
        <v>0</v>
      </c>
      <c r="S1860" s="90">
        <f t="shared" si="932"/>
        <v>0</v>
      </c>
      <c r="T1860" s="90">
        <f t="shared" si="933"/>
        <v>0</v>
      </c>
      <c r="U1860" s="90">
        <f t="shared" si="934"/>
        <v>0</v>
      </c>
      <c r="V1860" s="90">
        <f t="shared" si="935"/>
        <v>0</v>
      </c>
      <c r="W1860" s="90">
        <f t="shared" si="922"/>
        <v>0</v>
      </c>
      <c r="Y1860" s="89">
        <f t="shared" si="880"/>
        <v>0</v>
      </c>
      <c r="Z1860" s="90">
        <f t="shared" si="881"/>
        <v>0</v>
      </c>
      <c r="AA1860" s="75">
        <f t="shared" si="882"/>
        <v>0</v>
      </c>
      <c r="AB1860" s="89">
        <f t="shared" si="883"/>
        <v>6092.4623115577888</v>
      </c>
      <c r="AC1860" s="89">
        <f t="shared" si="884"/>
        <v>0</v>
      </c>
      <c r="AD1860" s="90">
        <f t="shared" si="885"/>
        <v>0</v>
      </c>
      <c r="AE1860" s="90">
        <f t="shared" si="886"/>
        <v>0</v>
      </c>
      <c r="AF1860" s="1">
        <f t="shared" si="936"/>
        <v>-43907.537688442215</v>
      </c>
    </row>
    <row r="1861" spans="1:32" ht="12" customHeight="1">
      <c r="A1861" s="106">
        <v>2.1710000000000002E-3</v>
      </c>
      <c r="B1861" s="4">
        <f t="shared" si="923"/>
        <v>-44560.29933653769</v>
      </c>
      <c r="C1861" t="s">
        <v>1544</v>
      </c>
      <c r="D1861"/>
      <c r="E1861" s="57" t="s">
        <v>20</v>
      </c>
      <c r="F1861" s="22">
        <f t="shared" si="890"/>
        <v>1</v>
      </c>
      <c r="G1861" s="22">
        <f t="shared" si="891"/>
        <v>1</v>
      </c>
      <c r="H1861" s="120" t="str">
        <f>IF(ISNA(VLOOKUP(C1861,[1]Sheet1!$J$2:$J$2000,3,FALSE)),"No","Yes")</f>
        <v>No</v>
      </c>
      <c r="I1861" s="89">
        <f t="shared" si="924"/>
        <v>0</v>
      </c>
      <c r="J1861" s="89">
        <f t="shared" si="925"/>
        <v>0</v>
      </c>
      <c r="K1861" s="89">
        <f t="shared" si="926"/>
        <v>0</v>
      </c>
      <c r="L1861" s="89">
        <f t="shared" si="927"/>
        <v>5439.6984924623121</v>
      </c>
      <c r="M1861" s="89">
        <f t="shared" si="928"/>
        <v>0</v>
      </c>
      <c r="N1861" s="89">
        <f t="shared" si="929"/>
        <v>0</v>
      </c>
      <c r="O1861" s="89">
        <f t="shared" si="921"/>
        <v>0</v>
      </c>
      <c r="Q1861" s="90">
        <f t="shared" si="930"/>
        <v>0</v>
      </c>
      <c r="R1861" s="90">
        <f t="shared" si="931"/>
        <v>0</v>
      </c>
      <c r="S1861" s="90">
        <f t="shared" si="932"/>
        <v>0</v>
      </c>
      <c r="T1861" s="90">
        <f t="shared" si="933"/>
        <v>0</v>
      </c>
      <c r="U1861" s="90">
        <f t="shared" si="934"/>
        <v>0</v>
      </c>
      <c r="V1861" s="90">
        <f t="shared" si="935"/>
        <v>0</v>
      </c>
      <c r="W1861" s="90">
        <f t="shared" si="922"/>
        <v>0</v>
      </c>
      <c r="Y1861" s="89">
        <f t="shared" si="880"/>
        <v>0</v>
      </c>
      <c r="Z1861" s="90">
        <f t="shared" si="881"/>
        <v>0</v>
      </c>
      <c r="AA1861" s="75">
        <f t="shared" si="882"/>
        <v>0</v>
      </c>
      <c r="AB1861" s="89">
        <f t="shared" si="883"/>
        <v>5439.6984924623121</v>
      </c>
      <c r="AC1861" s="89">
        <f t="shared" si="884"/>
        <v>0</v>
      </c>
      <c r="AD1861" s="90">
        <f t="shared" si="885"/>
        <v>0</v>
      </c>
      <c r="AE1861" s="90">
        <f t="shared" si="886"/>
        <v>0</v>
      </c>
      <c r="AF1861" s="1">
        <f t="shared" si="936"/>
        <v>-44560.30150753769</v>
      </c>
    </row>
    <row r="1862" spans="1:32" ht="12" customHeight="1">
      <c r="A1862" s="106">
        <v>2.1719999999999999E-3</v>
      </c>
      <c r="B1862" s="4">
        <f t="shared" si="923"/>
        <v>-44631.595419215017</v>
      </c>
      <c r="C1862" t="s">
        <v>1545</v>
      </c>
      <c r="D1862"/>
      <c r="E1862" s="57" t="s">
        <v>20</v>
      </c>
      <c r="F1862" s="22">
        <f t="shared" si="890"/>
        <v>1</v>
      </c>
      <c r="G1862" s="22">
        <f t="shared" si="891"/>
        <v>1</v>
      </c>
      <c r="H1862" s="120" t="str">
        <f>IF(ISNA(VLOOKUP(C1862,[1]Sheet1!$J$2:$J$2000,3,FALSE)),"No","Yes")</f>
        <v>No</v>
      </c>
      <c r="I1862" s="89">
        <f t="shared" si="924"/>
        <v>0</v>
      </c>
      <c r="J1862" s="89">
        <f t="shared" si="925"/>
        <v>0</v>
      </c>
      <c r="K1862" s="89">
        <f t="shared" si="926"/>
        <v>0</v>
      </c>
      <c r="L1862" s="89">
        <f t="shared" si="927"/>
        <v>5368.4024087849803</v>
      </c>
      <c r="M1862" s="89">
        <f t="shared" si="928"/>
        <v>0</v>
      </c>
      <c r="N1862" s="89">
        <f t="shared" si="929"/>
        <v>0</v>
      </c>
      <c r="O1862" s="89">
        <f t="shared" si="921"/>
        <v>0</v>
      </c>
      <c r="Q1862" s="90">
        <f t="shared" si="930"/>
        <v>0</v>
      </c>
      <c r="R1862" s="90">
        <f t="shared" si="931"/>
        <v>0</v>
      </c>
      <c r="S1862" s="90">
        <f t="shared" si="932"/>
        <v>0</v>
      </c>
      <c r="T1862" s="90">
        <f t="shared" si="933"/>
        <v>0</v>
      </c>
      <c r="U1862" s="90">
        <f t="shared" si="934"/>
        <v>0</v>
      </c>
      <c r="V1862" s="90">
        <f t="shared" si="935"/>
        <v>0</v>
      </c>
      <c r="W1862" s="90">
        <f t="shared" si="922"/>
        <v>0</v>
      </c>
      <c r="Y1862" s="89">
        <f t="shared" si="880"/>
        <v>0</v>
      </c>
      <c r="Z1862" s="90">
        <f t="shared" si="881"/>
        <v>0</v>
      </c>
      <c r="AA1862" s="75">
        <f t="shared" si="882"/>
        <v>0</v>
      </c>
      <c r="AB1862" s="89">
        <f t="shared" si="883"/>
        <v>5368.4024087849803</v>
      </c>
      <c r="AC1862" s="89">
        <f t="shared" si="884"/>
        <v>0</v>
      </c>
      <c r="AD1862" s="90">
        <f t="shared" si="885"/>
        <v>0</v>
      </c>
      <c r="AE1862" s="90">
        <f t="shared" si="886"/>
        <v>0</v>
      </c>
      <c r="AF1862" s="1">
        <f t="shared" si="936"/>
        <v>-44631.597591215017</v>
      </c>
    </row>
    <row r="1863" spans="1:32" ht="12" customHeight="1">
      <c r="A1863" s="106">
        <v>2.173E-3</v>
      </c>
      <c r="B1863" s="4">
        <f t="shared" si="923"/>
        <v>9685.1556442159144</v>
      </c>
      <c r="C1863" t="s">
        <v>1739</v>
      </c>
      <c r="D1863"/>
      <c r="E1863" s="57" t="s">
        <v>20</v>
      </c>
      <c r="F1863" s="22">
        <f t="shared" si="890"/>
        <v>1</v>
      </c>
      <c r="G1863" s="22">
        <f t="shared" si="891"/>
        <v>1</v>
      </c>
      <c r="H1863" s="120" t="str">
        <f>IF(ISNA(VLOOKUP(C1863,[1]Sheet1!$J$2:$J$2000,3,FALSE)),"No","Yes")</f>
        <v>Yes</v>
      </c>
      <c r="I1863" s="89">
        <f t="shared" si="924"/>
        <v>0</v>
      </c>
      <c r="J1863" s="89">
        <f t="shared" si="925"/>
        <v>0</v>
      </c>
      <c r="K1863" s="89">
        <f t="shared" si="926"/>
        <v>0</v>
      </c>
      <c r="L1863" s="89">
        <f t="shared" si="927"/>
        <v>0</v>
      </c>
      <c r="M1863" s="89">
        <f t="shared" si="928"/>
        <v>0</v>
      </c>
      <c r="N1863" s="89">
        <f t="shared" si="929"/>
        <v>0</v>
      </c>
      <c r="O1863" s="89">
        <f t="shared" si="921"/>
        <v>0</v>
      </c>
      <c r="Q1863" s="90">
        <f t="shared" si="930"/>
        <v>0</v>
      </c>
      <c r="R1863" s="90">
        <f t="shared" si="931"/>
        <v>0</v>
      </c>
      <c r="S1863" s="90">
        <f t="shared" si="932"/>
        <v>0</v>
      </c>
      <c r="T1863" s="90">
        <f t="shared" si="933"/>
        <v>0</v>
      </c>
      <c r="U1863" s="90">
        <f t="shared" si="934"/>
        <v>9685.1534712159137</v>
      </c>
      <c r="V1863" s="90">
        <f t="shared" si="935"/>
        <v>0</v>
      </c>
      <c r="W1863" s="90">
        <f t="shared" si="922"/>
        <v>0</v>
      </c>
      <c r="Y1863" s="89">
        <f t="shared" si="880"/>
        <v>0</v>
      </c>
      <c r="Z1863" s="90">
        <f t="shared" si="881"/>
        <v>0</v>
      </c>
      <c r="AA1863" s="75">
        <f t="shared" si="882"/>
        <v>0</v>
      </c>
      <c r="AB1863" s="89">
        <f t="shared" si="883"/>
        <v>0</v>
      </c>
      <c r="AC1863" s="89">
        <f t="shared" si="884"/>
        <v>0</v>
      </c>
      <c r="AD1863" s="90">
        <f t="shared" si="885"/>
        <v>9685.1534712159137</v>
      </c>
      <c r="AE1863" s="90">
        <f t="shared" si="886"/>
        <v>0</v>
      </c>
      <c r="AF1863" s="1">
        <f t="shared" si="936"/>
        <v>9685.1534712159137</v>
      </c>
    </row>
    <row r="1864" spans="1:32" ht="12" customHeight="1">
      <c r="A1864" s="106">
        <v>2.1749999999999999E-3</v>
      </c>
      <c r="B1864" s="4">
        <f t="shared" si="923"/>
        <v>-40832.915530735656</v>
      </c>
      <c r="C1864" t="s">
        <v>1741</v>
      </c>
      <c r="D1864"/>
      <c r="E1864" s="57" t="s">
        <v>20</v>
      </c>
      <c r="F1864" s="22">
        <f t="shared" si="890"/>
        <v>1</v>
      </c>
      <c r="G1864" s="22">
        <f t="shared" si="891"/>
        <v>1</v>
      </c>
      <c r="H1864" s="120" t="str">
        <f>IF(ISNA(VLOOKUP(C1864,[1]Sheet1!$J$2:$J$2000,3,FALSE)),"No","Yes")</f>
        <v>No</v>
      </c>
      <c r="I1864" s="89">
        <f t="shared" si="924"/>
        <v>0</v>
      </c>
      <c r="J1864" s="89">
        <f t="shared" si="925"/>
        <v>0</v>
      </c>
      <c r="K1864" s="89">
        <f t="shared" si="926"/>
        <v>0</v>
      </c>
      <c r="L1864" s="89">
        <f t="shared" si="927"/>
        <v>0</v>
      </c>
      <c r="M1864" s="89">
        <f t="shared" si="928"/>
        <v>0</v>
      </c>
      <c r="N1864" s="89">
        <f t="shared" si="929"/>
        <v>0</v>
      </c>
      <c r="O1864" s="89">
        <f t="shared" si="921"/>
        <v>0</v>
      </c>
      <c r="Q1864" s="90">
        <f t="shared" si="930"/>
        <v>0</v>
      </c>
      <c r="R1864" s="90">
        <f t="shared" si="931"/>
        <v>0</v>
      </c>
      <c r="S1864" s="90">
        <f t="shared" si="932"/>
        <v>0</v>
      </c>
      <c r="T1864" s="90">
        <f t="shared" si="933"/>
        <v>0</v>
      </c>
      <c r="U1864" s="90">
        <f t="shared" si="934"/>
        <v>9167.0822942643408</v>
      </c>
      <c r="V1864" s="90">
        <f t="shared" si="935"/>
        <v>0</v>
      </c>
      <c r="W1864" s="90">
        <f t="shared" si="922"/>
        <v>0</v>
      </c>
      <c r="Y1864" s="89">
        <f t="shared" si="880"/>
        <v>0</v>
      </c>
      <c r="Z1864" s="90">
        <f t="shared" si="881"/>
        <v>0</v>
      </c>
      <c r="AA1864" s="75">
        <f t="shared" si="882"/>
        <v>0</v>
      </c>
      <c r="AB1864" s="89">
        <f t="shared" si="883"/>
        <v>0</v>
      </c>
      <c r="AC1864" s="89">
        <f t="shared" si="884"/>
        <v>0</v>
      </c>
      <c r="AD1864" s="90">
        <f t="shared" si="885"/>
        <v>9167.0822942643408</v>
      </c>
      <c r="AE1864" s="90">
        <f t="shared" si="886"/>
        <v>0</v>
      </c>
      <c r="AF1864" s="1">
        <f t="shared" si="936"/>
        <v>-40832.917705735657</v>
      </c>
    </row>
    <row r="1865" spans="1:32" ht="12" customHeight="1">
      <c r="A1865" s="106">
        <v>2.176E-3</v>
      </c>
      <c r="B1865" s="4">
        <f t="shared" si="923"/>
        <v>-34011.29781664801</v>
      </c>
      <c r="C1865" t="s">
        <v>1869</v>
      </c>
      <c r="D1865"/>
      <c r="E1865" s="57" t="s">
        <v>20</v>
      </c>
      <c r="F1865" s="22">
        <f t="shared" si="890"/>
        <v>2</v>
      </c>
      <c r="G1865" s="22">
        <f t="shared" si="891"/>
        <v>2</v>
      </c>
      <c r="H1865" s="120" t="str">
        <f>IF(ISNA(VLOOKUP(C1865,[1]Sheet1!$J$2:$J$2000,3,FALSE)),"No","Yes")</f>
        <v>No</v>
      </c>
      <c r="I1865" s="89">
        <f t="shared" si="924"/>
        <v>0</v>
      </c>
      <c r="J1865" s="89">
        <f t="shared" si="925"/>
        <v>0</v>
      </c>
      <c r="K1865" s="89">
        <f t="shared" si="926"/>
        <v>0</v>
      </c>
      <c r="L1865" s="89">
        <f t="shared" si="927"/>
        <v>0</v>
      </c>
      <c r="M1865" s="89">
        <f t="shared" si="928"/>
        <v>8250.5671792286357</v>
      </c>
      <c r="N1865" s="89">
        <f t="shared" si="929"/>
        <v>0</v>
      </c>
      <c r="O1865" s="89">
        <f t="shared" si="921"/>
        <v>0</v>
      </c>
      <c r="Q1865" s="90">
        <f t="shared" si="930"/>
        <v>0</v>
      </c>
      <c r="R1865" s="90">
        <f t="shared" si="931"/>
        <v>0</v>
      </c>
      <c r="S1865" s="90">
        <f t="shared" si="932"/>
        <v>0</v>
      </c>
      <c r="T1865" s="90">
        <f t="shared" si="933"/>
        <v>0</v>
      </c>
      <c r="U1865" s="90">
        <f t="shared" si="934"/>
        <v>7738.1328281233555</v>
      </c>
      <c r="V1865" s="90">
        <f t="shared" si="935"/>
        <v>0</v>
      </c>
      <c r="W1865" s="90">
        <f t="shared" si="922"/>
        <v>0</v>
      </c>
      <c r="Y1865" s="89">
        <f t="shared" si="880"/>
        <v>0</v>
      </c>
      <c r="Z1865" s="90">
        <f t="shared" si="881"/>
        <v>0</v>
      </c>
      <c r="AA1865" s="75">
        <f t="shared" si="882"/>
        <v>0</v>
      </c>
      <c r="AB1865" s="89">
        <f t="shared" si="883"/>
        <v>8250.5671792286357</v>
      </c>
      <c r="AC1865" s="89">
        <f t="shared" si="884"/>
        <v>0</v>
      </c>
      <c r="AD1865" s="90">
        <f t="shared" si="885"/>
        <v>7738.1328281233555</v>
      </c>
      <c r="AE1865" s="90">
        <f t="shared" si="886"/>
        <v>0</v>
      </c>
      <c r="AF1865" s="1">
        <f t="shared" si="936"/>
        <v>-34011.299992648012</v>
      </c>
    </row>
    <row r="1866" spans="1:32" ht="12" customHeight="1">
      <c r="A1866" s="106">
        <v>2.1770000000000001E-3</v>
      </c>
      <c r="B1866" s="4">
        <f t="shared" si="923"/>
        <v>-42604.363580972029</v>
      </c>
      <c r="C1866" t="s">
        <v>1878</v>
      </c>
      <c r="D1866"/>
      <c r="E1866" s="57" t="s">
        <v>20</v>
      </c>
      <c r="F1866" s="22">
        <f t="shared" si="890"/>
        <v>1</v>
      </c>
      <c r="G1866" s="22">
        <f t="shared" si="891"/>
        <v>1</v>
      </c>
      <c r="H1866" s="120" t="str">
        <f>IF(ISNA(VLOOKUP(C1866,[1]Sheet1!$J$2:$J$2000,3,FALSE)),"No","Yes")</f>
        <v>No</v>
      </c>
      <c r="I1866" s="89">
        <f t="shared" si="924"/>
        <v>0</v>
      </c>
      <c r="J1866" s="89">
        <f t="shared" si="925"/>
        <v>0</v>
      </c>
      <c r="K1866" s="89">
        <f t="shared" si="926"/>
        <v>0</v>
      </c>
      <c r="L1866" s="89">
        <f t="shared" si="927"/>
        <v>0</v>
      </c>
      <c r="M1866" s="89">
        <f t="shared" si="928"/>
        <v>0</v>
      </c>
      <c r="N1866" s="89">
        <f t="shared" si="929"/>
        <v>0</v>
      </c>
      <c r="O1866" s="89">
        <f t="shared" si="921"/>
        <v>0</v>
      </c>
      <c r="Q1866" s="90">
        <f t="shared" si="930"/>
        <v>0</v>
      </c>
      <c r="R1866" s="90">
        <f t="shared" si="931"/>
        <v>0</v>
      </c>
      <c r="S1866" s="90">
        <f t="shared" si="932"/>
        <v>0</v>
      </c>
      <c r="T1866" s="90">
        <f t="shared" si="933"/>
        <v>0</v>
      </c>
      <c r="U1866" s="90">
        <f t="shared" si="934"/>
        <v>7395.6342420279661</v>
      </c>
      <c r="V1866" s="90">
        <f t="shared" si="935"/>
        <v>0</v>
      </c>
      <c r="W1866" s="90">
        <f t="shared" si="922"/>
        <v>0</v>
      </c>
      <c r="Y1866" s="89">
        <f t="shared" si="880"/>
        <v>0</v>
      </c>
      <c r="Z1866" s="90">
        <f t="shared" si="881"/>
        <v>0</v>
      </c>
      <c r="AA1866" s="75">
        <f t="shared" si="882"/>
        <v>0</v>
      </c>
      <c r="AB1866" s="89">
        <f t="shared" si="883"/>
        <v>0</v>
      </c>
      <c r="AC1866" s="89">
        <f t="shared" si="884"/>
        <v>0</v>
      </c>
      <c r="AD1866" s="90">
        <f t="shared" si="885"/>
        <v>7395.6342420279661</v>
      </c>
      <c r="AE1866" s="90">
        <f t="shared" si="886"/>
        <v>0</v>
      </c>
      <c r="AF1866" s="1">
        <f t="shared" si="936"/>
        <v>-42604.365757972031</v>
      </c>
    </row>
    <row r="1867" spans="1:32" ht="12" customHeight="1">
      <c r="A1867" s="106">
        <v>2.1780000000000002E-3</v>
      </c>
      <c r="B1867" s="4">
        <f t="shared" si="923"/>
        <v>-40008.15221177983</v>
      </c>
      <c r="C1867" t="s">
        <v>1766</v>
      </c>
      <c r="D1867"/>
      <c r="E1867" s="57" t="s">
        <v>20</v>
      </c>
      <c r="F1867" s="22">
        <f t="shared" si="890"/>
        <v>1</v>
      </c>
      <c r="G1867" s="22">
        <f t="shared" si="891"/>
        <v>1</v>
      </c>
      <c r="H1867" s="120" t="str">
        <f>IF(ISNA(VLOOKUP(C1867,[1]Sheet1!$J$2:$J$2000,3,FALSE)),"No","Yes")</f>
        <v>No</v>
      </c>
      <c r="I1867" s="89">
        <f t="shared" si="924"/>
        <v>0</v>
      </c>
      <c r="J1867" s="89">
        <f t="shared" si="925"/>
        <v>0</v>
      </c>
      <c r="K1867" s="89">
        <f t="shared" si="926"/>
        <v>0</v>
      </c>
      <c r="L1867" s="89">
        <f t="shared" si="927"/>
        <v>0</v>
      </c>
      <c r="M1867" s="89">
        <f t="shared" si="928"/>
        <v>0</v>
      </c>
      <c r="N1867" s="89">
        <f t="shared" si="929"/>
        <v>0</v>
      </c>
      <c r="O1867" s="89">
        <f t="shared" si="921"/>
        <v>0</v>
      </c>
      <c r="Q1867" s="90">
        <f t="shared" si="930"/>
        <v>0</v>
      </c>
      <c r="R1867" s="90">
        <f t="shared" si="931"/>
        <v>0</v>
      </c>
      <c r="S1867" s="90">
        <f t="shared" si="932"/>
        <v>0</v>
      </c>
      <c r="T1867" s="90">
        <f t="shared" si="933"/>
        <v>0</v>
      </c>
      <c r="U1867" s="90">
        <f t="shared" si="934"/>
        <v>9991.8456102201671</v>
      </c>
      <c r="V1867" s="90">
        <f t="shared" si="935"/>
        <v>0</v>
      </c>
      <c r="W1867" s="90">
        <f t="shared" si="922"/>
        <v>0</v>
      </c>
      <c r="Y1867" s="89">
        <f t="shared" si="880"/>
        <v>0</v>
      </c>
      <c r="Z1867" s="90">
        <f t="shared" si="881"/>
        <v>0</v>
      </c>
      <c r="AA1867" s="75">
        <f t="shared" si="882"/>
        <v>0</v>
      </c>
      <c r="AB1867" s="89">
        <f t="shared" si="883"/>
        <v>0</v>
      </c>
      <c r="AC1867" s="89">
        <f t="shared" si="884"/>
        <v>0</v>
      </c>
      <c r="AD1867" s="90">
        <f t="shared" si="885"/>
        <v>9991.8456102201671</v>
      </c>
      <c r="AE1867" s="90">
        <f t="shared" si="886"/>
        <v>0</v>
      </c>
      <c r="AF1867" s="1">
        <f t="shared" si="936"/>
        <v>-40008.154389779833</v>
      </c>
    </row>
    <row r="1868" spans="1:32" ht="12" customHeight="1">
      <c r="A1868" s="106">
        <v>2.1789999999999999E-3</v>
      </c>
      <c r="B1868" s="4">
        <f t="shared" si="923"/>
        <v>-40999.018389070516</v>
      </c>
      <c r="C1868" t="s">
        <v>1813</v>
      </c>
      <c r="D1868"/>
      <c r="E1868" s="57" t="s">
        <v>20</v>
      </c>
      <c r="F1868" s="22">
        <f t="shared" si="890"/>
        <v>1</v>
      </c>
      <c r="G1868" s="22">
        <f t="shared" si="891"/>
        <v>1</v>
      </c>
      <c r="H1868" s="120" t="str">
        <f>IF(ISNA(VLOOKUP(C1868,[1]Sheet1!$J$2:$J$2000,3,FALSE)),"No","Yes")</f>
        <v>No</v>
      </c>
      <c r="I1868" s="89">
        <f t="shared" si="924"/>
        <v>0</v>
      </c>
      <c r="J1868" s="89">
        <f t="shared" si="925"/>
        <v>0</v>
      </c>
      <c r="K1868" s="89">
        <f t="shared" si="926"/>
        <v>0</v>
      </c>
      <c r="L1868" s="89">
        <f t="shared" si="927"/>
        <v>0</v>
      </c>
      <c r="M1868" s="89">
        <f t="shared" si="928"/>
        <v>0</v>
      </c>
      <c r="N1868" s="89">
        <f t="shared" si="929"/>
        <v>0</v>
      </c>
      <c r="O1868" s="89">
        <f t="shared" si="921"/>
        <v>0</v>
      </c>
      <c r="Q1868" s="90">
        <f t="shared" si="930"/>
        <v>0</v>
      </c>
      <c r="R1868" s="90">
        <f t="shared" si="931"/>
        <v>0</v>
      </c>
      <c r="S1868" s="90">
        <f t="shared" si="932"/>
        <v>0</v>
      </c>
      <c r="T1868" s="90">
        <f t="shared" si="933"/>
        <v>0</v>
      </c>
      <c r="U1868" s="90">
        <f t="shared" si="934"/>
        <v>9000.9794319294815</v>
      </c>
      <c r="V1868" s="90">
        <f t="shared" si="935"/>
        <v>0</v>
      </c>
      <c r="W1868" s="90">
        <f t="shared" si="922"/>
        <v>0</v>
      </c>
      <c r="Y1868" s="89">
        <f t="shared" si="880"/>
        <v>0</v>
      </c>
      <c r="Z1868" s="90">
        <f t="shared" si="881"/>
        <v>0</v>
      </c>
      <c r="AA1868" s="75">
        <f t="shared" si="882"/>
        <v>0</v>
      </c>
      <c r="AB1868" s="89">
        <f t="shared" si="883"/>
        <v>0</v>
      </c>
      <c r="AC1868" s="89">
        <f t="shared" si="884"/>
        <v>0</v>
      </c>
      <c r="AD1868" s="90">
        <f t="shared" si="885"/>
        <v>9000.9794319294815</v>
      </c>
      <c r="AE1868" s="90">
        <f t="shared" si="886"/>
        <v>0</v>
      </c>
      <c r="AF1868" s="1">
        <f t="shared" si="936"/>
        <v>-40999.020568070518</v>
      </c>
    </row>
    <row r="1869" spans="1:32" ht="12" customHeight="1">
      <c r="A1869" s="106">
        <v>2.1800000000000001E-3</v>
      </c>
      <c r="B1869" s="4">
        <f t="shared" si="923"/>
        <v>8810.0680877291779</v>
      </c>
      <c r="C1869" t="s">
        <v>1823</v>
      </c>
      <c r="D1869"/>
      <c r="E1869" s="57" t="s">
        <v>20</v>
      </c>
      <c r="F1869" s="22">
        <f t="shared" si="890"/>
        <v>1</v>
      </c>
      <c r="G1869" s="22">
        <f t="shared" si="891"/>
        <v>1</v>
      </c>
      <c r="H1869" s="120" t="str">
        <f>IF(ISNA(VLOOKUP(C1869,[1]Sheet1!$J$2:$J$2000,3,FALSE)),"No","Yes")</f>
        <v>Yes</v>
      </c>
      <c r="I1869" s="89">
        <f t="shared" si="924"/>
        <v>0</v>
      </c>
      <c r="J1869" s="89">
        <f t="shared" si="925"/>
        <v>0</v>
      </c>
      <c r="K1869" s="89">
        <f t="shared" si="926"/>
        <v>0</v>
      </c>
      <c r="L1869" s="89">
        <f t="shared" si="927"/>
        <v>0</v>
      </c>
      <c r="M1869" s="89">
        <f t="shared" si="928"/>
        <v>0</v>
      </c>
      <c r="N1869" s="89">
        <f t="shared" si="929"/>
        <v>0</v>
      </c>
      <c r="O1869" s="89">
        <f t="shared" si="921"/>
        <v>0</v>
      </c>
      <c r="Q1869" s="90">
        <f t="shared" si="930"/>
        <v>0</v>
      </c>
      <c r="R1869" s="90">
        <f t="shared" si="931"/>
        <v>0</v>
      </c>
      <c r="S1869" s="90">
        <f t="shared" si="932"/>
        <v>0</v>
      </c>
      <c r="T1869" s="90">
        <f t="shared" si="933"/>
        <v>0</v>
      </c>
      <c r="U1869" s="90">
        <f t="shared" si="934"/>
        <v>8810.0659077291784</v>
      </c>
      <c r="V1869" s="90">
        <f t="shared" si="935"/>
        <v>0</v>
      </c>
      <c r="W1869" s="90">
        <f t="shared" si="922"/>
        <v>0</v>
      </c>
      <c r="Y1869" s="89">
        <f t="shared" si="880"/>
        <v>0</v>
      </c>
      <c r="Z1869" s="90">
        <f t="shared" si="881"/>
        <v>0</v>
      </c>
      <c r="AA1869" s="75">
        <f t="shared" si="882"/>
        <v>0</v>
      </c>
      <c r="AB1869" s="89">
        <f t="shared" si="883"/>
        <v>0</v>
      </c>
      <c r="AC1869" s="89">
        <f t="shared" si="884"/>
        <v>0</v>
      </c>
      <c r="AD1869" s="90">
        <f t="shared" si="885"/>
        <v>8810.0659077291784</v>
      </c>
      <c r="AE1869" s="90">
        <f t="shared" si="886"/>
        <v>0</v>
      </c>
      <c r="AF1869" s="1">
        <f t="shared" si="936"/>
        <v>8810.0659077291784</v>
      </c>
    </row>
    <row r="1870" spans="1:32" ht="12" customHeight="1">
      <c r="A1870" s="106">
        <v>2.1810000000000002E-3</v>
      </c>
      <c r="B1870" s="4">
        <f t="shared" si="923"/>
        <v>-41456.127975885523</v>
      </c>
      <c r="C1870" t="s">
        <v>1835</v>
      </c>
      <c r="D1870"/>
      <c r="E1870" s="57" t="s">
        <v>20</v>
      </c>
      <c r="F1870" s="22">
        <f t="shared" si="890"/>
        <v>1</v>
      </c>
      <c r="G1870" s="22">
        <f t="shared" si="891"/>
        <v>1</v>
      </c>
      <c r="H1870" s="120" t="str">
        <f>IF(ISNA(VLOOKUP(C1870,[1]Sheet1!$J$2:$J$2000,3,FALSE)),"No","Yes")</f>
        <v>No</v>
      </c>
      <c r="I1870" s="89">
        <f t="shared" si="924"/>
        <v>0</v>
      </c>
      <c r="J1870" s="89">
        <f t="shared" si="925"/>
        <v>0</v>
      </c>
      <c r="K1870" s="89">
        <f t="shared" si="926"/>
        <v>0</v>
      </c>
      <c r="L1870" s="89">
        <f t="shared" si="927"/>
        <v>0</v>
      </c>
      <c r="M1870" s="89">
        <f t="shared" si="928"/>
        <v>0</v>
      </c>
      <c r="N1870" s="89">
        <f t="shared" si="929"/>
        <v>0</v>
      </c>
      <c r="O1870" s="89">
        <f t="shared" si="921"/>
        <v>0</v>
      </c>
      <c r="Q1870" s="90">
        <f t="shared" si="930"/>
        <v>0</v>
      </c>
      <c r="R1870" s="90">
        <f t="shared" si="931"/>
        <v>0</v>
      </c>
      <c r="S1870" s="90">
        <f t="shared" si="932"/>
        <v>0</v>
      </c>
      <c r="T1870" s="90">
        <f t="shared" si="933"/>
        <v>0</v>
      </c>
      <c r="U1870" s="90">
        <f t="shared" si="934"/>
        <v>8543.8698431144694</v>
      </c>
      <c r="V1870" s="90">
        <f t="shared" si="935"/>
        <v>0</v>
      </c>
      <c r="W1870" s="90">
        <f t="shared" si="922"/>
        <v>0</v>
      </c>
      <c r="Y1870" s="89">
        <f t="shared" si="880"/>
        <v>0</v>
      </c>
      <c r="Z1870" s="90">
        <f t="shared" si="881"/>
        <v>0</v>
      </c>
      <c r="AA1870" s="75">
        <f t="shared" si="882"/>
        <v>0</v>
      </c>
      <c r="AB1870" s="89">
        <f t="shared" si="883"/>
        <v>0</v>
      </c>
      <c r="AC1870" s="89">
        <f t="shared" si="884"/>
        <v>0</v>
      </c>
      <c r="AD1870" s="90">
        <f t="shared" si="885"/>
        <v>8543.8698431144694</v>
      </c>
      <c r="AE1870" s="90">
        <f t="shared" si="886"/>
        <v>0</v>
      </c>
      <c r="AF1870" s="1">
        <f t="shared" si="936"/>
        <v>-41456.130156885527</v>
      </c>
    </row>
    <row r="1871" spans="1:32" ht="12" customHeight="1">
      <c r="A1871" s="106">
        <v>2.1819999999999999E-3</v>
      </c>
      <c r="B1871" s="4">
        <f t="shared" si="923"/>
        <v>-41560.094247801404</v>
      </c>
      <c r="C1871" t="s">
        <v>1841</v>
      </c>
      <c r="D1871"/>
      <c r="E1871" s="57" t="s">
        <v>20</v>
      </c>
      <c r="F1871" s="22">
        <f t="shared" si="890"/>
        <v>1</v>
      </c>
      <c r="G1871" s="22">
        <f t="shared" si="891"/>
        <v>1</v>
      </c>
      <c r="H1871" s="120" t="str">
        <f>IF(ISNA(VLOOKUP(C1871,[1]Sheet1!$J$2:$J$2000,3,FALSE)),"No","Yes")</f>
        <v>No</v>
      </c>
      <c r="I1871" s="89">
        <f t="shared" si="924"/>
        <v>0</v>
      </c>
      <c r="J1871" s="89">
        <f t="shared" si="925"/>
        <v>0</v>
      </c>
      <c r="K1871" s="89">
        <f t="shared" si="926"/>
        <v>0</v>
      </c>
      <c r="L1871" s="89">
        <f t="shared" si="927"/>
        <v>0</v>
      </c>
      <c r="M1871" s="89">
        <f t="shared" si="928"/>
        <v>0</v>
      </c>
      <c r="N1871" s="89">
        <f t="shared" si="929"/>
        <v>0</v>
      </c>
      <c r="O1871" s="89">
        <f t="shared" ref="O1871:O1921" si="937">IF(ISERROR(VLOOKUP($C1871,Sprint7,5,FALSE)),0,(VLOOKUP($C1871,Sprint7,5,FALSE)))</f>
        <v>0</v>
      </c>
      <c r="Q1871" s="90">
        <f t="shared" si="930"/>
        <v>0</v>
      </c>
      <c r="R1871" s="90">
        <f t="shared" si="931"/>
        <v>0</v>
      </c>
      <c r="S1871" s="90">
        <f t="shared" si="932"/>
        <v>0</v>
      </c>
      <c r="T1871" s="90">
        <f t="shared" si="933"/>
        <v>0</v>
      </c>
      <c r="U1871" s="90">
        <f t="shared" si="934"/>
        <v>8439.9035701986013</v>
      </c>
      <c r="V1871" s="90">
        <f t="shared" si="935"/>
        <v>0</v>
      </c>
      <c r="W1871" s="90">
        <f t="shared" ref="W1871:W1921" si="938">IF(ISERROR(VLOOKUP($C1871,_End7,5,FALSE)),0,(VLOOKUP($C1871,_End7,5,FALSE)))</f>
        <v>0</v>
      </c>
      <c r="Y1871" s="89">
        <f t="shared" si="880"/>
        <v>0</v>
      </c>
      <c r="Z1871" s="90">
        <f t="shared" si="881"/>
        <v>0</v>
      </c>
      <c r="AA1871" s="75">
        <f t="shared" si="882"/>
        <v>0</v>
      </c>
      <c r="AB1871" s="89">
        <f t="shared" si="883"/>
        <v>0</v>
      </c>
      <c r="AC1871" s="89">
        <f t="shared" si="884"/>
        <v>0</v>
      </c>
      <c r="AD1871" s="90">
        <f t="shared" si="885"/>
        <v>8439.9035701986013</v>
      </c>
      <c r="AE1871" s="90">
        <f t="shared" si="886"/>
        <v>0</v>
      </c>
      <c r="AF1871" s="1">
        <f t="shared" si="936"/>
        <v>-41560.096429801401</v>
      </c>
    </row>
    <row r="1872" spans="1:32" ht="12" customHeight="1">
      <c r="A1872" s="106">
        <v>2.183E-3</v>
      </c>
      <c r="B1872" s="4">
        <f t="shared" si="923"/>
        <v>-42346.447952332084</v>
      </c>
      <c r="C1872" t="s">
        <v>1872</v>
      </c>
      <c r="D1872"/>
      <c r="E1872" s="57" t="s">
        <v>20</v>
      </c>
      <c r="F1872" s="22">
        <f t="shared" si="890"/>
        <v>1</v>
      </c>
      <c r="G1872" s="22">
        <f t="shared" si="891"/>
        <v>1</v>
      </c>
      <c r="H1872" s="120" t="str">
        <f>IF(ISNA(VLOOKUP(C1872,[1]Sheet1!$J$2:$J$2000,3,FALSE)),"No","Yes")</f>
        <v>No</v>
      </c>
      <c r="I1872" s="89">
        <f t="shared" si="924"/>
        <v>0</v>
      </c>
      <c r="J1872" s="89">
        <f t="shared" si="925"/>
        <v>0</v>
      </c>
      <c r="K1872" s="89">
        <f t="shared" si="926"/>
        <v>0</v>
      </c>
      <c r="L1872" s="89">
        <f t="shared" si="927"/>
        <v>0</v>
      </c>
      <c r="M1872" s="89">
        <f t="shared" si="928"/>
        <v>0</v>
      </c>
      <c r="N1872" s="89">
        <f t="shared" si="929"/>
        <v>0</v>
      </c>
      <c r="O1872" s="89">
        <f t="shared" si="937"/>
        <v>0</v>
      </c>
      <c r="Q1872" s="90">
        <f t="shared" si="930"/>
        <v>0</v>
      </c>
      <c r="R1872" s="90">
        <f t="shared" si="931"/>
        <v>0</v>
      </c>
      <c r="S1872" s="90">
        <f t="shared" si="932"/>
        <v>0</v>
      </c>
      <c r="T1872" s="90">
        <f t="shared" si="933"/>
        <v>0</v>
      </c>
      <c r="U1872" s="90">
        <f t="shared" si="934"/>
        <v>7653.5498646679162</v>
      </c>
      <c r="V1872" s="90">
        <f t="shared" si="935"/>
        <v>0</v>
      </c>
      <c r="W1872" s="90">
        <f t="shared" si="938"/>
        <v>0</v>
      </c>
      <c r="Y1872" s="89">
        <f t="shared" si="880"/>
        <v>0</v>
      </c>
      <c r="Z1872" s="90">
        <f t="shared" si="881"/>
        <v>0</v>
      </c>
      <c r="AA1872" s="75">
        <f t="shared" si="882"/>
        <v>0</v>
      </c>
      <c r="AB1872" s="89">
        <f t="shared" si="883"/>
        <v>0</v>
      </c>
      <c r="AC1872" s="89">
        <f t="shared" si="884"/>
        <v>0</v>
      </c>
      <c r="AD1872" s="90">
        <f t="shared" si="885"/>
        <v>7653.5498646679162</v>
      </c>
      <c r="AE1872" s="90">
        <f t="shared" si="886"/>
        <v>0</v>
      </c>
      <c r="AF1872" s="1">
        <f t="shared" si="936"/>
        <v>-42346.450135332081</v>
      </c>
    </row>
    <row r="1873" spans="1:32" ht="12" customHeight="1">
      <c r="A1873" s="106">
        <v>2.1840000000000002E-3</v>
      </c>
      <c r="B1873" s="4">
        <f t="shared" si="923"/>
        <v>-42467.982653619096</v>
      </c>
      <c r="C1873" t="s">
        <v>1874</v>
      </c>
      <c r="D1873"/>
      <c r="E1873" s="57" t="s">
        <v>20</v>
      </c>
      <c r="F1873" s="22">
        <f t="shared" si="890"/>
        <v>1</v>
      </c>
      <c r="G1873" s="22">
        <f t="shared" si="891"/>
        <v>1</v>
      </c>
      <c r="H1873" s="120" t="str">
        <f>IF(ISNA(VLOOKUP(C1873,[1]Sheet1!$J$2:$J$2000,3,FALSE)),"No","Yes")</f>
        <v>No</v>
      </c>
      <c r="I1873" s="89">
        <f t="shared" si="924"/>
        <v>0</v>
      </c>
      <c r="J1873" s="89">
        <f t="shared" si="925"/>
        <v>0</v>
      </c>
      <c r="K1873" s="89">
        <f t="shared" si="926"/>
        <v>0</v>
      </c>
      <c r="L1873" s="89">
        <f t="shared" si="927"/>
        <v>0</v>
      </c>
      <c r="M1873" s="89">
        <f t="shared" si="928"/>
        <v>0</v>
      </c>
      <c r="N1873" s="89">
        <f t="shared" si="929"/>
        <v>0</v>
      </c>
      <c r="O1873" s="89">
        <f t="shared" si="937"/>
        <v>0</v>
      </c>
      <c r="Q1873" s="90">
        <f t="shared" si="930"/>
        <v>0</v>
      </c>
      <c r="R1873" s="90">
        <f t="shared" si="931"/>
        <v>0</v>
      </c>
      <c r="S1873" s="90">
        <f t="shared" si="932"/>
        <v>0</v>
      </c>
      <c r="T1873" s="90">
        <f t="shared" si="933"/>
        <v>0</v>
      </c>
      <c r="U1873" s="90">
        <f t="shared" si="934"/>
        <v>7532.0151623809043</v>
      </c>
      <c r="V1873" s="90">
        <f t="shared" si="935"/>
        <v>0</v>
      </c>
      <c r="W1873" s="90">
        <f t="shared" si="938"/>
        <v>0</v>
      </c>
      <c r="Y1873" s="89">
        <f t="shared" si="880"/>
        <v>0</v>
      </c>
      <c r="Z1873" s="90">
        <f t="shared" si="881"/>
        <v>0</v>
      </c>
      <c r="AA1873" s="75">
        <f t="shared" si="882"/>
        <v>0</v>
      </c>
      <c r="AB1873" s="89">
        <f t="shared" si="883"/>
        <v>0</v>
      </c>
      <c r="AC1873" s="89">
        <f t="shared" si="884"/>
        <v>0</v>
      </c>
      <c r="AD1873" s="90">
        <f t="shared" si="885"/>
        <v>7532.0151623809043</v>
      </c>
      <c r="AE1873" s="90">
        <f t="shared" si="886"/>
        <v>0</v>
      </c>
      <c r="AF1873" s="1">
        <f t="shared" si="936"/>
        <v>-42467.984837619093</v>
      </c>
    </row>
    <row r="1874" spans="1:32" ht="12" customHeight="1">
      <c r="A1874" s="106">
        <v>2.1849999999999999E-3</v>
      </c>
      <c r="B1874" s="4">
        <f t="shared" si="923"/>
        <v>-44189.518086872289</v>
      </c>
      <c r="C1874" t="s">
        <v>1888</v>
      </c>
      <c r="D1874"/>
      <c r="E1874" s="57" t="s">
        <v>20</v>
      </c>
      <c r="F1874" s="22">
        <f t="shared" si="890"/>
        <v>1</v>
      </c>
      <c r="G1874" s="22">
        <f t="shared" si="891"/>
        <v>1</v>
      </c>
      <c r="H1874" s="120" t="str">
        <f>IF(ISNA(VLOOKUP(C1874,[1]Sheet1!$J$2:$J$2000,3,FALSE)),"No","Yes")</f>
        <v>No</v>
      </c>
      <c r="I1874" s="89">
        <f t="shared" si="924"/>
        <v>0</v>
      </c>
      <c r="J1874" s="89">
        <f t="shared" si="925"/>
        <v>0</v>
      </c>
      <c r="K1874" s="89">
        <f t="shared" si="926"/>
        <v>0</v>
      </c>
      <c r="L1874" s="89">
        <f t="shared" si="927"/>
        <v>0</v>
      </c>
      <c r="M1874" s="89">
        <f t="shared" si="928"/>
        <v>0</v>
      </c>
      <c r="N1874" s="89">
        <f t="shared" si="929"/>
        <v>0</v>
      </c>
      <c r="O1874" s="89">
        <f t="shared" si="937"/>
        <v>0</v>
      </c>
      <c r="Q1874" s="90">
        <f t="shared" si="930"/>
        <v>0</v>
      </c>
      <c r="R1874" s="90">
        <f t="shared" si="931"/>
        <v>0</v>
      </c>
      <c r="S1874" s="90">
        <f t="shared" si="932"/>
        <v>0</v>
      </c>
      <c r="T1874" s="90">
        <f t="shared" si="933"/>
        <v>0</v>
      </c>
      <c r="U1874" s="90">
        <f t="shared" si="934"/>
        <v>5810.479728127717</v>
      </c>
      <c r="V1874" s="90">
        <f t="shared" si="935"/>
        <v>0</v>
      </c>
      <c r="W1874" s="90">
        <f t="shared" si="938"/>
        <v>0</v>
      </c>
      <c r="Y1874" s="89">
        <f t="shared" si="880"/>
        <v>0</v>
      </c>
      <c r="Z1874" s="90">
        <f t="shared" si="881"/>
        <v>0</v>
      </c>
      <c r="AA1874" s="75">
        <f t="shared" si="882"/>
        <v>0</v>
      </c>
      <c r="AB1874" s="89">
        <f t="shared" si="883"/>
        <v>0</v>
      </c>
      <c r="AC1874" s="89">
        <f t="shared" si="884"/>
        <v>0</v>
      </c>
      <c r="AD1874" s="90">
        <f t="shared" si="885"/>
        <v>5810.479728127717</v>
      </c>
      <c r="AE1874" s="90">
        <f t="shared" si="886"/>
        <v>0</v>
      </c>
      <c r="AF1874" s="1">
        <f t="shared" si="936"/>
        <v>-44189.520271872287</v>
      </c>
    </row>
    <row r="1875" spans="1:32" ht="12" customHeight="1">
      <c r="A1875" s="106">
        <v>2.1870000000000001E-3</v>
      </c>
      <c r="B1875" s="4">
        <f t="shared" si="923"/>
        <v>-41169.827262915926</v>
      </c>
      <c r="C1875" t="s">
        <v>1822</v>
      </c>
      <c r="D1875"/>
      <c r="E1875" s="57" t="s">
        <v>20</v>
      </c>
      <c r="F1875" s="22">
        <f t="shared" si="890"/>
        <v>1</v>
      </c>
      <c r="G1875" s="22">
        <f t="shared" si="891"/>
        <v>1</v>
      </c>
      <c r="H1875" s="120" t="str">
        <f>IF(ISNA(VLOOKUP(C1875,[1]Sheet1!$J$2:$J$2000,3,FALSE)),"No","Yes")</f>
        <v>No</v>
      </c>
      <c r="I1875" s="89">
        <f t="shared" si="924"/>
        <v>0</v>
      </c>
      <c r="J1875" s="89">
        <f t="shared" si="925"/>
        <v>0</v>
      </c>
      <c r="K1875" s="89">
        <f t="shared" si="926"/>
        <v>0</v>
      </c>
      <c r="L1875" s="89">
        <f t="shared" si="927"/>
        <v>0</v>
      </c>
      <c r="M1875" s="89">
        <f t="shared" si="928"/>
        <v>0</v>
      </c>
      <c r="N1875" s="89">
        <f t="shared" si="929"/>
        <v>0</v>
      </c>
      <c r="O1875" s="89">
        <f t="shared" si="937"/>
        <v>0</v>
      </c>
      <c r="Q1875" s="90">
        <f t="shared" si="930"/>
        <v>0</v>
      </c>
      <c r="R1875" s="90">
        <f t="shared" si="931"/>
        <v>0</v>
      </c>
      <c r="S1875" s="90">
        <f t="shared" si="932"/>
        <v>0</v>
      </c>
      <c r="T1875" s="90">
        <f t="shared" si="933"/>
        <v>0</v>
      </c>
      <c r="U1875" s="90">
        <f t="shared" si="934"/>
        <v>8830.1705500840744</v>
      </c>
      <c r="V1875" s="90">
        <f t="shared" si="935"/>
        <v>0</v>
      </c>
      <c r="W1875" s="90">
        <f t="shared" si="938"/>
        <v>0</v>
      </c>
      <c r="Y1875" s="89">
        <f t="shared" si="880"/>
        <v>0</v>
      </c>
      <c r="Z1875" s="90">
        <f t="shared" si="881"/>
        <v>0</v>
      </c>
      <c r="AA1875" s="75">
        <f t="shared" si="882"/>
        <v>0</v>
      </c>
      <c r="AB1875" s="89">
        <f t="shared" si="883"/>
        <v>0</v>
      </c>
      <c r="AC1875" s="89">
        <f t="shared" si="884"/>
        <v>0</v>
      </c>
      <c r="AD1875" s="90">
        <f t="shared" si="885"/>
        <v>8830.1705500840744</v>
      </c>
      <c r="AE1875" s="90">
        <f t="shared" si="886"/>
        <v>0</v>
      </c>
      <c r="AF1875" s="1">
        <f t="shared" si="936"/>
        <v>-41169.829449915924</v>
      </c>
    </row>
    <row r="1876" spans="1:32" ht="12" customHeight="1">
      <c r="A1876" s="106">
        <v>2.1879999999999998E-3</v>
      </c>
      <c r="B1876" s="4">
        <f t="shared" si="923"/>
        <v>-41578.462875001147</v>
      </c>
      <c r="C1876" t="s">
        <v>1844</v>
      </c>
      <c r="D1876"/>
      <c r="E1876" s="57" t="s">
        <v>20</v>
      </c>
      <c r="F1876" s="22">
        <f t="shared" si="890"/>
        <v>1</v>
      </c>
      <c r="G1876" s="22">
        <f t="shared" si="891"/>
        <v>1</v>
      </c>
      <c r="H1876" s="120" t="str">
        <f>IF(ISNA(VLOOKUP(C1876,[1]Sheet1!$J$2:$J$2000,3,FALSE)),"No","Yes")</f>
        <v>No</v>
      </c>
      <c r="I1876" s="89">
        <f t="shared" si="924"/>
        <v>0</v>
      </c>
      <c r="J1876" s="89">
        <f t="shared" si="925"/>
        <v>0</v>
      </c>
      <c r="K1876" s="89">
        <f t="shared" si="926"/>
        <v>0</v>
      </c>
      <c r="L1876" s="89">
        <f t="shared" si="927"/>
        <v>0</v>
      </c>
      <c r="M1876" s="89">
        <f t="shared" si="928"/>
        <v>0</v>
      </c>
      <c r="N1876" s="89">
        <f t="shared" si="929"/>
        <v>0</v>
      </c>
      <c r="O1876" s="89">
        <f t="shared" si="937"/>
        <v>0</v>
      </c>
      <c r="Q1876" s="90">
        <f t="shared" si="930"/>
        <v>0</v>
      </c>
      <c r="R1876" s="90">
        <f t="shared" si="931"/>
        <v>0</v>
      </c>
      <c r="S1876" s="90">
        <f t="shared" si="932"/>
        <v>0</v>
      </c>
      <c r="T1876" s="90">
        <f t="shared" si="933"/>
        <v>0</v>
      </c>
      <c r="U1876" s="90">
        <f t="shared" si="934"/>
        <v>8421.5349369988562</v>
      </c>
      <c r="V1876" s="90">
        <f t="shared" si="935"/>
        <v>0</v>
      </c>
      <c r="W1876" s="90">
        <f t="shared" si="938"/>
        <v>0</v>
      </c>
      <c r="Y1876" s="89">
        <f t="shared" si="880"/>
        <v>0</v>
      </c>
      <c r="Z1876" s="90">
        <f t="shared" si="881"/>
        <v>0</v>
      </c>
      <c r="AA1876" s="75">
        <f t="shared" si="882"/>
        <v>0</v>
      </c>
      <c r="AB1876" s="89">
        <f t="shared" si="883"/>
        <v>0</v>
      </c>
      <c r="AC1876" s="89">
        <f t="shared" si="884"/>
        <v>0</v>
      </c>
      <c r="AD1876" s="90">
        <f t="shared" si="885"/>
        <v>8421.5349369988562</v>
      </c>
      <c r="AE1876" s="90">
        <f t="shared" si="886"/>
        <v>0</v>
      </c>
      <c r="AF1876" s="1">
        <f t="shared" si="936"/>
        <v>-41578.465063001146</v>
      </c>
    </row>
    <row r="1877" spans="1:32" ht="12" customHeight="1">
      <c r="A1877" s="106">
        <v>2.189E-3</v>
      </c>
      <c r="B1877" s="4">
        <f t="shared" si="923"/>
        <v>-41849.221757784922</v>
      </c>
      <c r="C1877" t="s">
        <v>1858</v>
      </c>
      <c r="D1877"/>
      <c r="E1877" s="57" t="s">
        <v>20</v>
      </c>
      <c r="F1877" s="22">
        <f t="shared" si="890"/>
        <v>1</v>
      </c>
      <c r="G1877" s="22">
        <f t="shared" si="891"/>
        <v>1</v>
      </c>
      <c r="H1877" s="120" t="str">
        <f>IF(ISNA(VLOOKUP(C1877,[1]Sheet1!$J$2:$J$2000,3,FALSE)),"No","Yes")</f>
        <v>No</v>
      </c>
      <c r="I1877" s="89">
        <f t="shared" si="924"/>
        <v>0</v>
      </c>
      <c r="J1877" s="89">
        <f t="shared" si="925"/>
        <v>0</v>
      </c>
      <c r="K1877" s="89">
        <f t="shared" si="926"/>
        <v>0</v>
      </c>
      <c r="L1877" s="89">
        <f t="shared" si="927"/>
        <v>0</v>
      </c>
      <c r="M1877" s="89">
        <f t="shared" si="928"/>
        <v>0</v>
      </c>
      <c r="N1877" s="89">
        <f t="shared" si="929"/>
        <v>0</v>
      </c>
      <c r="O1877" s="89">
        <f t="shared" si="937"/>
        <v>0</v>
      </c>
      <c r="Q1877" s="90">
        <f t="shared" si="930"/>
        <v>0</v>
      </c>
      <c r="R1877" s="90">
        <f t="shared" si="931"/>
        <v>0</v>
      </c>
      <c r="S1877" s="90">
        <f t="shared" si="932"/>
        <v>0</v>
      </c>
      <c r="T1877" s="90">
        <f t="shared" si="933"/>
        <v>0</v>
      </c>
      <c r="U1877" s="90">
        <f t="shared" si="934"/>
        <v>8150.7760532150787</v>
      </c>
      <c r="V1877" s="90">
        <f t="shared" si="935"/>
        <v>0</v>
      </c>
      <c r="W1877" s="90">
        <f t="shared" si="938"/>
        <v>0</v>
      </c>
      <c r="Y1877" s="89">
        <f t="shared" si="880"/>
        <v>0</v>
      </c>
      <c r="Z1877" s="90">
        <f t="shared" si="881"/>
        <v>0</v>
      </c>
      <c r="AA1877" s="75">
        <f t="shared" si="882"/>
        <v>0</v>
      </c>
      <c r="AB1877" s="89">
        <f t="shared" si="883"/>
        <v>0</v>
      </c>
      <c r="AC1877" s="89">
        <f t="shared" si="884"/>
        <v>0</v>
      </c>
      <c r="AD1877" s="90">
        <f t="shared" si="885"/>
        <v>8150.7760532150787</v>
      </c>
      <c r="AE1877" s="90">
        <f t="shared" si="886"/>
        <v>0</v>
      </c>
      <c r="AF1877" s="1">
        <f t="shared" si="936"/>
        <v>-41849.223946784921</v>
      </c>
    </row>
    <row r="1878" spans="1:32" ht="12" customHeight="1">
      <c r="A1878" s="106">
        <v>2.1910000000000002E-3</v>
      </c>
      <c r="B1878" s="4">
        <f t="shared" si="923"/>
        <v>-42097.170763960763</v>
      </c>
      <c r="C1878" t="s">
        <v>1864</v>
      </c>
      <c r="D1878"/>
      <c r="E1878" s="57" t="s">
        <v>20</v>
      </c>
      <c r="F1878" s="22">
        <f t="shared" si="890"/>
        <v>1</v>
      </c>
      <c r="G1878" s="22">
        <f t="shared" si="891"/>
        <v>1</v>
      </c>
      <c r="H1878" s="120" t="str">
        <f>IF(ISNA(VLOOKUP(C1878,[1]Sheet1!$J$2:$J$2000,3,FALSE)),"No","Yes")</f>
        <v>No</v>
      </c>
      <c r="I1878" s="89">
        <f t="shared" si="924"/>
        <v>0</v>
      </c>
      <c r="J1878" s="89">
        <f t="shared" si="925"/>
        <v>0</v>
      </c>
      <c r="K1878" s="89">
        <f t="shared" si="926"/>
        <v>0</v>
      </c>
      <c r="L1878" s="89">
        <f t="shared" si="927"/>
        <v>0</v>
      </c>
      <c r="M1878" s="89">
        <f t="shared" si="928"/>
        <v>0</v>
      </c>
      <c r="N1878" s="89">
        <f t="shared" si="929"/>
        <v>0</v>
      </c>
      <c r="O1878" s="89">
        <f t="shared" si="937"/>
        <v>0</v>
      </c>
      <c r="Q1878" s="90">
        <f t="shared" si="930"/>
        <v>0</v>
      </c>
      <c r="R1878" s="90">
        <f t="shared" si="931"/>
        <v>0</v>
      </c>
      <c r="S1878" s="90">
        <f t="shared" si="932"/>
        <v>0</v>
      </c>
      <c r="T1878" s="90">
        <f t="shared" si="933"/>
        <v>0</v>
      </c>
      <c r="U1878" s="90">
        <f t="shared" si="934"/>
        <v>7902.8270450392356</v>
      </c>
      <c r="V1878" s="90">
        <f t="shared" si="935"/>
        <v>0</v>
      </c>
      <c r="W1878" s="90">
        <f t="shared" si="938"/>
        <v>0</v>
      </c>
      <c r="Y1878" s="89">
        <f t="shared" si="880"/>
        <v>0</v>
      </c>
      <c r="Z1878" s="90">
        <f t="shared" si="881"/>
        <v>0</v>
      </c>
      <c r="AA1878" s="75">
        <f t="shared" si="882"/>
        <v>0</v>
      </c>
      <c r="AB1878" s="89">
        <f t="shared" si="883"/>
        <v>0</v>
      </c>
      <c r="AC1878" s="89">
        <f t="shared" si="884"/>
        <v>0</v>
      </c>
      <c r="AD1878" s="90">
        <f t="shared" si="885"/>
        <v>7902.8270450392356</v>
      </c>
      <c r="AE1878" s="90">
        <f t="shared" si="886"/>
        <v>0</v>
      </c>
      <c r="AF1878" s="1">
        <f t="shared" si="936"/>
        <v>-42097.172954960763</v>
      </c>
    </row>
    <row r="1879" spans="1:32" ht="12" customHeight="1">
      <c r="A1879" s="106">
        <v>2.1919999999999999E-3</v>
      </c>
      <c r="B1879" s="4">
        <f t="shared" si="923"/>
        <v>-42524.654645824099</v>
      </c>
      <c r="C1879" t="s">
        <v>1876</v>
      </c>
      <c r="D1879"/>
      <c r="E1879" s="57" t="s">
        <v>20</v>
      </c>
      <c r="F1879" s="22">
        <f t="shared" si="890"/>
        <v>1</v>
      </c>
      <c r="G1879" s="22">
        <f t="shared" si="891"/>
        <v>1</v>
      </c>
      <c r="H1879" s="120" t="str">
        <f>IF(ISNA(VLOOKUP(C1879,[1]Sheet1!$J$2:$J$2000,3,FALSE)),"No","Yes")</f>
        <v>No</v>
      </c>
      <c r="I1879" s="89">
        <f t="shared" si="924"/>
        <v>0</v>
      </c>
      <c r="J1879" s="89">
        <f t="shared" si="925"/>
        <v>0</v>
      </c>
      <c r="K1879" s="89">
        <f t="shared" si="926"/>
        <v>0</v>
      </c>
      <c r="L1879" s="89">
        <f t="shared" si="927"/>
        <v>0</v>
      </c>
      <c r="M1879" s="89">
        <f t="shared" si="928"/>
        <v>0</v>
      </c>
      <c r="N1879" s="89">
        <f t="shared" si="929"/>
        <v>0</v>
      </c>
      <c r="O1879" s="89">
        <f t="shared" si="937"/>
        <v>0</v>
      </c>
      <c r="Q1879" s="90">
        <f t="shared" si="930"/>
        <v>0</v>
      </c>
      <c r="R1879" s="90">
        <f t="shared" si="931"/>
        <v>0</v>
      </c>
      <c r="S1879" s="90">
        <f t="shared" si="932"/>
        <v>0</v>
      </c>
      <c r="T1879" s="90">
        <f t="shared" si="933"/>
        <v>0</v>
      </c>
      <c r="U1879" s="90">
        <f t="shared" si="934"/>
        <v>7475.3431621759037</v>
      </c>
      <c r="V1879" s="90">
        <f t="shared" si="935"/>
        <v>0</v>
      </c>
      <c r="W1879" s="90">
        <f t="shared" si="938"/>
        <v>0</v>
      </c>
      <c r="Y1879" s="89">
        <f t="shared" si="880"/>
        <v>0</v>
      </c>
      <c r="Z1879" s="90">
        <f t="shared" si="881"/>
        <v>0</v>
      </c>
      <c r="AA1879" s="75">
        <f t="shared" si="882"/>
        <v>0</v>
      </c>
      <c r="AB1879" s="89">
        <f t="shared" si="883"/>
        <v>0</v>
      </c>
      <c r="AC1879" s="89">
        <f t="shared" si="884"/>
        <v>0</v>
      </c>
      <c r="AD1879" s="90">
        <f t="shared" si="885"/>
        <v>7475.3431621759037</v>
      </c>
      <c r="AE1879" s="90">
        <f t="shared" si="886"/>
        <v>0</v>
      </c>
      <c r="AF1879" s="1">
        <f t="shared" si="936"/>
        <v>-42524.656837824099</v>
      </c>
    </row>
    <row r="1880" spans="1:32" ht="12" customHeight="1">
      <c r="A1880" s="106">
        <v>2.1940000000000002E-3</v>
      </c>
      <c r="B1880" s="4">
        <f t="shared" si="923"/>
        <v>9546.8142963243736</v>
      </c>
      <c r="C1880" t="s">
        <v>1784</v>
      </c>
      <c r="D1880"/>
      <c r="E1880" s="57" t="s">
        <v>20</v>
      </c>
      <c r="F1880" s="22">
        <f t="shared" si="890"/>
        <v>1</v>
      </c>
      <c r="G1880" s="22">
        <f t="shared" si="891"/>
        <v>1</v>
      </c>
      <c r="H1880" s="120" t="str">
        <f>IF(ISNA(VLOOKUP(C1880,[1]Sheet1!$J$2:$J$2000,3,FALSE)),"No","Yes")</f>
        <v>Yes</v>
      </c>
      <c r="I1880" s="89">
        <f t="shared" si="924"/>
        <v>0</v>
      </c>
      <c r="J1880" s="89">
        <f t="shared" si="925"/>
        <v>0</v>
      </c>
      <c r="K1880" s="89">
        <f t="shared" si="926"/>
        <v>0</v>
      </c>
      <c r="L1880" s="89">
        <f t="shared" si="927"/>
        <v>0</v>
      </c>
      <c r="M1880" s="89">
        <f t="shared" si="928"/>
        <v>0</v>
      </c>
      <c r="N1880" s="89">
        <f t="shared" si="929"/>
        <v>0</v>
      </c>
      <c r="O1880" s="89">
        <f t="shared" si="937"/>
        <v>0</v>
      </c>
      <c r="Q1880" s="90">
        <f t="shared" si="930"/>
        <v>0</v>
      </c>
      <c r="R1880" s="90">
        <f t="shared" si="931"/>
        <v>0</v>
      </c>
      <c r="S1880" s="90">
        <f t="shared" si="932"/>
        <v>0</v>
      </c>
      <c r="T1880" s="90">
        <f t="shared" si="933"/>
        <v>0</v>
      </c>
      <c r="U1880" s="90">
        <f t="shared" si="934"/>
        <v>9546.812102324373</v>
      </c>
      <c r="V1880" s="90">
        <f t="shared" si="935"/>
        <v>0</v>
      </c>
      <c r="W1880" s="90">
        <f t="shared" si="938"/>
        <v>0</v>
      </c>
      <c r="Y1880" s="89">
        <f t="shared" si="880"/>
        <v>0</v>
      </c>
      <c r="Z1880" s="90">
        <f t="shared" si="881"/>
        <v>0</v>
      </c>
      <c r="AA1880" s="75">
        <f t="shared" si="882"/>
        <v>0</v>
      </c>
      <c r="AB1880" s="89">
        <f t="shared" si="883"/>
        <v>0</v>
      </c>
      <c r="AC1880" s="89">
        <f t="shared" si="884"/>
        <v>0</v>
      </c>
      <c r="AD1880" s="90">
        <f t="shared" si="885"/>
        <v>9546.812102324373</v>
      </c>
      <c r="AE1880" s="90">
        <f t="shared" si="886"/>
        <v>0</v>
      </c>
      <c r="AF1880" s="1">
        <f t="shared" si="936"/>
        <v>9546.812102324373</v>
      </c>
    </row>
    <row r="1881" spans="1:32" ht="12" customHeight="1">
      <c r="A1881" s="106">
        <v>2.1949999999999999E-3</v>
      </c>
      <c r="B1881" s="4">
        <f t="shared" ref="B1881:B1927" si="939">AF1881+A1881</f>
        <v>-40745.214320609266</v>
      </c>
      <c r="C1881" t="s">
        <v>1798</v>
      </c>
      <c r="D1881"/>
      <c r="E1881" s="57" t="s">
        <v>20</v>
      </c>
      <c r="F1881" s="22">
        <f t="shared" si="890"/>
        <v>1</v>
      </c>
      <c r="G1881" s="22">
        <f t="shared" si="891"/>
        <v>1</v>
      </c>
      <c r="H1881" s="120" t="str">
        <f>IF(ISNA(VLOOKUP(C1881,[1]Sheet1!$J$2:$J$2000,3,FALSE)),"No","Yes")</f>
        <v>No</v>
      </c>
      <c r="I1881" s="89">
        <f t="shared" si="924"/>
        <v>0</v>
      </c>
      <c r="J1881" s="89">
        <f t="shared" si="925"/>
        <v>0</v>
      </c>
      <c r="K1881" s="89">
        <f t="shared" si="926"/>
        <v>0</v>
      </c>
      <c r="L1881" s="89">
        <f t="shared" si="927"/>
        <v>0</v>
      </c>
      <c r="M1881" s="89">
        <f t="shared" si="928"/>
        <v>0</v>
      </c>
      <c r="N1881" s="89">
        <f t="shared" si="929"/>
        <v>0</v>
      </c>
      <c r="O1881" s="89">
        <f t="shared" si="937"/>
        <v>0</v>
      </c>
      <c r="Q1881" s="90">
        <f t="shared" si="930"/>
        <v>0</v>
      </c>
      <c r="R1881" s="90">
        <f t="shared" si="931"/>
        <v>0</v>
      </c>
      <c r="S1881" s="90">
        <f t="shared" si="932"/>
        <v>0</v>
      </c>
      <c r="T1881" s="90">
        <f t="shared" si="933"/>
        <v>0</v>
      </c>
      <c r="U1881" s="90">
        <f t="shared" si="934"/>
        <v>9254.7834843907367</v>
      </c>
      <c r="V1881" s="90">
        <f t="shared" si="935"/>
        <v>0</v>
      </c>
      <c r="W1881" s="90">
        <f t="shared" si="938"/>
        <v>0</v>
      </c>
      <c r="Y1881" s="89">
        <f t="shared" si="880"/>
        <v>0</v>
      </c>
      <c r="Z1881" s="90">
        <f t="shared" si="881"/>
        <v>0</v>
      </c>
      <c r="AA1881" s="75">
        <f t="shared" si="882"/>
        <v>0</v>
      </c>
      <c r="AB1881" s="89">
        <f t="shared" si="883"/>
        <v>0</v>
      </c>
      <c r="AC1881" s="89">
        <f t="shared" si="884"/>
        <v>0</v>
      </c>
      <c r="AD1881" s="90">
        <f t="shared" si="885"/>
        <v>9254.7834843907367</v>
      </c>
      <c r="AE1881" s="90">
        <f t="shared" si="886"/>
        <v>0</v>
      </c>
      <c r="AF1881" s="1">
        <f t="shared" si="936"/>
        <v>-40745.216515609267</v>
      </c>
    </row>
    <row r="1882" spans="1:32" ht="12" customHeight="1">
      <c r="A1882" s="106">
        <v>2.1979999999999999E-3</v>
      </c>
      <c r="B1882" s="4">
        <f t="shared" si="939"/>
        <v>-41634.04422894583</v>
      </c>
      <c r="C1882" t="s">
        <v>1847</v>
      </c>
      <c r="D1882"/>
      <c r="E1882" s="57" t="s">
        <v>20</v>
      </c>
      <c r="F1882" s="22">
        <f t="shared" si="890"/>
        <v>1</v>
      </c>
      <c r="G1882" s="22">
        <f t="shared" si="891"/>
        <v>1</v>
      </c>
      <c r="H1882" s="120" t="str">
        <f>IF(ISNA(VLOOKUP(C1882,[1]Sheet1!$J$2:$J$2000,3,FALSE)),"No","Yes")</f>
        <v>No</v>
      </c>
      <c r="I1882" s="89">
        <f t="shared" ref="I1882:I1927" si="940">IF(ISERROR(VLOOKUP($C1882,Sprint1,5,FALSE)),0,(VLOOKUP($C1882,Sprint1,5,FALSE)))</f>
        <v>0</v>
      </c>
      <c r="J1882" s="89">
        <f t="shared" ref="J1882:J1927" si="941">IF(ISERROR(VLOOKUP($C1882,Sprint2,5,FALSE)),0,(VLOOKUP($C1882,Sprint2,5,FALSE)))</f>
        <v>0</v>
      </c>
      <c r="K1882" s="89">
        <f t="shared" ref="K1882:K1927" si="942">IF(ISERROR(VLOOKUP($C1882,Sprint3,5,FALSE)),0,(VLOOKUP($C1882,Sprint3,5,FALSE)))</f>
        <v>0</v>
      </c>
      <c r="L1882" s="89">
        <f t="shared" ref="L1882:L1927" si="943">IF(ISERROR(VLOOKUP($C1882,Sprint4,5,FALSE)),0,(VLOOKUP($C1882,Sprint4,5,FALSE)))</f>
        <v>0</v>
      </c>
      <c r="M1882" s="89">
        <f t="shared" ref="M1882:M1927" si="944">IF(ISERROR(VLOOKUP($C1882,Sprint5,5,FALSE)),0,(VLOOKUP($C1882,Sprint5,5,FALSE)))</f>
        <v>0</v>
      </c>
      <c r="N1882" s="89">
        <f t="shared" ref="N1882:N1927" si="945">IF(ISERROR(VLOOKUP($C1882,Sprint6,5,FALSE)),0,(VLOOKUP($C1882,Sprint6,5,FALSE)))</f>
        <v>0</v>
      </c>
      <c r="O1882" s="89">
        <f t="shared" si="937"/>
        <v>0</v>
      </c>
      <c r="Q1882" s="90">
        <f t="shared" ref="Q1882:Q1927" si="946">IF(ISERROR(VLOOKUP($C1882,_End1,5,FALSE)),0,(VLOOKUP($C1882,_End1,5,FALSE)))</f>
        <v>0</v>
      </c>
      <c r="R1882" s="90">
        <f t="shared" ref="R1882:R1927" si="947">IF(ISERROR(VLOOKUP($C1882,_End2,5,FALSE)),0,(VLOOKUP($C1882,_End2,5,FALSE)))</f>
        <v>0</v>
      </c>
      <c r="S1882" s="90">
        <f t="shared" ref="S1882:S1927" si="948">IF(ISERROR(VLOOKUP($C1882,_End3,5,FALSE)),0,(VLOOKUP($C1882,_End3,5,FALSE)))</f>
        <v>0</v>
      </c>
      <c r="T1882" s="90">
        <f t="shared" ref="T1882:T1927" si="949">IF(ISERROR(VLOOKUP($C1882,_End4,5,FALSE)),0,(VLOOKUP($C1882,_End4,5,FALSE)))</f>
        <v>0</v>
      </c>
      <c r="U1882" s="90">
        <f t="shared" ref="U1882:U1927" si="950">IF(ISERROR(VLOOKUP($C1882,_End5,5,FALSE)),0,(VLOOKUP($C1882,_End5,5,FALSE)))</f>
        <v>8365.9535730541647</v>
      </c>
      <c r="V1882" s="90">
        <f t="shared" ref="V1882:V1927" si="951">IF(ISERROR(VLOOKUP($C1882,_End6,5,FALSE)),0,(VLOOKUP($C1882,_End6,5,FALSE)))</f>
        <v>0</v>
      </c>
      <c r="W1882" s="90">
        <f t="shared" si="938"/>
        <v>0</v>
      </c>
      <c r="Y1882" s="89">
        <f t="shared" ref="Y1882:Y1927" si="952">LARGE(I1882:O1882,3)</f>
        <v>0</v>
      </c>
      <c r="Z1882" s="90">
        <f t="shared" ref="Z1882:Z1927" si="953">LARGE(Q1882:W1882,3)</f>
        <v>0</v>
      </c>
      <c r="AA1882" s="75">
        <f t="shared" ref="AA1882:AA1927" si="954">LARGE(Y1882:Z1882,1)</f>
        <v>0</v>
      </c>
      <c r="AB1882" s="89">
        <f t="shared" ref="AB1882:AB1927" si="955">LARGE(I1882:O1882,1)</f>
        <v>0</v>
      </c>
      <c r="AC1882" s="89">
        <f t="shared" ref="AC1882:AC1927" si="956">LARGE(I1882:O1882,2)</f>
        <v>0</v>
      </c>
      <c r="AD1882" s="90">
        <f t="shared" ref="AD1882:AD1927" si="957">LARGE(Q1882:W1882,1)</f>
        <v>8365.9535730541647</v>
      </c>
      <c r="AE1882" s="90">
        <f t="shared" ref="AE1882:AE1927" si="958">LARGE(Q1882:W1882,2)</f>
        <v>0</v>
      </c>
      <c r="AF1882" s="1">
        <f t="shared" si="936"/>
        <v>-41634.046426945832</v>
      </c>
    </row>
    <row r="1883" spans="1:32" ht="12" customHeight="1">
      <c r="A1883" s="106">
        <v>2.199E-3</v>
      </c>
      <c r="B1883" s="4">
        <f t="shared" si="939"/>
        <v>-41691.714379144418</v>
      </c>
      <c r="C1883" t="s">
        <v>1850</v>
      </c>
      <c r="D1883"/>
      <c r="E1883" s="57" t="s">
        <v>20</v>
      </c>
      <c r="F1883" s="22">
        <f t="shared" si="890"/>
        <v>1</v>
      </c>
      <c r="G1883" s="22">
        <f t="shared" si="891"/>
        <v>1</v>
      </c>
      <c r="H1883" s="120" t="str">
        <f>IF(ISNA(VLOOKUP(C1883,[1]Sheet1!$J$2:$J$2000,3,FALSE)),"No","Yes")</f>
        <v>No</v>
      </c>
      <c r="I1883" s="89">
        <f t="shared" si="940"/>
        <v>0</v>
      </c>
      <c r="J1883" s="89">
        <f t="shared" si="941"/>
        <v>0</v>
      </c>
      <c r="K1883" s="89">
        <f t="shared" si="942"/>
        <v>0</v>
      </c>
      <c r="L1883" s="89">
        <f t="shared" si="943"/>
        <v>0</v>
      </c>
      <c r="M1883" s="89">
        <f t="shared" si="944"/>
        <v>0</v>
      </c>
      <c r="N1883" s="89">
        <f t="shared" si="945"/>
        <v>0</v>
      </c>
      <c r="O1883" s="89">
        <f t="shared" si="937"/>
        <v>0</v>
      </c>
      <c r="Q1883" s="90">
        <f t="shared" si="946"/>
        <v>0</v>
      </c>
      <c r="R1883" s="90">
        <f t="shared" si="947"/>
        <v>0</v>
      </c>
      <c r="S1883" s="90">
        <f t="shared" si="948"/>
        <v>0</v>
      </c>
      <c r="T1883" s="90">
        <f t="shared" si="949"/>
        <v>0</v>
      </c>
      <c r="U1883" s="90">
        <f t="shared" si="950"/>
        <v>8308.2834218555763</v>
      </c>
      <c r="V1883" s="90">
        <f t="shared" si="951"/>
        <v>0</v>
      </c>
      <c r="W1883" s="90">
        <f t="shared" si="938"/>
        <v>0</v>
      </c>
      <c r="Y1883" s="89">
        <f t="shared" si="952"/>
        <v>0</v>
      </c>
      <c r="Z1883" s="90">
        <f t="shared" si="953"/>
        <v>0</v>
      </c>
      <c r="AA1883" s="75">
        <f t="shared" si="954"/>
        <v>0</v>
      </c>
      <c r="AB1883" s="89">
        <f t="shared" si="955"/>
        <v>0</v>
      </c>
      <c r="AC1883" s="89">
        <f t="shared" si="956"/>
        <v>0</v>
      </c>
      <c r="AD1883" s="90">
        <f t="shared" si="957"/>
        <v>8308.2834218555763</v>
      </c>
      <c r="AE1883" s="90">
        <f t="shared" si="958"/>
        <v>0</v>
      </c>
      <c r="AF1883" s="1">
        <f t="shared" si="936"/>
        <v>-41691.71657814442</v>
      </c>
    </row>
    <row r="1884" spans="1:32" ht="12" customHeight="1">
      <c r="A1884" s="106">
        <v>2.2000000000000001E-3</v>
      </c>
      <c r="B1884" s="4">
        <f t="shared" si="939"/>
        <v>-42634.740336565817</v>
      </c>
      <c r="C1884" t="s">
        <v>1880</v>
      </c>
      <c r="D1884"/>
      <c r="E1884" s="57" t="s">
        <v>20</v>
      </c>
      <c r="F1884" s="22">
        <f t="shared" si="890"/>
        <v>1</v>
      </c>
      <c r="G1884" s="22">
        <f t="shared" si="891"/>
        <v>1</v>
      </c>
      <c r="H1884" s="120" t="str">
        <f>IF(ISNA(VLOOKUP(C1884,[1]Sheet1!$J$2:$J$2000,3,FALSE)),"No","Yes")</f>
        <v>No</v>
      </c>
      <c r="I1884" s="89">
        <f t="shared" si="940"/>
        <v>0</v>
      </c>
      <c r="J1884" s="89">
        <f t="shared" si="941"/>
        <v>0</v>
      </c>
      <c r="K1884" s="89">
        <f t="shared" si="942"/>
        <v>0</v>
      </c>
      <c r="L1884" s="89">
        <f t="shared" si="943"/>
        <v>0</v>
      </c>
      <c r="M1884" s="89">
        <f t="shared" si="944"/>
        <v>0</v>
      </c>
      <c r="N1884" s="89">
        <f t="shared" si="945"/>
        <v>0</v>
      </c>
      <c r="O1884" s="89">
        <f t="shared" si="937"/>
        <v>0</v>
      </c>
      <c r="Q1884" s="90">
        <f t="shared" si="946"/>
        <v>0</v>
      </c>
      <c r="R1884" s="90">
        <f t="shared" si="947"/>
        <v>0</v>
      </c>
      <c r="S1884" s="90">
        <f t="shared" si="948"/>
        <v>0</v>
      </c>
      <c r="T1884" s="90">
        <f t="shared" si="949"/>
        <v>0</v>
      </c>
      <c r="U1884" s="90">
        <f t="shared" si="950"/>
        <v>7365.2574634341818</v>
      </c>
      <c r="V1884" s="90">
        <f t="shared" si="951"/>
        <v>0</v>
      </c>
      <c r="W1884" s="90">
        <f t="shared" si="938"/>
        <v>0</v>
      </c>
      <c r="Y1884" s="89">
        <f t="shared" si="952"/>
        <v>0</v>
      </c>
      <c r="Z1884" s="90">
        <f t="shared" si="953"/>
        <v>0</v>
      </c>
      <c r="AA1884" s="75">
        <f t="shared" si="954"/>
        <v>0</v>
      </c>
      <c r="AB1884" s="89">
        <f t="shared" si="955"/>
        <v>0</v>
      </c>
      <c r="AC1884" s="89">
        <f t="shared" si="956"/>
        <v>0</v>
      </c>
      <c r="AD1884" s="90">
        <f t="shared" si="957"/>
        <v>7365.2574634341818</v>
      </c>
      <c r="AE1884" s="90">
        <f t="shared" si="958"/>
        <v>0</v>
      </c>
      <c r="AF1884" s="1">
        <f t="shared" si="936"/>
        <v>-42634.74253656582</v>
      </c>
    </row>
    <row r="1885" spans="1:32" ht="12" customHeight="1">
      <c r="A1885" s="106">
        <v>2.2009999999999998E-3</v>
      </c>
      <c r="B1885" s="4">
        <f t="shared" si="939"/>
        <v>-42648.732925487348</v>
      </c>
      <c r="C1885" t="s">
        <v>1881</v>
      </c>
      <c r="D1885"/>
      <c r="E1885" s="57" t="s">
        <v>20</v>
      </c>
      <c r="F1885" s="22">
        <f t="shared" si="890"/>
        <v>1</v>
      </c>
      <c r="G1885" s="22">
        <f t="shared" si="891"/>
        <v>1</v>
      </c>
      <c r="H1885" s="120" t="str">
        <f>IF(ISNA(VLOOKUP(C1885,[1]Sheet1!$J$2:$J$2000,3,FALSE)),"No","Yes")</f>
        <v>No</v>
      </c>
      <c r="I1885" s="89">
        <f t="shared" si="940"/>
        <v>0</v>
      </c>
      <c r="J1885" s="89">
        <f t="shared" si="941"/>
        <v>0</v>
      </c>
      <c r="K1885" s="89">
        <f t="shared" si="942"/>
        <v>0</v>
      </c>
      <c r="L1885" s="89">
        <f t="shared" si="943"/>
        <v>0</v>
      </c>
      <c r="M1885" s="89">
        <f t="shared" si="944"/>
        <v>0</v>
      </c>
      <c r="N1885" s="89">
        <f t="shared" si="945"/>
        <v>0</v>
      </c>
      <c r="O1885" s="89">
        <f t="shared" si="937"/>
        <v>0</v>
      </c>
      <c r="Q1885" s="90">
        <f t="shared" si="946"/>
        <v>0</v>
      </c>
      <c r="R1885" s="90">
        <f t="shared" si="947"/>
        <v>0</v>
      </c>
      <c r="S1885" s="90">
        <f t="shared" si="948"/>
        <v>0</v>
      </c>
      <c r="T1885" s="90">
        <f t="shared" si="949"/>
        <v>0</v>
      </c>
      <c r="U1885" s="90">
        <f t="shared" si="950"/>
        <v>7351.2648735126486</v>
      </c>
      <c r="V1885" s="90">
        <f t="shared" si="951"/>
        <v>0</v>
      </c>
      <c r="W1885" s="90">
        <f t="shared" si="938"/>
        <v>0</v>
      </c>
      <c r="Y1885" s="89">
        <f t="shared" si="952"/>
        <v>0</v>
      </c>
      <c r="Z1885" s="90">
        <f t="shared" si="953"/>
        <v>0</v>
      </c>
      <c r="AA1885" s="75">
        <f t="shared" si="954"/>
        <v>0</v>
      </c>
      <c r="AB1885" s="89">
        <f t="shared" si="955"/>
        <v>0</v>
      </c>
      <c r="AC1885" s="89">
        <f t="shared" si="956"/>
        <v>0</v>
      </c>
      <c r="AD1885" s="90">
        <f t="shared" si="957"/>
        <v>7351.2648735126486</v>
      </c>
      <c r="AE1885" s="90">
        <f t="shared" si="958"/>
        <v>0</v>
      </c>
      <c r="AF1885" s="1">
        <f t="shared" si="936"/>
        <v>-42648.73512648735</v>
      </c>
    </row>
    <row r="1886" spans="1:32" ht="12" customHeight="1">
      <c r="A1886" s="106">
        <v>2.202E-3</v>
      </c>
      <c r="B1886" s="4">
        <f t="shared" si="939"/>
        <v>-41868.402188037988</v>
      </c>
      <c r="C1886" t="s">
        <v>2001</v>
      </c>
      <c r="D1886"/>
      <c r="E1886" s="57" t="s">
        <v>20</v>
      </c>
      <c r="F1886" s="22">
        <f t="shared" si="890"/>
        <v>1</v>
      </c>
      <c r="G1886" s="22">
        <f t="shared" si="891"/>
        <v>1</v>
      </c>
      <c r="H1886" s="120" t="str">
        <f>IF(ISNA(VLOOKUP(C1886,[1]Sheet1!$J$2:$J$2000,3,FALSE)),"No","Yes")</f>
        <v>No</v>
      </c>
      <c r="I1886" s="89">
        <f t="shared" si="940"/>
        <v>0</v>
      </c>
      <c r="J1886" s="89">
        <f t="shared" si="941"/>
        <v>0</v>
      </c>
      <c r="K1886" s="89">
        <f t="shared" si="942"/>
        <v>0</v>
      </c>
      <c r="L1886" s="89">
        <f t="shared" si="943"/>
        <v>0</v>
      </c>
      <c r="M1886" s="89">
        <f t="shared" si="944"/>
        <v>0</v>
      </c>
      <c r="N1886" s="89">
        <f t="shared" si="945"/>
        <v>0</v>
      </c>
      <c r="O1886" s="89">
        <f t="shared" si="937"/>
        <v>0</v>
      </c>
      <c r="Q1886" s="90">
        <f t="shared" si="946"/>
        <v>0</v>
      </c>
      <c r="R1886" s="90">
        <f t="shared" si="947"/>
        <v>0</v>
      </c>
      <c r="S1886" s="90">
        <f t="shared" si="948"/>
        <v>0</v>
      </c>
      <c r="T1886" s="90">
        <f t="shared" si="949"/>
        <v>0</v>
      </c>
      <c r="U1886" s="90">
        <f t="shared" si="950"/>
        <v>0</v>
      </c>
      <c r="V1886" s="90">
        <f t="shared" si="951"/>
        <v>0</v>
      </c>
      <c r="W1886" s="90">
        <f t="shared" si="938"/>
        <v>8131.5956099620107</v>
      </c>
      <c r="Y1886" s="89">
        <f t="shared" si="952"/>
        <v>0</v>
      </c>
      <c r="Z1886" s="90">
        <f t="shared" si="953"/>
        <v>0</v>
      </c>
      <c r="AA1886" s="75">
        <f t="shared" si="954"/>
        <v>0</v>
      </c>
      <c r="AB1886" s="89">
        <f t="shared" si="955"/>
        <v>0</v>
      </c>
      <c r="AC1886" s="89">
        <f t="shared" si="956"/>
        <v>0</v>
      </c>
      <c r="AD1886" s="90">
        <f t="shared" si="957"/>
        <v>8131.5956099620107</v>
      </c>
      <c r="AE1886" s="90">
        <f t="shared" si="958"/>
        <v>0</v>
      </c>
      <c r="AF1886" s="1">
        <f t="shared" si="936"/>
        <v>-41868.404390037991</v>
      </c>
    </row>
    <row r="1887" spans="1:32" ht="12" customHeight="1">
      <c r="A1887" s="106">
        <v>2.2030000000000001E-3</v>
      </c>
      <c r="B1887" s="4">
        <f t="shared" si="939"/>
        <v>-41932.256199261545</v>
      </c>
      <c r="C1887" t="s">
        <v>2010</v>
      </c>
      <c r="D1887" t="s">
        <v>2133</v>
      </c>
      <c r="E1887" s="57" t="s">
        <v>20</v>
      </c>
      <c r="F1887" s="22">
        <f t="shared" si="890"/>
        <v>1</v>
      </c>
      <c r="G1887" s="22">
        <f t="shared" si="891"/>
        <v>1</v>
      </c>
      <c r="H1887" s="120" t="str">
        <f>IF(ISNA(VLOOKUP(C1887,[1]Sheet1!$J$2:$J$2000,3,FALSE)),"No","Yes")</f>
        <v>No</v>
      </c>
      <c r="I1887" s="89">
        <f t="shared" si="940"/>
        <v>0</v>
      </c>
      <c r="J1887" s="89">
        <f t="shared" si="941"/>
        <v>0</v>
      </c>
      <c r="K1887" s="89">
        <f t="shared" si="942"/>
        <v>0</v>
      </c>
      <c r="L1887" s="89">
        <f t="shared" si="943"/>
        <v>0</v>
      </c>
      <c r="M1887" s="89">
        <f t="shared" si="944"/>
        <v>0</v>
      </c>
      <c r="N1887" s="89">
        <f t="shared" si="945"/>
        <v>0</v>
      </c>
      <c r="O1887" s="89">
        <f t="shared" si="937"/>
        <v>0</v>
      </c>
      <c r="Q1887" s="90">
        <f t="shared" si="946"/>
        <v>0</v>
      </c>
      <c r="R1887" s="90">
        <f t="shared" si="947"/>
        <v>0</v>
      </c>
      <c r="S1887" s="90">
        <f t="shared" si="948"/>
        <v>0</v>
      </c>
      <c r="T1887" s="90">
        <f t="shared" si="949"/>
        <v>0</v>
      </c>
      <c r="U1887" s="90">
        <f t="shared" si="950"/>
        <v>0</v>
      </c>
      <c r="V1887" s="90">
        <f t="shared" si="951"/>
        <v>0</v>
      </c>
      <c r="W1887" s="90">
        <f t="shared" si="938"/>
        <v>8067.741597738458</v>
      </c>
      <c r="Y1887" s="89">
        <f t="shared" si="952"/>
        <v>0</v>
      </c>
      <c r="Z1887" s="90">
        <f t="shared" si="953"/>
        <v>0</v>
      </c>
      <c r="AA1887" s="75">
        <f t="shared" si="954"/>
        <v>0</v>
      </c>
      <c r="AB1887" s="89">
        <f t="shared" si="955"/>
        <v>0</v>
      </c>
      <c r="AC1887" s="89">
        <f t="shared" si="956"/>
        <v>0</v>
      </c>
      <c r="AD1887" s="90">
        <f t="shared" si="957"/>
        <v>8067.741597738458</v>
      </c>
      <c r="AE1887" s="90">
        <f t="shared" si="958"/>
        <v>0</v>
      </c>
      <c r="AF1887" s="1">
        <f t="shared" si="936"/>
        <v>-41932.258402261541</v>
      </c>
    </row>
    <row r="1888" spans="1:32" ht="12" customHeight="1">
      <c r="A1888" s="106">
        <v>2.2049999999999999E-3</v>
      </c>
      <c r="B1888" s="4">
        <f t="shared" si="939"/>
        <v>-41995.115185401002</v>
      </c>
      <c r="C1888" t="s">
        <v>2013</v>
      </c>
      <c r="D1888" t="s">
        <v>2135</v>
      </c>
      <c r="E1888" s="57" t="s">
        <v>20</v>
      </c>
      <c r="F1888" s="22">
        <f t="shared" si="890"/>
        <v>1</v>
      </c>
      <c r="G1888" s="22">
        <f t="shared" si="891"/>
        <v>1</v>
      </c>
      <c r="H1888" s="120" t="str">
        <f>IF(ISNA(VLOOKUP(C1888,[1]Sheet1!$J$2:$J$2000,3,FALSE)),"No","Yes")</f>
        <v>No</v>
      </c>
      <c r="I1888" s="89">
        <f t="shared" si="940"/>
        <v>0</v>
      </c>
      <c r="J1888" s="89">
        <f t="shared" si="941"/>
        <v>0</v>
      </c>
      <c r="K1888" s="89">
        <f t="shared" si="942"/>
        <v>0</v>
      </c>
      <c r="L1888" s="89">
        <f t="shared" si="943"/>
        <v>0</v>
      </c>
      <c r="M1888" s="89">
        <f t="shared" si="944"/>
        <v>0</v>
      </c>
      <c r="N1888" s="89">
        <f t="shared" si="945"/>
        <v>0</v>
      </c>
      <c r="O1888" s="89">
        <f t="shared" si="937"/>
        <v>0</v>
      </c>
      <c r="Q1888" s="90">
        <f t="shared" si="946"/>
        <v>0</v>
      </c>
      <c r="R1888" s="90">
        <f t="shared" si="947"/>
        <v>0</v>
      </c>
      <c r="S1888" s="90">
        <f t="shared" si="948"/>
        <v>0</v>
      </c>
      <c r="T1888" s="90">
        <f t="shared" si="949"/>
        <v>0</v>
      </c>
      <c r="U1888" s="90">
        <f t="shared" si="950"/>
        <v>0</v>
      </c>
      <c r="V1888" s="90">
        <f t="shared" si="951"/>
        <v>0</v>
      </c>
      <c r="W1888" s="90">
        <f t="shared" si="938"/>
        <v>8004.8826095990025</v>
      </c>
      <c r="Y1888" s="89">
        <f t="shared" si="952"/>
        <v>0</v>
      </c>
      <c r="Z1888" s="90">
        <f t="shared" si="953"/>
        <v>0</v>
      </c>
      <c r="AA1888" s="75">
        <f t="shared" si="954"/>
        <v>0</v>
      </c>
      <c r="AB1888" s="89">
        <f t="shared" si="955"/>
        <v>0</v>
      </c>
      <c r="AC1888" s="89">
        <f t="shared" si="956"/>
        <v>0</v>
      </c>
      <c r="AD1888" s="90">
        <f t="shared" si="957"/>
        <v>8004.8826095990025</v>
      </c>
      <c r="AE1888" s="90">
        <f t="shared" si="958"/>
        <v>0</v>
      </c>
      <c r="AF1888" s="1">
        <f t="shared" si="936"/>
        <v>-41995.117390400999</v>
      </c>
    </row>
    <row r="1889" spans="1:32" ht="12" customHeight="1">
      <c r="A1889" s="106">
        <v>2.2060000000000001E-3</v>
      </c>
      <c r="B1889" s="4">
        <f t="shared" si="939"/>
        <v>-42269.373264278409</v>
      </c>
      <c r="C1889" t="s">
        <v>2034</v>
      </c>
      <c r="D1889" t="s">
        <v>2136</v>
      </c>
      <c r="E1889" s="57" t="s">
        <v>20</v>
      </c>
      <c r="F1889" s="22">
        <f t="shared" si="890"/>
        <v>1</v>
      </c>
      <c r="G1889" s="22">
        <f t="shared" si="891"/>
        <v>1</v>
      </c>
      <c r="H1889" s="120" t="str">
        <f>IF(ISNA(VLOOKUP(C1889,[1]Sheet1!$J$2:$J$2000,3,FALSE)),"No","Yes")</f>
        <v>No</v>
      </c>
      <c r="I1889" s="89">
        <f t="shared" si="940"/>
        <v>0</v>
      </c>
      <c r="J1889" s="89">
        <f t="shared" si="941"/>
        <v>0</v>
      </c>
      <c r="K1889" s="89">
        <f t="shared" si="942"/>
        <v>0</v>
      </c>
      <c r="L1889" s="89">
        <f t="shared" si="943"/>
        <v>0</v>
      </c>
      <c r="M1889" s="89">
        <f t="shared" si="944"/>
        <v>0</v>
      </c>
      <c r="N1889" s="89">
        <f t="shared" si="945"/>
        <v>0</v>
      </c>
      <c r="O1889" s="89">
        <f t="shared" si="937"/>
        <v>0</v>
      </c>
      <c r="Q1889" s="90">
        <f t="shared" si="946"/>
        <v>0</v>
      </c>
      <c r="R1889" s="90">
        <f t="shared" si="947"/>
        <v>0</v>
      </c>
      <c r="S1889" s="90">
        <f t="shared" si="948"/>
        <v>0</v>
      </c>
      <c r="T1889" s="90">
        <f t="shared" si="949"/>
        <v>0</v>
      </c>
      <c r="U1889" s="90">
        <f t="shared" si="950"/>
        <v>0</v>
      </c>
      <c r="V1889" s="90">
        <f t="shared" si="951"/>
        <v>0</v>
      </c>
      <c r="W1889" s="90">
        <f t="shared" si="938"/>
        <v>7730.6245297215964</v>
      </c>
      <c r="Y1889" s="89">
        <f t="shared" si="952"/>
        <v>0</v>
      </c>
      <c r="Z1889" s="90">
        <f t="shared" si="953"/>
        <v>0</v>
      </c>
      <c r="AA1889" s="75">
        <f t="shared" si="954"/>
        <v>0</v>
      </c>
      <c r="AB1889" s="89">
        <f t="shared" si="955"/>
        <v>0</v>
      </c>
      <c r="AC1889" s="89">
        <f t="shared" si="956"/>
        <v>0</v>
      </c>
      <c r="AD1889" s="90">
        <f t="shared" si="957"/>
        <v>7730.6245297215964</v>
      </c>
      <c r="AE1889" s="90">
        <f t="shared" si="958"/>
        <v>0</v>
      </c>
      <c r="AF1889" s="1">
        <f t="shared" si="936"/>
        <v>-42269.375470278406</v>
      </c>
    </row>
    <row r="1890" spans="1:32" ht="12" customHeight="1">
      <c r="A1890" s="106">
        <v>2.2070000000000002E-3</v>
      </c>
      <c r="B1890" s="4">
        <f t="shared" si="939"/>
        <v>-42324.050191266673</v>
      </c>
      <c r="C1890" t="s">
        <v>2042</v>
      </c>
      <c r="D1890"/>
      <c r="E1890" s="57" t="s">
        <v>20</v>
      </c>
      <c r="F1890" s="22">
        <f t="shared" si="890"/>
        <v>1</v>
      </c>
      <c r="G1890" s="22">
        <f t="shared" si="891"/>
        <v>1</v>
      </c>
      <c r="H1890" s="120" t="str">
        <f>IF(ISNA(VLOOKUP(C1890,[1]Sheet1!$J$2:$J$2000,3,FALSE)),"No","Yes")</f>
        <v>No</v>
      </c>
      <c r="I1890" s="89">
        <f t="shared" si="940"/>
        <v>0</v>
      </c>
      <c r="J1890" s="89">
        <f t="shared" si="941"/>
        <v>0</v>
      </c>
      <c r="K1890" s="89">
        <f t="shared" si="942"/>
        <v>0</v>
      </c>
      <c r="L1890" s="89">
        <f t="shared" si="943"/>
        <v>0</v>
      </c>
      <c r="M1890" s="89">
        <f t="shared" si="944"/>
        <v>0</v>
      </c>
      <c r="N1890" s="89">
        <f t="shared" si="945"/>
        <v>0</v>
      </c>
      <c r="O1890" s="89">
        <f t="shared" si="937"/>
        <v>0</v>
      </c>
      <c r="Q1890" s="90">
        <f t="shared" si="946"/>
        <v>0</v>
      </c>
      <c r="R1890" s="90">
        <f t="shared" si="947"/>
        <v>0</v>
      </c>
      <c r="S1890" s="90">
        <f t="shared" si="948"/>
        <v>0</v>
      </c>
      <c r="T1890" s="90">
        <f t="shared" si="949"/>
        <v>0</v>
      </c>
      <c r="U1890" s="90">
        <f t="shared" si="950"/>
        <v>0</v>
      </c>
      <c r="V1890" s="90">
        <f t="shared" si="951"/>
        <v>0</v>
      </c>
      <c r="W1890" s="90">
        <f t="shared" si="938"/>
        <v>7675.9476017333263</v>
      </c>
      <c r="Y1890" s="89">
        <f t="shared" si="952"/>
        <v>0</v>
      </c>
      <c r="Z1890" s="90">
        <f t="shared" si="953"/>
        <v>0</v>
      </c>
      <c r="AA1890" s="75">
        <f t="shared" si="954"/>
        <v>0</v>
      </c>
      <c r="AB1890" s="89">
        <f t="shared" si="955"/>
        <v>0</v>
      </c>
      <c r="AC1890" s="89">
        <f t="shared" si="956"/>
        <v>0</v>
      </c>
      <c r="AD1890" s="90">
        <f t="shared" si="957"/>
        <v>7675.9476017333263</v>
      </c>
      <c r="AE1890" s="90">
        <f t="shared" si="958"/>
        <v>0</v>
      </c>
      <c r="AF1890" s="1">
        <f t="shared" si="936"/>
        <v>-42324.052398266671</v>
      </c>
    </row>
    <row r="1891" spans="1:32" ht="12" customHeight="1">
      <c r="A1891" s="106">
        <v>2.2079999999999999E-3</v>
      </c>
      <c r="B1891" s="4">
        <f t="shared" si="939"/>
        <v>-42636.178984660553</v>
      </c>
      <c r="C1891" t="s">
        <v>2072</v>
      </c>
      <c r="D1891"/>
      <c r="E1891" s="57" t="s">
        <v>20</v>
      </c>
      <c r="F1891" s="22">
        <f t="shared" si="890"/>
        <v>1</v>
      </c>
      <c r="G1891" s="22">
        <f t="shared" si="891"/>
        <v>1</v>
      </c>
      <c r="H1891" s="120" t="str">
        <f>IF(ISNA(VLOOKUP(C1891,[1]Sheet1!$J$2:$J$2000,3,FALSE)),"No","Yes")</f>
        <v>No</v>
      </c>
      <c r="I1891" s="89">
        <f t="shared" si="940"/>
        <v>0</v>
      </c>
      <c r="J1891" s="89">
        <f t="shared" si="941"/>
        <v>0</v>
      </c>
      <c r="K1891" s="89">
        <f t="shared" si="942"/>
        <v>0</v>
      </c>
      <c r="L1891" s="89">
        <f t="shared" si="943"/>
        <v>0</v>
      </c>
      <c r="M1891" s="89">
        <f t="shared" si="944"/>
        <v>0</v>
      </c>
      <c r="N1891" s="89">
        <f t="shared" si="945"/>
        <v>0</v>
      </c>
      <c r="O1891" s="89">
        <f t="shared" si="937"/>
        <v>0</v>
      </c>
      <c r="Q1891" s="90">
        <f t="shared" si="946"/>
        <v>0</v>
      </c>
      <c r="R1891" s="90">
        <f t="shared" si="947"/>
        <v>0</v>
      </c>
      <c r="S1891" s="90">
        <f t="shared" si="948"/>
        <v>0</v>
      </c>
      <c r="T1891" s="90">
        <f t="shared" si="949"/>
        <v>0</v>
      </c>
      <c r="U1891" s="90">
        <f t="shared" si="950"/>
        <v>0</v>
      </c>
      <c r="V1891" s="90">
        <f t="shared" si="951"/>
        <v>0</v>
      </c>
      <c r="W1891" s="90">
        <f t="shared" si="938"/>
        <v>7363.8188073394504</v>
      </c>
      <c r="Y1891" s="89">
        <f t="shared" si="952"/>
        <v>0</v>
      </c>
      <c r="Z1891" s="90">
        <f t="shared" si="953"/>
        <v>0</v>
      </c>
      <c r="AA1891" s="75">
        <f t="shared" si="954"/>
        <v>0</v>
      </c>
      <c r="AB1891" s="89">
        <f t="shared" si="955"/>
        <v>0</v>
      </c>
      <c r="AC1891" s="89">
        <f t="shared" si="956"/>
        <v>0</v>
      </c>
      <c r="AD1891" s="90">
        <f t="shared" si="957"/>
        <v>7363.8188073394504</v>
      </c>
      <c r="AE1891" s="90">
        <f t="shared" si="958"/>
        <v>0</v>
      </c>
      <c r="AF1891" s="1">
        <f t="shared" si="936"/>
        <v>-42636.181192660551</v>
      </c>
    </row>
    <row r="1892" spans="1:32" ht="12" customHeight="1">
      <c r="A1892" s="106">
        <v>2.209E-3</v>
      </c>
      <c r="B1892" s="4">
        <f t="shared" si="939"/>
        <v>-43790.14164400399</v>
      </c>
      <c r="C1892" t="s">
        <v>2127</v>
      </c>
      <c r="D1892"/>
      <c r="E1892" s="57" t="s">
        <v>20</v>
      </c>
      <c r="F1892" s="22">
        <f t="shared" si="890"/>
        <v>1</v>
      </c>
      <c r="G1892" s="22">
        <f t="shared" si="891"/>
        <v>1</v>
      </c>
      <c r="H1892" s="120" t="str">
        <f>IF(ISNA(VLOOKUP(C1892,[1]Sheet1!$J$2:$J$2000,3,FALSE)),"No","Yes")</f>
        <v>No</v>
      </c>
      <c r="I1892" s="89">
        <f t="shared" si="940"/>
        <v>0</v>
      </c>
      <c r="J1892" s="89">
        <f t="shared" si="941"/>
        <v>0</v>
      </c>
      <c r="K1892" s="89">
        <f t="shared" si="942"/>
        <v>0</v>
      </c>
      <c r="L1892" s="89">
        <f t="shared" si="943"/>
        <v>0</v>
      </c>
      <c r="M1892" s="89">
        <f t="shared" si="944"/>
        <v>0</v>
      </c>
      <c r="N1892" s="89">
        <f t="shared" si="945"/>
        <v>0</v>
      </c>
      <c r="O1892" s="89">
        <f t="shared" si="937"/>
        <v>0</v>
      </c>
      <c r="Q1892" s="90">
        <f t="shared" si="946"/>
        <v>0</v>
      </c>
      <c r="R1892" s="90">
        <f t="shared" si="947"/>
        <v>0</v>
      </c>
      <c r="S1892" s="90">
        <f t="shared" si="948"/>
        <v>0</v>
      </c>
      <c r="T1892" s="90">
        <f t="shared" si="949"/>
        <v>0</v>
      </c>
      <c r="U1892" s="90">
        <f t="shared" si="950"/>
        <v>0</v>
      </c>
      <c r="V1892" s="90">
        <f t="shared" si="951"/>
        <v>0</v>
      </c>
      <c r="W1892" s="90">
        <f t="shared" si="938"/>
        <v>6209.8561469960114</v>
      </c>
      <c r="Y1892" s="89">
        <f t="shared" si="952"/>
        <v>0</v>
      </c>
      <c r="Z1892" s="90">
        <f t="shared" si="953"/>
        <v>0</v>
      </c>
      <c r="AA1892" s="75">
        <f t="shared" si="954"/>
        <v>0</v>
      </c>
      <c r="AB1892" s="89">
        <f t="shared" si="955"/>
        <v>0</v>
      </c>
      <c r="AC1892" s="89">
        <f t="shared" si="956"/>
        <v>0</v>
      </c>
      <c r="AD1892" s="90">
        <f t="shared" si="957"/>
        <v>6209.8561469960114</v>
      </c>
      <c r="AE1892" s="90">
        <f t="shared" si="958"/>
        <v>0</v>
      </c>
      <c r="AF1892" s="1">
        <f t="shared" si="936"/>
        <v>-43790.143853003989</v>
      </c>
    </row>
    <row r="1893" spans="1:32" ht="12" customHeight="1">
      <c r="A1893" s="106">
        <v>2.2100000000000002E-3</v>
      </c>
      <c r="B1893" s="4">
        <f t="shared" si="939"/>
        <v>-39999.997790000001</v>
      </c>
      <c r="C1893" t="s">
        <v>1895</v>
      </c>
      <c r="D1893" t="s">
        <v>2137</v>
      </c>
      <c r="E1893" s="57" t="s">
        <v>20</v>
      </c>
      <c r="F1893" s="22">
        <f t="shared" si="890"/>
        <v>1</v>
      </c>
      <c r="G1893" s="22">
        <f t="shared" si="891"/>
        <v>1</v>
      </c>
      <c r="H1893" s="120" t="str">
        <f>IF(ISNA(VLOOKUP(C1893,[1]Sheet1!$J$2:$J$2000,3,FALSE)),"No","Yes")</f>
        <v>No</v>
      </c>
      <c r="I1893" s="89">
        <f t="shared" si="940"/>
        <v>0</v>
      </c>
      <c r="J1893" s="89">
        <f t="shared" si="941"/>
        <v>0</v>
      </c>
      <c r="K1893" s="89">
        <f t="shared" si="942"/>
        <v>0</v>
      </c>
      <c r="L1893" s="89">
        <f t="shared" si="943"/>
        <v>0</v>
      </c>
      <c r="M1893" s="89">
        <f t="shared" si="944"/>
        <v>0</v>
      </c>
      <c r="N1893" s="89">
        <f t="shared" si="945"/>
        <v>0</v>
      </c>
      <c r="O1893" s="89">
        <f t="shared" si="937"/>
        <v>0</v>
      </c>
      <c r="Q1893" s="90">
        <f t="shared" si="946"/>
        <v>0</v>
      </c>
      <c r="R1893" s="90">
        <f t="shared" si="947"/>
        <v>0</v>
      </c>
      <c r="S1893" s="90">
        <f t="shared" si="948"/>
        <v>0</v>
      </c>
      <c r="T1893" s="90">
        <f t="shared" si="949"/>
        <v>0</v>
      </c>
      <c r="U1893" s="90">
        <f t="shared" si="950"/>
        <v>0</v>
      </c>
      <c r="V1893" s="90">
        <f t="shared" si="951"/>
        <v>0</v>
      </c>
      <c r="W1893" s="90">
        <f t="shared" si="938"/>
        <v>10000</v>
      </c>
      <c r="Y1893" s="89">
        <f t="shared" si="952"/>
        <v>0</v>
      </c>
      <c r="Z1893" s="90">
        <f t="shared" si="953"/>
        <v>0</v>
      </c>
      <c r="AA1893" s="75">
        <f t="shared" si="954"/>
        <v>0</v>
      </c>
      <c r="AB1893" s="89">
        <f t="shared" si="955"/>
        <v>0</v>
      </c>
      <c r="AC1893" s="89">
        <f t="shared" si="956"/>
        <v>0</v>
      </c>
      <c r="AD1893" s="90">
        <f t="shared" si="957"/>
        <v>10000</v>
      </c>
      <c r="AE1893" s="90">
        <f t="shared" si="958"/>
        <v>0</v>
      </c>
      <c r="AF1893" s="1">
        <f t="shared" si="936"/>
        <v>-40000</v>
      </c>
    </row>
    <row r="1894" spans="1:32" ht="12" customHeight="1">
      <c r="A1894" s="106">
        <v>2.2109999999999999E-3</v>
      </c>
      <c r="B1894" s="4">
        <f t="shared" si="939"/>
        <v>9691.2360180682936</v>
      </c>
      <c r="C1894" t="s">
        <v>1904</v>
      </c>
      <c r="D1894" t="s">
        <v>2134</v>
      </c>
      <c r="E1894" s="57" t="s">
        <v>20</v>
      </c>
      <c r="F1894" s="22">
        <f t="shared" si="890"/>
        <v>1</v>
      </c>
      <c r="G1894" s="22">
        <f t="shared" si="891"/>
        <v>1</v>
      </c>
      <c r="H1894" s="120" t="str">
        <f>IF(ISNA(VLOOKUP(C1894,[1]Sheet1!$J$2:$J$2000,3,FALSE)),"No","Yes")</f>
        <v>Yes</v>
      </c>
      <c r="I1894" s="89">
        <f t="shared" si="940"/>
        <v>0</v>
      </c>
      <c r="J1894" s="89">
        <f t="shared" si="941"/>
        <v>0</v>
      </c>
      <c r="K1894" s="89">
        <f t="shared" si="942"/>
        <v>0</v>
      </c>
      <c r="L1894" s="89">
        <f t="shared" si="943"/>
        <v>0</v>
      </c>
      <c r="M1894" s="89">
        <f t="shared" si="944"/>
        <v>0</v>
      </c>
      <c r="N1894" s="89">
        <f t="shared" si="945"/>
        <v>0</v>
      </c>
      <c r="O1894" s="89">
        <f t="shared" si="937"/>
        <v>0</v>
      </c>
      <c r="Q1894" s="90">
        <f t="shared" si="946"/>
        <v>0</v>
      </c>
      <c r="R1894" s="90">
        <f t="shared" si="947"/>
        <v>0</v>
      </c>
      <c r="S1894" s="90">
        <f t="shared" si="948"/>
        <v>0</v>
      </c>
      <c r="T1894" s="90">
        <f t="shared" si="949"/>
        <v>0</v>
      </c>
      <c r="U1894" s="90">
        <f t="shared" si="950"/>
        <v>0</v>
      </c>
      <c r="V1894" s="90">
        <f t="shared" si="951"/>
        <v>0</v>
      </c>
      <c r="W1894" s="90">
        <f t="shared" si="938"/>
        <v>9691.2338070682927</v>
      </c>
      <c r="Y1894" s="89">
        <f t="shared" si="952"/>
        <v>0</v>
      </c>
      <c r="Z1894" s="90">
        <f t="shared" si="953"/>
        <v>0</v>
      </c>
      <c r="AA1894" s="75">
        <f t="shared" si="954"/>
        <v>0</v>
      </c>
      <c r="AB1894" s="89">
        <f t="shared" si="955"/>
        <v>0</v>
      </c>
      <c r="AC1894" s="89">
        <f t="shared" si="956"/>
        <v>0</v>
      </c>
      <c r="AD1894" s="90">
        <f t="shared" si="957"/>
        <v>9691.2338070682927</v>
      </c>
      <c r="AE1894" s="90">
        <f t="shared" si="958"/>
        <v>0</v>
      </c>
      <c r="AF1894" s="1">
        <f t="shared" si="936"/>
        <v>9691.2338070682927</v>
      </c>
    </row>
    <row r="1895" spans="1:32" ht="12" customHeight="1">
      <c r="A1895" s="106">
        <v>2.212E-3</v>
      </c>
      <c r="B1895" s="4">
        <f t="shared" si="939"/>
        <v>9170.4871867099064</v>
      </c>
      <c r="C1895" t="s">
        <v>1920</v>
      </c>
      <c r="D1895" t="s">
        <v>2134</v>
      </c>
      <c r="E1895" s="57" t="s">
        <v>20</v>
      </c>
      <c r="F1895" s="22">
        <f t="shared" si="890"/>
        <v>1</v>
      </c>
      <c r="G1895" s="22">
        <f t="shared" si="891"/>
        <v>1</v>
      </c>
      <c r="H1895" s="120" t="str">
        <f>IF(ISNA(VLOOKUP(C1895,[1]Sheet1!$J$2:$J$2000,3,FALSE)),"No","Yes")</f>
        <v>Yes</v>
      </c>
      <c r="I1895" s="89">
        <f t="shared" si="940"/>
        <v>0</v>
      </c>
      <c r="J1895" s="89">
        <f t="shared" si="941"/>
        <v>0</v>
      </c>
      <c r="K1895" s="89">
        <f t="shared" si="942"/>
        <v>0</v>
      </c>
      <c r="L1895" s="89">
        <f t="shared" si="943"/>
        <v>0</v>
      </c>
      <c r="M1895" s="89">
        <f t="shared" si="944"/>
        <v>0</v>
      </c>
      <c r="N1895" s="89">
        <f t="shared" si="945"/>
        <v>0</v>
      </c>
      <c r="O1895" s="89">
        <f t="shared" si="937"/>
        <v>0</v>
      </c>
      <c r="Q1895" s="90">
        <f t="shared" si="946"/>
        <v>0</v>
      </c>
      <c r="R1895" s="90">
        <f t="shared" si="947"/>
        <v>0</v>
      </c>
      <c r="S1895" s="90">
        <f t="shared" si="948"/>
        <v>0</v>
      </c>
      <c r="T1895" s="90">
        <f t="shared" si="949"/>
        <v>0</v>
      </c>
      <c r="U1895" s="90">
        <f t="shared" si="950"/>
        <v>0</v>
      </c>
      <c r="V1895" s="90">
        <f t="shared" si="951"/>
        <v>0</v>
      </c>
      <c r="W1895" s="90">
        <f t="shared" si="938"/>
        <v>9170.484974709907</v>
      </c>
      <c r="Y1895" s="89">
        <f t="shared" si="952"/>
        <v>0</v>
      </c>
      <c r="Z1895" s="90">
        <f t="shared" si="953"/>
        <v>0</v>
      </c>
      <c r="AA1895" s="75">
        <f t="shared" si="954"/>
        <v>0</v>
      </c>
      <c r="AB1895" s="89">
        <f t="shared" si="955"/>
        <v>0</v>
      </c>
      <c r="AC1895" s="89">
        <f t="shared" si="956"/>
        <v>0</v>
      </c>
      <c r="AD1895" s="90">
        <f t="shared" si="957"/>
        <v>9170.484974709907</v>
      </c>
      <c r="AE1895" s="90">
        <f t="shared" si="958"/>
        <v>0</v>
      </c>
      <c r="AF1895" s="1">
        <f t="shared" si="936"/>
        <v>9170.484974709907</v>
      </c>
    </row>
    <row r="1896" spans="1:32" ht="12" customHeight="1">
      <c r="A1896" s="106">
        <v>2.2130000000000001E-3</v>
      </c>
      <c r="B1896" s="4">
        <f t="shared" si="939"/>
        <v>-42008.398533733045</v>
      </c>
      <c r="C1896" t="s">
        <v>2015</v>
      </c>
      <c r="D1896"/>
      <c r="E1896" s="57" t="s">
        <v>20</v>
      </c>
      <c r="F1896" s="22">
        <f t="shared" si="890"/>
        <v>1</v>
      </c>
      <c r="G1896" s="22">
        <f t="shared" si="891"/>
        <v>1</v>
      </c>
      <c r="H1896" s="120" t="str">
        <f>IF(ISNA(VLOOKUP(C1896,[1]Sheet1!$J$2:$J$2000,3,FALSE)),"No","Yes")</f>
        <v>No</v>
      </c>
      <c r="I1896" s="89">
        <f t="shared" si="940"/>
        <v>0</v>
      </c>
      <c r="J1896" s="89">
        <f t="shared" si="941"/>
        <v>0</v>
      </c>
      <c r="K1896" s="89">
        <f t="shared" si="942"/>
        <v>0</v>
      </c>
      <c r="L1896" s="89">
        <f t="shared" si="943"/>
        <v>0</v>
      </c>
      <c r="M1896" s="89">
        <f t="shared" si="944"/>
        <v>0</v>
      </c>
      <c r="N1896" s="89">
        <f t="shared" si="945"/>
        <v>0</v>
      </c>
      <c r="O1896" s="89">
        <f t="shared" si="937"/>
        <v>0</v>
      </c>
      <c r="Q1896" s="90">
        <f t="shared" si="946"/>
        <v>0</v>
      </c>
      <c r="R1896" s="90">
        <f t="shared" si="947"/>
        <v>0</v>
      </c>
      <c r="S1896" s="90">
        <f t="shared" si="948"/>
        <v>0</v>
      </c>
      <c r="T1896" s="90">
        <f t="shared" si="949"/>
        <v>0</v>
      </c>
      <c r="U1896" s="90">
        <f t="shared" si="950"/>
        <v>0</v>
      </c>
      <c r="V1896" s="90">
        <f t="shared" si="951"/>
        <v>0</v>
      </c>
      <c r="W1896" s="90">
        <f t="shared" si="938"/>
        <v>7991.5992532669579</v>
      </c>
      <c r="Y1896" s="89">
        <f t="shared" si="952"/>
        <v>0</v>
      </c>
      <c r="Z1896" s="90">
        <f t="shared" si="953"/>
        <v>0</v>
      </c>
      <c r="AA1896" s="75">
        <f t="shared" si="954"/>
        <v>0</v>
      </c>
      <c r="AB1896" s="89">
        <f t="shared" si="955"/>
        <v>0</v>
      </c>
      <c r="AC1896" s="89">
        <f t="shared" si="956"/>
        <v>0</v>
      </c>
      <c r="AD1896" s="90">
        <f t="shared" si="957"/>
        <v>7991.5992532669579</v>
      </c>
      <c r="AE1896" s="90">
        <f t="shared" si="958"/>
        <v>0</v>
      </c>
      <c r="AF1896" s="1">
        <f t="shared" si="936"/>
        <v>-42008.400746733045</v>
      </c>
    </row>
    <row r="1897" spans="1:32" ht="12" customHeight="1">
      <c r="A1897" s="106">
        <v>2.2139999999999998E-3</v>
      </c>
      <c r="B1897" s="4">
        <f t="shared" si="939"/>
        <v>-42415.097697408601</v>
      </c>
      <c r="C1897" t="s">
        <v>2051</v>
      </c>
      <c r="D1897"/>
      <c r="E1897" s="57" t="s">
        <v>20</v>
      </c>
      <c r="F1897" s="22">
        <f t="shared" si="890"/>
        <v>1</v>
      </c>
      <c r="G1897" s="22">
        <f t="shared" si="891"/>
        <v>1</v>
      </c>
      <c r="H1897" s="120" t="str">
        <f>IF(ISNA(VLOOKUP(C1897,[1]Sheet1!$J$2:$J$2000,3,FALSE)),"No","Yes")</f>
        <v>No</v>
      </c>
      <c r="I1897" s="89">
        <f t="shared" si="940"/>
        <v>0</v>
      </c>
      <c r="J1897" s="89">
        <f t="shared" si="941"/>
        <v>0</v>
      </c>
      <c r="K1897" s="89">
        <f t="shared" si="942"/>
        <v>0</v>
      </c>
      <c r="L1897" s="89">
        <f t="shared" si="943"/>
        <v>0</v>
      </c>
      <c r="M1897" s="89">
        <f t="shared" si="944"/>
        <v>0</v>
      </c>
      <c r="N1897" s="89">
        <f t="shared" si="945"/>
        <v>0</v>
      </c>
      <c r="O1897" s="89">
        <f t="shared" si="937"/>
        <v>0</v>
      </c>
      <c r="Q1897" s="90">
        <f t="shared" si="946"/>
        <v>0</v>
      </c>
      <c r="R1897" s="90">
        <f t="shared" si="947"/>
        <v>0</v>
      </c>
      <c r="S1897" s="90">
        <f t="shared" si="948"/>
        <v>0</v>
      </c>
      <c r="T1897" s="90">
        <f t="shared" si="949"/>
        <v>0</v>
      </c>
      <c r="U1897" s="90">
        <f t="shared" si="950"/>
        <v>0</v>
      </c>
      <c r="V1897" s="90">
        <f t="shared" si="951"/>
        <v>0</v>
      </c>
      <c r="W1897" s="90">
        <f t="shared" si="938"/>
        <v>7584.9000885913965</v>
      </c>
      <c r="Y1897" s="89">
        <f t="shared" si="952"/>
        <v>0</v>
      </c>
      <c r="Z1897" s="90">
        <f t="shared" si="953"/>
        <v>0</v>
      </c>
      <c r="AA1897" s="75">
        <f t="shared" si="954"/>
        <v>0</v>
      </c>
      <c r="AB1897" s="89">
        <f t="shared" si="955"/>
        <v>0</v>
      </c>
      <c r="AC1897" s="89">
        <f t="shared" si="956"/>
        <v>0</v>
      </c>
      <c r="AD1897" s="90">
        <f t="shared" si="957"/>
        <v>7584.9000885913965</v>
      </c>
      <c r="AE1897" s="90">
        <f t="shared" si="958"/>
        <v>0</v>
      </c>
      <c r="AF1897" s="1">
        <f t="shared" si="936"/>
        <v>-42415.099911408601</v>
      </c>
    </row>
    <row r="1898" spans="1:32" ht="12" customHeight="1">
      <c r="A1898" s="106">
        <v>2.215E-3</v>
      </c>
      <c r="B1898" s="4">
        <f t="shared" si="939"/>
        <v>-42539.211572761422</v>
      </c>
      <c r="C1898" t="s">
        <v>2061</v>
      </c>
      <c r="D1898" t="s">
        <v>2138</v>
      </c>
      <c r="E1898" s="57" t="s">
        <v>20</v>
      </c>
      <c r="F1898" s="22">
        <f t="shared" si="890"/>
        <v>1</v>
      </c>
      <c r="G1898" s="22">
        <f t="shared" si="891"/>
        <v>1</v>
      </c>
      <c r="H1898" s="120" t="str">
        <f>IF(ISNA(VLOOKUP(C1898,[1]Sheet1!$J$2:$J$2000,3,FALSE)),"No","Yes")</f>
        <v>No</v>
      </c>
      <c r="I1898" s="89">
        <f t="shared" si="940"/>
        <v>0</v>
      </c>
      <c r="J1898" s="89">
        <f t="shared" si="941"/>
        <v>0</v>
      </c>
      <c r="K1898" s="89">
        <f t="shared" si="942"/>
        <v>0</v>
      </c>
      <c r="L1898" s="89">
        <f t="shared" si="943"/>
        <v>0</v>
      </c>
      <c r="M1898" s="89">
        <f t="shared" si="944"/>
        <v>0</v>
      </c>
      <c r="N1898" s="89">
        <f t="shared" si="945"/>
        <v>0</v>
      </c>
      <c r="O1898" s="89">
        <f t="shared" si="937"/>
        <v>0</v>
      </c>
      <c r="Q1898" s="90">
        <f t="shared" si="946"/>
        <v>0</v>
      </c>
      <c r="R1898" s="90">
        <f t="shared" si="947"/>
        <v>0</v>
      </c>
      <c r="S1898" s="90">
        <f t="shared" si="948"/>
        <v>0</v>
      </c>
      <c r="T1898" s="90">
        <f t="shared" si="949"/>
        <v>0</v>
      </c>
      <c r="U1898" s="90">
        <f t="shared" si="950"/>
        <v>0</v>
      </c>
      <c r="V1898" s="90">
        <f t="shared" si="951"/>
        <v>0</v>
      </c>
      <c r="W1898" s="90">
        <f t="shared" si="938"/>
        <v>7460.786212238575</v>
      </c>
      <c r="Y1898" s="89">
        <f t="shared" si="952"/>
        <v>0</v>
      </c>
      <c r="Z1898" s="90">
        <f t="shared" si="953"/>
        <v>0</v>
      </c>
      <c r="AA1898" s="75">
        <f t="shared" si="954"/>
        <v>0</v>
      </c>
      <c r="AB1898" s="89">
        <f t="shared" si="955"/>
        <v>0</v>
      </c>
      <c r="AC1898" s="89">
        <f t="shared" si="956"/>
        <v>0</v>
      </c>
      <c r="AD1898" s="90">
        <f t="shared" si="957"/>
        <v>7460.786212238575</v>
      </c>
      <c r="AE1898" s="90">
        <f t="shared" si="958"/>
        <v>0</v>
      </c>
      <c r="AF1898" s="1">
        <f t="shared" si="936"/>
        <v>-42539.213787761422</v>
      </c>
    </row>
    <row r="1899" spans="1:32" ht="12" customHeight="1">
      <c r="A1899" s="106">
        <v>2.2160000000000001E-3</v>
      </c>
      <c r="B1899" s="4">
        <f t="shared" si="939"/>
        <v>-43078.993607415818</v>
      </c>
      <c r="C1899" t="s">
        <v>2100</v>
      </c>
      <c r="D1899"/>
      <c r="E1899" s="57" t="s">
        <v>20</v>
      </c>
      <c r="F1899" s="22">
        <f t="shared" si="890"/>
        <v>1</v>
      </c>
      <c r="G1899" s="22">
        <f t="shared" si="891"/>
        <v>1</v>
      </c>
      <c r="H1899" s="120" t="str">
        <f>IF(ISNA(VLOOKUP(C1899,[1]Sheet1!$J$2:$J$2000,3,FALSE)),"No","Yes")</f>
        <v>No</v>
      </c>
      <c r="I1899" s="89">
        <f t="shared" si="940"/>
        <v>0</v>
      </c>
      <c r="J1899" s="89">
        <f t="shared" si="941"/>
        <v>0</v>
      </c>
      <c r="K1899" s="89">
        <f t="shared" si="942"/>
        <v>0</v>
      </c>
      <c r="L1899" s="89">
        <f t="shared" si="943"/>
        <v>0</v>
      </c>
      <c r="M1899" s="89">
        <f t="shared" si="944"/>
        <v>0</v>
      </c>
      <c r="N1899" s="89">
        <f t="shared" si="945"/>
        <v>0</v>
      </c>
      <c r="O1899" s="89">
        <f t="shared" si="937"/>
        <v>0</v>
      </c>
      <c r="Q1899" s="90">
        <f t="shared" si="946"/>
        <v>0</v>
      </c>
      <c r="R1899" s="90">
        <f t="shared" si="947"/>
        <v>0</v>
      </c>
      <c r="S1899" s="90">
        <f t="shared" si="948"/>
        <v>0</v>
      </c>
      <c r="T1899" s="90">
        <f t="shared" si="949"/>
        <v>0</v>
      </c>
      <c r="U1899" s="90">
        <f t="shared" si="950"/>
        <v>0</v>
      </c>
      <c r="V1899" s="90">
        <f t="shared" si="951"/>
        <v>0</v>
      </c>
      <c r="W1899" s="90">
        <f t="shared" si="938"/>
        <v>6921.0041765841834</v>
      </c>
      <c r="Y1899" s="89">
        <f t="shared" si="952"/>
        <v>0</v>
      </c>
      <c r="Z1899" s="90">
        <f t="shared" si="953"/>
        <v>0</v>
      </c>
      <c r="AA1899" s="75">
        <f t="shared" si="954"/>
        <v>0</v>
      </c>
      <c r="AB1899" s="89">
        <f t="shared" si="955"/>
        <v>0</v>
      </c>
      <c r="AC1899" s="89">
        <f t="shared" si="956"/>
        <v>0</v>
      </c>
      <c r="AD1899" s="90">
        <f t="shared" si="957"/>
        <v>6921.0041765841834</v>
      </c>
      <c r="AE1899" s="90">
        <f t="shared" si="958"/>
        <v>0</v>
      </c>
      <c r="AF1899" s="1">
        <f t="shared" si="936"/>
        <v>-43078.995823415818</v>
      </c>
    </row>
    <row r="1900" spans="1:32" ht="12" customHeight="1">
      <c r="A1900" s="106">
        <v>2.2170000000000002E-3</v>
      </c>
      <c r="B1900" s="4">
        <f t="shared" si="939"/>
        <v>-35390.902775653652</v>
      </c>
      <c r="C1900" t="s">
        <v>2109</v>
      </c>
      <c r="D1900" t="s">
        <v>735</v>
      </c>
      <c r="E1900" s="57" t="s">
        <v>20</v>
      </c>
      <c r="F1900" s="22">
        <f t="shared" si="890"/>
        <v>2</v>
      </c>
      <c r="G1900" s="22">
        <f t="shared" si="891"/>
        <v>2</v>
      </c>
      <c r="H1900" s="120" t="str">
        <f>IF(ISNA(VLOOKUP(C1900,[1]Sheet1!$J$2:$J$2000,3,FALSE)),"No","Yes")</f>
        <v>No</v>
      </c>
      <c r="I1900" s="89">
        <f t="shared" si="940"/>
        <v>0</v>
      </c>
      <c r="J1900" s="89">
        <f t="shared" si="941"/>
        <v>0</v>
      </c>
      <c r="K1900" s="89">
        <f t="shared" si="942"/>
        <v>0</v>
      </c>
      <c r="L1900" s="89">
        <f t="shared" si="943"/>
        <v>0</v>
      </c>
      <c r="M1900" s="89">
        <f t="shared" si="944"/>
        <v>0</v>
      </c>
      <c r="N1900" s="89">
        <f t="shared" si="945"/>
        <v>0</v>
      </c>
      <c r="O1900" s="89">
        <f t="shared" si="937"/>
        <v>0</v>
      </c>
      <c r="Q1900" s="90">
        <f t="shared" si="946"/>
        <v>0</v>
      </c>
      <c r="R1900" s="90">
        <f t="shared" si="947"/>
        <v>7823.0976493542685</v>
      </c>
      <c r="S1900" s="90">
        <f t="shared" si="948"/>
        <v>0</v>
      </c>
      <c r="T1900" s="90">
        <f t="shared" si="949"/>
        <v>0</v>
      </c>
      <c r="U1900" s="90">
        <f t="shared" si="950"/>
        <v>0</v>
      </c>
      <c r="V1900" s="90">
        <f t="shared" si="951"/>
        <v>0</v>
      </c>
      <c r="W1900" s="90">
        <f t="shared" si="938"/>
        <v>6785.9973579920743</v>
      </c>
      <c r="Y1900" s="89">
        <f t="shared" si="952"/>
        <v>0</v>
      </c>
      <c r="Z1900" s="90">
        <f t="shared" si="953"/>
        <v>0</v>
      </c>
      <c r="AA1900" s="75">
        <f t="shared" si="954"/>
        <v>0</v>
      </c>
      <c r="AB1900" s="89">
        <f t="shared" si="955"/>
        <v>0</v>
      </c>
      <c r="AC1900" s="89">
        <f t="shared" si="956"/>
        <v>0</v>
      </c>
      <c r="AD1900" s="90">
        <f t="shared" si="957"/>
        <v>7823.0976493542685</v>
      </c>
      <c r="AE1900" s="90">
        <f t="shared" si="958"/>
        <v>6785.9973579920743</v>
      </c>
      <c r="AF1900" s="1">
        <f t="shared" si="936"/>
        <v>-35390.904992653654</v>
      </c>
    </row>
    <row r="1901" spans="1:32" ht="12" customHeight="1">
      <c r="A1901" s="106">
        <v>2.2179999999999999E-3</v>
      </c>
      <c r="B1901" s="4">
        <f t="shared" si="939"/>
        <v>-43455.215007124214</v>
      </c>
      <c r="C1901" t="s">
        <v>2117</v>
      </c>
      <c r="D1901"/>
      <c r="E1901" s="57" t="s">
        <v>20</v>
      </c>
      <c r="F1901" s="22">
        <f t="shared" si="890"/>
        <v>1</v>
      </c>
      <c r="G1901" s="22">
        <f t="shared" si="891"/>
        <v>1</v>
      </c>
      <c r="H1901" s="120" t="str">
        <f>IF(ISNA(VLOOKUP(C1901,[1]Sheet1!$J$2:$J$2000,3,FALSE)),"No","Yes")</f>
        <v>No</v>
      </c>
      <c r="I1901" s="89">
        <f t="shared" si="940"/>
        <v>0</v>
      </c>
      <c r="J1901" s="89">
        <f t="shared" si="941"/>
        <v>0</v>
      </c>
      <c r="K1901" s="89">
        <f t="shared" si="942"/>
        <v>0</v>
      </c>
      <c r="L1901" s="89">
        <f t="shared" si="943"/>
        <v>0</v>
      </c>
      <c r="M1901" s="89">
        <f t="shared" si="944"/>
        <v>0</v>
      </c>
      <c r="N1901" s="89">
        <f t="shared" si="945"/>
        <v>0</v>
      </c>
      <c r="O1901" s="89">
        <f t="shared" si="937"/>
        <v>0</v>
      </c>
      <c r="Q1901" s="90">
        <f t="shared" si="946"/>
        <v>0</v>
      </c>
      <c r="R1901" s="90">
        <f t="shared" si="947"/>
        <v>0</v>
      </c>
      <c r="S1901" s="90">
        <f t="shared" si="948"/>
        <v>0</v>
      </c>
      <c r="T1901" s="90">
        <f t="shared" si="949"/>
        <v>0</v>
      </c>
      <c r="U1901" s="90">
        <f t="shared" si="950"/>
        <v>0</v>
      </c>
      <c r="V1901" s="90">
        <f t="shared" si="951"/>
        <v>0</v>
      </c>
      <c r="W1901" s="90">
        <f t="shared" si="938"/>
        <v>6544.7827748757809</v>
      </c>
      <c r="Y1901" s="89">
        <f t="shared" si="952"/>
        <v>0</v>
      </c>
      <c r="Z1901" s="90">
        <f t="shared" si="953"/>
        <v>0</v>
      </c>
      <c r="AA1901" s="75">
        <f t="shared" si="954"/>
        <v>0</v>
      </c>
      <c r="AB1901" s="89">
        <f t="shared" si="955"/>
        <v>0</v>
      </c>
      <c r="AC1901" s="89">
        <f t="shared" si="956"/>
        <v>0</v>
      </c>
      <c r="AD1901" s="90">
        <f t="shared" si="957"/>
        <v>6544.7827748757809</v>
      </c>
      <c r="AE1901" s="90">
        <f t="shared" si="958"/>
        <v>0</v>
      </c>
      <c r="AF1901" s="1">
        <f t="shared" si="936"/>
        <v>-43455.217225124215</v>
      </c>
    </row>
    <row r="1902" spans="1:32" ht="12" customHeight="1">
      <c r="A1902" s="106">
        <v>2.2200000000000002E-3</v>
      </c>
      <c r="B1902" s="4">
        <f t="shared" si="939"/>
        <v>-41579.146460399978</v>
      </c>
      <c r="C1902" t="s">
        <v>1967</v>
      </c>
      <c r="D1902" t="s">
        <v>2140</v>
      </c>
      <c r="E1902" s="57" t="s">
        <v>20</v>
      </c>
      <c r="F1902" s="22">
        <f t="shared" si="890"/>
        <v>1</v>
      </c>
      <c r="G1902" s="22">
        <f t="shared" si="891"/>
        <v>1</v>
      </c>
      <c r="H1902" s="120" t="str">
        <f>IF(ISNA(VLOOKUP(C1902,[1]Sheet1!$J$2:$J$2000,3,FALSE)),"No","Yes")</f>
        <v>No</v>
      </c>
      <c r="I1902" s="89">
        <f t="shared" si="940"/>
        <v>0</v>
      </c>
      <c r="J1902" s="89">
        <f t="shared" si="941"/>
        <v>0</v>
      </c>
      <c r="K1902" s="89">
        <f t="shared" si="942"/>
        <v>0</v>
      </c>
      <c r="L1902" s="89">
        <f t="shared" si="943"/>
        <v>0</v>
      </c>
      <c r="M1902" s="89">
        <f t="shared" si="944"/>
        <v>0</v>
      </c>
      <c r="N1902" s="89">
        <f t="shared" si="945"/>
        <v>0</v>
      </c>
      <c r="O1902" s="89">
        <f t="shared" si="937"/>
        <v>0</v>
      </c>
      <c r="Q1902" s="90">
        <f t="shared" si="946"/>
        <v>0</v>
      </c>
      <c r="R1902" s="90">
        <f t="shared" si="947"/>
        <v>0</v>
      </c>
      <c r="S1902" s="90">
        <f t="shared" si="948"/>
        <v>0</v>
      </c>
      <c r="T1902" s="90">
        <f t="shared" si="949"/>
        <v>0</v>
      </c>
      <c r="U1902" s="90">
        <f t="shared" si="950"/>
        <v>0</v>
      </c>
      <c r="V1902" s="90">
        <f t="shared" si="951"/>
        <v>0</v>
      </c>
      <c r="W1902" s="90">
        <f t="shared" si="938"/>
        <v>8420.8513196000222</v>
      </c>
      <c r="Y1902" s="89">
        <f t="shared" si="952"/>
        <v>0</v>
      </c>
      <c r="Z1902" s="90">
        <f t="shared" si="953"/>
        <v>0</v>
      </c>
      <c r="AA1902" s="75">
        <f t="shared" si="954"/>
        <v>0</v>
      </c>
      <c r="AB1902" s="89">
        <f t="shared" si="955"/>
        <v>0</v>
      </c>
      <c r="AC1902" s="89">
        <f t="shared" si="956"/>
        <v>0</v>
      </c>
      <c r="AD1902" s="90">
        <f t="shared" si="957"/>
        <v>8420.8513196000222</v>
      </c>
      <c r="AE1902" s="90">
        <f t="shared" si="958"/>
        <v>0</v>
      </c>
      <c r="AF1902" s="1">
        <f t="shared" si="936"/>
        <v>-41579.14868039998</v>
      </c>
    </row>
    <row r="1903" spans="1:32" ht="12" customHeight="1">
      <c r="A1903" s="106">
        <v>2.2209999999999999E-3</v>
      </c>
      <c r="B1903" s="4">
        <f t="shared" si="939"/>
        <v>-42210.369796792154</v>
      </c>
      <c r="C1903" t="s">
        <v>2028</v>
      </c>
      <c r="D1903" t="s">
        <v>2141</v>
      </c>
      <c r="E1903" s="57" t="s">
        <v>20</v>
      </c>
      <c r="F1903" s="22">
        <f t="shared" si="890"/>
        <v>1</v>
      </c>
      <c r="G1903" s="22">
        <f t="shared" si="891"/>
        <v>1</v>
      </c>
      <c r="H1903" s="120" t="str">
        <f>IF(ISNA(VLOOKUP(C1903,[1]Sheet1!$J$2:$J$2000,3,FALSE)),"No","Yes")</f>
        <v>No</v>
      </c>
      <c r="I1903" s="89">
        <f t="shared" si="940"/>
        <v>0</v>
      </c>
      <c r="J1903" s="89">
        <f t="shared" si="941"/>
        <v>0</v>
      </c>
      <c r="K1903" s="89">
        <f t="shared" si="942"/>
        <v>0</v>
      </c>
      <c r="L1903" s="89">
        <f t="shared" si="943"/>
        <v>0</v>
      </c>
      <c r="M1903" s="89">
        <f t="shared" si="944"/>
        <v>0</v>
      </c>
      <c r="N1903" s="89">
        <f t="shared" si="945"/>
        <v>0</v>
      </c>
      <c r="O1903" s="89">
        <f t="shared" si="937"/>
        <v>0</v>
      </c>
      <c r="Q1903" s="90">
        <f t="shared" si="946"/>
        <v>0</v>
      </c>
      <c r="R1903" s="90">
        <f t="shared" si="947"/>
        <v>0</v>
      </c>
      <c r="S1903" s="90">
        <f t="shared" si="948"/>
        <v>0</v>
      </c>
      <c r="T1903" s="90">
        <f t="shared" si="949"/>
        <v>0</v>
      </c>
      <c r="U1903" s="90">
        <f t="shared" si="950"/>
        <v>0</v>
      </c>
      <c r="V1903" s="90">
        <f t="shared" si="951"/>
        <v>0</v>
      </c>
      <c r="W1903" s="90">
        <f t="shared" si="938"/>
        <v>7789.6279822078459</v>
      </c>
      <c r="Y1903" s="89">
        <f t="shared" si="952"/>
        <v>0</v>
      </c>
      <c r="Z1903" s="90">
        <f t="shared" si="953"/>
        <v>0</v>
      </c>
      <c r="AA1903" s="75">
        <f t="shared" si="954"/>
        <v>0</v>
      </c>
      <c r="AB1903" s="89">
        <f t="shared" si="955"/>
        <v>0</v>
      </c>
      <c r="AC1903" s="89">
        <f t="shared" si="956"/>
        <v>0</v>
      </c>
      <c r="AD1903" s="90">
        <f t="shared" si="957"/>
        <v>7789.6279822078459</v>
      </c>
      <c r="AE1903" s="90">
        <f t="shared" si="958"/>
        <v>0</v>
      </c>
      <c r="AF1903" s="1">
        <f t="shared" si="936"/>
        <v>-42210.372017792157</v>
      </c>
    </row>
    <row r="1904" spans="1:32" ht="12" customHeight="1">
      <c r="A1904" s="106">
        <v>2.222E-3</v>
      </c>
      <c r="B1904" s="4">
        <f t="shared" si="939"/>
        <v>-42296.038569841628</v>
      </c>
      <c r="C1904" t="s">
        <v>2039</v>
      </c>
      <c r="D1904" t="s">
        <v>2142</v>
      </c>
      <c r="E1904" s="57" t="s">
        <v>20</v>
      </c>
      <c r="F1904" s="22">
        <f t="shared" si="890"/>
        <v>1</v>
      </c>
      <c r="G1904" s="22">
        <f t="shared" si="891"/>
        <v>1</v>
      </c>
      <c r="H1904" s="120" t="str">
        <f>IF(ISNA(VLOOKUP(C1904,[1]Sheet1!$J$2:$J$2000,3,FALSE)),"No","Yes")</f>
        <v>No</v>
      </c>
      <c r="I1904" s="89">
        <f t="shared" si="940"/>
        <v>0</v>
      </c>
      <c r="J1904" s="89">
        <f t="shared" si="941"/>
        <v>0</v>
      </c>
      <c r="K1904" s="89">
        <f t="shared" si="942"/>
        <v>0</v>
      </c>
      <c r="L1904" s="89">
        <f t="shared" si="943"/>
        <v>0</v>
      </c>
      <c r="M1904" s="89">
        <f t="shared" si="944"/>
        <v>0</v>
      </c>
      <c r="N1904" s="89">
        <f t="shared" si="945"/>
        <v>0</v>
      </c>
      <c r="O1904" s="89">
        <f t="shared" si="937"/>
        <v>0</v>
      </c>
      <c r="Q1904" s="90">
        <f t="shared" si="946"/>
        <v>0</v>
      </c>
      <c r="R1904" s="90">
        <f t="shared" si="947"/>
        <v>0</v>
      </c>
      <c r="S1904" s="90">
        <f t="shared" si="948"/>
        <v>0</v>
      </c>
      <c r="T1904" s="90">
        <f t="shared" si="949"/>
        <v>0</v>
      </c>
      <c r="U1904" s="90">
        <f t="shared" si="950"/>
        <v>0</v>
      </c>
      <c r="V1904" s="90">
        <f t="shared" si="951"/>
        <v>0</v>
      </c>
      <c r="W1904" s="90">
        <f t="shared" si="938"/>
        <v>7703.9592081583687</v>
      </c>
      <c r="Y1904" s="89">
        <f t="shared" si="952"/>
        <v>0</v>
      </c>
      <c r="Z1904" s="90">
        <f t="shared" si="953"/>
        <v>0</v>
      </c>
      <c r="AA1904" s="75">
        <f t="shared" si="954"/>
        <v>0</v>
      </c>
      <c r="AB1904" s="89">
        <f t="shared" si="955"/>
        <v>0</v>
      </c>
      <c r="AC1904" s="89">
        <f t="shared" si="956"/>
        <v>0</v>
      </c>
      <c r="AD1904" s="90">
        <f t="shared" si="957"/>
        <v>7703.9592081583687</v>
      </c>
      <c r="AE1904" s="90">
        <f t="shared" si="958"/>
        <v>0</v>
      </c>
      <c r="AF1904" s="1">
        <f t="shared" si="936"/>
        <v>-42296.040791841631</v>
      </c>
    </row>
    <row r="1905" spans="1:32" ht="12" customHeight="1">
      <c r="A1905" s="106">
        <v>2.2230000000000001E-3</v>
      </c>
      <c r="B1905" s="4">
        <f t="shared" si="939"/>
        <v>7577.0709087760961</v>
      </c>
      <c r="C1905" t="s">
        <v>2052</v>
      </c>
      <c r="D1905" t="s">
        <v>2133</v>
      </c>
      <c r="E1905" s="57" t="s">
        <v>20</v>
      </c>
      <c r="F1905" s="22">
        <f t="shared" si="890"/>
        <v>1</v>
      </c>
      <c r="G1905" s="22">
        <f t="shared" si="891"/>
        <v>1</v>
      </c>
      <c r="H1905" s="120" t="str">
        <f>IF(ISNA(VLOOKUP(C1905,[1]Sheet1!$J$2:$J$2000,3,FALSE)),"No","Yes")</f>
        <v>Yes</v>
      </c>
      <c r="I1905" s="89">
        <f t="shared" si="940"/>
        <v>0</v>
      </c>
      <c r="J1905" s="89">
        <f t="shared" si="941"/>
        <v>0</v>
      </c>
      <c r="K1905" s="89">
        <f t="shared" si="942"/>
        <v>0</v>
      </c>
      <c r="L1905" s="89">
        <f t="shared" si="943"/>
        <v>0</v>
      </c>
      <c r="M1905" s="89">
        <f t="shared" si="944"/>
        <v>0</v>
      </c>
      <c r="N1905" s="89">
        <f t="shared" si="945"/>
        <v>0</v>
      </c>
      <c r="O1905" s="89">
        <f t="shared" si="937"/>
        <v>0</v>
      </c>
      <c r="Q1905" s="90">
        <f t="shared" si="946"/>
        <v>0</v>
      </c>
      <c r="R1905" s="90">
        <f t="shared" si="947"/>
        <v>0</v>
      </c>
      <c r="S1905" s="90">
        <f t="shared" si="948"/>
        <v>0</v>
      </c>
      <c r="T1905" s="90">
        <f t="shared" si="949"/>
        <v>0</v>
      </c>
      <c r="U1905" s="90">
        <f t="shared" si="950"/>
        <v>0</v>
      </c>
      <c r="V1905" s="90">
        <f t="shared" si="951"/>
        <v>0</v>
      </c>
      <c r="W1905" s="90">
        <f t="shared" si="938"/>
        <v>7577.0686857760957</v>
      </c>
      <c r="Y1905" s="89">
        <f t="shared" si="952"/>
        <v>0</v>
      </c>
      <c r="Z1905" s="90">
        <f t="shared" si="953"/>
        <v>0</v>
      </c>
      <c r="AA1905" s="75">
        <f t="shared" si="954"/>
        <v>0</v>
      </c>
      <c r="AB1905" s="89">
        <f t="shared" si="955"/>
        <v>0</v>
      </c>
      <c r="AC1905" s="89">
        <f t="shared" si="956"/>
        <v>0</v>
      </c>
      <c r="AD1905" s="90">
        <f t="shared" si="957"/>
        <v>7577.0686857760957</v>
      </c>
      <c r="AE1905" s="90">
        <f t="shared" si="958"/>
        <v>0</v>
      </c>
      <c r="AF1905" s="1">
        <f t="shared" si="936"/>
        <v>7577.0686857760957</v>
      </c>
    </row>
    <row r="1906" spans="1:32" ht="12" customHeight="1">
      <c r="A1906" s="106">
        <v>2.2239999999999998E-3</v>
      </c>
      <c r="B1906" s="4">
        <f t="shared" si="939"/>
        <v>-42561.179414268081</v>
      </c>
      <c r="C1906" t="s">
        <v>2065</v>
      </c>
      <c r="D1906" t="s">
        <v>735</v>
      </c>
      <c r="E1906" s="57" t="s">
        <v>20</v>
      </c>
      <c r="F1906" s="22">
        <f t="shared" si="890"/>
        <v>1</v>
      </c>
      <c r="G1906" s="22">
        <f t="shared" si="891"/>
        <v>1</v>
      </c>
      <c r="H1906" s="120" t="str">
        <f>IF(ISNA(VLOOKUP(C1906,[1]Sheet1!$J$2:$J$2000,3,FALSE)),"No","Yes")</f>
        <v>No</v>
      </c>
      <c r="I1906" s="89">
        <f t="shared" si="940"/>
        <v>0</v>
      </c>
      <c r="J1906" s="89">
        <f t="shared" si="941"/>
        <v>0</v>
      </c>
      <c r="K1906" s="89">
        <f t="shared" si="942"/>
        <v>0</v>
      </c>
      <c r="L1906" s="89">
        <f t="shared" si="943"/>
        <v>0</v>
      </c>
      <c r="M1906" s="89">
        <f t="shared" si="944"/>
        <v>0</v>
      </c>
      <c r="N1906" s="89">
        <f t="shared" si="945"/>
        <v>0</v>
      </c>
      <c r="O1906" s="89">
        <f t="shared" si="937"/>
        <v>0</v>
      </c>
      <c r="Q1906" s="90">
        <f t="shared" si="946"/>
        <v>0</v>
      </c>
      <c r="R1906" s="90">
        <f t="shared" si="947"/>
        <v>0</v>
      </c>
      <c r="S1906" s="90">
        <f t="shared" si="948"/>
        <v>0</v>
      </c>
      <c r="T1906" s="90">
        <f t="shared" si="949"/>
        <v>0</v>
      </c>
      <c r="U1906" s="90">
        <f t="shared" si="950"/>
        <v>0</v>
      </c>
      <c r="V1906" s="90">
        <f t="shared" si="951"/>
        <v>0</v>
      </c>
      <c r="W1906" s="90">
        <f t="shared" si="938"/>
        <v>7438.8183617319119</v>
      </c>
      <c r="Y1906" s="89">
        <f t="shared" si="952"/>
        <v>0</v>
      </c>
      <c r="Z1906" s="90">
        <f t="shared" si="953"/>
        <v>0</v>
      </c>
      <c r="AA1906" s="75">
        <f t="shared" si="954"/>
        <v>0</v>
      </c>
      <c r="AB1906" s="89">
        <f t="shared" si="955"/>
        <v>0</v>
      </c>
      <c r="AC1906" s="89">
        <f t="shared" si="956"/>
        <v>0</v>
      </c>
      <c r="AD1906" s="90">
        <f t="shared" si="957"/>
        <v>7438.8183617319119</v>
      </c>
      <c r="AE1906" s="90">
        <f t="shared" si="958"/>
        <v>0</v>
      </c>
      <c r="AF1906" s="1">
        <f t="shared" si="936"/>
        <v>-42561.181638268084</v>
      </c>
    </row>
    <row r="1907" spans="1:32" ht="12" customHeight="1">
      <c r="A1907" s="106">
        <v>2.225E-3</v>
      </c>
      <c r="B1907" s="4">
        <f t="shared" si="939"/>
        <v>-43103.152843247932</v>
      </c>
      <c r="C1907" t="s">
        <v>2101</v>
      </c>
      <c r="D1907"/>
      <c r="E1907" s="57" t="s">
        <v>20</v>
      </c>
      <c r="F1907" s="22">
        <f t="shared" si="890"/>
        <v>1</v>
      </c>
      <c r="G1907" s="22">
        <f t="shared" si="891"/>
        <v>1</v>
      </c>
      <c r="H1907" s="120" t="str">
        <f>IF(ISNA(VLOOKUP(C1907,[1]Sheet1!$J$2:$J$2000,3,FALSE)),"No","Yes")</f>
        <v>No</v>
      </c>
      <c r="I1907" s="89">
        <f t="shared" si="940"/>
        <v>0</v>
      </c>
      <c r="J1907" s="89">
        <f t="shared" si="941"/>
        <v>0</v>
      </c>
      <c r="K1907" s="89">
        <f t="shared" si="942"/>
        <v>0</v>
      </c>
      <c r="L1907" s="89">
        <f t="shared" si="943"/>
        <v>0</v>
      </c>
      <c r="M1907" s="89">
        <f t="shared" si="944"/>
        <v>0</v>
      </c>
      <c r="N1907" s="89">
        <f t="shared" si="945"/>
        <v>0</v>
      </c>
      <c r="O1907" s="89">
        <f t="shared" si="937"/>
        <v>0</v>
      </c>
      <c r="Q1907" s="90">
        <f t="shared" si="946"/>
        <v>0</v>
      </c>
      <c r="R1907" s="90">
        <f t="shared" si="947"/>
        <v>0</v>
      </c>
      <c r="S1907" s="90">
        <f t="shared" si="948"/>
        <v>0</v>
      </c>
      <c r="T1907" s="90">
        <f t="shared" si="949"/>
        <v>0</v>
      </c>
      <c r="U1907" s="90">
        <f t="shared" si="950"/>
        <v>0</v>
      </c>
      <c r="V1907" s="90">
        <f t="shared" si="951"/>
        <v>0</v>
      </c>
      <c r="W1907" s="90">
        <f t="shared" si="938"/>
        <v>6896.8449317520699</v>
      </c>
      <c r="Y1907" s="89">
        <f t="shared" si="952"/>
        <v>0</v>
      </c>
      <c r="Z1907" s="90">
        <f t="shared" si="953"/>
        <v>0</v>
      </c>
      <c r="AA1907" s="75">
        <f t="shared" si="954"/>
        <v>0</v>
      </c>
      <c r="AB1907" s="89">
        <f t="shared" si="955"/>
        <v>0</v>
      </c>
      <c r="AC1907" s="89">
        <f t="shared" si="956"/>
        <v>0</v>
      </c>
      <c r="AD1907" s="90">
        <f t="shared" si="957"/>
        <v>6896.8449317520699</v>
      </c>
      <c r="AE1907" s="90">
        <f t="shared" si="958"/>
        <v>0</v>
      </c>
      <c r="AF1907" s="1">
        <f t="shared" si="936"/>
        <v>-43103.155068247928</v>
      </c>
    </row>
    <row r="1908" spans="1:32" ht="12" customHeight="1">
      <c r="A1908" s="106">
        <v>2.2300000000000002E-3</v>
      </c>
      <c r="B1908" s="4">
        <f t="shared" si="939"/>
        <v>-42227.497176316792</v>
      </c>
      <c r="C1908" t="s">
        <v>2293</v>
      </c>
      <c r="D1908" t="s">
        <v>182</v>
      </c>
      <c r="E1908" s="57" t="s">
        <v>20</v>
      </c>
      <c r="F1908" s="22">
        <f t="shared" ref="F1908:F1939" si="959">COUNTIF(H1908:X1908,"&gt;1")</f>
        <v>1</v>
      </c>
      <c r="G1908" s="22">
        <f t="shared" ref="G1908:G1939" si="960">COUNTIF(AA1908:AE1908,"&gt;1")</f>
        <v>1</v>
      </c>
      <c r="H1908" s="120" t="str">
        <f>IF(ISNA(VLOOKUP(C1908,[1]Sheet1!$J$2:$J$2000,3,FALSE)),"No","Yes")</f>
        <v>No</v>
      </c>
      <c r="I1908" s="89">
        <f t="shared" si="940"/>
        <v>0</v>
      </c>
      <c r="J1908" s="89">
        <f t="shared" si="941"/>
        <v>0</v>
      </c>
      <c r="K1908" s="89">
        <f t="shared" si="942"/>
        <v>0</v>
      </c>
      <c r="L1908" s="89">
        <f t="shared" si="943"/>
        <v>0</v>
      </c>
      <c r="M1908" s="89">
        <f t="shared" si="944"/>
        <v>7772.5005936832104</v>
      </c>
      <c r="N1908" s="89">
        <f t="shared" si="945"/>
        <v>0</v>
      </c>
      <c r="O1908" s="89">
        <f t="shared" si="937"/>
        <v>0</v>
      </c>
      <c r="Q1908" s="90">
        <f t="shared" si="946"/>
        <v>0</v>
      </c>
      <c r="R1908" s="90">
        <f t="shared" si="947"/>
        <v>0</v>
      </c>
      <c r="S1908" s="90">
        <f t="shared" si="948"/>
        <v>0</v>
      </c>
      <c r="T1908" s="90">
        <f t="shared" si="949"/>
        <v>0</v>
      </c>
      <c r="U1908" s="90">
        <f t="shared" si="950"/>
        <v>0</v>
      </c>
      <c r="V1908" s="90">
        <f t="shared" si="951"/>
        <v>0</v>
      </c>
      <c r="W1908" s="90">
        <f t="shared" si="938"/>
        <v>0</v>
      </c>
      <c r="Y1908" s="89">
        <f t="shared" si="952"/>
        <v>0</v>
      </c>
      <c r="Z1908" s="90">
        <f t="shared" si="953"/>
        <v>0</v>
      </c>
      <c r="AA1908" s="75">
        <f t="shared" si="954"/>
        <v>0</v>
      </c>
      <c r="AB1908" s="89">
        <f t="shared" si="955"/>
        <v>7772.5005936832104</v>
      </c>
      <c r="AC1908" s="89">
        <f t="shared" si="956"/>
        <v>0</v>
      </c>
      <c r="AD1908" s="90">
        <f t="shared" si="957"/>
        <v>0</v>
      </c>
      <c r="AE1908" s="90">
        <f t="shared" si="958"/>
        <v>0</v>
      </c>
      <c r="AF1908" s="1">
        <f t="shared" si="936"/>
        <v>-42227.499406316791</v>
      </c>
    </row>
    <row r="1909" spans="1:32" ht="12" customHeight="1">
      <c r="A1909" s="106">
        <v>2.2309999999999999E-3</v>
      </c>
      <c r="B1909" s="4">
        <f t="shared" si="939"/>
        <v>-42539.318489310012</v>
      </c>
      <c r="C1909" t="s">
        <v>2308</v>
      </c>
      <c r="D1909" t="s">
        <v>182</v>
      </c>
      <c r="E1909" s="57" t="s">
        <v>20</v>
      </c>
      <c r="F1909" s="22">
        <f t="shared" si="959"/>
        <v>1</v>
      </c>
      <c r="G1909" s="22">
        <f t="shared" si="960"/>
        <v>1</v>
      </c>
      <c r="H1909" s="120" t="str">
        <f>IF(ISNA(VLOOKUP(C1909,[1]Sheet1!$J$2:$J$2000,3,FALSE)),"No","Yes")</f>
        <v>No</v>
      </c>
      <c r="I1909" s="89">
        <f t="shared" si="940"/>
        <v>0</v>
      </c>
      <c r="J1909" s="89">
        <f t="shared" si="941"/>
        <v>0</v>
      </c>
      <c r="K1909" s="89">
        <f t="shared" si="942"/>
        <v>0</v>
      </c>
      <c r="L1909" s="89">
        <f t="shared" si="943"/>
        <v>0</v>
      </c>
      <c r="M1909" s="89">
        <f t="shared" si="944"/>
        <v>7460.6792796899927</v>
      </c>
      <c r="N1909" s="89">
        <f t="shared" si="945"/>
        <v>0</v>
      </c>
      <c r="O1909" s="89">
        <f t="shared" si="937"/>
        <v>0</v>
      </c>
      <c r="Q1909" s="90">
        <f t="shared" si="946"/>
        <v>0</v>
      </c>
      <c r="R1909" s="90">
        <f t="shared" si="947"/>
        <v>0</v>
      </c>
      <c r="S1909" s="90">
        <f t="shared" si="948"/>
        <v>0</v>
      </c>
      <c r="T1909" s="90">
        <f t="shared" si="949"/>
        <v>0</v>
      </c>
      <c r="U1909" s="90">
        <f t="shared" si="950"/>
        <v>0</v>
      </c>
      <c r="V1909" s="90">
        <f t="shared" si="951"/>
        <v>0</v>
      </c>
      <c r="W1909" s="90">
        <f t="shared" si="938"/>
        <v>0</v>
      </c>
      <c r="Y1909" s="89">
        <f t="shared" si="952"/>
        <v>0</v>
      </c>
      <c r="Z1909" s="90">
        <f t="shared" si="953"/>
        <v>0</v>
      </c>
      <c r="AA1909" s="75">
        <f t="shared" si="954"/>
        <v>0</v>
      </c>
      <c r="AB1909" s="89">
        <f t="shared" si="955"/>
        <v>7460.6792796899927</v>
      </c>
      <c r="AC1909" s="89">
        <f t="shared" si="956"/>
        <v>0</v>
      </c>
      <c r="AD1909" s="90">
        <f t="shared" si="957"/>
        <v>0</v>
      </c>
      <c r="AE1909" s="90">
        <f t="shared" si="958"/>
        <v>0</v>
      </c>
      <c r="AF1909" s="1">
        <f t="shared" si="936"/>
        <v>-42539.32072031001</v>
      </c>
    </row>
    <row r="1910" spans="1:32" ht="12" customHeight="1">
      <c r="A1910" s="106">
        <v>2.232E-3</v>
      </c>
      <c r="B1910" s="4">
        <f t="shared" si="939"/>
        <v>-42755.641858305447</v>
      </c>
      <c r="C1910" t="s">
        <v>2321</v>
      </c>
      <c r="D1910"/>
      <c r="E1910" s="57" t="s">
        <v>20</v>
      </c>
      <c r="F1910" s="22">
        <f t="shared" si="959"/>
        <v>1</v>
      </c>
      <c r="G1910" s="22">
        <f t="shared" si="960"/>
        <v>1</v>
      </c>
      <c r="H1910" s="120" t="str">
        <f>IF(ISNA(VLOOKUP(C1910,[1]Sheet1!$J$2:$J$2000,3,FALSE)),"No","Yes")</f>
        <v>No</v>
      </c>
      <c r="I1910" s="89">
        <f t="shared" si="940"/>
        <v>0</v>
      </c>
      <c r="J1910" s="89">
        <f t="shared" si="941"/>
        <v>0</v>
      </c>
      <c r="K1910" s="89">
        <f t="shared" si="942"/>
        <v>0</v>
      </c>
      <c r="L1910" s="89">
        <f t="shared" si="943"/>
        <v>0</v>
      </c>
      <c r="M1910" s="89">
        <f t="shared" si="944"/>
        <v>7244.3559096945555</v>
      </c>
      <c r="N1910" s="89">
        <f t="shared" si="945"/>
        <v>0</v>
      </c>
      <c r="O1910" s="89">
        <f t="shared" si="937"/>
        <v>0</v>
      </c>
      <c r="Q1910" s="90">
        <f t="shared" si="946"/>
        <v>0</v>
      </c>
      <c r="R1910" s="90">
        <f t="shared" si="947"/>
        <v>0</v>
      </c>
      <c r="S1910" s="90">
        <f t="shared" si="948"/>
        <v>0</v>
      </c>
      <c r="T1910" s="90">
        <f t="shared" si="949"/>
        <v>0</v>
      </c>
      <c r="U1910" s="90">
        <f t="shared" si="950"/>
        <v>0</v>
      </c>
      <c r="V1910" s="90">
        <f t="shared" si="951"/>
        <v>0</v>
      </c>
      <c r="W1910" s="90">
        <f t="shared" si="938"/>
        <v>0</v>
      </c>
      <c r="Y1910" s="89">
        <f t="shared" si="952"/>
        <v>0</v>
      </c>
      <c r="Z1910" s="90">
        <f t="shared" si="953"/>
        <v>0</v>
      </c>
      <c r="AA1910" s="75">
        <f t="shared" si="954"/>
        <v>0</v>
      </c>
      <c r="AB1910" s="89">
        <f t="shared" si="955"/>
        <v>7244.3559096945555</v>
      </c>
      <c r="AC1910" s="89">
        <f t="shared" si="956"/>
        <v>0</v>
      </c>
      <c r="AD1910" s="90">
        <f t="shared" si="957"/>
        <v>0</v>
      </c>
      <c r="AE1910" s="90">
        <f t="shared" si="958"/>
        <v>0</v>
      </c>
      <c r="AF1910" s="1">
        <f t="shared" si="936"/>
        <v>-42755.644090305446</v>
      </c>
    </row>
    <row r="1911" spans="1:32" ht="12" customHeight="1">
      <c r="A1911" s="106">
        <v>2.2330000000000002E-3</v>
      </c>
      <c r="B1911" s="4">
        <f t="shared" si="939"/>
        <v>-45149.671744474806</v>
      </c>
      <c r="C1911" t="s">
        <v>2335</v>
      </c>
      <c r="D1911"/>
      <c r="E1911" s="57" t="s">
        <v>20</v>
      </c>
      <c r="F1911" s="22">
        <f t="shared" si="959"/>
        <v>1</v>
      </c>
      <c r="G1911" s="22">
        <f t="shared" si="960"/>
        <v>1</v>
      </c>
      <c r="H1911" s="120" t="str">
        <f>IF(ISNA(VLOOKUP(C1911,[1]Sheet1!$J$2:$J$2000,3,FALSE)),"No","Yes")</f>
        <v>No</v>
      </c>
      <c r="I1911" s="89">
        <f t="shared" si="940"/>
        <v>0</v>
      </c>
      <c r="J1911" s="89">
        <f t="shared" si="941"/>
        <v>0</v>
      </c>
      <c r="K1911" s="89">
        <f t="shared" si="942"/>
        <v>0</v>
      </c>
      <c r="L1911" s="89">
        <f t="shared" si="943"/>
        <v>0</v>
      </c>
      <c r="M1911" s="89">
        <f t="shared" si="944"/>
        <v>4850.3260225251915</v>
      </c>
      <c r="N1911" s="89">
        <f t="shared" si="945"/>
        <v>0</v>
      </c>
      <c r="O1911" s="89">
        <f t="shared" si="937"/>
        <v>0</v>
      </c>
      <c r="Q1911" s="90">
        <f t="shared" si="946"/>
        <v>0</v>
      </c>
      <c r="R1911" s="90">
        <f t="shared" si="947"/>
        <v>0</v>
      </c>
      <c r="S1911" s="90">
        <f t="shared" si="948"/>
        <v>0</v>
      </c>
      <c r="T1911" s="90">
        <f t="shared" si="949"/>
        <v>0</v>
      </c>
      <c r="U1911" s="90">
        <f t="shared" si="950"/>
        <v>0</v>
      </c>
      <c r="V1911" s="90">
        <f t="shared" si="951"/>
        <v>0</v>
      </c>
      <c r="W1911" s="90">
        <f t="shared" si="938"/>
        <v>0</v>
      </c>
      <c r="Y1911" s="89">
        <f t="shared" si="952"/>
        <v>0</v>
      </c>
      <c r="Z1911" s="90">
        <f t="shared" si="953"/>
        <v>0</v>
      </c>
      <c r="AA1911" s="75">
        <f t="shared" si="954"/>
        <v>0</v>
      </c>
      <c r="AB1911" s="89">
        <f t="shared" si="955"/>
        <v>4850.3260225251915</v>
      </c>
      <c r="AC1911" s="89">
        <f t="shared" si="956"/>
        <v>0</v>
      </c>
      <c r="AD1911" s="90">
        <f t="shared" si="957"/>
        <v>0</v>
      </c>
      <c r="AE1911" s="90">
        <f t="shared" si="958"/>
        <v>0</v>
      </c>
      <c r="AF1911" s="1">
        <f t="shared" si="936"/>
        <v>-45149.673977474806</v>
      </c>
    </row>
    <row r="1912" spans="1:32" ht="12" customHeight="1">
      <c r="A1912" s="106">
        <v>2.2339999999999999E-3</v>
      </c>
      <c r="B1912" s="4">
        <f t="shared" si="939"/>
        <v>-39999.997766</v>
      </c>
      <c r="C1912" t="s">
        <v>2215</v>
      </c>
      <c r="D1912" t="s">
        <v>182</v>
      </c>
      <c r="E1912" s="57" t="s">
        <v>20</v>
      </c>
      <c r="F1912" s="22">
        <f t="shared" si="959"/>
        <v>1</v>
      </c>
      <c r="G1912" s="22">
        <f t="shared" si="960"/>
        <v>1</v>
      </c>
      <c r="H1912" s="120" t="str">
        <f>IF(ISNA(VLOOKUP(C1912,[1]Sheet1!$J$2:$J$2000,3,FALSE)),"No","Yes")</f>
        <v>No</v>
      </c>
      <c r="I1912" s="89">
        <f t="shared" si="940"/>
        <v>0</v>
      </c>
      <c r="J1912" s="89">
        <f t="shared" si="941"/>
        <v>0</v>
      </c>
      <c r="K1912" s="89">
        <f t="shared" si="942"/>
        <v>0</v>
      </c>
      <c r="L1912" s="89">
        <f t="shared" si="943"/>
        <v>0</v>
      </c>
      <c r="M1912" s="89">
        <f t="shared" si="944"/>
        <v>10000</v>
      </c>
      <c r="N1912" s="89">
        <f t="shared" si="945"/>
        <v>0</v>
      </c>
      <c r="O1912" s="89">
        <f t="shared" si="937"/>
        <v>0</v>
      </c>
      <c r="Q1912" s="90">
        <f t="shared" si="946"/>
        <v>0</v>
      </c>
      <c r="R1912" s="90">
        <f t="shared" si="947"/>
        <v>0</v>
      </c>
      <c r="S1912" s="90">
        <f t="shared" si="948"/>
        <v>0</v>
      </c>
      <c r="T1912" s="90">
        <f t="shared" si="949"/>
        <v>0</v>
      </c>
      <c r="U1912" s="90">
        <f t="shared" si="950"/>
        <v>0</v>
      </c>
      <c r="V1912" s="90">
        <f t="shared" si="951"/>
        <v>0</v>
      </c>
      <c r="W1912" s="90">
        <f t="shared" si="938"/>
        <v>0</v>
      </c>
      <c r="Y1912" s="89">
        <f t="shared" si="952"/>
        <v>0</v>
      </c>
      <c r="Z1912" s="90">
        <f t="shared" si="953"/>
        <v>0</v>
      </c>
      <c r="AA1912" s="75">
        <f t="shared" si="954"/>
        <v>0</v>
      </c>
      <c r="AB1912" s="89">
        <f t="shared" si="955"/>
        <v>10000</v>
      </c>
      <c r="AC1912" s="89">
        <f t="shared" si="956"/>
        <v>0</v>
      </c>
      <c r="AD1912" s="90">
        <f t="shared" si="957"/>
        <v>0</v>
      </c>
      <c r="AE1912" s="90">
        <f t="shared" si="958"/>
        <v>0</v>
      </c>
      <c r="AF1912" s="1">
        <f t="shared" si="936"/>
        <v>-40000</v>
      </c>
    </row>
    <row r="1913" spans="1:32" ht="12" customHeight="1">
      <c r="A1913" s="106">
        <v>2.235E-3</v>
      </c>
      <c r="B1913" s="4">
        <f t="shared" si="939"/>
        <v>-41463.221552167452</v>
      </c>
      <c r="C1913" t="s">
        <v>2260</v>
      </c>
      <c r="D1913"/>
      <c r="E1913" s="57" t="s">
        <v>20</v>
      </c>
      <c r="F1913" s="22">
        <f t="shared" si="959"/>
        <v>1</v>
      </c>
      <c r="G1913" s="22">
        <f t="shared" si="960"/>
        <v>1</v>
      </c>
      <c r="H1913" s="120" t="str">
        <f>IF(ISNA(VLOOKUP(C1913,[1]Sheet1!$J$2:$J$2000,3,FALSE)),"No","Yes")</f>
        <v>No</v>
      </c>
      <c r="I1913" s="89">
        <f t="shared" si="940"/>
        <v>0</v>
      </c>
      <c r="J1913" s="89">
        <f t="shared" si="941"/>
        <v>0</v>
      </c>
      <c r="K1913" s="89">
        <f t="shared" si="942"/>
        <v>0</v>
      </c>
      <c r="L1913" s="89">
        <f t="shared" si="943"/>
        <v>0</v>
      </c>
      <c r="M1913" s="89">
        <f t="shared" si="944"/>
        <v>8536.7762128325503</v>
      </c>
      <c r="N1913" s="89">
        <f t="shared" si="945"/>
        <v>0</v>
      </c>
      <c r="O1913" s="89">
        <f t="shared" si="937"/>
        <v>0</v>
      </c>
      <c r="Q1913" s="90">
        <f t="shared" si="946"/>
        <v>0</v>
      </c>
      <c r="R1913" s="90">
        <f t="shared" si="947"/>
        <v>0</v>
      </c>
      <c r="S1913" s="90">
        <f t="shared" si="948"/>
        <v>0</v>
      </c>
      <c r="T1913" s="90">
        <f t="shared" si="949"/>
        <v>0</v>
      </c>
      <c r="U1913" s="90">
        <f t="shared" si="950"/>
        <v>0</v>
      </c>
      <c r="V1913" s="90">
        <f t="shared" si="951"/>
        <v>0</v>
      </c>
      <c r="W1913" s="90">
        <f t="shared" si="938"/>
        <v>0</v>
      </c>
      <c r="Y1913" s="89">
        <f t="shared" si="952"/>
        <v>0</v>
      </c>
      <c r="Z1913" s="90">
        <f t="shared" si="953"/>
        <v>0</v>
      </c>
      <c r="AA1913" s="75">
        <f t="shared" si="954"/>
        <v>0</v>
      </c>
      <c r="AB1913" s="89">
        <f t="shared" si="955"/>
        <v>8536.7762128325503</v>
      </c>
      <c r="AC1913" s="89">
        <f t="shared" si="956"/>
        <v>0</v>
      </c>
      <c r="AD1913" s="90">
        <f t="shared" si="957"/>
        <v>0</v>
      </c>
      <c r="AE1913" s="90">
        <f t="shared" si="958"/>
        <v>0</v>
      </c>
      <c r="AF1913" s="1">
        <f t="shared" si="936"/>
        <v>-41463.223787167452</v>
      </c>
    </row>
    <row r="1914" spans="1:32" ht="12" customHeight="1">
      <c r="A1914" s="106">
        <v>2.2360000000000001E-3</v>
      </c>
      <c r="B1914" s="4">
        <f t="shared" si="939"/>
        <v>-41509.725390459149</v>
      </c>
      <c r="C1914" t="s">
        <v>2263</v>
      </c>
      <c r="D1914"/>
      <c r="E1914" s="57" t="s">
        <v>20</v>
      </c>
      <c r="F1914" s="22">
        <f t="shared" si="959"/>
        <v>1</v>
      </c>
      <c r="G1914" s="22">
        <f t="shared" si="960"/>
        <v>1</v>
      </c>
      <c r="H1914" s="120" t="str">
        <f>IF(ISNA(VLOOKUP(C1914,[1]Sheet1!$J$2:$J$2000,3,FALSE)),"No","Yes")</f>
        <v>No</v>
      </c>
      <c r="I1914" s="89">
        <f t="shared" si="940"/>
        <v>0</v>
      </c>
      <c r="J1914" s="89">
        <f t="shared" si="941"/>
        <v>0</v>
      </c>
      <c r="K1914" s="89">
        <f t="shared" si="942"/>
        <v>0</v>
      </c>
      <c r="L1914" s="89">
        <f t="shared" si="943"/>
        <v>0</v>
      </c>
      <c r="M1914" s="89">
        <f t="shared" si="944"/>
        <v>8490.2723735408545</v>
      </c>
      <c r="N1914" s="89">
        <f t="shared" si="945"/>
        <v>0</v>
      </c>
      <c r="O1914" s="89">
        <f t="shared" si="937"/>
        <v>0</v>
      </c>
      <c r="Q1914" s="90">
        <f t="shared" si="946"/>
        <v>0</v>
      </c>
      <c r="R1914" s="90">
        <f t="shared" si="947"/>
        <v>0</v>
      </c>
      <c r="S1914" s="90">
        <f t="shared" si="948"/>
        <v>0</v>
      </c>
      <c r="T1914" s="90">
        <f t="shared" si="949"/>
        <v>0</v>
      </c>
      <c r="U1914" s="90">
        <f t="shared" si="950"/>
        <v>0</v>
      </c>
      <c r="V1914" s="90">
        <f t="shared" si="951"/>
        <v>0</v>
      </c>
      <c r="W1914" s="90">
        <f t="shared" si="938"/>
        <v>0</v>
      </c>
      <c r="Y1914" s="89">
        <f t="shared" si="952"/>
        <v>0</v>
      </c>
      <c r="Z1914" s="90">
        <f t="shared" si="953"/>
        <v>0</v>
      </c>
      <c r="AA1914" s="75">
        <f t="shared" si="954"/>
        <v>0</v>
      </c>
      <c r="AB1914" s="89">
        <f t="shared" si="955"/>
        <v>8490.2723735408545</v>
      </c>
      <c r="AC1914" s="89">
        <f t="shared" si="956"/>
        <v>0</v>
      </c>
      <c r="AD1914" s="90">
        <f t="shared" si="957"/>
        <v>0</v>
      </c>
      <c r="AE1914" s="90">
        <f t="shared" si="958"/>
        <v>0</v>
      </c>
      <c r="AF1914" s="1">
        <f t="shared" si="936"/>
        <v>-41509.727626459149</v>
      </c>
    </row>
    <row r="1915" spans="1:32" ht="12" customHeight="1">
      <c r="A1915" s="106">
        <v>2.2369999999999998E-3</v>
      </c>
      <c r="B1915" s="4">
        <f t="shared" si="939"/>
        <v>-41972.036026428992</v>
      </c>
      <c r="C1915" t="s">
        <v>2277</v>
      </c>
      <c r="D1915" t="s">
        <v>182</v>
      </c>
      <c r="E1915" s="57" t="s">
        <v>20</v>
      </c>
      <c r="F1915" s="22">
        <f t="shared" si="959"/>
        <v>1</v>
      </c>
      <c r="G1915" s="22">
        <f t="shared" si="960"/>
        <v>1</v>
      </c>
      <c r="H1915" s="120" t="str">
        <f>IF(ISNA(VLOOKUP(C1915,[1]Sheet1!$J$2:$J$2000,3,FALSE)),"No","Yes")</f>
        <v>No</v>
      </c>
      <c r="I1915" s="89">
        <f t="shared" si="940"/>
        <v>0</v>
      </c>
      <c r="J1915" s="89">
        <f t="shared" si="941"/>
        <v>0</v>
      </c>
      <c r="K1915" s="89">
        <f t="shared" si="942"/>
        <v>0</v>
      </c>
      <c r="L1915" s="89">
        <f t="shared" si="943"/>
        <v>0</v>
      </c>
      <c r="M1915" s="89">
        <f t="shared" si="944"/>
        <v>8027.9617365710064</v>
      </c>
      <c r="N1915" s="89">
        <f t="shared" si="945"/>
        <v>0</v>
      </c>
      <c r="O1915" s="89">
        <f t="shared" si="937"/>
        <v>0</v>
      </c>
      <c r="Q1915" s="90">
        <f t="shared" si="946"/>
        <v>0</v>
      </c>
      <c r="R1915" s="90">
        <f t="shared" si="947"/>
        <v>0</v>
      </c>
      <c r="S1915" s="90">
        <f t="shared" si="948"/>
        <v>0</v>
      </c>
      <c r="T1915" s="90">
        <f t="shared" si="949"/>
        <v>0</v>
      </c>
      <c r="U1915" s="90">
        <f t="shared" si="950"/>
        <v>0</v>
      </c>
      <c r="V1915" s="90">
        <f t="shared" si="951"/>
        <v>0</v>
      </c>
      <c r="W1915" s="90">
        <f t="shared" si="938"/>
        <v>0</v>
      </c>
      <c r="Y1915" s="89">
        <f t="shared" si="952"/>
        <v>0</v>
      </c>
      <c r="Z1915" s="90">
        <f t="shared" si="953"/>
        <v>0</v>
      </c>
      <c r="AA1915" s="75">
        <f t="shared" si="954"/>
        <v>0</v>
      </c>
      <c r="AB1915" s="89">
        <f t="shared" si="955"/>
        <v>8027.9617365710064</v>
      </c>
      <c r="AC1915" s="89">
        <f t="shared" si="956"/>
        <v>0</v>
      </c>
      <c r="AD1915" s="90">
        <f t="shared" si="957"/>
        <v>0</v>
      </c>
      <c r="AE1915" s="90">
        <f t="shared" si="958"/>
        <v>0</v>
      </c>
      <c r="AF1915" s="1">
        <f t="shared" si="936"/>
        <v>-41972.038263428993</v>
      </c>
    </row>
    <row r="1916" spans="1:32" ht="12" customHeight="1">
      <c r="A1916" s="106">
        <v>2.238E-3</v>
      </c>
      <c r="B1916" s="4">
        <f t="shared" si="939"/>
        <v>-41975.972265554796</v>
      </c>
      <c r="C1916" t="s">
        <v>2278</v>
      </c>
      <c r="D1916"/>
      <c r="E1916" s="57" t="s">
        <v>20</v>
      </c>
      <c r="F1916" s="22">
        <f t="shared" si="959"/>
        <v>1</v>
      </c>
      <c r="G1916" s="22">
        <f t="shared" si="960"/>
        <v>1</v>
      </c>
      <c r="H1916" s="120" t="str">
        <f>IF(ISNA(VLOOKUP(C1916,[1]Sheet1!$J$2:$J$2000,3,FALSE)),"No","Yes")</f>
        <v>No</v>
      </c>
      <c r="I1916" s="89">
        <f t="shared" si="940"/>
        <v>0</v>
      </c>
      <c r="J1916" s="89">
        <f t="shared" si="941"/>
        <v>0</v>
      </c>
      <c r="K1916" s="89">
        <f t="shared" si="942"/>
        <v>0</v>
      </c>
      <c r="L1916" s="89">
        <f t="shared" si="943"/>
        <v>0</v>
      </c>
      <c r="M1916" s="89">
        <f t="shared" si="944"/>
        <v>8024.025496445207</v>
      </c>
      <c r="N1916" s="89">
        <f t="shared" si="945"/>
        <v>0</v>
      </c>
      <c r="O1916" s="89">
        <f t="shared" si="937"/>
        <v>0</v>
      </c>
      <c r="Q1916" s="90">
        <f t="shared" si="946"/>
        <v>0</v>
      </c>
      <c r="R1916" s="90">
        <f t="shared" si="947"/>
        <v>0</v>
      </c>
      <c r="S1916" s="90">
        <f t="shared" si="948"/>
        <v>0</v>
      </c>
      <c r="T1916" s="90">
        <f t="shared" si="949"/>
        <v>0</v>
      </c>
      <c r="U1916" s="90">
        <f t="shared" si="950"/>
        <v>0</v>
      </c>
      <c r="V1916" s="90">
        <f t="shared" si="951"/>
        <v>0</v>
      </c>
      <c r="W1916" s="90">
        <f t="shared" si="938"/>
        <v>0</v>
      </c>
      <c r="Y1916" s="89">
        <f t="shared" si="952"/>
        <v>0</v>
      </c>
      <c r="Z1916" s="90">
        <f t="shared" si="953"/>
        <v>0</v>
      </c>
      <c r="AA1916" s="75">
        <f t="shared" si="954"/>
        <v>0</v>
      </c>
      <c r="AB1916" s="89">
        <f t="shared" si="955"/>
        <v>8024.025496445207</v>
      </c>
      <c r="AC1916" s="89">
        <f t="shared" si="956"/>
        <v>0</v>
      </c>
      <c r="AD1916" s="90">
        <f t="shared" si="957"/>
        <v>0</v>
      </c>
      <c r="AE1916" s="90">
        <f t="shared" si="958"/>
        <v>0</v>
      </c>
      <c r="AF1916" s="1">
        <f t="shared" si="936"/>
        <v>-41975.974503554797</v>
      </c>
    </row>
    <row r="1917" spans="1:32" ht="12" customHeight="1">
      <c r="A1917" s="106">
        <v>2.2390000000000001E-3</v>
      </c>
      <c r="B1917" s="4">
        <f t="shared" si="939"/>
        <v>-42048.102717268222</v>
      </c>
      <c r="C1917" t="s">
        <v>2281</v>
      </c>
      <c r="D1917"/>
      <c r="E1917" s="57" t="s">
        <v>20</v>
      </c>
      <c r="F1917" s="22">
        <f t="shared" si="959"/>
        <v>1</v>
      </c>
      <c r="G1917" s="22">
        <f t="shared" si="960"/>
        <v>1</v>
      </c>
      <c r="H1917" s="120" t="str">
        <f>IF(ISNA(VLOOKUP(C1917,[1]Sheet1!$J$2:$J$2000,3,FALSE)),"No","Yes")</f>
        <v>No</v>
      </c>
      <c r="I1917" s="89">
        <f t="shared" si="940"/>
        <v>0</v>
      </c>
      <c r="J1917" s="89">
        <f t="shared" si="941"/>
        <v>0</v>
      </c>
      <c r="K1917" s="89">
        <f t="shared" si="942"/>
        <v>0</v>
      </c>
      <c r="L1917" s="89">
        <f t="shared" si="943"/>
        <v>0</v>
      </c>
      <c r="M1917" s="89">
        <f t="shared" si="944"/>
        <v>7951.8950437317781</v>
      </c>
      <c r="N1917" s="89">
        <f t="shared" si="945"/>
        <v>0</v>
      </c>
      <c r="O1917" s="89">
        <f t="shared" si="937"/>
        <v>0</v>
      </c>
      <c r="Q1917" s="90">
        <f t="shared" si="946"/>
        <v>0</v>
      </c>
      <c r="R1917" s="90">
        <f t="shared" si="947"/>
        <v>0</v>
      </c>
      <c r="S1917" s="90">
        <f t="shared" si="948"/>
        <v>0</v>
      </c>
      <c r="T1917" s="90">
        <f t="shared" si="949"/>
        <v>0</v>
      </c>
      <c r="U1917" s="90">
        <f t="shared" si="950"/>
        <v>0</v>
      </c>
      <c r="V1917" s="90">
        <f t="shared" si="951"/>
        <v>0</v>
      </c>
      <c r="W1917" s="90">
        <f t="shared" si="938"/>
        <v>0</v>
      </c>
      <c r="Y1917" s="89">
        <f t="shared" si="952"/>
        <v>0</v>
      </c>
      <c r="Z1917" s="90">
        <f t="shared" si="953"/>
        <v>0</v>
      </c>
      <c r="AA1917" s="75">
        <f t="shared" si="954"/>
        <v>0</v>
      </c>
      <c r="AB1917" s="89">
        <f t="shared" si="955"/>
        <v>7951.8950437317781</v>
      </c>
      <c r="AC1917" s="89">
        <f t="shared" si="956"/>
        <v>0</v>
      </c>
      <c r="AD1917" s="90">
        <f t="shared" si="957"/>
        <v>0</v>
      </c>
      <c r="AE1917" s="90">
        <f t="shared" si="958"/>
        <v>0</v>
      </c>
      <c r="AF1917" s="1">
        <f t="shared" si="936"/>
        <v>-42048.104956268224</v>
      </c>
    </row>
    <row r="1918" spans="1:32" ht="12" customHeight="1">
      <c r="A1918" s="106">
        <v>2.2409999999999999E-3</v>
      </c>
      <c r="B1918" s="4">
        <f t="shared" si="939"/>
        <v>-42556.286137439842</v>
      </c>
      <c r="C1918" t="s">
        <v>2309</v>
      </c>
      <c r="D1918"/>
      <c r="E1918" s="57" t="s">
        <v>20</v>
      </c>
      <c r="F1918" s="22">
        <f t="shared" si="959"/>
        <v>1</v>
      </c>
      <c r="G1918" s="22">
        <f t="shared" si="960"/>
        <v>1</v>
      </c>
      <c r="H1918" s="120" t="str">
        <f>IF(ISNA(VLOOKUP(C1918,[1]Sheet1!$J$2:$J$2000,3,FALSE)),"No","Yes")</f>
        <v>No</v>
      </c>
      <c r="I1918" s="89">
        <f t="shared" si="940"/>
        <v>0</v>
      </c>
      <c r="J1918" s="89">
        <f t="shared" si="941"/>
        <v>0</v>
      </c>
      <c r="K1918" s="89">
        <f t="shared" si="942"/>
        <v>0</v>
      </c>
      <c r="L1918" s="89">
        <f t="shared" si="943"/>
        <v>0</v>
      </c>
      <c r="M1918" s="89">
        <f t="shared" si="944"/>
        <v>7443.7116215601536</v>
      </c>
      <c r="N1918" s="89">
        <f t="shared" si="945"/>
        <v>0</v>
      </c>
      <c r="O1918" s="89">
        <f t="shared" si="937"/>
        <v>0</v>
      </c>
      <c r="Q1918" s="90">
        <f t="shared" si="946"/>
        <v>0</v>
      </c>
      <c r="R1918" s="90">
        <f t="shared" si="947"/>
        <v>0</v>
      </c>
      <c r="S1918" s="90">
        <f t="shared" si="948"/>
        <v>0</v>
      </c>
      <c r="T1918" s="90">
        <f t="shared" si="949"/>
        <v>0</v>
      </c>
      <c r="U1918" s="90">
        <f t="shared" si="950"/>
        <v>0</v>
      </c>
      <c r="V1918" s="90">
        <f t="shared" si="951"/>
        <v>0</v>
      </c>
      <c r="W1918" s="90">
        <f t="shared" si="938"/>
        <v>0</v>
      </c>
      <c r="Y1918" s="89">
        <f t="shared" si="952"/>
        <v>0</v>
      </c>
      <c r="Z1918" s="90">
        <f t="shared" si="953"/>
        <v>0</v>
      </c>
      <c r="AA1918" s="75">
        <f t="shared" si="954"/>
        <v>0</v>
      </c>
      <c r="AB1918" s="89">
        <f t="shared" si="955"/>
        <v>7443.7116215601536</v>
      </c>
      <c r="AC1918" s="89">
        <f t="shared" si="956"/>
        <v>0</v>
      </c>
      <c r="AD1918" s="90">
        <f t="shared" si="957"/>
        <v>0</v>
      </c>
      <c r="AE1918" s="90">
        <f t="shared" si="958"/>
        <v>0</v>
      </c>
      <c r="AF1918" s="1">
        <f t="shared" si="936"/>
        <v>-42556.288378439844</v>
      </c>
    </row>
    <row r="1919" spans="1:32" ht="12" customHeight="1">
      <c r="A1919" s="106">
        <v>2.2420000000000001E-3</v>
      </c>
      <c r="B1919" s="4">
        <f t="shared" si="939"/>
        <v>-42620.065401742955</v>
      </c>
      <c r="C1919" t="s">
        <v>2312</v>
      </c>
      <c r="D1919" t="s">
        <v>2313</v>
      </c>
      <c r="E1919" s="57" t="s">
        <v>20</v>
      </c>
      <c r="F1919" s="22">
        <f t="shared" si="959"/>
        <v>1</v>
      </c>
      <c r="G1919" s="22">
        <f t="shared" si="960"/>
        <v>1</v>
      </c>
      <c r="H1919" s="120" t="str">
        <f>IF(ISNA(VLOOKUP(C1919,[1]Sheet1!$J$2:$J$2000,3,FALSE)),"No","Yes")</f>
        <v>No</v>
      </c>
      <c r="I1919" s="89">
        <f t="shared" si="940"/>
        <v>0</v>
      </c>
      <c r="J1919" s="89">
        <f t="shared" si="941"/>
        <v>0</v>
      </c>
      <c r="K1919" s="89">
        <f t="shared" si="942"/>
        <v>0</v>
      </c>
      <c r="L1919" s="89">
        <f t="shared" si="943"/>
        <v>0</v>
      </c>
      <c r="M1919" s="89">
        <f t="shared" si="944"/>
        <v>7379.9323562570453</v>
      </c>
      <c r="N1919" s="89">
        <f t="shared" si="945"/>
        <v>0</v>
      </c>
      <c r="O1919" s="89">
        <f t="shared" si="937"/>
        <v>0</v>
      </c>
      <c r="Q1919" s="90">
        <f t="shared" si="946"/>
        <v>0</v>
      </c>
      <c r="R1919" s="90">
        <f t="shared" si="947"/>
        <v>0</v>
      </c>
      <c r="S1919" s="90">
        <f t="shared" si="948"/>
        <v>0</v>
      </c>
      <c r="T1919" s="90">
        <f t="shared" si="949"/>
        <v>0</v>
      </c>
      <c r="U1919" s="90">
        <f t="shared" si="950"/>
        <v>0</v>
      </c>
      <c r="V1919" s="90">
        <f t="shared" si="951"/>
        <v>0</v>
      </c>
      <c r="W1919" s="90">
        <f t="shared" si="938"/>
        <v>0</v>
      </c>
      <c r="Y1919" s="89">
        <f t="shared" si="952"/>
        <v>0</v>
      </c>
      <c r="Z1919" s="90">
        <f t="shared" si="953"/>
        <v>0</v>
      </c>
      <c r="AA1919" s="75">
        <f t="shared" si="954"/>
        <v>0</v>
      </c>
      <c r="AB1919" s="89">
        <f t="shared" si="955"/>
        <v>7379.9323562570453</v>
      </c>
      <c r="AC1919" s="89">
        <f t="shared" si="956"/>
        <v>0</v>
      </c>
      <c r="AD1919" s="90">
        <f t="shared" si="957"/>
        <v>0</v>
      </c>
      <c r="AE1919" s="90">
        <f t="shared" si="958"/>
        <v>0</v>
      </c>
      <c r="AF1919" s="1">
        <f t="shared" si="936"/>
        <v>-42620.067643742957</v>
      </c>
    </row>
    <row r="1920" spans="1:32" ht="12" customHeight="1">
      <c r="A1920" s="106">
        <v>2.2430000000000002E-3</v>
      </c>
      <c r="B1920" s="4">
        <f t="shared" si="939"/>
        <v>-42774.832194086091</v>
      </c>
      <c r="C1920" t="s">
        <v>2322</v>
      </c>
      <c r="D1920"/>
      <c r="E1920" s="57" t="s">
        <v>20</v>
      </c>
      <c r="F1920" s="22">
        <f t="shared" si="959"/>
        <v>1</v>
      </c>
      <c r="G1920" s="22">
        <f t="shared" si="960"/>
        <v>1</v>
      </c>
      <c r="H1920" s="120" t="str">
        <f>IF(ISNA(VLOOKUP(C1920,[1]Sheet1!$J$2:$J$2000,3,FALSE)),"No","Yes")</f>
        <v>No</v>
      </c>
      <c r="I1920" s="89">
        <f t="shared" si="940"/>
        <v>0</v>
      </c>
      <c r="J1920" s="89">
        <f t="shared" si="941"/>
        <v>0</v>
      </c>
      <c r="K1920" s="89">
        <f t="shared" si="942"/>
        <v>0</v>
      </c>
      <c r="L1920" s="89">
        <f t="shared" si="943"/>
        <v>0</v>
      </c>
      <c r="M1920" s="89">
        <f t="shared" si="944"/>
        <v>7225.1655629139059</v>
      </c>
      <c r="N1920" s="89">
        <f t="shared" si="945"/>
        <v>0</v>
      </c>
      <c r="O1920" s="89">
        <f t="shared" si="937"/>
        <v>0</v>
      </c>
      <c r="Q1920" s="90">
        <f t="shared" si="946"/>
        <v>0</v>
      </c>
      <c r="R1920" s="90">
        <f t="shared" si="947"/>
        <v>0</v>
      </c>
      <c r="S1920" s="90">
        <f t="shared" si="948"/>
        <v>0</v>
      </c>
      <c r="T1920" s="90">
        <f t="shared" si="949"/>
        <v>0</v>
      </c>
      <c r="U1920" s="90">
        <f t="shared" si="950"/>
        <v>0</v>
      </c>
      <c r="V1920" s="90">
        <f t="shared" si="951"/>
        <v>0</v>
      </c>
      <c r="W1920" s="90">
        <f t="shared" si="938"/>
        <v>0</v>
      </c>
      <c r="Y1920" s="89">
        <f t="shared" si="952"/>
        <v>0</v>
      </c>
      <c r="Z1920" s="90">
        <f t="shared" si="953"/>
        <v>0</v>
      </c>
      <c r="AA1920" s="75">
        <f t="shared" si="954"/>
        <v>0</v>
      </c>
      <c r="AB1920" s="89">
        <f t="shared" si="955"/>
        <v>7225.1655629139059</v>
      </c>
      <c r="AC1920" s="89">
        <f t="shared" si="956"/>
        <v>0</v>
      </c>
      <c r="AD1920" s="90">
        <f t="shared" si="957"/>
        <v>0</v>
      </c>
      <c r="AE1920" s="90">
        <f t="shared" si="958"/>
        <v>0</v>
      </c>
      <c r="AF1920" s="1">
        <f t="shared" si="936"/>
        <v>-42774.834437086094</v>
      </c>
    </row>
    <row r="1921" spans="1:32" ht="12" customHeight="1">
      <c r="A1921" s="106">
        <v>2.245E-3</v>
      </c>
      <c r="B1921" s="4">
        <f t="shared" si="939"/>
        <v>-44209.127266677278</v>
      </c>
      <c r="C1921" t="s">
        <v>2331</v>
      </c>
      <c r="D1921"/>
      <c r="E1921" s="57" t="s">
        <v>20</v>
      </c>
      <c r="F1921" s="22">
        <f t="shared" si="959"/>
        <v>1</v>
      </c>
      <c r="G1921" s="22">
        <f t="shared" si="960"/>
        <v>1</v>
      </c>
      <c r="H1921" s="120" t="str">
        <f>IF(ISNA(VLOOKUP(C1921,[1]Sheet1!$J$2:$J$2000,3,FALSE)),"No","Yes")</f>
        <v>No</v>
      </c>
      <c r="I1921" s="89">
        <f t="shared" si="940"/>
        <v>0</v>
      </c>
      <c r="J1921" s="89">
        <f t="shared" si="941"/>
        <v>0</v>
      </c>
      <c r="K1921" s="89">
        <f t="shared" si="942"/>
        <v>0</v>
      </c>
      <c r="L1921" s="89">
        <f t="shared" si="943"/>
        <v>0</v>
      </c>
      <c r="M1921" s="89">
        <f t="shared" si="944"/>
        <v>5790.8704883227174</v>
      </c>
      <c r="N1921" s="89">
        <f t="shared" si="945"/>
        <v>0</v>
      </c>
      <c r="O1921" s="89">
        <f t="shared" si="937"/>
        <v>0</v>
      </c>
      <c r="Q1921" s="90">
        <f t="shared" si="946"/>
        <v>0</v>
      </c>
      <c r="R1921" s="90">
        <f t="shared" si="947"/>
        <v>0</v>
      </c>
      <c r="S1921" s="90">
        <f t="shared" si="948"/>
        <v>0</v>
      </c>
      <c r="T1921" s="90">
        <f t="shared" si="949"/>
        <v>0</v>
      </c>
      <c r="U1921" s="90">
        <f t="shared" si="950"/>
        <v>0</v>
      </c>
      <c r="V1921" s="90">
        <f t="shared" si="951"/>
        <v>0</v>
      </c>
      <c r="W1921" s="90">
        <f t="shared" si="938"/>
        <v>0</v>
      </c>
      <c r="Y1921" s="89">
        <f t="shared" si="952"/>
        <v>0</v>
      </c>
      <c r="Z1921" s="90">
        <f t="shared" si="953"/>
        <v>0</v>
      </c>
      <c r="AA1921" s="75">
        <f t="shared" si="954"/>
        <v>0</v>
      </c>
      <c r="AB1921" s="89">
        <f t="shared" si="955"/>
        <v>5790.8704883227174</v>
      </c>
      <c r="AC1921" s="89">
        <f t="shared" si="956"/>
        <v>0</v>
      </c>
      <c r="AD1921" s="90">
        <f t="shared" si="957"/>
        <v>0</v>
      </c>
      <c r="AE1921" s="90">
        <f t="shared" si="958"/>
        <v>0</v>
      </c>
      <c r="AF1921" s="1">
        <f t="shared" si="936"/>
        <v>-44209.129511677282</v>
      </c>
    </row>
    <row r="1922" spans="1:32" ht="12" customHeight="1">
      <c r="A1922" s="106">
        <v>2.2460000000000002E-3</v>
      </c>
      <c r="B1922" s="4">
        <f t="shared" si="939"/>
        <v>-39999.997754000004</v>
      </c>
      <c r="C1922" s="100" t="s">
        <v>2363</v>
      </c>
      <c r="D1922"/>
      <c r="E1922" s="57" t="s">
        <v>20</v>
      </c>
      <c r="F1922" s="22">
        <f t="shared" si="959"/>
        <v>1</v>
      </c>
      <c r="G1922" s="22">
        <f t="shared" si="960"/>
        <v>1</v>
      </c>
      <c r="H1922" s="120" t="str">
        <f>IF(ISNA(VLOOKUP(C1922,[1]Sheet1!$J$2:$J$2000,3,FALSE)),"No","Yes")</f>
        <v>No</v>
      </c>
      <c r="I1922" s="89">
        <f t="shared" si="940"/>
        <v>0</v>
      </c>
      <c r="J1922" s="89">
        <f t="shared" si="941"/>
        <v>0</v>
      </c>
      <c r="K1922" s="89">
        <f t="shared" si="942"/>
        <v>0</v>
      </c>
      <c r="L1922" s="89">
        <f t="shared" si="943"/>
        <v>0</v>
      </c>
      <c r="M1922" s="89">
        <f t="shared" si="944"/>
        <v>0</v>
      </c>
      <c r="N1922" s="89">
        <f t="shared" si="945"/>
        <v>0</v>
      </c>
      <c r="O1922" s="89">
        <f t="shared" ref="O1922:O1939" si="961">IF(ISERROR(VLOOKUP($C1922,Sprint7,5,FALSE)),0,(VLOOKUP($C1922,Sprint7,5,FALSE)))</f>
        <v>0</v>
      </c>
      <c r="Q1922" s="90">
        <f t="shared" si="946"/>
        <v>0</v>
      </c>
      <c r="R1922" s="90">
        <f t="shared" si="947"/>
        <v>10000</v>
      </c>
      <c r="S1922" s="90">
        <f t="shared" si="948"/>
        <v>0</v>
      </c>
      <c r="T1922" s="90">
        <f t="shared" si="949"/>
        <v>0</v>
      </c>
      <c r="U1922" s="90">
        <f t="shared" si="950"/>
        <v>0</v>
      </c>
      <c r="V1922" s="90">
        <f t="shared" si="951"/>
        <v>0</v>
      </c>
      <c r="W1922" s="90">
        <f t="shared" ref="W1922:W1939" si="962">IF(ISERROR(VLOOKUP($C1922,_End7,5,FALSE)),0,(VLOOKUP($C1922,_End7,5,FALSE)))</f>
        <v>0</v>
      </c>
      <c r="Y1922" s="89">
        <f t="shared" si="952"/>
        <v>0</v>
      </c>
      <c r="Z1922" s="90">
        <f t="shared" si="953"/>
        <v>0</v>
      </c>
      <c r="AA1922" s="75">
        <f t="shared" si="954"/>
        <v>0</v>
      </c>
      <c r="AB1922" s="89">
        <f t="shared" si="955"/>
        <v>0</v>
      </c>
      <c r="AC1922" s="89">
        <f t="shared" si="956"/>
        <v>0</v>
      </c>
      <c r="AD1922" s="90">
        <f t="shared" si="957"/>
        <v>10000</v>
      </c>
      <c r="AE1922" s="90">
        <f t="shared" si="958"/>
        <v>0</v>
      </c>
      <c r="AF1922" s="1">
        <f t="shared" si="936"/>
        <v>-40000</v>
      </c>
    </row>
    <row r="1923" spans="1:32" ht="12" customHeight="1">
      <c r="A1923" s="106">
        <v>2.2490000000000001E-3</v>
      </c>
      <c r="B1923" s="4">
        <f t="shared" si="939"/>
        <v>-40876.582429730093</v>
      </c>
      <c r="C1923" s="100" t="s">
        <v>2392</v>
      </c>
      <c r="D1923"/>
      <c r="E1923" s="57" t="s">
        <v>20</v>
      </c>
      <c r="F1923" s="22">
        <f t="shared" si="959"/>
        <v>1</v>
      </c>
      <c r="G1923" s="22">
        <f t="shared" si="960"/>
        <v>1</v>
      </c>
      <c r="H1923" s="120" t="str">
        <f>IF(ISNA(VLOOKUP(C1923,[1]Sheet1!$J$2:$J$2000,3,FALSE)),"No","Yes")</f>
        <v>No</v>
      </c>
      <c r="I1923" s="89">
        <f t="shared" si="940"/>
        <v>0</v>
      </c>
      <c r="J1923" s="89">
        <f t="shared" si="941"/>
        <v>0</v>
      </c>
      <c r="K1923" s="89">
        <f t="shared" si="942"/>
        <v>0</v>
      </c>
      <c r="L1923" s="89">
        <f t="shared" si="943"/>
        <v>0</v>
      </c>
      <c r="M1923" s="89">
        <f t="shared" si="944"/>
        <v>0</v>
      </c>
      <c r="N1923" s="89">
        <f t="shared" si="945"/>
        <v>0</v>
      </c>
      <c r="O1923" s="89">
        <f t="shared" si="961"/>
        <v>0</v>
      </c>
      <c r="Q1923" s="90">
        <f t="shared" si="946"/>
        <v>0</v>
      </c>
      <c r="R1923" s="90">
        <f t="shared" si="947"/>
        <v>9123.4153212699111</v>
      </c>
      <c r="S1923" s="90">
        <f t="shared" si="948"/>
        <v>0</v>
      </c>
      <c r="T1923" s="90">
        <f t="shared" si="949"/>
        <v>0</v>
      </c>
      <c r="U1923" s="90">
        <f t="shared" si="950"/>
        <v>0</v>
      </c>
      <c r="V1923" s="90">
        <f t="shared" si="951"/>
        <v>0</v>
      </c>
      <c r="W1923" s="90">
        <f t="shared" si="962"/>
        <v>0</v>
      </c>
      <c r="Y1923" s="89">
        <f t="shared" si="952"/>
        <v>0</v>
      </c>
      <c r="Z1923" s="90">
        <f t="shared" si="953"/>
        <v>0</v>
      </c>
      <c r="AA1923" s="75">
        <f t="shared" si="954"/>
        <v>0</v>
      </c>
      <c r="AB1923" s="89">
        <f t="shared" si="955"/>
        <v>0</v>
      </c>
      <c r="AC1923" s="89">
        <f t="shared" si="956"/>
        <v>0</v>
      </c>
      <c r="AD1923" s="90">
        <f t="shared" si="957"/>
        <v>9123.4153212699111</v>
      </c>
      <c r="AE1923" s="90">
        <f t="shared" si="958"/>
        <v>0</v>
      </c>
      <c r="AF1923" s="1">
        <f t="shared" ref="AF1923:AF1986" si="963">IF(H1923="NO",SUM(AA1923:AE1923)-50000,SUM(AA1923:AE1923))</f>
        <v>-40876.584678730091</v>
      </c>
    </row>
    <row r="1924" spans="1:32" ht="12" customHeight="1">
      <c r="A1924" s="106">
        <v>2.2499999999999998E-3</v>
      </c>
      <c r="B1924" s="4">
        <f t="shared" si="939"/>
        <v>-41147.090589869629</v>
      </c>
      <c r="C1924" s="100" t="s">
        <v>2403</v>
      </c>
      <c r="D1924"/>
      <c r="E1924" s="57" t="s">
        <v>20</v>
      </c>
      <c r="F1924" s="22">
        <f t="shared" si="959"/>
        <v>1</v>
      </c>
      <c r="G1924" s="22">
        <f t="shared" si="960"/>
        <v>1</v>
      </c>
      <c r="H1924" s="120" t="str">
        <f>IF(ISNA(VLOOKUP(C1924,[1]Sheet1!$J$2:$J$2000,3,FALSE)),"No","Yes")</f>
        <v>No</v>
      </c>
      <c r="I1924" s="89">
        <f t="shared" si="940"/>
        <v>0</v>
      </c>
      <c r="J1924" s="89">
        <f t="shared" si="941"/>
        <v>0</v>
      </c>
      <c r="K1924" s="89">
        <f t="shared" si="942"/>
        <v>0</v>
      </c>
      <c r="L1924" s="89">
        <f t="shared" si="943"/>
        <v>0</v>
      </c>
      <c r="M1924" s="89">
        <f t="shared" si="944"/>
        <v>0</v>
      </c>
      <c r="N1924" s="89">
        <f t="shared" si="945"/>
        <v>0</v>
      </c>
      <c r="O1924" s="89">
        <f t="shared" si="961"/>
        <v>0</v>
      </c>
      <c r="Q1924" s="90">
        <f t="shared" si="946"/>
        <v>0</v>
      </c>
      <c r="R1924" s="90">
        <f t="shared" si="947"/>
        <v>8852.9071601303767</v>
      </c>
      <c r="S1924" s="90">
        <f t="shared" si="948"/>
        <v>0</v>
      </c>
      <c r="T1924" s="90">
        <f t="shared" si="949"/>
        <v>0</v>
      </c>
      <c r="U1924" s="90">
        <f t="shared" si="950"/>
        <v>0</v>
      </c>
      <c r="V1924" s="90">
        <f t="shared" si="951"/>
        <v>0</v>
      </c>
      <c r="W1924" s="90">
        <f t="shared" si="962"/>
        <v>0</v>
      </c>
      <c r="Y1924" s="89">
        <f t="shared" si="952"/>
        <v>0</v>
      </c>
      <c r="Z1924" s="90">
        <f t="shared" si="953"/>
        <v>0</v>
      </c>
      <c r="AA1924" s="75">
        <f t="shared" si="954"/>
        <v>0</v>
      </c>
      <c r="AB1924" s="89">
        <f t="shared" si="955"/>
        <v>0</v>
      </c>
      <c r="AC1924" s="89">
        <f t="shared" si="956"/>
        <v>0</v>
      </c>
      <c r="AD1924" s="90">
        <f t="shared" si="957"/>
        <v>8852.9071601303767</v>
      </c>
      <c r="AE1924" s="90">
        <f t="shared" si="958"/>
        <v>0</v>
      </c>
      <c r="AF1924" s="1">
        <f t="shared" si="963"/>
        <v>-41147.092839869627</v>
      </c>
    </row>
    <row r="1925" spans="1:32" ht="12" customHeight="1">
      <c r="A1925" s="106">
        <v>2.2520000000000001E-3</v>
      </c>
      <c r="B1925" s="4">
        <f t="shared" si="939"/>
        <v>-41256.487882994807</v>
      </c>
      <c r="C1925" s="100" t="s">
        <v>2411</v>
      </c>
      <c r="D1925"/>
      <c r="E1925" s="57" t="s">
        <v>20</v>
      </c>
      <c r="F1925" s="22">
        <f t="shared" si="959"/>
        <v>1</v>
      </c>
      <c r="G1925" s="22">
        <f t="shared" si="960"/>
        <v>1</v>
      </c>
      <c r="H1925" s="120" t="str">
        <f>IF(ISNA(VLOOKUP(C1925,[1]Sheet1!$J$2:$J$2000,3,FALSE)),"No","Yes")</f>
        <v>No</v>
      </c>
      <c r="I1925" s="89">
        <f t="shared" si="940"/>
        <v>0</v>
      </c>
      <c r="J1925" s="89">
        <f t="shared" si="941"/>
        <v>0</v>
      </c>
      <c r="K1925" s="89">
        <f t="shared" si="942"/>
        <v>0</v>
      </c>
      <c r="L1925" s="89">
        <f t="shared" si="943"/>
        <v>0</v>
      </c>
      <c r="M1925" s="89">
        <f t="shared" si="944"/>
        <v>0</v>
      </c>
      <c r="N1925" s="89">
        <f t="shared" si="945"/>
        <v>0</v>
      </c>
      <c r="O1925" s="89">
        <f t="shared" si="961"/>
        <v>0</v>
      </c>
      <c r="Q1925" s="90">
        <f t="shared" si="946"/>
        <v>0</v>
      </c>
      <c r="R1925" s="90">
        <f t="shared" si="947"/>
        <v>8743.5098650051932</v>
      </c>
      <c r="S1925" s="90">
        <f t="shared" si="948"/>
        <v>0</v>
      </c>
      <c r="T1925" s="90">
        <f t="shared" si="949"/>
        <v>0</v>
      </c>
      <c r="U1925" s="90">
        <f t="shared" si="950"/>
        <v>0</v>
      </c>
      <c r="V1925" s="90">
        <f t="shared" si="951"/>
        <v>0</v>
      </c>
      <c r="W1925" s="90">
        <f t="shared" si="962"/>
        <v>0</v>
      </c>
      <c r="Y1925" s="89">
        <f t="shared" si="952"/>
        <v>0</v>
      </c>
      <c r="Z1925" s="90">
        <f t="shared" si="953"/>
        <v>0</v>
      </c>
      <c r="AA1925" s="75">
        <f t="shared" si="954"/>
        <v>0</v>
      </c>
      <c r="AB1925" s="89">
        <f t="shared" si="955"/>
        <v>0</v>
      </c>
      <c r="AC1925" s="89">
        <f t="shared" si="956"/>
        <v>0</v>
      </c>
      <c r="AD1925" s="90">
        <f t="shared" si="957"/>
        <v>8743.5098650051932</v>
      </c>
      <c r="AE1925" s="90">
        <f t="shared" si="958"/>
        <v>0</v>
      </c>
      <c r="AF1925" s="1">
        <f t="shared" si="963"/>
        <v>-41256.490134994805</v>
      </c>
    </row>
    <row r="1926" spans="1:32" ht="12" customHeight="1">
      <c r="A1926" s="106">
        <v>2.2550000000000001E-3</v>
      </c>
      <c r="B1926" s="4">
        <f t="shared" si="939"/>
        <v>-41355.23388463039</v>
      </c>
      <c r="C1926" s="100" t="s">
        <v>2416</v>
      </c>
      <c r="D1926"/>
      <c r="E1926" s="57" t="s">
        <v>20</v>
      </c>
      <c r="F1926" s="22">
        <f t="shared" si="959"/>
        <v>1</v>
      </c>
      <c r="G1926" s="22">
        <f t="shared" si="960"/>
        <v>1</v>
      </c>
      <c r="H1926" s="120" t="str">
        <f>IF(ISNA(VLOOKUP(C1926,[1]Sheet1!$J$2:$J$2000,3,FALSE)),"No","Yes")</f>
        <v>No</v>
      </c>
      <c r="I1926" s="89">
        <f t="shared" si="940"/>
        <v>0</v>
      </c>
      <c r="J1926" s="89">
        <f t="shared" si="941"/>
        <v>0</v>
      </c>
      <c r="K1926" s="89">
        <f t="shared" si="942"/>
        <v>0</v>
      </c>
      <c r="L1926" s="89">
        <f t="shared" si="943"/>
        <v>0</v>
      </c>
      <c r="M1926" s="89">
        <f t="shared" si="944"/>
        <v>0</v>
      </c>
      <c r="N1926" s="89">
        <f t="shared" si="945"/>
        <v>0</v>
      </c>
      <c r="O1926" s="89">
        <f t="shared" si="961"/>
        <v>0</v>
      </c>
      <c r="Q1926" s="90">
        <f t="shared" si="946"/>
        <v>0</v>
      </c>
      <c r="R1926" s="90">
        <f t="shared" si="947"/>
        <v>8644.7638603696105</v>
      </c>
      <c r="S1926" s="90">
        <f t="shared" si="948"/>
        <v>0</v>
      </c>
      <c r="T1926" s="90">
        <f t="shared" si="949"/>
        <v>0</v>
      </c>
      <c r="U1926" s="90">
        <f t="shared" si="950"/>
        <v>0</v>
      </c>
      <c r="V1926" s="90">
        <f t="shared" si="951"/>
        <v>0</v>
      </c>
      <c r="W1926" s="90">
        <f t="shared" si="962"/>
        <v>0</v>
      </c>
      <c r="Y1926" s="89">
        <f t="shared" si="952"/>
        <v>0</v>
      </c>
      <c r="Z1926" s="90">
        <f t="shared" si="953"/>
        <v>0</v>
      </c>
      <c r="AA1926" s="75">
        <f t="shared" si="954"/>
        <v>0</v>
      </c>
      <c r="AB1926" s="89">
        <f t="shared" si="955"/>
        <v>0</v>
      </c>
      <c r="AC1926" s="89">
        <f t="shared" si="956"/>
        <v>0</v>
      </c>
      <c r="AD1926" s="90">
        <f t="shared" si="957"/>
        <v>8644.7638603696105</v>
      </c>
      <c r="AE1926" s="90">
        <f t="shared" si="958"/>
        <v>0</v>
      </c>
      <c r="AF1926" s="1">
        <f t="shared" si="963"/>
        <v>-41355.23613963039</v>
      </c>
    </row>
    <row r="1927" spans="1:32" ht="12" customHeight="1">
      <c r="A1927" s="106">
        <v>2.2569999999999999E-3</v>
      </c>
      <c r="B1927" s="4">
        <f t="shared" si="939"/>
        <v>-41561.432900346161</v>
      </c>
      <c r="C1927" s="100" t="s">
        <v>2430</v>
      </c>
      <c r="D1927"/>
      <c r="E1927" s="57" t="s">
        <v>20</v>
      </c>
      <c r="F1927" s="22">
        <f t="shared" si="959"/>
        <v>1</v>
      </c>
      <c r="G1927" s="22">
        <f t="shared" si="960"/>
        <v>1</v>
      </c>
      <c r="H1927" s="120" t="str">
        <f>IF(ISNA(VLOOKUP(C1927,[1]Sheet1!$J$2:$J$2000,3,FALSE)),"No","Yes")</f>
        <v>No</v>
      </c>
      <c r="I1927" s="89">
        <f t="shared" si="940"/>
        <v>0</v>
      </c>
      <c r="J1927" s="89">
        <f t="shared" si="941"/>
        <v>0</v>
      </c>
      <c r="K1927" s="89">
        <f t="shared" si="942"/>
        <v>0</v>
      </c>
      <c r="L1927" s="89">
        <f t="shared" si="943"/>
        <v>0</v>
      </c>
      <c r="M1927" s="89">
        <f t="shared" si="944"/>
        <v>0</v>
      </c>
      <c r="N1927" s="89">
        <f t="shared" si="945"/>
        <v>0</v>
      </c>
      <c r="O1927" s="89">
        <f t="shared" si="961"/>
        <v>0</v>
      </c>
      <c r="Q1927" s="90">
        <f t="shared" si="946"/>
        <v>0</v>
      </c>
      <c r="R1927" s="90">
        <f t="shared" si="947"/>
        <v>8438.5648426538392</v>
      </c>
      <c r="S1927" s="90">
        <f t="shared" si="948"/>
        <v>0</v>
      </c>
      <c r="T1927" s="90">
        <f t="shared" si="949"/>
        <v>0</v>
      </c>
      <c r="U1927" s="90">
        <f t="shared" si="950"/>
        <v>0</v>
      </c>
      <c r="V1927" s="90">
        <f t="shared" si="951"/>
        <v>0</v>
      </c>
      <c r="W1927" s="90">
        <f t="shared" si="962"/>
        <v>0</v>
      </c>
      <c r="Y1927" s="89">
        <f t="shared" si="952"/>
        <v>0</v>
      </c>
      <c r="Z1927" s="90">
        <f t="shared" si="953"/>
        <v>0</v>
      </c>
      <c r="AA1927" s="75">
        <f t="shared" si="954"/>
        <v>0</v>
      </c>
      <c r="AB1927" s="89">
        <f t="shared" si="955"/>
        <v>0</v>
      </c>
      <c r="AC1927" s="89">
        <f t="shared" si="956"/>
        <v>0</v>
      </c>
      <c r="AD1927" s="90">
        <f t="shared" si="957"/>
        <v>8438.5648426538392</v>
      </c>
      <c r="AE1927" s="90">
        <f t="shared" si="958"/>
        <v>0</v>
      </c>
      <c r="AF1927" s="1">
        <f t="shared" si="963"/>
        <v>-41561.435157346161</v>
      </c>
    </row>
    <row r="1928" spans="1:32" ht="12" customHeight="1">
      <c r="A1928" s="106">
        <v>2.261E-3</v>
      </c>
      <c r="B1928" s="4">
        <f t="shared" ref="B1928:B1978" si="964">AF1928+A1928</f>
        <v>-41869.445402190424</v>
      </c>
      <c r="C1928" s="100" t="s">
        <v>2443</v>
      </c>
      <c r="D1928"/>
      <c r="E1928" s="57" t="s">
        <v>20</v>
      </c>
      <c r="F1928" s="22">
        <f t="shared" si="959"/>
        <v>1</v>
      </c>
      <c r="G1928" s="22">
        <f t="shared" si="960"/>
        <v>1</v>
      </c>
      <c r="H1928" s="120" t="str">
        <f>IF(ISNA(VLOOKUP(C1928,[1]Sheet1!$J$2:$J$2000,3,FALSE)),"No","Yes")</f>
        <v>No</v>
      </c>
      <c r="I1928" s="89">
        <f t="shared" ref="I1928:I1939" si="965">IF(ISERROR(VLOOKUP($C1928,Sprint1,5,FALSE)),0,(VLOOKUP($C1928,Sprint1,5,FALSE)))</f>
        <v>0</v>
      </c>
      <c r="J1928" s="89">
        <f t="shared" ref="J1928:J1939" si="966">IF(ISERROR(VLOOKUP($C1928,Sprint2,5,FALSE)),0,(VLOOKUP($C1928,Sprint2,5,FALSE)))</f>
        <v>0</v>
      </c>
      <c r="K1928" s="89">
        <f t="shared" ref="K1928:K1939" si="967">IF(ISERROR(VLOOKUP($C1928,Sprint3,5,FALSE)),0,(VLOOKUP($C1928,Sprint3,5,FALSE)))</f>
        <v>0</v>
      </c>
      <c r="L1928" s="89">
        <f t="shared" ref="L1928:L1939" si="968">IF(ISERROR(VLOOKUP($C1928,Sprint4,5,FALSE)),0,(VLOOKUP($C1928,Sprint4,5,FALSE)))</f>
        <v>0</v>
      </c>
      <c r="M1928" s="89">
        <f t="shared" ref="M1928:M1939" si="969">IF(ISERROR(VLOOKUP($C1928,Sprint5,5,FALSE)),0,(VLOOKUP($C1928,Sprint5,5,FALSE)))</f>
        <v>0</v>
      </c>
      <c r="N1928" s="89">
        <f t="shared" ref="N1928:N1939" si="970">IF(ISERROR(VLOOKUP($C1928,Sprint6,5,FALSE)),0,(VLOOKUP($C1928,Sprint6,5,FALSE)))</f>
        <v>0</v>
      </c>
      <c r="O1928" s="89">
        <f t="shared" si="961"/>
        <v>0</v>
      </c>
      <c r="Q1928" s="90">
        <f t="shared" ref="Q1928:Q1939" si="971">IF(ISERROR(VLOOKUP($C1928,_End1,5,FALSE)),0,(VLOOKUP($C1928,_End1,5,FALSE)))</f>
        <v>0</v>
      </c>
      <c r="R1928" s="90">
        <f t="shared" ref="R1928:R1939" si="972">IF(ISERROR(VLOOKUP($C1928,_End2,5,FALSE)),0,(VLOOKUP($C1928,_End2,5,FALSE)))</f>
        <v>8130.5523368095783</v>
      </c>
      <c r="S1928" s="90">
        <f t="shared" ref="S1928:S1939" si="973">IF(ISERROR(VLOOKUP($C1928,_End3,5,FALSE)),0,(VLOOKUP($C1928,_End3,5,FALSE)))</f>
        <v>0</v>
      </c>
      <c r="T1928" s="90">
        <f t="shared" ref="T1928:T1939" si="974">IF(ISERROR(VLOOKUP($C1928,_End4,5,FALSE)),0,(VLOOKUP($C1928,_End4,5,FALSE)))</f>
        <v>0</v>
      </c>
      <c r="U1928" s="90">
        <f t="shared" ref="U1928:U1939" si="975">IF(ISERROR(VLOOKUP($C1928,_End5,5,FALSE)),0,(VLOOKUP($C1928,_End5,5,FALSE)))</f>
        <v>0</v>
      </c>
      <c r="V1928" s="90">
        <f t="shared" ref="V1928:V1939" si="976">IF(ISERROR(VLOOKUP($C1928,_End6,5,FALSE)),0,(VLOOKUP($C1928,_End6,5,FALSE)))</f>
        <v>0</v>
      </c>
      <c r="W1928" s="90">
        <f t="shared" si="962"/>
        <v>0</v>
      </c>
      <c r="Y1928" s="89">
        <f t="shared" ref="Y1928:Y1939" si="977">LARGE(I1928:O1928,3)</f>
        <v>0</v>
      </c>
      <c r="Z1928" s="90">
        <f t="shared" ref="Z1928:Z1939" si="978">LARGE(Q1928:W1928,3)</f>
        <v>0</v>
      </c>
      <c r="AA1928" s="75">
        <f t="shared" ref="AA1928:AA1939" si="979">LARGE(Y1928:Z1928,1)</f>
        <v>0</v>
      </c>
      <c r="AB1928" s="89">
        <f t="shared" ref="AB1928:AB1939" si="980">LARGE(I1928:O1928,1)</f>
        <v>0</v>
      </c>
      <c r="AC1928" s="89">
        <f t="shared" ref="AC1928:AC1939" si="981">LARGE(I1928:O1928,2)</f>
        <v>0</v>
      </c>
      <c r="AD1928" s="90">
        <f t="shared" ref="AD1928:AD1939" si="982">LARGE(Q1928:W1928,1)</f>
        <v>8130.5523368095783</v>
      </c>
      <c r="AE1928" s="90">
        <f t="shared" ref="AE1928:AE1939" si="983">LARGE(Q1928:W1928,2)</f>
        <v>0</v>
      </c>
      <c r="AF1928" s="1">
        <f t="shared" si="963"/>
        <v>-41869.447663190425</v>
      </c>
    </row>
    <row r="1929" spans="1:32" ht="12" customHeight="1">
      <c r="A1929" s="106">
        <v>2.2629999999999998E-3</v>
      </c>
      <c r="B1929" s="4">
        <f t="shared" si="964"/>
        <v>-41920.158949935416</v>
      </c>
      <c r="C1929" s="100" t="s">
        <v>2447</v>
      </c>
      <c r="D1929"/>
      <c r="E1929" s="57" t="s">
        <v>20</v>
      </c>
      <c r="F1929" s="22">
        <f t="shared" si="959"/>
        <v>1</v>
      </c>
      <c r="G1929" s="22">
        <f t="shared" si="960"/>
        <v>1</v>
      </c>
      <c r="H1929" s="120" t="str">
        <f>IF(ISNA(VLOOKUP(C1929,[1]Sheet1!$J$2:$J$2000,3,FALSE)),"No","Yes")</f>
        <v>No</v>
      </c>
      <c r="I1929" s="89">
        <f t="shared" si="965"/>
        <v>0</v>
      </c>
      <c r="J1929" s="89">
        <f t="shared" si="966"/>
        <v>0</v>
      </c>
      <c r="K1929" s="89">
        <f t="shared" si="967"/>
        <v>0</v>
      </c>
      <c r="L1929" s="89">
        <f t="shared" si="968"/>
        <v>0</v>
      </c>
      <c r="M1929" s="89">
        <f t="shared" si="969"/>
        <v>0</v>
      </c>
      <c r="N1929" s="89">
        <f t="shared" si="970"/>
        <v>0</v>
      </c>
      <c r="O1929" s="89">
        <f t="shared" si="961"/>
        <v>0</v>
      </c>
      <c r="Q1929" s="90">
        <f t="shared" si="971"/>
        <v>0</v>
      </c>
      <c r="R1929" s="90">
        <f t="shared" si="972"/>
        <v>8079.838787064582</v>
      </c>
      <c r="S1929" s="90">
        <f t="shared" si="973"/>
        <v>0</v>
      </c>
      <c r="T1929" s="90">
        <f t="shared" si="974"/>
        <v>0</v>
      </c>
      <c r="U1929" s="90">
        <f t="shared" si="975"/>
        <v>0</v>
      </c>
      <c r="V1929" s="90">
        <f t="shared" si="976"/>
        <v>0</v>
      </c>
      <c r="W1929" s="90">
        <f t="shared" si="962"/>
        <v>0</v>
      </c>
      <c r="Y1929" s="89">
        <f t="shared" si="977"/>
        <v>0</v>
      </c>
      <c r="Z1929" s="90">
        <f t="shared" si="978"/>
        <v>0</v>
      </c>
      <c r="AA1929" s="75">
        <f t="shared" si="979"/>
        <v>0</v>
      </c>
      <c r="AB1929" s="89">
        <f t="shared" si="980"/>
        <v>0</v>
      </c>
      <c r="AC1929" s="89">
        <f t="shared" si="981"/>
        <v>0</v>
      </c>
      <c r="AD1929" s="90">
        <f t="shared" si="982"/>
        <v>8079.838787064582</v>
      </c>
      <c r="AE1929" s="90">
        <f t="shared" si="983"/>
        <v>0</v>
      </c>
      <c r="AF1929" s="1">
        <f t="shared" si="963"/>
        <v>-41920.161212935418</v>
      </c>
    </row>
    <row r="1930" spans="1:32" ht="12" customHeight="1">
      <c r="A1930" s="106">
        <v>2.2660000000000002E-3</v>
      </c>
      <c r="B1930" s="4">
        <f t="shared" si="964"/>
        <v>-42260.31577793786</v>
      </c>
      <c r="C1930" s="100" t="s">
        <v>2456</v>
      </c>
      <c r="D1930"/>
      <c r="E1930" s="57" t="s">
        <v>20</v>
      </c>
      <c r="F1930" s="22">
        <f t="shared" si="959"/>
        <v>1</v>
      </c>
      <c r="G1930" s="22">
        <f t="shared" si="960"/>
        <v>1</v>
      </c>
      <c r="H1930" s="120" t="str">
        <f>IF(ISNA(VLOOKUP(C1930,[1]Sheet1!$J$2:$J$2000,3,FALSE)),"No","Yes")</f>
        <v>No</v>
      </c>
      <c r="I1930" s="89">
        <f t="shared" si="965"/>
        <v>0</v>
      </c>
      <c r="J1930" s="89">
        <f t="shared" si="966"/>
        <v>0</v>
      </c>
      <c r="K1930" s="89">
        <f t="shared" si="967"/>
        <v>0</v>
      </c>
      <c r="L1930" s="89">
        <f t="shared" si="968"/>
        <v>0</v>
      </c>
      <c r="M1930" s="89">
        <f t="shared" si="969"/>
        <v>0</v>
      </c>
      <c r="N1930" s="89">
        <f t="shared" si="970"/>
        <v>0</v>
      </c>
      <c r="O1930" s="89">
        <f t="shared" si="961"/>
        <v>0</v>
      </c>
      <c r="Q1930" s="90">
        <f t="shared" si="971"/>
        <v>0</v>
      </c>
      <c r="R1930" s="90">
        <f t="shared" si="972"/>
        <v>7739.6819560621379</v>
      </c>
      <c r="S1930" s="90">
        <f t="shared" si="973"/>
        <v>0</v>
      </c>
      <c r="T1930" s="90">
        <f t="shared" si="974"/>
        <v>0</v>
      </c>
      <c r="U1930" s="90">
        <f t="shared" si="975"/>
        <v>0</v>
      </c>
      <c r="V1930" s="90">
        <f t="shared" si="976"/>
        <v>0</v>
      </c>
      <c r="W1930" s="90">
        <f t="shared" si="962"/>
        <v>0</v>
      </c>
      <c r="Y1930" s="89">
        <f t="shared" si="977"/>
        <v>0</v>
      </c>
      <c r="Z1930" s="90">
        <f t="shared" si="978"/>
        <v>0</v>
      </c>
      <c r="AA1930" s="75">
        <f t="shared" si="979"/>
        <v>0</v>
      </c>
      <c r="AB1930" s="89">
        <f t="shared" si="980"/>
        <v>0</v>
      </c>
      <c r="AC1930" s="89">
        <f t="shared" si="981"/>
        <v>0</v>
      </c>
      <c r="AD1930" s="90">
        <f t="shared" si="982"/>
        <v>7739.6819560621379</v>
      </c>
      <c r="AE1930" s="90">
        <f t="shared" si="983"/>
        <v>0</v>
      </c>
      <c r="AF1930" s="1">
        <f t="shared" si="963"/>
        <v>-42260.318043937863</v>
      </c>
    </row>
    <row r="1931" spans="1:32" ht="12" customHeight="1">
      <c r="A1931" s="106">
        <v>2.2669999999999999E-3</v>
      </c>
      <c r="B1931" s="4">
        <f t="shared" si="964"/>
        <v>-42312.606150785075</v>
      </c>
      <c r="C1931" s="100" t="s">
        <v>2458</v>
      </c>
      <c r="D1931"/>
      <c r="E1931" s="57" t="s">
        <v>20</v>
      </c>
      <c r="F1931" s="22">
        <f t="shared" si="959"/>
        <v>1</v>
      </c>
      <c r="G1931" s="22">
        <f t="shared" si="960"/>
        <v>1</v>
      </c>
      <c r="H1931" s="120" t="str">
        <f>IF(ISNA(VLOOKUP(C1931,[1]Sheet1!$J$2:$J$2000,3,FALSE)),"No","Yes")</f>
        <v>No</v>
      </c>
      <c r="I1931" s="89">
        <f t="shared" si="965"/>
        <v>0</v>
      </c>
      <c r="J1931" s="89">
        <f t="shared" si="966"/>
        <v>0</v>
      </c>
      <c r="K1931" s="89">
        <f t="shared" si="967"/>
        <v>0</v>
      </c>
      <c r="L1931" s="89">
        <f t="shared" si="968"/>
        <v>0</v>
      </c>
      <c r="M1931" s="89">
        <f t="shared" si="969"/>
        <v>0</v>
      </c>
      <c r="N1931" s="89">
        <f t="shared" si="970"/>
        <v>0</v>
      </c>
      <c r="O1931" s="89">
        <f t="shared" si="961"/>
        <v>0</v>
      </c>
      <c r="Q1931" s="90">
        <f t="shared" si="971"/>
        <v>0</v>
      </c>
      <c r="R1931" s="90">
        <f t="shared" si="972"/>
        <v>7687.3915822149193</v>
      </c>
      <c r="S1931" s="90">
        <f t="shared" si="973"/>
        <v>0</v>
      </c>
      <c r="T1931" s="90">
        <f t="shared" si="974"/>
        <v>0</v>
      </c>
      <c r="U1931" s="90">
        <f t="shared" si="975"/>
        <v>0</v>
      </c>
      <c r="V1931" s="90">
        <f t="shared" si="976"/>
        <v>0</v>
      </c>
      <c r="W1931" s="90">
        <f t="shared" si="962"/>
        <v>0</v>
      </c>
      <c r="Y1931" s="89">
        <f t="shared" si="977"/>
        <v>0</v>
      </c>
      <c r="Z1931" s="90">
        <f t="shared" si="978"/>
        <v>0</v>
      </c>
      <c r="AA1931" s="75">
        <f t="shared" si="979"/>
        <v>0</v>
      </c>
      <c r="AB1931" s="89">
        <f t="shared" si="980"/>
        <v>0</v>
      </c>
      <c r="AC1931" s="89">
        <f t="shared" si="981"/>
        <v>0</v>
      </c>
      <c r="AD1931" s="90">
        <f t="shared" si="982"/>
        <v>7687.3915822149193</v>
      </c>
      <c r="AE1931" s="90">
        <f t="shared" si="983"/>
        <v>0</v>
      </c>
      <c r="AF1931" s="1">
        <f t="shared" si="963"/>
        <v>-42312.608417785079</v>
      </c>
    </row>
    <row r="1932" spans="1:32" ht="12" customHeight="1">
      <c r="A1932" s="106">
        <v>2.2729999999999998E-3</v>
      </c>
      <c r="B1932" s="4">
        <f t="shared" si="964"/>
        <v>-43917.501158337138</v>
      </c>
      <c r="C1932" s="100" t="s">
        <v>2468</v>
      </c>
      <c r="D1932"/>
      <c r="E1932" s="57" t="s">
        <v>20</v>
      </c>
      <c r="F1932" s="22">
        <f t="shared" si="959"/>
        <v>1</v>
      </c>
      <c r="G1932" s="22">
        <f t="shared" si="960"/>
        <v>1</v>
      </c>
      <c r="H1932" s="120" t="str">
        <f>IF(ISNA(VLOOKUP(C1932,[1]Sheet1!$J$2:$J$2000,3,FALSE)),"No","Yes")</f>
        <v>No</v>
      </c>
      <c r="I1932" s="89">
        <f t="shared" si="965"/>
        <v>0</v>
      </c>
      <c r="J1932" s="89">
        <f t="shared" si="966"/>
        <v>0</v>
      </c>
      <c r="K1932" s="89">
        <f t="shared" si="967"/>
        <v>0</v>
      </c>
      <c r="L1932" s="89">
        <f t="shared" si="968"/>
        <v>0</v>
      </c>
      <c r="M1932" s="89">
        <f t="shared" si="969"/>
        <v>0</v>
      </c>
      <c r="N1932" s="89">
        <f t="shared" si="970"/>
        <v>0</v>
      </c>
      <c r="O1932" s="89">
        <f t="shared" si="961"/>
        <v>0</v>
      </c>
      <c r="Q1932" s="90">
        <f t="shared" si="971"/>
        <v>0</v>
      </c>
      <c r="R1932" s="90">
        <f t="shared" si="972"/>
        <v>6082.496568662863</v>
      </c>
      <c r="S1932" s="90">
        <f t="shared" si="973"/>
        <v>0</v>
      </c>
      <c r="T1932" s="90">
        <f t="shared" si="974"/>
        <v>0</v>
      </c>
      <c r="U1932" s="90">
        <f t="shared" si="975"/>
        <v>0</v>
      </c>
      <c r="V1932" s="90">
        <f t="shared" si="976"/>
        <v>0</v>
      </c>
      <c r="W1932" s="90">
        <f t="shared" si="962"/>
        <v>0</v>
      </c>
      <c r="Y1932" s="89">
        <f t="shared" si="977"/>
        <v>0</v>
      </c>
      <c r="Z1932" s="90">
        <f t="shared" si="978"/>
        <v>0</v>
      </c>
      <c r="AA1932" s="75">
        <f t="shared" si="979"/>
        <v>0</v>
      </c>
      <c r="AB1932" s="89">
        <f t="shared" si="980"/>
        <v>0</v>
      </c>
      <c r="AC1932" s="89">
        <f t="shared" si="981"/>
        <v>0</v>
      </c>
      <c r="AD1932" s="90">
        <f t="shared" si="982"/>
        <v>6082.496568662863</v>
      </c>
      <c r="AE1932" s="90">
        <f t="shared" si="983"/>
        <v>0</v>
      </c>
      <c r="AF1932" s="1">
        <f t="shared" si="963"/>
        <v>-43917.503431337136</v>
      </c>
    </row>
    <row r="1933" spans="1:32" ht="12" customHeight="1">
      <c r="A1933" s="106">
        <v>2.274E-3</v>
      </c>
      <c r="B1933" s="4">
        <f t="shared" si="964"/>
        <v>9211.350530116606</v>
      </c>
      <c r="C1933" t="s">
        <v>2485</v>
      </c>
      <c r="D1933" t="s">
        <v>2615</v>
      </c>
      <c r="E1933" s="57" t="s">
        <v>20</v>
      </c>
      <c r="F1933" s="22">
        <f t="shared" si="959"/>
        <v>1</v>
      </c>
      <c r="G1933" s="22">
        <f t="shared" si="960"/>
        <v>1</v>
      </c>
      <c r="H1933" s="120" t="str">
        <f>IF(ISNA(VLOOKUP(C1933,[1]Sheet1!$J$2:$J$2000,3,FALSE)),"No","Yes")</f>
        <v>Yes</v>
      </c>
      <c r="I1933" s="89">
        <f t="shared" si="965"/>
        <v>0</v>
      </c>
      <c r="J1933" s="89">
        <f t="shared" si="966"/>
        <v>0</v>
      </c>
      <c r="K1933" s="89">
        <f t="shared" si="967"/>
        <v>0</v>
      </c>
      <c r="L1933" s="89">
        <f t="shared" si="968"/>
        <v>0</v>
      </c>
      <c r="M1933" s="89">
        <f t="shared" si="969"/>
        <v>0</v>
      </c>
      <c r="N1933" s="89">
        <f t="shared" si="970"/>
        <v>9211.3482561166056</v>
      </c>
      <c r="O1933" s="89">
        <f t="shared" si="961"/>
        <v>0</v>
      </c>
      <c r="Q1933" s="90">
        <f t="shared" si="971"/>
        <v>0</v>
      </c>
      <c r="R1933" s="90">
        <f t="shared" si="972"/>
        <v>0</v>
      </c>
      <c r="S1933" s="90">
        <f t="shared" si="973"/>
        <v>0</v>
      </c>
      <c r="T1933" s="90">
        <f t="shared" si="974"/>
        <v>0</v>
      </c>
      <c r="U1933" s="90">
        <f t="shared" si="975"/>
        <v>0</v>
      </c>
      <c r="V1933" s="90">
        <f t="shared" si="976"/>
        <v>0</v>
      </c>
      <c r="W1933" s="90">
        <f t="shared" si="962"/>
        <v>0</v>
      </c>
      <c r="Y1933" s="89">
        <f t="shared" si="977"/>
        <v>0</v>
      </c>
      <c r="Z1933" s="90">
        <f t="shared" si="978"/>
        <v>0</v>
      </c>
      <c r="AA1933" s="75">
        <f t="shared" si="979"/>
        <v>0</v>
      </c>
      <c r="AB1933" s="89">
        <f t="shared" si="980"/>
        <v>9211.3482561166056</v>
      </c>
      <c r="AC1933" s="89">
        <f t="shared" si="981"/>
        <v>0</v>
      </c>
      <c r="AD1933" s="90">
        <f t="shared" si="982"/>
        <v>0</v>
      </c>
      <c r="AE1933" s="90">
        <f t="shared" si="983"/>
        <v>0</v>
      </c>
      <c r="AF1933" s="1">
        <f t="shared" si="963"/>
        <v>9211.3482561166056</v>
      </c>
    </row>
    <row r="1934" spans="1:32" ht="12" customHeight="1">
      <c r="A1934" s="106">
        <v>2.2750000000000001E-3</v>
      </c>
      <c r="B1934" s="4">
        <f t="shared" si="964"/>
        <v>-41918.243899925779</v>
      </c>
      <c r="C1934" t="s">
        <v>2528</v>
      </c>
      <c r="D1934" t="s">
        <v>2616</v>
      </c>
      <c r="E1934" s="57" t="s">
        <v>20</v>
      </c>
      <c r="F1934" s="22">
        <f t="shared" si="959"/>
        <v>1</v>
      </c>
      <c r="G1934" s="22">
        <f t="shared" si="960"/>
        <v>1</v>
      </c>
      <c r="H1934" s="120" t="str">
        <f>IF(ISNA(VLOOKUP(C1934,[1]Sheet1!$J$2:$J$2000,3,FALSE)),"No","Yes")</f>
        <v>No</v>
      </c>
      <c r="I1934" s="89">
        <f t="shared" si="965"/>
        <v>0</v>
      </c>
      <c r="J1934" s="89">
        <f t="shared" si="966"/>
        <v>0</v>
      </c>
      <c r="K1934" s="89">
        <f t="shared" si="967"/>
        <v>0</v>
      </c>
      <c r="L1934" s="89">
        <f t="shared" si="968"/>
        <v>0</v>
      </c>
      <c r="M1934" s="89">
        <f t="shared" si="969"/>
        <v>0</v>
      </c>
      <c r="N1934" s="89">
        <f t="shared" si="970"/>
        <v>8081.7538250742182</v>
      </c>
      <c r="O1934" s="89">
        <f t="shared" si="961"/>
        <v>0</v>
      </c>
      <c r="Q1934" s="90">
        <f t="shared" si="971"/>
        <v>0</v>
      </c>
      <c r="R1934" s="90">
        <f t="shared" si="972"/>
        <v>0</v>
      </c>
      <c r="S1934" s="90">
        <f t="shared" si="973"/>
        <v>0</v>
      </c>
      <c r="T1934" s="90">
        <f t="shared" si="974"/>
        <v>0</v>
      </c>
      <c r="U1934" s="90">
        <f t="shared" si="975"/>
        <v>0</v>
      </c>
      <c r="V1934" s="90">
        <f t="shared" si="976"/>
        <v>0</v>
      </c>
      <c r="W1934" s="90">
        <f t="shared" si="962"/>
        <v>0</v>
      </c>
      <c r="Y1934" s="89">
        <f t="shared" si="977"/>
        <v>0</v>
      </c>
      <c r="Z1934" s="90">
        <f t="shared" si="978"/>
        <v>0</v>
      </c>
      <c r="AA1934" s="75">
        <f t="shared" si="979"/>
        <v>0</v>
      </c>
      <c r="AB1934" s="89">
        <f t="shared" si="980"/>
        <v>8081.7538250742182</v>
      </c>
      <c r="AC1934" s="89">
        <f t="shared" si="981"/>
        <v>0</v>
      </c>
      <c r="AD1934" s="90">
        <f t="shared" si="982"/>
        <v>0</v>
      </c>
      <c r="AE1934" s="90">
        <f t="shared" si="983"/>
        <v>0</v>
      </c>
      <c r="AF1934" s="1">
        <f t="shared" si="963"/>
        <v>-41918.246174925778</v>
      </c>
    </row>
    <row r="1935" spans="1:32" ht="12" customHeight="1">
      <c r="A1935" s="106">
        <v>2.2760000000000002E-3</v>
      </c>
      <c r="B1935" s="4">
        <f t="shared" si="964"/>
        <v>-41418.52342720078</v>
      </c>
      <c r="C1935" t="s">
        <v>2505</v>
      </c>
      <c r="D1935"/>
      <c r="E1935" s="57" t="s">
        <v>20</v>
      </c>
      <c r="F1935" s="22">
        <f t="shared" si="959"/>
        <v>1</v>
      </c>
      <c r="G1935" s="22">
        <f t="shared" si="960"/>
        <v>1</v>
      </c>
      <c r="H1935" s="120" t="str">
        <f>IF(ISNA(VLOOKUP(C1935,[1]Sheet1!$J$2:$J$2000,3,FALSE)),"No","Yes")</f>
        <v>No</v>
      </c>
      <c r="I1935" s="89">
        <f t="shared" si="965"/>
        <v>0</v>
      </c>
      <c r="J1935" s="89">
        <f t="shared" si="966"/>
        <v>0</v>
      </c>
      <c r="K1935" s="89">
        <f t="shared" si="967"/>
        <v>0</v>
      </c>
      <c r="L1935" s="89">
        <f t="shared" si="968"/>
        <v>0</v>
      </c>
      <c r="M1935" s="89">
        <f t="shared" si="969"/>
        <v>0</v>
      </c>
      <c r="N1935" s="89">
        <f t="shared" si="970"/>
        <v>8581.4742967992242</v>
      </c>
      <c r="O1935" s="89">
        <f t="shared" si="961"/>
        <v>0</v>
      </c>
      <c r="Q1935" s="90">
        <f t="shared" si="971"/>
        <v>0</v>
      </c>
      <c r="R1935" s="90">
        <f t="shared" si="972"/>
        <v>0</v>
      </c>
      <c r="S1935" s="90">
        <f t="shared" si="973"/>
        <v>0</v>
      </c>
      <c r="T1935" s="90">
        <f t="shared" si="974"/>
        <v>0</v>
      </c>
      <c r="U1935" s="90">
        <f t="shared" si="975"/>
        <v>0</v>
      </c>
      <c r="V1935" s="90">
        <f t="shared" si="976"/>
        <v>0</v>
      </c>
      <c r="W1935" s="90">
        <f t="shared" si="962"/>
        <v>0</v>
      </c>
      <c r="Y1935" s="89">
        <f t="shared" si="977"/>
        <v>0</v>
      </c>
      <c r="Z1935" s="90">
        <f t="shared" si="978"/>
        <v>0</v>
      </c>
      <c r="AA1935" s="75">
        <f t="shared" si="979"/>
        <v>0</v>
      </c>
      <c r="AB1935" s="89">
        <f t="shared" si="980"/>
        <v>8581.4742967992242</v>
      </c>
      <c r="AC1935" s="89">
        <f t="shared" si="981"/>
        <v>0</v>
      </c>
      <c r="AD1935" s="90">
        <f t="shared" si="982"/>
        <v>0</v>
      </c>
      <c r="AE1935" s="90">
        <f t="shared" si="983"/>
        <v>0</v>
      </c>
      <c r="AF1935" s="1">
        <f t="shared" si="963"/>
        <v>-41418.525703200779</v>
      </c>
    </row>
    <row r="1936" spans="1:32" ht="12" customHeight="1">
      <c r="A1936" s="106">
        <v>2.2769999999999999E-3</v>
      </c>
      <c r="B1936" s="4">
        <f t="shared" si="964"/>
        <v>-42473.413290843469</v>
      </c>
      <c r="C1936" t="s">
        <v>2561</v>
      </c>
      <c r="D1936" t="s">
        <v>379</v>
      </c>
      <c r="E1936" s="57" t="s">
        <v>20</v>
      </c>
      <c r="F1936" s="22">
        <f t="shared" si="959"/>
        <v>1</v>
      </c>
      <c r="G1936" s="22">
        <f t="shared" si="960"/>
        <v>1</v>
      </c>
      <c r="H1936" s="120" t="str">
        <f>IF(ISNA(VLOOKUP(C1936,[1]Sheet1!$J$2:$J$2000,3,FALSE)),"No","Yes")</f>
        <v>No</v>
      </c>
      <c r="I1936" s="89">
        <f t="shared" si="965"/>
        <v>0</v>
      </c>
      <c r="J1936" s="89">
        <f t="shared" si="966"/>
        <v>0</v>
      </c>
      <c r="K1936" s="89">
        <f t="shared" si="967"/>
        <v>0</v>
      </c>
      <c r="L1936" s="89">
        <f t="shared" si="968"/>
        <v>0</v>
      </c>
      <c r="M1936" s="89">
        <f t="shared" si="969"/>
        <v>0</v>
      </c>
      <c r="N1936" s="89">
        <f t="shared" si="970"/>
        <v>7526.5844321565301</v>
      </c>
      <c r="O1936" s="89">
        <f t="shared" si="961"/>
        <v>0</v>
      </c>
      <c r="Q1936" s="90">
        <f t="shared" si="971"/>
        <v>0</v>
      </c>
      <c r="R1936" s="90">
        <f t="shared" si="972"/>
        <v>0</v>
      </c>
      <c r="S1936" s="90">
        <f t="shared" si="973"/>
        <v>0</v>
      </c>
      <c r="T1936" s="90">
        <f t="shared" si="974"/>
        <v>0</v>
      </c>
      <c r="U1936" s="90">
        <f t="shared" si="975"/>
        <v>0</v>
      </c>
      <c r="V1936" s="90">
        <f t="shared" si="976"/>
        <v>0</v>
      </c>
      <c r="W1936" s="90">
        <f t="shared" si="962"/>
        <v>0</v>
      </c>
      <c r="Y1936" s="89">
        <f t="shared" si="977"/>
        <v>0</v>
      </c>
      <c r="Z1936" s="90">
        <f t="shared" si="978"/>
        <v>0</v>
      </c>
      <c r="AA1936" s="75">
        <f t="shared" si="979"/>
        <v>0</v>
      </c>
      <c r="AB1936" s="89">
        <f t="shared" si="980"/>
        <v>7526.5844321565301</v>
      </c>
      <c r="AC1936" s="89">
        <f t="shared" si="981"/>
        <v>0</v>
      </c>
      <c r="AD1936" s="90">
        <f t="shared" si="982"/>
        <v>0</v>
      </c>
      <c r="AE1936" s="90">
        <f t="shared" si="983"/>
        <v>0</v>
      </c>
      <c r="AF1936" s="1">
        <f t="shared" si="963"/>
        <v>-42473.415567843469</v>
      </c>
    </row>
    <row r="1937" spans="1:32" ht="12" customHeight="1">
      <c r="A1937" s="106">
        <v>2.2780000000000001E-3</v>
      </c>
      <c r="B1937" s="4">
        <f t="shared" si="964"/>
        <v>-42884.999732454366</v>
      </c>
      <c r="C1937" t="s">
        <v>2579</v>
      </c>
      <c r="D1937" t="s">
        <v>379</v>
      </c>
      <c r="E1937" s="57" t="s">
        <v>20</v>
      </c>
      <c r="F1937" s="22">
        <f t="shared" si="959"/>
        <v>1</v>
      </c>
      <c r="G1937" s="22">
        <f t="shared" si="960"/>
        <v>1</v>
      </c>
      <c r="H1937" s="120" t="str">
        <f>IF(ISNA(VLOOKUP(C1937,[1]Sheet1!$J$2:$J$2000,3,FALSE)),"No","Yes")</f>
        <v>No</v>
      </c>
      <c r="I1937" s="89">
        <f t="shared" si="965"/>
        <v>0</v>
      </c>
      <c r="J1937" s="89">
        <f t="shared" si="966"/>
        <v>0</v>
      </c>
      <c r="K1937" s="89">
        <f t="shared" si="967"/>
        <v>0</v>
      </c>
      <c r="L1937" s="89">
        <f t="shared" si="968"/>
        <v>0</v>
      </c>
      <c r="M1937" s="89">
        <f t="shared" si="969"/>
        <v>0</v>
      </c>
      <c r="N1937" s="89">
        <f t="shared" si="970"/>
        <v>7114.9979895456372</v>
      </c>
      <c r="O1937" s="89">
        <f t="shared" si="961"/>
        <v>0</v>
      </c>
      <c r="Q1937" s="90">
        <f t="shared" si="971"/>
        <v>0</v>
      </c>
      <c r="R1937" s="90">
        <f t="shared" si="972"/>
        <v>0</v>
      </c>
      <c r="S1937" s="90">
        <f t="shared" si="973"/>
        <v>0</v>
      </c>
      <c r="T1937" s="90">
        <f t="shared" si="974"/>
        <v>0</v>
      </c>
      <c r="U1937" s="90">
        <f t="shared" si="975"/>
        <v>0</v>
      </c>
      <c r="V1937" s="90">
        <f t="shared" si="976"/>
        <v>0</v>
      </c>
      <c r="W1937" s="90">
        <f t="shared" si="962"/>
        <v>0</v>
      </c>
      <c r="Y1937" s="89">
        <f t="shared" si="977"/>
        <v>0</v>
      </c>
      <c r="Z1937" s="90">
        <f t="shared" si="978"/>
        <v>0</v>
      </c>
      <c r="AA1937" s="75">
        <f t="shared" si="979"/>
        <v>0</v>
      </c>
      <c r="AB1937" s="89">
        <f t="shared" si="980"/>
        <v>7114.9979895456372</v>
      </c>
      <c r="AC1937" s="89">
        <f t="shared" si="981"/>
        <v>0</v>
      </c>
      <c r="AD1937" s="90">
        <f t="shared" si="982"/>
        <v>0</v>
      </c>
      <c r="AE1937" s="90">
        <f t="shared" si="983"/>
        <v>0</v>
      </c>
      <c r="AF1937" s="1">
        <f t="shared" si="963"/>
        <v>-42885.002010454366</v>
      </c>
    </row>
    <row r="1938" spans="1:32" ht="12" customHeight="1">
      <c r="A1938" s="106">
        <v>2.2790000000000002E-3</v>
      </c>
      <c r="B1938" s="4">
        <f t="shared" si="964"/>
        <v>-42980.957657533123</v>
      </c>
      <c r="C1938" t="s">
        <v>2586</v>
      </c>
      <c r="D1938" t="s">
        <v>2617</v>
      </c>
      <c r="E1938" s="57" t="s">
        <v>20</v>
      </c>
      <c r="F1938" s="22">
        <f t="shared" si="959"/>
        <v>1</v>
      </c>
      <c r="G1938" s="22">
        <f t="shared" si="960"/>
        <v>1</v>
      </c>
      <c r="H1938" s="120" t="str">
        <f>IF(ISNA(VLOOKUP(C1938,[1]Sheet1!$J$2:$J$2000,3,FALSE)),"No","Yes")</f>
        <v>No</v>
      </c>
      <c r="I1938" s="89">
        <f t="shared" si="965"/>
        <v>0</v>
      </c>
      <c r="J1938" s="89">
        <f t="shared" si="966"/>
        <v>0</v>
      </c>
      <c r="K1938" s="89">
        <f t="shared" si="967"/>
        <v>0</v>
      </c>
      <c r="L1938" s="89">
        <f t="shared" si="968"/>
        <v>0</v>
      </c>
      <c r="M1938" s="89">
        <f t="shared" si="969"/>
        <v>0</v>
      </c>
      <c r="N1938" s="89">
        <f t="shared" si="970"/>
        <v>7019.0400634668786</v>
      </c>
      <c r="O1938" s="89">
        <f t="shared" si="961"/>
        <v>0</v>
      </c>
      <c r="Q1938" s="90">
        <f t="shared" si="971"/>
        <v>0</v>
      </c>
      <c r="R1938" s="90">
        <f t="shared" si="972"/>
        <v>0</v>
      </c>
      <c r="S1938" s="90">
        <f t="shared" si="973"/>
        <v>0</v>
      </c>
      <c r="T1938" s="90">
        <f t="shared" si="974"/>
        <v>0</v>
      </c>
      <c r="U1938" s="90">
        <f t="shared" si="975"/>
        <v>0</v>
      </c>
      <c r="V1938" s="90">
        <f t="shared" si="976"/>
        <v>0</v>
      </c>
      <c r="W1938" s="90">
        <f t="shared" si="962"/>
        <v>0</v>
      </c>
      <c r="Y1938" s="89">
        <f t="shared" si="977"/>
        <v>0</v>
      </c>
      <c r="Z1938" s="90">
        <f t="shared" si="978"/>
        <v>0</v>
      </c>
      <c r="AA1938" s="75">
        <f t="shared" si="979"/>
        <v>0</v>
      </c>
      <c r="AB1938" s="89">
        <f t="shared" si="980"/>
        <v>7019.0400634668786</v>
      </c>
      <c r="AC1938" s="89">
        <f t="shared" si="981"/>
        <v>0</v>
      </c>
      <c r="AD1938" s="90">
        <f t="shared" si="982"/>
        <v>0</v>
      </c>
      <c r="AE1938" s="90">
        <f t="shared" si="983"/>
        <v>0</v>
      </c>
      <c r="AF1938" s="1">
        <f t="shared" si="963"/>
        <v>-42980.959936533123</v>
      </c>
    </row>
    <row r="1939" spans="1:32" ht="12" customHeight="1">
      <c r="A1939" s="106">
        <v>2.2799999999999999E-3</v>
      </c>
      <c r="B1939" s="4">
        <f t="shared" si="964"/>
        <v>-43005.926573754943</v>
      </c>
      <c r="C1939" t="s">
        <v>2589</v>
      </c>
      <c r="D1939" t="s">
        <v>2618</v>
      </c>
      <c r="E1939" s="57" t="s">
        <v>20</v>
      </c>
      <c r="F1939" s="22">
        <f t="shared" si="959"/>
        <v>1</v>
      </c>
      <c r="G1939" s="22">
        <f t="shared" si="960"/>
        <v>1</v>
      </c>
      <c r="H1939" s="120" t="str">
        <f>IF(ISNA(VLOOKUP(C1939,[1]Sheet1!$J$2:$J$2000,3,FALSE)),"No","Yes")</f>
        <v>No</v>
      </c>
      <c r="I1939" s="89">
        <f t="shared" si="965"/>
        <v>0</v>
      </c>
      <c r="J1939" s="89">
        <f t="shared" si="966"/>
        <v>0</v>
      </c>
      <c r="K1939" s="89">
        <f t="shared" si="967"/>
        <v>0</v>
      </c>
      <c r="L1939" s="89">
        <f t="shared" si="968"/>
        <v>0</v>
      </c>
      <c r="M1939" s="89">
        <f t="shared" si="969"/>
        <v>0</v>
      </c>
      <c r="N1939" s="89">
        <f t="shared" si="970"/>
        <v>6994.0711462450599</v>
      </c>
      <c r="O1939" s="89">
        <f t="shared" si="961"/>
        <v>0</v>
      </c>
      <c r="Q1939" s="90">
        <f t="shared" si="971"/>
        <v>0</v>
      </c>
      <c r="R1939" s="90">
        <f t="shared" si="972"/>
        <v>0</v>
      </c>
      <c r="S1939" s="90">
        <f t="shared" si="973"/>
        <v>0</v>
      </c>
      <c r="T1939" s="90">
        <f t="shared" si="974"/>
        <v>0</v>
      </c>
      <c r="U1939" s="90">
        <f t="shared" si="975"/>
        <v>0</v>
      </c>
      <c r="V1939" s="90">
        <f t="shared" si="976"/>
        <v>0</v>
      </c>
      <c r="W1939" s="90">
        <f t="shared" si="962"/>
        <v>0</v>
      </c>
      <c r="Y1939" s="89">
        <f t="shared" si="977"/>
        <v>0</v>
      </c>
      <c r="Z1939" s="90">
        <f t="shared" si="978"/>
        <v>0</v>
      </c>
      <c r="AA1939" s="75">
        <f t="shared" si="979"/>
        <v>0</v>
      </c>
      <c r="AB1939" s="89">
        <f t="shared" si="980"/>
        <v>6994.0711462450599</v>
      </c>
      <c r="AC1939" s="89">
        <f t="shared" si="981"/>
        <v>0</v>
      </c>
      <c r="AD1939" s="90">
        <f t="shared" si="982"/>
        <v>0</v>
      </c>
      <c r="AE1939" s="90">
        <f t="shared" si="983"/>
        <v>0</v>
      </c>
      <c r="AF1939" s="1">
        <f t="shared" si="963"/>
        <v>-43005.928853754944</v>
      </c>
    </row>
    <row r="1940" spans="1:32" ht="12" customHeight="1">
      <c r="A1940" s="106">
        <v>2.281E-3</v>
      </c>
      <c r="B1940" s="4">
        <f t="shared" si="964"/>
        <v>-41617.71444093273</v>
      </c>
      <c r="C1940" t="s">
        <v>2514</v>
      </c>
      <c r="D1940"/>
      <c r="E1940" s="57" t="s">
        <v>20</v>
      </c>
      <c r="F1940" s="22">
        <f t="shared" ref="F1940:F2000" si="984">COUNTIF(H1940:X1940,"&gt;1")</f>
        <v>1</v>
      </c>
      <c r="G1940" s="22">
        <f t="shared" ref="G1940:G2000" si="985">COUNTIF(AA1940:AE1940,"&gt;1")</f>
        <v>1</v>
      </c>
      <c r="H1940" s="120" t="str">
        <f>IF(ISNA(VLOOKUP(C1940,[1]Sheet1!$J$2:$J$2000,3,FALSE)),"No","Yes")</f>
        <v>No</v>
      </c>
      <c r="I1940" s="89">
        <f t="shared" ref="I1940:I1968" si="986">IF(ISERROR(VLOOKUP($C1940,Sprint1,5,FALSE)),0,(VLOOKUP($C1940,Sprint1,5,FALSE)))</f>
        <v>0</v>
      </c>
      <c r="J1940" s="89">
        <f t="shared" ref="J1940:J1968" si="987">IF(ISERROR(VLOOKUP($C1940,Sprint2,5,FALSE)),0,(VLOOKUP($C1940,Sprint2,5,FALSE)))</f>
        <v>0</v>
      </c>
      <c r="K1940" s="89">
        <f t="shared" ref="K1940:K1968" si="988">IF(ISERROR(VLOOKUP($C1940,Sprint3,5,FALSE)),0,(VLOOKUP($C1940,Sprint3,5,FALSE)))</f>
        <v>0</v>
      </c>
      <c r="L1940" s="89">
        <f t="shared" ref="L1940:L1968" si="989">IF(ISERROR(VLOOKUP($C1940,Sprint4,5,FALSE)),0,(VLOOKUP($C1940,Sprint4,5,FALSE)))</f>
        <v>0</v>
      </c>
      <c r="M1940" s="89">
        <f t="shared" ref="M1940:M1968" si="990">IF(ISERROR(VLOOKUP($C1940,Sprint5,5,FALSE)),0,(VLOOKUP($C1940,Sprint5,5,FALSE)))</f>
        <v>0</v>
      </c>
      <c r="N1940" s="89">
        <f t="shared" ref="N1940:N1968" si="991">IF(ISERROR(VLOOKUP($C1940,Sprint6,5,FALSE)),0,(VLOOKUP($C1940,Sprint6,5,FALSE)))</f>
        <v>8382.283278067267</v>
      </c>
      <c r="O1940" s="89">
        <f>IF(ISERROR(VLOOKUP($C1940,Sprint7,5,FALSE)),0,(VLOOKUP($C1940,Sprint7,5,FALSE)))</f>
        <v>0</v>
      </c>
      <c r="Q1940" s="90">
        <f t="shared" ref="Q1940:Q1968" si="992">IF(ISERROR(VLOOKUP($C1940,_End1,5,FALSE)),0,(VLOOKUP($C1940,_End1,5,FALSE)))</f>
        <v>0</v>
      </c>
      <c r="R1940" s="90">
        <f t="shared" ref="R1940:R1968" si="993">IF(ISERROR(VLOOKUP($C1940,_End2,5,FALSE)),0,(VLOOKUP($C1940,_End2,5,FALSE)))</f>
        <v>0</v>
      </c>
      <c r="S1940" s="90">
        <f t="shared" ref="S1940:S1968" si="994">IF(ISERROR(VLOOKUP($C1940,_End3,5,FALSE)),0,(VLOOKUP($C1940,_End3,5,FALSE)))</f>
        <v>0</v>
      </c>
      <c r="T1940" s="90">
        <f t="shared" ref="T1940:T1968" si="995">IF(ISERROR(VLOOKUP($C1940,_End4,5,FALSE)),0,(VLOOKUP($C1940,_End4,5,FALSE)))</f>
        <v>0</v>
      </c>
      <c r="U1940" s="90">
        <f t="shared" ref="U1940:U1968" si="996">IF(ISERROR(VLOOKUP($C1940,_End5,5,FALSE)),0,(VLOOKUP($C1940,_End5,5,FALSE)))</f>
        <v>0</v>
      </c>
      <c r="V1940" s="90">
        <f t="shared" ref="V1940:V1968" si="997">IF(ISERROR(VLOOKUP($C1940,_End6,5,FALSE)),0,(VLOOKUP($C1940,_End6,5,FALSE)))</f>
        <v>0</v>
      </c>
      <c r="W1940" s="90">
        <f>IF(ISERROR(VLOOKUP($C1940,_End7,5,FALSE)),0,(VLOOKUP($C1940,_End7,5,FALSE)))</f>
        <v>0</v>
      </c>
      <c r="Y1940" s="89">
        <f t="shared" ref="Y1940:Y2000" si="998">LARGE(I1940:O1940,3)</f>
        <v>0</v>
      </c>
      <c r="Z1940" s="90">
        <f t="shared" ref="Z1940:Z2000" si="999">LARGE(Q1940:W1940,3)</f>
        <v>0</v>
      </c>
      <c r="AA1940" s="75">
        <f t="shared" ref="AA1940:AA2000" si="1000">LARGE(Y1940:Z1940,1)</f>
        <v>0</v>
      </c>
      <c r="AB1940" s="89">
        <f t="shared" ref="AB1940:AB2000" si="1001">LARGE(I1940:O1940,1)</f>
        <v>8382.283278067267</v>
      </c>
      <c r="AC1940" s="89">
        <f t="shared" ref="AC1940:AC2000" si="1002">LARGE(I1940:O1940,2)</f>
        <v>0</v>
      </c>
      <c r="AD1940" s="90">
        <f t="shared" ref="AD1940:AD2000" si="1003">LARGE(Q1940:W1940,1)</f>
        <v>0</v>
      </c>
      <c r="AE1940" s="90">
        <f t="shared" ref="AE1940:AE2000" si="1004">LARGE(Q1940:W1940,2)</f>
        <v>0</v>
      </c>
      <c r="AF1940" s="1">
        <f t="shared" si="963"/>
        <v>-41617.716721932731</v>
      </c>
    </row>
    <row r="1941" spans="1:32">
      <c r="A1941" s="106">
        <v>2.2820000000000002E-3</v>
      </c>
      <c r="B1941" s="4">
        <f t="shared" si="964"/>
        <v>-41653.299604792453</v>
      </c>
      <c r="C1941" t="s">
        <v>2515</v>
      </c>
      <c r="D1941"/>
      <c r="E1941" s="57" t="s">
        <v>20</v>
      </c>
      <c r="F1941" s="22">
        <f t="shared" si="984"/>
        <v>1</v>
      </c>
      <c r="G1941" s="22">
        <f t="shared" si="985"/>
        <v>1</v>
      </c>
      <c r="H1941" s="120" t="str">
        <f>IF(ISNA(VLOOKUP(C1941,[1]Sheet1!$J$2:$J$2000,3,FALSE)),"No","Yes")</f>
        <v>No</v>
      </c>
      <c r="I1941" s="89">
        <f t="shared" si="986"/>
        <v>0</v>
      </c>
      <c r="J1941" s="89">
        <f t="shared" si="987"/>
        <v>0</v>
      </c>
      <c r="K1941" s="89">
        <f t="shared" si="988"/>
        <v>0</v>
      </c>
      <c r="L1941" s="89">
        <f t="shared" si="989"/>
        <v>0</v>
      </c>
      <c r="M1941" s="89">
        <f t="shared" si="990"/>
        <v>0</v>
      </c>
      <c r="N1941" s="89">
        <f t="shared" si="991"/>
        <v>8346.6981132075471</v>
      </c>
      <c r="O1941" s="89">
        <f t="shared" ref="O1941:O2001" si="1005">IF(ISERROR(VLOOKUP($C1941,Sprint7,5,FALSE)),0,(VLOOKUP($C1941,Sprint7,5,FALSE)))</f>
        <v>0</v>
      </c>
      <c r="Q1941" s="90">
        <f t="shared" si="992"/>
        <v>0</v>
      </c>
      <c r="R1941" s="90">
        <f t="shared" si="993"/>
        <v>0</v>
      </c>
      <c r="S1941" s="90">
        <f t="shared" si="994"/>
        <v>0</v>
      </c>
      <c r="T1941" s="90">
        <f t="shared" si="995"/>
        <v>0</v>
      </c>
      <c r="U1941" s="90">
        <f t="shared" si="996"/>
        <v>0</v>
      </c>
      <c r="V1941" s="90">
        <f t="shared" si="997"/>
        <v>0</v>
      </c>
      <c r="W1941" s="90">
        <f t="shared" ref="W1941:W2001" si="1006">IF(ISERROR(VLOOKUP($C1941,_End7,5,FALSE)),0,(VLOOKUP($C1941,_End7,5,FALSE)))</f>
        <v>0</v>
      </c>
      <c r="Y1941" s="89">
        <f t="shared" si="998"/>
        <v>0</v>
      </c>
      <c r="Z1941" s="90">
        <f t="shared" si="999"/>
        <v>0</v>
      </c>
      <c r="AA1941" s="75">
        <f t="shared" si="1000"/>
        <v>0</v>
      </c>
      <c r="AB1941" s="89">
        <f t="shared" si="1001"/>
        <v>8346.6981132075471</v>
      </c>
      <c r="AC1941" s="89">
        <f t="shared" si="1002"/>
        <v>0</v>
      </c>
      <c r="AD1941" s="90">
        <f t="shared" si="1003"/>
        <v>0</v>
      </c>
      <c r="AE1941" s="90">
        <f t="shared" si="1004"/>
        <v>0</v>
      </c>
      <c r="AF1941" s="1">
        <f t="shared" si="963"/>
        <v>-41653.301886792455</v>
      </c>
    </row>
    <row r="1942" spans="1:32">
      <c r="A1942" s="106">
        <v>2.2829999999999999E-3</v>
      </c>
      <c r="B1942" s="4">
        <f t="shared" si="964"/>
        <v>-42351.413321063104</v>
      </c>
      <c r="C1942" t="s">
        <v>2551</v>
      </c>
      <c r="D1942" t="s">
        <v>379</v>
      </c>
      <c r="E1942" s="57" t="s">
        <v>20</v>
      </c>
      <c r="F1942" s="22">
        <f t="shared" si="984"/>
        <v>1</v>
      </c>
      <c r="G1942" s="22">
        <f t="shared" si="985"/>
        <v>1</v>
      </c>
      <c r="H1942" s="120" t="str">
        <f>IF(ISNA(VLOOKUP(C1942,[1]Sheet1!$J$2:$J$2000,3,FALSE)),"No","Yes")</f>
        <v>No</v>
      </c>
      <c r="I1942" s="89">
        <f t="shared" si="986"/>
        <v>0</v>
      </c>
      <c r="J1942" s="89">
        <f t="shared" si="987"/>
        <v>0</v>
      </c>
      <c r="K1942" s="89">
        <f t="shared" si="988"/>
        <v>0</v>
      </c>
      <c r="L1942" s="89">
        <f t="shared" si="989"/>
        <v>0</v>
      </c>
      <c r="M1942" s="89">
        <f t="shared" si="990"/>
        <v>0</v>
      </c>
      <c r="N1942" s="89">
        <f t="shared" si="991"/>
        <v>7648.5843959368922</v>
      </c>
      <c r="O1942" s="89">
        <f t="shared" si="1005"/>
        <v>0</v>
      </c>
      <c r="Q1942" s="90">
        <f t="shared" si="992"/>
        <v>0</v>
      </c>
      <c r="R1942" s="90">
        <f t="shared" si="993"/>
        <v>0</v>
      </c>
      <c r="S1942" s="90">
        <f t="shared" si="994"/>
        <v>0</v>
      </c>
      <c r="T1942" s="90">
        <f t="shared" si="995"/>
        <v>0</v>
      </c>
      <c r="U1942" s="90">
        <f t="shared" si="996"/>
        <v>0</v>
      </c>
      <c r="V1942" s="90">
        <f t="shared" si="997"/>
        <v>0</v>
      </c>
      <c r="W1942" s="90">
        <f t="shared" si="1006"/>
        <v>0</v>
      </c>
      <c r="Y1942" s="89">
        <f t="shared" si="998"/>
        <v>0</v>
      </c>
      <c r="Z1942" s="90">
        <f t="shared" si="999"/>
        <v>0</v>
      </c>
      <c r="AA1942" s="75">
        <f t="shared" si="1000"/>
        <v>0</v>
      </c>
      <c r="AB1942" s="89">
        <f t="shared" si="1001"/>
        <v>7648.5843959368922</v>
      </c>
      <c r="AC1942" s="89">
        <f t="shared" si="1002"/>
        <v>0</v>
      </c>
      <c r="AD1942" s="90">
        <f t="shared" si="1003"/>
        <v>0</v>
      </c>
      <c r="AE1942" s="90">
        <f t="shared" si="1004"/>
        <v>0</v>
      </c>
      <c r="AF1942" s="1">
        <f t="shared" si="963"/>
        <v>-42351.415604063106</v>
      </c>
    </row>
    <row r="1943" spans="1:32">
      <c r="A1943" s="106">
        <v>2.284E-3</v>
      </c>
      <c r="B1943" s="4">
        <f t="shared" si="964"/>
        <v>-42454.155498515989</v>
      </c>
      <c r="C1943" t="s">
        <v>2557</v>
      </c>
      <c r="D1943"/>
      <c r="E1943" s="57" t="s">
        <v>20</v>
      </c>
      <c r="F1943" s="22">
        <f t="shared" si="984"/>
        <v>1</v>
      </c>
      <c r="G1943" s="22">
        <f t="shared" si="985"/>
        <v>1</v>
      </c>
      <c r="H1943" s="120" t="str">
        <f>IF(ISNA(VLOOKUP(C1943,[1]Sheet1!$J$2:$J$2000,3,FALSE)),"No","Yes")</f>
        <v>No</v>
      </c>
      <c r="I1943" s="89">
        <f t="shared" si="986"/>
        <v>0</v>
      </c>
      <c r="J1943" s="89">
        <f t="shared" si="987"/>
        <v>0</v>
      </c>
      <c r="K1943" s="89">
        <f t="shared" si="988"/>
        <v>0</v>
      </c>
      <c r="L1943" s="89">
        <f t="shared" si="989"/>
        <v>0</v>
      </c>
      <c r="M1943" s="89">
        <f t="shared" si="990"/>
        <v>0</v>
      </c>
      <c r="N1943" s="89">
        <f t="shared" si="991"/>
        <v>7545.842217484008</v>
      </c>
      <c r="O1943" s="89">
        <f t="shared" si="1005"/>
        <v>0</v>
      </c>
      <c r="Q1943" s="90">
        <f t="shared" si="992"/>
        <v>0</v>
      </c>
      <c r="R1943" s="90">
        <f t="shared" si="993"/>
        <v>0</v>
      </c>
      <c r="S1943" s="90">
        <f t="shared" si="994"/>
        <v>0</v>
      </c>
      <c r="T1943" s="90">
        <f t="shared" si="995"/>
        <v>0</v>
      </c>
      <c r="U1943" s="90">
        <f t="shared" si="996"/>
        <v>0</v>
      </c>
      <c r="V1943" s="90">
        <f t="shared" si="997"/>
        <v>0</v>
      </c>
      <c r="W1943" s="90">
        <f t="shared" si="1006"/>
        <v>0</v>
      </c>
      <c r="Y1943" s="89">
        <f t="shared" si="998"/>
        <v>0</v>
      </c>
      <c r="Z1943" s="90">
        <f t="shared" si="999"/>
        <v>0</v>
      </c>
      <c r="AA1943" s="75">
        <f t="shared" si="1000"/>
        <v>0</v>
      </c>
      <c r="AB1943" s="89">
        <f t="shared" si="1001"/>
        <v>7545.842217484008</v>
      </c>
      <c r="AC1943" s="89">
        <f t="shared" si="1002"/>
        <v>0</v>
      </c>
      <c r="AD1943" s="90">
        <f t="shared" si="1003"/>
        <v>0</v>
      </c>
      <c r="AE1943" s="90">
        <f t="shared" si="1004"/>
        <v>0</v>
      </c>
      <c r="AF1943" s="1">
        <f t="shared" si="963"/>
        <v>-42454.157782515991</v>
      </c>
    </row>
    <row r="1944" spans="1:32">
      <c r="A1944" s="106">
        <v>2.2850000000000001E-3</v>
      </c>
      <c r="B1944" s="4">
        <f t="shared" si="964"/>
        <v>-42468.608057626087</v>
      </c>
      <c r="C1944" t="s">
        <v>2560</v>
      </c>
      <c r="D1944" t="s">
        <v>379</v>
      </c>
      <c r="E1944" s="57" t="s">
        <v>20</v>
      </c>
      <c r="F1944" s="22">
        <f t="shared" si="984"/>
        <v>1</v>
      </c>
      <c r="G1944" s="22">
        <f t="shared" si="985"/>
        <v>1</v>
      </c>
      <c r="H1944" s="120" t="str">
        <f>IF(ISNA(VLOOKUP(C1944,[1]Sheet1!$J$2:$J$2000,3,FALSE)),"No","Yes")</f>
        <v>No</v>
      </c>
      <c r="I1944" s="89">
        <f t="shared" si="986"/>
        <v>0</v>
      </c>
      <c r="J1944" s="89">
        <f t="shared" si="987"/>
        <v>0</v>
      </c>
      <c r="K1944" s="89">
        <f t="shared" si="988"/>
        <v>0</v>
      </c>
      <c r="L1944" s="89">
        <f t="shared" si="989"/>
        <v>0</v>
      </c>
      <c r="M1944" s="89">
        <f t="shared" si="990"/>
        <v>0</v>
      </c>
      <c r="N1944" s="89">
        <f t="shared" si="991"/>
        <v>7531.3896573739103</v>
      </c>
      <c r="O1944" s="89">
        <f t="shared" si="1005"/>
        <v>0</v>
      </c>
      <c r="Q1944" s="90">
        <f t="shared" si="992"/>
        <v>0</v>
      </c>
      <c r="R1944" s="90">
        <f t="shared" si="993"/>
        <v>0</v>
      </c>
      <c r="S1944" s="90">
        <f t="shared" si="994"/>
        <v>0</v>
      </c>
      <c r="T1944" s="90">
        <f t="shared" si="995"/>
        <v>0</v>
      </c>
      <c r="U1944" s="90">
        <f t="shared" si="996"/>
        <v>0</v>
      </c>
      <c r="V1944" s="90">
        <f t="shared" si="997"/>
        <v>0</v>
      </c>
      <c r="W1944" s="90">
        <f t="shared" si="1006"/>
        <v>0</v>
      </c>
      <c r="Y1944" s="89">
        <f t="shared" si="998"/>
        <v>0</v>
      </c>
      <c r="Z1944" s="90">
        <f t="shared" si="999"/>
        <v>0</v>
      </c>
      <c r="AA1944" s="75">
        <f t="shared" si="1000"/>
        <v>0</v>
      </c>
      <c r="AB1944" s="89">
        <f t="shared" si="1001"/>
        <v>7531.3896573739103</v>
      </c>
      <c r="AC1944" s="89">
        <f t="shared" si="1002"/>
        <v>0</v>
      </c>
      <c r="AD1944" s="90">
        <f t="shared" si="1003"/>
        <v>0</v>
      </c>
      <c r="AE1944" s="90">
        <f t="shared" si="1004"/>
        <v>0</v>
      </c>
      <c r="AF1944" s="1">
        <f t="shared" si="963"/>
        <v>-42468.610342626089</v>
      </c>
    </row>
    <row r="1945" spans="1:32">
      <c r="A1945" s="106">
        <v>2.2859999999999998E-3</v>
      </c>
      <c r="B1945" s="4">
        <f t="shared" si="964"/>
        <v>-43095.978985946938</v>
      </c>
      <c r="C1945" t="s">
        <v>2592</v>
      </c>
      <c r="D1945"/>
      <c r="E1945" s="57" t="s">
        <v>20</v>
      </c>
      <c r="F1945" s="22">
        <f t="shared" si="984"/>
        <v>1</v>
      </c>
      <c r="G1945" s="22">
        <f t="shared" si="985"/>
        <v>1</v>
      </c>
      <c r="H1945" s="120" t="str">
        <f>IF(ISNA(VLOOKUP(C1945,[1]Sheet1!$J$2:$J$2000,3,FALSE)),"No","Yes")</f>
        <v>No</v>
      </c>
      <c r="I1945" s="89">
        <f t="shared" si="986"/>
        <v>0</v>
      </c>
      <c r="J1945" s="89">
        <f t="shared" si="987"/>
        <v>0</v>
      </c>
      <c r="K1945" s="89">
        <f t="shared" si="988"/>
        <v>0</v>
      </c>
      <c r="L1945" s="89">
        <f t="shared" si="989"/>
        <v>0</v>
      </c>
      <c r="M1945" s="89">
        <f t="shared" si="990"/>
        <v>0</v>
      </c>
      <c r="N1945" s="89">
        <f t="shared" si="991"/>
        <v>6904.0187280530617</v>
      </c>
      <c r="O1945" s="89">
        <f t="shared" si="1005"/>
        <v>0</v>
      </c>
      <c r="Q1945" s="90">
        <f t="shared" si="992"/>
        <v>0</v>
      </c>
      <c r="R1945" s="90">
        <f t="shared" si="993"/>
        <v>0</v>
      </c>
      <c r="S1945" s="90">
        <f t="shared" si="994"/>
        <v>0</v>
      </c>
      <c r="T1945" s="90">
        <f t="shared" si="995"/>
        <v>0</v>
      </c>
      <c r="U1945" s="90">
        <f t="shared" si="996"/>
        <v>0</v>
      </c>
      <c r="V1945" s="90">
        <f t="shared" si="997"/>
        <v>0</v>
      </c>
      <c r="W1945" s="90">
        <f t="shared" si="1006"/>
        <v>0</v>
      </c>
      <c r="Y1945" s="89">
        <f t="shared" si="998"/>
        <v>0</v>
      </c>
      <c r="Z1945" s="90">
        <f t="shared" si="999"/>
        <v>0</v>
      </c>
      <c r="AA1945" s="75">
        <f t="shared" si="1000"/>
        <v>0</v>
      </c>
      <c r="AB1945" s="89">
        <f t="shared" si="1001"/>
        <v>6904.0187280530617</v>
      </c>
      <c r="AC1945" s="89">
        <f t="shared" si="1002"/>
        <v>0</v>
      </c>
      <c r="AD1945" s="90">
        <f t="shared" si="1003"/>
        <v>0</v>
      </c>
      <c r="AE1945" s="90">
        <f t="shared" si="1004"/>
        <v>0</v>
      </c>
      <c r="AF1945" s="1">
        <f t="shared" si="963"/>
        <v>-43095.981271946941</v>
      </c>
    </row>
    <row r="1946" spans="1:32">
      <c r="A1946" s="106">
        <v>2.287E-3</v>
      </c>
      <c r="B1946" s="4">
        <f t="shared" si="964"/>
        <v>-43525.427643479321</v>
      </c>
      <c r="C1946" t="s">
        <v>2606</v>
      </c>
      <c r="D1946"/>
      <c r="E1946" s="57" t="s">
        <v>20</v>
      </c>
      <c r="F1946" s="22">
        <f t="shared" si="984"/>
        <v>1</v>
      </c>
      <c r="G1946" s="22">
        <f t="shared" si="985"/>
        <v>1</v>
      </c>
      <c r="H1946" s="120" t="str">
        <f>IF(ISNA(VLOOKUP(C1946,[1]Sheet1!$J$2:$J$2000,3,FALSE)),"No","Yes")</f>
        <v>No</v>
      </c>
      <c r="I1946" s="89">
        <f t="shared" si="986"/>
        <v>0</v>
      </c>
      <c r="J1946" s="89">
        <f t="shared" si="987"/>
        <v>0</v>
      </c>
      <c r="K1946" s="89">
        <f t="shared" si="988"/>
        <v>0</v>
      </c>
      <c r="L1946" s="89">
        <f t="shared" si="989"/>
        <v>0</v>
      </c>
      <c r="M1946" s="89">
        <f t="shared" si="990"/>
        <v>0</v>
      </c>
      <c r="N1946" s="89">
        <f t="shared" si="991"/>
        <v>6474.5700695206733</v>
      </c>
      <c r="O1946" s="89">
        <f t="shared" si="1005"/>
        <v>0</v>
      </c>
      <c r="Q1946" s="90">
        <f t="shared" si="992"/>
        <v>0</v>
      </c>
      <c r="R1946" s="90">
        <f t="shared" si="993"/>
        <v>0</v>
      </c>
      <c r="S1946" s="90">
        <f t="shared" si="994"/>
        <v>0</v>
      </c>
      <c r="T1946" s="90">
        <f t="shared" si="995"/>
        <v>0</v>
      </c>
      <c r="U1946" s="90">
        <f t="shared" si="996"/>
        <v>0</v>
      </c>
      <c r="V1946" s="90">
        <f t="shared" si="997"/>
        <v>0</v>
      </c>
      <c r="W1946" s="90">
        <f t="shared" si="1006"/>
        <v>0</v>
      </c>
      <c r="Y1946" s="89">
        <f t="shared" si="998"/>
        <v>0</v>
      </c>
      <c r="Z1946" s="90">
        <f t="shared" si="999"/>
        <v>0</v>
      </c>
      <c r="AA1946" s="75">
        <f t="shared" si="1000"/>
        <v>0</v>
      </c>
      <c r="AB1946" s="89">
        <f t="shared" si="1001"/>
        <v>6474.5700695206733</v>
      </c>
      <c r="AC1946" s="89">
        <f t="shared" si="1002"/>
        <v>0</v>
      </c>
      <c r="AD1946" s="90">
        <f t="shared" si="1003"/>
        <v>0</v>
      </c>
      <c r="AE1946" s="90">
        <f t="shared" si="1004"/>
        <v>0</v>
      </c>
      <c r="AF1946" s="1">
        <f t="shared" si="963"/>
        <v>-43525.429930479324</v>
      </c>
    </row>
    <row r="1947" spans="1:32">
      <c r="A1947" s="106">
        <v>2.2880000000000001E-3</v>
      </c>
      <c r="B1947" s="4">
        <f t="shared" si="964"/>
        <v>-41110.271512552623</v>
      </c>
      <c r="C1947" t="s">
        <v>2494</v>
      </c>
      <c r="D1947" t="s">
        <v>385</v>
      </c>
      <c r="E1947" s="57" t="s">
        <v>20</v>
      </c>
      <c r="F1947" s="22">
        <f t="shared" si="984"/>
        <v>1</v>
      </c>
      <c r="G1947" s="22">
        <f t="shared" si="985"/>
        <v>1</v>
      </c>
      <c r="H1947" s="120" t="str">
        <f>IF(ISNA(VLOOKUP(C1947,[1]Sheet1!$J$2:$J$2000,3,FALSE)),"No","Yes")</f>
        <v>No</v>
      </c>
      <c r="I1947" s="89">
        <f t="shared" si="986"/>
        <v>0</v>
      </c>
      <c r="J1947" s="89">
        <f t="shared" si="987"/>
        <v>0</v>
      </c>
      <c r="K1947" s="89">
        <f t="shared" si="988"/>
        <v>0</v>
      </c>
      <c r="L1947" s="89">
        <f t="shared" si="989"/>
        <v>0</v>
      </c>
      <c r="M1947" s="89">
        <f t="shared" si="990"/>
        <v>0</v>
      </c>
      <c r="N1947" s="89">
        <f t="shared" si="991"/>
        <v>8889.7261994473756</v>
      </c>
      <c r="O1947" s="89">
        <f t="shared" si="1005"/>
        <v>0</v>
      </c>
      <c r="Q1947" s="90">
        <f t="shared" si="992"/>
        <v>0</v>
      </c>
      <c r="R1947" s="90">
        <f t="shared" si="993"/>
        <v>0</v>
      </c>
      <c r="S1947" s="90">
        <f t="shared" si="994"/>
        <v>0</v>
      </c>
      <c r="T1947" s="90">
        <f t="shared" si="995"/>
        <v>0</v>
      </c>
      <c r="U1947" s="90">
        <f t="shared" si="996"/>
        <v>0</v>
      </c>
      <c r="V1947" s="90">
        <f t="shared" si="997"/>
        <v>0</v>
      </c>
      <c r="W1947" s="90">
        <f t="shared" si="1006"/>
        <v>0</v>
      </c>
      <c r="Y1947" s="89">
        <f t="shared" si="998"/>
        <v>0</v>
      </c>
      <c r="Z1947" s="90">
        <f t="shared" si="999"/>
        <v>0</v>
      </c>
      <c r="AA1947" s="75">
        <f t="shared" si="1000"/>
        <v>0</v>
      </c>
      <c r="AB1947" s="89">
        <f t="shared" si="1001"/>
        <v>8889.7261994473756</v>
      </c>
      <c r="AC1947" s="89">
        <f t="shared" si="1002"/>
        <v>0</v>
      </c>
      <c r="AD1947" s="90">
        <f t="shared" si="1003"/>
        <v>0</v>
      </c>
      <c r="AE1947" s="90">
        <f t="shared" si="1004"/>
        <v>0</v>
      </c>
      <c r="AF1947" s="1">
        <f t="shared" si="963"/>
        <v>-41110.273800552626</v>
      </c>
    </row>
    <row r="1948" spans="1:32">
      <c r="A1948" s="106">
        <v>2.2890000000000002E-3</v>
      </c>
      <c r="B1948" s="4">
        <f t="shared" si="964"/>
        <v>-41361.969885762024</v>
      </c>
      <c r="C1948" t="s">
        <v>2502</v>
      </c>
      <c r="D1948" t="s">
        <v>2619</v>
      </c>
      <c r="E1948" s="57" t="s">
        <v>20</v>
      </c>
      <c r="F1948" s="22">
        <f t="shared" si="984"/>
        <v>1</v>
      </c>
      <c r="G1948" s="22">
        <f t="shared" si="985"/>
        <v>1</v>
      </c>
      <c r="H1948" s="120" t="str">
        <f>IF(ISNA(VLOOKUP(C1948,[1]Sheet1!$J$2:$J$2000,3,FALSE)),"No","Yes")</f>
        <v>No</v>
      </c>
      <c r="I1948" s="89">
        <f t="shared" si="986"/>
        <v>0</v>
      </c>
      <c r="J1948" s="89">
        <f t="shared" si="987"/>
        <v>0</v>
      </c>
      <c r="K1948" s="89">
        <f t="shared" si="988"/>
        <v>0</v>
      </c>
      <c r="L1948" s="89">
        <f t="shared" si="989"/>
        <v>0</v>
      </c>
      <c r="M1948" s="89">
        <f t="shared" si="990"/>
        <v>0</v>
      </c>
      <c r="N1948" s="89">
        <f t="shared" si="991"/>
        <v>8638.0278252379776</v>
      </c>
      <c r="O1948" s="89">
        <f t="shared" si="1005"/>
        <v>0</v>
      </c>
      <c r="Q1948" s="90">
        <f t="shared" si="992"/>
        <v>0</v>
      </c>
      <c r="R1948" s="90">
        <f t="shared" si="993"/>
        <v>0</v>
      </c>
      <c r="S1948" s="90">
        <f t="shared" si="994"/>
        <v>0</v>
      </c>
      <c r="T1948" s="90">
        <f t="shared" si="995"/>
        <v>0</v>
      </c>
      <c r="U1948" s="90">
        <f t="shared" si="996"/>
        <v>0</v>
      </c>
      <c r="V1948" s="90">
        <f t="shared" si="997"/>
        <v>0</v>
      </c>
      <c r="W1948" s="90">
        <f t="shared" si="1006"/>
        <v>0</v>
      </c>
      <c r="Y1948" s="89">
        <f t="shared" si="998"/>
        <v>0</v>
      </c>
      <c r="Z1948" s="90">
        <f t="shared" si="999"/>
        <v>0</v>
      </c>
      <c r="AA1948" s="75">
        <f t="shared" si="1000"/>
        <v>0</v>
      </c>
      <c r="AB1948" s="89">
        <f t="shared" si="1001"/>
        <v>8638.0278252379776</v>
      </c>
      <c r="AC1948" s="89">
        <f t="shared" si="1002"/>
        <v>0</v>
      </c>
      <c r="AD1948" s="90">
        <f t="shared" si="1003"/>
        <v>0</v>
      </c>
      <c r="AE1948" s="90">
        <f t="shared" si="1004"/>
        <v>0</v>
      </c>
      <c r="AF1948" s="1">
        <f t="shared" si="963"/>
        <v>-41361.972174762021</v>
      </c>
    </row>
    <row r="1949" spans="1:32">
      <c r="A1949" s="106">
        <v>2.2920000000000002E-3</v>
      </c>
      <c r="B1949" s="4">
        <f t="shared" si="964"/>
        <v>-41971.413315985483</v>
      </c>
      <c r="C1949" t="s">
        <v>2532</v>
      </c>
      <c r="D1949" t="s">
        <v>2619</v>
      </c>
      <c r="E1949" s="57" t="s">
        <v>20</v>
      </c>
      <c r="F1949" s="22">
        <f t="shared" si="984"/>
        <v>1</v>
      </c>
      <c r="G1949" s="22">
        <f t="shared" si="985"/>
        <v>1</v>
      </c>
      <c r="H1949" s="120" t="str">
        <f>IF(ISNA(VLOOKUP(C1949,[1]Sheet1!$J$2:$J$2000,3,FALSE)),"No","Yes")</f>
        <v>No</v>
      </c>
      <c r="I1949" s="89">
        <f t="shared" si="986"/>
        <v>0</v>
      </c>
      <c r="J1949" s="89">
        <f t="shared" si="987"/>
        <v>0</v>
      </c>
      <c r="K1949" s="89">
        <f t="shared" si="988"/>
        <v>0</v>
      </c>
      <c r="L1949" s="89">
        <f t="shared" si="989"/>
        <v>0</v>
      </c>
      <c r="M1949" s="89">
        <f t="shared" si="990"/>
        <v>0</v>
      </c>
      <c r="N1949" s="89">
        <f t="shared" si="991"/>
        <v>8028.5843920145189</v>
      </c>
      <c r="O1949" s="89">
        <f t="shared" si="1005"/>
        <v>0</v>
      </c>
      <c r="Q1949" s="90">
        <f t="shared" si="992"/>
        <v>0</v>
      </c>
      <c r="R1949" s="90">
        <f t="shared" si="993"/>
        <v>0</v>
      </c>
      <c r="S1949" s="90">
        <f t="shared" si="994"/>
        <v>0</v>
      </c>
      <c r="T1949" s="90">
        <f t="shared" si="995"/>
        <v>0</v>
      </c>
      <c r="U1949" s="90">
        <f t="shared" si="996"/>
        <v>0</v>
      </c>
      <c r="V1949" s="90">
        <f t="shared" si="997"/>
        <v>0</v>
      </c>
      <c r="W1949" s="90">
        <f t="shared" si="1006"/>
        <v>0</v>
      </c>
      <c r="Y1949" s="89">
        <f t="shared" si="998"/>
        <v>0</v>
      </c>
      <c r="Z1949" s="90">
        <f t="shared" si="999"/>
        <v>0</v>
      </c>
      <c r="AA1949" s="75">
        <f t="shared" si="1000"/>
        <v>0</v>
      </c>
      <c r="AB1949" s="89">
        <f t="shared" si="1001"/>
        <v>8028.5843920145189</v>
      </c>
      <c r="AC1949" s="89">
        <f t="shared" si="1002"/>
        <v>0</v>
      </c>
      <c r="AD1949" s="90">
        <f t="shared" si="1003"/>
        <v>0</v>
      </c>
      <c r="AE1949" s="90">
        <f t="shared" si="1004"/>
        <v>0</v>
      </c>
      <c r="AF1949" s="1">
        <f t="shared" si="963"/>
        <v>-41971.41560798548</v>
      </c>
    </row>
    <row r="1950" spans="1:32">
      <c r="A1950" s="106">
        <v>2.2929999999999999E-3</v>
      </c>
      <c r="B1950" s="4">
        <f t="shared" si="964"/>
        <v>-42154.730582193974</v>
      </c>
      <c r="C1950" t="s">
        <v>2541</v>
      </c>
      <c r="D1950"/>
      <c r="E1950" s="57" t="s">
        <v>20</v>
      </c>
      <c r="F1950" s="22">
        <f t="shared" si="984"/>
        <v>1</v>
      </c>
      <c r="G1950" s="22">
        <f t="shared" si="985"/>
        <v>1</v>
      </c>
      <c r="H1950" s="120" t="str">
        <f>IF(ISNA(VLOOKUP(C1950,[1]Sheet1!$J$2:$J$2000,3,FALSE)),"No","Yes")</f>
        <v>No</v>
      </c>
      <c r="I1950" s="89">
        <f t="shared" si="986"/>
        <v>0</v>
      </c>
      <c r="J1950" s="89">
        <f t="shared" si="987"/>
        <v>0</v>
      </c>
      <c r="K1950" s="89">
        <f t="shared" si="988"/>
        <v>0</v>
      </c>
      <c r="L1950" s="89">
        <f t="shared" si="989"/>
        <v>0</v>
      </c>
      <c r="M1950" s="89">
        <f t="shared" si="990"/>
        <v>0</v>
      </c>
      <c r="N1950" s="89">
        <f t="shared" si="991"/>
        <v>7845.2671248060287</v>
      </c>
      <c r="O1950" s="89">
        <f t="shared" si="1005"/>
        <v>0</v>
      </c>
      <c r="Q1950" s="90">
        <f t="shared" si="992"/>
        <v>0</v>
      </c>
      <c r="R1950" s="90">
        <f t="shared" si="993"/>
        <v>0</v>
      </c>
      <c r="S1950" s="90">
        <f t="shared" si="994"/>
        <v>0</v>
      </c>
      <c r="T1950" s="90">
        <f t="shared" si="995"/>
        <v>0</v>
      </c>
      <c r="U1950" s="90">
        <f t="shared" si="996"/>
        <v>0</v>
      </c>
      <c r="V1950" s="90">
        <f t="shared" si="997"/>
        <v>0</v>
      </c>
      <c r="W1950" s="90">
        <f t="shared" si="1006"/>
        <v>0</v>
      </c>
      <c r="Y1950" s="89">
        <f t="shared" si="998"/>
        <v>0</v>
      </c>
      <c r="Z1950" s="90">
        <f t="shared" si="999"/>
        <v>0</v>
      </c>
      <c r="AA1950" s="75">
        <f t="shared" si="1000"/>
        <v>0</v>
      </c>
      <c r="AB1950" s="89">
        <f t="shared" si="1001"/>
        <v>7845.2671248060287</v>
      </c>
      <c r="AC1950" s="89">
        <f t="shared" si="1002"/>
        <v>0</v>
      </c>
      <c r="AD1950" s="90">
        <f t="shared" si="1003"/>
        <v>0</v>
      </c>
      <c r="AE1950" s="90">
        <f t="shared" si="1004"/>
        <v>0</v>
      </c>
      <c r="AF1950" s="1">
        <f t="shared" si="963"/>
        <v>-42154.732875193971</v>
      </c>
    </row>
    <row r="1951" spans="1:32">
      <c r="A1951" s="106">
        <v>2.294E-3</v>
      </c>
      <c r="B1951" s="4">
        <f t="shared" si="964"/>
        <v>-42425.08332243836</v>
      </c>
      <c r="C1951" t="s">
        <v>2554</v>
      </c>
      <c r="D1951"/>
      <c r="E1951" s="57" t="s">
        <v>20</v>
      </c>
      <c r="F1951" s="22">
        <f t="shared" si="984"/>
        <v>1</v>
      </c>
      <c r="G1951" s="22">
        <f t="shared" si="985"/>
        <v>1</v>
      </c>
      <c r="H1951" s="120" t="str">
        <f>IF(ISNA(VLOOKUP(C1951,[1]Sheet1!$J$2:$J$2000,3,FALSE)),"No","Yes")</f>
        <v>No</v>
      </c>
      <c r="I1951" s="89">
        <f t="shared" si="986"/>
        <v>0</v>
      </c>
      <c r="J1951" s="89">
        <f t="shared" si="987"/>
        <v>0</v>
      </c>
      <c r="K1951" s="89">
        <f t="shared" si="988"/>
        <v>0</v>
      </c>
      <c r="L1951" s="89">
        <f t="shared" si="989"/>
        <v>0</v>
      </c>
      <c r="M1951" s="89">
        <f t="shared" si="990"/>
        <v>0</v>
      </c>
      <c r="N1951" s="89">
        <f t="shared" si="991"/>
        <v>7574.9143835616442</v>
      </c>
      <c r="O1951" s="89">
        <f t="shared" si="1005"/>
        <v>0</v>
      </c>
      <c r="Q1951" s="90">
        <f t="shared" si="992"/>
        <v>0</v>
      </c>
      <c r="R1951" s="90">
        <f t="shared" si="993"/>
        <v>0</v>
      </c>
      <c r="S1951" s="90">
        <f t="shared" si="994"/>
        <v>0</v>
      </c>
      <c r="T1951" s="90">
        <f t="shared" si="995"/>
        <v>0</v>
      </c>
      <c r="U1951" s="90">
        <f t="shared" si="996"/>
        <v>0</v>
      </c>
      <c r="V1951" s="90">
        <f t="shared" si="997"/>
        <v>0</v>
      </c>
      <c r="W1951" s="90">
        <f t="shared" si="1006"/>
        <v>0</v>
      </c>
      <c r="Y1951" s="89">
        <f t="shared" si="998"/>
        <v>0</v>
      </c>
      <c r="Z1951" s="90">
        <f t="shared" si="999"/>
        <v>0</v>
      </c>
      <c r="AA1951" s="75">
        <f t="shared" si="1000"/>
        <v>0</v>
      </c>
      <c r="AB1951" s="89">
        <f t="shared" si="1001"/>
        <v>7574.9143835616442</v>
      </c>
      <c r="AC1951" s="89">
        <f t="shared" si="1002"/>
        <v>0</v>
      </c>
      <c r="AD1951" s="90">
        <f t="shared" si="1003"/>
        <v>0</v>
      </c>
      <c r="AE1951" s="90">
        <f t="shared" si="1004"/>
        <v>0</v>
      </c>
      <c r="AF1951" s="1">
        <f t="shared" si="963"/>
        <v>-42425.085616438359</v>
      </c>
    </row>
    <row r="1952" spans="1:32">
      <c r="A1952" s="106">
        <v>2.2950000000000002E-3</v>
      </c>
      <c r="B1952" s="4">
        <f t="shared" si="964"/>
        <v>-42716.606060628736</v>
      </c>
      <c r="C1952" t="s">
        <v>2570</v>
      </c>
      <c r="D1952" t="s">
        <v>2619</v>
      </c>
      <c r="E1952" s="57" t="s">
        <v>20</v>
      </c>
      <c r="F1952" s="22">
        <f t="shared" si="984"/>
        <v>1</v>
      </c>
      <c r="G1952" s="22">
        <f t="shared" si="985"/>
        <v>1</v>
      </c>
      <c r="H1952" s="120" t="str">
        <f>IF(ISNA(VLOOKUP(C1952,[1]Sheet1!$J$2:$J$2000,3,FALSE)),"No","Yes")</f>
        <v>No</v>
      </c>
      <c r="I1952" s="89">
        <f t="shared" si="986"/>
        <v>0</v>
      </c>
      <c r="J1952" s="89">
        <f t="shared" si="987"/>
        <v>0</v>
      </c>
      <c r="K1952" s="89">
        <f t="shared" si="988"/>
        <v>0</v>
      </c>
      <c r="L1952" s="89">
        <f t="shared" si="989"/>
        <v>0</v>
      </c>
      <c r="M1952" s="89">
        <f t="shared" si="990"/>
        <v>0</v>
      </c>
      <c r="N1952" s="89">
        <f t="shared" si="991"/>
        <v>7283.3916443712696</v>
      </c>
      <c r="O1952" s="89">
        <f t="shared" si="1005"/>
        <v>0</v>
      </c>
      <c r="Q1952" s="90">
        <f t="shared" si="992"/>
        <v>0</v>
      </c>
      <c r="R1952" s="90">
        <f t="shared" si="993"/>
        <v>0</v>
      </c>
      <c r="S1952" s="90">
        <f t="shared" si="994"/>
        <v>0</v>
      </c>
      <c r="T1952" s="90">
        <f t="shared" si="995"/>
        <v>0</v>
      </c>
      <c r="U1952" s="90">
        <f t="shared" si="996"/>
        <v>0</v>
      </c>
      <c r="V1952" s="90">
        <f t="shared" si="997"/>
        <v>0</v>
      </c>
      <c r="W1952" s="90">
        <f t="shared" si="1006"/>
        <v>0</v>
      </c>
      <c r="Y1952" s="89">
        <f t="shared" si="998"/>
        <v>0</v>
      </c>
      <c r="Z1952" s="90">
        <f t="shared" si="999"/>
        <v>0</v>
      </c>
      <c r="AA1952" s="75">
        <f t="shared" si="1000"/>
        <v>0</v>
      </c>
      <c r="AB1952" s="89">
        <f t="shared" si="1001"/>
        <v>7283.3916443712696</v>
      </c>
      <c r="AC1952" s="89">
        <f t="shared" si="1002"/>
        <v>0</v>
      </c>
      <c r="AD1952" s="90">
        <f t="shared" si="1003"/>
        <v>0</v>
      </c>
      <c r="AE1952" s="90">
        <f t="shared" si="1004"/>
        <v>0</v>
      </c>
      <c r="AF1952" s="1">
        <f t="shared" si="963"/>
        <v>-42716.608355628734</v>
      </c>
    </row>
    <row r="1953" spans="1:32">
      <c r="A1953" s="106">
        <v>2.2959999999999999E-3</v>
      </c>
      <c r="B1953" s="4">
        <f t="shared" si="964"/>
        <v>-42824.409707244122</v>
      </c>
      <c r="C1953" t="s">
        <v>2576</v>
      </c>
      <c r="D1953" t="s">
        <v>379</v>
      </c>
      <c r="E1953" s="57" t="s">
        <v>20</v>
      </c>
      <c r="F1953" s="22">
        <f t="shared" si="984"/>
        <v>1</v>
      </c>
      <c r="G1953" s="22">
        <f t="shared" si="985"/>
        <v>1</v>
      </c>
      <c r="H1953" s="120" t="str">
        <f>IF(ISNA(VLOOKUP(C1953,[1]Sheet1!$J$2:$J$2000,3,FALSE)),"No","Yes")</f>
        <v>No</v>
      </c>
      <c r="I1953" s="89">
        <f t="shared" si="986"/>
        <v>0</v>
      </c>
      <c r="J1953" s="89">
        <f t="shared" si="987"/>
        <v>0</v>
      </c>
      <c r="K1953" s="89">
        <f t="shared" si="988"/>
        <v>0</v>
      </c>
      <c r="L1953" s="89">
        <f t="shared" si="989"/>
        <v>0</v>
      </c>
      <c r="M1953" s="89">
        <f t="shared" si="990"/>
        <v>0</v>
      </c>
      <c r="N1953" s="89">
        <f t="shared" si="991"/>
        <v>7175.5879967558785</v>
      </c>
      <c r="O1953" s="89">
        <f t="shared" si="1005"/>
        <v>0</v>
      </c>
      <c r="Q1953" s="90">
        <f t="shared" si="992"/>
        <v>0</v>
      </c>
      <c r="R1953" s="90">
        <f t="shared" si="993"/>
        <v>0</v>
      </c>
      <c r="S1953" s="90">
        <f t="shared" si="994"/>
        <v>0</v>
      </c>
      <c r="T1953" s="90">
        <f t="shared" si="995"/>
        <v>0</v>
      </c>
      <c r="U1953" s="90">
        <f t="shared" si="996"/>
        <v>0</v>
      </c>
      <c r="V1953" s="90">
        <f t="shared" si="997"/>
        <v>0</v>
      </c>
      <c r="W1953" s="90">
        <f t="shared" si="1006"/>
        <v>0</v>
      </c>
      <c r="Y1953" s="89">
        <f t="shared" si="998"/>
        <v>0</v>
      </c>
      <c r="Z1953" s="90">
        <f t="shared" si="999"/>
        <v>0</v>
      </c>
      <c r="AA1953" s="75">
        <f t="shared" si="1000"/>
        <v>0</v>
      </c>
      <c r="AB1953" s="89">
        <f t="shared" si="1001"/>
        <v>7175.5879967558785</v>
      </c>
      <c r="AC1953" s="89">
        <f t="shared" si="1002"/>
        <v>0</v>
      </c>
      <c r="AD1953" s="90">
        <f t="shared" si="1003"/>
        <v>0</v>
      </c>
      <c r="AE1953" s="90">
        <f t="shared" si="1004"/>
        <v>0</v>
      </c>
      <c r="AF1953" s="1">
        <f t="shared" si="963"/>
        <v>-42824.412003244121</v>
      </c>
    </row>
    <row r="1954" spans="1:32">
      <c r="A1954" s="106">
        <v>2.297E-3</v>
      </c>
      <c r="B1954" s="4">
        <f t="shared" si="964"/>
        <v>-42941.76076642242</v>
      </c>
      <c r="C1954" t="s">
        <v>2582</v>
      </c>
      <c r="D1954"/>
      <c r="E1954" s="57" t="s">
        <v>20</v>
      </c>
      <c r="F1954" s="22">
        <f t="shared" si="984"/>
        <v>1</v>
      </c>
      <c r="G1954" s="22">
        <f t="shared" si="985"/>
        <v>1</v>
      </c>
      <c r="H1954" s="120" t="str">
        <f>IF(ISNA(VLOOKUP(C1954,[1]Sheet1!$J$2:$J$2000,3,FALSE)),"No","Yes")</f>
        <v>No</v>
      </c>
      <c r="I1954" s="89">
        <f t="shared" si="986"/>
        <v>0</v>
      </c>
      <c r="J1954" s="89">
        <f t="shared" si="987"/>
        <v>0</v>
      </c>
      <c r="K1954" s="89">
        <f t="shared" si="988"/>
        <v>0</v>
      </c>
      <c r="L1954" s="89">
        <f t="shared" si="989"/>
        <v>0</v>
      </c>
      <c r="M1954" s="89">
        <f t="shared" si="990"/>
        <v>0</v>
      </c>
      <c r="N1954" s="89">
        <f t="shared" si="991"/>
        <v>7058.2369365775821</v>
      </c>
      <c r="O1954" s="89">
        <f t="shared" si="1005"/>
        <v>0</v>
      </c>
      <c r="Q1954" s="90">
        <f t="shared" si="992"/>
        <v>0</v>
      </c>
      <c r="R1954" s="90">
        <f t="shared" si="993"/>
        <v>0</v>
      </c>
      <c r="S1954" s="90">
        <f t="shared" si="994"/>
        <v>0</v>
      </c>
      <c r="T1954" s="90">
        <f t="shared" si="995"/>
        <v>0</v>
      </c>
      <c r="U1954" s="90">
        <f t="shared" si="996"/>
        <v>0</v>
      </c>
      <c r="V1954" s="90">
        <f t="shared" si="997"/>
        <v>0</v>
      </c>
      <c r="W1954" s="90">
        <f t="shared" si="1006"/>
        <v>0</v>
      </c>
      <c r="Y1954" s="89">
        <f t="shared" si="998"/>
        <v>0</v>
      </c>
      <c r="Z1954" s="90">
        <f t="shared" si="999"/>
        <v>0</v>
      </c>
      <c r="AA1954" s="75">
        <f t="shared" si="1000"/>
        <v>0</v>
      </c>
      <c r="AB1954" s="89">
        <f t="shared" si="1001"/>
        <v>7058.2369365775821</v>
      </c>
      <c r="AC1954" s="89">
        <f t="shared" si="1002"/>
        <v>0</v>
      </c>
      <c r="AD1954" s="90">
        <f t="shared" si="1003"/>
        <v>0</v>
      </c>
      <c r="AE1954" s="90">
        <f t="shared" si="1004"/>
        <v>0</v>
      </c>
      <c r="AF1954" s="1">
        <f t="shared" si="963"/>
        <v>-42941.763063422419</v>
      </c>
    </row>
    <row r="1955" spans="1:32">
      <c r="A1955" s="106">
        <v>2.2980000000000001E-3</v>
      </c>
      <c r="B1955" s="4">
        <f t="shared" si="964"/>
        <v>-42961.413772007953</v>
      </c>
      <c r="C1955" t="s">
        <v>2583</v>
      </c>
      <c r="D1955"/>
      <c r="E1955" s="57" t="s">
        <v>20</v>
      </c>
      <c r="F1955" s="22">
        <f t="shared" si="984"/>
        <v>1</v>
      </c>
      <c r="G1955" s="22">
        <f t="shared" si="985"/>
        <v>1</v>
      </c>
      <c r="H1955" s="120" t="str">
        <f>IF(ISNA(VLOOKUP(C1955,[1]Sheet1!$J$2:$J$2000,3,FALSE)),"No","Yes")</f>
        <v>No</v>
      </c>
      <c r="I1955" s="89">
        <f t="shared" si="986"/>
        <v>0</v>
      </c>
      <c r="J1955" s="89">
        <f t="shared" si="987"/>
        <v>0</v>
      </c>
      <c r="K1955" s="89">
        <f t="shared" si="988"/>
        <v>0</v>
      </c>
      <c r="L1955" s="89">
        <f t="shared" si="989"/>
        <v>0</v>
      </c>
      <c r="M1955" s="89">
        <f t="shared" si="990"/>
        <v>0</v>
      </c>
      <c r="N1955" s="89">
        <f t="shared" si="991"/>
        <v>7038.5839299920444</v>
      </c>
      <c r="O1955" s="89">
        <f t="shared" si="1005"/>
        <v>0</v>
      </c>
      <c r="Q1955" s="90">
        <f t="shared" si="992"/>
        <v>0</v>
      </c>
      <c r="R1955" s="90">
        <f t="shared" si="993"/>
        <v>0</v>
      </c>
      <c r="S1955" s="90">
        <f t="shared" si="994"/>
        <v>0</v>
      </c>
      <c r="T1955" s="90">
        <f t="shared" si="995"/>
        <v>0</v>
      </c>
      <c r="U1955" s="90">
        <f t="shared" si="996"/>
        <v>0</v>
      </c>
      <c r="V1955" s="90">
        <f t="shared" si="997"/>
        <v>0</v>
      </c>
      <c r="W1955" s="90">
        <f t="shared" si="1006"/>
        <v>0</v>
      </c>
      <c r="Y1955" s="89">
        <f t="shared" si="998"/>
        <v>0</v>
      </c>
      <c r="Z1955" s="90">
        <f t="shared" si="999"/>
        <v>0</v>
      </c>
      <c r="AA1955" s="75">
        <f t="shared" si="1000"/>
        <v>0</v>
      </c>
      <c r="AB1955" s="89">
        <f t="shared" si="1001"/>
        <v>7038.5839299920444</v>
      </c>
      <c r="AC1955" s="89">
        <f t="shared" si="1002"/>
        <v>0</v>
      </c>
      <c r="AD1955" s="90">
        <f t="shared" si="1003"/>
        <v>0</v>
      </c>
      <c r="AE1955" s="90">
        <f t="shared" si="1004"/>
        <v>0</v>
      </c>
      <c r="AF1955" s="1">
        <f t="shared" si="963"/>
        <v>-42961.416070007952</v>
      </c>
    </row>
    <row r="1956" spans="1:32">
      <c r="A1956" s="106">
        <v>2.2989999999999998E-3</v>
      </c>
      <c r="B1956" s="4">
        <f t="shared" si="964"/>
        <v>-43163.992292462237</v>
      </c>
      <c r="C1956" t="s">
        <v>2594</v>
      </c>
      <c r="D1956"/>
      <c r="E1956" s="57" t="s">
        <v>20</v>
      </c>
      <c r="F1956" s="22">
        <f t="shared" si="984"/>
        <v>1</v>
      </c>
      <c r="G1956" s="22">
        <f t="shared" si="985"/>
        <v>1</v>
      </c>
      <c r="H1956" s="120" t="str">
        <f>IF(ISNA(VLOOKUP(C1956,[1]Sheet1!$J$2:$J$2000,3,FALSE)),"No","Yes")</f>
        <v>No</v>
      </c>
      <c r="I1956" s="89">
        <f t="shared" si="986"/>
        <v>0</v>
      </c>
      <c r="J1956" s="89">
        <f t="shared" si="987"/>
        <v>0</v>
      </c>
      <c r="K1956" s="89">
        <f t="shared" si="988"/>
        <v>0</v>
      </c>
      <c r="L1956" s="89">
        <f t="shared" si="989"/>
        <v>0</v>
      </c>
      <c r="M1956" s="89">
        <f t="shared" si="990"/>
        <v>0</v>
      </c>
      <c r="N1956" s="89">
        <f t="shared" si="991"/>
        <v>6836.0054085377633</v>
      </c>
      <c r="O1956" s="89">
        <f t="shared" si="1005"/>
        <v>0</v>
      </c>
      <c r="Q1956" s="90">
        <f t="shared" si="992"/>
        <v>0</v>
      </c>
      <c r="R1956" s="90">
        <f t="shared" si="993"/>
        <v>0</v>
      </c>
      <c r="S1956" s="90">
        <f t="shared" si="994"/>
        <v>0</v>
      </c>
      <c r="T1956" s="90">
        <f t="shared" si="995"/>
        <v>0</v>
      </c>
      <c r="U1956" s="90">
        <f t="shared" si="996"/>
        <v>0</v>
      </c>
      <c r="V1956" s="90">
        <f t="shared" si="997"/>
        <v>0</v>
      </c>
      <c r="W1956" s="90">
        <f t="shared" si="1006"/>
        <v>0</v>
      </c>
      <c r="Y1956" s="89">
        <f t="shared" si="998"/>
        <v>0</v>
      </c>
      <c r="Z1956" s="90">
        <f t="shared" si="999"/>
        <v>0</v>
      </c>
      <c r="AA1956" s="75">
        <f t="shared" si="1000"/>
        <v>0</v>
      </c>
      <c r="AB1956" s="89">
        <f t="shared" si="1001"/>
        <v>6836.0054085377633</v>
      </c>
      <c r="AC1956" s="89">
        <f t="shared" si="1002"/>
        <v>0</v>
      </c>
      <c r="AD1956" s="90">
        <f t="shared" si="1003"/>
        <v>0</v>
      </c>
      <c r="AE1956" s="90">
        <f t="shared" si="1004"/>
        <v>0</v>
      </c>
      <c r="AF1956" s="1">
        <f t="shared" si="963"/>
        <v>-43163.994591462237</v>
      </c>
    </row>
    <row r="1957" spans="1:32">
      <c r="A1957" s="106">
        <v>2.3E-3</v>
      </c>
      <c r="B1957" s="4">
        <f t="shared" si="964"/>
        <v>-43225.495402909648</v>
      </c>
      <c r="C1957" t="s">
        <v>2596</v>
      </c>
      <c r="D1957"/>
      <c r="E1957" s="57" t="s">
        <v>20</v>
      </c>
      <c r="F1957" s="22">
        <f t="shared" si="984"/>
        <v>1</v>
      </c>
      <c r="G1957" s="22">
        <f t="shared" si="985"/>
        <v>1</v>
      </c>
      <c r="H1957" s="120" t="str">
        <f>IF(ISNA(VLOOKUP(C1957,[1]Sheet1!$J$2:$J$2000,3,FALSE)),"No","Yes")</f>
        <v>No</v>
      </c>
      <c r="I1957" s="89">
        <f t="shared" si="986"/>
        <v>0</v>
      </c>
      <c r="J1957" s="89">
        <f t="shared" si="987"/>
        <v>0</v>
      </c>
      <c r="K1957" s="89">
        <f t="shared" si="988"/>
        <v>0</v>
      </c>
      <c r="L1957" s="89">
        <f t="shared" si="989"/>
        <v>0</v>
      </c>
      <c r="M1957" s="89">
        <f t="shared" si="990"/>
        <v>0</v>
      </c>
      <c r="N1957" s="89">
        <f t="shared" si="991"/>
        <v>6774.5022970903519</v>
      </c>
      <c r="O1957" s="89">
        <f t="shared" si="1005"/>
        <v>0</v>
      </c>
      <c r="Q1957" s="90">
        <f t="shared" si="992"/>
        <v>0</v>
      </c>
      <c r="R1957" s="90">
        <f t="shared" si="993"/>
        <v>0</v>
      </c>
      <c r="S1957" s="90">
        <f t="shared" si="994"/>
        <v>0</v>
      </c>
      <c r="T1957" s="90">
        <f t="shared" si="995"/>
        <v>0</v>
      </c>
      <c r="U1957" s="90">
        <f t="shared" si="996"/>
        <v>0</v>
      </c>
      <c r="V1957" s="90">
        <f t="shared" si="997"/>
        <v>0</v>
      </c>
      <c r="W1957" s="90">
        <f t="shared" si="1006"/>
        <v>0</v>
      </c>
      <c r="Y1957" s="89">
        <f t="shared" si="998"/>
        <v>0</v>
      </c>
      <c r="Z1957" s="90">
        <f t="shared" si="999"/>
        <v>0</v>
      </c>
      <c r="AA1957" s="75">
        <f t="shared" si="1000"/>
        <v>0</v>
      </c>
      <c r="AB1957" s="89">
        <f t="shared" si="1001"/>
        <v>6774.5022970903519</v>
      </c>
      <c r="AC1957" s="89">
        <f t="shared" si="1002"/>
        <v>0</v>
      </c>
      <c r="AD1957" s="90">
        <f t="shared" si="1003"/>
        <v>0</v>
      </c>
      <c r="AE1957" s="90">
        <f t="shared" si="1004"/>
        <v>0</v>
      </c>
      <c r="AF1957" s="1">
        <f t="shared" si="963"/>
        <v>-43225.497702909648</v>
      </c>
    </row>
    <row r="1958" spans="1:32">
      <c r="A1958" s="106">
        <v>2.3020000000000002E-3</v>
      </c>
      <c r="B1958" s="4">
        <f t="shared" si="964"/>
        <v>-49999.997697999999</v>
      </c>
      <c r="C1958"/>
      <c r="D1958"/>
      <c r="E1958" s="57" t="s">
        <v>20</v>
      </c>
      <c r="F1958" s="22">
        <f t="shared" si="984"/>
        <v>0</v>
      </c>
      <c r="G1958" s="22">
        <f t="shared" si="985"/>
        <v>0</v>
      </c>
      <c r="H1958" s="120" t="str">
        <f>IF(ISNA(VLOOKUP(C1958,[1]Sheet1!$J$2:$J$2000,3,FALSE)),"No","Yes")</f>
        <v>No</v>
      </c>
      <c r="I1958" s="89">
        <f t="shared" si="986"/>
        <v>0</v>
      </c>
      <c r="J1958" s="89">
        <f t="shared" si="987"/>
        <v>0</v>
      </c>
      <c r="K1958" s="89">
        <f t="shared" si="988"/>
        <v>0</v>
      </c>
      <c r="L1958" s="89">
        <f t="shared" si="989"/>
        <v>0</v>
      </c>
      <c r="M1958" s="89">
        <f t="shared" si="990"/>
        <v>0</v>
      </c>
      <c r="N1958" s="89">
        <f t="shared" si="991"/>
        <v>0</v>
      </c>
      <c r="O1958" s="89">
        <f t="shared" si="1005"/>
        <v>0</v>
      </c>
      <c r="Q1958" s="90">
        <f t="shared" si="992"/>
        <v>0</v>
      </c>
      <c r="R1958" s="90">
        <f t="shared" si="993"/>
        <v>0</v>
      </c>
      <c r="S1958" s="90">
        <f t="shared" si="994"/>
        <v>0</v>
      </c>
      <c r="T1958" s="90">
        <f t="shared" si="995"/>
        <v>0</v>
      </c>
      <c r="U1958" s="90">
        <f t="shared" si="996"/>
        <v>0</v>
      </c>
      <c r="V1958" s="90">
        <f t="shared" si="997"/>
        <v>0</v>
      </c>
      <c r="W1958" s="90">
        <f t="shared" si="1006"/>
        <v>0</v>
      </c>
      <c r="Y1958" s="89">
        <f t="shared" si="998"/>
        <v>0</v>
      </c>
      <c r="Z1958" s="90">
        <f t="shared" si="999"/>
        <v>0</v>
      </c>
      <c r="AA1958" s="75">
        <f t="shared" si="1000"/>
        <v>0</v>
      </c>
      <c r="AB1958" s="89">
        <f t="shared" si="1001"/>
        <v>0</v>
      </c>
      <c r="AC1958" s="89">
        <f t="shared" si="1002"/>
        <v>0</v>
      </c>
      <c r="AD1958" s="90">
        <f t="shared" si="1003"/>
        <v>0</v>
      </c>
      <c r="AE1958" s="90">
        <f t="shared" si="1004"/>
        <v>0</v>
      </c>
      <c r="AF1958" s="1">
        <f t="shared" si="963"/>
        <v>-50000</v>
      </c>
    </row>
    <row r="1959" spans="1:32">
      <c r="A1959" s="106">
        <v>2.3029999999999999E-3</v>
      </c>
      <c r="B1959" s="4">
        <f t="shared" si="964"/>
        <v>-49999.997696999999</v>
      </c>
      <c r="C1959"/>
      <c r="D1959"/>
      <c r="E1959" s="57" t="s">
        <v>20</v>
      </c>
      <c r="F1959" s="22">
        <f t="shared" si="984"/>
        <v>0</v>
      </c>
      <c r="G1959" s="22">
        <f t="shared" si="985"/>
        <v>0</v>
      </c>
      <c r="H1959" s="120" t="str">
        <f>IF(ISNA(VLOOKUP(C1959,[1]Sheet1!$J$2:$J$2000,3,FALSE)),"No","Yes")</f>
        <v>No</v>
      </c>
      <c r="I1959" s="89">
        <f t="shared" si="986"/>
        <v>0</v>
      </c>
      <c r="J1959" s="89">
        <f t="shared" si="987"/>
        <v>0</v>
      </c>
      <c r="K1959" s="89">
        <f t="shared" si="988"/>
        <v>0</v>
      </c>
      <c r="L1959" s="89">
        <f t="shared" si="989"/>
        <v>0</v>
      </c>
      <c r="M1959" s="89">
        <f t="shared" si="990"/>
        <v>0</v>
      </c>
      <c r="N1959" s="89">
        <f t="shared" si="991"/>
        <v>0</v>
      </c>
      <c r="O1959" s="89">
        <f t="shared" si="1005"/>
        <v>0</v>
      </c>
      <c r="Q1959" s="90">
        <f t="shared" si="992"/>
        <v>0</v>
      </c>
      <c r="R1959" s="90">
        <f t="shared" si="993"/>
        <v>0</v>
      </c>
      <c r="S1959" s="90">
        <f t="shared" si="994"/>
        <v>0</v>
      </c>
      <c r="T1959" s="90">
        <f t="shared" si="995"/>
        <v>0</v>
      </c>
      <c r="U1959" s="90">
        <f t="shared" si="996"/>
        <v>0</v>
      </c>
      <c r="V1959" s="90">
        <f t="shared" si="997"/>
        <v>0</v>
      </c>
      <c r="W1959" s="90">
        <f t="shared" si="1006"/>
        <v>0</v>
      </c>
      <c r="Y1959" s="89">
        <f t="shared" si="998"/>
        <v>0</v>
      </c>
      <c r="Z1959" s="90">
        <f t="shared" si="999"/>
        <v>0</v>
      </c>
      <c r="AA1959" s="75">
        <f t="shared" si="1000"/>
        <v>0</v>
      </c>
      <c r="AB1959" s="89">
        <f t="shared" si="1001"/>
        <v>0</v>
      </c>
      <c r="AC1959" s="89">
        <f t="shared" si="1002"/>
        <v>0</v>
      </c>
      <c r="AD1959" s="90">
        <f t="shared" si="1003"/>
        <v>0</v>
      </c>
      <c r="AE1959" s="90">
        <f t="shared" si="1004"/>
        <v>0</v>
      </c>
      <c r="AF1959" s="1">
        <f t="shared" si="963"/>
        <v>-50000</v>
      </c>
    </row>
    <row r="1960" spans="1:32">
      <c r="A1960" s="106">
        <v>2.3040000000000001E-3</v>
      </c>
      <c r="B1960" s="4">
        <f t="shared" si="964"/>
        <v>-49999.997695999999</v>
      </c>
      <c r="C1960"/>
      <c r="D1960"/>
      <c r="E1960" s="57" t="s">
        <v>20</v>
      </c>
      <c r="F1960" s="22">
        <f t="shared" si="984"/>
        <v>0</v>
      </c>
      <c r="G1960" s="22">
        <f t="shared" si="985"/>
        <v>0</v>
      </c>
      <c r="H1960" s="120" t="str">
        <f>IF(ISNA(VLOOKUP(C1960,[1]Sheet1!$J$2:$J$2000,3,FALSE)),"No","Yes")</f>
        <v>No</v>
      </c>
      <c r="I1960" s="89">
        <f t="shared" si="986"/>
        <v>0</v>
      </c>
      <c r="J1960" s="89">
        <f t="shared" si="987"/>
        <v>0</v>
      </c>
      <c r="K1960" s="89">
        <f t="shared" si="988"/>
        <v>0</v>
      </c>
      <c r="L1960" s="89">
        <f t="shared" si="989"/>
        <v>0</v>
      </c>
      <c r="M1960" s="89">
        <f t="shared" si="990"/>
        <v>0</v>
      </c>
      <c r="N1960" s="89">
        <f t="shared" si="991"/>
        <v>0</v>
      </c>
      <c r="O1960" s="89">
        <f t="shared" si="1005"/>
        <v>0</v>
      </c>
      <c r="Q1960" s="90">
        <f t="shared" si="992"/>
        <v>0</v>
      </c>
      <c r="R1960" s="90">
        <f t="shared" si="993"/>
        <v>0</v>
      </c>
      <c r="S1960" s="90">
        <f t="shared" si="994"/>
        <v>0</v>
      </c>
      <c r="T1960" s="90">
        <f t="shared" si="995"/>
        <v>0</v>
      </c>
      <c r="U1960" s="90">
        <f t="shared" si="996"/>
        <v>0</v>
      </c>
      <c r="V1960" s="90">
        <f t="shared" si="997"/>
        <v>0</v>
      </c>
      <c r="W1960" s="90">
        <f t="shared" si="1006"/>
        <v>0</v>
      </c>
      <c r="Y1960" s="89">
        <f t="shared" si="998"/>
        <v>0</v>
      </c>
      <c r="Z1960" s="90">
        <f t="shared" si="999"/>
        <v>0</v>
      </c>
      <c r="AA1960" s="75">
        <f t="shared" si="1000"/>
        <v>0</v>
      </c>
      <c r="AB1960" s="89">
        <f t="shared" si="1001"/>
        <v>0</v>
      </c>
      <c r="AC1960" s="89">
        <f t="shared" si="1002"/>
        <v>0</v>
      </c>
      <c r="AD1960" s="90">
        <f t="shared" si="1003"/>
        <v>0</v>
      </c>
      <c r="AE1960" s="90">
        <f t="shared" si="1004"/>
        <v>0</v>
      </c>
      <c r="AF1960" s="1">
        <f t="shared" si="963"/>
        <v>-50000</v>
      </c>
    </row>
    <row r="1961" spans="1:32">
      <c r="A1961" s="106">
        <v>2.3050000000000002E-3</v>
      </c>
      <c r="B1961" s="4">
        <f t="shared" si="964"/>
        <v>-49999.997694999998</v>
      </c>
      <c r="C1961"/>
      <c r="D1961"/>
      <c r="E1961" s="57" t="s">
        <v>20</v>
      </c>
      <c r="F1961" s="22">
        <f t="shared" si="984"/>
        <v>0</v>
      </c>
      <c r="G1961" s="22">
        <f t="shared" si="985"/>
        <v>0</v>
      </c>
      <c r="H1961" s="120" t="str">
        <f>IF(ISNA(VLOOKUP(C1961,[1]Sheet1!$J$2:$J$2000,3,FALSE)),"No","Yes")</f>
        <v>No</v>
      </c>
      <c r="I1961" s="89">
        <f t="shared" si="986"/>
        <v>0</v>
      </c>
      <c r="J1961" s="89">
        <f t="shared" si="987"/>
        <v>0</v>
      </c>
      <c r="K1961" s="89">
        <f t="shared" si="988"/>
        <v>0</v>
      </c>
      <c r="L1961" s="89">
        <f t="shared" si="989"/>
        <v>0</v>
      </c>
      <c r="M1961" s="89">
        <f t="shared" si="990"/>
        <v>0</v>
      </c>
      <c r="N1961" s="89">
        <f t="shared" si="991"/>
        <v>0</v>
      </c>
      <c r="O1961" s="89">
        <f t="shared" si="1005"/>
        <v>0</v>
      </c>
      <c r="Q1961" s="90">
        <f t="shared" si="992"/>
        <v>0</v>
      </c>
      <c r="R1961" s="90">
        <f t="shared" si="993"/>
        <v>0</v>
      </c>
      <c r="S1961" s="90">
        <f t="shared" si="994"/>
        <v>0</v>
      </c>
      <c r="T1961" s="90">
        <f t="shared" si="995"/>
        <v>0</v>
      </c>
      <c r="U1961" s="90">
        <f t="shared" si="996"/>
        <v>0</v>
      </c>
      <c r="V1961" s="90">
        <f t="shared" si="997"/>
        <v>0</v>
      </c>
      <c r="W1961" s="90">
        <f t="shared" si="1006"/>
        <v>0</v>
      </c>
      <c r="Y1961" s="89">
        <f t="shared" si="998"/>
        <v>0</v>
      </c>
      <c r="Z1961" s="90">
        <f t="shared" si="999"/>
        <v>0</v>
      </c>
      <c r="AA1961" s="75">
        <f t="shared" si="1000"/>
        <v>0</v>
      </c>
      <c r="AB1961" s="89">
        <f t="shared" si="1001"/>
        <v>0</v>
      </c>
      <c r="AC1961" s="89">
        <f t="shared" si="1002"/>
        <v>0</v>
      </c>
      <c r="AD1961" s="90">
        <f t="shared" si="1003"/>
        <v>0</v>
      </c>
      <c r="AE1961" s="90">
        <f t="shared" si="1004"/>
        <v>0</v>
      </c>
      <c r="AF1961" s="1">
        <f t="shared" si="963"/>
        <v>-50000</v>
      </c>
    </row>
    <row r="1962" spans="1:32">
      <c r="A1962" s="106">
        <v>2.3059999999999999E-3</v>
      </c>
      <c r="B1962" s="4">
        <f t="shared" si="964"/>
        <v>-49999.997693999998</v>
      </c>
      <c r="C1962"/>
      <c r="D1962"/>
      <c r="E1962" s="57" t="s">
        <v>20</v>
      </c>
      <c r="F1962" s="22">
        <f t="shared" si="984"/>
        <v>0</v>
      </c>
      <c r="G1962" s="22">
        <f t="shared" si="985"/>
        <v>0</v>
      </c>
      <c r="H1962" s="120" t="str">
        <f>IF(ISNA(VLOOKUP(C1962,[1]Sheet1!$J$2:$J$2000,3,FALSE)),"No","Yes")</f>
        <v>No</v>
      </c>
      <c r="I1962" s="89">
        <f t="shared" si="986"/>
        <v>0</v>
      </c>
      <c r="J1962" s="89">
        <f t="shared" si="987"/>
        <v>0</v>
      </c>
      <c r="K1962" s="89">
        <f t="shared" si="988"/>
        <v>0</v>
      </c>
      <c r="L1962" s="89">
        <f t="shared" si="989"/>
        <v>0</v>
      </c>
      <c r="M1962" s="89">
        <f t="shared" si="990"/>
        <v>0</v>
      </c>
      <c r="N1962" s="89">
        <f t="shared" si="991"/>
        <v>0</v>
      </c>
      <c r="O1962" s="89">
        <f t="shared" si="1005"/>
        <v>0</v>
      </c>
      <c r="Q1962" s="90">
        <f t="shared" si="992"/>
        <v>0</v>
      </c>
      <c r="R1962" s="90">
        <f t="shared" si="993"/>
        <v>0</v>
      </c>
      <c r="S1962" s="90">
        <f t="shared" si="994"/>
        <v>0</v>
      </c>
      <c r="T1962" s="90">
        <f t="shared" si="995"/>
        <v>0</v>
      </c>
      <c r="U1962" s="90">
        <f t="shared" si="996"/>
        <v>0</v>
      </c>
      <c r="V1962" s="90">
        <f t="shared" si="997"/>
        <v>0</v>
      </c>
      <c r="W1962" s="90">
        <f t="shared" si="1006"/>
        <v>0</v>
      </c>
      <c r="Y1962" s="89">
        <f t="shared" si="998"/>
        <v>0</v>
      </c>
      <c r="Z1962" s="90">
        <f t="shared" si="999"/>
        <v>0</v>
      </c>
      <c r="AA1962" s="75">
        <f t="shared" si="1000"/>
        <v>0</v>
      </c>
      <c r="AB1962" s="89">
        <f t="shared" si="1001"/>
        <v>0</v>
      </c>
      <c r="AC1962" s="89">
        <f t="shared" si="1002"/>
        <v>0</v>
      </c>
      <c r="AD1962" s="90">
        <f t="shared" si="1003"/>
        <v>0</v>
      </c>
      <c r="AE1962" s="90">
        <f t="shared" si="1004"/>
        <v>0</v>
      </c>
      <c r="AF1962" s="1">
        <f t="shared" si="963"/>
        <v>-50000</v>
      </c>
    </row>
    <row r="1963" spans="1:32">
      <c r="A1963" s="106">
        <v>2.307E-3</v>
      </c>
      <c r="B1963" s="4">
        <f t="shared" si="964"/>
        <v>-49999.997692999998</v>
      </c>
      <c r="C1963"/>
      <c r="D1963"/>
      <c r="E1963" s="57" t="s">
        <v>20</v>
      </c>
      <c r="F1963" s="22">
        <f t="shared" si="984"/>
        <v>0</v>
      </c>
      <c r="G1963" s="22">
        <f t="shared" si="985"/>
        <v>0</v>
      </c>
      <c r="H1963" s="120" t="str">
        <f>IF(ISNA(VLOOKUP(C1963,[1]Sheet1!$J$2:$J$2000,3,FALSE)),"No","Yes")</f>
        <v>No</v>
      </c>
      <c r="I1963" s="89">
        <f t="shared" si="986"/>
        <v>0</v>
      </c>
      <c r="J1963" s="89">
        <f t="shared" si="987"/>
        <v>0</v>
      </c>
      <c r="K1963" s="89">
        <f t="shared" si="988"/>
        <v>0</v>
      </c>
      <c r="L1963" s="89">
        <f t="shared" si="989"/>
        <v>0</v>
      </c>
      <c r="M1963" s="89">
        <f t="shared" si="990"/>
        <v>0</v>
      </c>
      <c r="N1963" s="89">
        <f t="shared" si="991"/>
        <v>0</v>
      </c>
      <c r="O1963" s="89">
        <f t="shared" si="1005"/>
        <v>0</v>
      </c>
      <c r="Q1963" s="90">
        <f t="shared" si="992"/>
        <v>0</v>
      </c>
      <c r="R1963" s="90">
        <f t="shared" si="993"/>
        <v>0</v>
      </c>
      <c r="S1963" s="90">
        <f t="shared" si="994"/>
        <v>0</v>
      </c>
      <c r="T1963" s="90">
        <f t="shared" si="995"/>
        <v>0</v>
      </c>
      <c r="U1963" s="90">
        <f t="shared" si="996"/>
        <v>0</v>
      </c>
      <c r="V1963" s="90">
        <f t="shared" si="997"/>
        <v>0</v>
      </c>
      <c r="W1963" s="90">
        <f t="shared" si="1006"/>
        <v>0</v>
      </c>
      <c r="Y1963" s="89">
        <f t="shared" si="998"/>
        <v>0</v>
      </c>
      <c r="Z1963" s="90">
        <f t="shared" si="999"/>
        <v>0</v>
      </c>
      <c r="AA1963" s="75">
        <f t="shared" si="1000"/>
        <v>0</v>
      </c>
      <c r="AB1963" s="89">
        <f t="shared" si="1001"/>
        <v>0</v>
      </c>
      <c r="AC1963" s="89">
        <f t="shared" si="1002"/>
        <v>0</v>
      </c>
      <c r="AD1963" s="90">
        <f t="shared" si="1003"/>
        <v>0</v>
      </c>
      <c r="AE1963" s="90">
        <f t="shared" si="1004"/>
        <v>0</v>
      </c>
      <c r="AF1963" s="1">
        <f t="shared" si="963"/>
        <v>-50000</v>
      </c>
    </row>
    <row r="1964" spans="1:32">
      <c r="A1964" s="106">
        <v>2.3080000000000002E-3</v>
      </c>
      <c r="B1964" s="4">
        <f t="shared" si="964"/>
        <v>-49999.997691999997</v>
      </c>
      <c r="C1964"/>
      <c r="D1964"/>
      <c r="E1964" s="57" t="s">
        <v>20</v>
      </c>
      <c r="F1964" s="22">
        <f t="shared" si="984"/>
        <v>0</v>
      </c>
      <c r="G1964" s="22">
        <f t="shared" si="985"/>
        <v>0</v>
      </c>
      <c r="H1964" s="120" t="str">
        <f>IF(ISNA(VLOOKUP(C1964,[1]Sheet1!$J$2:$J$2000,3,FALSE)),"No","Yes")</f>
        <v>No</v>
      </c>
      <c r="I1964" s="89">
        <f t="shared" si="986"/>
        <v>0</v>
      </c>
      <c r="J1964" s="89">
        <f t="shared" si="987"/>
        <v>0</v>
      </c>
      <c r="K1964" s="89">
        <f t="shared" si="988"/>
        <v>0</v>
      </c>
      <c r="L1964" s="89">
        <f t="shared" si="989"/>
        <v>0</v>
      </c>
      <c r="M1964" s="89">
        <f t="shared" si="990"/>
        <v>0</v>
      </c>
      <c r="N1964" s="89">
        <f t="shared" si="991"/>
        <v>0</v>
      </c>
      <c r="O1964" s="89">
        <f t="shared" si="1005"/>
        <v>0</v>
      </c>
      <c r="Q1964" s="90">
        <f t="shared" si="992"/>
        <v>0</v>
      </c>
      <c r="R1964" s="90">
        <f t="shared" si="993"/>
        <v>0</v>
      </c>
      <c r="S1964" s="90">
        <f t="shared" si="994"/>
        <v>0</v>
      </c>
      <c r="T1964" s="90">
        <f t="shared" si="995"/>
        <v>0</v>
      </c>
      <c r="U1964" s="90">
        <f t="shared" si="996"/>
        <v>0</v>
      </c>
      <c r="V1964" s="90">
        <f t="shared" si="997"/>
        <v>0</v>
      </c>
      <c r="W1964" s="90">
        <f t="shared" si="1006"/>
        <v>0</v>
      </c>
      <c r="Y1964" s="89">
        <f t="shared" si="998"/>
        <v>0</v>
      </c>
      <c r="Z1964" s="90">
        <f t="shared" si="999"/>
        <v>0</v>
      </c>
      <c r="AA1964" s="75">
        <f t="shared" si="1000"/>
        <v>0</v>
      </c>
      <c r="AB1964" s="89">
        <f t="shared" si="1001"/>
        <v>0</v>
      </c>
      <c r="AC1964" s="89">
        <f t="shared" si="1002"/>
        <v>0</v>
      </c>
      <c r="AD1964" s="90">
        <f t="shared" si="1003"/>
        <v>0</v>
      </c>
      <c r="AE1964" s="90">
        <f t="shared" si="1004"/>
        <v>0</v>
      </c>
      <c r="AF1964" s="1">
        <f t="shared" si="963"/>
        <v>-50000</v>
      </c>
    </row>
    <row r="1965" spans="1:32">
      <c r="A1965" s="106">
        <v>2.3089999999999999E-3</v>
      </c>
      <c r="B1965" s="4">
        <f t="shared" si="964"/>
        <v>-49999.997690999997</v>
      </c>
      <c r="C1965"/>
      <c r="D1965"/>
      <c r="E1965" s="57" t="s">
        <v>20</v>
      </c>
      <c r="F1965" s="22">
        <f t="shared" si="984"/>
        <v>0</v>
      </c>
      <c r="G1965" s="22">
        <f t="shared" si="985"/>
        <v>0</v>
      </c>
      <c r="H1965" s="120" t="str">
        <f>IF(ISNA(VLOOKUP(C1965,[1]Sheet1!$J$2:$J$2000,3,FALSE)),"No","Yes")</f>
        <v>No</v>
      </c>
      <c r="I1965" s="89">
        <f t="shared" si="986"/>
        <v>0</v>
      </c>
      <c r="J1965" s="89">
        <f t="shared" si="987"/>
        <v>0</v>
      </c>
      <c r="K1965" s="89">
        <f t="shared" si="988"/>
        <v>0</v>
      </c>
      <c r="L1965" s="89">
        <f t="shared" si="989"/>
        <v>0</v>
      </c>
      <c r="M1965" s="89">
        <f t="shared" si="990"/>
        <v>0</v>
      </c>
      <c r="N1965" s="89">
        <f t="shared" si="991"/>
        <v>0</v>
      </c>
      <c r="O1965" s="89">
        <f t="shared" si="1005"/>
        <v>0</v>
      </c>
      <c r="Q1965" s="90">
        <f t="shared" si="992"/>
        <v>0</v>
      </c>
      <c r="R1965" s="90">
        <f t="shared" si="993"/>
        <v>0</v>
      </c>
      <c r="S1965" s="90">
        <f t="shared" si="994"/>
        <v>0</v>
      </c>
      <c r="T1965" s="90">
        <f t="shared" si="995"/>
        <v>0</v>
      </c>
      <c r="U1965" s="90">
        <f t="shared" si="996"/>
        <v>0</v>
      </c>
      <c r="V1965" s="90">
        <f t="shared" si="997"/>
        <v>0</v>
      </c>
      <c r="W1965" s="90">
        <f t="shared" si="1006"/>
        <v>0</v>
      </c>
      <c r="Y1965" s="89">
        <f t="shared" si="998"/>
        <v>0</v>
      </c>
      <c r="Z1965" s="90">
        <f t="shared" si="999"/>
        <v>0</v>
      </c>
      <c r="AA1965" s="75">
        <f t="shared" si="1000"/>
        <v>0</v>
      </c>
      <c r="AB1965" s="89">
        <f t="shared" si="1001"/>
        <v>0</v>
      </c>
      <c r="AC1965" s="89">
        <f t="shared" si="1002"/>
        <v>0</v>
      </c>
      <c r="AD1965" s="90">
        <f t="shared" si="1003"/>
        <v>0</v>
      </c>
      <c r="AE1965" s="90">
        <f t="shared" si="1004"/>
        <v>0</v>
      </c>
      <c r="AF1965" s="1">
        <f t="shared" si="963"/>
        <v>-50000</v>
      </c>
    </row>
    <row r="1966" spans="1:32">
      <c r="A1966" s="106">
        <v>2.31E-3</v>
      </c>
      <c r="B1966" s="4">
        <f t="shared" si="964"/>
        <v>-49999.997689999997</v>
      </c>
      <c r="C1966"/>
      <c r="D1966"/>
      <c r="E1966" s="57" t="s">
        <v>20</v>
      </c>
      <c r="F1966" s="22">
        <f t="shared" si="984"/>
        <v>0</v>
      </c>
      <c r="G1966" s="22">
        <f t="shared" si="985"/>
        <v>0</v>
      </c>
      <c r="H1966" s="120" t="str">
        <f>IF(ISNA(VLOOKUP(C1966,[1]Sheet1!$J$2:$J$2000,3,FALSE)),"No","Yes")</f>
        <v>No</v>
      </c>
      <c r="I1966" s="89">
        <f t="shared" si="986"/>
        <v>0</v>
      </c>
      <c r="J1966" s="89">
        <f t="shared" si="987"/>
        <v>0</v>
      </c>
      <c r="K1966" s="89">
        <f t="shared" si="988"/>
        <v>0</v>
      </c>
      <c r="L1966" s="89">
        <f t="shared" si="989"/>
        <v>0</v>
      </c>
      <c r="M1966" s="89">
        <f t="shared" si="990"/>
        <v>0</v>
      </c>
      <c r="N1966" s="89">
        <f t="shared" si="991"/>
        <v>0</v>
      </c>
      <c r="O1966" s="89">
        <f t="shared" si="1005"/>
        <v>0</v>
      </c>
      <c r="Q1966" s="90">
        <f t="shared" si="992"/>
        <v>0</v>
      </c>
      <c r="R1966" s="90">
        <f t="shared" si="993"/>
        <v>0</v>
      </c>
      <c r="S1966" s="90">
        <f t="shared" si="994"/>
        <v>0</v>
      </c>
      <c r="T1966" s="90">
        <f t="shared" si="995"/>
        <v>0</v>
      </c>
      <c r="U1966" s="90">
        <f t="shared" si="996"/>
        <v>0</v>
      </c>
      <c r="V1966" s="90">
        <f t="shared" si="997"/>
        <v>0</v>
      </c>
      <c r="W1966" s="90">
        <f t="shared" si="1006"/>
        <v>0</v>
      </c>
      <c r="Y1966" s="89">
        <f t="shared" si="998"/>
        <v>0</v>
      </c>
      <c r="Z1966" s="90">
        <f t="shared" si="999"/>
        <v>0</v>
      </c>
      <c r="AA1966" s="75">
        <f t="shared" si="1000"/>
        <v>0</v>
      </c>
      <c r="AB1966" s="89">
        <f t="shared" si="1001"/>
        <v>0</v>
      </c>
      <c r="AC1966" s="89">
        <f t="shared" si="1002"/>
        <v>0</v>
      </c>
      <c r="AD1966" s="90">
        <f t="shared" si="1003"/>
        <v>0</v>
      </c>
      <c r="AE1966" s="90">
        <f t="shared" si="1004"/>
        <v>0</v>
      </c>
      <c r="AF1966" s="1">
        <f t="shared" si="963"/>
        <v>-50000</v>
      </c>
    </row>
    <row r="1967" spans="1:32">
      <c r="A1967" s="106">
        <v>2.3110000000000001E-3</v>
      </c>
      <c r="B1967" s="4">
        <f t="shared" si="964"/>
        <v>-49999.997689000003</v>
      </c>
      <c r="C1967"/>
      <c r="D1967"/>
      <c r="E1967" s="57" t="s">
        <v>20</v>
      </c>
      <c r="F1967" s="22">
        <f t="shared" si="984"/>
        <v>0</v>
      </c>
      <c r="G1967" s="22">
        <f t="shared" si="985"/>
        <v>0</v>
      </c>
      <c r="H1967" s="120" t="str">
        <f>IF(ISNA(VLOOKUP(C1967,[1]Sheet1!$J$2:$J$2000,3,FALSE)),"No","Yes")</f>
        <v>No</v>
      </c>
      <c r="I1967" s="89">
        <f t="shared" si="986"/>
        <v>0</v>
      </c>
      <c r="J1967" s="89">
        <f t="shared" si="987"/>
        <v>0</v>
      </c>
      <c r="K1967" s="89">
        <f t="shared" si="988"/>
        <v>0</v>
      </c>
      <c r="L1967" s="89">
        <f t="shared" si="989"/>
        <v>0</v>
      </c>
      <c r="M1967" s="89">
        <f t="shared" si="990"/>
        <v>0</v>
      </c>
      <c r="N1967" s="89">
        <f t="shared" si="991"/>
        <v>0</v>
      </c>
      <c r="O1967" s="89">
        <f t="shared" si="1005"/>
        <v>0</v>
      </c>
      <c r="Q1967" s="90">
        <f t="shared" si="992"/>
        <v>0</v>
      </c>
      <c r="R1967" s="90">
        <f t="shared" si="993"/>
        <v>0</v>
      </c>
      <c r="S1967" s="90">
        <f t="shared" si="994"/>
        <v>0</v>
      </c>
      <c r="T1967" s="90">
        <f t="shared" si="995"/>
        <v>0</v>
      </c>
      <c r="U1967" s="90">
        <f t="shared" si="996"/>
        <v>0</v>
      </c>
      <c r="V1967" s="90">
        <f t="shared" si="997"/>
        <v>0</v>
      </c>
      <c r="W1967" s="90">
        <f t="shared" si="1006"/>
        <v>0</v>
      </c>
      <c r="Y1967" s="89">
        <f t="shared" si="998"/>
        <v>0</v>
      </c>
      <c r="Z1967" s="90">
        <f t="shared" si="999"/>
        <v>0</v>
      </c>
      <c r="AA1967" s="75">
        <f t="shared" si="1000"/>
        <v>0</v>
      </c>
      <c r="AB1967" s="89">
        <f t="shared" si="1001"/>
        <v>0</v>
      </c>
      <c r="AC1967" s="89">
        <f t="shared" si="1002"/>
        <v>0</v>
      </c>
      <c r="AD1967" s="90">
        <f t="shared" si="1003"/>
        <v>0</v>
      </c>
      <c r="AE1967" s="90">
        <f t="shared" si="1004"/>
        <v>0</v>
      </c>
      <c r="AF1967" s="1">
        <f t="shared" si="963"/>
        <v>-50000</v>
      </c>
    </row>
    <row r="1968" spans="1:32">
      <c r="A1968" s="106">
        <v>2.3119999999999998E-3</v>
      </c>
      <c r="B1968" s="4">
        <f t="shared" si="964"/>
        <v>-49999.997688000003</v>
      </c>
      <c r="C1968"/>
      <c r="D1968"/>
      <c r="E1968" s="57" t="s">
        <v>20</v>
      </c>
      <c r="F1968" s="22">
        <f t="shared" si="984"/>
        <v>0</v>
      </c>
      <c r="G1968" s="22">
        <f t="shared" si="985"/>
        <v>0</v>
      </c>
      <c r="H1968" s="120" t="str">
        <f>IF(ISNA(VLOOKUP(C1968,[1]Sheet1!$J$2:$J$2000,3,FALSE)),"No","Yes")</f>
        <v>No</v>
      </c>
      <c r="I1968" s="89">
        <f t="shared" si="986"/>
        <v>0</v>
      </c>
      <c r="J1968" s="89">
        <f t="shared" si="987"/>
        <v>0</v>
      </c>
      <c r="K1968" s="89">
        <f t="shared" si="988"/>
        <v>0</v>
      </c>
      <c r="L1968" s="89">
        <f t="shared" si="989"/>
        <v>0</v>
      </c>
      <c r="M1968" s="89">
        <f t="shared" si="990"/>
        <v>0</v>
      </c>
      <c r="N1968" s="89">
        <f t="shared" si="991"/>
        <v>0</v>
      </c>
      <c r="O1968" s="89">
        <f t="shared" si="1005"/>
        <v>0</v>
      </c>
      <c r="Q1968" s="90">
        <f t="shared" si="992"/>
        <v>0</v>
      </c>
      <c r="R1968" s="90">
        <f t="shared" si="993"/>
        <v>0</v>
      </c>
      <c r="S1968" s="90">
        <f t="shared" si="994"/>
        <v>0</v>
      </c>
      <c r="T1968" s="90">
        <f t="shared" si="995"/>
        <v>0</v>
      </c>
      <c r="U1968" s="90">
        <f t="shared" si="996"/>
        <v>0</v>
      </c>
      <c r="V1968" s="90">
        <f t="shared" si="997"/>
        <v>0</v>
      </c>
      <c r="W1968" s="90">
        <f t="shared" si="1006"/>
        <v>0</v>
      </c>
      <c r="Y1968" s="89">
        <f t="shared" si="998"/>
        <v>0</v>
      </c>
      <c r="Z1968" s="90">
        <f t="shared" si="999"/>
        <v>0</v>
      </c>
      <c r="AA1968" s="75">
        <f t="shared" si="1000"/>
        <v>0</v>
      </c>
      <c r="AB1968" s="89">
        <f t="shared" si="1001"/>
        <v>0</v>
      </c>
      <c r="AC1968" s="89">
        <f t="shared" si="1002"/>
        <v>0</v>
      </c>
      <c r="AD1968" s="90">
        <f t="shared" si="1003"/>
        <v>0</v>
      </c>
      <c r="AE1968" s="90">
        <f t="shared" si="1004"/>
        <v>0</v>
      </c>
      <c r="AF1968" s="1">
        <f t="shared" si="963"/>
        <v>-50000</v>
      </c>
    </row>
    <row r="1969" spans="1:32">
      <c r="A1969" s="106">
        <v>2.313E-3</v>
      </c>
      <c r="B1969" s="4">
        <f t="shared" si="964"/>
        <v>-49999.997687000003</v>
      </c>
      <c r="C1969"/>
      <c r="D1969"/>
      <c r="E1969" s="57" t="s">
        <v>20</v>
      </c>
      <c r="F1969" s="22">
        <f t="shared" si="984"/>
        <v>0</v>
      </c>
      <c r="G1969" s="22">
        <f t="shared" si="985"/>
        <v>0</v>
      </c>
      <c r="H1969" s="120" t="str">
        <f>IF(ISNA(VLOOKUP(C1969,[1]Sheet1!$J$2:$J$2000,3,FALSE)),"No","Yes")</f>
        <v>No</v>
      </c>
      <c r="I1969" s="89">
        <f t="shared" ref="I1969:I2000" si="1007">IF(ISERROR(VLOOKUP($C1969,Sprint1,5,FALSE)),0,(VLOOKUP($C1969,Sprint1,5,FALSE)))</f>
        <v>0</v>
      </c>
      <c r="J1969" s="89">
        <f t="shared" ref="J1969:J2000" si="1008">IF(ISERROR(VLOOKUP($C1969,Sprint2,5,FALSE)),0,(VLOOKUP($C1969,Sprint2,5,FALSE)))</f>
        <v>0</v>
      </c>
      <c r="K1969" s="89">
        <f t="shared" ref="K1969:K2000" si="1009">IF(ISERROR(VLOOKUP($C1969,Sprint3,5,FALSE)),0,(VLOOKUP($C1969,Sprint3,5,FALSE)))</f>
        <v>0</v>
      </c>
      <c r="L1969" s="89">
        <f t="shared" ref="L1969:L2000" si="1010">IF(ISERROR(VLOOKUP($C1969,Sprint4,5,FALSE)),0,(VLOOKUP($C1969,Sprint4,5,FALSE)))</f>
        <v>0</v>
      </c>
      <c r="M1969" s="89">
        <f t="shared" ref="M1969:M2000" si="1011">IF(ISERROR(VLOOKUP($C1969,Sprint5,5,FALSE)),0,(VLOOKUP($C1969,Sprint5,5,FALSE)))</f>
        <v>0</v>
      </c>
      <c r="N1969" s="89">
        <f t="shared" ref="N1969:N2000" si="1012">IF(ISERROR(VLOOKUP($C1969,Sprint6,5,FALSE)),0,(VLOOKUP($C1969,Sprint6,5,FALSE)))</f>
        <v>0</v>
      </c>
      <c r="O1969" s="89">
        <f t="shared" si="1005"/>
        <v>0</v>
      </c>
      <c r="Q1969" s="90">
        <f t="shared" ref="Q1969:Q2000" si="1013">IF(ISERROR(VLOOKUP($C1969,_End1,5,FALSE)),0,(VLOOKUP($C1969,_End1,5,FALSE)))</f>
        <v>0</v>
      </c>
      <c r="R1969" s="90">
        <f t="shared" ref="R1969:R2000" si="1014">IF(ISERROR(VLOOKUP($C1969,_End2,5,FALSE)),0,(VLOOKUP($C1969,_End2,5,FALSE)))</f>
        <v>0</v>
      </c>
      <c r="S1969" s="90">
        <f t="shared" ref="S1969:S2000" si="1015">IF(ISERROR(VLOOKUP($C1969,_End3,5,FALSE)),0,(VLOOKUP($C1969,_End3,5,FALSE)))</f>
        <v>0</v>
      </c>
      <c r="T1969" s="90">
        <f t="shared" ref="T1969:T2000" si="1016">IF(ISERROR(VLOOKUP($C1969,_End4,5,FALSE)),0,(VLOOKUP($C1969,_End4,5,FALSE)))</f>
        <v>0</v>
      </c>
      <c r="U1969" s="90">
        <f t="shared" ref="U1969:U2000" si="1017">IF(ISERROR(VLOOKUP($C1969,_End5,5,FALSE)),0,(VLOOKUP($C1969,_End5,5,FALSE)))</f>
        <v>0</v>
      </c>
      <c r="V1969" s="90">
        <f t="shared" ref="V1969:V2000" si="1018">IF(ISERROR(VLOOKUP($C1969,_End6,5,FALSE)),0,(VLOOKUP($C1969,_End6,5,FALSE)))</f>
        <v>0</v>
      </c>
      <c r="W1969" s="90">
        <f t="shared" si="1006"/>
        <v>0</v>
      </c>
      <c r="Y1969" s="89">
        <f t="shared" si="998"/>
        <v>0</v>
      </c>
      <c r="Z1969" s="90">
        <f t="shared" si="999"/>
        <v>0</v>
      </c>
      <c r="AA1969" s="75">
        <f t="shared" si="1000"/>
        <v>0</v>
      </c>
      <c r="AB1969" s="89">
        <f t="shared" si="1001"/>
        <v>0</v>
      </c>
      <c r="AC1969" s="89">
        <f t="shared" si="1002"/>
        <v>0</v>
      </c>
      <c r="AD1969" s="90">
        <f t="shared" si="1003"/>
        <v>0</v>
      </c>
      <c r="AE1969" s="90">
        <f t="shared" si="1004"/>
        <v>0</v>
      </c>
      <c r="AF1969" s="1">
        <f t="shared" si="963"/>
        <v>-50000</v>
      </c>
    </row>
    <row r="1970" spans="1:32">
      <c r="A1970" s="106">
        <v>2.3140000000000001E-3</v>
      </c>
      <c r="B1970" s="4">
        <f t="shared" si="964"/>
        <v>-49999.997686000002</v>
      </c>
      <c r="C1970"/>
      <c r="D1970"/>
      <c r="E1970" s="57" t="s">
        <v>20</v>
      </c>
      <c r="F1970" s="22">
        <f t="shared" si="984"/>
        <v>0</v>
      </c>
      <c r="G1970" s="22">
        <f t="shared" si="985"/>
        <v>0</v>
      </c>
      <c r="H1970" s="120" t="str">
        <f>IF(ISNA(VLOOKUP(C1970,[1]Sheet1!$J$2:$J$2000,3,FALSE)),"No","Yes")</f>
        <v>No</v>
      </c>
      <c r="I1970" s="89">
        <f t="shared" si="1007"/>
        <v>0</v>
      </c>
      <c r="J1970" s="89">
        <f t="shared" si="1008"/>
        <v>0</v>
      </c>
      <c r="K1970" s="89">
        <f t="shared" si="1009"/>
        <v>0</v>
      </c>
      <c r="L1970" s="89">
        <f t="shared" si="1010"/>
        <v>0</v>
      </c>
      <c r="M1970" s="89">
        <f t="shared" si="1011"/>
        <v>0</v>
      </c>
      <c r="N1970" s="89">
        <f t="shared" si="1012"/>
        <v>0</v>
      </c>
      <c r="O1970" s="89">
        <f t="shared" si="1005"/>
        <v>0</v>
      </c>
      <c r="Q1970" s="90">
        <f t="shared" si="1013"/>
        <v>0</v>
      </c>
      <c r="R1970" s="90">
        <f t="shared" si="1014"/>
        <v>0</v>
      </c>
      <c r="S1970" s="90">
        <f t="shared" si="1015"/>
        <v>0</v>
      </c>
      <c r="T1970" s="90">
        <f t="shared" si="1016"/>
        <v>0</v>
      </c>
      <c r="U1970" s="90">
        <f t="shared" si="1017"/>
        <v>0</v>
      </c>
      <c r="V1970" s="90">
        <f t="shared" si="1018"/>
        <v>0</v>
      </c>
      <c r="W1970" s="90">
        <f t="shared" si="1006"/>
        <v>0</v>
      </c>
      <c r="Y1970" s="89">
        <f t="shared" si="998"/>
        <v>0</v>
      </c>
      <c r="Z1970" s="90">
        <f t="shared" si="999"/>
        <v>0</v>
      </c>
      <c r="AA1970" s="75">
        <f t="shared" si="1000"/>
        <v>0</v>
      </c>
      <c r="AB1970" s="89">
        <f t="shared" si="1001"/>
        <v>0</v>
      </c>
      <c r="AC1970" s="89">
        <f t="shared" si="1002"/>
        <v>0</v>
      </c>
      <c r="AD1970" s="90">
        <f t="shared" si="1003"/>
        <v>0</v>
      </c>
      <c r="AE1970" s="90">
        <f t="shared" si="1004"/>
        <v>0</v>
      </c>
      <c r="AF1970" s="1">
        <f t="shared" si="963"/>
        <v>-50000</v>
      </c>
    </row>
    <row r="1971" spans="1:32">
      <c r="A1971" s="106">
        <v>2.3150000000000002E-3</v>
      </c>
      <c r="B1971" s="4">
        <f t="shared" si="964"/>
        <v>-49999.997685000002</v>
      </c>
      <c r="C1971"/>
      <c r="D1971"/>
      <c r="E1971" s="57" t="s">
        <v>20</v>
      </c>
      <c r="F1971" s="22">
        <f t="shared" si="984"/>
        <v>0</v>
      </c>
      <c r="G1971" s="22">
        <f t="shared" si="985"/>
        <v>0</v>
      </c>
      <c r="H1971" s="120" t="str">
        <f>IF(ISNA(VLOOKUP(C1971,[1]Sheet1!$J$2:$J$2000,3,FALSE)),"No","Yes")</f>
        <v>No</v>
      </c>
      <c r="I1971" s="89">
        <f t="shared" si="1007"/>
        <v>0</v>
      </c>
      <c r="J1971" s="89">
        <f t="shared" si="1008"/>
        <v>0</v>
      </c>
      <c r="K1971" s="89">
        <f t="shared" si="1009"/>
        <v>0</v>
      </c>
      <c r="L1971" s="89">
        <f t="shared" si="1010"/>
        <v>0</v>
      </c>
      <c r="M1971" s="89">
        <f t="shared" si="1011"/>
        <v>0</v>
      </c>
      <c r="N1971" s="89">
        <f t="shared" si="1012"/>
        <v>0</v>
      </c>
      <c r="O1971" s="89">
        <f t="shared" si="1005"/>
        <v>0</v>
      </c>
      <c r="Q1971" s="90">
        <f t="shared" si="1013"/>
        <v>0</v>
      </c>
      <c r="R1971" s="90">
        <f t="shared" si="1014"/>
        <v>0</v>
      </c>
      <c r="S1971" s="90">
        <f t="shared" si="1015"/>
        <v>0</v>
      </c>
      <c r="T1971" s="90">
        <f t="shared" si="1016"/>
        <v>0</v>
      </c>
      <c r="U1971" s="90">
        <f t="shared" si="1017"/>
        <v>0</v>
      </c>
      <c r="V1971" s="90">
        <f t="shared" si="1018"/>
        <v>0</v>
      </c>
      <c r="W1971" s="90">
        <f t="shared" si="1006"/>
        <v>0</v>
      </c>
      <c r="Y1971" s="89">
        <f t="shared" si="998"/>
        <v>0</v>
      </c>
      <c r="Z1971" s="90">
        <f t="shared" si="999"/>
        <v>0</v>
      </c>
      <c r="AA1971" s="75">
        <f t="shared" si="1000"/>
        <v>0</v>
      </c>
      <c r="AB1971" s="89">
        <f t="shared" si="1001"/>
        <v>0</v>
      </c>
      <c r="AC1971" s="89">
        <f t="shared" si="1002"/>
        <v>0</v>
      </c>
      <c r="AD1971" s="90">
        <f t="shared" si="1003"/>
        <v>0</v>
      </c>
      <c r="AE1971" s="90">
        <f t="shared" si="1004"/>
        <v>0</v>
      </c>
      <c r="AF1971" s="1">
        <f t="shared" si="963"/>
        <v>-50000</v>
      </c>
    </row>
    <row r="1972" spans="1:32">
      <c r="A1972" s="106">
        <v>2.3159999999999999E-3</v>
      </c>
      <c r="B1972" s="4">
        <f t="shared" si="964"/>
        <v>-49999.997684000002</v>
      </c>
      <c r="C1972"/>
      <c r="D1972"/>
      <c r="E1972" s="57" t="s">
        <v>20</v>
      </c>
      <c r="F1972" s="22">
        <f t="shared" si="984"/>
        <v>0</v>
      </c>
      <c r="G1972" s="22">
        <f t="shared" si="985"/>
        <v>0</v>
      </c>
      <c r="H1972" s="120" t="str">
        <f>IF(ISNA(VLOOKUP(C1972,[1]Sheet1!$J$2:$J$2000,3,FALSE)),"No","Yes")</f>
        <v>No</v>
      </c>
      <c r="I1972" s="89">
        <f t="shared" si="1007"/>
        <v>0</v>
      </c>
      <c r="J1972" s="89">
        <f t="shared" si="1008"/>
        <v>0</v>
      </c>
      <c r="K1972" s="89">
        <f t="shared" si="1009"/>
        <v>0</v>
      </c>
      <c r="L1972" s="89">
        <f t="shared" si="1010"/>
        <v>0</v>
      </c>
      <c r="M1972" s="89">
        <f t="shared" si="1011"/>
        <v>0</v>
      </c>
      <c r="N1972" s="89">
        <f t="shared" si="1012"/>
        <v>0</v>
      </c>
      <c r="O1972" s="89">
        <f t="shared" si="1005"/>
        <v>0</v>
      </c>
      <c r="Q1972" s="90">
        <f t="shared" si="1013"/>
        <v>0</v>
      </c>
      <c r="R1972" s="90">
        <f t="shared" si="1014"/>
        <v>0</v>
      </c>
      <c r="S1972" s="90">
        <f t="shared" si="1015"/>
        <v>0</v>
      </c>
      <c r="T1972" s="90">
        <f t="shared" si="1016"/>
        <v>0</v>
      </c>
      <c r="U1972" s="90">
        <f t="shared" si="1017"/>
        <v>0</v>
      </c>
      <c r="V1972" s="90">
        <f t="shared" si="1018"/>
        <v>0</v>
      </c>
      <c r="W1972" s="90">
        <f t="shared" si="1006"/>
        <v>0</v>
      </c>
      <c r="Y1972" s="89">
        <f t="shared" si="998"/>
        <v>0</v>
      </c>
      <c r="Z1972" s="90">
        <f t="shared" si="999"/>
        <v>0</v>
      </c>
      <c r="AA1972" s="75">
        <f t="shared" si="1000"/>
        <v>0</v>
      </c>
      <c r="AB1972" s="89">
        <f t="shared" si="1001"/>
        <v>0</v>
      </c>
      <c r="AC1972" s="89">
        <f t="shared" si="1002"/>
        <v>0</v>
      </c>
      <c r="AD1972" s="90">
        <f t="shared" si="1003"/>
        <v>0</v>
      </c>
      <c r="AE1972" s="90">
        <f t="shared" si="1004"/>
        <v>0</v>
      </c>
      <c r="AF1972" s="1">
        <f t="shared" si="963"/>
        <v>-50000</v>
      </c>
    </row>
    <row r="1973" spans="1:32">
      <c r="A1973" s="106">
        <v>2.317E-3</v>
      </c>
      <c r="B1973" s="4">
        <f t="shared" si="964"/>
        <v>-49999.997683000001</v>
      </c>
      <c r="C1973"/>
      <c r="D1973"/>
      <c r="E1973" s="57" t="s">
        <v>20</v>
      </c>
      <c r="F1973" s="22">
        <f t="shared" si="984"/>
        <v>0</v>
      </c>
      <c r="G1973" s="22">
        <f t="shared" si="985"/>
        <v>0</v>
      </c>
      <c r="H1973" s="120" t="str">
        <f>IF(ISNA(VLOOKUP(C1973,[1]Sheet1!$J$2:$J$2000,3,FALSE)),"No","Yes")</f>
        <v>No</v>
      </c>
      <c r="I1973" s="89">
        <f t="shared" si="1007"/>
        <v>0</v>
      </c>
      <c r="J1973" s="89">
        <f t="shared" si="1008"/>
        <v>0</v>
      </c>
      <c r="K1973" s="89">
        <f t="shared" si="1009"/>
        <v>0</v>
      </c>
      <c r="L1973" s="89">
        <f t="shared" si="1010"/>
        <v>0</v>
      </c>
      <c r="M1973" s="89">
        <f t="shared" si="1011"/>
        <v>0</v>
      </c>
      <c r="N1973" s="89">
        <f t="shared" si="1012"/>
        <v>0</v>
      </c>
      <c r="O1973" s="89">
        <f t="shared" si="1005"/>
        <v>0</v>
      </c>
      <c r="Q1973" s="90">
        <f t="shared" si="1013"/>
        <v>0</v>
      </c>
      <c r="R1973" s="90">
        <f t="shared" si="1014"/>
        <v>0</v>
      </c>
      <c r="S1973" s="90">
        <f t="shared" si="1015"/>
        <v>0</v>
      </c>
      <c r="T1973" s="90">
        <f t="shared" si="1016"/>
        <v>0</v>
      </c>
      <c r="U1973" s="90">
        <f t="shared" si="1017"/>
        <v>0</v>
      </c>
      <c r="V1973" s="90">
        <f t="shared" si="1018"/>
        <v>0</v>
      </c>
      <c r="W1973" s="90">
        <f t="shared" si="1006"/>
        <v>0</v>
      </c>
      <c r="Y1973" s="89">
        <f t="shared" si="998"/>
        <v>0</v>
      </c>
      <c r="Z1973" s="90">
        <f t="shared" si="999"/>
        <v>0</v>
      </c>
      <c r="AA1973" s="75">
        <f t="shared" si="1000"/>
        <v>0</v>
      </c>
      <c r="AB1973" s="89">
        <f t="shared" si="1001"/>
        <v>0</v>
      </c>
      <c r="AC1973" s="89">
        <f t="shared" si="1002"/>
        <v>0</v>
      </c>
      <c r="AD1973" s="90">
        <f t="shared" si="1003"/>
        <v>0</v>
      </c>
      <c r="AE1973" s="90">
        <f t="shared" si="1004"/>
        <v>0</v>
      </c>
      <c r="AF1973" s="1">
        <f t="shared" si="963"/>
        <v>-50000</v>
      </c>
    </row>
    <row r="1974" spans="1:32">
      <c r="A1974" s="106">
        <v>2.3180000000000002E-3</v>
      </c>
      <c r="B1974" s="4">
        <f t="shared" si="964"/>
        <v>-49999.997682000001</v>
      </c>
      <c r="C1974"/>
      <c r="D1974"/>
      <c r="E1974" s="57" t="s">
        <v>20</v>
      </c>
      <c r="F1974" s="22">
        <f t="shared" si="984"/>
        <v>0</v>
      </c>
      <c r="G1974" s="22">
        <f t="shared" si="985"/>
        <v>0</v>
      </c>
      <c r="H1974" s="120" t="str">
        <f>IF(ISNA(VLOOKUP(C1974,[1]Sheet1!$J$2:$J$2000,3,FALSE)),"No","Yes")</f>
        <v>No</v>
      </c>
      <c r="I1974" s="89">
        <f t="shared" si="1007"/>
        <v>0</v>
      </c>
      <c r="J1974" s="89">
        <f t="shared" si="1008"/>
        <v>0</v>
      </c>
      <c r="K1974" s="89">
        <f t="shared" si="1009"/>
        <v>0</v>
      </c>
      <c r="L1974" s="89">
        <f t="shared" si="1010"/>
        <v>0</v>
      </c>
      <c r="M1974" s="89">
        <f t="shared" si="1011"/>
        <v>0</v>
      </c>
      <c r="N1974" s="89">
        <f t="shared" si="1012"/>
        <v>0</v>
      </c>
      <c r="O1974" s="89">
        <f t="shared" si="1005"/>
        <v>0</v>
      </c>
      <c r="Q1974" s="90">
        <f t="shared" si="1013"/>
        <v>0</v>
      </c>
      <c r="R1974" s="90">
        <f t="shared" si="1014"/>
        <v>0</v>
      </c>
      <c r="S1974" s="90">
        <f t="shared" si="1015"/>
        <v>0</v>
      </c>
      <c r="T1974" s="90">
        <f t="shared" si="1016"/>
        <v>0</v>
      </c>
      <c r="U1974" s="90">
        <f t="shared" si="1017"/>
        <v>0</v>
      </c>
      <c r="V1974" s="90">
        <f t="shared" si="1018"/>
        <v>0</v>
      </c>
      <c r="W1974" s="90">
        <f t="shared" si="1006"/>
        <v>0</v>
      </c>
      <c r="Y1974" s="89">
        <f t="shared" si="998"/>
        <v>0</v>
      </c>
      <c r="Z1974" s="90">
        <f t="shared" si="999"/>
        <v>0</v>
      </c>
      <c r="AA1974" s="75">
        <f t="shared" si="1000"/>
        <v>0</v>
      </c>
      <c r="AB1974" s="89">
        <f t="shared" si="1001"/>
        <v>0</v>
      </c>
      <c r="AC1974" s="89">
        <f t="shared" si="1002"/>
        <v>0</v>
      </c>
      <c r="AD1974" s="90">
        <f t="shared" si="1003"/>
        <v>0</v>
      </c>
      <c r="AE1974" s="90">
        <f t="shared" si="1004"/>
        <v>0</v>
      </c>
      <c r="AF1974" s="1">
        <f t="shared" si="963"/>
        <v>-50000</v>
      </c>
    </row>
    <row r="1975" spans="1:32">
      <c r="A1975" s="106">
        <v>2.3189999999999999E-3</v>
      </c>
      <c r="B1975" s="4">
        <f t="shared" si="964"/>
        <v>-49999.997681000001</v>
      </c>
      <c r="C1975"/>
      <c r="D1975"/>
      <c r="E1975" s="57" t="s">
        <v>20</v>
      </c>
      <c r="F1975" s="22">
        <f t="shared" si="984"/>
        <v>0</v>
      </c>
      <c r="G1975" s="22">
        <f t="shared" si="985"/>
        <v>0</v>
      </c>
      <c r="H1975" s="120" t="str">
        <f>IF(ISNA(VLOOKUP(C1975,[1]Sheet1!$J$2:$J$2000,3,FALSE)),"No","Yes")</f>
        <v>No</v>
      </c>
      <c r="I1975" s="89">
        <f t="shared" si="1007"/>
        <v>0</v>
      </c>
      <c r="J1975" s="89">
        <f t="shared" si="1008"/>
        <v>0</v>
      </c>
      <c r="K1975" s="89">
        <f t="shared" si="1009"/>
        <v>0</v>
      </c>
      <c r="L1975" s="89">
        <f t="shared" si="1010"/>
        <v>0</v>
      </c>
      <c r="M1975" s="89">
        <f t="shared" si="1011"/>
        <v>0</v>
      </c>
      <c r="N1975" s="89">
        <f t="shared" si="1012"/>
        <v>0</v>
      </c>
      <c r="O1975" s="89">
        <f t="shared" si="1005"/>
        <v>0</v>
      </c>
      <c r="Q1975" s="90">
        <f t="shared" si="1013"/>
        <v>0</v>
      </c>
      <c r="R1975" s="90">
        <f t="shared" si="1014"/>
        <v>0</v>
      </c>
      <c r="S1975" s="90">
        <f t="shared" si="1015"/>
        <v>0</v>
      </c>
      <c r="T1975" s="90">
        <f t="shared" si="1016"/>
        <v>0</v>
      </c>
      <c r="U1975" s="90">
        <f t="shared" si="1017"/>
        <v>0</v>
      </c>
      <c r="V1975" s="90">
        <f t="shared" si="1018"/>
        <v>0</v>
      </c>
      <c r="W1975" s="90">
        <f t="shared" si="1006"/>
        <v>0</v>
      </c>
      <c r="Y1975" s="89">
        <f t="shared" si="998"/>
        <v>0</v>
      </c>
      <c r="Z1975" s="90">
        <f t="shared" si="999"/>
        <v>0</v>
      </c>
      <c r="AA1975" s="75">
        <f t="shared" si="1000"/>
        <v>0</v>
      </c>
      <c r="AB1975" s="89">
        <f t="shared" si="1001"/>
        <v>0</v>
      </c>
      <c r="AC1975" s="89">
        <f t="shared" si="1002"/>
        <v>0</v>
      </c>
      <c r="AD1975" s="90">
        <f t="shared" si="1003"/>
        <v>0</v>
      </c>
      <c r="AE1975" s="90">
        <f t="shared" si="1004"/>
        <v>0</v>
      </c>
      <c r="AF1975" s="1">
        <f t="shared" si="963"/>
        <v>-50000</v>
      </c>
    </row>
    <row r="1976" spans="1:32">
      <c r="A1976" s="106">
        <v>2.32E-3</v>
      </c>
      <c r="B1976" s="4">
        <f t="shared" si="964"/>
        <v>-49999.99768</v>
      </c>
      <c r="C1976"/>
      <c r="D1976"/>
      <c r="E1976" s="57" t="s">
        <v>20</v>
      </c>
      <c r="F1976" s="22">
        <f t="shared" si="984"/>
        <v>0</v>
      </c>
      <c r="G1976" s="22">
        <f t="shared" si="985"/>
        <v>0</v>
      </c>
      <c r="H1976" s="120" t="str">
        <f>IF(ISNA(VLOOKUP(C1976,[1]Sheet1!$J$2:$J$2000,3,FALSE)),"No","Yes")</f>
        <v>No</v>
      </c>
      <c r="I1976" s="89">
        <f t="shared" si="1007"/>
        <v>0</v>
      </c>
      <c r="J1976" s="89">
        <f t="shared" si="1008"/>
        <v>0</v>
      </c>
      <c r="K1976" s="89">
        <f t="shared" si="1009"/>
        <v>0</v>
      </c>
      <c r="L1976" s="89">
        <f t="shared" si="1010"/>
        <v>0</v>
      </c>
      <c r="M1976" s="89">
        <f t="shared" si="1011"/>
        <v>0</v>
      </c>
      <c r="N1976" s="89">
        <f t="shared" si="1012"/>
        <v>0</v>
      </c>
      <c r="O1976" s="89">
        <f t="shared" si="1005"/>
        <v>0</v>
      </c>
      <c r="Q1976" s="90">
        <f t="shared" si="1013"/>
        <v>0</v>
      </c>
      <c r="R1976" s="90">
        <f t="shared" si="1014"/>
        <v>0</v>
      </c>
      <c r="S1976" s="90">
        <f t="shared" si="1015"/>
        <v>0</v>
      </c>
      <c r="T1976" s="90">
        <f t="shared" si="1016"/>
        <v>0</v>
      </c>
      <c r="U1976" s="90">
        <f t="shared" si="1017"/>
        <v>0</v>
      </c>
      <c r="V1976" s="90">
        <f t="shared" si="1018"/>
        <v>0</v>
      </c>
      <c r="W1976" s="90">
        <f t="shared" si="1006"/>
        <v>0</v>
      </c>
      <c r="Y1976" s="89">
        <f t="shared" si="998"/>
        <v>0</v>
      </c>
      <c r="Z1976" s="90">
        <f t="shared" si="999"/>
        <v>0</v>
      </c>
      <c r="AA1976" s="75">
        <f t="shared" si="1000"/>
        <v>0</v>
      </c>
      <c r="AB1976" s="89">
        <f t="shared" si="1001"/>
        <v>0</v>
      </c>
      <c r="AC1976" s="89">
        <f t="shared" si="1002"/>
        <v>0</v>
      </c>
      <c r="AD1976" s="90">
        <f t="shared" si="1003"/>
        <v>0</v>
      </c>
      <c r="AE1976" s="90">
        <f t="shared" si="1004"/>
        <v>0</v>
      </c>
      <c r="AF1976" s="1">
        <f t="shared" si="963"/>
        <v>-50000</v>
      </c>
    </row>
    <row r="1977" spans="1:32">
      <c r="A1977" s="106">
        <v>2.3210000000000001E-3</v>
      </c>
      <c r="B1977" s="4">
        <f t="shared" si="964"/>
        <v>-49999.997679</v>
      </c>
      <c r="C1977"/>
      <c r="D1977"/>
      <c r="E1977" s="57" t="s">
        <v>20</v>
      </c>
      <c r="F1977" s="22">
        <f t="shared" si="984"/>
        <v>0</v>
      </c>
      <c r="G1977" s="22">
        <f t="shared" si="985"/>
        <v>0</v>
      </c>
      <c r="H1977" s="120" t="str">
        <f>IF(ISNA(VLOOKUP(C1977,[1]Sheet1!$J$2:$J$2000,3,FALSE)),"No","Yes")</f>
        <v>No</v>
      </c>
      <c r="I1977" s="89">
        <f t="shared" si="1007"/>
        <v>0</v>
      </c>
      <c r="J1977" s="89">
        <f t="shared" si="1008"/>
        <v>0</v>
      </c>
      <c r="K1977" s="89">
        <f t="shared" si="1009"/>
        <v>0</v>
      </c>
      <c r="L1977" s="89">
        <f t="shared" si="1010"/>
        <v>0</v>
      </c>
      <c r="M1977" s="89">
        <f t="shared" si="1011"/>
        <v>0</v>
      </c>
      <c r="N1977" s="89">
        <f t="shared" si="1012"/>
        <v>0</v>
      </c>
      <c r="O1977" s="89">
        <f t="shared" si="1005"/>
        <v>0</v>
      </c>
      <c r="Q1977" s="90">
        <f t="shared" si="1013"/>
        <v>0</v>
      </c>
      <c r="R1977" s="90">
        <f t="shared" si="1014"/>
        <v>0</v>
      </c>
      <c r="S1977" s="90">
        <f t="shared" si="1015"/>
        <v>0</v>
      </c>
      <c r="T1977" s="90">
        <f t="shared" si="1016"/>
        <v>0</v>
      </c>
      <c r="U1977" s="90">
        <f t="shared" si="1017"/>
        <v>0</v>
      </c>
      <c r="V1977" s="90">
        <f t="shared" si="1018"/>
        <v>0</v>
      </c>
      <c r="W1977" s="90">
        <f t="shared" si="1006"/>
        <v>0</v>
      </c>
      <c r="Y1977" s="89">
        <f t="shared" si="998"/>
        <v>0</v>
      </c>
      <c r="Z1977" s="90">
        <f t="shared" si="999"/>
        <v>0</v>
      </c>
      <c r="AA1977" s="75">
        <f t="shared" si="1000"/>
        <v>0</v>
      </c>
      <c r="AB1977" s="89">
        <f t="shared" si="1001"/>
        <v>0</v>
      </c>
      <c r="AC1977" s="89">
        <f t="shared" si="1002"/>
        <v>0</v>
      </c>
      <c r="AD1977" s="90">
        <f t="shared" si="1003"/>
        <v>0</v>
      </c>
      <c r="AE1977" s="90">
        <f t="shared" si="1004"/>
        <v>0</v>
      </c>
      <c r="AF1977" s="1">
        <f t="shared" si="963"/>
        <v>-50000</v>
      </c>
    </row>
    <row r="1978" spans="1:32">
      <c r="A1978" s="106">
        <v>2.3219999999999998E-3</v>
      </c>
      <c r="B1978" s="4">
        <f t="shared" si="964"/>
        <v>-49999.997678</v>
      </c>
      <c r="C1978"/>
      <c r="D1978"/>
      <c r="E1978" s="57" t="s">
        <v>20</v>
      </c>
      <c r="F1978" s="22">
        <f t="shared" si="984"/>
        <v>0</v>
      </c>
      <c r="G1978" s="22">
        <f t="shared" si="985"/>
        <v>0</v>
      </c>
      <c r="H1978" s="120" t="str">
        <f>IF(ISNA(VLOOKUP(C1978,[1]Sheet1!$J$2:$J$2000,3,FALSE)),"No","Yes")</f>
        <v>No</v>
      </c>
      <c r="I1978" s="89">
        <f t="shared" si="1007"/>
        <v>0</v>
      </c>
      <c r="J1978" s="89">
        <f t="shared" si="1008"/>
        <v>0</v>
      </c>
      <c r="K1978" s="89">
        <f t="shared" si="1009"/>
        <v>0</v>
      </c>
      <c r="L1978" s="89">
        <f t="shared" si="1010"/>
        <v>0</v>
      </c>
      <c r="M1978" s="89">
        <f t="shared" si="1011"/>
        <v>0</v>
      </c>
      <c r="N1978" s="89">
        <f t="shared" si="1012"/>
        <v>0</v>
      </c>
      <c r="O1978" s="89">
        <f t="shared" si="1005"/>
        <v>0</v>
      </c>
      <c r="Q1978" s="90">
        <f t="shared" si="1013"/>
        <v>0</v>
      </c>
      <c r="R1978" s="90">
        <f t="shared" si="1014"/>
        <v>0</v>
      </c>
      <c r="S1978" s="90">
        <f t="shared" si="1015"/>
        <v>0</v>
      </c>
      <c r="T1978" s="90">
        <f t="shared" si="1016"/>
        <v>0</v>
      </c>
      <c r="U1978" s="90">
        <f t="shared" si="1017"/>
        <v>0</v>
      </c>
      <c r="V1978" s="90">
        <f t="shared" si="1018"/>
        <v>0</v>
      </c>
      <c r="W1978" s="90">
        <f t="shared" si="1006"/>
        <v>0</v>
      </c>
      <c r="Y1978" s="89">
        <f t="shared" si="998"/>
        <v>0</v>
      </c>
      <c r="Z1978" s="90">
        <f t="shared" si="999"/>
        <v>0</v>
      </c>
      <c r="AA1978" s="75">
        <f t="shared" si="1000"/>
        <v>0</v>
      </c>
      <c r="AB1978" s="89">
        <f t="shared" si="1001"/>
        <v>0</v>
      </c>
      <c r="AC1978" s="89">
        <f t="shared" si="1002"/>
        <v>0</v>
      </c>
      <c r="AD1978" s="90">
        <f t="shared" si="1003"/>
        <v>0</v>
      </c>
      <c r="AE1978" s="90">
        <f t="shared" si="1004"/>
        <v>0</v>
      </c>
      <c r="AF1978" s="1">
        <f t="shared" si="963"/>
        <v>-50000</v>
      </c>
    </row>
    <row r="1979" spans="1:32">
      <c r="A1979" s="106">
        <v>2.323E-3</v>
      </c>
      <c r="B1979" s="4">
        <f t="shared" ref="B1979:B2042" si="1019">AF1979+A1979</f>
        <v>-49999.997676999999</v>
      </c>
      <c r="C1979"/>
      <c r="D1979"/>
      <c r="E1979" s="57" t="s">
        <v>20</v>
      </c>
      <c r="F1979" s="22">
        <f t="shared" si="984"/>
        <v>0</v>
      </c>
      <c r="G1979" s="22">
        <f t="shared" si="985"/>
        <v>0</v>
      </c>
      <c r="H1979" s="120" t="str">
        <f>IF(ISNA(VLOOKUP(C1979,[1]Sheet1!$J$2:$J$2000,3,FALSE)),"No","Yes")</f>
        <v>No</v>
      </c>
      <c r="I1979" s="89">
        <f t="shared" si="1007"/>
        <v>0</v>
      </c>
      <c r="J1979" s="89">
        <f t="shared" si="1008"/>
        <v>0</v>
      </c>
      <c r="K1979" s="89">
        <f t="shared" si="1009"/>
        <v>0</v>
      </c>
      <c r="L1979" s="89">
        <f t="shared" si="1010"/>
        <v>0</v>
      </c>
      <c r="M1979" s="89">
        <f t="shared" si="1011"/>
        <v>0</v>
      </c>
      <c r="N1979" s="89">
        <f t="shared" si="1012"/>
        <v>0</v>
      </c>
      <c r="O1979" s="89">
        <f t="shared" si="1005"/>
        <v>0</v>
      </c>
      <c r="Q1979" s="90">
        <f t="shared" si="1013"/>
        <v>0</v>
      </c>
      <c r="R1979" s="90">
        <f t="shared" si="1014"/>
        <v>0</v>
      </c>
      <c r="S1979" s="90">
        <f t="shared" si="1015"/>
        <v>0</v>
      </c>
      <c r="T1979" s="90">
        <f t="shared" si="1016"/>
        <v>0</v>
      </c>
      <c r="U1979" s="90">
        <f t="shared" si="1017"/>
        <v>0</v>
      </c>
      <c r="V1979" s="90">
        <f t="shared" si="1018"/>
        <v>0</v>
      </c>
      <c r="W1979" s="90">
        <f t="shared" si="1006"/>
        <v>0</v>
      </c>
      <c r="Y1979" s="89">
        <f t="shared" si="998"/>
        <v>0</v>
      </c>
      <c r="Z1979" s="90">
        <f t="shared" si="999"/>
        <v>0</v>
      </c>
      <c r="AA1979" s="75">
        <f t="shared" si="1000"/>
        <v>0</v>
      </c>
      <c r="AB1979" s="89">
        <f t="shared" si="1001"/>
        <v>0</v>
      </c>
      <c r="AC1979" s="89">
        <f t="shared" si="1002"/>
        <v>0</v>
      </c>
      <c r="AD1979" s="90">
        <f t="shared" si="1003"/>
        <v>0</v>
      </c>
      <c r="AE1979" s="90">
        <f t="shared" si="1004"/>
        <v>0</v>
      </c>
      <c r="AF1979" s="1">
        <f t="shared" si="963"/>
        <v>-50000</v>
      </c>
    </row>
    <row r="1980" spans="1:32">
      <c r="A1980" s="106">
        <v>2.3240000000000001E-3</v>
      </c>
      <c r="B1980" s="4">
        <f t="shared" si="1019"/>
        <v>-49999.997675999999</v>
      </c>
      <c r="C1980"/>
      <c r="D1980"/>
      <c r="E1980" s="57" t="s">
        <v>20</v>
      </c>
      <c r="F1980" s="22">
        <f t="shared" si="984"/>
        <v>0</v>
      </c>
      <c r="G1980" s="22">
        <f t="shared" si="985"/>
        <v>0</v>
      </c>
      <c r="H1980" s="120" t="str">
        <f>IF(ISNA(VLOOKUP(C1980,[1]Sheet1!$J$2:$J$2000,3,FALSE)),"No","Yes")</f>
        <v>No</v>
      </c>
      <c r="I1980" s="89">
        <f t="shared" si="1007"/>
        <v>0</v>
      </c>
      <c r="J1980" s="89">
        <f t="shared" si="1008"/>
        <v>0</v>
      </c>
      <c r="K1980" s="89">
        <f t="shared" si="1009"/>
        <v>0</v>
      </c>
      <c r="L1980" s="89">
        <f t="shared" si="1010"/>
        <v>0</v>
      </c>
      <c r="M1980" s="89">
        <f t="shared" si="1011"/>
        <v>0</v>
      </c>
      <c r="N1980" s="89">
        <f t="shared" si="1012"/>
        <v>0</v>
      </c>
      <c r="O1980" s="89">
        <f t="shared" si="1005"/>
        <v>0</v>
      </c>
      <c r="Q1980" s="90">
        <f t="shared" si="1013"/>
        <v>0</v>
      </c>
      <c r="R1980" s="90">
        <f t="shared" si="1014"/>
        <v>0</v>
      </c>
      <c r="S1980" s="90">
        <f t="shared" si="1015"/>
        <v>0</v>
      </c>
      <c r="T1980" s="90">
        <f t="shared" si="1016"/>
        <v>0</v>
      </c>
      <c r="U1980" s="90">
        <f t="shared" si="1017"/>
        <v>0</v>
      </c>
      <c r="V1980" s="90">
        <f t="shared" si="1018"/>
        <v>0</v>
      </c>
      <c r="W1980" s="90">
        <f t="shared" si="1006"/>
        <v>0</v>
      </c>
      <c r="Y1980" s="89">
        <f t="shared" si="998"/>
        <v>0</v>
      </c>
      <c r="Z1980" s="90">
        <f t="shared" si="999"/>
        <v>0</v>
      </c>
      <c r="AA1980" s="75">
        <f t="shared" si="1000"/>
        <v>0</v>
      </c>
      <c r="AB1980" s="89">
        <f t="shared" si="1001"/>
        <v>0</v>
      </c>
      <c r="AC1980" s="89">
        <f t="shared" si="1002"/>
        <v>0</v>
      </c>
      <c r="AD1980" s="90">
        <f t="shared" si="1003"/>
        <v>0</v>
      </c>
      <c r="AE1980" s="90">
        <f t="shared" si="1004"/>
        <v>0</v>
      </c>
      <c r="AF1980" s="1">
        <f t="shared" si="963"/>
        <v>-50000</v>
      </c>
    </row>
    <row r="1981" spans="1:32">
      <c r="A1981" s="106">
        <v>2.3250000000000002E-3</v>
      </c>
      <c r="B1981" s="4">
        <f t="shared" si="1019"/>
        <v>-49999.997674999999</v>
      </c>
      <c r="C1981"/>
      <c r="D1981"/>
      <c r="E1981" s="57" t="s">
        <v>20</v>
      </c>
      <c r="F1981" s="22">
        <f t="shared" si="984"/>
        <v>0</v>
      </c>
      <c r="G1981" s="22">
        <f t="shared" si="985"/>
        <v>0</v>
      </c>
      <c r="H1981" s="120" t="str">
        <f>IF(ISNA(VLOOKUP(C1981,[1]Sheet1!$J$2:$J$2000,3,FALSE)),"No","Yes")</f>
        <v>No</v>
      </c>
      <c r="I1981" s="89">
        <f t="shared" si="1007"/>
        <v>0</v>
      </c>
      <c r="J1981" s="89">
        <f t="shared" si="1008"/>
        <v>0</v>
      </c>
      <c r="K1981" s="89">
        <f t="shared" si="1009"/>
        <v>0</v>
      </c>
      <c r="L1981" s="89">
        <f t="shared" si="1010"/>
        <v>0</v>
      </c>
      <c r="M1981" s="89">
        <f t="shared" si="1011"/>
        <v>0</v>
      </c>
      <c r="N1981" s="89">
        <f t="shared" si="1012"/>
        <v>0</v>
      </c>
      <c r="O1981" s="89">
        <f t="shared" si="1005"/>
        <v>0</v>
      </c>
      <c r="Q1981" s="90">
        <f t="shared" si="1013"/>
        <v>0</v>
      </c>
      <c r="R1981" s="90">
        <f t="shared" si="1014"/>
        <v>0</v>
      </c>
      <c r="S1981" s="90">
        <f t="shared" si="1015"/>
        <v>0</v>
      </c>
      <c r="T1981" s="90">
        <f t="shared" si="1016"/>
        <v>0</v>
      </c>
      <c r="U1981" s="90">
        <f t="shared" si="1017"/>
        <v>0</v>
      </c>
      <c r="V1981" s="90">
        <f t="shared" si="1018"/>
        <v>0</v>
      </c>
      <c r="W1981" s="90">
        <f t="shared" si="1006"/>
        <v>0</v>
      </c>
      <c r="Y1981" s="89">
        <f t="shared" si="998"/>
        <v>0</v>
      </c>
      <c r="Z1981" s="90">
        <f t="shared" si="999"/>
        <v>0</v>
      </c>
      <c r="AA1981" s="75">
        <f t="shared" si="1000"/>
        <v>0</v>
      </c>
      <c r="AB1981" s="89">
        <f t="shared" si="1001"/>
        <v>0</v>
      </c>
      <c r="AC1981" s="89">
        <f t="shared" si="1002"/>
        <v>0</v>
      </c>
      <c r="AD1981" s="90">
        <f t="shared" si="1003"/>
        <v>0</v>
      </c>
      <c r="AE1981" s="90">
        <f t="shared" si="1004"/>
        <v>0</v>
      </c>
      <c r="AF1981" s="1">
        <f t="shared" si="963"/>
        <v>-50000</v>
      </c>
    </row>
    <row r="1982" spans="1:32">
      <c r="A1982" s="106">
        <v>2.3259999999999999E-3</v>
      </c>
      <c r="B1982" s="4">
        <f t="shared" si="1019"/>
        <v>-49999.997673999998</v>
      </c>
      <c r="C1982"/>
      <c r="D1982"/>
      <c r="E1982" s="57" t="s">
        <v>20</v>
      </c>
      <c r="F1982" s="22">
        <f t="shared" si="984"/>
        <v>0</v>
      </c>
      <c r="G1982" s="22">
        <f t="shared" si="985"/>
        <v>0</v>
      </c>
      <c r="H1982" s="120" t="str">
        <f>IF(ISNA(VLOOKUP(C1982,[1]Sheet1!$J$2:$J$2000,3,FALSE)),"No","Yes")</f>
        <v>No</v>
      </c>
      <c r="I1982" s="89">
        <f t="shared" si="1007"/>
        <v>0</v>
      </c>
      <c r="J1982" s="89">
        <f t="shared" si="1008"/>
        <v>0</v>
      </c>
      <c r="K1982" s="89">
        <f t="shared" si="1009"/>
        <v>0</v>
      </c>
      <c r="L1982" s="89">
        <f t="shared" si="1010"/>
        <v>0</v>
      </c>
      <c r="M1982" s="89">
        <f t="shared" si="1011"/>
        <v>0</v>
      </c>
      <c r="N1982" s="89">
        <f t="shared" si="1012"/>
        <v>0</v>
      </c>
      <c r="O1982" s="89">
        <f t="shared" si="1005"/>
        <v>0</v>
      </c>
      <c r="Q1982" s="90">
        <f t="shared" si="1013"/>
        <v>0</v>
      </c>
      <c r="R1982" s="90">
        <f t="shared" si="1014"/>
        <v>0</v>
      </c>
      <c r="S1982" s="90">
        <f t="shared" si="1015"/>
        <v>0</v>
      </c>
      <c r="T1982" s="90">
        <f t="shared" si="1016"/>
        <v>0</v>
      </c>
      <c r="U1982" s="90">
        <f t="shared" si="1017"/>
        <v>0</v>
      </c>
      <c r="V1982" s="90">
        <f t="shared" si="1018"/>
        <v>0</v>
      </c>
      <c r="W1982" s="90">
        <f t="shared" si="1006"/>
        <v>0</v>
      </c>
      <c r="Y1982" s="89">
        <f t="shared" si="998"/>
        <v>0</v>
      </c>
      <c r="Z1982" s="90">
        <f t="shared" si="999"/>
        <v>0</v>
      </c>
      <c r="AA1982" s="75">
        <f t="shared" si="1000"/>
        <v>0</v>
      </c>
      <c r="AB1982" s="89">
        <f t="shared" si="1001"/>
        <v>0</v>
      </c>
      <c r="AC1982" s="89">
        <f t="shared" si="1002"/>
        <v>0</v>
      </c>
      <c r="AD1982" s="90">
        <f t="shared" si="1003"/>
        <v>0</v>
      </c>
      <c r="AE1982" s="90">
        <f t="shared" si="1004"/>
        <v>0</v>
      </c>
      <c r="AF1982" s="1">
        <f t="shared" si="963"/>
        <v>-50000</v>
      </c>
    </row>
    <row r="1983" spans="1:32">
      <c r="A1983" s="106">
        <v>2.3270000000000001E-3</v>
      </c>
      <c r="B1983" s="4">
        <f t="shared" si="1019"/>
        <v>-49999.997672999998</v>
      </c>
      <c r="C1983"/>
      <c r="D1983"/>
      <c r="E1983" s="57" t="s">
        <v>20</v>
      </c>
      <c r="F1983" s="22">
        <f t="shared" si="984"/>
        <v>0</v>
      </c>
      <c r="G1983" s="22">
        <f t="shared" si="985"/>
        <v>0</v>
      </c>
      <c r="H1983" s="120" t="str">
        <f>IF(ISNA(VLOOKUP(C1983,[1]Sheet1!$J$2:$J$2000,3,FALSE)),"No","Yes")</f>
        <v>No</v>
      </c>
      <c r="I1983" s="89">
        <f t="shared" si="1007"/>
        <v>0</v>
      </c>
      <c r="J1983" s="89">
        <f t="shared" si="1008"/>
        <v>0</v>
      </c>
      <c r="K1983" s="89">
        <f t="shared" si="1009"/>
        <v>0</v>
      </c>
      <c r="L1983" s="89">
        <f t="shared" si="1010"/>
        <v>0</v>
      </c>
      <c r="M1983" s="89">
        <f t="shared" si="1011"/>
        <v>0</v>
      </c>
      <c r="N1983" s="89">
        <f t="shared" si="1012"/>
        <v>0</v>
      </c>
      <c r="O1983" s="89">
        <f t="shared" si="1005"/>
        <v>0</v>
      </c>
      <c r="Q1983" s="90">
        <f t="shared" si="1013"/>
        <v>0</v>
      </c>
      <c r="R1983" s="90">
        <f t="shared" si="1014"/>
        <v>0</v>
      </c>
      <c r="S1983" s="90">
        <f t="shared" si="1015"/>
        <v>0</v>
      </c>
      <c r="T1983" s="90">
        <f t="shared" si="1016"/>
        <v>0</v>
      </c>
      <c r="U1983" s="90">
        <f t="shared" si="1017"/>
        <v>0</v>
      </c>
      <c r="V1983" s="90">
        <f t="shared" si="1018"/>
        <v>0</v>
      </c>
      <c r="W1983" s="90">
        <f t="shared" si="1006"/>
        <v>0</v>
      </c>
      <c r="Y1983" s="89">
        <f t="shared" si="998"/>
        <v>0</v>
      </c>
      <c r="Z1983" s="90">
        <f t="shared" si="999"/>
        <v>0</v>
      </c>
      <c r="AA1983" s="75">
        <f t="shared" si="1000"/>
        <v>0</v>
      </c>
      <c r="AB1983" s="89">
        <f t="shared" si="1001"/>
        <v>0</v>
      </c>
      <c r="AC1983" s="89">
        <f t="shared" si="1002"/>
        <v>0</v>
      </c>
      <c r="AD1983" s="90">
        <f t="shared" si="1003"/>
        <v>0</v>
      </c>
      <c r="AE1983" s="90">
        <f t="shared" si="1004"/>
        <v>0</v>
      </c>
      <c r="AF1983" s="1">
        <f t="shared" si="963"/>
        <v>-50000</v>
      </c>
    </row>
    <row r="1984" spans="1:32">
      <c r="A1984" s="106">
        <v>2.3280000000000002E-3</v>
      </c>
      <c r="B1984" s="4">
        <f t="shared" si="1019"/>
        <v>-49999.997671999998</v>
      </c>
      <c r="C1984"/>
      <c r="D1984"/>
      <c r="E1984" s="57" t="s">
        <v>20</v>
      </c>
      <c r="F1984" s="22">
        <f t="shared" si="984"/>
        <v>0</v>
      </c>
      <c r="G1984" s="22">
        <f t="shared" si="985"/>
        <v>0</v>
      </c>
      <c r="H1984" s="120" t="str">
        <f>IF(ISNA(VLOOKUP(C1984,[1]Sheet1!$J$2:$J$2000,3,FALSE)),"No","Yes")</f>
        <v>No</v>
      </c>
      <c r="I1984" s="89">
        <f t="shared" si="1007"/>
        <v>0</v>
      </c>
      <c r="J1984" s="89">
        <f t="shared" si="1008"/>
        <v>0</v>
      </c>
      <c r="K1984" s="89">
        <f t="shared" si="1009"/>
        <v>0</v>
      </c>
      <c r="L1984" s="89">
        <f t="shared" si="1010"/>
        <v>0</v>
      </c>
      <c r="M1984" s="89">
        <f t="shared" si="1011"/>
        <v>0</v>
      </c>
      <c r="N1984" s="89">
        <f t="shared" si="1012"/>
        <v>0</v>
      </c>
      <c r="O1984" s="89">
        <f t="shared" si="1005"/>
        <v>0</v>
      </c>
      <c r="Q1984" s="90">
        <f t="shared" si="1013"/>
        <v>0</v>
      </c>
      <c r="R1984" s="90">
        <f t="shared" si="1014"/>
        <v>0</v>
      </c>
      <c r="S1984" s="90">
        <f t="shared" si="1015"/>
        <v>0</v>
      </c>
      <c r="T1984" s="90">
        <f t="shared" si="1016"/>
        <v>0</v>
      </c>
      <c r="U1984" s="90">
        <f t="shared" si="1017"/>
        <v>0</v>
      </c>
      <c r="V1984" s="90">
        <f t="shared" si="1018"/>
        <v>0</v>
      </c>
      <c r="W1984" s="90">
        <f t="shared" si="1006"/>
        <v>0</v>
      </c>
      <c r="Y1984" s="89">
        <f t="shared" si="998"/>
        <v>0</v>
      </c>
      <c r="Z1984" s="90">
        <f t="shared" si="999"/>
        <v>0</v>
      </c>
      <c r="AA1984" s="75">
        <f t="shared" si="1000"/>
        <v>0</v>
      </c>
      <c r="AB1984" s="89">
        <f t="shared" si="1001"/>
        <v>0</v>
      </c>
      <c r="AC1984" s="89">
        <f t="shared" si="1002"/>
        <v>0</v>
      </c>
      <c r="AD1984" s="90">
        <f t="shared" si="1003"/>
        <v>0</v>
      </c>
      <c r="AE1984" s="90">
        <f t="shared" si="1004"/>
        <v>0</v>
      </c>
      <c r="AF1984" s="1">
        <f t="shared" si="963"/>
        <v>-50000</v>
      </c>
    </row>
    <row r="1985" spans="1:32">
      <c r="A1985" s="106">
        <v>2.3289999999999999E-3</v>
      </c>
      <c r="B1985" s="4">
        <f t="shared" si="1019"/>
        <v>-49999.997670999997</v>
      </c>
      <c r="C1985"/>
      <c r="D1985"/>
      <c r="E1985" s="57" t="s">
        <v>20</v>
      </c>
      <c r="F1985" s="22">
        <f t="shared" si="984"/>
        <v>0</v>
      </c>
      <c r="G1985" s="22">
        <f t="shared" si="985"/>
        <v>0</v>
      </c>
      <c r="H1985" s="120" t="str">
        <f>IF(ISNA(VLOOKUP(C1985,[1]Sheet1!$J$2:$J$2000,3,FALSE)),"No","Yes")</f>
        <v>No</v>
      </c>
      <c r="I1985" s="89">
        <f t="shared" si="1007"/>
        <v>0</v>
      </c>
      <c r="J1985" s="89">
        <f t="shared" si="1008"/>
        <v>0</v>
      </c>
      <c r="K1985" s="89">
        <f t="shared" si="1009"/>
        <v>0</v>
      </c>
      <c r="L1985" s="89">
        <f t="shared" si="1010"/>
        <v>0</v>
      </c>
      <c r="M1985" s="89">
        <f t="shared" si="1011"/>
        <v>0</v>
      </c>
      <c r="N1985" s="89">
        <f t="shared" si="1012"/>
        <v>0</v>
      </c>
      <c r="O1985" s="89">
        <f t="shared" si="1005"/>
        <v>0</v>
      </c>
      <c r="Q1985" s="90">
        <f t="shared" si="1013"/>
        <v>0</v>
      </c>
      <c r="R1985" s="90">
        <f t="shared" si="1014"/>
        <v>0</v>
      </c>
      <c r="S1985" s="90">
        <f t="shared" si="1015"/>
        <v>0</v>
      </c>
      <c r="T1985" s="90">
        <f t="shared" si="1016"/>
        <v>0</v>
      </c>
      <c r="U1985" s="90">
        <f t="shared" si="1017"/>
        <v>0</v>
      </c>
      <c r="V1985" s="90">
        <f t="shared" si="1018"/>
        <v>0</v>
      </c>
      <c r="W1985" s="90">
        <f t="shared" si="1006"/>
        <v>0</v>
      </c>
      <c r="Y1985" s="89">
        <f t="shared" si="998"/>
        <v>0</v>
      </c>
      <c r="Z1985" s="90">
        <f t="shared" si="999"/>
        <v>0</v>
      </c>
      <c r="AA1985" s="75">
        <f t="shared" si="1000"/>
        <v>0</v>
      </c>
      <c r="AB1985" s="89">
        <f t="shared" si="1001"/>
        <v>0</v>
      </c>
      <c r="AC1985" s="89">
        <f t="shared" si="1002"/>
        <v>0</v>
      </c>
      <c r="AD1985" s="90">
        <f t="shared" si="1003"/>
        <v>0</v>
      </c>
      <c r="AE1985" s="90">
        <f t="shared" si="1004"/>
        <v>0</v>
      </c>
      <c r="AF1985" s="1">
        <f t="shared" si="963"/>
        <v>-50000</v>
      </c>
    </row>
    <row r="1986" spans="1:32">
      <c r="A1986" s="106">
        <v>2.33E-3</v>
      </c>
      <c r="B1986" s="4">
        <f t="shared" si="1019"/>
        <v>-49999.997669999997</v>
      </c>
      <c r="C1986"/>
      <c r="D1986"/>
      <c r="E1986" s="57" t="s">
        <v>20</v>
      </c>
      <c r="F1986" s="22">
        <f t="shared" si="984"/>
        <v>0</v>
      </c>
      <c r="G1986" s="22">
        <f t="shared" si="985"/>
        <v>0</v>
      </c>
      <c r="H1986" s="120" t="str">
        <f>IF(ISNA(VLOOKUP(C1986,[1]Sheet1!$J$2:$J$2000,3,FALSE)),"No","Yes")</f>
        <v>No</v>
      </c>
      <c r="I1986" s="89">
        <f t="shared" si="1007"/>
        <v>0</v>
      </c>
      <c r="J1986" s="89">
        <f t="shared" si="1008"/>
        <v>0</v>
      </c>
      <c r="K1986" s="89">
        <f t="shared" si="1009"/>
        <v>0</v>
      </c>
      <c r="L1986" s="89">
        <f t="shared" si="1010"/>
        <v>0</v>
      </c>
      <c r="M1986" s="89">
        <f t="shared" si="1011"/>
        <v>0</v>
      </c>
      <c r="N1986" s="89">
        <f t="shared" si="1012"/>
        <v>0</v>
      </c>
      <c r="O1986" s="89">
        <f t="shared" si="1005"/>
        <v>0</v>
      </c>
      <c r="Q1986" s="90">
        <f t="shared" si="1013"/>
        <v>0</v>
      </c>
      <c r="R1986" s="90">
        <f t="shared" si="1014"/>
        <v>0</v>
      </c>
      <c r="S1986" s="90">
        <f t="shared" si="1015"/>
        <v>0</v>
      </c>
      <c r="T1986" s="90">
        <f t="shared" si="1016"/>
        <v>0</v>
      </c>
      <c r="U1986" s="90">
        <f t="shared" si="1017"/>
        <v>0</v>
      </c>
      <c r="V1986" s="90">
        <f t="shared" si="1018"/>
        <v>0</v>
      </c>
      <c r="W1986" s="90">
        <f t="shared" si="1006"/>
        <v>0</v>
      </c>
      <c r="Y1986" s="89">
        <f t="shared" si="998"/>
        <v>0</v>
      </c>
      <c r="Z1986" s="90">
        <f t="shared" si="999"/>
        <v>0</v>
      </c>
      <c r="AA1986" s="75">
        <f t="shared" si="1000"/>
        <v>0</v>
      </c>
      <c r="AB1986" s="89">
        <f t="shared" si="1001"/>
        <v>0</v>
      </c>
      <c r="AC1986" s="89">
        <f t="shared" si="1002"/>
        <v>0</v>
      </c>
      <c r="AD1986" s="90">
        <f t="shared" si="1003"/>
        <v>0</v>
      </c>
      <c r="AE1986" s="90">
        <f t="shared" si="1004"/>
        <v>0</v>
      </c>
      <c r="AF1986" s="1">
        <f t="shared" si="963"/>
        <v>-50000</v>
      </c>
    </row>
    <row r="1987" spans="1:32">
      <c r="A1987" s="106">
        <v>2.3310000000000002E-3</v>
      </c>
      <c r="B1987" s="4">
        <f t="shared" si="1019"/>
        <v>-49999.997668999997</v>
      </c>
      <c r="C1987"/>
      <c r="D1987"/>
      <c r="E1987" s="57" t="s">
        <v>20</v>
      </c>
      <c r="F1987" s="22">
        <f t="shared" si="984"/>
        <v>0</v>
      </c>
      <c r="G1987" s="22">
        <f t="shared" si="985"/>
        <v>0</v>
      </c>
      <c r="H1987" s="120" t="str">
        <f>IF(ISNA(VLOOKUP(C1987,[1]Sheet1!$J$2:$J$2000,3,FALSE)),"No","Yes")</f>
        <v>No</v>
      </c>
      <c r="I1987" s="89">
        <f t="shared" si="1007"/>
        <v>0</v>
      </c>
      <c r="J1987" s="89">
        <f t="shared" si="1008"/>
        <v>0</v>
      </c>
      <c r="K1987" s="89">
        <f t="shared" si="1009"/>
        <v>0</v>
      </c>
      <c r="L1987" s="89">
        <f t="shared" si="1010"/>
        <v>0</v>
      </c>
      <c r="M1987" s="89">
        <f t="shared" si="1011"/>
        <v>0</v>
      </c>
      <c r="N1987" s="89">
        <f t="shared" si="1012"/>
        <v>0</v>
      </c>
      <c r="O1987" s="89">
        <f t="shared" si="1005"/>
        <v>0</v>
      </c>
      <c r="Q1987" s="90">
        <f t="shared" si="1013"/>
        <v>0</v>
      </c>
      <c r="R1987" s="90">
        <f t="shared" si="1014"/>
        <v>0</v>
      </c>
      <c r="S1987" s="90">
        <f t="shared" si="1015"/>
        <v>0</v>
      </c>
      <c r="T1987" s="90">
        <f t="shared" si="1016"/>
        <v>0</v>
      </c>
      <c r="U1987" s="90">
        <f t="shared" si="1017"/>
        <v>0</v>
      </c>
      <c r="V1987" s="90">
        <f t="shared" si="1018"/>
        <v>0</v>
      </c>
      <c r="W1987" s="90">
        <f t="shared" si="1006"/>
        <v>0</v>
      </c>
      <c r="Y1987" s="89">
        <f t="shared" si="998"/>
        <v>0</v>
      </c>
      <c r="Z1987" s="90">
        <f t="shared" si="999"/>
        <v>0</v>
      </c>
      <c r="AA1987" s="75">
        <f t="shared" si="1000"/>
        <v>0</v>
      </c>
      <c r="AB1987" s="89">
        <f t="shared" si="1001"/>
        <v>0</v>
      </c>
      <c r="AC1987" s="89">
        <f t="shared" si="1002"/>
        <v>0</v>
      </c>
      <c r="AD1987" s="90">
        <f t="shared" si="1003"/>
        <v>0</v>
      </c>
      <c r="AE1987" s="90">
        <f t="shared" si="1004"/>
        <v>0</v>
      </c>
      <c r="AF1987" s="1">
        <f t="shared" ref="AF1987:AF2050" si="1020">IF(H1987="NO",SUM(AA1987:AE1987)-50000,SUM(AA1987:AE1987))</f>
        <v>-50000</v>
      </c>
    </row>
    <row r="1988" spans="1:32">
      <c r="A1988" s="106">
        <v>2.3319999999999999E-3</v>
      </c>
      <c r="B1988" s="4">
        <f t="shared" si="1019"/>
        <v>-49999.997668000004</v>
      </c>
      <c r="C1988"/>
      <c r="D1988"/>
      <c r="E1988" s="57" t="s">
        <v>20</v>
      </c>
      <c r="F1988" s="22">
        <f t="shared" si="984"/>
        <v>0</v>
      </c>
      <c r="G1988" s="22">
        <f t="shared" si="985"/>
        <v>0</v>
      </c>
      <c r="H1988" s="120" t="str">
        <f>IF(ISNA(VLOOKUP(C1988,[1]Sheet1!$J$2:$J$2000,3,FALSE)),"No","Yes")</f>
        <v>No</v>
      </c>
      <c r="I1988" s="89">
        <f t="shared" si="1007"/>
        <v>0</v>
      </c>
      <c r="J1988" s="89">
        <f t="shared" si="1008"/>
        <v>0</v>
      </c>
      <c r="K1988" s="89">
        <f t="shared" si="1009"/>
        <v>0</v>
      </c>
      <c r="L1988" s="89">
        <f t="shared" si="1010"/>
        <v>0</v>
      </c>
      <c r="M1988" s="89">
        <f t="shared" si="1011"/>
        <v>0</v>
      </c>
      <c r="N1988" s="89">
        <f t="shared" si="1012"/>
        <v>0</v>
      </c>
      <c r="O1988" s="89">
        <f t="shared" si="1005"/>
        <v>0</v>
      </c>
      <c r="Q1988" s="90">
        <f t="shared" si="1013"/>
        <v>0</v>
      </c>
      <c r="R1988" s="90">
        <f t="shared" si="1014"/>
        <v>0</v>
      </c>
      <c r="S1988" s="90">
        <f t="shared" si="1015"/>
        <v>0</v>
      </c>
      <c r="T1988" s="90">
        <f t="shared" si="1016"/>
        <v>0</v>
      </c>
      <c r="U1988" s="90">
        <f t="shared" si="1017"/>
        <v>0</v>
      </c>
      <c r="V1988" s="90">
        <f t="shared" si="1018"/>
        <v>0</v>
      </c>
      <c r="W1988" s="90">
        <f t="shared" si="1006"/>
        <v>0</v>
      </c>
      <c r="Y1988" s="89">
        <f t="shared" si="998"/>
        <v>0</v>
      </c>
      <c r="Z1988" s="90">
        <f t="shared" si="999"/>
        <v>0</v>
      </c>
      <c r="AA1988" s="75">
        <f t="shared" si="1000"/>
        <v>0</v>
      </c>
      <c r="AB1988" s="89">
        <f t="shared" si="1001"/>
        <v>0</v>
      </c>
      <c r="AC1988" s="89">
        <f t="shared" si="1002"/>
        <v>0</v>
      </c>
      <c r="AD1988" s="90">
        <f t="shared" si="1003"/>
        <v>0</v>
      </c>
      <c r="AE1988" s="90">
        <f t="shared" si="1004"/>
        <v>0</v>
      </c>
      <c r="AF1988" s="1">
        <f t="shared" si="1020"/>
        <v>-50000</v>
      </c>
    </row>
    <row r="1989" spans="1:32">
      <c r="A1989" s="106">
        <v>2.333E-3</v>
      </c>
      <c r="B1989" s="4">
        <f t="shared" si="1019"/>
        <v>-49999.997667000003</v>
      </c>
      <c r="C1989"/>
      <c r="D1989"/>
      <c r="E1989" s="57" t="s">
        <v>20</v>
      </c>
      <c r="F1989" s="22">
        <f t="shared" si="984"/>
        <v>0</v>
      </c>
      <c r="G1989" s="22">
        <f t="shared" si="985"/>
        <v>0</v>
      </c>
      <c r="H1989" s="120" t="str">
        <f>IF(ISNA(VLOOKUP(C1989,[1]Sheet1!$J$2:$J$2000,3,FALSE)),"No","Yes")</f>
        <v>No</v>
      </c>
      <c r="I1989" s="89">
        <f t="shared" si="1007"/>
        <v>0</v>
      </c>
      <c r="J1989" s="89">
        <f t="shared" si="1008"/>
        <v>0</v>
      </c>
      <c r="K1989" s="89">
        <f t="shared" si="1009"/>
        <v>0</v>
      </c>
      <c r="L1989" s="89">
        <f t="shared" si="1010"/>
        <v>0</v>
      </c>
      <c r="M1989" s="89">
        <f t="shared" si="1011"/>
        <v>0</v>
      </c>
      <c r="N1989" s="89">
        <f t="shared" si="1012"/>
        <v>0</v>
      </c>
      <c r="O1989" s="89">
        <f t="shared" si="1005"/>
        <v>0</v>
      </c>
      <c r="Q1989" s="90">
        <f t="shared" si="1013"/>
        <v>0</v>
      </c>
      <c r="R1989" s="90">
        <f t="shared" si="1014"/>
        <v>0</v>
      </c>
      <c r="S1989" s="90">
        <f t="shared" si="1015"/>
        <v>0</v>
      </c>
      <c r="T1989" s="90">
        <f t="shared" si="1016"/>
        <v>0</v>
      </c>
      <c r="U1989" s="90">
        <f t="shared" si="1017"/>
        <v>0</v>
      </c>
      <c r="V1989" s="90">
        <f t="shared" si="1018"/>
        <v>0</v>
      </c>
      <c r="W1989" s="90">
        <f t="shared" si="1006"/>
        <v>0</v>
      </c>
      <c r="Y1989" s="89">
        <f t="shared" si="998"/>
        <v>0</v>
      </c>
      <c r="Z1989" s="90">
        <f t="shared" si="999"/>
        <v>0</v>
      </c>
      <c r="AA1989" s="75">
        <f t="shared" si="1000"/>
        <v>0</v>
      </c>
      <c r="AB1989" s="89">
        <f t="shared" si="1001"/>
        <v>0</v>
      </c>
      <c r="AC1989" s="89">
        <f t="shared" si="1002"/>
        <v>0</v>
      </c>
      <c r="AD1989" s="90">
        <f t="shared" si="1003"/>
        <v>0</v>
      </c>
      <c r="AE1989" s="90">
        <f t="shared" si="1004"/>
        <v>0</v>
      </c>
      <c r="AF1989" s="1">
        <f t="shared" si="1020"/>
        <v>-50000</v>
      </c>
    </row>
    <row r="1990" spans="1:32">
      <c r="A1990" s="106">
        <v>2.3340000000000001E-3</v>
      </c>
      <c r="B1990" s="4">
        <f t="shared" si="1019"/>
        <v>-49999.997666000003</v>
      </c>
      <c r="C1990"/>
      <c r="D1990"/>
      <c r="E1990" s="57" t="s">
        <v>20</v>
      </c>
      <c r="F1990" s="22">
        <f t="shared" si="984"/>
        <v>0</v>
      </c>
      <c r="G1990" s="22">
        <f t="shared" si="985"/>
        <v>0</v>
      </c>
      <c r="H1990" s="120" t="str">
        <f>IF(ISNA(VLOOKUP(C1990,[1]Sheet1!$J$2:$J$2000,3,FALSE)),"No","Yes")</f>
        <v>No</v>
      </c>
      <c r="I1990" s="89">
        <f t="shared" si="1007"/>
        <v>0</v>
      </c>
      <c r="J1990" s="89">
        <f t="shared" si="1008"/>
        <v>0</v>
      </c>
      <c r="K1990" s="89">
        <f t="shared" si="1009"/>
        <v>0</v>
      </c>
      <c r="L1990" s="89">
        <f t="shared" si="1010"/>
        <v>0</v>
      </c>
      <c r="M1990" s="89">
        <f t="shared" si="1011"/>
        <v>0</v>
      </c>
      <c r="N1990" s="89">
        <f t="shared" si="1012"/>
        <v>0</v>
      </c>
      <c r="O1990" s="89">
        <f t="shared" si="1005"/>
        <v>0</v>
      </c>
      <c r="Q1990" s="90">
        <f t="shared" si="1013"/>
        <v>0</v>
      </c>
      <c r="R1990" s="90">
        <f t="shared" si="1014"/>
        <v>0</v>
      </c>
      <c r="S1990" s="90">
        <f t="shared" si="1015"/>
        <v>0</v>
      </c>
      <c r="T1990" s="90">
        <f t="shared" si="1016"/>
        <v>0</v>
      </c>
      <c r="U1990" s="90">
        <f t="shared" si="1017"/>
        <v>0</v>
      </c>
      <c r="V1990" s="90">
        <f t="shared" si="1018"/>
        <v>0</v>
      </c>
      <c r="W1990" s="90">
        <f t="shared" si="1006"/>
        <v>0</v>
      </c>
      <c r="Y1990" s="89">
        <f t="shared" si="998"/>
        <v>0</v>
      </c>
      <c r="Z1990" s="90">
        <f t="shared" si="999"/>
        <v>0</v>
      </c>
      <c r="AA1990" s="75">
        <f t="shared" si="1000"/>
        <v>0</v>
      </c>
      <c r="AB1990" s="89">
        <f t="shared" si="1001"/>
        <v>0</v>
      </c>
      <c r="AC1990" s="89">
        <f t="shared" si="1002"/>
        <v>0</v>
      </c>
      <c r="AD1990" s="90">
        <f t="shared" si="1003"/>
        <v>0</v>
      </c>
      <c r="AE1990" s="90">
        <f t="shared" si="1004"/>
        <v>0</v>
      </c>
      <c r="AF1990" s="1">
        <f t="shared" si="1020"/>
        <v>-50000</v>
      </c>
    </row>
    <row r="1991" spans="1:32">
      <c r="A1991" s="106">
        <v>2.3349999999999998E-3</v>
      </c>
      <c r="B1991" s="4">
        <f t="shared" si="1019"/>
        <v>-49999.997665000003</v>
      </c>
      <c r="C1991"/>
      <c r="D1991"/>
      <c r="E1991" s="57" t="s">
        <v>20</v>
      </c>
      <c r="F1991" s="22">
        <f t="shared" si="984"/>
        <v>0</v>
      </c>
      <c r="G1991" s="22">
        <f t="shared" si="985"/>
        <v>0</v>
      </c>
      <c r="H1991" s="120" t="str">
        <f>IF(ISNA(VLOOKUP(C1991,[1]Sheet1!$J$2:$J$2000,3,FALSE)),"No","Yes")</f>
        <v>No</v>
      </c>
      <c r="I1991" s="89">
        <f t="shared" si="1007"/>
        <v>0</v>
      </c>
      <c r="J1991" s="89">
        <f t="shared" si="1008"/>
        <v>0</v>
      </c>
      <c r="K1991" s="89">
        <f t="shared" si="1009"/>
        <v>0</v>
      </c>
      <c r="L1991" s="89">
        <f t="shared" si="1010"/>
        <v>0</v>
      </c>
      <c r="M1991" s="89">
        <f t="shared" si="1011"/>
        <v>0</v>
      </c>
      <c r="N1991" s="89">
        <f t="shared" si="1012"/>
        <v>0</v>
      </c>
      <c r="O1991" s="89">
        <f t="shared" si="1005"/>
        <v>0</v>
      </c>
      <c r="Q1991" s="90">
        <f t="shared" si="1013"/>
        <v>0</v>
      </c>
      <c r="R1991" s="90">
        <f t="shared" si="1014"/>
        <v>0</v>
      </c>
      <c r="S1991" s="90">
        <f t="shared" si="1015"/>
        <v>0</v>
      </c>
      <c r="T1991" s="90">
        <f t="shared" si="1016"/>
        <v>0</v>
      </c>
      <c r="U1991" s="90">
        <f t="shared" si="1017"/>
        <v>0</v>
      </c>
      <c r="V1991" s="90">
        <f t="shared" si="1018"/>
        <v>0</v>
      </c>
      <c r="W1991" s="90">
        <f t="shared" si="1006"/>
        <v>0</v>
      </c>
      <c r="Y1991" s="89">
        <f t="shared" si="998"/>
        <v>0</v>
      </c>
      <c r="Z1991" s="90">
        <f t="shared" si="999"/>
        <v>0</v>
      </c>
      <c r="AA1991" s="75">
        <f t="shared" si="1000"/>
        <v>0</v>
      </c>
      <c r="AB1991" s="89">
        <f t="shared" si="1001"/>
        <v>0</v>
      </c>
      <c r="AC1991" s="89">
        <f t="shared" si="1002"/>
        <v>0</v>
      </c>
      <c r="AD1991" s="90">
        <f t="shared" si="1003"/>
        <v>0</v>
      </c>
      <c r="AE1991" s="90">
        <f t="shared" si="1004"/>
        <v>0</v>
      </c>
      <c r="AF1991" s="1">
        <f t="shared" si="1020"/>
        <v>-50000</v>
      </c>
    </row>
    <row r="1992" spans="1:32">
      <c r="A1992" s="106">
        <v>2.336E-3</v>
      </c>
      <c r="B1992" s="4">
        <f t="shared" si="1019"/>
        <v>-49999.997664000002</v>
      </c>
      <c r="C1992"/>
      <c r="D1992"/>
      <c r="E1992" s="57" t="s">
        <v>20</v>
      </c>
      <c r="F1992" s="22">
        <f t="shared" si="984"/>
        <v>0</v>
      </c>
      <c r="G1992" s="22">
        <f t="shared" si="985"/>
        <v>0</v>
      </c>
      <c r="H1992" s="120" t="str">
        <f>IF(ISNA(VLOOKUP(C1992,[1]Sheet1!$J$2:$J$2000,3,FALSE)),"No","Yes")</f>
        <v>No</v>
      </c>
      <c r="I1992" s="89">
        <f t="shared" si="1007"/>
        <v>0</v>
      </c>
      <c r="J1992" s="89">
        <f t="shared" si="1008"/>
        <v>0</v>
      </c>
      <c r="K1992" s="89">
        <f t="shared" si="1009"/>
        <v>0</v>
      </c>
      <c r="L1992" s="89">
        <f t="shared" si="1010"/>
        <v>0</v>
      </c>
      <c r="M1992" s="89">
        <f t="shared" si="1011"/>
        <v>0</v>
      </c>
      <c r="N1992" s="89">
        <f t="shared" si="1012"/>
        <v>0</v>
      </c>
      <c r="O1992" s="89">
        <f t="shared" si="1005"/>
        <v>0</v>
      </c>
      <c r="Q1992" s="90">
        <f t="shared" si="1013"/>
        <v>0</v>
      </c>
      <c r="R1992" s="90">
        <f t="shared" si="1014"/>
        <v>0</v>
      </c>
      <c r="S1992" s="90">
        <f t="shared" si="1015"/>
        <v>0</v>
      </c>
      <c r="T1992" s="90">
        <f t="shared" si="1016"/>
        <v>0</v>
      </c>
      <c r="U1992" s="90">
        <f t="shared" si="1017"/>
        <v>0</v>
      </c>
      <c r="V1992" s="90">
        <f t="shared" si="1018"/>
        <v>0</v>
      </c>
      <c r="W1992" s="90">
        <f t="shared" si="1006"/>
        <v>0</v>
      </c>
      <c r="Y1992" s="89">
        <f t="shared" si="998"/>
        <v>0</v>
      </c>
      <c r="Z1992" s="90">
        <f t="shared" si="999"/>
        <v>0</v>
      </c>
      <c r="AA1992" s="75">
        <f t="shared" si="1000"/>
        <v>0</v>
      </c>
      <c r="AB1992" s="89">
        <f t="shared" si="1001"/>
        <v>0</v>
      </c>
      <c r="AC1992" s="89">
        <f t="shared" si="1002"/>
        <v>0</v>
      </c>
      <c r="AD1992" s="90">
        <f t="shared" si="1003"/>
        <v>0</v>
      </c>
      <c r="AE1992" s="90">
        <f t="shared" si="1004"/>
        <v>0</v>
      </c>
      <c r="AF1992" s="1">
        <f t="shared" si="1020"/>
        <v>-50000</v>
      </c>
    </row>
    <row r="1993" spans="1:32">
      <c r="A1993" s="106">
        <v>2.3370000000000001E-3</v>
      </c>
      <c r="B1993" s="4">
        <f t="shared" si="1019"/>
        <v>-49999.997663000002</v>
      </c>
      <c r="C1993"/>
      <c r="D1993"/>
      <c r="E1993" s="57" t="s">
        <v>20</v>
      </c>
      <c r="F1993" s="22">
        <f t="shared" si="984"/>
        <v>0</v>
      </c>
      <c r="G1993" s="22">
        <f t="shared" si="985"/>
        <v>0</v>
      </c>
      <c r="H1993" s="120" t="str">
        <f>IF(ISNA(VLOOKUP(C1993,[1]Sheet1!$J$2:$J$2000,3,FALSE)),"No","Yes")</f>
        <v>No</v>
      </c>
      <c r="I1993" s="89">
        <f t="shared" si="1007"/>
        <v>0</v>
      </c>
      <c r="J1993" s="89">
        <f t="shared" si="1008"/>
        <v>0</v>
      </c>
      <c r="K1993" s="89">
        <f t="shared" si="1009"/>
        <v>0</v>
      </c>
      <c r="L1993" s="89">
        <f t="shared" si="1010"/>
        <v>0</v>
      </c>
      <c r="M1993" s="89">
        <f t="shared" si="1011"/>
        <v>0</v>
      </c>
      <c r="N1993" s="89">
        <f t="shared" si="1012"/>
        <v>0</v>
      </c>
      <c r="O1993" s="89">
        <f t="shared" si="1005"/>
        <v>0</v>
      </c>
      <c r="Q1993" s="90">
        <f t="shared" si="1013"/>
        <v>0</v>
      </c>
      <c r="R1993" s="90">
        <f t="shared" si="1014"/>
        <v>0</v>
      </c>
      <c r="S1993" s="90">
        <f t="shared" si="1015"/>
        <v>0</v>
      </c>
      <c r="T1993" s="90">
        <f t="shared" si="1016"/>
        <v>0</v>
      </c>
      <c r="U1993" s="90">
        <f t="shared" si="1017"/>
        <v>0</v>
      </c>
      <c r="V1993" s="90">
        <f t="shared" si="1018"/>
        <v>0</v>
      </c>
      <c r="W1993" s="90">
        <f t="shared" si="1006"/>
        <v>0</v>
      </c>
      <c r="Y1993" s="89">
        <f t="shared" si="998"/>
        <v>0</v>
      </c>
      <c r="Z1993" s="90">
        <f t="shared" si="999"/>
        <v>0</v>
      </c>
      <c r="AA1993" s="75">
        <f t="shared" si="1000"/>
        <v>0</v>
      </c>
      <c r="AB1993" s="89">
        <f t="shared" si="1001"/>
        <v>0</v>
      </c>
      <c r="AC1993" s="89">
        <f t="shared" si="1002"/>
        <v>0</v>
      </c>
      <c r="AD1993" s="90">
        <f t="shared" si="1003"/>
        <v>0</v>
      </c>
      <c r="AE1993" s="90">
        <f t="shared" si="1004"/>
        <v>0</v>
      </c>
      <c r="AF1993" s="1">
        <f t="shared" si="1020"/>
        <v>-50000</v>
      </c>
    </row>
    <row r="1994" spans="1:32">
      <c r="A1994" s="106">
        <v>2.3380000000000002E-3</v>
      </c>
      <c r="B1994" s="4">
        <f t="shared" si="1019"/>
        <v>-49999.997662000002</v>
      </c>
      <c r="C1994"/>
      <c r="D1994"/>
      <c r="E1994" s="57" t="s">
        <v>20</v>
      </c>
      <c r="F1994" s="22">
        <f t="shared" si="984"/>
        <v>0</v>
      </c>
      <c r="G1994" s="22">
        <f t="shared" si="985"/>
        <v>0</v>
      </c>
      <c r="H1994" s="120" t="str">
        <f>IF(ISNA(VLOOKUP(C1994,[1]Sheet1!$J$2:$J$2000,3,FALSE)),"No","Yes")</f>
        <v>No</v>
      </c>
      <c r="I1994" s="89">
        <f t="shared" si="1007"/>
        <v>0</v>
      </c>
      <c r="J1994" s="89">
        <f t="shared" si="1008"/>
        <v>0</v>
      </c>
      <c r="K1994" s="89">
        <f t="shared" si="1009"/>
        <v>0</v>
      </c>
      <c r="L1994" s="89">
        <f t="shared" si="1010"/>
        <v>0</v>
      </c>
      <c r="M1994" s="89">
        <f t="shared" si="1011"/>
        <v>0</v>
      </c>
      <c r="N1994" s="89">
        <f t="shared" si="1012"/>
        <v>0</v>
      </c>
      <c r="O1994" s="89">
        <f t="shared" si="1005"/>
        <v>0</v>
      </c>
      <c r="Q1994" s="90">
        <f t="shared" si="1013"/>
        <v>0</v>
      </c>
      <c r="R1994" s="90">
        <f t="shared" si="1014"/>
        <v>0</v>
      </c>
      <c r="S1994" s="90">
        <f t="shared" si="1015"/>
        <v>0</v>
      </c>
      <c r="T1994" s="90">
        <f t="shared" si="1016"/>
        <v>0</v>
      </c>
      <c r="U1994" s="90">
        <f t="shared" si="1017"/>
        <v>0</v>
      </c>
      <c r="V1994" s="90">
        <f t="shared" si="1018"/>
        <v>0</v>
      </c>
      <c r="W1994" s="90">
        <f t="shared" si="1006"/>
        <v>0</v>
      </c>
      <c r="Y1994" s="89">
        <f t="shared" si="998"/>
        <v>0</v>
      </c>
      <c r="Z1994" s="90">
        <f t="shared" si="999"/>
        <v>0</v>
      </c>
      <c r="AA1994" s="75">
        <f t="shared" si="1000"/>
        <v>0</v>
      </c>
      <c r="AB1994" s="89">
        <f t="shared" si="1001"/>
        <v>0</v>
      </c>
      <c r="AC1994" s="89">
        <f t="shared" si="1002"/>
        <v>0</v>
      </c>
      <c r="AD1994" s="90">
        <f t="shared" si="1003"/>
        <v>0</v>
      </c>
      <c r="AE1994" s="90">
        <f t="shared" si="1004"/>
        <v>0</v>
      </c>
      <c r="AF1994" s="1">
        <f t="shared" si="1020"/>
        <v>-50000</v>
      </c>
    </row>
    <row r="1995" spans="1:32">
      <c r="A1995" s="106">
        <v>2.3389999999999999E-3</v>
      </c>
      <c r="B1995" s="4">
        <f t="shared" si="1019"/>
        <v>-49999.997661000001</v>
      </c>
      <c r="C1995"/>
      <c r="D1995"/>
      <c r="E1995" s="57" t="s">
        <v>20</v>
      </c>
      <c r="F1995" s="22">
        <f t="shared" si="984"/>
        <v>0</v>
      </c>
      <c r="G1995" s="22">
        <f t="shared" si="985"/>
        <v>0</v>
      </c>
      <c r="H1995" s="120" t="str">
        <f>IF(ISNA(VLOOKUP(C1995,[1]Sheet1!$J$2:$J$2000,3,FALSE)),"No","Yes")</f>
        <v>No</v>
      </c>
      <c r="I1995" s="89">
        <f t="shared" si="1007"/>
        <v>0</v>
      </c>
      <c r="J1995" s="89">
        <f t="shared" si="1008"/>
        <v>0</v>
      </c>
      <c r="K1995" s="89">
        <f t="shared" si="1009"/>
        <v>0</v>
      </c>
      <c r="L1995" s="89">
        <f t="shared" si="1010"/>
        <v>0</v>
      </c>
      <c r="M1995" s="89">
        <f t="shared" si="1011"/>
        <v>0</v>
      </c>
      <c r="N1995" s="89">
        <f t="shared" si="1012"/>
        <v>0</v>
      </c>
      <c r="O1995" s="89">
        <f t="shared" si="1005"/>
        <v>0</v>
      </c>
      <c r="Q1995" s="90">
        <f t="shared" si="1013"/>
        <v>0</v>
      </c>
      <c r="R1995" s="90">
        <f t="shared" si="1014"/>
        <v>0</v>
      </c>
      <c r="S1995" s="90">
        <f t="shared" si="1015"/>
        <v>0</v>
      </c>
      <c r="T1995" s="90">
        <f t="shared" si="1016"/>
        <v>0</v>
      </c>
      <c r="U1995" s="90">
        <f t="shared" si="1017"/>
        <v>0</v>
      </c>
      <c r="V1995" s="90">
        <f t="shared" si="1018"/>
        <v>0</v>
      </c>
      <c r="W1995" s="90">
        <f t="shared" si="1006"/>
        <v>0</v>
      </c>
      <c r="Y1995" s="89">
        <f t="shared" si="998"/>
        <v>0</v>
      </c>
      <c r="Z1995" s="90">
        <f t="shared" si="999"/>
        <v>0</v>
      </c>
      <c r="AA1995" s="75">
        <f t="shared" si="1000"/>
        <v>0</v>
      </c>
      <c r="AB1995" s="89">
        <f t="shared" si="1001"/>
        <v>0</v>
      </c>
      <c r="AC1995" s="89">
        <f t="shared" si="1002"/>
        <v>0</v>
      </c>
      <c r="AD1995" s="90">
        <f t="shared" si="1003"/>
        <v>0</v>
      </c>
      <c r="AE1995" s="90">
        <f t="shared" si="1004"/>
        <v>0</v>
      </c>
      <c r="AF1995" s="1">
        <f t="shared" si="1020"/>
        <v>-50000</v>
      </c>
    </row>
    <row r="1996" spans="1:32">
      <c r="A1996" s="106">
        <v>2.3400000000000001E-3</v>
      </c>
      <c r="B1996" s="4">
        <f t="shared" si="1019"/>
        <v>-49999.997660000001</v>
      </c>
      <c r="C1996"/>
      <c r="D1996"/>
      <c r="E1996" s="57" t="s">
        <v>20</v>
      </c>
      <c r="F1996" s="22">
        <f t="shared" si="984"/>
        <v>0</v>
      </c>
      <c r="G1996" s="22">
        <f t="shared" si="985"/>
        <v>0</v>
      </c>
      <c r="H1996" s="120" t="str">
        <f>IF(ISNA(VLOOKUP(C1996,[1]Sheet1!$J$2:$J$2000,3,FALSE)),"No","Yes")</f>
        <v>No</v>
      </c>
      <c r="I1996" s="89">
        <f t="shared" si="1007"/>
        <v>0</v>
      </c>
      <c r="J1996" s="89">
        <f t="shared" si="1008"/>
        <v>0</v>
      </c>
      <c r="K1996" s="89">
        <f t="shared" si="1009"/>
        <v>0</v>
      </c>
      <c r="L1996" s="89">
        <f t="shared" si="1010"/>
        <v>0</v>
      </c>
      <c r="M1996" s="89">
        <f t="shared" si="1011"/>
        <v>0</v>
      </c>
      <c r="N1996" s="89">
        <f t="shared" si="1012"/>
        <v>0</v>
      </c>
      <c r="O1996" s="89">
        <f t="shared" si="1005"/>
        <v>0</v>
      </c>
      <c r="Q1996" s="90">
        <f t="shared" si="1013"/>
        <v>0</v>
      </c>
      <c r="R1996" s="90">
        <f t="shared" si="1014"/>
        <v>0</v>
      </c>
      <c r="S1996" s="90">
        <f t="shared" si="1015"/>
        <v>0</v>
      </c>
      <c r="T1996" s="90">
        <f t="shared" si="1016"/>
        <v>0</v>
      </c>
      <c r="U1996" s="90">
        <f t="shared" si="1017"/>
        <v>0</v>
      </c>
      <c r="V1996" s="90">
        <f t="shared" si="1018"/>
        <v>0</v>
      </c>
      <c r="W1996" s="90">
        <f t="shared" si="1006"/>
        <v>0</v>
      </c>
      <c r="Y1996" s="89">
        <f t="shared" si="998"/>
        <v>0</v>
      </c>
      <c r="Z1996" s="90">
        <f t="shared" si="999"/>
        <v>0</v>
      </c>
      <c r="AA1996" s="75">
        <f t="shared" si="1000"/>
        <v>0</v>
      </c>
      <c r="AB1996" s="89">
        <f t="shared" si="1001"/>
        <v>0</v>
      </c>
      <c r="AC1996" s="89">
        <f t="shared" si="1002"/>
        <v>0</v>
      </c>
      <c r="AD1996" s="90">
        <f t="shared" si="1003"/>
        <v>0</v>
      </c>
      <c r="AE1996" s="90">
        <f t="shared" si="1004"/>
        <v>0</v>
      </c>
      <c r="AF1996" s="1">
        <f t="shared" si="1020"/>
        <v>-50000</v>
      </c>
    </row>
    <row r="1997" spans="1:32">
      <c r="A1997" s="106">
        <v>2.3410000000000002E-3</v>
      </c>
      <c r="B1997" s="4">
        <f t="shared" si="1019"/>
        <v>-49999.997659000001</v>
      </c>
      <c r="C1997"/>
      <c r="D1997"/>
      <c r="E1997" s="57" t="s">
        <v>20</v>
      </c>
      <c r="F1997" s="22">
        <f t="shared" si="984"/>
        <v>0</v>
      </c>
      <c r="G1997" s="22">
        <f t="shared" si="985"/>
        <v>0</v>
      </c>
      <c r="H1997" s="120" t="str">
        <f>IF(ISNA(VLOOKUP(C1997,[1]Sheet1!$J$2:$J$2000,3,FALSE)),"No","Yes")</f>
        <v>No</v>
      </c>
      <c r="I1997" s="89">
        <f t="shared" si="1007"/>
        <v>0</v>
      </c>
      <c r="J1997" s="89">
        <f t="shared" si="1008"/>
        <v>0</v>
      </c>
      <c r="K1997" s="89">
        <f t="shared" si="1009"/>
        <v>0</v>
      </c>
      <c r="L1997" s="89">
        <f t="shared" si="1010"/>
        <v>0</v>
      </c>
      <c r="M1997" s="89">
        <f t="shared" si="1011"/>
        <v>0</v>
      </c>
      <c r="N1997" s="89">
        <f t="shared" si="1012"/>
        <v>0</v>
      </c>
      <c r="O1997" s="89">
        <f t="shared" si="1005"/>
        <v>0</v>
      </c>
      <c r="Q1997" s="90">
        <f t="shared" si="1013"/>
        <v>0</v>
      </c>
      <c r="R1997" s="90">
        <f t="shared" si="1014"/>
        <v>0</v>
      </c>
      <c r="S1997" s="90">
        <f t="shared" si="1015"/>
        <v>0</v>
      </c>
      <c r="T1997" s="90">
        <f t="shared" si="1016"/>
        <v>0</v>
      </c>
      <c r="U1997" s="90">
        <f t="shared" si="1017"/>
        <v>0</v>
      </c>
      <c r="V1997" s="90">
        <f t="shared" si="1018"/>
        <v>0</v>
      </c>
      <c r="W1997" s="90">
        <f t="shared" si="1006"/>
        <v>0</v>
      </c>
      <c r="Y1997" s="89">
        <f t="shared" si="998"/>
        <v>0</v>
      </c>
      <c r="Z1997" s="90">
        <f t="shared" si="999"/>
        <v>0</v>
      </c>
      <c r="AA1997" s="75">
        <f t="shared" si="1000"/>
        <v>0</v>
      </c>
      <c r="AB1997" s="89">
        <f t="shared" si="1001"/>
        <v>0</v>
      </c>
      <c r="AC1997" s="89">
        <f t="shared" si="1002"/>
        <v>0</v>
      </c>
      <c r="AD1997" s="90">
        <f t="shared" si="1003"/>
        <v>0</v>
      </c>
      <c r="AE1997" s="90">
        <f t="shared" si="1004"/>
        <v>0</v>
      </c>
      <c r="AF1997" s="1">
        <f t="shared" si="1020"/>
        <v>-50000</v>
      </c>
    </row>
    <row r="1998" spans="1:32">
      <c r="A1998" s="106">
        <v>2.3419999999999999E-3</v>
      </c>
      <c r="B1998" s="4">
        <f t="shared" si="1019"/>
        <v>-49999.997658</v>
      </c>
      <c r="C1998"/>
      <c r="D1998"/>
      <c r="E1998" s="57" t="s">
        <v>20</v>
      </c>
      <c r="F1998" s="22">
        <f t="shared" si="984"/>
        <v>0</v>
      </c>
      <c r="G1998" s="22">
        <f t="shared" si="985"/>
        <v>0</v>
      </c>
      <c r="H1998" s="120" t="str">
        <f>IF(ISNA(VLOOKUP(C1998,[1]Sheet1!$J$2:$J$2000,3,FALSE)),"No","Yes")</f>
        <v>No</v>
      </c>
      <c r="I1998" s="89">
        <f t="shared" si="1007"/>
        <v>0</v>
      </c>
      <c r="J1998" s="89">
        <f t="shared" si="1008"/>
        <v>0</v>
      </c>
      <c r="K1998" s="89">
        <f t="shared" si="1009"/>
        <v>0</v>
      </c>
      <c r="L1998" s="89">
        <f t="shared" si="1010"/>
        <v>0</v>
      </c>
      <c r="M1998" s="89">
        <f t="shared" si="1011"/>
        <v>0</v>
      </c>
      <c r="N1998" s="89">
        <f t="shared" si="1012"/>
        <v>0</v>
      </c>
      <c r="O1998" s="89">
        <f t="shared" si="1005"/>
        <v>0</v>
      </c>
      <c r="Q1998" s="90">
        <f t="shared" si="1013"/>
        <v>0</v>
      </c>
      <c r="R1998" s="90">
        <f t="shared" si="1014"/>
        <v>0</v>
      </c>
      <c r="S1998" s="90">
        <f t="shared" si="1015"/>
        <v>0</v>
      </c>
      <c r="T1998" s="90">
        <f t="shared" si="1016"/>
        <v>0</v>
      </c>
      <c r="U1998" s="90">
        <f t="shared" si="1017"/>
        <v>0</v>
      </c>
      <c r="V1998" s="90">
        <f t="shared" si="1018"/>
        <v>0</v>
      </c>
      <c r="W1998" s="90">
        <f t="shared" si="1006"/>
        <v>0</v>
      </c>
      <c r="Y1998" s="89">
        <f t="shared" si="998"/>
        <v>0</v>
      </c>
      <c r="Z1998" s="90">
        <f t="shared" si="999"/>
        <v>0</v>
      </c>
      <c r="AA1998" s="75">
        <f t="shared" si="1000"/>
        <v>0</v>
      </c>
      <c r="AB1998" s="89">
        <f t="shared" si="1001"/>
        <v>0</v>
      </c>
      <c r="AC1998" s="89">
        <f t="shared" si="1002"/>
        <v>0</v>
      </c>
      <c r="AD1998" s="90">
        <f t="shared" si="1003"/>
        <v>0</v>
      </c>
      <c r="AE1998" s="90">
        <f t="shared" si="1004"/>
        <v>0</v>
      </c>
      <c r="AF1998" s="1">
        <f t="shared" si="1020"/>
        <v>-50000</v>
      </c>
    </row>
    <row r="1999" spans="1:32">
      <c r="A1999" s="106">
        <v>2.343E-3</v>
      </c>
      <c r="B1999" s="4">
        <f t="shared" si="1019"/>
        <v>-49999.997657</v>
      </c>
      <c r="C1999"/>
      <c r="D1999"/>
      <c r="E1999" s="57" t="s">
        <v>20</v>
      </c>
      <c r="F1999" s="22">
        <f t="shared" si="984"/>
        <v>0</v>
      </c>
      <c r="G1999" s="22">
        <f t="shared" si="985"/>
        <v>0</v>
      </c>
      <c r="H1999" s="120" t="str">
        <f>IF(ISNA(VLOOKUP(C1999,[1]Sheet1!$J$2:$J$2000,3,FALSE)),"No","Yes")</f>
        <v>No</v>
      </c>
      <c r="I1999" s="89">
        <f t="shared" si="1007"/>
        <v>0</v>
      </c>
      <c r="J1999" s="89">
        <f t="shared" si="1008"/>
        <v>0</v>
      </c>
      <c r="K1999" s="89">
        <f t="shared" si="1009"/>
        <v>0</v>
      </c>
      <c r="L1999" s="89">
        <f t="shared" si="1010"/>
        <v>0</v>
      </c>
      <c r="M1999" s="89">
        <f t="shared" si="1011"/>
        <v>0</v>
      </c>
      <c r="N1999" s="89">
        <f t="shared" si="1012"/>
        <v>0</v>
      </c>
      <c r="O1999" s="89">
        <f t="shared" si="1005"/>
        <v>0</v>
      </c>
      <c r="Q1999" s="90">
        <f t="shared" si="1013"/>
        <v>0</v>
      </c>
      <c r="R1999" s="90">
        <f t="shared" si="1014"/>
        <v>0</v>
      </c>
      <c r="S1999" s="90">
        <f t="shared" si="1015"/>
        <v>0</v>
      </c>
      <c r="T1999" s="90">
        <f t="shared" si="1016"/>
        <v>0</v>
      </c>
      <c r="U1999" s="90">
        <f t="shared" si="1017"/>
        <v>0</v>
      </c>
      <c r="V1999" s="90">
        <f t="shared" si="1018"/>
        <v>0</v>
      </c>
      <c r="W1999" s="90">
        <f t="shared" si="1006"/>
        <v>0</v>
      </c>
      <c r="Y1999" s="89">
        <f t="shared" si="998"/>
        <v>0</v>
      </c>
      <c r="Z1999" s="90">
        <f t="shared" si="999"/>
        <v>0</v>
      </c>
      <c r="AA1999" s="75">
        <f t="shared" si="1000"/>
        <v>0</v>
      </c>
      <c r="AB1999" s="89">
        <f t="shared" si="1001"/>
        <v>0</v>
      </c>
      <c r="AC1999" s="89">
        <f t="shared" si="1002"/>
        <v>0</v>
      </c>
      <c r="AD1999" s="90">
        <f t="shared" si="1003"/>
        <v>0</v>
      </c>
      <c r="AE1999" s="90">
        <f t="shared" si="1004"/>
        <v>0</v>
      </c>
      <c r="AF1999" s="1">
        <f t="shared" si="1020"/>
        <v>-50000</v>
      </c>
    </row>
    <row r="2000" spans="1:32">
      <c r="A2000" s="106">
        <v>2.3440000000000002E-3</v>
      </c>
      <c r="B2000" s="4">
        <f t="shared" si="1019"/>
        <v>-49999.997656</v>
      </c>
      <c r="C2000"/>
      <c r="D2000"/>
      <c r="E2000" s="57" t="s">
        <v>20</v>
      </c>
      <c r="F2000" s="22">
        <f t="shared" si="984"/>
        <v>0</v>
      </c>
      <c r="G2000" s="22">
        <f t="shared" si="985"/>
        <v>0</v>
      </c>
      <c r="H2000" s="120" t="str">
        <f>IF(ISNA(VLOOKUP(C2000,[1]Sheet1!$J$2:$J$2000,3,FALSE)),"No","Yes")</f>
        <v>No</v>
      </c>
      <c r="I2000" s="89">
        <f t="shared" si="1007"/>
        <v>0</v>
      </c>
      <c r="J2000" s="89">
        <f t="shared" si="1008"/>
        <v>0</v>
      </c>
      <c r="K2000" s="89">
        <f t="shared" si="1009"/>
        <v>0</v>
      </c>
      <c r="L2000" s="89">
        <f t="shared" si="1010"/>
        <v>0</v>
      </c>
      <c r="M2000" s="89">
        <f t="shared" si="1011"/>
        <v>0</v>
      </c>
      <c r="N2000" s="89">
        <f t="shared" si="1012"/>
        <v>0</v>
      </c>
      <c r="O2000" s="89">
        <f t="shared" si="1005"/>
        <v>0</v>
      </c>
      <c r="Q2000" s="90">
        <f t="shared" si="1013"/>
        <v>0</v>
      </c>
      <c r="R2000" s="90">
        <f t="shared" si="1014"/>
        <v>0</v>
      </c>
      <c r="S2000" s="90">
        <f t="shared" si="1015"/>
        <v>0</v>
      </c>
      <c r="T2000" s="90">
        <f t="shared" si="1016"/>
        <v>0</v>
      </c>
      <c r="U2000" s="90">
        <f t="shared" si="1017"/>
        <v>0</v>
      </c>
      <c r="V2000" s="90">
        <f t="shared" si="1018"/>
        <v>0</v>
      </c>
      <c r="W2000" s="90">
        <f t="shared" si="1006"/>
        <v>0</v>
      </c>
      <c r="Y2000" s="89">
        <f t="shared" si="998"/>
        <v>0</v>
      </c>
      <c r="Z2000" s="90">
        <f t="shared" si="999"/>
        <v>0</v>
      </c>
      <c r="AA2000" s="75">
        <f t="shared" si="1000"/>
        <v>0</v>
      </c>
      <c r="AB2000" s="89">
        <f t="shared" si="1001"/>
        <v>0</v>
      </c>
      <c r="AC2000" s="89">
        <f t="shared" si="1002"/>
        <v>0</v>
      </c>
      <c r="AD2000" s="90">
        <f t="shared" si="1003"/>
        <v>0</v>
      </c>
      <c r="AE2000" s="90">
        <f t="shared" si="1004"/>
        <v>0</v>
      </c>
      <c r="AF2000" s="1">
        <f t="shared" si="1020"/>
        <v>-50000</v>
      </c>
    </row>
    <row r="2001" spans="1:32">
      <c r="A2001" s="106">
        <v>2.3449999999999999E-3</v>
      </c>
      <c r="B2001" s="4">
        <f t="shared" si="1019"/>
        <v>-49999.997654999999</v>
      </c>
      <c r="C2001"/>
      <c r="D2001"/>
      <c r="E2001" s="57" t="s">
        <v>20</v>
      </c>
      <c r="F2001" s="22">
        <f t="shared" ref="F2001:F2064" si="1021">COUNTIF(H2001:X2001,"&gt;1")</f>
        <v>0</v>
      </c>
      <c r="G2001" s="22">
        <f t="shared" ref="G2001:G2064" si="1022">COUNTIF(AA2001:AE2001,"&gt;1")</f>
        <v>0</v>
      </c>
      <c r="H2001" s="120" t="str">
        <f>IF(ISNA(VLOOKUP(C2001,[1]Sheet1!$J$2:$J$2000,3,FALSE)),"No","Yes")</f>
        <v>No</v>
      </c>
      <c r="I2001" s="89">
        <f t="shared" ref="I2001:I2032" si="1023">IF(ISERROR(VLOOKUP($C2001,Sprint1,5,FALSE)),0,(VLOOKUP($C2001,Sprint1,5,FALSE)))</f>
        <v>0</v>
      </c>
      <c r="J2001" s="89">
        <f t="shared" ref="J2001:J2032" si="1024">IF(ISERROR(VLOOKUP($C2001,Sprint2,5,FALSE)),0,(VLOOKUP($C2001,Sprint2,5,FALSE)))</f>
        <v>0</v>
      </c>
      <c r="K2001" s="89">
        <f t="shared" ref="K2001:K2032" si="1025">IF(ISERROR(VLOOKUP($C2001,Sprint3,5,FALSE)),0,(VLOOKUP($C2001,Sprint3,5,FALSE)))</f>
        <v>0</v>
      </c>
      <c r="L2001" s="89">
        <f t="shared" ref="L2001:L2032" si="1026">IF(ISERROR(VLOOKUP($C2001,Sprint4,5,FALSE)),0,(VLOOKUP($C2001,Sprint4,5,FALSE)))</f>
        <v>0</v>
      </c>
      <c r="M2001" s="89">
        <f t="shared" ref="M2001:M2032" si="1027">IF(ISERROR(VLOOKUP($C2001,Sprint5,5,FALSE)),0,(VLOOKUP($C2001,Sprint5,5,FALSE)))</f>
        <v>0</v>
      </c>
      <c r="N2001" s="89">
        <f t="shared" ref="N2001:N2032" si="1028">IF(ISERROR(VLOOKUP($C2001,Sprint6,5,FALSE)),0,(VLOOKUP($C2001,Sprint6,5,FALSE)))</f>
        <v>0</v>
      </c>
      <c r="O2001" s="89">
        <f t="shared" si="1005"/>
        <v>0</v>
      </c>
      <c r="Q2001" s="90">
        <f t="shared" ref="Q2001:Q2032" si="1029">IF(ISERROR(VLOOKUP($C2001,_End1,5,FALSE)),0,(VLOOKUP($C2001,_End1,5,FALSE)))</f>
        <v>0</v>
      </c>
      <c r="R2001" s="90">
        <f t="shared" ref="R2001:R2032" si="1030">IF(ISERROR(VLOOKUP($C2001,_End2,5,FALSE)),0,(VLOOKUP($C2001,_End2,5,FALSE)))</f>
        <v>0</v>
      </c>
      <c r="S2001" s="90">
        <f t="shared" ref="S2001:S2032" si="1031">IF(ISERROR(VLOOKUP($C2001,_End3,5,FALSE)),0,(VLOOKUP($C2001,_End3,5,FALSE)))</f>
        <v>0</v>
      </c>
      <c r="T2001" s="90">
        <f t="shared" ref="T2001:T2032" si="1032">IF(ISERROR(VLOOKUP($C2001,_End4,5,FALSE)),0,(VLOOKUP($C2001,_End4,5,FALSE)))</f>
        <v>0</v>
      </c>
      <c r="U2001" s="90">
        <f t="shared" ref="U2001:U2032" si="1033">IF(ISERROR(VLOOKUP($C2001,_End5,5,FALSE)),0,(VLOOKUP($C2001,_End5,5,FALSE)))</f>
        <v>0</v>
      </c>
      <c r="V2001" s="90">
        <f t="shared" ref="V2001:V2032" si="1034">IF(ISERROR(VLOOKUP($C2001,_End6,5,FALSE)),0,(VLOOKUP($C2001,_End6,5,FALSE)))</f>
        <v>0</v>
      </c>
      <c r="W2001" s="90">
        <f t="shared" si="1006"/>
        <v>0</v>
      </c>
      <c r="Y2001" s="89">
        <f t="shared" ref="Y2001:Y2064" si="1035">LARGE(I2001:O2001,3)</f>
        <v>0</v>
      </c>
      <c r="Z2001" s="90">
        <f t="shared" ref="Z2001:Z2064" si="1036">LARGE(Q2001:W2001,3)</f>
        <v>0</v>
      </c>
      <c r="AA2001" s="75">
        <f t="shared" ref="AA2001:AA2064" si="1037">LARGE(Y2001:Z2001,1)</f>
        <v>0</v>
      </c>
      <c r="AB2001" s="89">
        <f t="shared" ref="AB2001:AB2064" si="1038">LARGE(I2001:O2001,1)</f>
        <v>0</v>
      </c>
      <c r="AC2001" s="89">
        <f t="shared" ref="AC2001:AC2064" si="1039">LARGE(I2001:O2001,2)</f>
        <v>0</v>
      </c>
      <c r="AD2001" s="90">
        <f t="shared" ref="AD2001:AD2064" si="1040">LARGE(Q2001:W2001,1)</f>
        <v>0</v>
      </c>
      <c r="AE2001" s="90">
        <f t="shared" ref="AE2001:AE2064" si="1041">LARGE(Q2001:W2001,2)</f>
        <v>0</v>
      </c>
      <c r="AF2001" s="1">
        <f t="shared" si="1020"/>
        <v>-50000</v>
      </c>
    </row>
    <row r="2002" spans="1:32">
      <c r="A2002" s="106">
        <v>2.346E-3</v>
      </c>
      <c r="B2002" s="4">
        <f t="shared" si="1019"/>
        <v>-49999.997653999999</v>
      </c>
      <c r="C2002"/>
      <c r="D2002"/>
      <c r="E2002" s="57" t="s">
        <v>20</v>
      </c>
      <c r="F2002" s="22">
        <f t="shared" si="1021"/>
        <v>0</v>
      </c>
      <c r="G2002" s="22">
        <f t="shared" si="1022"/>
        <v>0</v>
      </c>
      <c r="H2002" s="120" t="str">
        <f>IF(ISNA(VLOOKUP(C2002,[1]Sheet1!$J$2:$J$2000,3,FALSE)),"No","Yes")</f>
        <v>No</v>
      </c>
      <c r="I2002" s="89">
        <f t="shared" si="1023"/>
        <v>0</v>
      </c>
      <c r="J2002" s="89">
        <f t="shared" si="1024"/>
        <v>0</v>
      </c>
      <c r="K2002" s="89">
        <f t="shared" si="1025"/>
        <v>0</v>
      </c>
      <c r="L2002" s="89">
        <f t="shared" si="1026"/>
        <v>0</v>
      </c>
      <c r="M2002" s="89">
        <f t="shared" si="1027"/>
        <v>0</v>
      </c>
      <c r="N2002" s="89">
        <f t="shared" si="1028"/>
        <v>0</v>
      </c>
      <c r="O2002" s="89">
        <f t="shared" ref="O2002:O2065" si="1042">IF(ISERROR(VLOOKUP($C2002,Sprint7,5,FALSE)),0,(VLOOKUP($C2002,Sprint7,5,FALSE)))</f>
        <v>0</v>
      </c>
      <c r="Q2002" s="90">
        <f t="shared" si="1029"/>
        <v>0</v>
      </c>
      <c r="R2002" s="90">
        <f t="shared" si="1030"/>
        <v>0</v>
      </c>
      <c r="S2002" s="90">
        <f t="shared" si="1031"/>
        <v>0</v>
      </c>
      <c r="T2002" s="90">
        <f t="shared" si="1032"/>
        <v>0</v>
      </c>
      <c r="U2002" s="90">
        <f t="shared" si="1033"/>
        <v>0</v>
      </c>
      <c r="V2002" s="90">
        <f t="shared" si="1034"/>
        <v>0</v>
      </c>
      <c r="W2002" s="90">
        <f t="shared" ref="W2002:W2065" si="1043">IF(ISERROR(VLOOKUP($C2002,_End7,5,FALSE)),0,(VLOOKUP($C2002,_End7,5,FALSE)))</f>
        <v>0</v>
      </c>
      <c r="Y2002" s="89">
        <f t="shared" si="1035"/>
        <v>0</v>
      </c>
      <c r="Z2002" s="90">
        <f t="shared" si="1036"/>
        <v>0</v>
      </c>
      <c r="AA2002" s="75">
        <f t="shared" si="1037"/>
        <v>0</v>
      </c>
      <c r="AB2002" s="89">
        <f t="shared" si="1038"/>
        <v>0</v>
      </c>
      <c r="AC2002" s="89">
        <f t="shared" si="1039"/>
        <v>0</v>
      </c>
      <c r="AD2002" s="90">
        <f t="shared" si="1040"/>
        <v>0</v>
      </c>
      <c r="AE2002" s="90">
        <f t="shared" si="1041"/>
        <v>0</v>
      </c>
      <c r="AF2002" s="1">
        <f t="shared" si="1020"/>
        <v>-50000</v>
      </c>
    </row>
    <row r="2003" spans="1:32">
      <c r="A2003" s="106">
        <v>2.3470000000000001E-3</v>
      </c>
      <c r="B2003" s="4">
        <f t="shared" si="1019"/>
        <v>-49999.997652999999</v>
      </c>
      <c r="C2003"/>
      <c r="D2003"/>
      <c r="E2003" s="57" t="s">
        <v>20</v>
      </c>
      <c r="F2003" s="22">
        <f t="shared" si="1021"/>
        <v>0</v>
      </c>
      <c r="G2003" s="22">
        <f t="shared" si="1022"/>
        <v>0</v>
      </c>
      <c r="H2003" s="120" t="str">
        <f>IF(ISNA(VLOOKUP(C2003,[1]Sheet1!$J$2:$J$2000,3,FALSE)),"No","Yes")</f>
        <v>No</v>
      </c>
      <c r="I2003" s="89">
        <f t="shared" si="1023"/>
        <v>0</v>
      </c>
      <c r="J2003" s="89">
        <f t="shared" si="1024"/>
        <v>0</v>
      </c>
      <c r="K2003" s="89">
        <f t="shared" si="1025"/>
        <v>0</v>
      </c>
      <c r="L2003" s="89">
        <f t="shared" si="1026"/>
        <v>0</v>
      </c>
      <c r="M2003" s="89">
        <f t="shared" si="1027"/>
        <v>0</v>
      </c>
      <c r="N2003" s="89">
        <f t="shared" si="1028"/>
        <v>0</v>
      </c>
      <c r="O2003" s="89">
        <f t="shared" si="1042"/>
        <v>0</v>
      </c>
      <c r="Q2003" s="90">
        <f t="shared" si="1029"/>
        <v>0</v>
      </c>
      <c r="R2003" s="90">
        <f t="shared" si="1030"/>
        <v>0</v>
      </c>
      <c r="S2003" s="90">
        <f t="shared" si="1031"/>
        <v>0</v>
      </c>
      <c r="T2003" s="90">
        <f t="shared" si="1032"/>
        <v>0</v>
      </c>
      <c r="U2003" s="90">
        <f t="shared" si="1033"/>
        <v>0</v>
      </c>
      <c r="V2003" s="90">
        <f t="shared" si="1034"/>
        <v>0</v>
      </c>
      <c r="W2003" s="90">
        <f t="shared" si="1043"/>
        <v>0</v>
      </c>
      <c r="Y2003" s="89">
        <f t="shared" si="1035"/>
        <v>0</v>
      </c>
      <c r="Z2003" s="90">
        <f t="shared" si="1036"/>
        <v>0</v>
      </c>
      <c r="AA2003" s="75">
        <f t="shared" si="1037"/>
        <v>0</v>
      </c>
      <c r="AB2003" s="89">
        <f t="shared" si="1038"/>
        <v>0</v>
      </c>
      <c r="AC2003" s="89">
        <f t="shared" si="1039"/>
        <v>0</v>
      </c>
      <c r="AD2003" s="90">
        <f t="shared" si="1040"/>
        <v>0</v>
      </c>
      <c r="AE2003" s="90">
        <f t="shared" si="1041"/>
        <v>0</v>
      </c>
      <c r="AF2003" s="1">
        <f t="shared" si="1020"/>
        <v>-50000</v>
      </c>
    </row>
    <row r="2004" spans="1:32">
      <c r="A2004" s="106">
        <v>2.3479999999999998E-3</v>
      </c>
      <c r="B2004" s="4">
        <f t="shared" si="1019"/>
        <v>-49999.997651999998</v>
      </c>
      <c r="C2004"/>
      <c r="D2004"/>
      <c r="E2004" s="57" t="s">
        <v>20</v>
      </c>
      <c r="F2004" s="22">
        <f t="shared" si="1021"/>
        <v>0</v>
      </c>
      <c r="G2004" s="22">
        <f t="shared" si="1022"/>
        <v>0</v>
      </c>
      <c r="H2004" s="120" t="str">
        <f>IF(ISNA(VLOOKUP(C2004,[1]Sheet1!$J$2:$J$2000,3,FALSE)),"No","Yes")</f>
        <v>No</v>
      </c>
      <c r="I2004" s="89">
        <f t="shared" si="1023"/>
        <v>0</v>
      </c>
      <c r="J2004" s="89">
        <f t="shared" si="1024"/>
        <v>0</v>
      </c>
      <c r="K2004" s="89">
        <f t="shared" si="1025"/>
        <v>0</v>
      </c>
      <c r="L2004" s="89">
        <f t="shared" si="1026"/>
        <v>0</v>
      </c>
      <c r="M2004" s="89">
        <f t="shared" si="1027"/>
        <v>0</v>
      </c>
      <c r="N2004" s="89">
        <f t="shared" si="1028"/>
        <v>0</v>
      </c>
      <c r="O2004" s="89">
        <f t="shared" si="1042"/>
        <v>0</v>
      </c>
      <c r="Q2004" s="90">
        <f t="shared" si="1029"/>
        <v>0</v>
      </c>
      <c r="R2004" s="90">
        <f t="shared" si="1030"/>
        <v>0</v>
      </c>
      <c r="S2004" s="90">
        <f t="shared" si="1031"/>
        <v>0</v>
      </c>
      <c r="T2004" s="90">
        <f t="shared" si="1032"/>
        <v>0</v>
      </c>
      <c r="U2004" s="90">
        <f t="shared" si="1033"/>
        <v>0</v>
      </c>
      <c r="V2004" s="90">
        <f t="shared" si="1034"/>
        <v>0</v>
      </c>
      <c r="W2004" s="90">
        <f t="shared" si="1043"/>
        <v>0</v>
      </c>
      <c r="Y2004" s="89">
        <f t="shared" si="1035"/>
        <v>0</v>
      </c>
      <c r="Z2004" s="90">
        <f t="shared" si="1036"/>
        <v>0</v>
      </c>
      <c r="AA2004" s="75">
        <f t="shared" si="1037"/>
        <v>0</v>
      </c>
      <c r="AB2004" s="89">
        <f t="shared" si="1038"/>
        <v>0</v>
      </c>
      <c r="AC2004" s="89">
        <f t="shared" si="1039"/>
        <v>0</v>
      </c>
      <c r="AD2004" s="90">
        <f t="shared" si="1040"/>
        <v>0</v>
      </c>
      <c r="AE2004" s="90">
        <f t="shared" si="1041"/>
        <v>0</v>
      </c>
      <c r="AF2004" s="1">
        <f t="shared" si="1020"/>
        <v>-50000</v>
      </c>
    </row>
    <row r="2005" spans="1:32">
      <c r="A2005" s="106">
        <v>2.349E-3</v>
      </c>
      <c r="B2005" s="4">
        <f t="shared" si="1019"/>
        <v>-49999.997650999998</v>
      </c>
      <c r="C2005"/>
      <c r="D2005"/>
      <c r="E2005" s="57" t="s">
        <v>20</v>
      </c>
      <c r="F2005" s="22">
        <f t="shared" si="1021"/>
        <v>0</v>
      </c>
      <c r="G2005" s="22">
        <f t="shared" si="1022"/>
        <v>0</v>
      </c>
      <c r="H2005" s="120" t="str">
        <f>IF(ISNA(VLOOKUP(C2005,[1]Sheet1!$J$2:$J$2000,3,FALSE)),"No","Yes")</f>
        <v>No</v>
      </c>
      <c r="I2005" s="89">
        <f t="shared" si="1023"/>
        <v>0</v>
      </c>
      <c r="J2005" s="89">
        <f t="shared" si="1024"/>
        <v>0</v>
      </c>
      <c r="K2005" s="89">
        <f t="shared" si="1025"/>
        <v>0</v>
      </c>
      <c r="L2005" s="89">
        <f t="shared" si="1026"/>
        <v>0</v>
      </c>
      <c r="M2005" s="89">
        <f t="shared" si="1027"/>
        <v>0</v>
      </c>
      <c r="N2005" s="89">
        <f t="shared" si="1028"/>
        <v>0</v>
      </c>
      <c r="O2005" s="89">
        <f t="shared" si="1042"/>
        <v>0</v>
      </c>
      <c r="Q2005" s="90">
        <f t="shared" si="1029"/>
        <v>0</v>
      </c>
      <c r="R2005" s="90">
        <f t="shared" si="1030"/>
        <v>0</v>
      </c>
      <c r="S2005" s="90">
        <f t="shared" si="1031"/>
        <v>0</v>
      </c>
      <c r="T2005" s="90">
        <f t="shared" si="1032"/>
        <v>0</v>
      </c>
      <c r="U2005" s="90">
        <f t="shared" si="1033"/>
        <v>0</v>
      </c>
      <c r="V2005" s="90">
        <f t="shared" si="1034"/>
        <v>0</v>
      </c>
      <c r="W2005" s="90">
        <f t="shared" si="1043"/>
        <v>0</v>
      </c>
      <c r="Y2005" s="89">
        <f t="shared" si="1035"/>
        <v>0</v>
      </c>
      <c r="Z2005" s="90">
        <f t="shared" si="1036"/>
        <v>0</v>
      </c>
      <c r="AA2005" s="75">
        <f t="shared" si="1037"/>
        <v>0</v>
      </c>
      <c r="AB2005" s="89">
        <f t="shared" si="1038"/>
        <v>0</v>
      </c>
      <c r="AC2005" s="89">
        <f t="shared" si="1039"/>
        <v>0</v>
      </c>
      <c r="AD2005" s="90">
        <f t="shared" si="1040"/>
        <v>0</v>
      </c>
      <c r="AE2005" s="90">
        <f t="shared" si="1041"/>
        <v>0</v>
      </c>
      <c r="AF2005" s="1">
        <f t="shared" si="1020"/>
        <v>-50000</v>
      </c>
    </row>
    <row r="2006" spans="1:32">
      <c r="A2006" s="106">
        <v>2.3500000000000001E-3</v>
      </c>
      <c r="B2006" s="4">
        <f t="shared" si="1019"/>
        <v>-49999.997649999998</v>
      </c>
      <c r="C2006"/>
      <c r="D2006"/>
      <c r="E2006" s="57" t="s">
        <v>20</v>
      </c>
      <c r="F2006" s="22">
        <f t="shared" si="1021"/>
        <v>0</v>
      </c>
      <c r="G2006" s="22">
        <f t="shared" si="1022"/>
        <v>0</v>
      </c>
      <c r="H2006" s="120" t="str">
        <f>IF(ISNA(VLOOKUP(C2006,[1]Sheet1!$J$2:$J$2000,3,FALSE)),"No","Yes")</f>
        <v>No</v>
      </c>
      <c r="I2006" s="89">
        <f t="shared" si="1023"/>
        <v>0</v>
      </c>
      <c r="J2006" s="89">
        <f t="shared" si="1024"/>
        <v>0</v>
      </c>
      <c r="K2006" s="89">
        <f t="shared" si="1025"/>
        <v>0</v>
      </c>
      <c r="L2006" s="89">
        <f t="shared" si="1026"/>
        <v>0</v>
      </c>
      <c r="M2006" s="89">
        <f t="shared" si="1027"/>
        <v>0</v>
      </c>
      <c r="N2006" s="89">
        <f t="shared" si="1028"/>
        <v>0</v>
      </c>
      <c r="O2006" s="89">
        <f t="shared" si="1042"/>
        <v>0</v>
      </c>
      <c r="Q2006" s="90">
        <f t="shared" si="1029"/>
        <v>0</v>
      </c>
      <c r="R2006" s="90">
        <f t="shared" si="1030"/>
        <v>0</v>
      </c>
      <c r="S2006" s="90">
        <f t="shared" si="1031"/>
        <v>0</v>
      </c>
      <c r="T2006" s="90">
        <f t="shared" si="1032"/>
        <v>0</v>
      </c>
      <c r="U2006" s="90">
        <f t="shared" si="1033"/>
        <v>0</v>
      </c>
      <c r="V2006" s="90">
        <f t="shared" si="1034"/>
        <v>0</v>
      </c>
      <c r="W2006" s="90">
        <f t="shared" si="1043"/>
        <v>0</v>
      </c>
      <c r="Y2006" s="89">
        <f t="shared" si="1035"/>
        <v>0</v>
      </c>
      <c r="Z2006" s="90">
        <f t="shared" si="1036"/>
        <v>0</v>
      </c>
      <c r="AA2006" s="75">
        <f t="shared" si="1037"/>
        <v>0</v>
      </c>
      <c r="AB2006" s="89">
        <f t="shared" si="1038"/>
        <v>0</v>
      </c>
      <c r="AC2006" s="89">
        <f t="shared" si="1039"/>
        <v>0</v>
      </c>
      <c r="AD2006" s="90">
        <f t="shared" si="1040"/>
        <v>0</v>
      </c>
      <c r="AE2006" s="90">
        <f t="shared" si="1041"/>
        <v>0</v>
      </c>
      <c r="AF2006" s="1">
        <f t="shared" si="1020"/>
        <v>-50000</v>
      </c>
    </row>
    <row r="2007" spans="1:32">
      <c r="A2007" s="106">
        <v>2.3510000000000002E-3</v>
      </c>
      <c r="B2007" s="4">
        <f t="shared" si="1019"/>
        <v>-49999.997648999997</v>
      </c>
      <c r="C2007"/>
      <c r="D2007"/>
      <c r="E2007" s="57" t="s">
        <v>20</v>
      </c>
      <c r="F2007" s="22">
        <f t="shared" si="1021"/>
        <v>0</v>
      </c>
      <c r="G2007" s="22">
        <f t="shared" si="1022"/>
        <v>0</v>
      </c>
      <c r="H2007" s="120" t="str">
        <f>IF(ISNA(VLOOKUP(C2007,[1]Sheet1!$J$2:$J$2000,3,FALSE)),"No","Yes")</f>
        <v>No</v>
      </c>
      <c r="I2007" s="89">
        <f t="shared" si="1023"/>
        <v>0</v>
      </c>
      <c r="J2007" s="89">
        <f t="shared" si="1024"/>
        <v>0</v>
      </c>
      <c r="K2007" s="89">
        <f t="shared" si="1025"/>
        <v>0</v>
      </c>
      <c r="L2007" s="89">
        <f t="shared" si="1026"/>
        <v>0</v>
      </c>
      <c r="M2007" s="89">
        <f t="shared" si="1027"/>
        <v>0</v>
      </c>
      <c r="N2007" s="89">
        <f t="shared" si="1028"/>
        <v>0</v>
      </c>
      <c r="O2007" s="89">
        <f t="shared" si="1042"/>
        <v>0</v>
      </c>
      <c r="Q2007" s="90">
        <f t="shared" si="1029"/>
        <v>0</v>
      </c>
      <c r="R2007" s="90">
        <f t="shared" si="1030"/>
        <v>0</v>
      </c>
      <c r="S2007" s="90">
        <f t="shared" si="1031"/>
        <v>0</v>
      </c>
      <c r="T2007" s="90">
        <f t="shared" si="1032"/>
        <v>0</v>
      </c>
      <c r="U2007" s="90">
        <f t="shared" si="1033"/>
        <v>0</v>
      </c>
      <c r="V2007" s="90">
        <f t="shared" si="1034"/>
        <v>0</v>
      </c>
      <c r="W2007" s="90">
        <f t="shared" si="1043"/>
        <v>0</v>
      </c>
      <c r="Y2007" s="89">
        <f t="shared" si="1035"/>
        <v>0</v>
      </c>
      <c r="Z2007" s="90">
        <f t="shared" si="1036"/>
        <v>0</v>
      </c>
      <c r="AA2007" s="75">
        <f t="shared" si="1037"/>
        <v>0</v>
      </c>
      <c r="AB2007" s="89">
        <f t="shared" si="1038"/>
        <v>0</v>
      </c>
      <c r="AC2007" s="89">
        <f t="shared" si="1039"/>
        <v>0</v>
      </c>
      <c r="AD2007" s="90">
        <f t="shared" si="1040"/>
        <v>0</v>
      </c>
      <c r="AE2007" s="90">
        <f t="shared" si="1041"/>
        <v>0</v>
      </c>
      <c r="AF2007" s="1">
        <f t="shared" si="1020"/>
        <v>-50000</v>
      </c>
    </row>
    <row r="2008" spans="1:32">
      <c r="A2008" s="106">
        <v>2.3519999999999999E-3</v>
      </c>
      <c r="B2008" s="4">
        <f t="shared" si="1019"/>
        <v>-49999.997647999997</v>
      </c>
      <c r="C2008"/>
      <c r="D2008"/>
      <c r="E2008" s="57" t="s">
        <v>20</v>
      </c>
      <c r="F2008" s="22">
        <f t="shared" si="1021"/>
        <v>0</v>
      </c>
      <c r="G2008" s="22">
        <f t="shared" si="1022"/>
        <v>0</v>
      </c>
      <c r="H2008" s="120" t="str">
        <f>IF(ISNA(VLOOKUP(C2008,[1]Sheet1!$J$2:$J$2000,3,FALSE)),"No","Yes")</f>
        <v>No</v>
      </c>
      <c r="I2008" s="89">
        <f t="shared" si="1023"/>
        <v>0</v>
      </c>
      <c r="J2008" s="89">
        <f t="shared" si="1024"/>
        <v>0</v>
      </c>
      <c r="K2008" s="89">
        <f t="shared" si="1025"/>
        <v>0</v>
      </c>
      <c r="L2008" s="89">
        <f t="shared" si="1026"/>
        <v>0</v>
      </c>
      <c r="M2008" s="89">
        <f t="shared" si="1027"/>
        <v>0</v>
      </c>
      <c r="N2008" s="89">
        <f t="shared" si="1028"/>
        <v>0</v>
      </c>
      <c r="O2008" s="89">
        <f t="shared" si="1042"/>
        <v>0</v>
      </c>
      <c r="Q2008" s="90">
        <f t="shared" si="1029"/>
        <v>0</v>
      </c>
      <c r="R2008" s="90">
        <f t="shared" si="1030"/>
        <v>0</v>
      </c>
      <c r="S2008" s="90">
        <f t="shared" si="1031"/>
        <v>0</v>
      </c>
      <c r="T2008" s="90">
        <f t="shared" si="1032"/>
        <v>0</v>
      </c>
      <c r="U2008" s="90">
        <f t="shared" si="1033"/>
        <v>0</v>
      </c>
      <c r="V2008" s="90">
        <f t="shared" si="1034"/>
        <v>0</v>
      </c>
      <c r="W2008" s="90">
        <f t="shared" si="1043"/>
        <v>0</v>
      </c>
      <c r="Y2008" s="89">
        <f t="shared" si="1035"/>
        <v>0</v>
      </c>
      <c r="Z2008" s="90">
        <f t="shared" si="1036"/>
        <v>0</v>
      </c>
      <c r="AA2008" s="75">
        <f t="shared" si="1037"/>
        <v>0</v>
      </c>
      <c r="AB2008" s="89">
        <f t="shared" si="1038"/>
        <v>0</v>
      </c>
      <c r="AC2008" s="89">
        <f t="shared" si="1039"/>
        <v>0</v>
      </c>
      <c r="AD2008" s="90">
        <f t="shared" si="1040"/>
        <v>0</v>
      </c>
      <c r="AE2008" s="90">
        <f t="shared" si="1041"/>
        <v>0</v>
      </c>
      <c r="AF2008" s="1">
        <f t="shared" si="1020"/>
        <v>-50000</v>
      </c>
    </row>
    <row r="2009" spans="1:32">
      <c r="A2009" s="106">
        <v>2.3530000000000001E-3</v>
      </c>
      <c r="B2009" s="4">
        <f t="shared" si="1019"/>
        <v>-49999.997646999997</v>
      </c>
      <c r="C2009"/>
      <c r="D2009"/>
      <c r="E2009" s="57" t="s">
        <v>20</v>
      </c>
      <c r="F2009" s="22">
        <f t="shared" si="1021"/>
        <v>0</v>
      </c>
      <c r="G2009" s="22">
        <f t="shared" si="1022"/>
        <v>0</v>
      </c>
      <c r="H2009" s="120" t="str">
        <f>IF(ISNA(VLOOKUP(C2009,[1]Sheet1!$J$2:$J$2000,3,FALSE)),"No","Yes")</f>
        <v>No</v>
      </c>
      <c r="I2009" s="89">
        <f t="shared" si="1023"/>
        <v>0</v>
      </c>
      <c r="J2009" s="89">
        <f t="shared" si="1024"/>
        <v>0</v>
      </c>
      <c r="K2009" s="89">
        <f t="shared" si="1025"/>
        <v>0</v>
      </c>
      <c r="L2009" s="89">
        <f t="shared" si="1026"/>
        <v>0</v>
      </c>
      <c r="M2009" s="89">
        <f t="shared" si="1027"/>
        <v>0</v>
      </c>
      <c r="N2009" s="89">
        <f t="shared" si="1028"/>
        <v>0</v>
      </c>
      <c r="O2009" s="89">
        <f t="shared" si="1042"/>
        <v>0</v>
      </c>
      <c r="Q2009" s="90">
        <f t="shared" si="1029"/>
        <v>0</v>
      </c>
      <c r="R2009" s="90">
        <f t="shared" si="1030"/>
        <v>0</v>
      </c>
      <c r="S2009" s="90">
        <f t="shared" si="1031"/>
        <v>0</v>
      </c>
      <c r="T2009" s="90">
        <f t="shared" si="1032"/>
        <v>0</v>
      </c>
      <c r="U2009" s="90">
        <f t="shared" si="1033"/>
        <v>0</v>
      </c>
      <c r="V2009" s="90">
        <f t="shared" si="1034"/>
        <v>0</v>
      </c>
      <c r="W2009" s="90">
        <f t="shared" si="1043"/>
        <v>0</v>
      </c>
      <c r="Y2009" s="89">
        <f t="shared" si="1035"/>
        <v>0</v>
      </c>
      <c r="Z2009" s="90">
        <f t="shared" si="1036"/>
        <v>0</v>
      </c>
      <c r="AA2009" s="75">
        <f t="shared" si="1037"/>
        <v>0</v>
      </c>
      <c r="AB2009" s="89">
        <f t="shared" si="1038"/>
        <v>0</v>
      </c>
      <c r="AC2009" s="89">
        <f t="shared" si="1039"/>
        <v>0</v>
      </c>
      <c r="AD2009" s="90">
        <f t="shared" si="1040"/>
        <v>0</v>
      </c>
      <c r="AE2009" s="90">
        <f t="shared" si="1041"/>
        <v>0</v>
      </c>
      <c r="AF2009" s="1">
        <f t="shared" si="1020"/>
        <v>-50000</v>
      </c>
    </row>
    <row r="2010" spans="1:32">
      <c r="A2010" s="106">
        <v>2.3540000000000002E-3</v>
      </c>
      <c r="B2010" s="4">
        <f t="shared" si="1019"/>
        <v>-49999.997646000003</v>
      </c>
      <c r="C2010"/>
      <c r="D2010"/>
      <c r="E2010" s="57" t="s">
        <v>20</v>
      </c>
      <c r="F2010" s="22">
        <f t="shared" si="1021"/>
        <v>0</v>
      </c>
      <c r="G2010" s="22">
        <f t="shared" si="1022"/>
        <v>0</v>
      </c>
      <c r="H2010" s="120" t="str">
        <f>IF(ISNA(VLOOKUP(C2010,[1]Sheet1!$J$2:$J$2000,3,FALSE)),"No","Yes")</f>
        <v>No</v>
      </c>
      <c r="I2010" s="89">
        <f t="shared" si="1023"/>
        <v>0</v>
      </c>
      <c r="J2010" s="89">
        <f t="shared" si="1024"/>
        <v>0</v>
      </c>
      <c r="K2010" s="89">
        <f t="shared" si="1025"/>
        <v>0</v>
      </c>
      <c r="L2010" s="89">
        <f t="shared" si="1026"/>
        <v>0</v>
      </c>
      <c r="M2010" s="89">
        <f t="shared" si="1027"/>
        <v>0</v>
      </c>
      <c r="N2010" s="89">
        <f t="shared" si="1028"/>
        <v>0</v>
      </c>
      <c r="O2010" s="89">
        <f t="shared" si="1042"/>
        <v>0</v>
      </c>
      <c r="Q2010" s="90">
        <f t="shared" si="1029"/>
        <v>0</v>
      </c>
      <c r="R2010" s="90">
        <f t="shared" si="1030"/>
        <v>0</v>
      </c>
      <c r="S2010" s="90">
        <f t="shared" si="1031"/>
        <v>0</v>
      </c>
      <c r="T2010" s="90">
        <f t="shared" si="1032"/>
        <v>0</v>
      </c>
      <c r="U2010" s="90">
        <f t="shared" si="1033"/>
        <v>0</v>
      </c>
      <c r="V2010" s="90">
        <f t="shared" si="1034"/>
        <v>0</v>
      </c>
      <c r="W2010" s="90">
        <f t="shared" si="1043"/>
        <v>0</v>
      </c>
      <c r="Y2010" s="89">
        <f t="shared" si="1035"/>
        <v>0</v>
      </c>
      <c r="Z2010" s="90">
        <f t="shared" si="1036"/>
        <v>0</v>
      </c>
      <c r="AA2010" s="75">
        <f t="shared" si="1037"/>
        <v>0</v>
      </c>
      <c r="AB2010" s="89">
        <f t="shared" si="1038"/>
        <v>0</v>
      </c>
      <c r="AC2010" s="89">
        <f t="shared" si="1039"/>
        <v>0</v>
      </c>
      <c r="AD2010" s="90">
        <f t="shared" si="1040"/>
        <v>0</v>
      </c>
      <c r="AE2010" s="90">
        <f t="shared" si="1041"/>
        <v>0</v>
      </c>
      <c r="AF2010" s="1">
        <f t="shared" si="1020"/>
        <v>-50000</v>
      </c>
    </row>
    <row r="2011" spans="1:32">
      <c r="A2011" s="106">
        <v>2.3549999999999999E-3</v>
      </c>
      <c r="B2011" s="4">
        <f t="shared" si="1019"/>
        <v>-49999.997645000003</v>
      </c>
      <c r="C2011"/>
      <c r="D2011"/>
      <c r="E2011" s="57" t="s">
        <v>20</v>
      </c>
      <c r="F2011" s="22">
        <f t="shared" si="1021"/>
        <v>0</v>
      </c>
      <c r="G2011" s="22">
        <f t="shared" si="1022"/>
        <v>0</v>
      </c>
      <c r="H2011" s="120" t="str">
        <f>IF(ISNA(VLOOKUP(C2011,[1]Sheet1!$J$2:$J$2000,3,FALSE)),"No","Yes")</f>
        <v>No</v>
      </c>
      <c r="I2011" s="89">
        <f t="shared" si="1023"/>
        <v>0</v>
      </c>
      <c r="J2011" s="89">
        <f t="shared" si="1024"/>
        <v>0</v>
      </c>
      <c r="K2011" s="89">
        <f t="shared" si="1025"/>
        <v>0</v>
      </c>
      <c r="L2011" s="89">
        <f t="shared" si="1026"/>
        <v>0</v>
      </c>
      <c r="M2011" s="89">
        <f t="shared" si="1027"/>
        <v>0</v>
      </c>
      <c r="N2011" s="89">
        <f t="shared" si="1028"/>
        <v>0</v>
      </c>
      <c r="O2011" s="89">
        <f t="shared" si="1042"/>
        <v>0</v>
      </c>
      <c r="Q2011" s="90">
        <f t="shared" si="1029"/>
        <v>0</v>
      </c>
      <c r="R2011" s="90">
        <f t="shared" si="1030"/>
        <v>0</v>
      </c>
      <c r="S2011" s="90">
        <f t="shared" si="1031"/>
        <v>0</v>
      </c>
      <c r="T2011" s="90">
        <f t="shared" si="1032"/>
        <v>0</v>
      </c>
      <c r="U2011" s="90">
        <f t="shared" si="1033"/>
        <v>0</v>
      </c>
      <c r="V2011" s="90">
        <f t="shared" si="1034"/>
        <v>0</v>
      </c>
      <c r="W2011" s="90">
        <f t="shared" si="1043"/>
        <v>0</v>
      </c>
      <c r="Y2011" s="89">
        <f t="shared" si="1035"/>
        <v>0</v>
      </c>
      <c r="Z2011" s="90">
        <f t="shared" si="1036"/>
        <v>0</v>
      </c>
      <c r="AA2011" s="75">
        <f t="shared" si="1037"/>
        <v>0</v>
      </c>
      <c r="AB2011" s="89">
        <f t="shared" si="1038"/>
        <v>0</v>
      </c>
      <c r="AC2011" s="89">
        <f t="shared" si="1039"/>
        <v>0</v>
      </c>
      <c r="AD2011" s="90">
        <f t="shared" si="1040"/>
        <v>0</v>
      </c>
      <c r="AE2011" s="90">
        <f t="shared" si="1041"/>
        <v>0</v>
      </c>
      <c r="AF2011" s="1">
        <f t="shared" si="1020"/>
        <v>-50000</v>
      </c>
    </row>
    <row r="2012" spans="1:32">
      <c r="A2012" s="106">
        <v>2.356E-3</v>
      </c>
      <c r="B2012" s="4">
        <f t="shared" si="1019"/>
        <v>-49999.997644000003</v>
      </c>
      <c r="C2012"/>
      <c r="D2012"/>
      <c r="E2012" s="57" t="s">
        <v>20</v>
      </c>
      <c r="F2012" s="22">
        <f t="shared" si="1021"/>
        <v>0</v>
      </c>
      <c r="G2012" s="22">
        <f t="shared" si="1022"/>
        <v>0</v>
      </c>
      <c r="H2012" s="120" t="str">
        <f>IF(ISNA(VLOOKUP(C2012,[1]Sheet1!$J$2:$J$2000,3,FALSE)),"No","Yes")</f>
        <v>No</v>
      </c>
      <c r="I2012" s="89">
        <f t="shared" si="1023"/>
        <v>0</v>
      </c>
      <c r="J2012" s="89">
        <f t="shared" si="1024"/>
        <v>0</v>
      </c>
      <c r="K2012" s="89">
        <f t="shared" si="1025"/>
        <v>0</v>
      </c>
      <c r="L2012" s="89">
        <f t="shared" si="1026"/>
        <v>0</v>
      </c>
      <c r="M2012" s="89">
        <f t="shared" si="1027"/>
        <v>0</v>
      </c>
      <c r="N2012" s="89">
        <f t="shared" si="1028"/>
        <v>0</v>
      </c>
      <c r="O2012" s="89">
        <f t="shared" si="1042"/>
        <v>0</v>
      </c>
      <c r="Q2012" s="90">
        <f t="shared" si="1029"/>
        <v>0</v>
      </c>
      <c r="R2012" s="90">
        <f t="shared" si="1030"/>
        <v>0</v>
      </c>
      <c r="S2012" s="90">
        <f t="shared" si="1031"/>
        <v>0</v>
      </c>
      <c r="T2012" s="90">
        <f t="shared" si="1032"/>
        <v>0</v>
      </c>
      <c r="U2012" s="90">
        <f t="shared" si="1033"/>
        <v>0</v>
      </c>
      <c r="V2012" s="90">
        <f t="shared" si="1034"/>
        <v>0</v>
      </c>
      <c r="W2012" s="90">
        <f t="shared" si="1043"/>
        <v>0</v>
      </c>
      <c r="Y2012" s="89">
        <f t="shared" si="1035"/>
        <v>0</v>
      </c>
      <c r="Z2012" s="90">
        <f t="shared" si="1036"/>
        <v>0</v>
      </c>
      <c r="AA2012" s="75">
        <f t="shared" si="1037"/>
        <v>0</v>
      </c>
      <c r="AB2012" s="89">
        <f t="shared" si="1038"/>
        <v>0</v>
      </c>
      <c r="AC2012" s="89">
        <f t="shared" si="1039"/>
        <v>0</v>
      </c>
      <c r="AD2012" s="90">
        <f t="shared" si="1040"/>
        <v>0</v>
      </c>
      <c r="AE2012" s="90">
        <f t="shared" si="1041"/>
        <v>0</v>
      </c>
      <c r="AF2012" s="1">
        <f t="shared" si="1020"/>
        <v>-50000</v>
      </c>
    </row>
    <row r="2013" spans="1:32">
      <c r="A2013" s="106">
        <v>2.3570000000000002E-3</v>
      </c>
      <c r="B2013" s="4">
        <f t="shared" si="1019"/>
        <v>-49999.997643000002</v>
      </c>
      <c r="C2013"/>
      <c r="D2013"/>
      <c r="E2013" s="57" t="s">
        <v>20</v>
      </c>
      <c r="F2013" s="22">
        <f t="shared" si="1021"/>
        <v>0</v>
      </c>
      <c r="G2013" s="22">
        <f t="shared" si="1022"/>
        <v>0</v>
      </c>
      <c r="H2013" s="120" t="str">
        <f>IF(ISNA(VLOOKUP(C2013,[1]Sheet1!$J$2:$J$2000,3,FALSE)),"No","Yes")</f>
        <v>No</v>
      </c>
      <c r="I2013" s="89">
        <f t="shared" si="1023"/>
        <v>0</v>
      </c>
      <c r="J2013" s="89">
        <f t="shared" si="1024"/>
        <v>0</v>
      </c>
      <c r="K2013" s="89">
        <f t="shared" si="1025"/>
        <v>0</v>
      </c>
      <c r="L2013" s="89">
        <f t="shared" si="1026"/>
        <v>0</v>
      </c>
      <c r="M2013" s="89">
        <f t="shared" si="1027"/>
        <v>0</v>
      </c>
      <c r="N2013" s="89">
        <f t="shared" si="1028"/>
        <v>0</v>
      </c>
      <c r="O2013" s="89">
        <f t="shared" si="1042"/>
        <v>0</v>
      </c>
      <c r="Q2013" s="90">
        <f t="shared" si="1029"/>
        <v>0</v>
      </c>
      <c r="R2013" s="90">
        <f t="shared" si="1030"/>
        <v>0</v>
      </c>
      <c r="S2013" s="90">
        <f t="shared" si="1031"/>
        <v>0</v>
      </c>
      <c r="T2013" s="90">
        <f t="shared" si="1032"/>
        <v>0</v>
      </c>
      <c r="U2013" s="90">
        <f t="shared" si="1033"/>
        <v>0</v>
      </c>
      <c r="V2013" s="90">
        <f t="shared" si="1034"/>
        <v>0</v>
      </c>
      <c r="W2013" s="90">
        <f t="shared" si="1043"/>
        <v>0</v>
      </c>
      <c r="Y2013" s="89">
        <f t="shared" si="1035"/>
        <v>0</v>
      </c>
      <c r="Z2013" s="90">
        <f t="shared" si="1036"/>
        <v>0</v>
      </c>
      <c r="AA2013" s="75">
        <f t="shared" si="1037"/>
        <v>0</v>
      </c>
      <c r="AB2013" s="89">
        <f t="shared" si="1038"/>
        <v>0</v>
      </c>
      <c r="AC2013" s="89">
        <f t="shared" si="1039"/>
        <v>0</v>
      </c>
      <c r="AD2013" s="90">
        <f t="shared" si="1040"/>
        <v>0</v>
      </c>
      <c r="AE2013" s="90">
        <f t="shared" si="1041"/>
        <v>0</v>
      </c>
      <c r="AF2013" s="1">
        <f t="shared" si="1020"/>
        <v>-50000</v>
      </c>
    </row>
    <row r="2014" spans="1:32">
      <c r="A2014" s="106">
        <v>2.3579999999999999E-3</v>
      </c>
      <c r="B2014" s="4">
        <f t="shared" si="1019"/>
        <v>-49999.997642000002</v>
      </c>
      <c r="C2014"/>
      <c r="D2014"/>
      <c r="E2014" s="57" t="s">
        <v>20</v>
      </c>
      <c r="F2014" s="22">
        <f t="shared" si="1021"/>
        <v>0</v>
      </c>
      <c r="G2014" s="22">
        <f t="shared" si="1022"/>
        <v>0</v>
      </c>
      <c r="H2014" s="120" t="str">
        <f>IF(ISNA(VLOOKUP(C2014,[1]Sheet1!$J$2:$J$2000,3,FALSE)),"No","Yes")</f>
        <v>No</v>
      </c>
      <c r="I2014" s="89">
        <f t="shared" si="1023"/>
        <v>0</v>
      </c>
      <c r="J2014" s="89">
        <f t="shared" si="1024"/>
        <v>0</v>
      </c>
      <c r="K2014" s="89">
        <f t="shared" si="1025"/>
        <v>0</v>
      </c>
      <c r="L2014" s="89">
        <f t="shared" si="1026"/>
        <v>0</v>
      </c>
      <c r="M2014" s="89">
        <f t="shared" si="1027"/>
        <v>0</v>
      </c>
      <c r="N2014" s="89">
        <f t="shared" si="1028"/>
        <v>0</v>
      </c>
      <c r="O2014" s="89">
        <f t="shared" si="1042"/>
        <v>0</v>
      </c>
      <c r="Q2014" s="90">
        <f t="shared" si="1029"/>
        <v>0</v>
      </c>
      <c r="R2014" s="90">
        <f t="shared" si="1030"/>
        <v>0</v>
      </c>
      <c r="S2014" s="90">
        <f t="shared" si="1031"/>
        <v>0</v>
      </c>
      <c r="T2014" s="90">
        <f t="shared" si="1032"/>
        <v>0</v>
      </c>
      <c r="U2014" s="90">
        <f t="shared" si="1033"/>
        <v>0</v>
      </c>
      <c r="V2014" s="90">
        <f t="shared" si="1034"/>
        <v>0</v>
      </c>
      <c r="W2014" s="90">
        <f t="shared" si="1043"/>
        <v>0</v>
      </c>
      <c r="Y2014" s="89">
        <f t="shared" si="1035"/>
        <v>0</v>
      </c>
      <c r="Z2014" s="90">
        <f t="shared" si="1036"/>
        <v>0</v>
      </c>
      <c r="AA2014" s="75">
        <f t="shared" si="1037"/>
        <v>0</v>
      </c>
      <c r="AB2014" s="89">
        <f t="shared" si="1038"/>
        <v>0</v>
      </c>
      <c r="AC2014" s="89">
        <f t="shared" si="1039"/>
        <v>0</v>
      </c>
      <c r="AD2014" s="90">
        <f t="shared" si="1040"/>
        <v>0</v>
      </c>
      <c r="AE2014" s="90">
        <f t="shared" si="1041"/>
        <v>0</v>
      </c>
      <c r="AF2014" s="1">
        <f t="shared" si="1020"/>
        <v>-50000</v>
      </c>
    </row>
    <row r="2015" spans="1:32">
      <c r="A2015" s="106">
        <v>2.359E-3</v>
      </c>
      <c r="B2015" s="4">
        <f t="shared" si="1019"/>
        <v>-49999.997641000002</v>
      </c>
      <c r="C2015"/>
      <c r="D2015"/>
      <c r="E2015" s="57" t="s">
        <v>20</v>
      </c>
      <c r="F2015" s="22">
        <f t="shared" si="1021"/>
        <v>0</v>
      </c>
      <c r="G2015" s="22">
        <f t="shared" si="1022"/>
        <v>0</v>
      </c>
      <c r="H2015" s="120" t="str">
        <f>IF(ISNA(VLOOKUP(C2015,[1]Sheet1!$J$2:$J$2000,3,FALSE)),"No","Yes")</f>
        <v>No</v>
      </c>
      <c r="I2015" s="89">
        <f t="shared" si="1023"/>
        <v>0</v>
      </c>
      <c r="J2015" s="89">
        <f t="shared" si="1024"/>
        <v>0</v>
      </c>
      <c r="K2015" s="89">
        <f t="shared" si="1025"/>
        <v>0</v>
      </c>
      <c r="L2015" s="89">
        <f t="shared" si="1026"/>
        <v>0</v>
      </c>
      <c r="M2015" s="89">
        <f t="shared" si="1027"/>
        <v>0</v>
      </c>
      <c r="N2015" s="89">
        <f t="shared" si="1028"/>
        <v>0</v>
      </c>
      <c r="O2015" s="89">
        <f t="shared" si="1042"/>
        <v>0</v>
      </c>
      <c r="Q2015" s="90">
        <f t="shared" si="1029"/>
        <v>0</v>
      </c>
      <c r="R2015" s="90">
        <f t="shared" si="1030"/>
        <v>0</v>
      </c>
      <c r="S2015" s="90">
        <f t="shared" si="1031"/>
        <v>0</v>
      </c>
      <c r="T2015" s="90">
        <f t="shared" si="1032"/>
        <v>0</v>
      </c>
      <c r="U2015" s="90">
        <f t="shared" si="1033"/>
        <v>0</v>
      </c>
      <c r="V2015" s="90">
        <f t="shared" si="1034"/>
        <v>0</v>
      </c>
      <c r="W2015" s="90">
        <f t="shared" si="1043"/>
        <v>0</v>
      </c>
      <c r="Y2015" s="89">
        <f t="shared" si="1035"/>
        <v>0</v>
      </c>
      <c r="Z2015" s="90">
        <f t="shared" si="1036"/>
        <v>0</v>
      </c>
      <c r="AA2015" s="75">
        <f t="shared" si="1037"/>
        <v>0</v>
      </c>
      <c r="AB2015" s="89">
        <f t="shared" si="1038"/>
        <v>0</v>
      </c>
      <c r="AC2015" s="89">
        <f t="shared" si="1039"/>
        <v>0</v>
      </c>
      <c r="AD2015" s="90">
        <f t="shared" si="1040"/>
        <v>0</v>
      </c>
      <c r="AE2015" s="90">
        <f t="shared" si="1041"/>
        <v>0</v>
      </c>
      <c r="AF2015" s="1">
        <f t="shared" si="1020"/>
        <v>-50000</v>
      </c>
    </row>
    <row r="2016" spans="1:32">
      <c r="A2016" s="106">
        <v>2.3600000000000001E-3</v>
      </c>
      <c r="B2016" s="4">
        <f t="shared" si="1019"/>
        <v>-49999.997640000001</v>
      </c>
      <c r="C2016"/>
      <c r="D2016"/>
      <c r="E2016" s="57" t="s">
        <v>20</v>
      </c>
      <c r="F2016" s="22">
        <f t="shared" si="1021"/>
        <v>0</v>
      </c>
      <c r="G2016" s="22">
        <f t="shared" si="1022"/>
        <v>0</v>
      </c>
      <c r="H2016" s="120" t="str">
        <f>IF(ISNA(VLOOKUP(C2016,[1]Sheet1!$J$2:$J$2000,3,FALSE)),"No","Yes")</f>
        <v>No</v>
      </c>
      <c r="I2016" s="89">
        <f t="shared" si="1023"/>
        <v>0</v>
      </c>
      <c r="J2016" s="89">
        <f t="shared" si="1024"/>
        <v>0</v>
      </c>
      <c r="K2016" s="89">
        <f t="shared" si="1025"/>
        <v>0</v>
      </c>
      <c r="L2016" s="89">
        <f t="shared" si="1026"/>
        <v>0</v>
      </c>
      <c r="M2016" s="89">
        <f t="shared" si="1027"/>
        <v>0</v>
      </c>
      <c r="N2016" s="89">
        <f t="shared" si="1028"/>
        <v>0</v>
      </c>
      <c r="O2016" s="89">
        <f t="shared" si="1042"/>
        <v>0</v>
      </c>
      <c r="Q2016" s="90">
        <f t="shared" si="1029"/>
        <v>0</v>
      </c>
      <c r="R2016" s="90">
        <f t="shared" si="1030"/>
        <v>0</v>
      </c>
      <c r="S2016" s="90">
        <f t="shared" si="1031"/>
        <v>0</v>
      </c>
      <c r="T2016" s="90">
        <f t="shared" si="1032"/>
        <v>0</v>
      </c>
      <c r="U2016" s="90">
        <f t="shared" si="1033"/>
        <v>0</v>
      </c>
      <c r="V2016" s="90">
        <f t="shared" si="1034"/>
        <v>0</v>
      </c>
      <c r="W2016" s="90">
        <f t="shared" si="1043"/>
        <v>0</v>
      </c>
      <c r="Y2016" s="89">
        <f t="shared" si="1035"/>
        <v>0</v>
      </c>
      <c r="Z2016" s="90">
        <f t="shared" si="1036"/>
        <v>0</v>
      </c>
      <c r="AA2016" s="75">
        <f t="shared" si="1037"/>
        <v>0</v>
      </c>
      <c r="AB2016" s="89">
        <f t="shared" si="1038"/>
        <v>0</v>
      </c>
      <c r="AC2016" s="89">
        <f t="shared" si="1039"/>
        <v>0</v>
      </c>
      <c r="AD2016" s="90">
        <f t="shared" si="1040"/>
        <v>0</v>
      </c>
      <c r="AE2016" s="90">
        <f t="shared" si="1041"/>
        <v>0</v>
      </c>
      <c r="AF2016" s="1">
        <f t="shared" si="1020"/>
        <v>-50000</v>
      </c>
    </row>
    <row r="2017" spans="1:32">
      <c r="A2017" s="106">
        <v>2.3609999999999998E-3</v>
      </c>
      <c r="B2017" s="4">
        <f t="shared" si="1019"/>
        <v>-49999.997639000001</v>
      </c>
      <c r="C2017"/>
      <c r="D2017"/>
      <c r="E2017" s="57" t="s">
        <v>20</v>
      </c>
      <c r="F2017" s="22">
        <f t="shared" si="1021"/>
        <v>0</v>
      </c>
      <c r="G2017" s="22">
        <f t="shared" si="1022"/>
        <v>0</v>
      </c>
      <c r="H2017" s="120" t="str">
        <f>IF(ISNA(VLOOKUP(C2017,[1]Sheet1!$J$2:$J$2000,3,FALSE)),"No","Yes")</f>
        <v>No</v>
      </c>
      <c r="I2017" s="89">
        <f t="shared" si="1023"/>
        <v>0</v>
      </c>
      <c r="J2017" s="89">
        <f t="shared" si="1024"/>
        <v>0</v>
      </c>
      <c r="K2017" s="89">
        <f t="shared" si="1025"/>
        <v>0</v>
      </c>
      <c r="L2017" s="89">
        <f t="shared" si="1026"/>
        <v>0</v>
      </c>
      <c r="M2017" s="89">
        <f t="shared" si="1027"/>
        <v>0</v>
      </c>
      <c r="N2017" s="89">
        <f t="shared" si="1028"/>
        <v>0</v>
      </c>
      <c r="O2017" s="89">
        <f t="shared" si="1042"/>
        <v>0</v>
      </c>
      <c r="Q2017" s="90">
        <f t="shared" si="1029"/>
        <v>0</v>
      </c>
      <c r="R2017" s="90">
        <f t="shared" si="1030"/>
        <v>0</v>
      </c>
      <c r="S2017" s="90">
        <f t="shared" si="1031"/>
        <v>0</v>
      </c>
      <c r="T2017" s="90">
        <f t="shared" si="1032"/>
        <v>0</v>
      </c>
      <c r="U2017" s="90">
        <f t="shared" si="1033"/>
        <v>0</v>
      </c>
      <c r="V2017" s="90">
        <f t="shared" si="1034"/>
        <v>0</v>
      </c>
      <c r="W2017" s="90">
        <f t="shared" si="1043"/>
        <v>0</v>
      </c>
      <c r="Y2017" s="89">
        <f t="shared" si="1035"/>
        <v>0</v>
      </c>
      <c r="Z2017" s="90">
        <f t="shared" si="1036"/>
        <v>0</v>
      </c>
      <c r="AA2017" s="75">
        <f t="shared" si="1037"/>
        <v>0</v>
      </c>
      <c r="AB2017" s="89">
        <f t="shared" si="1038"/>
        <v>0</v>
      </c>
      <c r="AC2017" s="89">
        <f t="shared" si="1039"/>
        <v>0</v>
      </c>
      <c r="AD2017" s="90">
        <f t="shared" si="1040"/>
        <v>0</v>
      </c>
      <c r="AE2017" s="90">
        <f t="shared" si="1041"/>
        <v>0</v>
      </c>
      <c r="AF2017" s="1">
        <f t="shared" si="1020"/>
        <v>-50000</v>
      </c>
    </row>
    <row r="2018" spans="1:32">
      <c r="A2018" s="106">
        <v>2.362E-3</v>
      </c>
      <c r="B2018" s="4">
        <f t="shared" si="1019"/>
        <v>-49999.997638000001</v>
      </c>
      <c r="C2018"/>
      <c r="D2018"/>
      <c r="E2018" s="57" t="s">
        <v>20</v>
      </c>
      <c r="F2018" s="22">
        <f t="shared" si="1021"/>
        <v>0</v>
      </c>
      <c r="G2018" s="22">
        <f t="shared" si="1022"/>
        <v>0</v>
      </c>
      <c r="H2018" s="120" t="str">
        <f>IF(ISNA(VLOOKUP(C2018,[1]Sheet1!$J$2:$J$2000,3,FALSE)),"No","Yes")</f>
        <v>No</v>
      </c>
      <c r="I2018" s="89">
        <f t="shared" si="1023"/>
        <v>0</v>
      </c>
      <c r="J2018" s="89">
        <f t="shared" si="1024"/>
        <v>0</v>
      </c>
      <c r="K2018" s="89">
        <f t="shared" si="1025"/>
        <v>0</v>
      </c>
      <c r="L2018" s="89">
        <f t="shared" si="1026"/>
        <v>0</v>
      </c>
      <c r="M2018" s="89">
        <f t="shared" si="1027"/>
        <v>0</v>
      </c>
      <c r="N2018" s="89">
        <f t="shared" si="1028"/>
        <v>0</v>
      </c>
      <c r="O2018" s="89">
        <f t="shared" si="1042"/>
        <v>0</v>
      </c>
      <c r="Q2018" s="90">
        <f t="shared" si="1029"/>
        <v>0</v>
      </c>
      <c r="R2018" s="90">
        <f t="shared" si="1030"/>
        <v>0</v>
      </c>
      <c r="S2018" s="90">
        <f t="shared" si="1031"/>
        <v>0</v>
      </c>
      <c r="T2018" s="90">
        <f t="shared" si="1032"/>
        <v>0</v>
      </c>
      <c r="U2018" s="90">
        <f t="shared" si="1033"/>
        <v>0</v>
      </c>
      <c r="V2018" s="90">
        <f t="shared" si="1034"/>
        <v>0</v>
      </c>
      <c r="W2018" s="90">
        <f t="shared" si="1043"/>
        <v>0</v>
      </c>
      <c r="Y2018" s="89">
        <f t="shared" si="1035"/>
        <v>0</v>
      </c>
      <c r="Z2018" s="90">
        <f t="shared" si="1036"/>
        <v>0</v>
      </c>
      <c r="AA2018" s="75">
        <f t="shared" si="1037"/>
        <v>0</v>
      </c>
      <c r="AB2018" s="89">
        <f t="shared" si="1038"/>
        <v>0</v>
      </c>
      <c r="AC2018" s="89">
        <f t="shared" si="1039"/>
        <v>0</v>
      </c>
      <c r="AD2018" s="90">
        <f t="shared" si="1040"/>
        <v>0</v>
      </c>
      <c r="AE2018" s="90">
        <f t="shared" si="1041"/>
        <v>0</v>
      </c>
      <c r="AF2018" s="1">
        <f t="shared" si="1020"/>
        <v>-50000</v>
      </c>
    </row>
    <row r="2019" spans="1:32">
      <c r="A2019" s="106">
        <v>2.3630000000000001E-3</v>
      </c>
      <c r="B2019" s="4">
        <f t="shared" si="1019"/>
        <v>-49999.997637</v>
      </c>
      <c r="C2019"/>
      <c r="D2019"/>
      <c r="E2019" s="57" t="s">
        <v>20</v>
      </c>
      <c r="F2019" s="22">
        <f t="shared" si="1021"/>
        <v>0</v>
      </c>
      <c r="G2019" s="22">
        <f t="shared" si="1022"/>
        <v>0</v>
      </c>
      <c r="H2019" s="120" t="str">
        <f>IF(ISNA(VLOOKUP(C2019,[1]Sheet1!$J$2:$J$2000,3,FALSE)),"No","Yes")</f>
        <v>No</v>
      </c>
      <c r="I2019" s="89">
        <f t="shared" si="1023"/>
        <v>0</v>
      </c>
      <c r="J2019" s="89">
        <f t="shared" si="1024"/>
        <v>0</v>
      </c>
      <c r="K2019" s="89">
        <f t="shared" si="1025"/>
        <v>0</v>
      </c>
      <c r="L2019" s="89">
        <f t="shared" si="1026"/>
        <v>0</v>
      </c>
      <c r="M2019" s="89">
        <f t="shared" si="1027"/>
        <v>0</v>
      </c>
      <c r="N2019" s="89">
        <f t="shared" si="1028"/>
        <v>0</v>
      </c>
      <c r="O2019" s="89">
        <f t="shared" si="1042"/>
        <v>0</v>
      </c>
      <c r="Q2019" s="90">
        <f t="shared" si="1029"/>
        <v>0</v>
      </c>
      <c r="R2019" s="90">
        <f t="shared" si="1030"/>
        <v>0</v>
      </c>
      <c r="S2019" s="90">
        <f t="shared" si="1031"/>
        <v>0</v>
      </c>
      <c r="T2019" s="90">
        <f t="shared" si="1032"/>
        <v>0</v>
      </c>
      <c r="U2019" s="90">
        <f t="shared" si="1033"/>
        <v>0</v>
      </c>
      <c r="V2019" s="90">
        <f t="shared" si="1034"/>
        <v>0</v>
      </c>
      <c r="W2019" s="90">
        <f t="shared" si="1043"/>
        <v>0</v>
      </c>
      <c r="Y2019" s="89">
        <f t="shared" si="1035"/>
        <v>0</v>
      </c>
      <c r="Z2019" s="90">
        <f t="shared" si="1036"/>
        <v>0</v>
      </c>
      <c r="AA2019" s="75">
        <f t="shared" si="1037"/>
        <v>0</v>
      </c>
      <c r="AB2019" s="89">
        <f t="shared" si="1038"/>
        <v>0</v>
      </c>
      <c r="AC2019" s="89">
        <f t="shared" si="1039"/>
        <v>0</v>
      </c>
      <c r="AD2019" s="90">
        <f t="shared" si="1040"/>
        <v>0</v>
      </c>
      <c r="AE2019" s="90">
        <f t="shared" si="1041"/>
        <v>0</v>
      </c>
      <c r="AF2019" s="1">
        <f t="shared" si="1020"/>
        <v>-50000</v>
      </c>
    </row>
    <row r="2020" spans="1:32">
      <c r="A2020" s="106">
        <v>2.3640000000000002E-3</v>
      </c>
      <c r="B2020" s="4">
        <f t="shared" si="1019"/>
        <v>-49999.997636</v>
      </c>
      <c r="C2020"/>
      <c r="D2020"/>
      <c r="E2020" s="57" t="s">
        <v>20</v>
      </c>
      <c r="F2020" s="22">
        <f t="shared" si="1021"/>
        <v>0</v>
      </c>
      <c r="G2020" s="22">
        <f t="shared" si="1022"/>
        <v>0</v>
      </c>
      <c r="H2020" s="120" t="str">
        <f>IF(ISNA(VLOOKUP(C2020,[1]Sheet1!$J$2:$J$2000,3,FALSE)),"No","Yes")</f>
        <v>No</v>
      </c>
      <c r="I2020" s="89">
        <f t="shared" si="1023"/>
        <v>0</v>
      </c>
      <c r="J2020" s="89">
        <f t="shared" si="1024"/>
        <v>0</v>
      </c>
      <c r="K2020" s="89">
        <f t="shared" si="1025"/>
        <v>0</v>
      </c>
      <c r="L2020" s="89">
        <f t="shared" si="1026"/>
        <v>0</v>
      </c>
      <c r="M2020" s="89">
        <f t="shared" si="1027"/>
        <v>0</v>
      </c>
      <c r="N2020" s="89">
        <f t="shared" si="1028"/>
        <v>0</v>
      </c>
      <c r="O2020" s="89">
        <f t="shared" si="1042"/>
        <v>0</v>
      </c>
      <c r="Q2020" s="90">
        <f t="shared" si="1029"/>
        <v>0</v>
      </c>
      <c r="R2020" s="90">
        <f t="shared" si="1030"/>
        <v>0</v>
      </c>
      <c r="S2020" s="90">
        <f t="shared" si="1031"/>
        <v>0</v>
      </c>
      <c r="T2020" s="90">
        <f t="shared" si="1032"/>
        <v>0</v>
      </c>
      <c r="U2020" s="90">
        <f t="shared" si="1033"/>
        <v>0</v>
      </c>
      <c r="V2020" s="90">
        <f t="shared" si="1034"/>
        <v>0</v>
      </c>
      <c r="W2020" s="90">
        <f t="shared" si="1043"/>
        <v>0</v>
      </c>
      <c r="Y2020" s="89">
        <f t="shared" si="1035"/>
        <v>0</v>
      </c>
      <c r="Z2020" s="90">
        <f t="shared" si="1036"/>
        <v>0</v>
      </c>
      <c r="AA2020" s="75">
        <f t="shared" si="1037"/>
        <v>0</v>
      </c>
      <c r="AB2020" s="89">
        <f t="shared" si="1038"/>
        <v>0</v>
      </c>
      <c r="AC2020" s="89">
        <f t="shared" si="1039"/>
        <v>0</v>
      </c>
      <c r="AD2020" s="90">
        <f t="shared" si="1040"/>
        <v>0</v>
      </c>
      <c r="AE2020" s="90">
        <f t="shared" si="1041"/>
        <v>0</v>
      </c>
      <c r="AF2020" s="1">
        <f t="shared" si="1020"/>
        <v>-50000</v>
      </c>
    </row>
    <row r="2021" spans="1:32">
      <c r="A2021" s="106">
        <v>2.3649999999999999E-3</v>
      </c>
      <c r="B2021" s="4">
        <f t="shared" si="1019"/>
        <v>-49999.997635</v>
      </c>
      <c r="C2021"/>
      <c r="D2021"/>
      <c r="E2021" s="57" t="s">
        <v>20</v>
      </c>
      <c r="F2021" s="22">
        <f t="shared" si="1021"/>
        <v>0</v>
      </c>
      <c r="G2021" s="22">
        <f t="shared" si="1022"/>
        <v>0</v>
      </c>
      <c r="H2021" s="120" t="str">
        <f>IF(ISNA(VLOOKUP(C2021,[1]Sheet1!$J$2:$J$2000,3,FALSE)),"No","Yes")</f>
        <v>No</v>
      </c>
      <c r="I2021" s="89">
        <f t="shared" si="1023"/>
        <v>0</v>
      </c>
      <c r="J2021" s="89">
        <f t="shared" si="1024"/>
        <v>0</v>
      </c>
      <c r="K2021" s="89">
        <f t="shared" si="1025"/>
        <v>0</v>
      </c>
      <c r="L2021" s="89">
        <f t="shared" si="1026"/>
        <v>0</v>
      </c>
      <c r="M2021" s="89">
        <f t="shared" si="1027"/>
        <v>0</v>
      </c>
      <c r="N2021" s="89">
        <f t="shared" si="1028"/>
        <v>0</v>
      </c>
      <c r="O2021" s="89">
        <f t="shared" si="1042"/>
        <v>0</v>
      </c>
      <c r="Q2021" s="90">
        <f t="shared" si="1029"/>
        <v>0</v>
      </c>
      <c r="R2021" s="90">
        <f t="shared" si="1030"/>
        <v>0</v>
      </c>
      <c r="S2021" s="90">
        <f t="shared" si="1031"/>
        <v>0</v>
      </c>
      <c r="T2021" s="90">
        <f t="shared" si="1032"/>
        <v>0</v>
      </c>
      <c r="U2021" s="90">
        <f t="shared" si="1033"/>
        <v>0</v>
      </c>
      <c r="V2021" s="90">
        <f t="shared" si="1034"/>
        <v>0</v>
      </c>
      <c r="W2021" s="90">
        <f t="shared" si="1043"/>
        <v>0</v>
      </c>
      <c r="Y2021" s="89">
        <f t="shared" si="1035"/>
        <v>0</v>
      </c>
      <c r="Z2021" s="90">
        <f t="shared" si="1036"/>
        <v>0</v>
      </c>
      <c r="AA2021" s="75">
        <f t="shared" si="1037"/>
        <v>0</v>
      </c>
      <c r="AB2021" s="89">
        <f t="shared" si="1038"/>
        <v>0</v>
      </c>
      <c r="AC2021" s="89">
        <f t="shared" si="1039"/>
        <v>0</v>
      </c>
      <c r="AD2021" s="90">
        <f t="shared" si="1040"/>
        <v>0</v>
      </c>
      <c r="AE2021" s="90">
        <f t="shared" si="1041"/>
        <v>0</v>
      </c>
      <c r="AF2021" s="1">
        <f t="shared" si="1020"/>
        <v>-50000</v>
      </c>
    </row>
    <row r="2022" spans="1:32">
      <c r="A2022" s="106">
        <v>2.366E-3</v>
      </c>
      <c r="B2022" s="4">
        <f t="shared" si="1019"/>
        <v>-49999.997633999999</v>
      </c>
      <c r="C2022"/>
      <c r="D2022"/>
      <c r="E2022" s="57" t="s">
        <v>20</v>
      </c>
      <c r="F2022" s="22">
        <f t="shared" si="1021"/>
        <v>0</v>
      </c>
      <c r="G2022" s="22">
        <f t="shared" si="1022"/>
        <v>0</v>
      </c>
      <c r="H2022" s="120" t="str">
        <f>IF(ISNA(VLOOKUP(C2022,[1]Sheet1!$J$2:$J$2000,3,FALSE)),"No","Yes")</f>
        <v>No</v>
      </c>
      <c r="I2022" s="89">
        <f t="shared" si="1023"/>
        <v>0</v>
      </c>
      <c r="J2022" s="89">
        <f t="shared" si="1024"/>
        <v>0</v>
      </c>
      <c r="K2022" s="89">
        <f t="shared" si="1025"/>
        <v>0</v>
      </c>
      <c r="L2022" s="89">
        <f t="shared" si="1026"/>
        <v>0</v>
      </c>
      <c r="M2022" s="89">
        <f t="shared" si="1027"/>
        <v>0</v>
      </c>
      <c r="N2022" s="89">
        <f t="shared" si="1028"/>
        <v>0</v>
      </c>
      <c r="O2022" s="89">
        <f t="shared" si="1042"/>
        <v>0</v>
      </c>
      <c r="Q2022" s="90">
        <f t="shared" si="1029"/>
        <v>0</v>
      </c>
      <c r="R2022" s="90">
        <f t="shared" si="1030"/>
        <v>0</v>
      </c>
      <c r="S2022" s="90">
        <f t="shared" si="1031"/>
        <v>0</v>
      </c>
      <c r="T2022" s="90">
        <f t="shared" si="1032"/>
        <v>0</v>
      </c>
      <c r="U2022" s="90">
        <f t="shared" si="1033"/>
        <v>0</v>
      </c>
      <c r="V2022" s="90">
        <f t="shared" si="1034"/>
        <v>0</v>
      </c>
      <c r="W2022" s="90">
        <f t="shared" si="1043"/>
        <v>0</v>
      </c>
      <c r="Y2022" s="89">
        <f t="shared" si="1035"/>
        <v>0</v>
      </c>
      <c r="Z2022" s="90">
        <f t="shared" si="1036"/>
        <v>0</v>
      </c>
      <c r="AA2022" s="75">
        <f t="shared" si="1037"/>
        <v>0</v>
      </c>
      <c r="AB2022" s="89">
        <f t="shared" si="1038"/>
        <v>0</v>
      </c>
      <c r="AC2022" s="89">
        <f t="shared" si="1039"/>
        <v>0</v>
      </c>
      <c r="AD2022" s="90">
        <f t="shared" si="1040"/>
        <v>0</v>
      </c>
      <c r="AE2022" s="90">
        <f t="shared" si="1041"/>
        <v>0</v>
      </c>
      <c r="AF2022" s="1">
        <f t="shared" si="1020"/>
        <v>-50000</v>
      </c>
    </row>
    <row r="2023" spans="1:32">
      <c r="A2023" s="106">
        <v>2.3670000000000002E-3</v>
      </c>
      <c r="B2023" s="4">
        <f t="shared" si="1019"/>
        <v>-49999.997632999999</v>
      </c>
      <c r="C2023"/>
      <c r="D2023"/>
      <c r="E2023" s="57" t="s">
        <v>20</v>
      </c>
      <c r="F2023" s="22">
        <f t="shared" si="1021"/>
        <v>0</v>
      </c>
      <c r="G2023" s="22">
        <f t="shared" si="1022"/>
        <v>0</v>
      </c>
      <c r="H2023" s="120" t="str">
        <f>IF(ISNA(VLOOKUP(C2023,[1]Sheet1!$J$2:$J$2000,3,FALSE)),"No","Yes")</f>
        <v>No</v>
      </c>
      <c r="I2023" s="89">
        <f t="shared" si="1023"/>
        <v>0</v>
      </c>
      <c r="J2023" s="89">
        <f t="shared" si="1024"/>
        <v>0</v>
      </c>
      <c r="K2023" s="89">
        <f t="shared" si="1025"/>
        <v>0</v>
      </c>
      <c r="L2023" s="89">
        <f t="shared" si="1026"/>
        <v>0</v>
      </c>
      <c r="M2023" s="89">
        <f t="shared" si="1027"/>
        <v>0</v>
      </c>
      <c r="N2023" s="89">
        <f t="shared" si="1028"/>
        <v>0</v>
      </c>
      <c r="O2023" s="89">
        <f t="shared" si="1042"/>
        <v>0</v>
      </c>
      <c r="Q2023" s="90">
        <f t="shared" si="1029"/>
        <v>0</v>
      </c>
      <c r="R2023" s="90">
        <f t="shared" si="1030"/>
        <v>0</v>
      </c>
      <c r="S2023" s="90">
        <f t="shared" si="1031"/>
        <v>0</v>
      </c>
      <c r="T2023" s="90">
        <f t="shared" si="1032"/>
        <v>0</v>
      </c>
      <c r="U2023" s="90">
        <f t="shared" si="1033"/>
        <v>0</v>
      </c>
      <c r="V2023" s="90">
        <f t="shared" si="1034"/>
        <v>0</v>
      </c>
      <c r="W2023" s="90">
        <f t="shared" si="1043"/>
        <v>0</v>
      </c>
      <c r="Y2023" s="89">
        <f t="shared" si="1035"/>
        <v>0</v>
      </c>
      <c r="Z2023" s="90">
        <f t="shared" si="1036"/>
        <v>0</v>
      </c>
      <c r="AA2023" s="75">
        <f t="shared" si="1037"/>
        <v>0</v>
      </c>
      <c r="AB2023" s="89">
        <f t="shared" si="1038"/>
        <v>0</v>
      </c>
      <c r="AC2023" s="89">
        <f t="shared" si="1039"/>
        <v>0</v>
      </c>
      <c r="AD2023" s="90">
        <f t="shared" si="1040"/>
        <v>0</v>
      </c>
      <c r="AE2023" s="90">
        <f t="shared" si="1041"/>
        <v>0</v>
      </c>
      <c r="AF2023" s="1">
        <f t="shared" si="1020"/>
        <v>-50000</v>
      </c>
    </row>
    <row r="2024" spans="1:32">
      <c r="A2024" s="106">
        <v>2.3679999999999999E-3</v>
      </c>
      <c r="B2024" s="4">
        <f t="shared" si="1019"/>
        <v>-49999.997631999999</v>
      </c>
      <c r="C2024"/>
      <c r="D2024"/>
      <c r="E2024" s="57" t="s">
        <v>20</v>
      </c>
      <c r="F2024" s="22">
        <f t="shared" si="1021"/>
        <v>0</v>
      </c>
      <c r="G2024" s="22">
        <f t="shared" si="1022"/>
        <v>0</v>
      </c>
      <c r="H2024" s="120" t="str">
        <f>IF(ISNA(VLOOKUP(C2024,[1]Sheet1!$J$2:$J$2000,3,FALSE)),"No","Yes")</f>
        <v>No</v>
      </c>
      <c r="I2024" s="89">
        <f t="shared" si="1023"/>
        <v>0</v>
      </c>
      <c r="J2024" s="89">
        <f t="shared" si="1024"/>
        <v>0</v>
      </c>
      <c r="K2024" s="89">
        <f t="shared" si="1025"/>
        <v>0</v>
      </c>
      <c r="L2024" s="89">
        <f t="shared" si="1026"/>
        <v>0</v>
      </c>
      <c r="M2024" s="89">
        <f t="shared" si="1027"/>
        <v>0</v>
      </c>
      <c r="N2024" s="89">
        <f t="shared" si="1028"/>
        <v>0</v>
      </c>
      <c r="O2024" s="89">
        <f t="shared" si="1042"/>
        <v>0</v>
      </c>
      <c r="Q2024" s="90">
        <f t="shared" si="1029"/>
        <v>0</v>
      </c>
      <c r="R2024" s="90">
        <f t="shared" si="1030"/>
        <v>0</v>
      </c>
      <c r="S2024" s="90">
        <f t="shared" si="1031"/>
        <v>0</v>
      </c>
      <c r="T2024" s="90">
        <f t="shared" si="1032"/>
        <v>0</v>
      </c>
      <c r="U2024" s="90">
        <f t="shared" si="1033"/>
        <v>0</v>
      </c>
      <c r="V2024" s="90">
        <f t="shared" si="1034"/>
        <v>0</v>
      </c>
      <c r="W2024" s="90">
        <f t="shared" si="1043"/>
        <v>0</v>
      </c>
      <c r="Y2024" s="89">
        <f t="shared" si="1035"/>
        <v>0</v>
      </c>
      <c r="Z2024" s="90">
        <f t="shared" si="1036"/>
        <v>0</v>
      </c>
      <c r="AA2024" s="75">
        <f t="shared" si="1037"/>
        <v>0</v>
      </c>
      <c r="AB2024" s="89">
        <f t="shared" si="1038"/>
        <v>0</v>
      </c>
      <c r="AC2024" s="89">
        <f t="shared" si="1039"/>
        <v>0</v>
      </c>
      <c r="AD2024" s="90">
        <f t="shared" si="1040"/>
        <v>0</v>
      </c>
      <c r="AE2024" s="90">
        <f t="shared" si="1041"/>
        <v>0</v>
      </c>
      <c r="AF2024" s="1">
        <f t="shared" si="1020"/>
        <v>-50000</v>
      </c>
    </row>
    <row r="2025" spans="1:32">
      <c r="A2025" s="106">
        <v>2.369E-3</v>
      </c>
      <c r="B2025" s="4">
        <f t="shared" si="1019"/>
        <v>-49999.997630999998</v>
      </c>
      <c r="C2025"/>
      <c r="D2025"/>
      <c r="E2025" s="57" t="s">
        <v>20</v>
      </c>
      <c r="F2025" s="22">
        <f t="shared" si="1021"/>
        <v>0</v>
      </c>
      <c r="G2025" s="22">
        <f t="shared" si="1022"/>
        <v>0</v>
      </c>
      <c r="H2025" s="120" t="str">
        <f>IF(ISNA(VLOOKUP(C2025,[1]Sheet1!$J$2:$J$2000,3,FALSE)),"No","Yes")</f>
        <v>No</v>
      </c>
      <c r="I2025" s="89">
        <f t="shared" si="1023"/>
        <v>0</v>
      </c>
      <c r="J2025" s="89">
        <f t="shared" si="1024"/>
        <v>0</v>
      </c>
      <c r="K2025" s="89">
        <f t="shared" si="1025"/>
        <v>0</v>
      </c>
      <c r="L2025" s="89">
        <f t="shared" si="1026"/>
        <v>0</v>
      </c>
      <c r="M2025" s="89">
        <f t="shared" si="1027"/>
        <v>0</v>
      </c>
      <c r="N2025" s="89">
        <f t="shared" si="1028"/>
        <v>0</v>
      </c>
      <c r="O2025" s="89">
        <f t="shared" si="1042"/>
        <v>0</v>
      </c>
      <c r="Q2025" s="90">
        <f t="shared" si="1029"/>
        <v>0</v>
      </c>
      <c r="R2025" s="90">
        <f t="shared" si="1030"/>
        <v>0</v>
      </c>
      <c r="S2025" s="90">
        <f t="shared" si="1031"/>
        <v>0</v>
      </c>
      <c r="T2025" s="90">
        <f t="shared" si="1032"/>
        <v>0</v>
      </c>
      <c r="U2025" s="90">
        <f t="shared" si="1033"/>
        <v>0</v>
      </c>
      <c r="V2025" s="90">
        <f t="shared" si="1034"/>
        <v>0</v>
      </c>
      <c r="W2025" s="90">
        <f t="shared" si="1043"/>
        <v>0</v>
      </c>
      <c r="Y2025" s="89">
        <f t="shared" si="1035"/>
        <v>0</v>
      </c>
      <c r="Z2025" s="90">
        <f t="shared" si="1036"/>
        <v>0</v>
      </c>
      <c r="AA2025" s="75">
        <f t="shared" si="1037"/>
        <v>0</v>
      </c>
      <c r="AB2025" s="89">
        <f t="shared" si="1038"/>
        <v>0</v>
      </c>
      <c r="AC2025" s="89">
        <f t="shared" si="1039"/>
        <v>0</v>
      </c>
      <c r="AD2025" s="90">
        <f t="shared" si="1040"/>
        <v>0</v>
      </c>
      <c r="AE2025" s="90">
        <f t="shared" si="1041"/>
        <v>0</v>
      </c>
      <c r="AF2025" s="1">
        <f t="shared" si="1020"/>
        <v>-50000</v>
      </c>
    </row>
    <row r="2026" spans="1:32">
      <c r="A2026" s="106">
        <v>2.3700000000000001E-3</v>
      </c>
      <c r="B2026" s="4">
        <f t="shared" si="1019"/>
        <v>-49999.997629999998</v>
      </c>
      <c r="C2026"/>
      <c r="D2026"/>
      <c r="E2026" s="57" t="s">
        <v>20</v>
      </c>
      <c r="F2026" s="22">
        <f t="shared" si="1021"/>
        <v>0</v>
      </c>
      <c r="G2026" s="22">
        <f t="shared" si="1022"/>
        <v>0</v>
      </c>
      <c r="H2026" s="120" t="str">
        <f>IF(ISNA(VLOOKUP(C2026,[1]Sheet1!$J$2:$J$2000,3,FALSE)),"No","Yes")</f>
        <v>No</v>
      </c>
      <c r="I2026" s="89">
        <f t="shared" si="1023"/>
        <v>0</v>
      </c>
      <c r="J2026" s="89">
        <f t="shared" si="1024"/>
        <v>0</v>
      </c>
      <c r="K2026" s="89">
        <f t="shared" si="1025"/>
        <v>0</v>
      </c>
      <c r="L2026" s="89">
        <f t="shared" si="1026"/>
        <v>0</v>
      </c>
      <c r="M2026" s="89">
        <f t="shared" si="1027"/>
        <v>0</v>
      </c>
      <c r="N2026" s="89">
        <f t="shared" si="1028"/>
        <v>0</v>
      </c>
      <c r="O2026" s="89">
        <f t="shared" si="1042"/>
        <v>0</v>
      </c>
      <c r="Q2026" s="90">
        <f t="shared" si="1029"/>
        <v>0</v>
      </c>
      <c r="R2026" s="90">
        <f t="shared" si="1030"/>
        <v>0</v>
      </c>
      <c r="S2026" s="90">
        <f t="shared" si="1031"/>
        <v>0</v>
      </c>
      <c r="T2026" s="90">
        <f t="shared" si="1032"/>
        <v>0</v>
      </c>
      <c r="U2026" s="90">
        <f t="shared" si="1033"/>
        <v>0</v>
      </c>
      <c r="V2026" s="90">
        <f t="shared" si="1034"/>
        <v>0</v>
      </c>
      <c r="W2026" s="90">
        <f t="shared" si="1043"/>
        <v>0</v>
      </c>
      <c r="Y2026" s="89">
        <f t="shared" si="1035"/>
        <v>0</v>
      </c>
      <c r="Z2026" s="90">
        <f t="shared" si="1036"/>
        <v>0</v>
      </c>
      <c r="AA2026" s="75">
        <f t="shared" si="1037"/>
        <v>0</v>
      </c>
      <c r="AB2026" s="89">
        <f t="shared" si="1038"/>
        <v>0</v>
      </c>
      <c r="AC2026" s="89">
        <f t="shared" si="1039"/>
        <v>0</v>
      </c>
      <c r="AD2026" s="90">
        <f t="shared" si="1040"/>
        <v>0</v>
      </c>
      <c r="AE2026" s="90">
        <f t="shared" si="1041"/>
        <v>0</v>
      </c>
      <c r="AF2026" s="1">
        <f t="shared" si="1020"/>
        <v>-50000</v>
      </c>
    </row>
    <row r="2027" spans="1:32">
      <c r="A2027" s="106">
        <v>2.3709999999999998E-3</v>
      </c>
      <c r="B2027" s="4">
        <f t="shared" si="1019"/>
        <v>-49999.997628999998</v>
      </c>
      <c r="C2027"/>
      <c r="D2027"/>
      <c r="E2027" s="57" t="s">
        <v>20</v>
      </c>
      <c r="F2027" s="22">
        <f t="shared" si="1021"/>
        <v>0</v>
      </c>
      <c r="G2027" s="22">
        <f t="shared" si="1022"/>
        <v>0</v>
      </c>
      <c r="H2027" s="120" t="str">
        <f>IF(ISNA(VLOOKUP(C2027,[1]Sheet1!$J$2:$J$2000,3,FALSE)),"No","Yes")</f>
        <v>No</v>
      </c>
      <c r="I2027" s="89">
        <f t="shared" si="1023"/>
        <v>0</v>
      </c>
      <c r="J2027" s="89">
        <f t="shared" si="1024"/>
        <v>0</v>
      </c>
      <c r="K2027" s="89">
        <f t="shared" si="1025"/>
        <v>0</v>
      </c>
      <c r="L2027" s="89">
        <f t="shared" si="1026"/>
        <v>0</v>
      </c>
      <c r="M2027" s="89">
        <f t="shared" si="1027"/>
        <v>0</v>
      </c>
      <c r="N2027" s="89">
        <f t="shared" si="1028"/>
        <v>0</v>
      </c>
      <c r="O2027" s="89">
        <f t="shared" si="1042"/>
        <v>0</v>
      </c>
      <c r="Q2027" s="90">
        <f t="shared" si="1029"/>
        <v>0</v>
      </c>
      <c r="R2027" s="90">
        <f t="shared" si="1030"/>
        <v>0</v>
      </c>
      <c r="S2027" s="90">
        <f t="shared" si="1031"/>
        <v>0</v>
      </c>
      <c r="T2027" s="90">
        <f t="shared" si="1032"/>
        <v>0</v>
      </c>
      <c r="U2027" s="90">
        <f t="shared" si="1033"/>
        <v>0</v>
      </c>
      <c r="V2027" s="90">
        <f t="shared" si="1034"/>
        <v>0</v>
      </c>
      <c r="W2027" s="90">
        <f t="shared" si="1043"/>
        <v>0</v>
      </c>
      <c r="Y2027" s="89">
        <f t="shared" si="1035"/>
        <v>0</v>
      </c>
      <c r="Z2027" s="90">
        <f t="shared" si="1036"/>
        <v>0</v>
      </c>
      <c r="AA2027" s="75">
        <f t="shared" si="1037"/>
        <v>0</v>
      </c>
      <c r="AB2027" s="89">
        <f t="shared" si="1038"/>
        <v>0</v>
      </c>
      <c r="AC2027" s="89">
        <f t="shared" si="1039"/>
        <v>0</v>
      </c>
      <c r="AD2027" s="90">
        <f t="shared" si="1040"/>
        <v>0</v>
      </c>
      <c r="AE2027" s="90">
        <f t="shared" si="1041"/>
        <v>0</v>
      </c>
      <c r="AF2027" s="1">
        <f t="shared" si="1020"/>
        <v>-50000</v>
      </c>
    </row>
    <row r="2028" spans="1:32">
      <c r="A2028" s="106">
        <v>2.372E-3</v>
      </c>
      <c r="B2028" s="4">
        <f t="shared" si="1019"/>
        <v>-49999.997627999997</v>
      </c>
      <c r="C2028"/>
      <c r="D2028"/>
      <c r="E2028" s="57" t="s">
        <v>20</v>
      </c>
      <c r="F2028" s="22">
        <f t="shared" si="1021"/>
        <v>0</v>
      </c>
      <c r="G2028" s="22">
        <f t="shared" si="1022"/>
        <v>0</v>
      </c>
      <c r="H2028" s="120" t="str">
        <f>IF(ISNA(VLOOKUP(C2028,[1]Sheet1!$J$2:$J$2000,3,FALSE)),"No","Yes")</f>
        <v>No</v>
      </c>
      <c r="I2028" s="89">
        <f t="shared" si="1023"/>
        <v>0</v>
      </c>
      <c r="J2028" s="89">
        <f t="shared" si="1024"/>
        <v>0</v>
      </c>
      <c r="K2028" s="89">
        <f t="shared" si="1025"/>
        <v>0</v>
      </c>
      <c r="L2028" s="89">
        <f t="shared" si="1026"/>
        <v>0</v>
      </c>
      <c r="M2028" s="89">
        <f t="shared" si="1027"/>
        <v>0</v>
      </c>
      <c r="N2028" s="89">
        <f t="shared" si="1028"/>
        <v>0</v>
      </c>
      <c r="O2028" s="89">
        <f t="shared" si="1042"/>
        <v>0</v>
      </c>
      <c r="Q2028" s="90">
        <f t="shared" si="1029"/>
        <v>0</v>
      </c>
      <c r="R2028" s="90">
        <f t="shared" si="1030"/>
        <v>0</v>
      </c>
      <c r="S2028" s="90">
        <f t="shared" si="1031"/>
        <v>0</v>
      </c>
      <c r="T2028" s="90">
        <f t="shared" si="1032"/>
        <v>0</v>
      </c>
      <c r="U2028" s="90">
        <f t="shared" si="1033"/>
        <v>0</v>
      </c>
      <c r="V2028" s="90">
        <f t="shared" si="1034"/>
        <v>0</v>
      </c>
      <c r="W2028" s="90">
        <f t="shared" si="1043"/>
        <v>0</v>
      </c>
      <c r="Y2028" s="89">
        <f t="shared" si="1035"/>
        <v>0</v>
      </c>
      <c r="Z2028" s="90">
        <f t="shared" si="1036"/>
        <v>0</v>
      </c>
      <c r="AA2028" s="75">
        <f t="shared" si="1037"/>
        <v>0</v>
      </c>
      <c r="AB2028" s="89">
        <f t="shared" si="1038"/>
        <v>0</v>
      </c>
      <c r="AC2028" s="89">
        <f t="shared" si="1039"/>
        <v>0</v>
      </c>
      <c r="AD2028" s="90">
        <f t="shared" si="1040"/>
        <v>0</v>
      </c>
      <c r="AE2028" s="90">
        <f t="shared" si="1041"/>
        <v>0</v>
      </c>
      <c r="AF2028" s="1">
        <f t="shared" si="1020"/>
        <v>-50000</v>
      </c>
    </row>
    <row r="2029" spans="1:32">
      <c r="A2029" s="106">
        <v>2.3730000000000001E-3</v>
      </c>
      <c r="B2029" s="4">
        <f t="shared" si="1019"/>
        <v>-49999.997626999997</v>
      </c>
      <c r="C2029"/>
      <c r="D2029"/>
      <c r="E2029" s="57" t="s">
        <v>20</v>
      </c>
      <c r="F2029" s="22">
        <f t="shared" si="1021"/>
        <v>0</v>
      </c>
      <c r="G2029" s="22">
        <f t="shared" si="1022"/>
        <v>0</v>
      </c>
      <c r="H2029" s="120" t="str">
        <f>IF(ISNA(VLOOKUP(C2029,[1]Sheet1!$J$2:$J$2000,3,FALSE)),"No","Yes")</f>
        <v>No</v>
      </c>
      <c r="I2029" s="89">
        <f t="shared" si="1023"/>
        <v>0</v>
      </c>
      <c r="J2029" s="89">
        <f t="shared" si="1024"/>
        <v>0</v>
      </c>
      <c r="K2029" s="89">
        <f t="shared" si="1025"/>
        <v>0</v>
      </c>
      <c r="L2029" s="89">
        <f t="shared" si="1026"/>
        <v>0</v>
      </c>
      <c r="M2029" s="89">
        <f t="shared" si="1027"/>
        <v>0</v>
      </c>
      <c r="N2029" s="89">
        <f t="shared" si="1028"/>
        <v>0</v>
      </c>
      <c r="O2029" s="89">
        <f t="shared" si="1042"/>
        <v>0</v>
      </c>
      <c r="Q2029" s="90">
        <f t="shared" si="1029"/>
        <v>0</v>
      </c>
      <c r="R2029" s="90">
        <f t="shared" si="1030"/>
        <v>0</v>
      </c>
      <c r="S2029" s="90">
        <f t="shared" si="1031"/>
        <v>0</v>
      </c>
      <c r="T2029" s="90">
        <f t="shared" si="1032"/>
        <v>0</v>
      </c>
      <c r="U2029" s="90">
        <f t="shared" si="1033"/>
        <v>0</v>
      </c>
      <c r="V2029" s="90">
        <f t="shared" si="1034"/>
        <v>0</v>
      </c>
      <c r="W2029" s="90">
        <f t="shared" si="1043"/>
        <v>0</v>
      </c>
      <c r="Y2029" s="89">
        <f t="shared" si="1035"/>
        <v>0</v>
      </c>
      <c r="Z2029" s="90">
        <f t="shared" si="1036"/>
        <v>0</v>
      </c>
      <c r="AA2029" s="75">
        <f t="shared" si="1037"/>
        <v>0</v>
      </c>
      <c r="AB2029" s="89">
        <f t="shared" si="1038"/>
        <v>0</v>
      </c>
      <c r="AC2029" s="89">
        <f t="shared" si="1039"/>
        <v>0</v>
      </c>
      <c r="AD2029" s="90">
        <f t="shared" si="1040"/>
        <v>0</v>
      </c>
      <c r="AE2029" s="90">
        <f t="shared" si="1041"/>
        <v>0</v>
      </c>
      <c r="AF2029" s="1">
        <f t="shared" si="1020"/>
        <v>-50000</v>
      </c>
    </row>
    <row r="2030" spans="1:32">
      <c r="A2030" s="106">
        <v>2.3740000000000002E-3</v>
      </c>
      <c r="B2030" s="4">
        <f t="shared" si="1019"/>
        <v>-49999.997625999997</v>
      </c>
      <c r="C2030"/>
      <c r="D2030"/>
      <c r="E2030" s="57" t="s">
        <v>20</v>
      </c>
      <c r="F2030" s="22">
        <f t="shared" si="1021"/>
        <v>0</v>
      </c>
      <c r="G2030" s="22">
        <f t="shared" si="1022"/>
        <v>0</v>
      </c>
      <c r="H2030" s="120" t="str">
        <f>IF(ISNA(VLOOKUP(C2030,[1]Sheet1!$J$2:$J$2000,3,FALSE)),"No","Yes")</f>
        <v>No</v>
      </c>
      <c r="I2030" s="89">
        <f t="shared" si="1023"/>
        <v>0</v>
      </c>
      <c r="J2030" s="89">
        <f t="shared" si="1024"/>
        <v>0</v>
      </c>
      <c r="K2030" s="89">
        <f t="shared" si="1025"/>
        <v>0</v>
      </c>
      <c r="L2030" s="89">
        <f t="shared" si="1026"/>
        <v>0</v>
      </c>
      <c r="M2030" s="89">
        <f t="shared" si="1027"/>
        <v>0</v>
      </c>
      <c r="N2030" s="89">
        <f t="shared" si="1028"/>
        <v>0</v>
      </c>
      <c r="O2030" s="89">
        <f t="shared" si="1042"/>
        <v>0</v>
      </c>
      <c r="Q2030" s="90">
        <f t="shared" si="1029"/>
        <v>0</v>
      </c>
      <c r="R2030" s="90">
        <f t="shared" si="1030"/>
        <v>0</v>
      </c>
      <c r="S2030" s="90">
        <f t="shared" si="1031"/>
        <v>0</v>
      </c>
      <c r="T2030" s="90">
        <f t="shared" si="1032"/>
        <v>0</v>
      </c>
      <c r="U2030" s="90">
        <f t="shared" si="1033"/>
        <v>0</v>
      </c>
      <c r="V2030" s="90">
        <f t="shared" si="1034"/>
        <v>0</v>
      </c>
      <c r="W2030" s="90">
        <f t="shared" si="1043"/>
        <v>0</v>
      </c>
      <c r="Y2030" s="89">
        <f t="shared" si="1035"/>
        <v>0</v>
      </c>
      <c r="Z2030" s="90">
        <f t="shared" si="1036"/>
        <v>0</v>
      </c>
      <c r="AA2030" s="75">
        <f t="shared" si="1037"/>
        <v>0</v>
      </c>
      <c r="AB2030" s="89">
        <f t="shared" si="1038"/>
        <v>0</v>
      </c>
      <c r="AC2030" s="89">
        <f t="shared" si="1039"/>
        <v>0</v>
      </c>
      <c r="AD2030" s="90">
        <f t="shared" si="1040"/>
        <v>0</v>
      </c>
      <c r="AE2030" s="90">
        <f t="shared" si="1041"/>
        <v>0</v>
      </c>
      <c r="AF2030" s="1">
        <f t="shared" si="1020"/>
        <v>-50000</v>
      </c>
    </row>
    <row r="2031" spans="1:32">
      <c r="A2031" s="106">
        <v>2.3749999999999999E-3</v>
      </c>
      <c r="B2031" s="4">
        <f t="shared" si="1019"/>
        <v>-49999.997625000004</v>
      </c>
      <c r="C2031"/>
      <c r="D2031"/>
      <c r="E2031" s="57" t="s">
        <v>20</v>
      </c>
      <c r="F2031" s="22">
        <f t="shared" si="1021"/>
        <v>0</v>
      </c>
      <c r="G2031" s="22">
        <f t="shared" si="1022"/>
        <v>0</v>
      </c>
      <c r="H2031" s="120" t="str">
        <f>IF(ISNA(VLOOKUP(C2031,[1]Sheet1!$J$2:$J$2000,3,FALSE)),"No","Yes")</f>
        <v>No</v>
      </c>
      <c r="I2031" s="89">
        <f t="shared" si="1023"/>
        <v>0</v>
      </c>
      <c r="J2031" s="89">
        <f t="shared" si="1024"/>
        <v>0</v>
      </c>
      <c r="K2031" s="89">
        <f t="shared" si="1025"/>
        <v>0</v>
      </c>
      <c r="L2031" s="89">
        <f t="shared" si="1026"/>
        <v>0</v>
      </c>
      <c r="M2031" s="89">
        <f t="shared" si="1027"/>
        <v>0</v>
      </c>
      <c r="N2031" s="89">
        <f t="shared" si="1028"/>
        <v>0</v>
      </c>
      <c r="O2031" s="89">
        <f t="shared" si="1042"/>
        <v>0</v>
      </c>
      <c r="Q2031" s="90">
        <f t="shared" si="1029"/>
        <v>0</v>
      </c>
      <c r="R2031" s="90">
        <f t="shared" si="1030"/>
        <v>0</v>
      </c>
      <c r="S2031" s="90">
        <f t="shared" si="1031"/>
        <v>0</v>
      </c>
      <c r="T2031" s="90">
        <f t="shared" si="1032"/>
        <v>0</v>
      </c>
      <c r="U2031" s="90">
        <f t="shared" si="1033"/>
        <v>0</v>
      </c>
      <c r="V2031" s="90">
        <f t="shared" si="1034"/>
        <v>0</v>
      </c>
      <c r="W2031" s="90">
        <f t="shared" si="1043"/>
        <v>0</v>
      </c>
      <c r="Y2031" s="89">
        <f t="shared" si="1035"/>
        <v>0</v>
      </c>
      <c r="Z2031" s="90">
        <f t="shared" si="1036"/>
        <v>0</v>
      </c>
      <c r="AA2031" s="75">
        <f t="shared" si="1037"/>
        <v>0</v>
      </c>
      <c r="AB2031" s="89">
        <f t="shared" si="1038"/>
        <v>0</v>
      </c>
      <c r="AC2031" s="89">
        <f t="shared" si="1039"/>
        <v>0</v>
      </c>
      <c r="AD2031" s="90">
        <f t="shared" si="1040"/>
        <v>0</v>
      </c>
      <c r="AE2031" s="90">
        <f t="shared" si="1041"/>
        <v>0</v>
      </c>
      <c r="AF2031" s="1">
        <f t="shared" si="1020"/>
        <v>-50000</v>
      </c>
    </row>
    <row r="2032" spans="1:32">
      <c r="A2032" s="106">
        <v>2.3760000000000001E-3</v>
      </c>
      <c r="B2032" s="4">
        <f t="shared" si="1019"/>
        <v>-49999.997624000003</v>
      </c>
      <c r="C2032"/>
      <c r="D2032"/>
      <c r="E2032" s="57" t="s">
        <v>20</v>
      </c>
      <c r="F2032" s="22">
        <f t="shared" si="1021"/>
        <v>0</v>
      </c>
      <c r="G2032" s="22">
        <f t="shared" si="1022"/>
        <v>0</v>
      </c>
      <c r="H2032" s="120" t="str">
        <f>IF(ISNA(VLOOKUP(C2032,[1]Sheet1!$J$2:$J$2000,3,FALSE)),"No","Yes")</f>
        <v>No</v>
      </c>
      <c r="I2032" s="89">
        <f t="shared" si="1023"/>
        <v>0</v>
      </c>
      <c r="J2032" s="89">
        <f t="shared" si="1024"/>
        <v>0</v>
      </c>
      <c r="K2032" s="89">
        <f t="shared" si="1025"/>
        <v>0</v>
      </c>
      <c r="L2032" s="89">
        <f t="shared" si="1026"/>
        <v>0</v>
      </c>
      <c r="M2032" s="89">
        <f t="shared" si="1027"/>
        <v>0</v>
      </c>
      <c r="N2032" s="89">
        <f t="shared" si="1028"/>
        <v>0</v>
      </c>
      <c r="O2032" s="89">
        <f t="shared" si="1042"/>
        <v>0</v>
      </c>
      <c r="Q2032" s="90">
        <f t="shared" si="1029"/>
        <v>0</v>
      </c>
      <c r="R2032" s="90">
        <f t="shared" si="1030"/>
        <v>0</v>
      </c>
      <c r="S2032" s="90">
        <f t="shared" si="1031"/>
        <v>0</v>
      </c>
      <c r="T2032" s="90">
        <f t="shared" si="1032"/>
        <v>0</v>
      </c>
      <c r="U2032" s="90">
        <f t="shared" si="1033"/>
        <v>0</v>
      </c>
      <c r="V2032" s="90">
        <f t="shared" si="1034"/>
        <v>0</v>
      </c>
      <c r="W2032" s="90">
        <f t="shared" si="1043"/>
        <v>0</v>
      </c>
      <c r="Y2032" s="89">
        <f t="shared" si="1035"/>
        <v>0</v>
      </c>
      <c r="Z2032" s="90">
        <f t="shared" si="1036"/>
        <v>0</v>
      </c>
      <c r="AA2032" s="75">
        <f t="shared" si="1037"/>
        <v>0</v>
      </c>
      <c r="AB2032" s="89">
        <f t="shared" si="1038"/>
        <v>0</v>
      </c>
      <c r="AC2032" s="89">
        <f t="shared" si="1039"/>
        <v>0</v>
      </c>
      <c r="AD2032" s="90">
        <f t="shared" si="1040"/>
        <v>0</v>
      </c>
      <c r="AE2032" s="90">
        <f t="shared" si="1041"/>
        <v>0</v>
      </c>
      <c r="AF2032" s="1">
        <f t="shared" si="1020"/>
        <v>-50000</v>
      </c>
    </row>
    <row r="2033" spans="1:32">
      <c r="A2033" s="106">
        <v>2.3770000000000002E-3</v>
      </c>
      <c r="B2033" s="4">
        <f t="shared" si="1019"/>
        <v>-49999.997623000003</v>
      </c>
      <c r="C2033"/>
      <c r="D2033"/>
      <c r="E2033" s="57" t="s">
        <v>20</v>
      </c>
      <c r="F2033" s="22">
        <f t="shared" si="1021"/>
        <v>0</v>
      </c>
      <c r="G2033" s="22">
        <f t="shared" si="1022"/>
        <v>0</v>
      </c>
      <c r="H2033" s="120" t="str">
        <f>IF(ISNA(VLOOKUP(C2033,[1]Sheet1!$J$2:$J$2000,3,FALSE)),"No","Yes")</f>
        <v>No</v>
      </c>
      <c r="I2033" s="89">
        <f t="shared" ref="I2033:I2064" si="1044">IF(ISERROR(VLOOKUP($C2033,Sprint1,5,FALSE)),0,(VLOOKUP($C2033,Sprint1,5,FALSE)))</f>
        <v>0</v>
      </c>
      <c r="J2033" s="89">
        <f t="shared" ref="J2033:J2064" si="1045">IF(ISERROR(VLOOKUP($C2033,Sprint2,5,FALSE)),0,(VLOOKUP($C2033,Sprint2,5,FALSE)))</f>
        <v>0</v>
      </c>
      <c r="K2033" s="89">
        <f t="shared" ref="K2033:K2064" si="1046">IF(ISERROR(VLOOKUP($C2033,Sprint3,5,FALSE)),0,(VLOOKUP($C2033,Sprint3,5,FALSE)))</f>
        <v>0</v>
      </c>
      <c r="L2033" s="89">
        <f t="shared" ref="L2033:L2064" si="1047">IF(ISERROR(VLOOKUP($C2033,Sprint4,5,FALSE)),0,(VLOOKUP($C2033,Sprint4,5,FALSE)))</f>
        <v>0</v>
      </c>
      <c r="M2033" s="89">
        <f t="shared" ref="M2033:M2064" si="1048">IF(ISERROR(VLOOKUP($C2033,Sprint5,5,FALSE)),0,(VLOOKUP($C2033,Sprint5,5,FALSE)))</f>
        <v>0</v>
      </c>
      <c r="N2033" s="89">
        <f t="shared" ref="N2033:N2064" si="1049">IF(ISERROR(VLOOKUP($C2033,Sprint6,5,FALSE)),0,(VLOOKUP($C2033,Sprint6,5,FALSE)))</f>
        <v>0</v>
      </c>
      <c r="O2033" s="89">
        <f t="shared" si="1042"/>
        <v>0</v>
      </c>
      <c r="Q2033" s="90">
        <f t="shared" ref="Q2033:Q2064" si="1050">IF(ISERROR(VLOOKUP($C2033,_End1,5,FALSE)),0,(VLOOKUP($C2033,_End1,5,FALSE)))</f>
        <v>0</v>
      </c>
      <c r="R2033" s="90">
        <f t="shared" ref="R2033:R2064" si="1051">IF(ISERROR(VLOOKUP($C2033,_End2,5,FALSE)),0,(VLOOKUP($C2033,_End2,5,FALSE)))</f>
        <v>0</v>
      </c>
      <c r="S2033" s="90">
        <f t="shared" ref="S2033:S2064" si="1052">IF(ISERROR(VLOOKUP($C2033,_End3,5,FALSE)),0,(VLOOKUP($C2033,_End3,5,FALSE)))</f>
        <v>0</v>
      </c>
      <c r="T2033" s="90">
        <f t="shared" ref="T2033:T2064" si="1053">IF(ISERROR(VLOOKUP($C2033,_End4,5,FALSE)),0,(VLOOKUP($C2033,_End4,5,FALSE)))</f>
        <v>0</v>
      </c>
      <c r="U2033" s="90">
        <f t="shared" ref="U2033:U2064" si="1054">IF(ISERROR(VLOOKUP($C2033,_End5,5,FALSE)),0,(VLOOKUP($C2033,_End5,5,FALSE)))</f>
        <v>0</v>
      </c>
      <c r="V2033" s="90">
        <f t="shared" ref="V2033:V2064" si="1055">IF(ISERROR(VLOOKUP($C2033,_End6,5,FALSE)),0,(VLOOKUP($C2033,_End6,5,FALSE)))</f>
        <v>0</v>
      </c>
      <c r="W2033" s="90">
        <f t="shared" si="1043"/>
        <v>0</v>
      </c>
      <c r="Y2033" s="89">
        <f t="shared" si="1035"/>
        <v>0</v>
      </c>
      <c r="Z2033" s="90">
        <f t="shared" si="1036"/>
        <v>0</v>
      </c>
      <c r="AA2033" s="75">
        <f t="shared" si="1037"/>
        <v>0</v>
      </c>
      <c r="AB2033" s="89">
        <f t="shared" si="1038"/>
        <v>0</v>
      </c>
      <c r="AC2033" s="89">
        <f t="shared" si="1039"/>
        <v>0</v>
      </c>
      <c r="AD2033" s="90">
        <f t="shared" si="1040"/>
        <v>0</v>
      </c>
      <c r="AE2033" s="90">
        <f t="shared" si="1041"/>
        <v>0</v>
      </c>
      <c r="AF2033" s="1">
        <f t="shared" si="1020"/>
        <v>-50000</v>
      </c>
    </row>
    <row r="2034" spans="1:32">
      <c r="A2034" s="106">
        <v>2.3779999999999999E-3</v>
      </c>
      <c r="B2034" s="4">
        <f t="shared" si="1019"/>
        <v>-49999.997622000003</v>
      </c>
      <c r="C2034"/>
      <c r="D2034"/>
      <c r="E2034" s="57" t="s">
        <v>20</v>
      </c>
      <c r="F2034" s="22">
        <f t="shared" si="1021"/>
        <v>0</v>
      </c>
      <c r="G2034" s="22">
        <f t="shared" si="1022"/>
        <v>0</v>
      </c>
      <c r="H2034" s="120" t="str">
        <f>IF(ISNA(VLOOKUP(C2034,[1]Sheet1!$J$2:$J$2000,3,FALSE)),"No","Yes")</f>
        <v>No</v>
      </c>
      <c r="I2034" s="89">
        <f t="shared" si="1044"/>
        <v>0</v>
      </c>
      <c r="J2034" s="89">
        <f t="shared" si="1045"/>
        <v>0</v>
      </c>
      <c r="K2034" s="89">
        <f t="shared" si="1046"/>
        <v>0</v>
      </c>
      <c r="L2034" s="89">
        <f t="shared" si="1047"/>
        <v>0</v>
      </c>
      <c r="M2034" s="89">
        <f t="shared" si="1048"/>
        <v>0</v>
      </c>
      <c r="N2034" s="89">
        <f t="shared" si="1049"/>
        <v>0</v>
      </c>
      <c r="O2034" s="89">
        <f t="shared" si="1042"/>
        <v>0</v>
      </c>
      <c r="Q2034" s="90">
        <f t="shared" si="1050"/>
        <v>0</v>
      </c>
      <c r="R2034" s="90">
        <f t="shared" si="1051"/>
        <v>0</v>
      </c>
      <c r="S2034" s="90">
        <f t="shared" si="1052"/>
        <v>0</v>
      </c>
      <c r="T2034" s="90">
        <f t="shared" si="1053"/>
        <v>0</v>
      </c>
      <c r="U2034" s="90">
        <f t="shared" si="1054"/>
        <v>0</v>
      </c>
      <c r="V2034" s="90">
        <f t="shared" si="1055"/>
        <v>0</v>
      </c>
      <c r="W2034" s="90">
        <f t="shared" si="1043"/>
        <v>0</v>
      </c>
      <c r="Y2034" s="89">
        <f t="shared" si="1035"/>
        <v>0</v>
      </c>
      <c r="Z2034" s="90">
        <f t="shared" si="1036"/>
        <v>0</v>
      </c>
      <c r="AA2034" s="75">
        <f t="shared" si="1037"/>
        <v>0</v>
      </c>
      <c r="AB2034" s="89">
        <f t="shared" si="1038"/>
        <v>0</v>
      </c>
      <c r="AC2034" s="89">
        <f t="shared" si="1039"/>
        <v>0</v>
      </c>
      <c r="AD2034" s="90">
        <f t="shared" si="1040"/>
        <v>0</v>
      </c>
      <c r="AE2034" s="90">
        <f t="shared" si="1041"/>
        <v>0</v>
      </c>
      <c r="AF2034" s="1">
        <f t="shared" si="1020"/>
        <v>-50000</v>
      </c>
    </row>
    <row r="2035" spans="1:32">
      <c r="A2035" s="106">
        <v>2.379E-3</v>
      </c>
      <c r="B2035" s="4">
        <f t="shared" si="1019"/>
        <v>-49999.997621000002</v>
      </c>
      <c r="C2035"/>
      <c r="D2035"/>
      <c r="E2035" s="57" t="s">
        <v>20</v>
      </c>
      <c r="F2035" s="22">
        <f t="shared" si="1021"/>
        <v>0</v>
      </c>
      <c r="G2035" s="22">
        <f t="shared" si="1022"/>
        <v>0</v>
      </c>
      <c r="H2035" s="120" t="str">
        <f>IF(ISNA(VLOOKUP(C2035,[1]Sheet1!$J$2:$J$2000,3,FALSE)),"No","Yes")</f>
        <v>No</v>
      </c>
      <c r="I2035" s="89">
        <f t="shared" si="1044"/>
        <v>0</v>
      </c>
      <c r="J2035" s="89">
        <f t="shared" si="1045"/>
        <v>0</v>
      </c>
      <c r="K2035" s="89">
        <f t="shared" si="1046"/>
        <v>0</v>
      </c>
      <c r="L2035" s="89">
        <f t="shared" si="1047"/>
        <v>0</v>
      </c>
      <c r="M2035" s="89">
        <f t="shared" si="1048"/>
        <v>0</v>
      </c>
      <c r="N2035" s="89">
        <f t="shared" si="1049"/>
        <v>0</v>
      </c>
      <c r="O2035" s="89">
        <f t="shared" si="1042"/>
        <v>0</v>
      </c>
      <c r="Q2035" s="90">
        <f t="shared" si="1050"/>
        <v>0</v>
      </c>
      <c r="R2035" s="90">
        <f t="shared" si="1051"/>
        <v>0</v>
      </c>
      <c r="S2035" s="90">
        <f t="shared" si="1052"/>
        <v>0</v>
      </c>
      <c r="T2035" s="90">
        <f t="shared" si="1053"/>
        <v>0</v>
      </c>
      <c r="U2035" s="90">
        <f t="shared" si="1054"/>
        <v>0</v>
      </c>
      <c r="V2035" s="90">
        <f t="shared" si="1055"/>
        <v>0</v>
      </c>
      <c r="W2035" s="90">
        <f t="shared" si="1043"/>
        <v>0</v>
      </c>
      <c r="Y2035" s="89">
        <f t="shared" si="1035"/>
        <v>0</v>
      </c>
      <c r="Z2035" s="90">
        <f t="shared" si="1036"/>
        <v>0</v>
      </c>
      <c r="AA2035" s="75">
        <f t="shared" si="1037"/>
        <v>0</v>
      </c>
      <c r="AB2035" s="89">
        <f t="shared" si="1038"/>
        <v>0</v>
      </c>
      <c r="AC2035" s="89">
        <f t="shared" si="1039"/>
        <v>0</v>
      </c>
      <c r="AD2035" s="90">
        <f t="shared" si="1040"/>
        <v>0</v>
      </c>
      <c r="AE2035" s="90">
        <f t="shared" si="1041"/>
        <v>0</v>
      </c>
      <c r="AF2035" s="1">
        <f t="shared" si="1020"/>
        <v>-50000</v>
      </c>
    </row>
    <row r="2036" spans="1:32">
      <c r="A2036" s="106">
        <v>2.3800000000000002E-3</v>
      </c>
      <c r="B2036" s="4">
        <f t="shared" si="1019"/>
        <v>-49999.997620000002</v>
      </c>
      <c r="C2036"/>
      <c r="D2036"/>
      <c r="E2036" s="57" t="s">
        <v>20</v>
      </c>
      <c r="F2036" s="22">
        <f t="shared" si="1021"/>
        <v>0</v>
      </c>
      <c r="G2036" s="22">
        <f t="shared" si="1022"/>
        <v>0</v>
      </c>
      <c r="H2036" s="120" t="str">
        <f>IF(ISNA(VLOOKUP(C2036,[1]Sheet1!$J$2:$J$2000,3,FALSE)),"No","Yes")</f>
        <v>No</v>
      </c>
      <c r="I2036" s="89">
        <f t="shared" si="1044"/>
        <v>0</v>
      </c>
      <c r="J2036" s="89">
        <f t="shared" si="1045"/>
        <v>0</v>
      </c>
      <c r="K2036" s="89">
        <f t="shared" si="1046"/>
        <v>0</v>
      </c>
      <c r="L2036" s="89">
        <f t="shared" si="1047"/>
        <v>0</v>
      </c>
      <c r="M2036" s="89">
        <f t="shared" si="1048"/>
        <v>0</v>
      </c>
      <c r="N2036" s="89">
        <f t="shared" si="1049"/>
        <v>0</v>
      </c>
      <c r="O2036" s="89">
        <f t="shared" si="1042"/>
        <v>0</v>
      </c>
      <c r="Q2036" s="90">
        <f t="shared" si="1050"/>
        <v>0</v>
      </c>
      <c r="R2036" s="90">
        <f t="shared" si="1051"/>
        <v>0</v>
      </c>
      <c r="S2036" s="90">
        <f t="shared" si="1052"/>
        <v>0</v>
      </c>
      <c r="T2036" s="90">
        <f t="shared" si="1053"/>
        <v>0</v>
      </c>
      <c r="U2036" s="90">
        <f t="shared" si="1054"/>
        <v>0</v>
      </c>
      <c r="V2036" s="90">
        <f t="shared" si="1055"/>
        <v>0</v>
      </c>
      <c r="W2036" s="90">
        <f t="shared" si="1043"/>
        <v>0</v>
      </c>
      <c r="Y2036" s="89">
        <f t="shared" si="1035"/>
        <v>0</v>
      </c>
      <c r="Z2036" s="90">
        <f t="shared" si="1036"/>
        <v>0</v>
      </c>
      <c r="AA2036" s="75">
        <f t="shared" si="1037"/>
        <v>0</v>
      </c>
      <c r="AB2036" s="89">
        <f t="shared" si="1038"/>
        <v>0</v>
      </c>
      <c r="AC2036" s="89">
        <f t="shared" si="1039"/>
        <v>0</v>
      </c>
      <c r="AD2036" s="90">
        <f t="shared" si="1040"/>
        <v>0</v>
      </c>
      <c r="AE2036" s="90">
        <f t="shared" si="1041"/>
        <v>0</v>
      </c>
      <c r="AF2036" s="1">
        <f t="shared" si="1020"/>
        <v>-50000</v>
      </c>
    </row>
    <row r="2037" spans="1:32">
      <c r="A2037" s="106">
        <v>2.3809999999999999E-3</v>
      </c>
      <c r="B2037" s="4">
        <f t="shared" si="1019"/>
        <v>-49999.997619000002</v>
      </c>
      <c r="C2037"/>
      <c r="D2037"/>
      <c r="E2037" s="57" t="s">
        <v>20</v>
      </c>
      <c r="F2037" s="22">
        <f t="shared" si="1021"/>
        <v>0</v>
      </c>
      <c r="G2037" s="22">
        <f t="shared" si="1022"/>
        <v>0</v>
      </c>
      <c r="H2037" s="120" t="str">
        <f>IF(ISNA(VLOOKUP(C2037,[1]Sheet1!$J$2:$J$2000,3,FALSE)),"No","Yes")</f>
        <v>No</v>
      </c>
      <c r="I2037" s="89">
        <f t="shared" si="1044"/>
        <v>0</v>
      </c>
      <c r="J2037" s="89">
        <f t="shared" si="1045"/>
        <v>0</v>
      </c>
      <c r="K2037" s="89">
        <f t="shared" si="1046"/>
        <v>0</v>
      </c>
      <c r="L2037" s="89">
        <f t="shared" si="1047"/>
        <v>0</v>
      </c>
      <c r="M2037" s="89">
        <f t="shared" si="1048"/>
        <v>0</v>
      </c>
      <c r="N2037" s="89">
        <f t="shared" si="1049"/>
        <v>0</v>
      </c>
      <c r="O2037" s="89">
        <f t="shared" si="1042"/>
        <v>0</v>
      </c>
      <c r="Q2037" s="90">
        <f t="shared" si="1050"/>
        <v>0</v>
      </c>
      <c r="R2037" s="90">
        <f t="shared" si="1051"/>
        <v>0</v>
      </c>
      <c r="S2037" s="90">
        <f t="shared" si="1052"/>
        <v>0</v>
      </c>
      <c r="T2037" s="90">
        <f t="shared" si="1053"/>
        <v>0</v>
      </c>
      <c r="U2037" s="90">
        <f t="shared" si="1054"/>
        <v>0</v>
      </c>
      <c r="V2037" s="90">
        <f t="shared" si="1055"/>
        <v>0</v>
      </c>
      <c r="W2037" s="90">
        <f t="shared" si="1043"/>
        <v>0</v>
      </c>
      <c r="Y2037" s="89">
        <f t="shared" si="1035"/>
        <v>0</v>
      </c>
      <c r="Z2037" s="90">
        <f t="shared" si="1036"/>
        <v>0</v>
      </c>
      <c r="AA2037" s="75">
        <f t="shared" si="1037"/>
        <v>0</v>
      </c>
      <c r="AB2037" s="89">
        <f t="shared" si="1038"/>
        <v>0</v>
      </c>
      <c r="AC2037" s="89">
        <f t="shared" si="1039"/>
        <v>0</v>
      </c>
      <c r="AD2037" s="90">
        <f t="shared" si="1040"/>
        <v>0</v>
      </c>
      <c r="AE2037" s="90">
        <f t="shared" si="1041"/>
        <v>0</v>
      </c>
      <c r="AF2037" s="1">
        <f t="shared" si="1020"/>
        <v>-50000</v>
      </c>
    </row>
    <row r="2038" spans="1:32">
      <c r="A2038" s="106">
        <v>2.382E-3</v>
      </c>
      <c r="B2038" s="4">
        <f t="shared" si="1019"/>
        <v>-49999.997618000001</v>
      </c>
      <c r="C2038"/>
      <c r="D2038"/>
      <c r="E2038" s="57" t="s">
        <v>20</v>
      </c>
      <c r="F2038" s="22">
        <f t="shared" si="1021"/>
        <v>0</v>
      </c>
      <c r="G2038" s="22">
        <f t="shared" si="1022"/>
        <v>0</v>
      </c>
      <c r="H2038" s="120" t="str">
        <f>IF(ISNA(VLOOKUP(C2038,[1]Sheet1!$J$2:$J$2000,3,FALSE)),"No","Yes")</f>
        <v>No</v>
      </c>
      <c r="I2038" s="89">
        <f t="shared" si="1044"/>
        <v>0</v>
      </c>
      <c r="J2038" s="89">
        <f t="shared" si="1045"/>
        <v>0</v>
      </c>
      <c r="K2038" s="89">
        <f t="shared" si="1046"/>
        <v>0</v>
      </c>
      <c r="L2038" s="89">
        <f t="shared" si="1047"/>
        <v>0</v>
      </c>
      <c r="M2038" s="89">
        <f t="shared" si="1048"/>
        <v>0</v>
      </c>
      <c r="N2038" s="89">
        <f t="shared" si="1049"/>
        <v>0</v>
      </c>
      <c r="O2038" s="89">
        <f t="shared" si="1042"/>
        <v>0</v>
      </c>
      <c r="Q2038" s="90">
        <f t="shared" si="1050"/>
        <v>0</v>
      </c>
      <c r="R2038" s="90">
        <f t="shared" si="1051"/>
        <v>0</v>
      </c>
      <c r="S2038" s="90">
        <f t="shared" si="1052"/>
        <v>0</v>
      </c>
      <c r="T2038" s="90">
        <f t="shared" si="1053"/>
        <v>0</v>
      </c>
      <c r="U2038" s="90">
        <f t="shared" si="1054"/>
        <v>0</v>
      </c>
      <c r="V2038" s="90">
        <f t="shared" si="1055"/>
        <v>0</v>
      </c>
      <c r="W2038" s="90">
        <f t="shared" si="1043"/>
        <v>0</v>
      </c>
      <c r="Y2038" s="89">
        <f t="shared" si="1035"/>
        <v>0</v>
      </c>
      <c r="Z2038" s="90">
        <f t="shared" si="1036"/>
        <v>0</v>
      </c>
      <c r="AA2038" s="75">
        <f t="shared" si="1037"/>
        <v>0</v>
      </c>
      <c r="AB2038" s="89">
        <f t="shared" si="1038"/>
        <v>0</v>
      </c>
      <c r="AC2038" s="89">
        <f t="shared" si="1039"/>
        <v>0</v>
      </c>
      <c r="AD2038" s="90">
        <f t="shared" si="1040"/>
        <v>0</v>
      </c>
      <c r="AE2038" s="90">
        <f t="shared" si="1041"/>
        <v>0</v>
      </c>
      <c r="AF2038" s="1">
        <f t="shared" si="1020"/>
        <v>-50000</v>
      </c>
    </row>
    <row r="2039" spans="1:32">
      <c r="A2039" s="106">
        <v>2.3830000000000001E-3</v>
      </c>
      <c r="B2039" s="4">
        <f t="shared" si="1019"/>
        <v>-49999.997617000001</v>
      </c>
      <c r="C2039"/>
      <c r="D2039"/>
      <c r="E2039" s="57" t="s">
        <v>20</v>
      </c>
      <c r="F2039" s="22">
        <f t="shared" si="1021"/>
        <v>0</v>
      </c>
      <c r="G2039" s="22">
        <f t="shared" si="1022"/>
        <v>0</v>
      </c>
      <c r="H2039" s="120" t="str">
        <f>IF(ISNA(VLOOKUP(C2039,[1]Sheet1!$J$2:$J$2000,3,FALSE)),"No","Yes")</f>
        <v>No</v>
      </c>
      <c r="I2039" s="89">
        <f t="shared" si="1044"/>
        <v>0</v>
      </c>
      <c r="J2039" s="89">
        <f t="shared" si="1045"/>
        <v>0</v>
      </c>
      <c r="K2039" s="89">
        <f t="shared" si="1046"/>
        <v>0</v>
      </c>
      <c r="L2039" s="89">
        <f t="shared" si="1047"/>
        <v>0</v>
      </c>
      <c r="M2039" s="89">
        <f t="shared" si="1048"/>
        <v>0</v>
      </c>
      <c r="N2039" s="89">
        <f t="shared" si="1049"/>
        <v>0</v>
      </c>
      <c r="O2039" s="89">
        <f t="shared" si="1042"/>
        <v>0</v>
      </c>
      <c r="Q2039" s="90">
        <f t="shared" si="1050"/>
        <v>0</v>
      </c>
      <c r="R2039" s="90">
        <f t="shared" si="1051"/>
        <v>0</v>
      </c>
      <c r="S2039" s="90">
        <f t="shared" si="1052"/>
        <v>0</v>
      </c>
      <c r="T2039" s="90">
        <f t="shared" si="1053"/>
        <v>0</v>
      </c>
      <c r="U2039" s="90">
        <f t="shared" si="1054"/>
        <v>0</v>
      </c>
      <c r="V2039" s="90">
        <f t="shared" si="1055"/>
        <v>0</v>
      </c>
      <c r="W2039" s="90">
        <f t="shared" si="1043"/>
        <v>0</v>
      </c>
      <c r="Y2039" s="89">
        <f t="shared" si="1035"/>
        <v>0</v>
      </c>
      <c r="Z2039" s="90">
        <f t="shared" si="1036"/>
        <v>0</v>
      </c>
      <c r="AA2039" s="75">
        <f t="shared" si="1037"/>
        <v>0</v>
      </c>
      <c r="AB2039" s="89">
        <f t="shared" si="1038"/>
        <v>0</v>
      </c>
      <c r="AC2039" s="89">
        <f t="shared" si="1039"/>
        <v>0</v>
      </c>
      <c r="AD2039" s="90">
        <f t="shared" si="1040"/>
        <v>0</v>
      </c>
      <c r="AE2039" s="90">
        <f t="shared" si="1041"/>
        <v>0</v>
      </c>
      <c r="AF2039" s="1">
        <f t="shared" si="1020"/>
        <v>-50000</v>
      </c>
    </row>
    <row r="2040" spans="1:32">
      <c r="A2040" s="106">
        <v>2.3839999999999998E-3</v>
      </c>
      <c r="B2040" s="4">
        <f t="shared" si="1019"/>
        <v>-49999.997616000001</v>
      </c>
      <c r="C2040"/>
      <c r="D2040"/>
      <c r="E2040" s="57" t="s">
        <v>20</v>
      </c>
      <c r="F2040" s="22">
        <f t="shared" si="1021"/>
        <v>0</v>
      </c>
      <c r="G2040" s="22">
        <f t="shared" si="1022"/>
        <v>0</v>
      </c>
      <c r="H2040" s="120" t="str">
        <f>IF(ISNA(VLOOKUP(C2040,[1]Sheet1!$J$2:$J$2000,3,FALSE)),"No","Yes")</f>
        <v>No</v>
      </c>
      <c r="I2040" s="89">
        <f t="shared" si="1044"/>
        <v>0</v>
      </c>
      <c r="J2040" s="89">
        <f t="shared" si="1045"/>
        <v>0</v>
      </c>
      <c r="K2040" s="89">
        <f t="shared" si="1046"/>
        <v>0</v>
      </c>
      <c r="L2040" s="89">
        <f t="shared" si="1047"/>
        <v>0</v>
      </c>
      <c r="M2040" s="89">
        <f t="shared" si="1048"/>
        <v>0</v>
      </c>
      <c r="N2040" s="89">
        <f t="shared" si="1049"/>
        <v>0</v>
      </c>
      <c r="O2040" s="89">
        <f t="shared" si="1042"/>
        <v>0</v>
      </c>
      <c r="Q2040" s="90">
        <f t="shared" si="1050"/>
        <v>0</v>
      </c>
      <c r="R2040" s="90">
        <f t="shared" si="1051"/>
        <v>0</v>
      </c>
      <c r="S2040" s="90">
        <f t="shared" si="1052"/>
        <v>0</v>
      </c>
      <c r="T2040" s="90">
        <f t="shared" si="1053"/>
        <v>0</v>
      </c>
      <c r="U2040" s="90">
        <f t="shared" si="1054"/>
        <v>0</v>
      </c>
      <c r="V2040" s="90">
        <f t="shared" si="1055"/>
        <v>0</v>
      </c>
      <c r="W2040" s="90">
        <f t="shared" si="1043"/>
        <v>0</v>
      </c>
      <c r="Y2040" s="89">
        <f t="shared" si="1035"/>
        <v>0</v>
      </c>
      <c r="Z2040" s="90">
        <f t="shared" si="1036"/>
        <v>0</v>
      </c>
      <c r="AA2040" s="75">
        <f t="shared" si="1037"/>
        <v>0</v>
      </c>
      <c r="AB2040" s="89">
        <f t="shared" si="1038"/>
        <v>0</v>
      </c>
      <c r="AC2040" s="89">
        <f t="shared" si="1039"/>
        <v>0</v>
      </c>
      <c r="AD2040" s="90">
        <f t="shared" si="1040"/>
        <v>0</v>
      </c>
      <c r="AE2040" s="90">
        <f t="shared" si="1041"/>
        <v>0</v>
      </c>
      <c r="AF2040" s="1">
        <f t="shared" si="1020"/>
        <v>-50000</v>
      </c>
    </row>
    <row r="2041" spans="1:32">
      <c r="A2041" s="106">
        <v>2.385E-3</v>
      </c>
      <c r="B2041" s="4">
        <f t="shared" si="1019"/>
        <v>-49999.997615</v>
      </c>
      <c r="C2041"/>
      <c r="D2041"/>
      <c r="E2041" s="57" t="s">
        <v>20</v>
      </c>
      <c r="F2041" s="22">
        <f t="shared" si="1021"/>
        <v>0</v>
      </c>
      <c r="G2041" s="22">
        <f t="shared" si="1022"/>
        <v>0</v>
      </c>
      <c r="H2041" s="120" t="str">
        <f>IF(ISNA(VLOOKUP(C2041,[1]Sheet1!$J$2:$J$2000,3,FALSE)),"No","Yes")</f>
        <v>No</v>
      </c>
      <c r="I2041" s="89">
        <f t="shared" si="1044"/>
        <v>0</v>
      </c>
      <c r="J2041" s="89">
        <f t="shared" si="1045"/>
        <v>0</v>
      </c>
      <c r="K2041" s="89">
        <f t="shared" si="1046"/>
        <v>0</v>
      </c>
      <c r="L2041" s="89">
        <f t="shared" si="1047"/>
        <v>0</v>
      </c>
      <c r="M2041" s="89">
        <f t="shared" si="1048"/>
        <v>0</v>
      </c>
      <c r="N2041" s="89">
        <f t="shared" si="1049"/>
        <v>0</v>
      </c>
      <c r="O2041" s="89">
        <f t="shared" si="1042"/>
        <v>0</v>
      </c>
      <c r="Q2041" s="90">
        <f t="shared" si="1050"/>
        <v>0</v>
      </c>
      <c r="R2041" s="90">
        <f t="shared" si="1051"/>
        <v>0</v>
      </c>
      <c r="S2041" s="90">
        <f t="shared" si="1052"/>
        <v>0</v>
      </c>
      <c r="T2041" s="90">
        <f t="shared" si="1053"/>
        <v>0</v>
      </c>
      <c r="U2041" s="90">
        <f t="shared" si="1054"/>
        <v>0</v>
      </c>
      <c r="V2041" s="90">
        <f t="shared" si="1055"/>
        <v>0</v>
      </c>
      <c r="W2041" s="90">
        <f t="shared" si="1043"/>
        <v>0</v>
      </c>
      <c r="Y2041" s="89">
        <f t="shared" si="1035"/>
        <v>0</v>
      </c>
      <c r="Z2041" s="90">
        <f t="shared" si="1036"/>
        <v>0</v>
      </c>
      <c r="AA2041" s="75">
        <f t="shared" si="1037"/>
        <v>0</v>
      </c>
      <c r="AB2041" s="89">
        <f t="shared" si="1038"/>
        <v>0</v>
      </c>
      <c r="AC2041" s="89">
        <f t="shared" si="1039"/>
        <v>0</v>
      </c>
      <c r="AD2041" s="90">
        <f t="shared" si="1040"/>
        <v>0</v>
      </c>
      <c r="AE2041" s="90">
        <f t="shared" si="1041"/>
        <v>0</v>
      </c>
      <c r="AF2041" s="1">
        <f t="shared" si="1020"/>
        <v>-50000</v>
      </c>
    </row>
    <row r="2042" spans="1:32">
      <c r="A2042" s="106">
        <v>2.3860000000000001E-3</v>
      </c>
      <c r="B2042" s="4">
        <f t="shared" si="1019"/>
        <v>-49999.997614</v>
      </c>
      <c r="C2042"/>
      <c r="D2042"/>
      <c r="E2042" s="57" t="s">
        <v>20</v>
      </c>
      <c r="F2042" s="22">
        <f t="shared" si="1021"/>
        <v>0</v>
      </c>
      <c r="G2042" s="22">
        <f t="shared" si="1022"/>
        <v>0</v>
      </c>
      <c r="H2042" s="120" t="str">
        <f>IF(ISNA(VLOOKUP(C2042,[1]Sheet1!$J$2:$J$2000,3,FALSE)),"No","Yes")</f>
        <v>No</v>
      </c>
      <c r="I2042" s="89">
        <f t="shared" si="1044"/>
        <v>0</v>
      </c>
      <c r="J2042" s="89">
        <f t="shared" si="1045"/>
        <v>0</v>
      </c>
      <c r="K2042" s="89">
        <f t="shared" si="1046"/>
        <v>0</v>
      </c>
      <c r="L2042" s="89">
        <f t="shared" si="1047"/>
        <v>0</v>
      </c>
      <c r="M2042" s="89">
        <f t="shared" si="1048"/>
        <v>0</v>
      </c>
      <c r="N2042" s="89">
        <f t="shared" si="1049"/>
        <v>0</v>
      </c>
      <c r="O2042" s="89">
        <f t="shared" si="1042"/>
        <v>0</v>
      </c>
      <c r="Q2042" s="90">
        <f t="shared" si="1050"/>
        <v>0</v>
      </c>
      <c r="R2042" s="90">
        <f t="shared" si="1051"/>
        <v>0</v>
      </c>
      <c r="S2042" s="90">
        <f t="shared" si="1052"/>
        <v>0</v>
      </c>
      <c r="T2042" s="90">
        <f t="shared" si="1053"/>
        <v>0</v>
      </c>
      <c r="U2042" s="90">
        <f t="shared" si="1054"/>
        <v>0</v>
      </c>
      <c r="V2042" s="90">
        <f t="shared" si="1055"/>
        <v>0</v>
      </c>
      <c r="W2042" s="90">
        <f t="shared" si="1043"/>
        <v>0</v>
      </c>
      <c r="Y2042" s="89">
        <f t="shared" si="1035"/>
        <v>0</v>
      </c>
      <c r="Z2042" s="90">
        <f t="shared" si="1036"/>
        <v>0</v>
      </c>
      <c r="AA2042" s="75">
        <f t="shared" si="1037"/>
        <v>0</v>
      </c>
      <c r="AB2042" s="89">
        <f t="shared" si="1038"/>
        <v>0</v>
      </c>
      <c r="AC2042" s="89">
        <f t="shared" si="1039"/>
        <v>0</v>
      </c>
      <c r="AD2042" s="90">
        <f t="shared" si="1040"/>
        <v>0</v>
      </c>
      <c r="AE2042" s="90">
        <f t="shared" si="1041"/>
        <v>0</v>
      </c>
      <c r="AF2042" s="1">
        <f t="shared" si="1020"/>
        <v>-50000</v>
      </c>
    </row>
    <row r="2043" spans="1:32">
      <c r="A2043" s="106">
        <v>2.3870000000000002E-3</v>
      </c>
      <c r="B2043" s="4">
        <f t="shared" ref="B2043:B2106" si="1056">AF2043+A2043</f>
        <v>-49999.997613</v>
      </c>
      <c r="C2043"/>
      <c r="D2043"/>
      <c r="E2043" s="57" t="s">
        <v>20</v>
      </c>
      <c r="F2043" s="22">
        <f t="shared" si="1021"/>
        <v>0</v>
      </c>
      <c r="G2043" s="22">
        <f t="shared" si="1022"/>
        <v>0</v>
      </c>
      <c r="H2043" s="120" t="str">
        <f>IF(ISNA(VLOOKUP(C2043,[1]Sheet1!$J$2:$J$2000,3,FALSE)),"No","Yes")</f>
        <v>No</v>
      </c>
      <c r="I2043" s="89">
        <f t="shared" si="1044"/>
        <v>0</v>
      </c>
      <c r="J2043" s="89">
        <f t="shared" si="1045"/>
        <v>0</v>
      </c>
      <c r="K2043" s="89">
        <f t="shared" si="1046"/>
        <v>0</v>
      </c>
      <c r="L2043" s="89">
        <f t="shared" si="1047"/>
        <v>0</v>
      </c>
      <c r="M2043" s="89">
        <f t="shared" si="1048"/>
        <v>0</v>
      </c>
      <c r="N2043" s="89">
        <f t="shared" si="1049"/>
        <v>0</v>
      </c>
      <c r="O2043" s="89">
        <f t="shared" si="1042"/>
        <v>0</v>
      </c>
      <c r="Q2043" s="90">
        <f t="shared" si="1050"/>
        <v>0</v>
      </c>
      <c r="R2043" s="90">
        <f t="shared" si="1051"/>
        <v>0</v>
      </c>
      <c r="S2043" s="90">
        <f t="shared" si="1052"/>
        <v>0</v>
      </c>
      <c r="T2043" s="90">
        <f t="shared" si="1053"/>
        <v>0</v>
      </c>
      <c r="U2043" s="90">
        <f t="shared" si="1054"/>
        <v>0</v>
      </c>
      <c r="V2043" s="90">
        <f t="shared" si="1055"/>
        <v>0</v>
      </c>
      <c r="W2043" s="90">
        <f t="shared" si="1043"/>
        <v>0</v>
      </c>
      <c r="Y2043" s="89">
        <f t="shared" si="1035"/>
        <v>0</v>
      </c>
      <c r="Z2043" s="90">
        <f t="shared" si="1036"/>
        <v>0</v>
      </c>
      <c r="AA2043" s="75">
        <f t="shared" si="1037"/>
        <v>0</v>
      </c>
      <c r="AB2043" s="89">
        <f t="shared" si="1038"/>
        <v>0</v>
      </c>
      <c r="AC2043" s="89">
        <f t="shared" si="1039"/>
        <v>0</v>
      </c>
      <c r="AD2043" s="90">
        <f t="shared" si="1040"/>
        <v>0</v>
      </c>
      <c r="AE2043" s="90">
        <f t="shared" si="1041"/>
        <v>0</v>
      </c>
      <c r="AF2043" s="1">
        <f t="shared" si="1020"/>
        <v>-50000</v>
      </c>
    </row>
    <row r="2044" spans="1:32">
      <c r="A2044" s="106">
        <v>2.3879999999999999E-3</v>
      </c>
      <c r="B2044" s="4">
        <f t="shared" si="1056"/>
        <v>-49999.997611999999</v>
      </c>
      <c r="C2044"/>
      <c r="D2044"/>
      <c r="E2044" s="57" t="s">
        <v>20</v>
      </c>
      <c r="F2044" s="22">
        <f t="shared" si="1021"/>
        <v>0</v>
      </c>
      <c r="G2044" s="22">
        <f t="shared" si="1022"/>
        <v>0</v>
      </c>
      <c r="H2044" s="120" t="str">
        <f>IF(ISNA(VLOOKUP(C2044,[1]Sheet1!$J$2:$J$2000,3,FALSE)),"No","Yes")</f>
        <v>No</v>
      </c>
      <c r="I2044" s="89">
        <f t="shared" si="1044"/>
        <v>0</v>
      </c>
      <c r="J2044" s="89">
        <f t="shared" si="1045"/>
        <v>0</v>
      </c>
      <c r="K2044" s="89">
        <f t="shared" si="1046"/>
        <v>0</v>
      </c>
      <c r="L2044" s="89">
        <f t="shared" si="1047"/>
        <v>0</v>
      </c>
      <c r="M2044" s="89">
        <f t="shared" si="1048"/>
        <v>0</v>
      </c>
      <c r="N2044" s="89">
        <f t="shared" si="1049"/>
        <v>0</v>
      </c>
      <c r="O2044" s="89">
        <f t="shared" si="1042"/>
        <v>0</v>
      </c>
      <c r="Q2044" s="90">
        <f t="shared" si="1050"/>
        <v>0</v>
      </c>
      <c r="R2044" s="90">
        <f t="shared" si="1051"/>
        <v>0</v>
      </c>
      <c r="S2044" s="90">
        <f t="shared" si="1052"/>
        <v>0</v>
      </c>
      <c r="T2044" s="90">
        <f t="shared" si="1053"/>
        <v>0</v>
      </c>
      <c r="U2044" s="90">
        <f t="shared" si="1054"/>
        <v>0</v>
      </c>
      <c r="V2044" s="90">
        <f t="shared" si="1055"/>
        <v>0</v>
      </c>
      <c r="W2044" s="90">
        <f t="shared" si="1043"/>
        <v>0</v>
      </c>
      <c r="Y2044" s="89">
        <f t="shared" si="1035"/>
        <v>0</v>
      </c>
      <c r="Z2044" s="90">
        <f t="shared" si="1036"/>
        <v>0</v>
      </c>
      <c r="AA2044" s="75">
        <f t="shared" si="1037"/>
        <v>0</v>
      </c>
      <c r="AB2044" s="89">
        <f t="shared" si="1038"/>
        <v>0</v>
      </c>
      <c r="AC2044" s="89">
        <f t="shared" si="1039"/>
        <v>0</v>
      </c>
      <c r="AD2044" s="90">
        <f t="shared" si="1040"/>
        <v>0</v>
      </c>
      <c r="AE2044" s="90">
        <f t="shared" si="1041"/>
        <v>0</v>
      </c>
      <c r="AF2044" s="1">
        <f t="shared" si="1020"/>
        <v>-50000</v>
      </c>
    </row>
    <row r="2045" spans="1:32">
      <c r="A2045" s="106">
        <v>2.3890000000000001E-3</v>
      </c>
      <c r="B2045" s="4">
        <f t="shared" si="1056"/>
        <v>-49999.997610999999</v>
      </c>
      <c r="C2045"/>
      <c r="D2045"/>
      <c r="E2045" s="57" t="s">
        <v>20</v>
      </c>
      <c r="F2045" s="22">
        <f t="shared" si="1021"/>
        <v>0</v>
      </c>
      <c r="G2045" s="22">
        <f t="shared" si="1022"/>
        <v>0</v>
      </c>
      <c r="H2045" s="120" t="str">
        <f>IF(ISNA(VLOOKUP(C2045,[1]Sheet1!$J$2:$J$2000,3,FALSE)),"No","Yes")</f>
        <v>No</v>
      </c>
      <c r="I2045" s="89">
        <f t="shared" si="1044"/>
        <v>0</v>
      </c>
      <c r="J2045" s="89">
        <f t="shared" si="1045"/>
        <v>0</v>
      </c>
      <c r="K2045" s="89">
        <f t="shared" si="1046"/>
        <v>0</v>
      </c>
      <c r="L2045" s="89">
        <f t="shared" si="1047"/>
        <v>0</v>
      </c>
      <c r="M2045" s="89">
        <f t="shared" si="1048"/>
        <v>0</v>
      </c>
      <c r="N2045" s="89">
        <f t="shared" si="1049"/>
        <v>0</v>
      </c>
      <c r="O2045" s="89">
        <f t="shared" si="1042"/>
        <v>0</v>
      </c>
      <c r="Q2045" s="90">
        <f t="shared" si="1050"/>
        <v>0</v>
      </c>
      <c r="R2045" s="90">
        <f t="shared" si="1051"/>
        <v>0</v>
      </c>
      <c r="S2045" s="90">
        <f t="shared" si="1052"/>
        <v>0</v>
      </c>
      <c r="T2045" s="90">
        <f t="shared" si="1053"/>
        <v>0</v>
      </c>
      <c r="U2045" s="90">
        <f t="shared" si="1054"/>
        <v>0</v>
      </c>
      <c r="V2045" s="90">
        <f t="shared" si="1055"/>
        <v>0</v>
      </c>
      <c r="W2045" s="90">
        <f t="shared" si="1043"/>
        <v>0</v>
      </c>
      <c r="Y2045" s="89">
        <f t="shared" si="1035"/>
        <v>0</v>
      </c>
      <c r="Z2045" s="90">
        <f t="shared" si="1036"/>
        <v>0</v>
      </c>
      <c r="AA2045" s="75">
        <f t="shared" si="1037"/>
        <v>0</v>
      </c>
      <c r="AB2045" s="89">
        <f t="shared" si="1038"/>
        <v>0</v>
      </c>
      <c r="AC2045" s="89">
        <f t="shared" si="1039"/>
        <v>0</v>
      </c>
      <c r="AD2045" s="90">
        <f t="shared" si="1040"/>
        <v>0</v>
      </c>
      <c r="AE2045" s="90">
        <f t="shared" si="1041"/>
        <v>0</v>
      </c>
      <c r="AF2045" s="1">
        <f t="shared" si="1020"/>
        <v>-50000</v>
      </c>
    </row>
    <row r="2046" spans="1:32">
      <c r="A2046" s="106">
        <v>2.3900000000000002E-3</v>
      </c>
      <c r="B2046" s="4">
        <f t="shared" si="1056"/>
        <v>-49999.997609999999</v>
      </c>
      <c r="C2046"/>
      <c r="D2046"/>
      <c r="E2046" s="57" t="s">
        <v>20</v>
      </c>
      <c r="F2046" s="22">
        <f t="shared" si="1021"/>
        <v>0</v>
      </c>
      <c r="G2046" s="22">
        <f t="shared" si="1022"/>
        <v>0</v>
      </c>
      <c r="H2046" s="120" t="str">
        <f>IF(ISNA(VLOOKUP(C2046,[1]Sheet1!$J$2:$J$2000,3,FALSE)),"No","Yes")</f>
        <v>No</v>
      </c>
      <c r="I2046" s="89">
        <f t="shared" si="1044"/>
        <v>0</v>
      </c>
      <c r="J2046" s="89">
        <f t="shared" si="1045"/>
        <v>0</v>
      </c>
      <c r="K2046" s="89">
        <f t="shared" si="1046"/>
        <v>0</v>
      </c>
      <c r="L2046" s="89">
        <f t="shared" si="1047"/>
        <v>0</v>
      </c>
      <c r="M2046" s="89">
        <f t="shared" si="1048"/>
        <v>0</v>
      </c>
      <c r="N2046" s="89">
        <f t="shared" si="1049"/>
        <v>0</v>
      </c>
      <c r="O2046" s="89">
        <f t="shared" si="1042"/>
        <v>0</v>
      </c>
      <c r="Q2046" s="90">
        <f t="shared" si="1050"/>
        <v>0</v>
      </c>
      <c r="R2046" s="90">
        <f t="shared" si="1051"/>
        <v>0</v>
      </c>
      <c r="S2046" s="90">
        <f t="shared" si="1052"/>
        <v>0</v>
      </c>
      <c r="T2046" s="90">
        <f t="shared" si="1053"/>
        <v>0</v>
      </c>
      <c r="U2046" s="90">
        <f t="shared" si="1054"/>
        <v>0</v>
      </c>
      <c r="V2046" s="90">
        <f t="shared" si="1055"/>
        <v>0</v>
      </c>
      <c r="W2046" s="90">
        <f t="shared" si="1043"/>
        <v>0</v>
      </c>
      <c r="Y2046" s="89">
        <f t="shared" si="1035"/>
        <v>0</v>
      </c>
      <c r="Z2046" s="90">
        <f t="shared" si="1036"/>
        <v>0</v>
      </c>
      <c r="AA2046" s="75">
        <f t="shared" si="1037"/>
        <v>0</v>
      </c>
      <c r="AB2046" s="89">
        <f t="shared" si="1038"/>
        <v>0</v>
      </c>
      <c r="AC2046" s="89">
        <f t="shared" si="1039"/>
        <v>0</v>
      </c>
      <c r="AD2046" s="90">
        <f t="shared" si="1040"/>
        <v>0</v>
      </c>
      <c r="AE2046" s="90">
        <f t="shared" si="1041"/>
        <v>0</v>
      </c>
      <c r="AF2046" s="1">
        <f t="shared" si="1020"/>
        <v>-50000</v>
      </c>
    </row>
    <row r="2047" spans="1:32">
      <c r="A2047" s="106">
        <v>2.3909999999999999E-3</v>
      </c>
      <c r="B2047" s="4">
        <f t="shared" si="1056"/>
        <v>-49999.997608999998</v>
      </c>
      <c r="C2047"/>
      <c r="D2047"/>
      <c r="E2047" s="57" t="s">
        <v>20</v>
      </c>
      <c r="F2047" s="22">
        <f t="shared" si="1021"/>
        <v>0</v>
      </c>
      <c r="G2047" s="22">
        <f t="shared" si="1022"/>
        <v>0</v>
      </c>
      <c r="H2047" s="120" t="str">
        <f>IF(ISNA(VLOOKUP(C2047,[1]Sheet1!$J$2:$J$2000,3,FALSE)),"No","Yes")</f>
        <v>No</v>
      </c>
      <c r="I2047" s="89">
        <f t="shared" si="1044"/>
        <v>0</v>
      </c>
      <c r="J2047" s="89">
        <f t="shared" si="1045"/>
        <v>0</v>
      </c>
      <c r="K2047" s="89">
        <f t="shared" si="1046"/>
        <v>0</v>
      </c>
      <c r="L2047" s="89">
        <f t="shared" si="1047"/>
        <v>0</v>
      </c>
      <c r="M2047" s="89">
        <f t="shared" si="1048"/>
        <v>0</v>
      </c>
      <c r="N2047" s="89">
        <f t="shared" si="1049"/>
        <v>0</v>
      </c>
      <c r="O2047" s="89">
        <f t="shared" si="1042"/>
        <v>0</v>
      </c>
      <c r="Q2047" s="90">
        <f t="shared" si="1050"/>
        <v>0</v>
      </c>
      <c r="R2047" s="90">
        <f t="shared" si="1051"/>
        <v>0</v>
      </c>
      <c r="S2047" s="90">
        <f t="shared" si="1052"/>
        <v>0</v>
      </c>
      <c r="T2047" s="90">
        <f t="shared" si="1053"/>
        <v>0</v>
      </c>
      <c r="U2047" s="90">
        <f t="shared" si="1054"/>
        <v>0</v>
      </c>
      <c r="V2047" s="90">
        <f t="shared" si="1055"/>
        <v>0</v>
      </c>
      <c r="W2047" s="90">
        <f t="shared" si="1043"/>
        <v>0</v>
      </c>
      <c r="Y2047" s="89">
        <f t="shared" si="1035"/>
        <v>0</v>
      </c>
      <c r="Z2047" s="90">
        <f t="shared" si="1036"/>
        <v>0</v>
      </c>
      <c r="AA2047" s="75">
        <f t="shared" si="1037"/>
        <v>0</v>
      </c>
      <c r="AB2047" s="89">
        <f t="shared" si="1038"/>
        <v>0</v>
      </c>
      <c r="AC2047" s="89">
        <f t="shared" si="1039"/>
        <v>0</v>
      </c>
      <c r="AD2047" s="90">
        <f t="shared" si="1040"/>
        <v>0</v>
      </c>
      <c r="AE2047" s="90">
        <f t="shared" si="1041"/>
        <v>0</v>
      </c>
      <c r="AF2047" s="1">
        <f t="shared" si="1020"/>
        <v>-50000</v>
      </c>
    </row>
    <row r="2048" spans="1:32">
      <c r="A2048" s="106">
        <v>2.392E-3</v>
      </c>
      <c r="B2048" s="4">
        <f t="shared" si="1056"/>
        <v>-49999.997607999998</v>
      </c>
      <c r="C2048"/>
      <c r="D2048"/>
      <c r="E2048" s="57" t="s">
        <v>20</v>
      </c>
      <c r="F2048" s="22">
        <f t="shared" si="1021"/>
        <v>0</v>
      </c>
      <c r="G2048" s="22">
        <f t="shared" si="1022"/>
        <v>0</v>
      </c>
      <c r="H2048" s="120" t="str">
        <f>IF(ISNA(VLOOKUP(C2048,[1]Sheet1!$J$2:$J$2000,3,FALSE)),"No","Yes")</f>
        <v>No</v>
      </c>
      <c r="I2048" s="89">
        <f t="shared" si="1044"/>
        <v>0</v>
      </c>
      <c r="J2048" s="89">
        <f t="shared" si="1045"/>
        <v>0</v>
      </c>
      <c r="K2048" s="89">
        <f t="shared" si="1046"/>
        <v>0</v>
      </c>
      <c r="L2048" s="89">
        <f t="shared" si="1047"/>
        <v>0</v>
      </c>
      <c r="M2048" s="89">
        <f t="shared" si="1048"/>
        <v>0</v>
      </c>
      <c r="N2048" s="89">
        <f t="shared" si="1049"/>
        <v>0</v>
      </c>
      <c r="O2048" s="89">
        <f t="shared" si="1042"/>
        <v>0</v>
      </c>
      <c r="Q2048" s="90">
        <f t="shared" si="1050"/>
        <v>0</v>
      </c>
      <c r="R2048" s="90">
        <f t="shared" si="1051"/>
        <v>0</v>
      </c>
      <c r="S2048" s="90">
        <f t="shared" si="1052"/>
        <v>0</v>
      </c>
      <c r="T2048" s="90">
        <f t="shared" si="1053"/>
        <v>0</v>
      </c>
      <c r="U2048" s="90">
        <f t="shared" si="1054"/>
        <v>0</v>
      </c>
      <c r="V2048" s="90">
        <f t="shared" si="1055"/>
        <v>0</v>
      </c>
      <c r="W2048" s="90">
        <f t="shared" si="1043"/>
        <v>0</v>
      </c>
      <c r="Y2048" s="89">
        <f t="shared" si="1035"/>
        <v>0</v>
      </c>
      <c r="Z2048" s="90">
        <f t="shared" si="1036"/>
        <v>0</v>
      </c>
      <c r="AA2048" s="75">
        <f t="shared" si="1037"/>
        <v>0</v>
      </c>
      <c r="AB2048" s="89">
        <f t="shared" si="1038"/>
        <v>0</v>
      </c>
      <c r="AC2048" s="89">
        <f t="shared" si="1039"/>
        <v>0</v>
      </c>
      <c r="AD2048" s="90">
        <f t="shared" si="1040"/>
        <v>0</v>
      </c>
      <c r="AE2048" s="90">
        <f t="shared" si="1041"/>
        <v>0</v>
      </c>
      <c r="AF2048" s="1">
        <f t="shared" si="1020"/>
        <v>-50000</v>
      </c>
    </row>
    <row r="2049" spans="1:32">
      <c r="A2049" s="106">
        <v>2.3930000000000002E-3</v>
      </c>
      <c r="B2049" s="4">
        <f t="shared" si="1056"/>
        <v>-49999.997606999998</v>
      </c>
      <c r="C2049"/>
      <c r="D2049"/>
      <c r="E2049" s="57" t="s">
        <v>20</v>
      </c>
      <c r="F2049" s="22">
        <f t="shared" si="1021"/>
        <v>0</v>
      </c>
      <c r="G2049" s="22">
        <f t="shared" si="1022"/>
        <v>0</v>
      </c>
      <c r="H2049" s="120" t="str">
        <f>IF(ISNA(VLOOKUP(C2049,[1]Sheet1!$J$2:$J$2000,3,FALSE)),"No","Yes")</f>
        <v>No</v>
      </c>
      <c r="I2049" s="89">
        <f t="shared" si="1044"/>
        <v>0</v>
      </c>
      <c r="J2049" s="89">
        <f t="shared" si="1045"/>
        <v>0</v>
      </c>
      <c r="K2049" s="89">
        <f t="shared" si="1046"/>
        <v>0</v>
      </c>
      <c r="L2049" s="89">
        <f t="shared" si="1047"/>
        <v>0</v>
      </c>
      <c r="M2049" s="89">
        <f t="shared" si="1048"/>
        <v>0</v>
      </c>
      <c r="N2049" s="89">
        <f t="shared" si="1049"/>
        <v>0</v>
      </c>
      <c r="O2049" s="89">
        <f t="shared" si="1042"/>
        <v>0</v>
      </c>
      <c r="Q2049" s="90">
        <f t="shared" si="1050"/>
        <v>0</v>
      </c>
      <c r="R2049" s="90">
        <f t="shared" si="1051"/>
        <v>0</v>
      </c>
      <c r="S2049" s="90">
        <f t="shared" si="1052"/>
        <v>0</v>
      </c>
      <c r="T2049" s="90">
        <f t="shared" si="1053"/>
        <v>0</v>
      </c>
      <c r="U2049" s="90">
        <f t="shared" si="1054"/>
        <v>0</v>
      </c>
      <c r="V2049" s="90">
        <f t="shared" si="1055"/>
        <v>0</v>
      </c>
      <c r="W2049" s="90">
        <f t="shared" si="1043"/>
        <v>0</v>
      </c>
      <c r="Y2049" s="89">
        <f t="shared" si="1035"/>
        <v>0</v>
      </c>
      <c r="Z2049" s="90">
        <f t="shared" si="1036"/>
        <v>0</v>
      </c>
      <c r="AA2049" s="75">
        <f t="shared" si="1037"/>
        <v>0</v>
      </c>
      <c r="AB2049" s="89">
        <f t="shared" si="1038"/>
        <v>0</v>
      </c>
      <c r="AC2049" s="89">
        <f t="shared" si="1039"/>
        <v>0</v>
      </c>
      <c r="AD2049" s="90">
        <f t="shared" si="1040"/>
        <v>0</v>
      </c>
      <c r="AE2049" s="90">
        <f t="shared" si="1041"/>
        <v>0</v>
      </c>
      <c r="AF2049" s="1">
        <f t="shared" si="1020"/>
        <v>-50000</v>
      </c>
    </row>
    <row r="2050" spans="1:32">
      <c r="A2050" s="106">
        <v>2.3939999999999999E-3</v>
      </c>
      <c r="B2050" s="4">
        <f t="shared" si="1056"/>
        <v>-49999.997605999997</v>
      </c>
      <c r="C2050"/>
      <c r="D2050"/>
      <c r="E2050" s="57" t="s">
        <v>20</v>
      </c>
      <c r="F2050" s="22">
        <f t="shared" si="1021"/>
        <v>0</v>
      </c>
      <c r="G2050" s="22">
        <f t="shared" si="1022"/>
        <v>0</v>
      </c>
      <c r="H2050" s="120" t="str">
        <f>IF(ISNA(VLOOKUP(C2050,[1]Sheet1!$J$2:$J$2000,3,FALSE)),"No","Yes")</f>
        <v>No</v>
      </c>
      <c r="I2050" s="89">
        <f t="shared" si="1044"/>
        <v>0</v>
      </c>
      <c r="J2050" s="89">
        <f t="shared" si="1045"/>
        <v>0</v>
      </c>
      <c r="K2050" s="89">
        <f t="shared" si="1046"/>
        <v>0</v>
      </c>
      <c r="L2050" s="89">
        <f t="shared" si="1047"/>
        <v>0</v>
      </c>
      <c r="M2050" s="89">
        <f t="shared" si="1048"/>
        <v>0</v>
      </c>
      <c r="N2050" s="89">
        <f t="shared" si="1049"/>
        <v>0</v>
      </c>
      <c r="O2050" s="89">
        <f t="shared" si="1042"/>
        <v>0</v>
      </c>
      <c r="Q2050" s="90">
        <f t="shared" si="1050"/>
        <v>0</v>
      </c>
      <c r="R2050" s="90">
        <f t="shared" si="1051"/>
        <v>0</v>
      </c>
      <c r="S2050" s="90">
        <f t="shared" si="1052"/>
        <v>0</v>
      </c>
      <c r="T2050" s="90">
        <f t="shared" si="1053"/>
        <v>0</v>
      </c>
      <c r="U2050" s="90">
        <f t="shared" si="1054"/>
        <v>0</v>
      </c>
      <c r="V2050" s="90">
        <f t="shared" si="1055"/>
        <v>0</v>
      </c>
      <c r="W2050" s="90">
        <f t="shared" si="1043"/>
        <v>0</v>
      </c>
      <c r="Y2050" s="89">
        <f t="shared" si="1035"/>
        <v>0</v>
      </c>
      <c r="Z2050" s="90">
        <f t="shared" si="1036"/>
        <v>0</v>
      </c>
      <c r="AA2050" s="75">
        <f t="shared" si="1037"/>
        <v>0</v>
      </c>
      <c r="AB2050" s="89">
        <f t="shared" si="1038"/>
        <v>0</v>
      </c>
      <c r="AC2050" s="89">
        <f t="shared" si="1039"/>
        <v>0</v>
      </c>
      <c r="AD2050" s="90">
        <f t="shared" si="1040"/>
        <v>0</v>
      </c>
      <c r="AE2050" s="90">
        <f t="shared" si="1041"/>
        <v>0</v>
      </c>
      <c r="AF2050" s="1">
        <f t="shared" si="1020"/>
        <v>-50000</v>
      </c>
    </row>
    <row r="2051" spans="1:32">
      <c r="A2051" s="106">
        <v>2.395E-3</v>
      </c>
      <c r="B2051" s="4">
        <f t="shared" si="1056"/>
        <v>-49999.997604999997</v>
      </c>
      <c r="C2051"/>
      <c r="D2051"/>
      <c r="E2051" s="57" t="s">
        <v>20</v>
      </c>
      <c r="F2051" s="22">
        <f t="shared" si="1021"/>
        <v>0</v>
      </c>
      <c r="G2051" s="22">
        <f t="shared" si="1022"/>
        <v>0</v>
      </c>
      <c r="H2051" s="120" t="str">
        <f>IF(ISNA(VLOOKUP(C2051,[1]Sheet1!$J$2:$J$2000,3,FALSE)),"No","Yes")</f>
        <v>No</v>
      </c>
      <c r="I2051" s="89">
        <f t="shared" si="1044"/>
        <v>0</v>
      </c>
      <c r="J2051" s="89">
        <f t="shared" si="1045"/>
        <v>0</v>
      </c>
      <c r="K2051" s="89">
        <f t="shared" si="1046"/>
        <v>0</v>
      </c>
      <c r="L2051" s="89">
        <f t="shared" si="1047"/>
        <v>0</v>
      </c>
      <c r="M2051" s="89">
        <f t="shared" si="1048"/>
        <v>0</v>
      </c>
      <c r="N2051" s="89">
        <f t="shared" si="1049"/>
        <v>0</v>
      </c>
      <c r="O2051" s="89">
        <f t="shared" si="1042"/>
        <v>0</v>
      </c>
      <c r="Q2051" s="90">
        <f t="shared" si="1050"/>
        <v>0</v>
      </c>
      <c r="R2051" s="90">
        <f t="shared" si="1051"/>
        <v>0</v>
      </c>
      <c r="S2051" s="90">
        <f t="shared" si="1052"/>
        <v>0</v>
      </c>
      <c r="T2051" s="90">
        <f t="shared" si="1053"/>
        <v>0</v>
      </c>
      <c r="U2051" s="90">
        <f t="shared" si="1054"/>
        <v>0</v>
      </c>
      <c r="V2051" s="90">
        <f t="shared" si="1055"/>
        <v>0</v>
      </c>
      <c r="W2051" s="90">
        <f t="shared" si="1043"/>
        <v>0</v>
      </c>
      <c r="Y2051" s="89">
        <f t="shared" si="1035"/>
        <v>0</v>
      </c>
      <c r="Z2051" s="90">
        <f t="shared" si="1036"/>
        <v>0</v>
      </c>
      <c r="AA2051" s="75">
        <f t="shared" si="1037"/>
        <v>0</v>
      </c>
      <c r="AB2051" s="89">
        <f t="shared" si="1038"/>
        <v>0</v>
      </c>
      <c r="AC2051" s="89">
        <f t="shared" si="1039"/>
        <v>0</v>
      </c>
      <c r="AD2051" s="90">
        <f t="shared" si="1040"/>
        <v>0</v>
      </c>
      <c r="AE2051" s="90">
        <f t="shared" si="1041"/>
        <v>0</v>
      </c>
      <c r="AF2051" s="1">
        <f t="shared" ref="AF2051:AF2114" si="1057">IF(H2051="NO",SUM(AA2051:AE2051)-50000,SUM(AA2051:AE2051))</f>
        <v>-50000</v>
      </c>
    </row>
    <row r="2052" spans="1:32">
      <c r="A2052" s="106">
        <v>2.3960000000000001E-3</v>
      </c>
      <c r="B2052" s="4">
        <f t="shared" si="1056"/>
        <v>-49999.997603999996</v>
      </c>
      <c r="C2052"/>
      <c r="D2052"/>
      <c r="E2052" s="57" t="s">
        <v>20</v>
      </c>
      <c r="F2052" s="22">
        <f t="shared" si="1021"/>
        <v>0</v>
      </c>
      <c r="G2052" s="22">
        <f t="shared" si="1022"/>
        <v>0</v>
      </c>
      <c r="H2052" s="120" t="str">
        <f>IF(ISNA(VLOOKUP(C2052,[1]Sheet1!$J$2:$J$2000,3,FALSE)),"No","Yes")</f>
        <v>No</v>
      </c>
      <c r="I2052" s="89">
        <f t="shared" si="1044"/>
        <v>0</v>
      </c>
      <c r="J2052" s="89">
        <f t="shared" si="1045"/>
        <v>0</v>
      </c>
      <c r="K2052" s="89">
        <f t="shared" si="1046"/>
        <v>0</v>
      </c>
      <c r="L2052" s="89">
        <f t="shared" si="1047"/>
        <v>0</v>
      </c>
      <c r="M2052" s="89">
        <f t="shared" si="1048"/>
        <v>0</v>
      </c>
      <c r="N2052" s="89">
        <f t="shared" si="1049"/>
        <v>0</v>
      </c>
      <c r="O2052" s="89">
        <f t="shared" si="1042"/>
        <v>0</v>
      </c>
      <c r="Q2052" s="90">
        <f t="shared" si="1050"/>
        <v>0</v>
      </c>
      <c r="R2052" s="90">
        <f t="shared" si="1051"/>
        <v>0</v>
      </c>
      <c r="S2052" s="90">
        <f t="shared" si="1052"/>
        <v>0</v>
      </c>
      <c r="T2052" s="90">
        <f t="shared" si="1053"/>
        <v>0</v>
      </c>
      <c r="U2052" s="90">
        <f t="shared" si="1054"/>
        <v>0</v>
      </c>
      <c r="V2052" s="90">
        <f t="shared" si="1055"/>
        <v>0</v>
      </c>
      <c r="W2052" s="90">
        <f t="shared" si="1043"/>
        <v>0</v>
      </c>
      <c r="Y2052" s="89">
        <f t="shared" si="1035"/>
        <v>0</v>
      </c>
      <c r="Z2052" s="90">
        <f t="shared" si="1036"/>
        <v>0</v>
      </c>
      <c r="AA2052" s="75">
        <f t="shared" si="1037"/>
        <v>0</v>
      </c>
      <c r="AB2052" s="89">
        <f t="shared" si="1038"/>
        <v>0</v>
      </c>
      <c r="AC2052" s="89">
        <f t="shared" si="1039"/>
        <v>0</v>
      </c>
      <c r="AD2052" s="90">
        <f t="shared" si="1040"/>
        <v>0</v>
      </c>
      <c r="AE2052" s="90">
        <f t="shared" si="1041"/>
        <v>0</v>
      </c>
      <c r="AF2052" s="1">
        <f t="shared" si="1057"/>
        <v>-50000</v>
      </c>
    </row>
    <row r="2053" spans="1:32">
      <c r="A2053" s="106">
        <v>2.3969999999999998E-3</v>
      </c>
      <c r="B2053" s="4">
        <f t="shared" si="1056"/>
        <v>-49999.997603000003</v>
      </c>
      <c r="C2053"/>
      <c r="D2053"/>
      <c r="E2053" s="57" t="s">
        <v>20</v>
      </c>
      <c r="F2053" s="22">
        <f t="shared" si="1021"/>
        <v>0</v>
      </c>
      <c r="G2053" s="22">
        <f t="shared" si="1022"/>
        <v>0</v>
      </c>
      <c r="H2053" s="120" t="str">
        <f>IF(ISNA(VLOOKUP(C2053,[1]Sheet1!$J$2:$J$2000,3,FALSE)),"No","Yes")</f>
        <v>No</v>
      </c>
      <c r="I2053" s="89">
        <f t="shared" si="1044"/>
        <v>0</v>
      </c>
      <c r="J2053" s="89">
        <f t="shared" si="1045"/>
        <v>0</v>
      </c>
      <c r="K2053" s="89">
        <f t="shared" si="1046"/>
        <v>0</v>
      </c>
      <c r="L2053" s="89">
        <f t="shared" si="1047"/>
        <v>0</v>
      </c>
      <c r="M2053" s="89">
        <f t="shared" si="1048"/>
        <v>0</v>
      </c>
      <c r="N2053" s="89">
        <f t="shared" si="1049"/>
        <v>0</v>
      </c>
      <c r="O2053" s="89">
        <f t="shared" si="1042"/>
        <v>0</v>
      </c>
      <c r="Q2053" s="90">
        <f t="shared" si="1050"/>
        <v>0</v>
      </c>
      <c r="R2053" s="90">
        <f t="shared" si="1051"/>
        <v>0</v>
      </c>
      <c r="S2053" s="90">
        <f t="shared" si="1052"/>
        <v>0</v>
      </c>
      <c r="T2053" s="90">
        <f t="shared" si="1053"/>
        <v>0</v>
      </c>
      <c r="U2053" s="90">
        <f t="shared" si="1054"/>
        <v>0</v>
      </c>
      <c r="V2053" s="90">
        <f t="shared" si="1055"/>
        <v>0</v>
      </c>
      <c r="W2053" s="90">
        <f t="shared" si="1043"/>
        <v>0</v>
      </c>
      <c r="Y2053" s="89">
        <f t="shared" si="1035"/>
        <v>0</v>
      </c>
      <c r="Z2053" s="90">
        <f t="shared" si="1036"/>
        <v>0</v>
      </c>
      <c r="AA2053" s="75">
        <f t="shared" si="1037"/>
        <v>0</v>
      </c>
      <c r="AB2053" s="89">
        <f t="shared" si="1038"/>
        <v>0</v>
      </c>
      <c r="AC2053" s="89">
        <f t="shared" si="1039"/>
        <v>0</v>
      </c>
      <c r="AD2053" s="90">
        <f t="shared" si="1040"/>
        <v>0</v>
      </c>
      <c r="AE2053" s="90">
        <f t="shared" si="1041"/>
        <v>0</v>
      </c>
      <c r="AF2053" s="1">
        <f t="shared" si="1057"/>
        <v>-50000</v>
      </c>
    </row>
    <row r="2054" spans="1:32">
      <c r="A2054" s="106">
        <v>2.398E-3</v>
      </c>
      <c r="B2054" s="4">
        <f t="shared" si="1056"/>
        <v>-49999.997602000003</v>
      </c>
      <c r="C2054"/>
      <c r="D2054"/>
      <c r="E2054" s="57" t="s">
        <v>20</v>
      </c>
      <c r="F2054" s="22">
        <f t="shared" si="1021"/>
        <v>0</v>
      </c>
      <c r="G2054" s="22">
        <f t="shared" si="1022"/>
        <v>0</v>
      </c>
      <c r="H2054" s="120" t="str">
        <f>IF(ISNA(VLOOKUP(C2054,[1]Sheet1!$J$2:$J$2000,3,FALSE)),"No","Yes")</f>
        <v>No</v>
      </c>
      <c r="I2054" s="89">
        <f t="shared" si="1044"/>
        <v>0</v>
      </c>
      <c r="J2054" s="89">
        <f t="shared" si="1045"/>
        <v>0</v>
      </c>
      <c r="K2054" s="89">
        <f t="shared" si="1046"/>
        <v>0</v>
      </c>
      <c r="L2054" s="89">
        <f t="shared" si="1047"/>
        <v>0</v>
      </c>
      <c r="M2054" s="89">
        <f t="shared" si="1048"/>
        <v>0</v>
      </c>
      <c r="N2054" s="89">
        <f t="shared" si="1049"/>
        <v>0</v>
      </c>
      <c r="O2054" s="89">
        <f t="shared" si="1042"/>
        <v>0</v>
      </c>
      <c r="Q2054" s="90">
        <f t="shared" si="1050"/>
        <v>0</v>
      </c>
      <c r="R2054" s="90">
        <f t="shared" si="1051"/>
        <v>0</v>
      </c>
      <c r="S2054" s="90">
        <f t="shared" si="1052"/>
        <v>0</v>
      </c>
      <c r="T2054" s="90">
        <f t="shared" si="1053"/>
        <v>0</v>
      </c>
      <c r="U2054" s="90">
        <f t="shared" si="1054"/>
        <v>0</v>
      </c>
      <c r="V2054" s="90">
        <f t="shared" si="1055"/>
        <v>0</v>
      </c>
      <c r="W2054" s="90">
        <f t="shared" si="1043"/>
        <v>0</v>
      </c>
      <c r="Y2054" s="89">
        <f t="shared" si="1035"/>
        <v>0</v>
      </c>
      <c r="Z2054" s="90">
        <f t="shared" si="1036"/>
        <v>0</v>
      </c>
      <c r="AA2054" s="75">
        <f t="shared" si="1037"/>
        <v>0</v>
      </c>
      <c r="AB2054" s="89">
        <f t="shared" si="1038"/>
        <v>0</v>
      </c>
      <c r="AC2054" s="89">
        <f t="shared" si="1039"/>
        <v>0</v>
      </c>
      <c r="AD2054" s="90">
        <f t="shared" si="1040"/>
        <v>0</v>
      </c>
      <c r="AE2054" s="90">
        <f t="shared" si="1041"/>
        <v>0</v>
      </c>
      <c r="AF2054" s="1">
        <f t="shared" si="1057"/>
        <v>-50000</v>
      </c>
    </row>
    <row r="2055" spans="1:32">
      <c r="A2055" s="106">
        <v>2.3990000000000001E-3</v>
      </c>
      <c r="B2055" s="4">
        <f t="shared" si="1056"/>
        <v>-49999.997601000003</v>
      </c>
      <c r="C2055"/>
      <c r="D2055"/>
      <c r="E2055" s="57" t="s">
        <v>20</v>
      </c>
      <c r="F2055" s="22">
        <f t="shared" si="1021"/>
        <v>0</v>
      </c>
      <c r="G2055" s="22">
        <f t="shared" si="1022"/>
        <v>0</v>
      </c>
      <c r="H2055" s="120" t="str">
        <f>IF(ISNA(VLOOKUP(C2055,[1]Sheet1!$J$2:$J$2000,3,FALSE)),"No","Yes")</f>
        <v>No</v>
      </c>
      <c r="I2055" s="89">
        <f t="shared" si="1044"/>
        <v>0</v>
      </c>
      <c r="J2055" s="89">
        <f t="shared" si="1045"/>
        <v>0</v>
      </c>
      <c r="K2055" s="89">
        <f t="shared" si="1046"/>
        <v>0</v>
      </c>
      <c r="L2055" s="89">
        <f t="shared" si="1047"/>
        <v>0</v>
      </c>
      <c r="M2055" s="89">
        <f t="shared" si="1048"/>
        <v>0</v>
      </c>
      <c r="N2055" s="89">
        <f t="shared" si="1049"/>
        <v>0</v>
      </c>
      <c r="O2055" s="89">
        <f t="shared" si="1042"/>
        <v>0</v>
      </c>
      <c r="Q2055" s="90">
        <f t="shared" si="1050"/>
        <v>0</v>
      </c>
      <c r="R2055" s="90">
        <f t="shared" si="1051"/>
        <v>0</v>
      </c>
      <c r="S2055" s="90">
        <f t="shared" si="1052"/>
        <v>0</v>
      </c>
      <c r="T2055" s="90">
        <f t="shared" si="1053"/>
        <v>0</v>
      </c>
      <c r="U2055" s="90">
        <f t="shared" si="1054"/>
        <v>0</v>
      </c>
      <c r="V2055" s="90">
        <f t="shared" si="1055"/>
        <v>0</v>
      </c>
      <c r="W2055" s="90">
        <f t="shared" si="1043"/>
        <v>0</v>
      </c>
      <c r="Y2055" s="89">
        <f t="shared" si="1035"/>
        <v>0</v>
      </c>
      <c r="Z2055" s="90">
        <f t="shared" si="1036"/>
        <v>0</v>
      </c>
      <c r="AA2055" s="75">
        <f t="shared" si="1037"/>
        <v>0</v>
      </c>
      <c r="AB2055" s="89">
        <f t="shared" si="1038"/>
        <v>0</v>
      </c>
      <c r="AC2055" s="89">
        <f t="shared" si="1039"/>
        <v>0</v>
      </c>
      <c r="AD2055" s="90">
        <f t="shared" si="1040"/>
        <v>0</v>
      </c>
      <c r="AE2055" s="90">
        <f t="shared" si="1041"/>
        <v>0</v>
      </c>
      <c r="AF2055" s="1">
        <f t="shared" si="1057"/>
        <v>-50000</v>
      </c>
    </row>
    <row r="2056" spans="1:32">
      <c r="A2056" s="106">
        <v>2.4000000000000002E-3</v>
      </c>
      <c r="B2056" s="4">
        <f t="shared" si="1056"/>
        <v>-49999.997600000002</v>
      </c>
      <c r="C2056"/>
      <c r="D2056"/>
      <c r="E2056" s="57" t="s">
        <v>20</v>
      </c>
      <c r="F2056" s="22">
        <f t="shared" si="1021"/>
        <v>0</v>
      </c>
      <c r="G2056" s="22">
        <f t="shared" si="1022"/>
        <v>0</v>
      </c>
      <c r="H2056" s="120" t="str">
        <f>IF(ISNA(VLOOKUP(C2056,[1]Sheet1!$J$2:$J$2000,3,FALSE)),"No","Yes")</f>
        <v>No</v>
      </c>
      <c r="I2056" s="89">
        <f t="shared" si="1044"/>
        <v>0</v>
      </c>
      <c r="J2056" s="89">
        <f t="shared" si="1045"/>
        <v>0</v>
      </c>
      <c r="K2056" s="89">
        <f t="shared" si="1046"/>
        <v>0</v>
      </c>
      <c r="L2056" s="89">
        <f t="shared" si="1047"/>
        <v>0</v>
      </c>
      <c r="M2056" s="89">
        <f t="shared" si="1048"/>
        <v>0</v>
      </c>
      <c r="N2056" s="89">
        <f t="shared" si="1049"/>
        <v>0</v>
      </c>
      <c r="O2056" s="89">
        <f t="shared" si="1042"/>
        <v>0</v>
      </c>
      <c r="Q2056" s="90">
        <f t="shared" si="1050"/>
        <v>0</v>
      </c>
      <c r="R2056" s="90">
        <f t="shared" si="1051"/>
        <v>0</v>
      </c>
      <c r="S2056" s="90">
        <f t="shared" si="1052"/>
        <v>0</v>
      </c>
      <c r="T2056" s="90">
        <f t="shared" si="1053"/>
        <v>0</v>
      </c>
      <c r="U2056" s="90">
        <f t="shared" si="1054"/>
        <v>0</v>
      </c>
      <c r="V2056" s="90">
        <f t="shared" si="1055"/>
        <v>0</v>
      </c>
      <c r="W2056" s="90">
        <f t="shared" si="1043"/>
        <v>0</v>
      </c>
      <c r="Y2056" s="89">
        <f t="shared" si="1035"/>
        <v>0</v>
      </c>
      <c r="Z2056" s="90">
        <f t="shared" si="1036"/>
        <v>0</v>
      </c>
      <c r="AA2056" s="75">
        <f t="shared" si="1037"/>
        <v>0</v>
      </c>
      <c r="AB2056" s="89">
        <f t="shared" si="1038"/>
        <v>0</v>
      </c>
      <c r="AC2056" s="89">
        <f t="shared" si="1039"/>
        <v>0</v>
      </c>
      <c r="AD2056" s="90">
        <f t="shared" si="1040"/>
        <v>0</v>
      </c>
      <c r="AE2056" s="90">
        <f t="shared" si="1041"/>
        <v>0</v>
      </c>
      <c r="AF2056" s="1">
        <f t="shared" si="1057"/>
        <v>-50000</v>
      </c>
    </row>
    <row r="2057" spans="1:32">
      <c r="A2057" s="106">
        <v>2.4009999999999999E-3</v>
      </c>
      <c r="B2057" s="4">
        <f t="shared" si="1056"/>
        <v>-49999.997599000002</v>
      </c>
      <c r="C2057"/>
      <c r="D2057"/>
      <c r="E2057" s="57" t="s">
        <v>20</v>
      </c>
      <c r="F2057" s="22">
        <f t="shared" si="1021"/>
        <v>0</v>
      </c>
      <c r="G2057" s="22">
        <f t="shared" si="1022"/>
        <v>0</v>
      </c>
      <c r="H2057" s="120" t="str">
        <f>IF(ISNA(VLOOKUP(C2057,[1]Sheet1!$J$2:$J$2000,3,FALSE)),"No","Yes")</f>
        <v>No</v>
      </c>
      <c r="I2057" s="89">
        <f t="shared" si="1044"/>
        <v>0</v>
      </c>
      <c r="J2057" s="89">
        <f t="shared" si="1045"/>
        <v>0</v>
      </c>
      <c r="K2057" s="89">
        <f t="shared" si="1046"/>
        <v>0</v>
      </c>
      <c r="L2057" s="89">
        <f t="shared" si="1047"/>
        <v>0</v>
      </c>
      <c r="M2057" s="89">
        <f t="shared" si="1048"/>
        <v>0</v>
      </c>
      <c r="N2057" s="89">
        <f t="shared" si="1049"/>
        <v>0</v>
      </c>
      <c r="O2057" s="89">
        <f t="shared" si="1042"/>
        <v>0</v>
      </c>
      <c r="Q2057" s="90">
        <f t="shared" si="1050"/>
        <v>0</v>
      </c>
      <c r="R2057" s="90">
        <f t="shared" si="1051"/>
        <v>0</v>
      </c>
      <c r="S2057" s="90">
        <f t="shared" si="1052"/>
        <v>0</v>
      </c>
      <c r="T2057" s="90">
        <f t="shared" si="1053"/>
        <v>0</v>
      </c>
      <c r="U2057" s="90">
        <f t="shared" si="1054"/>
        <v>0</v>
      </c>
      <c r="V2057" s="90">
        <f t="shared" si="1055"/>
        <v>0</v>
      </c>
      <c r="W2057" s="90">
        <f t="shared" si="1043"/>
        <v>0</v>
      </c>
      <c r="Y2057" s="89">
        <f t="shared" si="1035"/>
        <v>0</v>
      </c>
      <c r="Z2057" s="90">
        <f t="shared" si="1036"/>
        <v>0</v>
      </c>
      <c r="AA2057" s="75">
        <f t="shared" si="1037"/>
        <v>0</v>
      </c>
      <c r="AB2057" s="89">
        <f t="shared" si="1038"/>
        <v>0</v>
      </c>
      <c r="AC2057" s="89">
        <f t="shared" si="1039"/>
        <v>0</v>
      </c>
      <c r="AD2057" s="90">
        <f t="shared" si="1040"/>
        <v>0</v>
      </c>
      <c r="AE2057" s="90">
        <f t="shared" si="1041"/>
        <v>0</v>
      </c>
      <c r="AF2057" s="1">
        <f t="shared" si="1057"/>
        <v>-50000</v>
      </c>
    </row>
    <row r="2058" spans="1:32">
      <c r="A2058" s="106">
        <v>2.4020000000000001E-3</v>
      </c>
      <c r="B2058" s="4">
        <f t="shared" si="1056"/>
        <v>-49999.997598000002</v>
      </c>
      <c r="C2058"/>
      <c r="D2058"/>
      <c r="E2058" s="57" t="s">
        <v>20</v>
      </c>
      <c r="F2058" s="22">
        <f t="shared" si="1021"/>
        <v>0</v>
      </c>
      <c r="G2058" s="22">
        <f t="shared" si="1022"/>
        <v>0</v>
      </c>
      <c r="H2058" s="120" t="str">
        <f>IF(ISNA(VLOOKUP(C2058,[1]Sheet1!$J$2:$J$2000,3,FALSE)),"No","Yes")</f>
        <v>No</v>
      </c>
      <c r="I2058" s="89">
        <f t="shared" si="1044"/>
        <v>0</v>
      </c>
      <c r="J2058" s="89">
        <f t="shared" si="1045"/>
        <v>0</v>
      </c>
      <c r="K2058" s="89">
        <f t="shared" si="1046"/>
        <v>0</v>
      </c>
      <c r="L2058" s="89">
        <f t="shared" si="1047"/>
        <v>0</v>
      </c>
      <c r="M2058" s="89">
        <f t="shared" si="1048"/>
        <v>0</v>
      </c>
      <c r="N2058" s="89">
        <f t="shared" si="1049"/>
        <v>0</v>
      </c>
      <c r="O2058" s="89">
        <f t="shared" si="1042"/>
        <v>0</v>
      </c>
      <c r="Q2058" s="90">
        <f t="shared" si="1050"/>
        <v>0</v>
      </c>
      <c r="R2058" s="90">
        <f t="shared" si="1051"/>
        <v>0</v>
      </c>
      <c r="S2058" s="90">
        <f t="shared" si="1052"/>
        <v>0</v>
      </c>
      <c r="T2058" s="90">
        <f t="shared" si="1053"/>
        <v>0</v>
      </c>
      <c r="U2058" s="90">
        <f t="shared" si="1054"/>
        <v>0</v>
      </c>
      <c r="V2058" s="90">
        <f t="shared" si="1055"/>
        <v>0</v>
      </c>
      <c r="W2058" s="90">
        <f t="shared" si="1043"/>
        <v>0</v>
      </c>
      <c r="Y2058" s="89">
        <f t="shared" si="1035"/>
        <v>0</v>
      </c>
      <c r="Z2058" s="90">
        <f t="shared" si="1036"/>
        <v>0</v>
      </c>
      <c r="AA2058" s="75">
        <f t="shared" si="1037"/>
        <v>0</v>
      </c>
      <c r="AB2058" s="89">
        <f t="shared" si="1038"/>
        <v>0</v>
      </c>
      <c r="AC2058" s="89">
        <f t="shared" si="1039"/>
        <v>0</v>
      </c>
      <c r="AD2058" s="90">
        <f t="shared" si="1040"/>
        <v>0</v>
      </c>
      <c r="AE2058" s="90">
        <f t="shared" si="1041"/>
        <v>0</v>
      </c>
      <c r="AF2058" s="1">
        <f t="shared" si="1057"/>
        <v>-50000</v>
      </c>
    </row>
    <row r="2059" spans="1:32">
      <c r="A2059" s="106">
        <v>2.4030000000000002E-3</v>
      </c>
      <c r="B2059" s="4">
        <f t="shared" si="1056"/>
        <v>-49999.997597000001</v>
      </c>
      <c r="C2059"/>
      <c r="D2059"/>
      <c r="E2059" s="57" t="s">
        <v>20</v>
      </c>
      <c r="F2059" s="22">
        <f t="shared" si="1021"/>
        <v>0</v>
      </c>
      <c r="G2059" s="22">
        <f t="shared" si="1022"/>
        <v>0</v>
      </c>
      <c r="H2059" s="120" t="str">
        <f>IF(ISNA(VLOOKUP(C2059,[1]Sheet1!$J$2:$J$2000,3,FALSE)),"No","Yes")</f>
        <v>No</v>
      </c>
      <c r="I2059" s="89">
        <f t="shared" si="1044"/>
        <v>0</v>
      </c>
      <c r="J2059" s="89">
        <f t="shared" si="1045"/>
        <v>0</v>
      </c>
      <c r="K2059" s="89">
        <f t="shared" si="1046"/>
        <v>0</v>
      </c>
      <c r="L2059" s="89">
        <f t="shared" si="1047"/>
        <v>0</v>
      </c>
      <c r="M2059" s="89">
        <f t="shared" si="1048"/>
        <v>0</v>
      </c>
      <c r="N2059" s="89">
        <f t="shared" si="1049"/>
        <v>0</v>
      </c>
      <c r="O2059" s="89">
        <f t="shared" si="1042"/>
        <v>0</v>
      </c>
      <c r="Q2059" s="90">
        <f t="shared" si="1050"/>
        <v>0</v>
      </c>
      <c r="R2059" s="90">
        <f t="shared" si="1051"/>
        <v>0</v>
      </c>
      <c r="S2059" s="90">
        <f t="shared" si="1052"/>
        <v>0</v>
      </c>
      <c r="T2059" s="90">
        <f t="shared" si="1053"/>
        <v>0</v>
      </c>
      <c r="U2059" s="90">
        <f t="shared" si="1054"/>
        <v>0</v>
      </c>
      <c r="V2059" s="90">
        <f t="shared" si="1055"/>
        <v>0</v>
      </c>
      <c r="W2059" s="90">
        <f t="shared" si="1043"/>
        <v>0</v>
      </c>
      <c r="Y2059" s="89">
        <f t="shared" si="1035"/>
        <v>0</v>
      </c>
      <c r="Z2059" s="90">
        <f t="shared" si="1036"/>
        <v>0</v>
      </c>
      <c r="AA2059" s="75">
        <f t="shared" si="1037"/>
        <v>0</v>
      </c>
      <c r="AB2059" s="89">
        <f t="shared" si="1038"/>
        <v>0</v>
      </c>
      <c r="AC2059" s="89">
        <f t="shared" si="1039"/>
        <v>0</v>
      </c>
      <c r="AD2059" s="90">
        <f t="shared" si="1040"/>
        <v>0</v>
      </c>
      <c r="AE2059" s="90">
        <f t="shared" si="1041"/>
        <v>0</v>
      </c>
      <c r="AF2059" s="1">
        <f t="shared" si="1057"/>
        <v>-50000</v>
      </c>
    </row>
    <row r="2060" spans="1:32">
      <c r="A2060" s="106">
        <v>2.4039999999999999E-3</v>
      </c>
      <c r="B2060" s="4">
        <f t="shared" si="1056"/>
        <v>-49999.997596000001</v>
      </c>
      <c r="C2060"/>
      <c r="D2060"/>
      <c r="E2060" s="57" t="s">
        <v>20</v>
      </c>
      <c r="F2060" s="22">
        <f t="shared" si="1021"/>
        <v>0</v>
      </c>
      <c r="G2060" s="22">
        <f t="shared" si="1022"/>
        <v>0</v>
      </c>
      <c r="H2060" s="120" t="str">
        <f>IF(ISNA(VLOOKUP(C2060,[1]Sheet1!$J$2:$J$2000,3,FALSE)),"No","Yes")</f>
        <v>No</v>
      </c>
      <c r="I2060" s="89">
        <f t="shared" si="1044"/>
        <v>0</v>
      </c>
      <c r="J2060" s="89">
        <f t="shared" si="1045"/>
        <v>0</v>
      </c>
      <c r="K2060" s="89">
        <f t="shared" si="1046"/>
        <v>0</v>
      </c>
      <c r="L2060" s="89">
        <f t="shared" si="1047"/>
        <v>0</v>
      </c>
      <c r="M2060" s="89">
        <f t="shared" si="1048"/>
        <v>0</v>
      </c>
      <c r="N2060" s="89">
        <f t="shared" si="1049"/>
        <v>0</v>
      </c>
      <c r="O2060" s="89">
        <f t="shared" si="1042"/>
        <v>0</v>
      </c>
      <c r="Q2060" s="90">
        <f t="shared" si="1050"/>
        <v>0</v>
      </c>
      <c r="R2060" s="90">
        <f t="shared" si="1051"/>
        <v>0</v>
      </c>
      <c r="S2060" s="90">
        <f t="shared" si="1052"/>
        <v>0</v>
      </c>
      <c r="T2060" s="90">
        <f t="shared" si="1053"/>
        <v>0</v>
      </c>
      <c r="U2060" s="90">
        <f t="shared" si="1054"/>
        <v>0</v>
      </c>
      <c r="V2060" s="90">
        <f t="shared" si="1055"/>
        <v>0</v>
      </c>
      <c r="W2060" s="90">
        <f t="shared" si="1043"/>
        <v>0</v>
      </c>
      <c r="Y2060" s="89">
        <f t="shared" si="1035"/>
        <v>0</v>
      </c>
      <c r="Z2060" s="90">
        <f t="shared" si="1036"/>
        <v>0</v>
      </c>
      <c r="AA2060" s="75">
        <f t="shared" si="1037"/>
        <v>0</v>
      </c>
      <c r="AB2060" s="89">
        <f t="shared" si="1038"/>
        <v>0</v>
      </c>
      <c r="AC2060" s="89">
        <f t="shared" si="1039"/>
        <v>0</v>
      </c>
      <c r="AD2060" s="90">
        <f t="shared" si="1040"/>
        <v>0</v>
      </c>
      <c r="AE2060" s="90">
        <f t="shared" si="1041"/>
        <v>0</v>
      </c>
      <c r="AF2060" s="1">
        <f t="shared" si="1057"/>
        <v>-50000</v>
      </c>
    </row>
    <row r="2061" spans="1:32">
      <c r="A2061" s="106">
        <v>2.405E-3</v>
      </c>
      <c r="B2061" s="4">
        <f t="shared" si="1056"/>
        <v>-49999.997595000001</v>
      </c>
      <c r="C2061"/>
      <c r="D2061"/>
      <c r="E2061" s="57" t="s">
        <v>20</v>
      </c>
      <c r="F2061" s="22">
        <f t="shared" si="1021"/>
        <v>0</v>
      </c>
      <c r="G2061" s="22">
        <f t="shared" si="1022"/>
        <v>0</v>
      </c>
      <c r="H2061" s="120" t="str">
        <f>IF(ISNA(VLOOKUP(C2061,[1]Sheet1!$J$2:$J$2000,3,FALSE)),"No","Yes")</f>
        <v>No</v>
      </c>
      <c r="I2061" s="89">
        <f t="shared" si="1044"/>
        <v>0</v>
      </c>
      <c r="J2061" s="89">
        <f t="shared" si="1045"/>
        <v>0</v>
      </c>
      <c r="K2061" s="89">
        <f t="shared" si="1046"/>
        <v>0</v>
      </c>
      <c r="L2061" s="89">
        <f t="shared" si="1047"/>
        <v>0</v>
      </c>
      <c r="M2061" s="89">
        <f t="shared" si="1048"/>
        <v>0</v>
      </c>
      <c r="N2061" s="89">
        <f t="shared" si="1049"/>
        <v>0</v>
      </c>
      <c r="O2061" s="89">
        <f t="shared" si="1042"/>
        <v>0</v>
      </c>
      <c r="Q2061" s="90">
        <f t="shared" si="1050"/>
        <v>0</v>
      </c>
      <c r="R2061" s="90">
        <f t="shared" si="1051"/>
        <v>0</v>
      </c>
      <c r="S2061" s="90">
        <f t="shared" si="1052"/>
        <v>0</v>
      </c>
      <c r="T2061" s="90">
        <f t="shared" si="1053"/>
        <v>0</v>
      </c>
      <c r="U2061" s="90">
        <f t="shared" si="1054"/>
        <v>0</v>
      </c>
      <c r="V2061" s="90">
        <f t="shared" si="1055"/>
        <v>0</v>
      </c>
      <c r="W2061" s="90">
        <f t="shared" si="1043"/>
        <v>0</v>
      </c>
      <c r="Y2061" s="89">
        <f t="shared" si="1035"/>
        <v>0</v>
      </c>
      <c r="Z2061" s="90">
        <f t="shared" si="1036"/>
        <v>0</v>
      </c>
      <c r="AA2061" s="75">
        <f t="shared" si="1037"/>
        <v>0</v>
      </c>
      <c r="AB2061" s="89">
        <f t="shared" si="1038"/>
        <v>0</v>
      </c>
      <c r="AC2061" s="89">
        <f t="shared" si="1039"/>
        <v>0</v>
      </c>
      <c r="AD2061" s="90">
        <f t="shared" si="1040"/>
        <v>0</v>
      </c>
      <c r="AE2061" s="90">
        <f t="shared" si="1041"/>
        <v>0</v>
      </c>
      <c r="AF2061" s="1">
        <f t="shared" si="1057"/>
        <v>-50000</v>
      </c>
    </row>
    <row r="2062" spans="1:32">
      <c r="A2062" s="106">
        <v>2.4060000000000002E-3</v>
      </c>
      <c r="B2062" s="4">
        <f t="shared" si="1056"/>
        <v>-49999.997594</v>
      </c>
      <c r="C2062"/>
      <c r="D2062"/>
      <c r="E2062" s="57" t="s">
        <v>20</v>
      </c>
      <c r="F2062" s="22">
        <f t="shared" si="1021"/>
        <v>0</v>
      </c>
      <c r="G2062" s="22">
        <f t="shared" si="1022"/>
        <v>0</v>
      </c>
      <c r="H2062" s="120" t="str">
        <f>IF(ISNA(VLOOKUP(C2062,[1]Sheet1!$J$2:$J$2000,3,FALSE)),"No","Yes")</f>
        <v>No</v>
      </c>
      <c r="I2062" s="89">
        <f t="shared" si="1044"/>
        <v>0</v>
      </c>
      <c r="J2062" s="89">
        <f t="shared" si="1045"/>
        <v>0</v>
      </c>
      <c r="K2062" s="89">
        <f t="shared" si="1046"/>
        <v>0</v>
      </c>
      <c r="L2062" s="89">
        <f t="shared" si="1047"/>
        <v>0</v>
      </c>
      <c r="M2062" s="89">
        <f t="shared" si="1048"/>
        <v>0</v>
      </c>
      <c r="N2062" s="89">
        <f t="shared" si="1049"/>
        <v>0</v>
      </c>
      <c r="O2062" s="89">
        <f t="shared" si="1042"/>
        <v>0</v>
      </c>
      <c r="Q2062" s="90">
        <f t="shared" si="1050"/>
        <v>0</v>
      </c>
      <c r="R2062" s="90">
        <f t="shared" si="1051"/>
        <v>0</v>
      </c>
      <c r="S2062" s="90">
        <f t="shared" si="1052"/>
        <v>0</v>
      </c>
      <c r="T2062" s="90">
        <f t="shared" si="1053"/>
        <v>0</v>
      </c>
      <c r="U2062" s="90">
        <f t="shared" si="1054"/>
        <v>0</v>
      </c>
      <c r="V2062" s="90">
        <f t="shared" si="1055"/>
        <v>0</v>
      </c>
      <c r="W2062" s="90">
        <f t="shared" si="1043"/>
        <v>0</v>
      </c>
      <c r="Y2062" s="89">
        <f t="shared" si="1035"/>
        <v>0</v>
      </c>
      <c r="Z2062" s="90">
        <f t="shared" si="1036"/>
        <v>0</v>
      </c>
      <c r="AA2062" s="75">
        <f t="shared" si="1037"/>
        <v>0</v>
      </c>
      <c r="AB2062" s="89">
        <f t="shared" si="1038"/>
        <v>0</v>
      </c>
      <c r="AC2062" s="89">
        <f t="shared" si="1039"/>
        <v>0</v>
      </c>
      <c r="AD2062" s="90">
        <f t="shared" si="1040"/>
        <v>0</v>
      </c>
      <c r="AE2062" s="90">
        <f t="shared" si="1041"/>
        <v>0</v>
      </c>
      <c r="AF2062" s="1">
        <f t="shared" si="1057"/>
        <v>-50000</v>
      </c>
    </row>
    <row r="2063" spans="1:32">
      <c r="A2063" s="106">
        <v>2.4069999999999999E-3</v>
      </c>
      <c r="B2063" s="4">
        <f t="shared" si="1056"/>
        <v>-49999.997593</v>
      </c>
      <c r="C2063"/>
      <c r="D2063"/>
      <c r="E2063" s="57" t="s">
        <v>20</v>
      </c>
      <c r="F2063" s="22">
        <f t="shared" si="1021"/>
        <v>0</v>
      </c>
      <c r="G2063" s="22">
        <f t="shared" si="1022"/>
        <v>0</v>
      </c>
      <c r="H2063" s="120" t="str">
        <f>IF(ISNA(VLOOKUP(C2063,[1]Sheet1!$J$2:$J$2000,3,FALSE)),"No","Yes")</f>
        <v>No</v>
      </c>
      <c r="I2063" s="89">
        <f t="shared" si="1044"/>
        <v>0</v>
      </c>
      <c r="J2063" s="89">
        <f t="shared" si="1045"/>
        <v>0</v>
      </c>
      <c r="K2063" s="89">
        <f t="shared" si="1046"/>
        <v>0</v>
      </c>
      <c r="L2063" s="89">
        <f t="shared" si="1047"/>
        <v>0</v>
      </c>
      <c r="M2063" s="89">
        <f t="shared" si="1048"/>
        <v>0</v>
      </c>
      <c r="N2063" s="89">
        <f t="shared" si="1049"/>
        <v>0</v>
      </c>
      <c r="O2063" s="89">
        <f t="shared" si="1042"/>
        <v>0</v>
      </c>
      <c r="Q2063" s="90">
        <f t="shared" si="1050"/>
        <v>0</v>
      </c>
      <c r="R2063" s="90">
        <f t="shared" si="1051"/>
        <v>0</v>
      </c>
      <c r="S2063" s="90">
        <f t="shared" si="1052"/>
        <v>0</v>
      </c>
      <c r="T2063" s="90">
        <f t="shared" si="1053"/>
        <v>0</v>
      </c>
      <c r="U2063" s="90">
        <f t="shared" si="1054"/>
        <v>0</v>
      </c>
      <c r="V2063" s="90">
        <f t="shared" si="1055"/>
        <v>0</v>
      </c>
      <c r="W2063" s="90">
        <f t="shared" si="1043"/>
        <v>0</v>
      </c>
      <c r="Y2063" s="89">
        <f t="shared" si="1035"/>
        <v>0</v>
      </c>
      <c r="Z2063" s="90">
        <f t="shared" si="1036"/>
        <v>0</v>
      </c>
      <c r="AA2063" s="75">
        <f t="shared" si="1037"/>
        <v>0</v>
      </c>
      <c r="AB2063" s="89">
        <f t="shared" si="1038"/>
        <v>0</v>
      </c>
      <c r="AC2063" s="89">
        <f t="shared" si="1039"/>
        <v>0</v>
      </c>
      <c r="AD2063" s="90">
        <f t="shared" si="1040"/>
        <v>0</v>
      </c>
      <c r="AE2063" s="90">
        <f t="shared" si="1041"/>
        <v>0</v>
      </c>
      <c r="AF2063" s="1">
        <f t="shared" si="1057"/>
        <v>-50000</v>
      </c>
    </row>
    <row r="2064" spans="1:32">
      <c r="A2064" s="106">
        <v>2.408E-3</v>
      </c>
      <c r="B2064" s="4">
        <f t="shared" si="1056"/>
        <v>-49999.997592</v>
      </c>
      <c r="C2064"/>
      <c r="D2064"/>
      <c r="E2064" s="57" t="s">
        <v>20</v>
      </c>
      <c r="F2064" s="22">
        <f t="shared" si="1021"/>
        <v>0</v>
      </c>
      <c r="G2064" s="22">
        <f t="shared" si="1022"/>
        <v>0</v>
      </c>
      <c r="H2064" s="120" t="str">
        <f>IF(ISNA(VLOOKUP(C2064,[1]Sheet1!$J$2:$J$2000,3,FALSE)),"No","Yes")</f>
        <v>No</v>
      </c>
      <c r="I2064" s="89">
        <f t="shared" si="1044"/>
        <v>0</v>
      </c>
      <c r="J2064" s="89">
        <f t="shared" si="1045"/>
        <v>0</v>
      </c>
      <c r="K2064" s="89">
        <f t="shared" si="1046"/>
        <v>0</v>
      </c>
      <c r="L2064" s="89">
        <f t="shared" si="1047"/>
        <v>0</v>
      </c>
      <c r="M2064" s="89">
        <f t="shared" si="1048"/>
        <v>0</v>
      </c>
      <c r="N2064" s="89">
        <f t="shared" si="1049"/>
        <v>0</v>
      </c>
      <c r="O2064" s="89">
        <f t="shared" si="1042"/>
        <v>0</v>
      </c>
      <c r="Q2064" s="90">
        <f t="shared" si="1050"/>
        <v>0</v>
      </c>
      <c r="R2064" s="90">
        <f t="shared" si="1051"/>
        <v>0</v>
      </c>
      <c r="S2064" s="90">
        <f t="shared" si="1052"/>
        <v>0</v>
      </c>
      <c r="T2064" s="90">
        <f t="shared" si="1053"/>
        <v>0</v>
      </c>
      <c r="U2064" s="90">
        <f t="shared" si="1054"/>
        <v>0</v>
      </c>
      <c r="V2064" s="90">
        <f t="shared" si="1055"/>
        <v>0</v>
      </c>
      <c r="W2064" s="90">
        <f t="shared" si="1043"/>
        <v>0</v>
      </c>
      <c r="Y2064" s="89">
        <f t="shared" si="1035"/>
        <v>0</v>
      </c>
      <c r="Z2064" s="90">
        <f t="shared" si="1036"/>
        <v>0</v>
      </c>
      <c r="AA2064" s="75">
        <f t="shared" si="1037"/>
        <v>0</v>
      </c>
      <c r="AB2064" s="89">
        <f t="shared" si="1038"/>
        <v>0</v>
      </c>
      <c r="AC2064" s="89">
        <f t="shared" si="1039"/>
        <v>0</v>
      </c>
      <c r="AD2064" s="90">
        <f t="shared" si="1040"/>
        <v>0</v>
      </c>
      <c r="AE2064" s="90">
        <f t="shared" si="1041"/>
        <v>0</v>
      </c>
      <c r="AF2064" s="1">
        <f t="shared" si="1057"/>
        <v>-50000</v>
      </c>
    </row>
    <row r="2065" spans="1:32">
      <c r="A2065" s="106">
        <v>2.4090000000000001E-3</v>
      </c>
      <c r="B2065" s="4">
        <f t="shared" si="1056"/>
        <v>-49999.997590999999</v>
      </c>
      <c r="C2065"/>
      <c r="D2065"/>
      <c r="E2065" s="57" t="s">
        <v>20</v>
      </c>
      <c r="F2065" s="22">
        <f t="shared" ref="F2065:F2128" si="1058">COUNTIF(H2065:X2065,"&gt;1")</f>
        <v>0</v>
      </c>
      <c r="G2065" s="22">
        <f t="shared" ref="G2065:G2128" si="1059">COUNTIF(AA2065:AE2065,"&gt;1")</f>
        <v>0</v>
      </c>
      <c r="H2065" s="120" t="str">
        <f>IF(ISNA(VLOOKUP(C2065,[1]Sheet1!$J$2:$J$2000,3,FALSE)),"No","Yes")</f>
        <v>No</v>
      </c>
      <c r="I2065" s="89">
        <f t="shared" ref="I2065:I2096" si="1060">IF(ISERROR(VLOOKUP($C2065,Sprint1,5,FALSE)),0,(VLOOKUP($C2065,Sprint1,5,FALSE)))</f>
        <v>0</v>
      </c>
      <c r="J2065" s="89">
        <f t="shared" ref="J2065:J2096" si="1061">IF(ISERROR(VLOOKUP($C2065,Sprint2,5,FALSE)),0,(VLOOKUP($C2065,Sprint2,5,FALSE)))</f>
        <v>0</v>
      </c>
      <c r="K2065" s="89">
        <f t="shared" ref="K2065:K2096" si="1062">IF(ISERROR(VLOOKUP($C2065,Sprint3,5,FALSE)),0,(VLOOKUP($C2065,Sprint3,5,FALSE)))</f>
        <v>0</v>
      </c>
      <c r="L2065" s="89">
        <f t="shared" ref="L2065:L2096" si="1063">IF(ISERROR(VLOOKUP($C2065,Sprint4,5,FALSE)),0,(VLOOKUP($C2065,Sprint4,5,FALSE)))</f>
        <v>0</v>
      </c>
      <c r="M2065" s="89">
        <f t="shared" ref="M2065:M2096" si="1064">IF(ISERROR(VLOOKUP($C2065,Sprint5,5,FALSE)),0,(VLOOKUP($C2065,Sprint5,5,FALSE)))</f>
        <v>0</v>
      </c>
      <c r="N2065" s="89">
        <f t="shared" ref="N2065:N2096" si="1065">IF(ISERROR(VLOOKUP($C2065,Sprint6,5,FALSE)),0,(VLOOKUP($C2065,Sprint6,5,FALSE)))</f>
        <v>0</v>
      </c>
      <c r="O2065" s="89">
        <f t="shared" si="1042"/>
        <v>0</v>
      </c>
      <c r="Q2065" s="90">
        <f t="shared" ref="Q2065:Q2096" si="1066">IF(ISERROR(VLOOKUP($C2065,_End1,5,FALSE)),0,(VLOOKUP($C2065,_End1,5,FALSE)))</f>
        <v>0</v>
      </c>
      <c r="R2065" s="90">
        <f t="shared" ref="R2065:R2096" si="1067">IF(ISERROR(VLOOKUP($C2065,_End2,5,FALSE)),0,(VLOOKUP($C2065,_End2,5,FALSE)))</f>
        <v>0</v>
      </c>
      <c r="S2065" s="90">
        <f t="shared" ref="S2065:S2096" si="1068">IF(ISERROR(VLOOKUP($C2065,_End3,5,FALSE)),0,(VLOOKUP($C2065,_End3,5,FALSE)))</f>
        <v>0</v>
      </c>
      <c r="T2065" s="90">
        <f t="shared" ref="T2065:T2096" si="1069">IF(ISERROR(VLOOKUP($C2065,_End4,5,FALSE)),0,(VLOOKUP($C2065,_End4,5,FALSE)))</f>
        <v>0</v>
      </c>
      <c r="U2065" s="90">
        <f t="shared" ref="U2065:U2096" si="1070">IF(ISERROR(VLOOKUP($C2065,_End5,5,FALSE)),0,(VLOOKUP($C2065,_End5,5,FALSE)))</f>
        <v>0</v>
      </c>
      <c r="V2065" s="90">
        <f t="shared" ref="V2065:V2096" si="1071">IF(ISERROR(VLOOKUP($C2065,_End6,5,FALSE)),0,(VLOOKUP($C2065,_End6,5,FALSE)))</f>
        <v>0</v>
      </c>
      <c r="W2065" s="90">
        <f t="shared" si="1043"/>
        <v>0</v>
      </c>
      <c r="Y2065" s="89">
        <f t="shared" ref="Y2065:Y2128" si="1072">LARGE(I2065:O2065,3)</f>
        <v>0</v>
      </c>
      <c r="Z2065" s="90">
        <f t="shared" ref="Z2065:Z2128" si="1073">LARGE(Q2065:W2065,3)</f>
        <v>0</v>
      </c>
      <c r="AA2065" s="75">
        <f t="shared" ref="AA2065:AA2128" si="1074">LARGE(Y2065:Z2065,1)</f>
        <v>0</v>
      </c>
      <c r="AB2065" s="89">
        <f t="shared" ref="AB2065:AB2128" si="1075">LARGE(I2065:O2065,1)</f>
        <v>0</v>
      </c>
      <c r="AC2065" s="89">
        <f t="shared" ref="AC2065:AC2128" si="1076">LARGE(I2065:O2065,2)</f>
        <v>0</v>
      </c>
      <c r="AD2065" s="90">
        <f t="shared" ref="AD2065:AD2128" si="1077">LARGE(Q2065:W2065,1)</f>
        <v>0</v>
      </c>
      <c r="AE2065" s="90">
        <f t="shared" ref="AE2065:AE2128" si="1078">LARGE(Q2065:W2065,2)</f>
        <v>0</v>
      </c>
      <c r="AF2065" s="1">
        <f t="shared" si="1057"/>
        <v>-50000</v>
      </c>
    </row>
    <row r="2066" spans="1:32">
      <c r="A2066" s="106">
        <v>2.4099999999999998E-3</v>
      </c>
      <c r="B2066" s="4">
        <f t="shared" si="1056"/>
        <v>-49999.997589999999</v>
      </c>
      <c r="C2066"/>
      <c r="D2066"/>
      <c r="E2066" s="57" t="s">
        <v>20</v>
      </c>
      <c r="F2066" s="22">
        <f t="shared" si="1058"/>
        <v>0</v>
      </c>
      <c r="G2066" s="22">
        <f t="shared" si="1059"/>
        <v>0</v>
      </c>
      <c r="H2066" s="120" t="str">
        <f>IF(ISNA(VLOOKUP(C2066,[1]Sheet1!$J$2:$J$2000,3,FALSE)),"No","Yes")</f>
        <v>No</v>
      </c>
      <c r="I2066" s="89">
        <f t="shared" si="1060"/>
        <v>0</v>
      </c>
      <c r="J2066" s="89">
        <f t="shared" si="1061"/>
        <v>0</v>
      </c>
      <c r="K2066" s="89">
        <f t="shared" si="1062"/>
        <v>0</v>
      </c>
      <c r="L2066" s="89">
        <f t="shared" si="1063"/>
        <v>0</v>
      </c>
      <c r="M2066" s="89">
        <f t="shared" si="1064"/>
        <v>0</v>
      </c>
      <c r="N2066" s="89">
        <f t="shared" si="1065"/>
        <v>0</v>
      </c>
      <c r="O2066" s="89">
        <f t="shared" ref="O2066:O2129" si="1079">IF(ISERROR(VLOOKUP($C2066,Sprint7,5,FALSE)),0,(VLOOKUP($C2066,Sprint7,5,FALSE)))</f>
        <v>0</v>
      </c>
      <c r="Q2066" s="90">
        <f t="shared" si="1066"/>
        <v>0</v>
      </c>
      <c r="R2066" s="90">
        <f t="shared" si="1067"/>
        <v>0</v>
      </c>
      <c r="S2066" s="90">
        <f t="shared" si="1068"/>
        <v>0</v>
      </c>
      <c r="T2066" s="90">
        <f t="shared" si="1069"/>
        <v>0</v>
      </c>
      <c r="U2066" s="90">
        <f t="shared" si="1070"/>
        <v>0</v>
      </c>
      <c r="V2066" s="90">
        <f t="shared" si="1071"/>
        <v>0</v>
      </c>
      <c r="W2066" s="90">
        <f t="shared" ref="W2066:W2129" si="1080">IF(ISERROR(VLOOKUP($C2066,_End7,5,FALSE)),0,(VLOOKUP($C2066,_End7,5,FALSE)))</f>
        <v>0</v>
      </c>
      <c r="Y2066" s="89">
        <f t="shared" si="1072"/>
        <v>0</v>
      </c>
      <c r="Z2066" s="90">
        <f t="shared" si="1073"/>
        <v>0</v>
      </c>
      <c r="AA2066" s="75">
        <f t="shared" si="1074"/>
        <v>0</v>
      </c>
      <c r="AB2066" s="89">
        <f t="shared" si="1075"/>
        <v>0</v>
      </c>
      <c r="AC2066" s="89">
        <f t="shared" si="1076"/>
        <v>0</v>
      </c>
      <c r="AD2066" s="90">
        <f t="shared" si="1077"/>
        <v>0</v>
      </c>
      <c r="AE2066" s="90">
        <f t="shared" si="1078"/>
        <v>0</v>
      </c>
      <c r="AF2066" s="1">
        <f t="shared" si="1057"/>
        <v>-50000</v>
      </c>
    </row>
    <row r="2067" spans="1:32">
      <c r="A2067" s="106">
        <v>2.4109999999999999E-3</v>
      </c>
      <c r="B2067" s="4">
        <f t="shared" si="1056"/>
        <v>-49999.997588999999</v>
      </c>
      <c r="C2067"/>
      <c r="D2067"/>
      <c r="E2067" s="57" t="s">
        <v>20</v>
      </c>
      <c r="F2067" s="22">
        <f t="shared" si="1058"/>
        <v>0</v>
      </c>
      <c r="G2067" s="22">
        <f t="shared" si="1059"/>
        <v>0</v>
      </c>
      <c r="H2067" s="120" t="str">
        <f>IF(ISNA(VLOOKUP(C2067,[1]Sheet1!$J$2:$J$2000,3,FALSE)),"No","Yes")</f>
        <v>No</v>
      </c>
      <c r="I2067" s="89">
        <f t="shared" si="1060"/>
        <v>0</v>
      </c>
      <c r="J2067" s="89">
        <f t="shared" si="1061"/>
        <v>0</v>
      </c>
      <c r="K2067" s="89">
        <f t="shared" si="1062"/>
        <v>0</v>
      </c>
      <c r="L2067" s="89">
        <f t="shared" si="1063"/>
        <v>0</v>
      </c>
      <c r="M2067" s="89">
        <f t="shared" si="1064"/>
        <v>0</v>
      </c>
      <c r="N2067" s="89">
        <f t="shared" si="1065"/>
        <v>0</v>
      </c>
      <c r="O2067" s="89">
        <f t="shared" si="1079"/>
        <v>0</v>
      </c>
      <c r="Q2067" s="90">
        <f t="shared" si="1066"/>
        <v>0</v>
      </c>
      <c r="R2067" s="90">
        <f t="shared" si="1067"/>
        <v>0</v>
      </c>
      <c r="S2067" s="90">
        <f t="shared" si="1068"/>
        <v>0</v>
      </c>
      <c r="T2067" s="90">
        <f t="shared" si="1069"/>
        <v>0</v>
      </c>
      <c r="U2067" s="90">
        <f t="shared" si="1070"/>
        <v>0</v>
      </c>
      <c r="V2067" s="90">
        <f t="shared" si="1071"/>
        <v>0</v>
      </c>
      <c r="W2067" s="90">
        <f t="shared" si="1080"/>
        <v>0</v>
      </c>
      <c r="Y2067" s="89">
        <f t="shared" si="1072"/>
        <v>0</v>
      </c>
      <c r="Z2067" s="90">
        <f t="shared" si="1073"/>
        <v>0</v>
      </c>
      <c r="AA2067" s="75">
        <f t="shared" si="1074"/>
        <v>0</v>
      </c>
      <c r="AB2067" s="89">
        <f t="shared" si="1075"/>
        <v>0</v>
      </c>
      <c r="AC2067" s="89">
        <f t="shared" si="1076"/>
        <v>0</v>
      </c>
      <c r="AD2067" s="90">
        <f t="shared" si="1077"/>
        <v>0</v>
      </c>
      <c r="AE2067" s="90">
        <f t="shared" si="1078"/>
        <v>0</v>
      </c>
      <c r="AF2067" s="1">
        <f t="shared" si="1057"/>
        <v>-50000</v>
      </c>
    </row>
    <row r="2068" spans="1:32">
      <c r="A2068" s="106">
        <v>2.4120000000000001E-3</v>
      </c>
      <c r="B2068" s="4">
        <f t="shared" si="1056"/>
        <v>-49999.997587999998</v>
      </c>
      <c r="C2068"/>
      <c r="D2068"/>
      <c r="E2068" s="57" t="s">
        <v>20</v>
      </c>
      <c r="F2068" s="22">
        <f t="shared" si="1058"/>
        <v>0</v>
      </c>
      <c r="G2068" s="22">
        <f t="shared" si="1059"/>
        <v>0</v>
      </c>
      <c r="H2068" s="120" t="str">
        <f>IF(ISNA(VLOOKUP(C2068,[1]Sheet1!$J$2:$J$2000,3,FALSE)),"No","Yes")</f>
        <v>No</v>
      </c>
      <c r="I2068" s="89">
        <f t="shared" si="1060"/>
        <v>0</v>
      </c>
      <c r="J2068" s="89">
        <f t="shared" si="1061"/>
        <v>0</v>
      </c>
      <c r="K2068" s="89">
        <f t="shared" si="1062"/>
        <v>0</v>
      </c>
      <c r="L2068" s="89">
        <f t="shared" si="1063"/>
        <v>0</v>
      </c>
      <c r="M2068" s="89">
        <f t="shared" si="1064"/>
        <v>0</v>
      </c>
      <c r="N2068" s="89">
        <f t="shared" si="1065"/>
        <v>0</v>
      </c>
      <c r="O2068" s="89">
        <f t="shared" si="1079"/>
        <v>0</v>
      </c>
      <c r="Q2068" s="90">
        <f t="shared" si="1066"/>
        <v>0</v>
      </c>
      <c r="R2068" s="90">
        <f t="shared" si="1067"/>
        <v>0</v>
      </c>
      <c r="S2068" s="90">
        <f t="shared" si="1068"/>
        <v>0</v>
      </c>
      <c r="T2068" s="90">
        <f t="shared" si="1069"/>
        <v>0</v>
      </c>
      <c r="U2068" s="90">
        <f t="shared" si="1070"/>
        <v>0</v>
      </c>
      <c r="V2068" s="90">
        <f t="shared" si="1071"/>
        <v>0</v>
      </c>
      <c r="W2068" s="90">
        <f t="shared" si="1080"/>
        <v>0</v>
      </c>
      <c r="Y2068" s="89">
        <f t="shared" si="1072"/>
        <v>0</v>
      </c>
      <c r="Z2068" s="90">
        <f t="shared" si="1073"/>
        <v>0</v>
      </c>
      <c r="AA2068" s="75">
        <f t="shared" si="1074"/>
        <v>0</v>
      </c>
      <c r="AB2068" s="89">
        <f t="shared" si="1075"/>
        <v>0</v>
      </c>
      <c r="AC2068" s="89">
        <f t="shared" si="1076"/>
        <v>0</v>
      </c>
      <c r="AD2068" s="90">
        <f t="shared" si="1077"/>
        <v>0</v>
      </c>
      <c r="AE2068" s="90">
        <f t="shared" si="1078"/>
        <v>0</v>
      </c>
      <c r="AF2068" s="1">
        <f t="shared" si="1057"/>
        <v>-50000</v>
      </c>
    </row>
    <row r="2069" spans="1:32">
      <c r="A2069" s="106">
        <v>2.4130000000000002E-3</v>
      </c>
      <c r="B2069" s="4">
        <f t="shared" si="1056"/>
        <v>-49999.997586999998</v>
      </c>
      <c r="C2069"/>
      <c r="D2069"/>
      <c r="E2069" s="57" t="s">
        <v>20</v>
      </c>
      <c r="F2069" s="22">
        <f t="shared" si="1058"/>
        <v>0</v>
      </c>
      <c r="G2069" s="22">
        <f t="shared" si="1059"/>
        <v>0</v>
      </c>
      <c r="H2069" s="120" t="str">
        <f>IF(ISNA(VLOOKUP(C2069,[1]Sheet1!$J$2:$J$2000,3,FALSE)),"No","Yes")</f>
        <v>No</v>
      </c>
      <c r="I2069" s="89">
        <f t="shared" si="1060"/>
        <v>0</v>
      </c>
      <c r="J2069" s="89">
        <f t="shared" si="1061"/>
        <v>0</v>
      </c>
      <c r="K2069" s="89">
        <f t="shared" si="1062"/>
        <v>0</v>
      </c>
      <c r="L2069" s="89">
        <f t="shared" si="1063"/>
        <v>0</v>
      </c>
      <c r="M2069" s="89">
        <f t="shared" si="1064"/>
        <v>0</v>
      </c>
      <c r="N2069" s="89">
        <f t="shared" si="1065"/>
        <v>0</v>
      </c>
      <c r="O2069" s="89">
        <f t="shared" si="1079"/>
        <v>0</v>
      </c>
      <c r="Q2069" s="90">
        <f t="shared" si="1066"/>
        <v>0</v>
      </c>
      <c r="R2069" s="90">
        <f t="shared" si="1067"/>
        <v>0</v>
      </c>
      <c r="S2069" s="90">
        <f t="shared" si="1068"/>
        <v>0</v>
      </c>
      <c r="T2069" s="90">
        <f t="shared" si="1069"/>
        <v>0</v>
      </c>
      <c r="U2069" s="90">
        <f t="shared" si="1070"/>
        <v>0</v>
      </c>
      <c r="V2069" s="90">
        <f t="shared" si="1071"/>
        <v>0</v>
      </c>
      <c r="W2069" s="90">
        <f t="shared" si="1080"/>
        <v>0</v>
      </c>
      <c r="Y2069" s="89">
        <f t="shared" si="1072"/>
        <v>0</v>
      </c>
      <c r="Z2069" s="90">
        <f t="shared" si="1073"/>
        <v>0</v>
      </c>
      <c r="AA2069" s="75">
        <f t="shared" si="1074"/>
        <v>0</v>
      </c>
      <c r="AB2069" s="89">
        <f t="shared" si="1075"/>
        <v>0</v>
      </c>
      <c r="AC2069" s="89">
        <f t="shared" si="1076"/>
        <v>0</v>
      </c>
      <c r="AD2069" s="90">
        <f t="shared" si="1077"/>
        <v>0</v>
      </c>
      <c r="AE2069" s="90">
        <f t="shared" si="1078"/>
        <v>0</v>
      </c>
      <c r="AF2069" s="1">
        <f t="shared" si="1057"/>
        <v>-50000</v>
      </c>
    </row>
    <row r="2070" spans="1:32">
      <c r="A2070" s="106">
        <v>2.4139999999999999E-3</v>
      </c>
      <c r="B2070" s="4">
        <f t="shared" si="1056"/>
        <v>-49999.997585999998</v>
      </c>
      <c r="C2070"/>
      <c r="D2070"/>
      <c r="E2070" s="57" t="s">
        <v>20</v>
      </c>
      <c r="F2070" s="22">
        <f t="shared" si="1058"/>
        <v>0</v>
      </c>
      <c r="G2070" s="22">
        <f t="shared" si="1059"/>
        <v>0</v>
      </c>
      <c r="H2070" s="120" t="str">
        <f>IF(ISNA(VLOOKUP(C2070,[1]Sheet1!$J$2:$J$2000,3,FALSE)),"No","Yes")</f>
        <v>No</v>
      </c>
      <c r="I2070" s="89">
        <f t="shared" si="1060"/>
        <v>0</v>
      </c>
      <c r="J2070" s="89">
        <f t="shared" si="1061"/>
        <v>0</v>
      </c>
      <c r="K2070" s="89">
        <f t="shared" si="1062"/>
        <v>0</v>
      </c>
      <c r="L2070" s="89">
        <f t="shared" si="1063"/>
        <v>0</v>
      </c>
      <c r="M2070" s="89">
        <f t="shared" si="1064"/>
        <v>0</v>
      </c>
      <c r="N2070" s="89">
        <f t="shared" si="1065"/>
        <v>0</v>
      </c>
      <c r="O2070" s="89">
        <f t="shared" si="1079"/>
        <v>0</v>
      </c>
      <c r="Q2070" s="90">
        <f t="shared" si="1066"/>
        <v>0</v>
      </c>
      <c r="R2070" s="90">
        <f t="shared" si="1067"/>
        <v>0</v>
      </c>
      <c r="S2070" s="90">
        <f t="shared" si="1068"/>
        <v>0</v>
      </c>
      <c r="T2070" s="90">
        <f t="shared" si="1069"/>
        <v>0</v>
      </c>
      <c r="U2070" s="90">
        <f t="shared" si="1070"/>
        <v>0</v>
      </c>
      <c r="V2070" s="90">
        <f t="shared" si="1071"/>
        <v>0</v>
      </c>
      <c r="W2070" s="90">
        <f t="shared" si="1080"/>
        <v>0</v>
      </c>
      <c r="Y2070" s="89">
        <f t="shared" si="1072"/>
        <v>0</v>
      </c>
      <c r="Z2070" s="90">
        <f t="shared" si="1073"/>
        <v>0</v>
      </c>
      <c r="AA2070" s="75">
        <f t="shared" si="1074"/>
        <v>0</v>
      </c>
      <c r="AB2070" s="89">
        <f t="shared" si="1075"/>
        <v>0</v>
      </c>
      <c r="AC2070" s="89">
        <f t="shared" si="1076"/>
        <v>0</v>
      </c>
      <c r="AD2070" s="90">
        <f t="shared" si="1077"/>
        <v>0</v>
      </c>
      <c r="AE2070" s="90">
        <f t="shared" si="1078"/>
        <v>0</v>
      </c>
      <c r="AF2070" s="1">
        <f t="shared" si="1057"/>
        <v>-50000</v>
      </c>
    </row>
    <row r="2071" spans="1:32">
      <c r="A2071" s="106">
        <v>2.415E-3</v>
      </c>
      <c r="B2071" s="4">
        <f t="shared" si="1056"/>
        <v>-49999.997584999997</v>
      </c>
      <c r="C2071"/>
      <c r="D2071"/>
      <c r="E2071" s="57" t="s">
        <v>20</v>
      </c>
      <c r="F2071" s="22">
        <f t="shared" si="1058"/>
        <v>0</v>
      </c>
      <c r="G2071" s="22">
        <f t="shared" si="1059"/>
        <v>0</v>
      </c>
      <c r="H2071" s="120" t="str">
        <f>IF(ISNA(VLOOKUP(C2071,[1]Sheet1!$J$2:$J$2000,3,FALSE)),"No","Yes")</f>
        <v>No</v>
      </c>
      <c r="I2071" s="89">
        <f t="shared" si="1060"/>
        <v>0</v>
      </c>
      <c r="J2071" s="89">
        <f t="shared" si="1061"/>
        <v>0</v>
      </c>
      <c r="K2071" s="89">
        <f t="shared" si="1062"/>
        <v>0</v>
      </c>
      <c r="L2071" s="89">
        <f t="shared" si="1063"/>
        <v>0</v>
      </c>
      <c r="M2071" s="89">
        <f t="shared" si="1064"/>
        <v>0</v>
      </c>
      <c r="N2071" s="89">
        <f t="shared" si="1065"/>
        <v>0</v>
      </c>
      <c r="O2071" s="89">
        <f t="shared" si="1079"/>
        <v>0</v>
      </c>
      <c r="Q2071" s="90">
        <f t="shared" si="1066"/>
        <v>0</v>
      </c>
      <c r="R2071" s="90">
        <f t="shared" si="1067"/>
        <v>0</v>
      </c>
      <c r="S2071" s="90">
        <f t="shared" si="1068"/>
        <v>0</v>
      </c>
      <c r="T2071" s="90">
        <f t="shared" si="1069"/>
        <v>0</v>
      </c>
      <c r="U2071" s="90">
        <f t="shared" si="1070"/>
        <v>0</v>
      </c>
      <c r="V2071" s="90">
        <f t="shared" si="1071"/>
        <v>0</v>
      </c>
      <c r="W2071" s="90">
        <f t="shared" si="1080"/>
        <v>0</v>
      </c>
      <c r="Y2071" s="89">
        <f t="shared" si="1072"/>
        <v>0</v>
      </c>
      <c r="Z2071" s="90">
        <f t="shared" si="1073"/>
        <v>0</v>
      </c>
      <c r="AA2071" s="75">
        <f t="shared" si="1074"/>
        <v>0</v>
      </c>
      <c r="AB2071" s="89">
        <f t="shared" si="1075"/>
        <v>0</v>
      </c>
      <c r="AC2071" s="89">
        <f t="shared" si="1076"/>
        <v>0</v>
      </c>
      <c r="AD2071" s="90">
        <f t="shared" si="1077"/>
        <v>0</v>
      </c>
      <c r="AE2071" s="90">
        <f t="shared" si="1078"/>
        <v>0</v>
      </c>
      <c r="AF2071" s="1">
        <f t="shared" si="1057"/>
        <v>-50000</v>
      </c>
    </row>
    <row r="2072" spans="1:32">
      <c r="A2072" s="106">
        <v>2.4160000000000002E-3</v>
      </c>
      <c r="B2072" s="4">
        <f t="shared" si="1056"/>
        <v>-49999.997583999997</v>
      </c>
      <c r="C2072"/>
      <c r="D2072"/>
      <c r="E2072" s="57" t="s">
        <v>20</v>
      </c>
      <c r="F2072" s="22">
        <f t="shared" si="1058"/>
        <v>0</v>
      </c>
      <c r="G2072" s="22">
        <f t="shared" si="1059"/>
        <v>0</v>
      </c>
      <c r="H2072" s="120" t="str">
        <f>IF(ISNA(VLOOKUP(C2072,[1]Sheet1!$J$2:$J$2000,3,FALSE)),"No","Yes")</f>
        <v>No</v>
      </c>
      <c r="I2072" s="89">
        <f t="shared" si="1060"/>
        <v>0</v>
      </c>
      <c r="J2072" s="89">
        <f t="shared" si="1061"/>
        <v>0</v>
      </c>
      <c r="K2072" s="89">
        <f t="shared" si="1062"/>
        <v>0</v>
      </c>
      <c r="L2072" s="89">
        <f t="shared" si="1063"/>
        <v>0</v>
      </c>
      <c r="M2072" s="89">
        <f t="shared" si="1064"/>
        <v>0</v>
      </c>
      <c r="N2072" s="89">
        <f t="shared" si="1065"/>
        <v>0</v>
      </c>
      <c r="O2072" s="89">
        <f t="shared" si="1079"/>
        <v>0</v>
      </c>
      <c r="Q2072" s="90">
        <f t="shared" si="1066"/>
        <v>0</v>
      </c>
      <c r="R2072" s="90">
        <f t="shared" si="1067"/>
        <v>0</v>
      </c>
      <c r="S2072" s="90">
        <f t="shared" si="1068"/>
        <v>0</v>
      </c>
      <c r="T2072" s="90">
        <f t="shared" si="1069"/>
        <v>0</v>
      </c>
      <c r="U2072" s="90">
        <f t="shared" si="1070"/>
        <v>0</v>
      </c>
      <c r="V2072" s="90">
        <f t="shared" si="1071"/>
        <v>0</v>
      </c>
      <c r="W2072" s="90">
        <f t="shared" si="1080"/>
        <v>0</v>
      </c>
      <c r="Y2072" s="89">
        <f t="shared" si="1072"/>
        <v>0</v>
      </c>
      <c r="Z2072" s="90">
        <f t="shared" si="1073"/>
        <v>0</v>
      </c>
      <c r="AA2072" s="75">
        <f t="shared" si="1074"/>
        <v>0</v>
      </c>
      <c r="AB2072" s="89">
        <f t="shared" si="1075"/>
        <v>0</v>
      </c>
      <c r="AC2072" s="89">
        <f t="shared" si="1076"/>
        <v>0</v>
      </c>
      <c r="AD2072" s="90">
        <f t="shared" si="1077"/>
        <v>0</v>
      </c>
      <c r="AE2072" s="90">
        <f t="shared" si="1078"/>
        <v>0</v>
      </c>
      <c r="AF2072" s="1">
        <f t="shared" si="1057"/>
        <v>-50000</v>
      </c>
    </row>
    <row r="2073" spans="1:32">
      <c r="A2073" s="106">
        <v>2.4169999999999999E-3</v>
      </c>
      <c r="B2073" s="4">
        <f t="shared" si="1056"/>
        <v>-49999.997582999997</v>
      </c>
      <c r="C2073"/>
      <c r="D2073"/>
      <c r="E2073" s="57" t="s">
        <v>20</v>
      </c>
      <c r="F2073" s="22">
        <f t="shared" si="1058"/>
        <v>0</v>
      </c>
      <c r="G2073" s="22">
        <f t="shared" si="1059"/>
        <v>0</v>
      </c>
      <c r="H2073" s="120" t="str">
        <f>IF(ISNA(VLOOKUP(C2073,[1]Sheet1!$J$2:$J$2000,3,FALSE)),"No","Yes")</f>
        <v>No</v>
      </c>
      <c r="I2073" s="89">
        <f t="shared" si="1060"/>
        <v>0</v>
      </c>
      <c r="J2073" s="89">
        <f t="shared" si="1061"/>
        <v>0</v>
      </c>
      <c r="K2073" s="89">
        <f t="shared" si="1062"/>
        <v>0</v>
      </c>
      <c r="L2073" s="89">
        <f t="shared" si="1063"/>
        <v>0</v>
      </c>
      <c r="M2073" s="89">
        <f t="shared" si="1064"/>
        <v>0</v>
      </c>
      <c r="N2073" s="89">
        <f t="shared" si="1065"/>
        <v>0</v>
      </c>
      <c r="O2073" s="89">
        <f t="shared" si="1079"/>
        <v>0</v>
      </c>
      <c r="Q2073" s="90">
        <f t="shared" si="1066"/>
        <v>0</v>
      </c>
      <c r="R2073" s="90">
        <f t="shared" si="1067"/>
        <v>0</v>
      </c>
      <c r="S2073" s="90">
        <f t="shared" si="1068"/>
        <v>0</v>
      </c>
      <c r="T2073" s="90">
        <f t="shared" si="1069"/>
        <v>0</v>
      </c>
      <c r="U2073" s="90">
        <f t="shared" si="1070"/>
        <v>0</v>
      </c>
      <c r="V2073" s="90">
        <f t="shared" si="1071"/>
        <v>0</v>
      </c>
      <c r="W2073" s="90">
        <f t="shared" si="1080"/>
        <v>0</v>
      </c>
      <c r="Y2073" s="89">
        <f t="shared" si="1072"/>
        <v>0</v>
      </c>
      <c r="Z2073" s="90">
        <f t="shared" si="1073"/>
        <v>0</v>
      </c>
      <c r="AA2073" s="75">
        <f t="shared" si="1074"/>
        <v>0</v>
      </c>
      <c r="AB2073" s="89">
        <f t="shared" si="1075"/>
        <v>0</v>
      </c>
      <c r="AC2073" s="89">
        <f t="shared" si="1076"/>
        <v>0</v>
      </c>
      <c r="AD2073" s="90">
        <f t="shared" si="1077"/>
        <v>0</v>
      </c>
      <c r="AE2073" s="90">
        <f t="shared" si="1078"/>
        <v>0</v>
      </c>
      <c r="AF2073" s="1">
        <f t="shared" si="1057"/>
        <v>-50000</v>
      </c>
    </row>
    <row r="2074" spans="1:32">
      <c r="A2074" s="106">
        <v>2.418E-3</v>
      </c>
      <c r="B2074" s="4">
        <f t="shared" si="1056"/>
        <v>-49999.997582000004</v>
      </c>
      <c r="C2074"/>
      <c r="D2074"/>
      <c r="E2074" s="57" t="s">
        <v>20</v>
      </c>
      <c r="F2074" s="22">
        <f t="shared" si="1058"/>
        <v>0</v>
      </c>
      <c r="G2074" s="22">
        <f t="shared" si="1059"/>
        <v>0</v>
      </c>
      <c r="H2074" s="120" t="str">
        <f>IF(ISNA(VLOOKUP(C2074,[1]Sheet1!$J$2:$J$2000,3,FALSE)),"No","Yes")</f>
        <v>No</v>
      </c>
      <c r="I2074" s="89">
        <f t="shared" si="1060"/>
        <v>0</v>
      </c>
      <c r="J2074" s="89">
        <f t="shared" si="1061"/>
        <v>0</v>
      </c>
      <c r="K2074" s="89">
        <f t="shared" si="1062"/>
        <v>0</v>
      </c>
      <c r="L2074" s="89">
        <f t="shared" si="1063"/>
        <v>0</v>
      </c>
      <c r="M2074" s="89">
        <f t="shared" si="1064"/>
        <v>0</v>
      </c>
      <c r="N2074" s="89">
        <f t="shared" si="1065"/>
        <v>0</v>
      </c>
      <c r="O2074" s="89">
        <f t="shared" si="1079"/>
        <v>0</v>
      </c>
      <c r="Q2074" s="90">
        <f t="shared" si="1066"/>
        <v>0</v>
      </c>
      <c r="R2074" s="90">
        <f t="shared" si="1067"/>
        <v>0</v>
      </c>
      <c r="S2074" s="90">
        <f t="shared" si="1068"/>
        <v>0</v>
      </c>
      <c r="T2074" s="90">
        <f t="shared" si="1069"/>
        <v>0</v>
      </c>
      <c r="U2074" s="90">
        <f t="shared" si="1070"/>
        <v>0</v>
      </c>
      <c r="V2074" s="90">
        <f t="shared" si="1071"/>
        <v>0</v>
      </c>
      <c r="W2074" s="90">
        <f t="shared" si="1080"/>
        <v>0</v>
      </c>
      <c r="Y2074" s="89">
        <f t="shared" si="1072"/>
        <v>0</v>
      </c>
      <c r="Z2074" s="90">
        <f t="shared" si="1073"/>
        <v>0</v>
      </c>
      <c r="AA2074" s="75">
        <f t="shared" si="1074"/>
        <v>0</v>
      </c>
      <c r="AB2074" s="89">
        <f t="shared" si="1075"/>
        <v>0</v>
      </c>
      <c r="AC2074" s="89">
        <f t="shared" si="1076"/>
        <v>0</v>
      </c>
      <c r="AD2074" s="90">
        <f t="shared" si="1077"/>
        <v>0</v>
      </c>
      <c r="AE2074" s="90">
        <f t="shared" si="1078"/>
        <v>0</v>
      </c>
      <c r="AF2074" s="1">
        <f t="shared" si="1057"/>
        <v>-50000</v>
      </c>
    </row>
    <row r="2075" spans="1:32">
      <c r="A2075" s="106">
        <v>2.4190000000000001E-3</v>
      </c>
      <c r="B2075" s="4">
        <f t="shared" si="1056"/>
        <v>-49999.997581000003</v>
      </c>
      <c r="C2075"/>
      <c r="D2075"/>
      <c r="E2075" s="57" t="s">
        <v>20</v>
      </c>
      <c r="F2075" s="22">
        <f t="shared" si="1058"/>
        <v>0</v>
      </c>
      <c r="G2075" s="22">
        <f t="shared" si="1059"/>
        <v>0</v>
      </c>
      <c r="H2075" s="120" t="str">
        <f>IF(ISNA(VLOOKUP(C2075,[1]Sheet1!$J$2:$J$2000,3,FALSE)),"No","Yes")</f>
        <v>No</v>
      </c>
      <c r="I2075" s="89">
        <f t="shared" si="1060"/>
        <v>0</v>
      </c>
      <c r="J2075" s="89">
        <f t="shared" si="1061"/>
        <v>0</v>
      </c>
      <c r="K2075" s="89">
        <f t="shared" si="1062"/>
        <v>0</v>
      </c>
      <c r="L2075" s="89">
        <f t="shared" si="1063"/>
        <v>0</v>
      </c>
      <c r="M2075" s="89">
        <f t="shared" si="1064"/>
        <v>0</v>
      </c>
      <c r="N2075" s="89">
        <f t="shared" si="1065"/>
        <v>0</v>
      </c>
      <c r="O2075" s="89">
        <f t="shared" si="1079"/>
        <v>0</v>
      </c>
      <c r="Q2075" s="90">
        <f t="shared" si="1066"/>
        <v>0</v>
      </c>
      <c r="R2075" s="90">
        <f t="shared" si="1067"/>
        <v>0</v>
      </c>
      <c r="S2075" s="90">
        <f t="shared" si="1068"/>
        <v>0</v>
      </c>
      <c r="T2075" s="90">
        <f t="shared" si="1069"/>
        <v>0</v>
      </c>
      <c r="U2075" s="90">
        <f t="shared" si="1070"/>
        <v>0</v>
      </c>
      <c r="V2075" s="90">
        <f t="shared" si="1071"/>
        <v>0</v>
      </c>
      <c r="W2075" s="90">
        <f t="shared" si="1080"/>
        <v>0</v>
      </c>
      <c r="Y2075" s="89">
        <f t="shared" si="1072"/>
        <v>0</v>
      </c>
      <c r="Z2075" s="90">
        <f t="shared" si="1073"/>
        <v>0</v>
      </c>
      <c r="AA2075" s="75">
        <f t="shared" si="1074"/>
        <v>0</v>
      </c>
      <c r="AB2075" s="89">
        <f t="shared" si="1075"/>
        <v>0</v>
      </c>
      <c r="AC2075" s="89">
        <f t="shared" si="1076"/>
        <v>0</v>
      </c>
      <c r="AD2075" s="90">
        <f t="shared" si="1077"/>
        <v>0</v>
      </c>
      <c r="AE2075" s="90">
        <f t="shared" si="1078"/>
        <v>0</v>
      </c>
      <c r="AF2075" s="1">
        <f t="shared" si="1057"/>
        <v>-50000</v>
      </c>
    </row>
    <row r="2076" spans="1:32">
      <c r="A2076" s="106">
        <v>2.4199999999999998E-3</v>
      </c>
      <c r="B2076" s="4">
        <f t="shared" si="1056"/>
        <v>-49999.997580000003</v>
      </c>
      <c r="C2076"/>
      <c r="D2076"/>
      <c r="E2076" s="57" t="s">
        <v>20</v>
      </c>
      <c r="F2076" s="22">
        <f t="shared" si="1058"/>
        <v>0</v>
      </c>
      <c r="G2076" s="22">
        <f t="shared" si="1059"/>
        <v>0</v>
      </c>
      <c r="H2076" s="120" t="str">
        <f>IF(ISNA(VLOOKUP(C2076,[1]Sheet1!$J$2:$J$2000,3,FALSE)),"No","Yes")</f>
        <v>No</v>
      </c>
      <c r="I2076" s="89">
        <f t="shared" si="1060"/>
        <v>0</v>
      </c>
      <c r="J2076" s="89">
        <f t="shared" si="1061"/>
        <v>0</v>
      </c>
      <c r="K2076" s="89">
        <f t="shared" si="1062"/>
        <v>0</v>
      </c>
      <c r="L2076" s="89">
        <f t="shared" si="1063"/>
        <v>0</v>
      </c>
      <c r="M2076" s="89">
        <f t="shared" si="1064"/>
        <v>0</v>
      </c>
      <c r="N2076" s="89">
        <f t="shared" si="1065"/>
        <v>0</v>
      </c>
      <c r="O2076" s="89">
        <f t="shared" si="1079"/>
        <v>0</v>
      </c>
      <c r="Q2076" s="90">
        <f t="shared" si="1066"/>
        <v>0</v>
      </c>
      <c r="R2076" s="90">
        <f t="shared" si="1067"/>
        <v>0</v>
      </c>
      <c r="S2076" s="90">
        <f t="shared" si="1068"/>
        <v>0</v>
      </c>
      <c r="T2076" s="90">
        <f t="shared" si="1069"/>
        <v>0</v>
      </c>
      <c r="U2076" s="90">
        <f t="shared" si="1070"/>
        <v>0</v>
      </c>
      <c r="V2076" s="90">
        <f t="shared" si="1071"/>
        <v>0</v>
      </c>
      <c r="W2076" s="90">
        <f t="shared" si="1080"/>
        <v>0</v>
      </c>
      <c r="Y2076" s="89">
        <f t="shared" si="1072"/>
        <v>0</v>
      </c>
      <c r="Z2076" s="90">
        <f t="shared" si="1073"/>
        <v>0</v>
      </c>
      <c r="AA2076" s="75">
        <f t="shared" si="1074"/>
        <v>0</v>
      </c>
      <c r="AB2076" s="89">
        <f t="shared" si="1075"/>
        <v>0</v>
      </c>
      <c r="AC2076" s="89">
        <f t="shared" si="1076"/>
        <v>0</v>
      </c>
      <c r="AD2076" s="90">
        <f t="shared" si="1077"/>
        <v>0</v>
      </c>
      <c r="AE2076" s="90">
        <f t="shared" si="1078"/>
        <v>0</v>
      </c>
      <c r="AF2076" s="1">
        <f t="shared" si="1057"/>
        <v>-50000</v>
      </c>
    </row>
    <row r="2077" spans="1:32">
      <c r="A2077" s="106">
        <v>2.421E-3</v>
      </c>
      <c r="B2077" s="4">
        <f t="shared" si="1056"/>
        <v>-49999.997579000003</v>
      </c>
      <c r="C2077"/>
      <c r="D2077"/>
      <c r="E2077" s="57" t="s">
        <v>20</v>
      </c>
      <c r="F2077" s="22">
        <f t="shared" si="1058"/>
        <v>0</v>
      </c>
      <c r="G2077" s="22">
        <f t="shared" si="1059"/>
        <v>0</v>
      </c>
      <c r="H2077" s="120" t="str">
        <f>IF(ISNA(VLOOKUP(C2077,[1]Sheet1!$J$2:$J$2000,3,FALSE)),"No","Yes")</f>
        <v>No</v>
      </c>
      <c r="I2077" s="89">
        <f t="shared" si="1060"/>
        <v>0</v>
      </c>
      <c r="J2077" s="89">
        <f t="shared" si="1061"/>
        <v>0</v>
      </c>
      <c r="K2077" s="89">
        <f t="shared" si="1062"/>
        <v>0</v>
      </c>
      <c r="L2077" s="89">
        <f t="shared" si="1063"/>
        <v>0</v>
      </c>
      <c r="M2077" s="89">
        <f t="shared" si="1064"/>
        <v>0</v>
      </c>
      <c r="N2077" s="89">
        <f t="shared" si="1065"/>
        <v>0</v>
      </c>
      <c r="O2077" s="89">
        <f t="shared" si="1079"/>
        <v>0</v>
      </c>
      <c r="Q2077" s="90">
        <f t="shared" si="1066"/>
        <v>0</v>
      </c>
      <c r="R2077" s="90">
        <f t="shared" si="1067"/>
        <v>0</v>
      </c>
      <c r="S2077" s="90">
        <f t="shared" si="1068"/>
        <v>0</v>
      </c>
      <c r="T2077" s="90">
        <f t="shared" si="1069"/>
        <v>0</v>
      </c>
      <c r="U2077" s="90">
        <f t="shared" si="1070"/>
        <v>0</v>
      </c>
      <c r="V2077" s="90">
        <f t="shared" si="1071"/>
        <v>0</v>
      </c>
      <c r="W2077" s="90">
        <f t="shared" si="1080"/>
        <v>0</v>
      </c>
      <c r="Y2077" s="89">
        <f t="shared" si="1072"/>
        <v>0</v>
      </c>
      <c r="Z2077" s="90">
        <f t="shared" si="1073"/>
        <v>0</v>
      </c>
      <c r="AA2077" s="75">
        <f t="shared" si="1074"/>
        <v>0</v>
      </c>
      <c r="AB2077" s="89">
        <f t="shared" si="1075"/>
        <v>0</v>
      </c>
      <c r="AC2077" s="89">
        <f t="shared" si="1076"/>
        <v>0</v>
      </c>
      <c r="AD2077" s="90">
        <f t="shared" si="1077"/>
        <v>0</v>
      </c>
      <c r="AE2077" s="90">
        <f t="shared" si="1078"/>
        <v>0</v>
      </c>
      <c r="AF2077" s="1">
        <f t="shared" si="1057"/>
        <v>-50000</v>
      </c>
    </row>
    <row r="2078" spans="1:32">
      <c r="A2078" s="106">
        <v>2.4220000000000001E-3</v>
      </c>
      <c r="B2078" s="4">
        <f t="shared" si="1056"/>
        <v>-49999.997578000002</v>
      </c>
      <c r="C2078"/>
      <c r="D2078"/>
      <c r="E2078" s="57" t="s">
        <v>20</v>
      </c>
      <c r="F2078" s="22">
        <f t="shared" si="1058"/>
        <v>0</v>
      </c>
      <c r="G2078" s="22">
        <f t="shared" si="1059"/>
        <v>0</v>
      </c>
      <c r="H2078" s="120" t="str">
        <f>IF(ISNA(VLOOKUP(C2078,[1]Sheet1!$J$2:$J$2000,3,FALSE)),"No","Yes")</f>
        <v>No</v>
      </c>
      <c r="I2078" s="89">
        <f t="shared" si="1060"/>
        <v>0</v>
      </c>
      <c r="J2078" s="89">
        <f t="shared" si="1061"/>
        <v>0</v>
      </c>
      <c r="K2078" s="89">
        <f t="shared" si="1062"/>
        <v>0</v>
      </c>
      <c r="L2078" s="89">
        <f t="shared" si="1063"/>
        <v>0</v>
      </c>
      <c r="M2078" s="89">
        <f t="shared" si="1064"/>
        <v>0</v>
      </c>
      <c r="N2078" s="89">
        <f t="shared" si="1065"/>
        <v>0</v>
      </c>
      <c r="O2078" s="89">
        <f t="shared" si="1079"/>
        <v>0</v>
      </c>
      <c r="Q2078" s="90">
        <f t="shared" si="1066"/>
        <v>0</v>
      </c>
      <c r="R2078" s="90">
        <f t="shared" si="1067"/>
        <v>0</v>
      </c>
      <c r="S2078" s="90">
        <f t="shared" si="1068"/>
        <v>0</v>
      </c>
      <c r="T2078" s="90">
        <f t="shared" si="1069"/>
        <v>0</v>
      </c>
      <c r="U2078" s="90">
        <f t="shared" si="1070"/>
        <v>0</v>
      </c>
      <c r="V2078" s="90">
        <f t="shared" si="1071"/>
        <v>0</v>
      </c>
      <c r="W2078" s="90">
        <f t="shared" si="1080"/>
        <v>0</v>
      </c>
      <c r="Y2078" s="89">
        <f t="shared" si="1072"/>
        <v>0</v>
      </c>
      <c r="Z2078" s="90">
        <f t="shared" si="1073"/>
        <v>0</v>
      </c>
      <c r="AA2078" s="75">
        <f t="shared" si="1074"/>
        <v>0</v>
      </c>
      <c r="AB2078" s="89">
        <f t="shared" si="1075"/>
        <v>0</v>
      </c>
      <c r="AC2078" s="89">
        <f t="shared" si="1076"/>
        <v>0</v>
      </c>
      <c r="AD2078" s="90">
        <f t="shared" si="1077"/>
        <v>0</v>
      </c>
      <c r="AE2078" s="90">
        <f t="shared" si="1078"/>
        <v>0</v>
      </c>
      <c r="AF2078" s="1">
        <f t="shared" si="1057"/>
        <v>-50000</v>
      </c>
    </row>
    <row r="2079" spans="1:32">
      <c r="A2079" s="106">
        <v>2.4229999999999998E-3</v>
      </c>
      <c r="B2079" s="4">
        <f t="shared" si="1056"/>
        <v>-49999.997577000002</v>
      </c>
      <c r="C2079"/>
      <c r="D2079"/>
      <c r="E2079" s="57" t="s">
        <v>20</v>
      </c>
      <c r="F2079" s="22">
        <f t="shared" si="1058"/>
        <v>0</v>
      </c>
      <c r="G2079" s="22">
        <f t="shared" si="1059"/>
        <v>0</v>
      </c>
      <c r="H2079" s="120" t="str">
        <f>IF(ISNA(VLOOKUP(C2079,[1]Sheet1!$J$2:$J$2000,3,FALSE)),"No","Yes")</f>
        <v>No</v>
      </c>
      <c r="I2079" s="89">
        <f t="shared" si="1060"/>
        <v>0</v>
      </c>
      <c r="J2079" s="89">
        <f t="shared" si="1061"/>
        <v>0</v>
      </c>
      <c r="K2079" s="89">
        <f t="shared" si="1062"/>
        <v>0</v>
      </c>
      <c r="L2079" s="89">
        <f t="shared" si="1063"/>
        <v>0</v>
      </c>
      <c r="M2079" s="89">
        <f t="shared" si="1064"/>
        <v>0</v>
      </c>
      <c r="N2079" s="89">
        <f t="shared" si="1065"/>
        <v>0</v>
      </c>
      <c r="O2079" s="89">
        <f t="shared" si="1079"/>
        <v>0</v>
      </c>
      <c r="Q2079" s="90">
        <f t="shared" si="1066"/>
        <v>0</v>
      </c>
      <c r="R2079" s="90">
        <f t="shared" si="1067"/>
        <v>0</v>
      </c>
      <c r="S2079" s="90">
        <f t="shared" si="1068"/>
        <v>0</v>
      </c>
      <c r="T2079" s="90">
        <f t="shared" si="1069"/>
        <v>0</v>
      </c>
      <c r="U2079" s="90">
        <f t="shared" si="1070"/>
        <v>0</v>
      </c>
      <c r="V2079" s="90">
        <f t="shared" si="1071"/>
        <v>0</v>
      </c>
      <c r="W2079" s="90">
        <f t="shared" si="1080"/>
        <v>0</v>
      </c>
      <c r="Y2079" s="89">
        <f t="shared" si="1072"/>
        <v>0</v>
      </c>
      <c r="Z2079" s="90">
        <f t="shared" si="1073"/>
        <v>0</v>
      </c>
      <c r="AA2079" s="75">
        <f t="shared" si="1074"/>
        <v>0</v>
      </c>
      <c r="AB2079" s="89">
        <f t="shared" si="1075"/>
        <v>0</v>
      </c>
      <c r="AC2079" s="89">
        <f t="shared" si="1076"/>
        <v>0</v>
      </c>
      <c r="AD2079" s="90">
        <f t="shared" si="1077"/>
        <v>0</v>
      </c>
      <c r="AE2079" s="90">
        <f t="shared" si="1078"/>
        <v>0</v>
      </c>
      <c r="AF2079" s="1">
        <f t="shared" si="1057"/>
        <v>-50000</v>
      </c>
    </row>
    <row r="2080" spans="1:32">
      <c r="A2080" s="106">
        <v>2.4239999999999999E-3</v>
      </c>
      <c r="B2080" s="4">
        <f t="shared" si="1056"/>
        <v>-49999.997576000002</v>
      </c>
      <c r="C2080"/>
      <c r="D2080"/>
      <c r="E2080" s="57" t="s">
        <v>20</v>
      </c>
      <c r="F2080" s="22">
        <f t="shared" si="1058"/>
        <v>0</v>
      </c>
      <c r="G2080" s="22">
        <f t="shared" si="1059"/>
        <v>0</v>
      </c>
      <c r="H2080" s="120" t="str">
        <f>IF(ISNA(VLOOKUP(C2080,[1]Sheet1!$J$2:$J$2000,3,FALSE)),"No","Yes")</f>
        <v>No</v>
      </c>
      <c r="I2080" s="89">
        <f t="shared" si="1060"/>
        <v>0</v>
      </c>
      <c r="J2080" s="89">
        <f t="shared" si="1061"/>
        <v>0</v>
      </c>
      <c r="K2080" s="89">
        <f t="shared" si="1062"/>
        <v>0</v>
      </c>
      <c r="L2080" s="89">
        <f t="shared" si="1063"/>
        <v>0</v>
      </c>
      <c r="M2080" s="89">
        <f t="shared" si="1064"/>
        <v>0</v>
      </c>
      <c r="N2080" s="89">
        <f t="shared" si="1065"/>
        <v>0</v>
      </c>
      <c r="O2080" s="89">
        <f t="shared" si="1079"/>
        <v>0</v>
      </c>
      <c r="Q2080" s="90">
        <f t="shared" si="1066"/>
        <v>0</v>
      </c>
      <c r="R2080" s="90">
        <f t="shared" si="1067"/>
        <v>0</v>
      </c>
      <c r="S2080" s="90">
        <f t="shared" si="1068"/>
        <v>0</v>
      </c>
      <c r="T2080" s="90">
        <f t="shared" si="1069"/>
        <v>0</v>
      </c>
      <c r="U2080" s="90">
        <f t="shared" si="1070"/>
        <v>0</v>
      </c>
      <c r="V2080" s="90">
        <f t="shared" si="1071"/>
        <v>0</v>
      </c>
      <c r="W2080" s="90">
        <f t="shared" si="1080"/>
        <v>0</v>
      </c>
      <c r="Y2080" s="89">
        <f t="shared" si="1072"/>
        <v>0</v>
      </c>
      <c r="Z2080" s="90">
        <f t="shared" si="1073"/>
        <v>0</v>
      </c>
      <c r="AA2080" s="75">
        <f t="shared" si="1074"/>
        <v>0</v>
      </c>
      <c r="AB2080" s="89">
        <f t="shared" si="1075"/>
        <v>0</v>
      </c>
      <c r="AC2080" s="89">
        <f t="shared" si="1076"/>
        <v>0</v>
      </c>
      <c r="AD2080" s="90">
        <f t="shared" si="1077"/>
        <v>0</v>
      </c>
      <c r="AE2080" s="90">
        <f t="shared" si="1078"/>
        <v>0</v>
      </c>
      <c r="AF2080" s="1">
        <f t="shared" si="1057"/>
        <v>-50000</v>
      </c>
    </row>
    <row r="2081" spans="1:32">
      <c r="A2081" s="106">
        <v>2.4250000000000001E-3</v>
      </c>
      <c r="B2081" s="4">
        <f t="shared" si="1056"/>
        <v>-49999.997575000001</v>
      </c>
      <c r="C2081"/>
      <c r="D2081"/>
      <c r="E2081" s="57" t="s">
        <v>20</v>
      </c>
      <c r="F2081" s="22">
        <f t="shared" si="1058"/>
        <v>0</v>
      </c>
      <c r="G2081" s="22">
        <f t="shared" si="1059"/>
        <v>0</v>
      </c>
      <c r="H2081" s="120" t="str">
        <f>IF(ISNA(VLOOKUP(C2081,[1]Sheet1!$J$2:$J$2000,3,FALSE)),"No","Yes")</f>
        <v>No</v>
      </c>
      <c r="I2081" s="89">
        <f t="shared" si="1060"/>
        <v>0</v>
      </c>
      <c r="J2081" s="89">
        <f t="shared" si="1061"/>
        <v>0</v>
      </c>
      <c r="K2081" s="89">
        <f t="shared" si="1062"/>
        <v>0</v>
      </c>
      <c r="L2081" s="89">
        <f t="shared" si="1063"/>
        <v>0</v>
      </c>
      <c r="M2081" s="89">
        <f t="shared" si="1064"/>
        <v>0</v>
      </c>
      <c r="N2081" s="89">
        <f t="shared" si="1065"/>
        <v>0</v>
      </c>
      <c r="O2081" s="89">
        <f t="shared" si="1079"/>
        <v>0</v>
      </c>
      <c r="Q2081" s="90">
        <f t="shared" si="1066"/>
        <v>0</v>
      </c>
      <c r="R2081" s="90">
        <f t="shared" si="1067"/>
        <v>0</v>
      </c>
      <c r="S2081" s="90">
        <f t="shared" si="1068"/>
        <v>0</v>
      </c>
      <c r="T2081" s="90">
        <f t="shared" si="1069"/>
        <v>0</v>
      </c>
      <c r="U2081" s="90">
        <f t="shared" si="1070"/>
        <v>0</v>
      </c>
      <c r="V2081" s="90">
        <f t="shared" si="1071"/>
        <v>0</v>
      </c>
      <c r="W2081" s="90">
        <f t="shared" si="1080"/>
        <v>0</v>
      </c>
      <c r="Y2081" s="89">
        <f t="shared" si="1072"/>
        <v>0</v>
      </c>
      <c r="Z2081" s="90">
        <f t="shared" si="1073"/>
        <v>0</v>
      </c>
      <c r="AA2081" s="75">
        <f t="shared" si="1074"/>
        <v>0</v>
      </c>
      <c r="AB2081" s="89">
        <f t="shared" si="1075"/>
        <v>0</v>
      </c>
      <c r="AC2081" s="89">
        <f t="shared" si="1076"/>
        <v>0</v>
      </c>
      <c r="AD2081" s="90">
        <f t="shared" si="1077"/>
        <v>0</v>
      </c>
      <c r="AE2081" s="90">
        <f t="shared" si="1078"/>
        <v>0</v>
      </c>
      <c r="AF2081" s="1">
        <f t="shared" si="1057"/>
        <v>-50000</v>
      </c>
    </row>
    <row r="2082" spans="1:32">
      <c r="A2082" s="106">
        <v>2.4260000000000002E-3</v>
      </c>
      <c r="B2082" s="4">
        <f t="shared" si="1056"/>
        <v>-49999.997574000001</v>
      </c>
      <c r="C2082"/>
      <c r="D2082"/>
      <c r="E2082" s="57" t="s">
        <v>20</v>
      </c>
      <c r="F2082" s="22">
        <f t="shared" si="1058"/>
        <v>0</v>
      </c>
      <c r="G2082" s="22">
        <f t="shared" si="1059"/>
        <v>0</v>
      </c>
      <c r="H2082" s="120" t="str">
        <f>IF(ISNA(VLOOKUP(C2082,[1]Sheet1!$J$2:$J$2000,3,FALSE)),"No","Yes")</f>
        <v>No</v>
      </c>
      <c r="I2082" s="89">
        <f t="shared" si="1060"/>
        <v>0</v>
      </c>
      <c r="J2082" s="89">
        <f t="shared" si="1061"/>
        <v>0</v>
      </c>
      <c r="K2082" s="89">
        <f t="shared" si="1062"/>
        <v>0</v>
      </c>
      <c r="L2082" s="89">
        <f t="shared" si="1063"/>
        <v>0</v>
      </c>
      <c r="M2082" s="89">
        <f t="shared" si="1064"/>
        <v>0</v>
      </c>
      <c r="N2082" s="89">
        <f t="shared" si="1065"/>
        <v>0</v>
      </c>
      <c r="O2082" s="89">
        <f t="shared" si="1079"/>
        <v>0</v>
      </c>
      <c r="Q2082" s="90">
        <f t="shared" si="1066"/>
        <v>0</v>
      </c>
      <c r="R2082" s="90">
        <f t="shared" si="1067"/>
        <v>0</v>
      </c>
      <c r="S2082" s="90">
        <f t="shared" si="1068"/>
        <v>0</v>
      </c>
      <c r="T2082" s="90">
        <f t="shared" si="1069"/>
        <v>0</v>
      </c>
      <c r="U2082" s="90">
        <f t="shared" si="1070"/>
        <v>0</v>
      </c>
      <c r="V2082" s="90">
        <f t="shared" si="1071"/>
        <v>0</v>
      </c>
      <c r="W2082" s="90">
        <f t="shared" si="1080"/>
        <v>0</v>
      </c>
      <c r="Y2082" s="89">
        <f t="shared" si="1072"/>
        <v>0</v>
      </c>
      <c r="Z2082" s="90">
        <f t="shared" si="1073"/>
        <v>0</v>
      </c>
      <c r="AA2082" s="75">
        <f t="shared" si="1074"/>
        <v>0</v>
      </c>
      <c r="AB2082" s="89">
        <f t="shared" si="1075"/>
        <v>0</v>
      </c>
      <c r="AC2082" s="89">
        <f t="shared" si="1076"/>
        <v>0</v>
      </c>
      <c r="AD2082" s="90">
        <f t="shared" si="1077"/>
        <v>0</v>
      </c>
      <c r="AE2082" s="90">
        <f t="shared" si="1078"/>
        <v>0</v>
      </c>
      <c r="AF2082" s="1">
        <f t="shared" si="1057"/>
        <v>-50000</v>
      </c>
    </row>
    <row r="2083" spans="1:32">
      <c r="A2083" s="106">
        <v>2.4269999999999999E-3</v>
      </c>
      <c r="B2083" s="4">
        <f t="shared" si="1056"/>
        <v>-49999.997573000001</v>
      </c>
      <c r="C2083"/>
      <c r="D2083"/>
      <c r="E2083" s="57" t="s">
        <v>20</v>
      </c>
      <c r="F2083" s="22">
        <f t="shared" si="1058"/>
        <v>0</v>
      </c>
      <c r="G2083" s="22">
        <f t="shared" si="1059"/>
        <v>0</v>
      </c>
      <c r="H2083" s="120" t="str">
        <f>IF(ISNA(VLOOKUP(C2083,[1]Sheet1!$J$2:$J$2000,3,FALSE)),"No","Yes")</f>
        <v>No</v>
      </c>
      <c r="I2083" s="89">
        <f t="shared" si="1060"/>
        <v>0</v>
      </c>
      <c r="J2083" s="89">
        <f t="shared" si="1061"/>
        <v>0</v>
      </c>
      <c r="K2083" s="89">
        <f t="shared" si="1062"/>
        <v>0</v>
      </c>
      <c r="L2083" s="89">
        <f t="shared" si="1063"/>
        <v>0</v>
      </c>
      <c r="M2083" s="89">
        <f t="shared" si="1064"/>
        <v>0</v>
      </c>
      <c r="N2083" s="89">
        <f t="shared" si="1065"/>
        <v>0</v>
      </c>
      <c r="O2083" s="89">
        <f t="shared" si="1079"/>
        <v>0</v>
      </c>
      <c r="Q2083" s="90">
        <f t="shared" si="1066"/>
        <v>0</v>
      </c>
      <c r="R2083" s="90">
        <f t="shared" si="1067"/>
        <v>0</v>
      </c>
      <c r="S2083" s="90">
        <f t="shared" si="1068"/>
        <v>0</v>
      </c>
      <c r="T2083" s="90">
        <f t="shared" si="1069"/>
        <v>0</v>
      </c>
      <c r="U2083" s="90">
        <f t="shared" si="1070"/>
        <v>0</v>
      </c>
      <c r="V2083" s="90">
        <f t="shared" si="1071"/>
        <v>0</v>
      </c>
      <c r="W2083" s="90">
        <f t="shared" si="1080"/>
        <v>0</v>
      </c>
      <c r="Y2083" s="89">
        <f t="shared" si="1072"/>
        <v>0</v>
      </c>
      <c r="Z2083" s="90">
        <f t="shared" si="1073"/>
        <v>0</v>
      </c>
      <c r="AA2083" s="75">
        <f t="shared" si="1074"/>
        <v>0</v>
      </c>
      <c r="AB2083" s="89">
        <f t="shared" si="1075"/>
        <v>0</v>
      </c>
      <c r="AC2083" s="89">
        <f t="shared" si="1076"/>
        <v>0</v>
      </c>
      <c r="AD2083" s="90">
        <f t="shared" si="1077"/>
        <v>0</v>
      </c>
      <c r="AE2083" s="90">
        <f t="shared" si="1078"/>
        <v>0</v>
      </c>
      <c r="AF2083" s="1">
        <f t="shared" si="1057"/>
        <v>-50000</v>
      </c>
    </row>
    <row r="2084" spans="1:32">
      <c r="A2084" s="106">
        <v>2.428E-3</v>
      </c>
      <c r="B2084" s="4">
        <f t="shared" si="1056"/>
        <v>-49999.997572</v>
      </c>
      <c r="C2084"/>
      <c r="D2084"/>
      <c r="E2084" s="57" t="s">
        <v>20</v>
      </c>
      <c r="F2084" s="22">
        <f t="shared" si="1058"/>
        <v>0</v>
      </c>
      <c r="G2084" s="22">
        <f t="shared" si="1059"/>
        <v>0</v>
      </c>
      <c r="H2084" s="120" t="str">
        <f>IF(ISNA(VLOOKUP(C2084,[1]Sheet1!$J$2:$J$2000,3,FALSE)),"No","Yes")</f>
        <v>No</v>
      </c>
      <c r="I2084" s="89">
        <f t="shared" si="1060"/>
        <v>0</v>
      </c>
      <c r="J2084" s="89">
        <f t="shared" si="1061"/>
        <v>0</v>
      </c>
      <c r="K2084" s="89">
        <f t="shared" si="1062"/>
        <v>0</v>
      </c>
      <c r="L2084" s="89">
        <f t="shared" si="1063"/>
        <v>0</v>
      </c>
      <c r="M2084" s="89">
        <f t="shared" si="1064"/>
        <v>0</v>
      </c>
      <c r="N2084" s="89">
        <f t="shared" si="1065"/>
        <v>0</v>
      </c>
      <c r="O2084" s="89">
        <f t="shared" si="1079"/>
        <v>0</v>
      </c>
      <c r="Q2084" s="90">
        <f t="shared" si="1066"/>
        <v>0</v>
      </c>
      <c r="R2084" s="90">
        <f t="shared" si="1067"/>
        <v>0</v>
      </c>
      <c r="S2084" s="90">
        <f t="shared" si="1068"/>
        <v>0</v>
      </c>
      <c r="T2084" s="90">
        <f t="shared" si="1069"/>
        <v>0</v>
      </c>
      <c r="U2084" s="90">
        <f t="shared" si="1070"/>
        <v>0</v>
      </c>
      <c r="V2084" s="90">
        <f t="shared" si="1071"/>
        <v>0</v>
      </c>
      <c r="W2084" s="90">
        <f t="shared" si="1080"/>
        <v>0</v>
      </c>
      <c r="Y2084" s="89">
        <f t="shared" si="1072"/>
        <v>0</v>
      </c>
      <c r="Z2084" s="90">
        <f t="shared" si="1073"/>
        <v>0</v>
      </c>
      <c r="AA2084" s="75">
        <f t="shared" si="1074"/>
        <v>0</v>
      </c>
      <c r="AB2084" s="89">
        <f t="shared" si="1075"/>
        <v>0</v>
      </c>
      <c r="AC2084" s="89">
        <f t="shared" si="1076"/>
        <v>0</v>
      </c>
      <c r="AD2084" s="90">
        <f t="shared" si="1077"/>
        <v>0</v>
      </c>
      <c r="AE2084" s="90">
        <f t="shared" si="1078"/>
        <v>0</v>
      </c>
      <c r="AF2084" s="1">
        <f t="shared" si="1057"/>
        <v>-50000</v>
      </c>
    </row>
    <row r="2085" spans="1:32">
      <c r="A2085" s="106">
        <v>2.4290000000000002E-3</v>
      </c>
      <c r="B2085" s="4">
        <f t="shared" si="1056"/>
        <v>-49999.997571</v>
      </c>
      <c r="C2085"/>
      <c r="D2085"/>
      <c r="E2085" s="57" t="s">
        <v>20</v>
      </c>
      <c r="F2085" s="22">
        <f t="shared" si="1058"/>
        <v>0</v>
      </c>
      <c r="G2085" s="22">
        <f t="shared" si="1059"/>
        <v>0</v>
      </c>
      <c r="H2085" s="120" t="str">
        <f>IF(ISNA(VLOOKUP(C2085,[1]Sheet1!$J$2:$J$2000,3,FALSE)),"No","Yes")</f>
        <v>No</v>
      </c>
      <c r="I2085" s="89">
        <f t="shared" si="1060"/>
        <v>0</v>
      </c>
      <c r="J2085" s="89">
        <f t="shared" si="1061"/>
        <v>0</v>
      </c>
      <c r="K2085" s="89">
        <f t="shared" si="1062"/>
        <v>0</v>
      </c>
      <c r="L2085" s="89">
        <f t="shared" si="1063"/>
        <v>0</v>
      </c>
      <c r="M2085" s="89">
        <f t="shared" si="1064"/>
        <v>0</v>
      </c>
      <c r="N2085" s="89">
        <f t="shared" si="1065"/>
        <v>0</v>
      </c>
      <c r="O2085" s="89">
        <f t="shared" si="1079"/>
        <v>0</v>
      </c>
      <c r="Q2085" s="90">
        <f t="shared" si="1066"/>
        <v>0</v>
      </c>
      <c r="R2085" s="90">
        <f t="shared" si="1067"/>
        <v>0</v>
      </c>
      <c r="S2085" s="90">
        <f t="shared" si="1068"/>
        <v>0</v>
      </c>
      <c r="T2085" s="90">
        <f t="shared" si="1069"/>
        <v>0</v>
      </c>
      <c r="U2085" s="90">
        <f t="shared" si="1070"/>
        <v>0</v>
      </c>
      <c r="V2085" s="90">
        <f t="shared" si="1071"/>
        <v>0</v>
      </c>
      <c r="W2085" s="90">
        <f t="shared" si="1080"/>
        <v>0</v>
      </c>
      <c r="Y2085" s="89">
        <f t="shared" si="1072"/>
        <v>0</v>
      </c>
      <c r="Z2085" s="90">
        <f t="shared" si="1073"/>
        <v>0</v>
      </c>
      <c r="AA2085" s="75">
        <f t="shared" si="1074"/>
        <v>0</v>
      </c>
      <c r="AB2085" s="89">
        <f t="shared" si="1075"/>
        <v>0</v>
      </c>
      <c r="AC2085" s="89">
        <f t="shared" si="1076"/>
        <v>0</v>
      </c>
      <c r="AD2085" s="90">
        <f t="shared" si="1077"/>
        <v>0</v>
      </c>
      <c r="AE2085" s="90">
        <f t="shared" si="1078"/>
        <v>0</v>
      </c>
      <c r="AF2085" s="1">
        <f t="shared" si="1057"/>
        <v>-50000</v>
      </c>
    </row>
    <row r="2086" spans="1:32">
      <c r="A2086" s="106">
        <v>2.4299999999999999E-3</v>
      </c>
      <c r="B2086" s="4">
        <f t="shared" si="1056"/>
        <v>-49999.99757</v>
      </c>
      <c r="C2086"/>
      <c r="D2086"/>
      <c r="E2086" s="57" t="s">
        <v>20</v>
      </c>
      <c r="F2086" s="22">
        <f t="shared" si="1058"/>
        <v>0</v>
      </c>
      <c r="G2086" s="22">
        <f t="shared" si="1059"/>
        <v>0</v>
      </c>
      <c r="H2086" s="120" t="str">
        <f>IF(ISNA(VLOOKUP(C2086,[1]Sheet1!$J$2:$J$2000,3,FALSE)),"No","Yes")</f>
        <v>No</v>
      </c>
      <c r="I2086" s="89">
        <f t="shared" si="1060"/>
        <v>0</v>
      </c>
      <c r="J2086" s="89">
        <f t="shared" si="1061"/>
        <v>0</v>
      </c>
      <c r="K2086" s="89">
        <f t="shared" si="1062"/>
        <v>0</v>
      </c>
      <c r="L2086" s="89">
        <f t="shared" si="1063"/>
        <v>0</v>
      </c>
      <c r="M2086" s="89">
        <f t="shared" si="1064"/>
        <v>0</v>
      </c>
      <c r="N2086" s="89">
        <f t="shared" si="1065"/>
        <v>0</v>
      </c>
      <c r="O2086" s="89">
        <f t="shared" si="1079"/>
        <v>0</v>
      </c>
      <c r="Q2086" s="90">
        <f t="shared" si="1066"/>
        <v>0</v>
      </c>
      <c r="R2086" s="90">
        <f t="shared" si="1067"/>
        <v>0</v>
      </c>
      <c r="S2086" s="90">
        <f t="shared" si="1068"/>
        <v>0</v>
      </c>
      <c r="T2086" s="90">
        <f t="shared" si="1069"/>
        <v>0</v>
      </c>
      <c r="U2086" s="90">
        <f t="shared" si="1070"/>
        <v>0</v>
      </c>
      <c r="V2086" s="90">
        <f t="shared" si="1071"/>
        <v>0</v>
      </c>
      <c r="W2086" s="90">
        <f t="shared" si="1080"/>
        <v>0</v>
      </c>
      <c r="Y2086" s="89">
        <f t="shared" si="1072"/>
        <v>0</v>
      </c>
      <c r="Z2086" s="90">
        <f t="shared" si="1073"/>
        <v>0</v>
      </c>
      <c r="AA2086" s="75">
        <f t="shared" si="1074"/>
        <v>0</v>
      </c>
      <c r="AB2086" s="89">
        <f t="shared" si="1075"/>
        <v>0</v>
      </c>
      <c r="AC2086" s="89">
        <f t="shared" si="1076"/>
        <v>0</v>
      </c>
      <c r="AD2086" s="90">
        <f t="shared" si="1077"/>
        <v>0</v>
      </c>
      <c r="AE2086" s="90">
        <f t="shared" si="1078"/>
        <v>0</v>
      </c>
      <c r="AF2086" s="1">
        <f t="shared" si="1057"/>
        <v>-50000</v>
      </c>
    </row>
    <row r="2087" spans="1:32">
      <c r="A2087" s="106">
        <v>2.431E-3</v>
      </c>
      <c r="B2087" s="4">
        <f t="shared" si="1056"/>
        <v>-49999.997568999999</v>
      </c>
      <c r="C2087"/>
      <c r="D2087"/>
      <c r="E2087" s="57" t="s">
        <v>20</v>
      </c>
      <c r="F2087" s="22">
        <f t="shared" si="1058"/>
        <v>0</v>
      </c>
      <c r="G2087" s="22">
        <f t="shared" si="1059"/>
        <v>0</v>
      </c>
      <c r="H2087" s="120" t="str">
        <f>IF(ISNA(VLOOKUP(C2087,[1]Sheet1!$J$2:$J$2000,3,FALSE)),"No","Yes")</f>
        <v>No</v>
      </c>
      <c r="I2087" s="89">
        <f t="shared" si="1060"/>
        <v>0</v>
      </c>
      <c r="J2087" s="89">
        <f t="shared" si="1061"/>
        <v>0</v>
      </c>
      <c r="K2087" s="89">
        <f t="shared" si="1062"/>
        <v>0</v>
      </c>
      <c r="L2087" s="89">
        <f t="shared" si="1063"/>
        <v>0</v>
      </c>
      <c r="M2087" s="89">
        <f t="shared" si="1064"/>
        <v>0</v>
      </c>
      <c r="N2087" s="89">
        <f t="shared" si="1065"/>
        <v>0</v>
      </c>
      <c r="O2087" s="89">
        <f t="shared" si="1079"/>
        <v>0</v>
      </c>
      <c r="Q2087" s="90">
        <f t="shared" si="1066"/>
        <v>0</v>
      </c>
      <c r="R2087" s="90">
        <f t="shared" si="1067"/>
        <v>0</v>
      </c>
      <c r="S2087" s="90">
        <f t="shared" si="1068"/>
        <v>0</v>
      </c>
      <c r="T2087" s="90">
        <f t="shared" si="1069"/>
        <v>0</v>
      </c>
      <c r="U2087" s="90">
        <f t="shared" si="1070"/>
        <v>0</v>
      </c>
      <c r="V2087" s="90">
        <f t="shared" si="1071"/>
        <v>0</v>
      </c>
      <c r="W2087" s="90">
        <f t="shared" si="1080"/>
        <v>0</v>
      </c>
      <c r="Y2087" s="89">
        <f t="shared" si="1072"/>
        <v>0</v>
      </c>
      <c r="Z2087" s="90">
        <f t="shared" si="1073"/>
        <v>0</v>
      </c>
      <c r="AA2087" s="75">
        <f t="shared" si="1074"/>
        <v>0</v>
      </c>
      <c r="AB2087" s="89">
        <f t="shared" si="1075"/>
        <v>0</v>
      </c>
      <c r="AC2087" s="89">
        <f t="shared" si="1076"/>
        <v>0</v>
      </c>
      <c r="AD2087" s="90">
        <f t="shared" si="1077"/>
        <v>0</v>
      </c>
      <c r="AE2087" s="90">
        <f t="shared" si="1078"/>
        <v>0</v>
      </c>
      <c r="AF2087" s="1">
        <f t="shared" si="1057"/>
        <v>-50000</v>
      </c>
    </row>
    <row r="2088" spans="1:32">
      <c r="A2088" s="106">
        <v>2.4320000000000001E-3</v>
      </c>
      <c r="B2088" s="4">
        <f t="shared" si="1056"/>
        <v>-49999.997567999999</v>
      </c>
      <c r="C2088"/>
      <c r="D2088"/>
      <c r="E2088" s="57" t="s">
        <v>20</v>
      </c>
      <c r="F2088" s="22">
        <f t="shared" si="1058"/>
        <v>0</v>
      </c>
      <c r="G2088" s="22">
        <f t="shared" si="1059"/>
        <v>0</v>
      </c>
      <c r="H2088" s="120" t="str">
        <f>IF(ISNA(VLOOKUP(C2088,[1]Sheet1!$J$2:$J$2000,3,FALSE)),"No","Yes")</f>
        <v>No</v>
      </c>
      <c r="I2088" s="89">
        <f t="shared" si="1060"/>
        <v>0</v>
      </c>
      <c r="J2088" s="89">
        <f t="shared" si="1061"/>
        <v>0</v>
      </c>
      <c r="K2088" s="89">
        <f t="shared" si="1062"/>
        <v>0</v>
      </c>
      <c r="L2088" s="89">
        <f t="shared" si="1063"/>
        <v>0</v>
      </c>
      <c r="M2088" s="89">
        <f t="shared" si="1064"/>
        <v>0</v>
      </c>
      <c r="N2088" s="89">
        <f t="shared" si="1065"/>
        <v>0</v>
      </c>
      <c r="O2088" s="89">
        <f t="shared" si="1079"/>
        <v>0</v>
      </c>
      <c r="Q2088" s="90">
        <f t="shared" si="1066"/>
        <v>0</v>
      </c>
      <c r="R2088" s="90">
        <f t="shared" si="1067"/>
        <v>0</v>
      </c>
      <c r="S2088" s="90">
        <f t="shared" si="1068"/>
        <v>0</v>
      </c>
      <c r="T2088" s="90">
        <f t="shared" si="1069"/>
        <v>0</v>
      </c>
      <c r="U2088" s="90">
        <f t="shared" si="1070"/>
        <v>0</v>
      </c>
      <c r="V2088" s="90">
        <f t="shared" si="1071"/>
        <v>0</v>
      </c>
      <c r="W2088" s="90">
        <f t="shared" si="1080"/>
        <v>0</v>
      </c>
      <c r="Y2088" s="89">
        <f t="shared" si="1072"/>
        <v>0</v>
      </c>
      <c r="Z2088" s="90">
        <f t="shared" si="1073"/>
        <v>0</v>
      </c>
      <c r="AA2088" s="75">
        <f t="shared" si="1074"/>
        <v>0</v>
      </c>
      <c r="AB2088" s="89">
        <f t="shared" si="1075"/>
        <v>0</v>
      </c>
      <c r="AC2088" s="89">
        <f t="shared" si="1076"/>
        <v>0</v>
      </c>
      <c r="AD2088" s="90">
        <f t="shared" si="1077"/>
        <v>0</v>
      </c>
      <c r="AE2088" s="90">
        <f t="shared" si="1078"/>
        <v>0</v>
      </c>
      <c r="AF2088" s="1">
        <f t="shared" si="1057"/>
        <v>-50000</v>
      </c>
    </row>
    <row r="2089" spans="1:32">
      <c r="A2089" s="106">
        <v>2.4329999999999998E-3</v>
      </c>
      <c r="B2089" s="4">
        <f t="shared" si="1056"/>
        <v>-49999.997566999999</v>
      </c>
      <c r="C2089"/>
      <c r="D2089"/>
      <c r="E2089" s="57" t="s">
        <v>20</v>
      </c>
      <c r="F2089" s="22">
        <f t="shared" si="1058"/>
        <v>0</v>
      </c>
      <c r="G2089" s="22">
        <f t="shared" si="1059"/>
        <v>0</v>
      </c>
      <c r="H2089" s="120" t="str">
        <f>IF(ISNA(VLOOKUP(C2089,[1]Sheet1!$J$2:$J$2000,3,FALSE)),"No","Yes")</f>
        <v>No</v>
      </c>
      <c r="I2089" s="89">
        <f t="shared" si="1060"/>
        <v>0</v>
      </c>
      <c r="J2089" s="89">
        <f t="shared" si="1061"/>
        <v>0</v>
      </c>
      <c r="K2089" s="89">
        <f t="shared" si="1062"/>
        <v>0</v>
      </c>
      <c r="L2089" s="89">
        <f t="shared" si="1063"/>
        <v>0</v>
      </c>
      <c r="M2089" s="89">
        <f t="shared" si="1064"/>
        <v>0</v>
      </c>
      <c r="N2089" s="89">
        <f t="shared" si="1065"/>
        <v>0</v>
      </c>
      <c r="O2089" s="89">
        <f t="shared" si="1079"/>
        <v>0</v>
      </c>
      <c r="Q2089" s="90">
        <f t="shared" si="1066"/>
        <v>0</v>
      </c>
      <c r="R2089" s="90">
        <f t="shared" si="1067"/>
        <v>0</v>
      </c>
      <c r="S2089" s="90">
        <f t="shared" si="1068"/>
        <v>0</v>
      </c>
      <c r="T2089" s="90">
        <f t="shared" si="1069"/>
        <v>0</v>
      </c>
      <c r="U2089" s="90">
        <f t="shared" si="1070"/>
        <v>0</v>
      </c>
      <c r="V2089" s="90">
        <f t="shared" si="1071"/>
        <v>0</v>
      </c>
      <c r="W2089" s="90">
        <f t="shared" si="1080"/>
        <v>0</v>
      </c>
      <c r="Y2089" s="89">
        <f t="shared" si="1072"/>
        <v>0</v>
      </c>
      <c r="Z2089" s="90">
        <f t="shared" si="1073"/>
        <v>0</v>
      </c>
      <c r="AA2089" s="75">
        <f t="shared" si="1074"/>
        <v>0</v>
      </c>
      <c r="AB2089" s="89">
        <f t="shared" si="1075"/>
        <v>0</v>
      </c>
      <c r="AC2089" s="89">
        <f t="shared" si="1076"/>
        <v>0</v>
      </c>
      <c r="AD2089" s="90">
        <f t="shared" si="1077"/>
        <v>0</v>
      </c>
      <c r="AE2089" s="90">
        <f t="shared" si="1078"/>
        <v>0</v>
      </c>
      <c r="AF2089" s="1">
        <f t="shared" si="1057"/>
        <v>-50000</v>
      </c>
    </row>
    <row r="2090" spans="1:32">
      <c r="A2090" s="106">
        <v>2.434E-3</v>
      </c>
      <c r="B2090" s="4">
        <f t="shared" si="1056"/>
        <v>-49999.997565999998</v>
      </c>
      <c r="C2090"/>
      <c r="D2090"/>
      <c r="E2090" s="57" t="s">
        <v>20</v>
      </c>
      <c r="F2090" s="22">
        <f t="shared" si="1058"/>
        <v>0</v>
      </c>
      <c r="G2090" s="22">
        <f t="shared" si="1059"/>
        <v>0</v>
      </c>
      <c r="H2090" s="120" t="str">
        <f>IF(ISNA(VLOOKUP(C2090,[1]Sheet1!$J$2:$J$2000,3,FALSE)),"No","Yes")</f>
        <v>No</v>
      </c>
      <c r="I2090" s="89">
        <f t="shared" si="1060"/>
        <v>0</v>
      </c>
      <c r="J2090" s="89">
        <f t="shared" si="1061"/>
        <v>0</v>
      </c>
      <c r="K2090" s="89">
        <f t="shared" si="1062"/>
        <v>0</v>
      </c>
      <c r="L2090" s="89">
        <f t="shared" si="1063"/>
        <v>0</v>
      </c>
      <c r="M2090" s="89">
        <f t="shared" si="1064"/>
        <v>0</v>
      </c>
      <c r="N2090" s="89">
        <f t="shared" si="1065"/>
        <v>0</v>
      </c>
      <c r="O2090" s="89">
        <f t="shared" si="1079"/>
        <v>0</v>
      </c>
      <c r="Q2090" s="90">
        <f t="shared" si="1066"/>
        <v>0</v>
      </c>
      <c r="R2090" s="90">
        <f t="shared" si="1067"/>
        <v>0</v>
      </c>
      <c r="S2090" s="90">
        <f t="shared" si="1068"/>
        <v>0</v>
      </c>
      <c r="T2090" s="90">
        <f t="shared" si="1069"/>
        <v>0</v>
      </c>
      <c r="U2090" s="90">
        <f t="shared" si="1070"/>
        <v>0</v>
      </c>
      <c r="V2090" s="90">
        <f t="shared" si="1071"/>
        <v>0</v>
      </c>
      <c r="W2090" s="90">
        <f t="shared" si="1080"/>
        <v>0</v>
      </c>
      <c r="Y2090" s="89">
        <f t="shared" si="1072"/>
        <v>0</v>
      </c>
      <c r="Z2090" s="90">
        <f t="shared" si="1073"/>
        <v>0</v>
      </c>
      <c r="AA2090" s="75">
        <f t="shared" si="1074"/>
        <v>0</v>
      </c>
      <c r="AB2090" s="89">
        <f t="shared" si="1075"/>
        <v>0</v>
      </c>
      <c r="AC2090" s="89">
        <f t="shared" si="1076"/>
        <v>0</v>
      </c>
      <c r="AD2090" s="90">
        <f t="shared" si="1077"/>
        <v>0</v>
      </c>
      <c r="AE2090" s="90">
        <f t="shared" si="1078"/>
        <v>0</v>
      </c>
      <c r="AF2090" s="1">
        <f t="shared" si="1057"/>
        <v>-50000</v>
      </c>
    </row>
    <row r="2091" spans="1:32">
      <c r="A2091" s="106">
        <v>2.4350000000000001E-3</v>
      </c>
      <c r="B2091" s="4">
        <f t="shared" si="1056"/>
        <v>-49999.997564999998</v>
      </c>
      <c r="C2091"/>
      <c r="D2091"/>
      <c r="E2091" s="57" t="s">
        <v>20</v>
      </c>
      <c r="F2091" s="22">
        <f t="shared" si="1058"/>
        <v>0</v>
      </c>
      <c r="G2091" s="22">
        <f t="shared" si="1059"/>
        <v>0</v>
      </c>
      <c r="H2091" s="120" t="str">
        <f>IF(ISNA(VLOOKUP(C2091,[1]Sheet1!$J$2:$J$2000,3,FALSE)),"No","Yes")</f>
        <v>No</v>
      </c>
      <c r="I2091" s="89">
        <f t="shared" si="1060"/>
        <v>0</v>
      </c>
      <c r="J2091" s="89">
        <f t="shared" si="1061"/>
        <v>0</v>
      </c>
      <c r="K2091" s="89">
        <f t="shared" si="1062"/>
        <v>0</v>
      </c>
      <c r="L2091" s="89">
        <f t="shared" si="1063"/>
        <v>0</v>
      </c>
      <c r="M2091" s="89">
        <f t="shared" si="1064"/>
        <v>0</v>
      </c>
      <c r="N2091" s="89">
        <f t="shared" si="1065"/>
        <v>0</v>
      </c>
      <c r="O2091" s="89">
        <f t="shared" si="1079"/>
        <v>0</v>
      </c>
      <c r="Q2091" s="90">
        <f t="shared" si="1066"/>
        <v>0</v>
      </c>
      <c r="R2091" s="90">
        <f t="shared" si="1067"/>
        <v>0</v>
      </c>
      <c r="S2091" s="90">
        <f t="shared" si="1068"/>
        <v>0</v>
      </c>
      <c r="T2091" s="90">
        <f t="shared" si="1069"/>
        <v>0</v>
      </c>
      <c r="U2091" s="90">
        <f t="shared" si="1070"/>
        <v>0</v>
      </c>
      <c r="V2091" s="90">
        <f t="shared" si="1071"/>
        <v>0</v>
      </c>
      <c r="W2091" s="90">
        <f t="shared" si="1080"/>
        <v>0</v>
      </c>
      <c r="Y2091" s="89">
        <f t="shared" si="1072"/>
        <v>0</v>
      </c>
      <c r="Z2091" s="90">
        <f t="shared" si="1073"/>
        <v>0</v>
      </c>
      <c r="AA2091" s="75">
        <f t="shared" si="1074"/>
        <v>0</v>
      </c>
      <c r="AB2091" s="89">
        <f t="shared" si="1075"/>
        <v>0</v>
      </c>
      <c r="AC2091" s="89">
        <f t="shared" si="1076"/>
        <v>0</v>
      </c>
      <c r="AD2091" s="90">
        <f t="shared" si="1077"/>
        <v>0</v>
      </c>
      <c r="AE2091" s="90">
        <f t="shared" si="1078"/>
        <v>0</v>
      </c>
      <c r="AF2091" s="1">
        <f t="shared" si="1057"/>
        <v>-50000</v>
      </c>
    </row>
    <row r="2092" spans="1:32">
      <c r="A2092" s="106">
        <v>2.4360000000000002E-3</v>
      </c>
      <c r="B2092" s="4">
        <f t="shared" si="1056"/>
        <v>-49999.997563999998</v>
      </c>
      <c r="C2092"/>
      <c r="D2092"/>
      <c r="E2092" s="57" t="s">
        <v>20</v>
      </c>
      <c r="F2092" s="22">
        <f t="shared" si="1058"/>
        <v>0</v>
      </c>
      <c r="G2092" s="22">
        <f t="shared" si="1059"/>
        <v>0</v>
      </c>
      <c r="H2092" s="120" t="str">
        <f>IF(ISNA(VLOOKUP(C2092,[1]Sheet1!$J$2:$J$2000,3,FALSE)),"No","Yes")</f>
        <v>No</v>
      </c>
      <c r="I2092" s="89">
        <f t="shared" si="1060"/>
        <v>0</v>
      </c>
      <c r="J2092" s="89">
        <f t="shared" si="1061"/>
        <v>0</v>
      </c>
      <c r="K2092" s="89">
        <f t="shared" si="1062"/>
        <v>0</v>
      </c>
      <c r="L2092" s="89">
        <f t="shared" si="1063"/>
        <v>0</v>
      </c>
      <c r="M2092" s="89">
        <f t="shared" si="1064"/>
        <v>0</v>
      </c>
      <c r="N2092" s="89">
        <f t="shared" si="1065"/>
        <v>0</v>
      </c>
      <c r="O2092" s="89">
        <f t="shared" si="1079"/>
        <v>0</v>
      </c>
      <c r="Q2092" s="90">
        <f t="shared" si="1066"/>
        <v>0</v>
      </c>
      <c r="R2092" s="90">
        <f t="shared" si="1067"/>
        <v>0</v>
      </c>
      <c r="S2092" s="90">
        <f t="shared" si="1068"/>
        <v>0</v>
      </c>
      <c r="T2092" s="90">
        <f t="shared" si="1069"/>
        <v>0</v>
      </c>
      <c r="U2092" s="90">
        <f t="shared" si="1070"/>
        <v>0</v>
      </c>
      <c r="V2092" s="90">
        <f t="shared" si="1071"/>
        <v>0</v>
      </c>
      <c r="W2092" s="90">
        <f t="shared" si="1080"/>
        <v>0</v>
      </c>
      <c r="Y2092" s="89">
        <f t="shared" si="1072"/>
        <v>0</v>
      </c>
      <c r="Z2092" s="90">
        <f t="shared" si="1073"/>
        <v>0</v>
      </c>
      <c r="AA2092" s="75">
        <f t="shared" si="1074"/>
        <v>0</v>
      </c>
      <c r="AB2092" s="89">
        <f t="shared" si="1075"/>
        <v>0</v>
      </c>
      <c r="AC2092" s="89">
        <f t="shared" si="1076"/>
        <v>0</v>
      </c>
      <c r="AD2092" s="90">
        <f t="shared" si="1077"/>
        <v>0</v>
      </c>
      <c r="AE2092" s="90">
        <f t="shared" si="1078"/>
        <v>0</v>
      </c>
      <c r="AF2092" s="1">
        <f t="shared" si="1057"/>
        <v>-50000</v>
      </c>
    </row>
    <row r="2093" spans="1:32">
      <c r="A2093" s="106">
        <v>2.4369999999999999E-3</v>
      </c>
      <c r="B2093" s="4">
        <f t="shared" si="1056"/>
        <v>-49999.997562999997</v>
      </c>
      <c r="C2093"/>
      <c r="D2093"/>
      <c r="E2093" s="57" t="s">
        <v>20</v>
      </c>
      <c r="F2093" s="22">
        <f t="shared" si="1058"/>
        <v>0</v>
      </c>
      <c r="G2093" s="22">
        <f t="shared" si="1059"/>
        <v>0</v>
      </c>
      <c r="H2093" s="120" t="str">
        <f>IF(ISNA(VLOOKUP(C2093,[1]Sheet1!$J$2:$J$2000,3,FALSE)),"No","Yes")</f>
        <v>No</v>
      </c>
      <c r="I2093" s="89">
        <f t="shared" si="1060"/>
        <v>0</v>
      </c>
      <c r="J2093" s="89">
        <f t="shared" si="1061"/>
        <v>0</v>
      </c>
      <c r="K2093" s="89">
        <f t="shared" si="1062"/>
        <v>0</v>
      </c>
      <c r="L2093" s="89">
        <f t="shared" si="1063"/>
        <v>0</v>
      </c>
      <c r="M2093" s="89">
        <f t="shared" si="1064"/>
        <v>0</v>
      </c>
      <c r="N2093" s="89">
        <f t="shared" si="1065"/>
        <v>0</v>
      </c>
      <c r="O2093" s="89">
        <f t="shared" si="1079"/>
        <v>0</v>
      </c>
      <c r="Q2093" s="90">
        <f t="shared" si="1066"/>
        <v>0</v>
      </c>
      <c r="R2093" s="90">
        <f t="shared" si="1067"/>
        <v>0</v>
      </c>
      <c r="S2093" s="90">
        <f t="shared" si="1068"/>
        <v>0</v>
      </c>
      <c r="T2093" s="90">
        <f t="shared" si="1069"/>
        <v>0</v>
      </c>
      <c r="U2093" s="90">
        <f t="shared" si="1070"/>
        <v>0</v>
      </c>
      <c r="V2093" s="90">
        <f t="shared" si="1071"/>
        <v>0</v>
      </c>
      <c r="W2093" s="90">
        <f t="shared" si="1080"/>
        <v>0</v>
      </c>
      <c r="Y2093" s="89">
        <f t="shared" si="1072"/>
        <v>0</v>
      </c>
      <c r="Z2093" s="90">
        <f t="shared" si="1073"/>
        <v>0</v>
      </c>
      <c r="AA2093" s="75">
        <f t="shared" si="1074"/>
        <v>0</v>
      </c>
      <c r="AB2093" s="89">
        <f t="shared" si="1075"/>
        <v>0</v>
      </c>
      <c r="AC2093" s="89">
        <f t="shared" si="1076"/>
        <v>0</v>
      </c>
      <c r="AD2093" s="90">
        <f t="shared" si="1077"/>
        <v>0</v>
      </c>
      <c r="AE2093" s="90">
        <f t="shared" si="1078"/>
        <v>0</v>
      </c>
      <c r="AF2093" s="1">
        <f t="shared" si="1057"/>
        <v>-50000</v>
      </c>
    </row>
    <row r="2094" spans="1:32">
      <c r="A2094" s="106">
        <v>2.4380000000000001E-3</v>
      </c>
      <c r="B2094" s="4">
        <f t="shared" si="1056"/>
        <v>-49999.997561999997</v>
      </c>
      <c r="C2094"/>
      <c r="D2094"/>
      <c r="E2094" s="57" t="s">
        <v>20</v>
      </c>
      <c r="F2094" s="22">
        <f t="shared" si="1058"/>
        <v>0</v>
      </c>
      <c r="G2094" s="22">
        <f t="shared" si="1059"/>
        <v>0</v>
      </c>
      <c r="H2094" s="120" t="str">
        <f>IF(ISNA(VLOOKUP(C2094,[1]Sheet1!$J$2:$J$2000,3,FALSE)),"No","Yes")</f>
        <v>No</v>
      </c>
      <c r="I2094" s="89">
        <f t="shared" si="1060"/>
        <v>0</v>
      </c>
      <c r="J2094" s="89">
        <f t="shared" si="1061"/>
        <v>0</v>
      </c>
      <c r="K2094" s="89">
        <f t="shared" si="1062"/>
        <v>0</v>
      </c>
      <c r="L2094" s="89">
        <f t="shared" si="1063"/>
        <v>0</v>
      </c>
      <c r="M2094" s="89">
        <f t="shared" si="1064"/>
        <v>0</v>
      </c>
      <c r="N2094" s="89">
        <f t="shared" si="1065"/>
        <v>0</v>
      </c>
      <c r="O2094" s="89">
        <f t="shared" si="1079"/>
        <v>0</v>
      </c>
      <c r="Q2094" s="90">
        <f t="shared" si="1066"/>
        <v>0</v>
      </c>
      <c r="R2094" s="90">
        <f t="shared" si="1067"/>
        <v>0</v>
      </c>
      <c r="S2094" s="90">
        <f t="shared" si="1068"/>
        <v>0</v>
      </c>
      <c r="T2094" s="90">
        <f t="shared" si="1069"/>
        <v>0</v>
      </c>
      <c r="U2094" s="90">
        <f t="shared" si="1070"/>
        <v>0</v>
      </c>
      <c r="V2094" s="90">
        <f t="shared" si="1071"/>
        <v>0</v>
      </c>
      <c r="W2094" s="90">
        <f t="shared" si="1080"/>
        <v>0</v>
      </c>
      <c r="Y2094" s="89">
        <f t="shared" si="1072"/>
        <v>0</v>
      </c>
      <c r="Z2094" s="90">
        <f t="shared" si="1073"/>
        <v>0</v>
      </c>
      <c r="AA2094" s="75">
        <f t="shared" si="1074"/>
        <v>0</v>
      </c>
      <c r="AB2094" s="89">
        <f t="shared" si="1075"/>
        <v>0</v>
      </c>
      <c r="AC2094" s="89">
        <f t="shared" si="1076"/>
        <v>0</v>
      </c>
      <c r="AD2094" s="90">
        <f t="shared" si="1077"/>
        <v>0</v>
      </c>
      <c r="AE2094" s="90">
        <f t="shared" si="1078"/>
        <v>0</v>
      </c>
      <c r="AF2094" s="1">
        <f t="shared" si="1057"/>
        <v>-50000</v>
      </c>
    </row>
    <row r="2095" spans="1:32">
      <c r="A2095" s="106">
        <v>2.4390000000000002E-3</v>
      </c>
      <c r="B2095" s="4">
        <f t="shared" si="1056"/>
        <v>-49999.997560999996</v>
      </c>
      <c r="C2095"/>
      <c r="D2095"/>
      <c r="E2095" s="57" t="s">
        <v>20</v>
      </c>
      <c r="F2095" s="22">
        <f t="shared" si="1058"/>
        <v>0</v>
      </c>
      <c r="G2095" s="22">
        <f t="shared" si="1059"/>
        <v>0</v>
      </c>
      <c r="H2095" s="120" t="str">
        <f>IF(ISNA(VLOOKUP(C2095,[1]Sheet1!$J$2:$J$2000,3,FALSE)),"No","Yes")</f>
        <v>No</v>
      </c>
      <c r="I2095" s="89">
        <f t="shared" si="1060"/>
        <v>0</v>
      </c>
      <c r="J2095" s="89">
        <f t="shared" si="1061"/>
        <v>0</v>
      </c>
      <c r="K2095" s="89">
        <f t="shared" si="1062"/>
        <v>0</v>
      </c>
      <c r="L2095" s="89">
        <f t="shared" si="1063"/>
        <v>0</v>
      </c>
      <c r="M2095" s="89">
        <f t="shared" si="1064"/>
        <v>0</v>
      </c>
      <c r="N2095" s="89">
        <f t="shared" si="1065"/>
        <v>0</v>
      </c>
      <c r="O2095" s="89">
        <f t="shared" si="1079"/>
        <v>0</v>
      </c>
      <c r="Q2095" s="90">
        <f t="shared" si="1066"/>
        <v>0</v>
      </c>
      <c r="R2095" s="90">
        <f t="shared" si="1067"/>
        <v>0</v>
      </c>
      <c r="S2095" s="90">
        <f t="shared" si="1068"/>
        <v>0</v>
      </c>
      <c r="T2095" s="90">
        <f t="shared" si="1069"/>
        <v>0</v>
      </c>
      <c r="U2095" s="90">
        <f t="shared" si="1070"/>
        <v>0</v>
      </c>
      <c r="V2095" s="90">
        <f t="shared" si="1071"/>
        <v>0</v>
      </c>
      <c r="W2095" s="90">
        <f t="shared" si="1080"/>
        <v>0</v>
      </c>
      <c r="Y2095" s="89">
        <f t="shared" si="1072"/>
        <v>0</v>
      </c>
      <c r="Z2095" s="90">
        <f t="shared" si="1073"/>
        <v>0</v>
      </c>
      <c r="AA2095" s="75">
        <f t="shared" si="1074"/>
        <v>0</v>
      </c>
      <c r="AB2095" s="89">
        <f t="shared" si="1075"/>
        <v>0</v>
      </c>
      <c r="AC2095" s="89">
        <f t="shared" si="1076"/>
        <v>0</v>
      </c>
      <c r="AD2095" s="90">
        <f t="shared" si="1077"/>
        <v>0</v>
      </c>
      <c r="AE2095" s="90">
        <f t="shared" si="1078"/>
        <v>0</v>
      </c>
      <c r="AF2095" s="1">
        <f t="shared" si="1057"/>
        <v>-50000</v>
      </c>
    </row>
    <row r="2096" spans="1:32">
      <c r="A2096" s="106">
        <v>2.4399999999999999E-3</v>
      </c>
      <c r="B2096" s="4">
        <f t="shared" si="1056"/>
        <v>-49999.997560000003</v>
      </c>
      <c r="C2096"/>
      <c r="D2096"/>
      <c r="E2096" s="57" t="s">
        <v>20</v>
      </c>
      <c r="F2096" s="22">
        <f t="shared" si="1058"/>
        <v>0</v>
      </c>
      <c r="G2096" s="22">
        <f t="shared" si="1059"/>
        <v>0</v>
      </c>
      <c r="H2096" s="120" t="str">
        <f>IF(ISNA(VLOOKUP(C2096,[1]Sheet1!$J$2:$J$2000,3,FALSE)),"No","Yes")</f>
        <v>No</v>
      </c>
      <c r="I2096" s="89">
        <f t="shared" si="1060"/>
        <v>0</v>
      </c>
      <c r="J2096" s="89">
        <f t="shared" si="1061"/>
        <v>0</v>
      </c>
      <c r="K2096" s="89">
        <f t="shared" si="1062"/>
        <v>0</v>
      </c>
      <c r="L2096" s="89">
        <f t="shared" si="1063"/>
        <v>0</v>
      </c>
      <c r="M2096" s="89">
        <f t="shared" si="1064"/>
        <v>0</v>
      </c>
      <c r="N2096" s="89">
        <f t="shared" si="1065"/>
        <v>0</v>
      </c>
      <c r="O2096" s="89">
        <f t="shared" si="1079"/>
        <v>0</v>
      </c>
      <c r="Q2096" s="90">
        <f t="shared" si="1066"/>
        <v>0</v>
      </c>
      <c r="R2096" s="90">
        <f t="shared" si="1067"/>
        <v>0</v>
      </c>
      <c r="S2096" s="90">
        <f t="shared" si="1068"/>
        <v>0</v>
      </c>
      <c r="T2096" s="90">
        <f t="shared" si="1069"/>
        <v>0</v>
      </c>
      <c r="U2096" s="90">
        <f t="shared" si="1070"/>
        <v>0</v>
      </c>
      <c r="V2096" s="90">
        <f t="shared" si="1071"/>
        <v>0</v>
      </c>
      <c r="W2096" s="90">
        <f t="shared" si="1080"/>
        <v>0</v>
      </c>
      <c r="Y2096" s="89">
        <f t="shared" si="1072"/>
        <v>0</v>
      </c>
      <c r="Z2096" s="90">
        <f t="shared" si="1073"/>
        <v>0</v>
      </c>
      <c r="AA2096" s="75">
        <f t="shared" si="1074"/>
        <v>0</v>
      </c>
      <c r="AB2096" s="89">
        <f t="shared" si="1075"/>
        <v>0</v>
      </c>
      <c r="AC2096" s="89">
        <f t="shared" si="1076"/>
        <v>0</v>
      </c>
      <c r="AD2096" s="90">
        <f t="shared" si="1077"/>
        <v>0</v>
      </c>
      <c r="AE2096" s="90">
        <f t="shared" si="1078"/>
        <v>0</v>
      </c>
      <c r="AF2096" s="1">
        <f t="shared" si="1057"/>
        <v>-50000</v>
      </c>
    </row>
    <row r="2097" spans="1:32">
      <c r="A2097" s="106">
        <v>2.441E-3</v>
      </c>
      <c r="B2097" s="4">
        <f t="shared" si="1056"/>
        <v>-49999.997559000003</v>
      </c>
      <c r="C2097"/>
      <c r="D2097"/>
      <c r="E2097" s="57" t="s">
        <v>20</v>
      </c>
      <c r="F2097" s="22">
        <f t="shared" si="1058"/>
        <v>0</v>
      </c>
      <c r="G2097" s="22">
        <f t="shared" si="1059"/>
        <v>0</v>
      </c>
      <c r="H2097" s="120" t="str">
        <f>IF(ISNA(VLOOKUP(C2097,[1]Sheet1!$J$2:$J$2000,3,FALSE)),"No","Yes")</f>
        <v>No</v>
      </c>
      <c r="I2097" s="89">
        <f t="shared" ref="I2097:I2128" si="1081">IF(ISERROR(VLOOKUP($C2097,Sprint1,5,FALSE)),0,(VLOOKUP($C2097,Sprint1,5,FALSE)))</f>
        <v>0</v>
      </c>
      <c r="J2097" s="89">
        <f t="shared" ref="J2097:J2128" si="1082">IF(ISERROR(VLOOKUP($C2097,Sprint2,5,FALSE)),0,(VLOOKUP($C2097,Sprint2,5,FALSE)))</f>
        <v>0</v>
      </c>
      <c r="K2097" s="89">
        <f t="shared" ref="K2097:K2128" si="1083">IF(ISERROR(VLOOKUP($C2097,Sprint3,5,FALSE)),0,(VLOOKUP($C2097,Sprint3,5,FALSE)))</f>
        <v>0</v>
      </c>
      <c r="L2097" s="89">
        <f t="shared" ref="L2097:L2128" si="1084">IF(ISERROR(VLOOKUP($C2097,Sprint4,5,FALSE)),0,(VLOOKUP($C2097,Sprint4,5,FALSE)))</f>
        <v>0</v>
      </c>
      <c r="M2097" s="89">
        <f t="shared" ref="M2097:M2128" si="1085">IF(ISERROR(VLOOKUP($C2097,Sprint5,5,FALSE)),0,(VLOOKUP($C2097,Sprint5,5,FALSE)))</f>
        <v>0</v>
      </c>
      <c r="N2097" s="89">
        <f t="shared" ref="N2097:N2128" si="1086">IF(ISERROR(VLOOKUP($C2097,Sprint6,5,FALSE)),0,(VLOOKUP($C2097,Sprint6,5,FALSE)))</f>
        <v>0</v>
      </c>
      <c r="O2097" s="89">
        <f t="shared" si="1079"/>
        <v>0</v>
      </c>
      <c r="Q2097" s="90">
        <f t="shared" ref="Q2097:Q2128" si="1087">IF(ISERROR(VLOOKUP($C2097,_End1,5,FALSE)),0,(VLOOKUP($C2097,_End1,5,FALSE)))</f>
        <v>0</v>
      </c>
      <c r="R2097" s="90">
        <f t="shared" ref="R2097:R2128" si="1088">IF(ISERROR(VLOOKUP($C2097,_End2,5,FALSE)),0,(VLOOKUP($C2097,_End2,5,FALSE)))</f>
        <v>0</v>
      </c>
      <c r="S2097" s="90">
        <f t="shared" ref="S2097:S2128" si="1089">IF(ISERROR(VLOOKUP($C2097,_End3,5,FALSE)),0,(VLOOKUP($C2097,_End3,5,FALSE)))</f>
        <v>0</v>
      </c>
      <c r="T2097" s="90">
        <f t="shared" ref="T2097:T2128" si="1090">IF(ISERROR(VLOOKUP($C2097,_End4,5,FALSE)),0,(VLOOKUP($C2097,_End4,5,FALSE)))</f>
        <v>0</v>
      </c>
      <c r="U2097" s="90">
        <f t="shared" ref="U2097:U2128" si="1091">IF(ISERROR(VLOOKUP($C2097,_End5,5,FALSE)),0,(VLOOKUP($C2097,_End5,5,FALSE)))</f>
        <v>0</v>
      </c>
      <c r="V2097" s="90">
        <f t="shared" ref="V2097:V2128" si="1092">IF(ISERROR(VLOOKUP($C2097,_End6,5,FALSE)),0,(VLOOKUP($C2097,_End6,5,FALSE)))</f>
        <v>0</v>
      </c>
      <c r="W2097" s="90">
        <f t="shared" si="1080"/>
        <v>0</v>
      </c>
      <c r="Y2097" s="89">
        <f t="shared" si="1072"/>
        <v>0</v>
      </c>
      <c r="Z2097" s="90">
        <f t="shared" si="1073"/>
        <v>0</v>
      </c>
      <c r="AA2097" s="75">
        <f t="shared" si="1074"/>
        <v>0</v>
      </c>
      <c r="AB2097" s="89">
        <f t="shared" si="1075"/>
        <v>0</v>
      </c>
      <c r="AC2097" s="89">
        <f t="shared" si="1076"/>
        <v>0</v>
      </c>
      <c r="AD2097" s="90">
        <f t="shared" si="1077"/>
        <v>0</v>
      </c>
      <c r="AE2097" s="90">
        <f t="shared" si="1078"/>
        <v>0</v>
      </c>
      <c r="AF2097" s="1">
        <f t="shared" si="1057"/>
        <v>-50000</v>
      </c>
    </row>
    <row r="2098" spans="1:32">
      <c r="A2098" s="106">
        <v>2.4420000000000002E-3</v>
      </c>
      <c r="B2098" s="4">
        <f t="shared" si="1056"/>
        <v>-49999.997558000003</v>
      </c>
      <c r="C2098"/>
      <c r="D2098"/>
      <c r="E2098" s="57" t="s">
        <v>20</v>
      </c>
      <c r="F2098" s="22">
        <f t="shared" si="1058"/>
        <v>0</v>
      </c>
      <c r="G2098" s="22">
        <f t="shared" si="1059"/>
        <v>0</v>
      </c>
      <c r="H2098" s="120" t="str">
        <f>IF(ISNA(VLOOKUP(C2098,[1]Sheet1!$J$2:$J$2000,3,FALSE)),"No","Yes")</f>
        <v>No</v>
      </c>
      <c r="I2098" s="89">
        <f t="shared" si="1081"/>
        <v>0</v>
      </c>
      <c r="J2098" s="89">
        <f t="shared" si="1082"/>
        <v>0</v>
      </c>
      <c r="K2098" s="89">
        <f t="shared" si="1083"/>
        <v>0</v>
      </c>
      <c r="L2098" s="89">
        <f t="shared" si="1084"/>
        <v>0</v>
      </c>
      <c r="M2098" s="89">
        <f t="shared" si="1085"/>
        <v>0</v>
      </c>
      <c r="N2098" s="89">
        <f t="shared" si="1086"/>
        <v>0</v>
      </c>
      <c r="O2098" s="89">
        <f t="shared" si="1079"/>
        <v>0</v>
      </c>
      <c r="Q2098" s="90">
        <f t="shared" si="1087"/>
        <v>0</v>
      </c>
      <c r="R2098" s="90">
        <f t="shared" si="1088"/>
        <v>0</v>
      </c>
      <c r="S2098" s="90">
        <f t="shared" si="1089"/>
        <v>0</v>
      </c>
      <c r="T2098" s="90">
        <f t="shared" si="1090"/>
        <v>0</v>
      </c>
      <c r="U2098" s="90">
        <f t="shared" si="1091"/>
        <v>0</v>
      </c>
      <c r="V2098" s="90">
        <f t="shared" si="1092"/>
        <v>0</v>
      </c>
      <c r="W2098" s="90">
        <f t="shared" si="1080"/>
        <v>0</v>
      </c>
      <c r="Y2098" s="89">
        <f t="shared" si="1072"/>
        <v>0</v>
      </c>
      <c r="Z2098" s="90">
        <f t="shared" si="1073"/>
        <v>0</v>
      </c>
      <c r="AA2098" s="75">
        <f t="shared" si="1074"/>
        <v>0</v>
      </c>
      <c r="AB2098" s="89">
        <f t="shared" si="1075"/>
        <v>0</v>
      </c>
      <c r="AC2098" s="89">
        <f t="shared" si="1076"/>
        <v>0</v>
      </c>
      <c r="AD2098" s="90">
        <f t="shared" si="1077"/>
        <v>0</v>
      </c>
      <c r="AE2098" s="90">
        <f t="shared" si="1078"/>
        <v>0</v>
      </c>
      <c r="AF2098" s="1">
        <f t="shared" si="1057"/>
        <v>-50000</v>
      </c>
    </row>
    <row r="2099" spans="1:32">
      <c r="A2099" s="106">
        <v>2.4429999999999999E-3</v>
      </c>
      <c r="B2099" s="4">
        <f t="shared" si="1056"/>
        <v>-49999.997557000002</v>
      </c>
      <c r="C2099"/>
      <c r="D2099"/>
      <c r="E2099" s="57" t="s">
        <v>20</v>
      </c>
      <c r="F2099" s="22">
        <f t="shared" si="1058"/>
        <v>0</v>
      </c>
      <c r="G2099" s="22">
        <f t="shared" si="1059"/>
        <v>0</v>
      </c>
      <c r="H2099" s="120" t="str">
        <f>IF(ISNA(VLOOKUP(C2099,[1]Sheet1!$J$2:$J$2000,3,FALSE)),"No","Yes")</f>
        <v>No</v>
      </c>
      <c r="I2099" s="89">
        <f t="shared" si="1081"/>
        <v>0</v>
      </c>
      <c r="J2099" s="89">
        <f t="shared" si="1082"/>
        <v>0</v>
      </c>
      <c r="K2099" s="89">
        <f t="shared" si="1083"/>
        <v>0</v>
      </c>
      <c r="L2099" s="89">
        <f t="shared" si="1084"/>
        <v>0</v>
      </c>
      <c r="M2099" s="89">
        <f t="shared" si="1085"/>
        <v>0</v>
      </c>
      <c r="N2099" s="89">
        <f t="shared" si="1086"/>
        <v>0</v>
      </c>
      <c r="O2099" s="89">
        <f t="shared" si="1079"/>
        <v>0</v>
      </c>
      <c r="Q2099" s="90">
        <f t="shared" si="1087"/>
        <v>0</v>
      </c>
      <c r="R2099" s="90">
        <f t="shared" si="1088"/>
        <v>0</v>
      </c>
      <c r="S2099" s="90">
        <f t="shared" si="1089"/>
        <v>0</v>
      </c>
      <c r="T2099" s="90">
        <f t="shared" si="1090"/>
        <v>0</v>
      </c>
      <c r="U2099" s="90">
        <f t="shared" si="1091"/>
        <v>0</v>
      </c>
      <c r="V2099" s="90">
        <f t="shared" si="1092"/>
        <v>0</v>
      </c>
      <c r="W2099" s="90">
        <f t="shared" si="1080"/>
        <v>0</v>
      </c>
      <c r="Y2099" s="89">
        <f t="shared" si="1072"/>
        <v>0</v>
      </c>
      <c r="Z2099" s="90">
        <f t="shared" si="1073"/>
        <v>0</v>
      </c>
      <c r="AA2099" s="75">
        <f t="shared" si="1074"/>
        <v>0</v>
      </c>
      <c r="AB2099" s="89">
        <f t="shared" si="1075"/>
        <v>0</v>
      </c>
      <c r="AC2099" s="89">
        <f t="shared" si="1076"/>
        <v>0</v>
      </c>
      <c r="AD2099" s="90">
        <f t="shared" si="1077"/>
        <v>0</v>
      </c>
      <c r="AE2099" s="90">
        <f t="shared" si="1078"/>
        <v>0</v>
      </c>
      <c r="AF2099" s="1">
        <f t="shared" si="1057"/>
        <v>-50000</v>
      </c>
    </row>
    <row r="2100" spans="1:32">
      <c r="A2100" s="106">
        <v>2.444E-3</v>
      </c>
      <c r="B2100" s="4">
        <f t="shared" si="1056"/>
        <v>-49999.997556000002</v>
      </c>
      <c r="C2100"/>
      <c r="D2100"/>
      <c r="E2100" s="57" t="s">
        <v>20</v>
      </c>
      <c r="F2100" s="22">
        <f t="shared" si="1058"/>
        <v>0</v>
      </c>
      <c r="G2100" s="22">
        <f t="shared" si="1059"/>
        <v>0</v>
      </c>
      <c r="H2100" s="120" t="str">
        <f>IF(ISNA(VLOOKUP(C2100,[1]Sheet1!$J$2:$J$2000,3,FALSE)),"No","Yes")</f>
        <v>No</v>
      </c>
      <c r="I2100" s="89">
        <f t="shared" si="1081"/>
        <v>0</v>
      </c>
      <c r="J2100" s="89">
        <f t="shared" si="1082"/>
        <v>0</v>
      </c>
      <c r="K2100" s="89">
        <f t="shared" si="1083"/>
        <v>0</v>
      </c>
      <c r="L2100" s="89">
        <f t="shared" si="1084"/>
        <v>0</v>
      </c>
      <c r="M2100" s="89">
        <f t="shared" si="1085"/>
        <v>0</v>
      </c>
      <c r="N2100" s="89">
        <f t="shared" si="1086"/>
        <v>0</v>
      </c>
      <c r="O2100" s="89">
        <f t="shared" si="1079"/>
        <v>0</v>
      </c>
      <c r="Q2100" s="90">
        <f t="shared" si="1087"/>
        <v>0</v>
      </c>
      <c r="R2100" s="90">
        <f t="shared" si="1088"/>
        <v>0</v>
      </c>
      <c r="S2100" s="90">
        <f t="shared" si="1089"/>
        <v>0</v>
      </c>
      <c r="T2100" s="90">
        <f t="shared" si="1090"/>
        <v>0</v>
      </c>
      <c r="U2100" s="90">
        <f t="shared" si="1091"/>
        <v>0</v>
      </c>
      <c r="V2100" s="90">
        <f t="shared" si="1092"/>
        <v>0</v>
      </c>
      <c r="W2100" s="90">
        <f t="shared" si="1080"/>
        <v>0</v>
      </c>
      <c r="Y2100" s="89">
        <f t="shared" si="1072"/>
        <v>0</v>
      </c>
      <c r="Z2100" s="90">
        <f t="shared" si="1073"/>
        <v>0</v>
      </c>
      <c r="AA2100" s="75">
        <f t="shared" si="1074"/>
        <v>0</v>
      </c>
      <c r="AB2100" s="89">
        <f t="shared" si="1075"/>
        <v>0</v>
      </c>
      <c r="AC2100" s="89">
        <f t="shared" si="1076"/>
        <v>0</v>
      </c>
      <c r="AD2100" s="90">
        <f t="shared" si="1077"/>
        <v>0</v>
      </c>
      <c r="AE2100" s="90">
        <f t="shared" si="1078"/>
        <v>0</v>
      </c>
      <c r="AF2100" s="1">
        <f t="shared" si="1057"/>
        <v>-50000</v>
      </c>
    </row>
    <row r="2101" spans="1:32">
      <c r="A2101" s="106">
        <v>2.4450000000000001E-3</v>
      </c>
      <c r="B2101" s="4">
        <f t="shared" si="1056"/>
        <v>-49999.997555000002</v>
      </c>
      <c r="C2101"/>
      <c r="D2101"/>
      <c r="E2101" s="57" t="s">
        <v>20</v>
      </c>
      <c r="F2101" s="22">
        <f t="shared" si="1058"/>
        <v>0</v>
      </c>
      <c r="G2101" s="22">
        <f t="shared" si="1059"/>
        <v>0</v>
      </c>
      <c r="H2101" s="120" t="str">
        <f>IF(ISNA(VLOOKUP(C2101,[1]Sheet1!$J$2:$J$2000,3,FALSE)),"No","Yes")</f>
        <v>No</v>
      </c>
      <c r="I2101" s="89">
        <f t="shared" si="1081"/>
        <v>0</v>
      </c>
      <c r="J2101" s="89">
        <f t="shared" si="1082"/>
        <v>0</v>
      </c>
      <c r="K2101" s="89">
        <f t="shared" si="1083"/>
        <v>0</v>
      </c>
      <c r="L2101" s="89">
        <f t="shared" si="1084"/>
        <v>0</v>
      </c>
      <c r="M2101" s="89">
        <f t="shared" si="1085"/>
        <v>0</v>
      </c>
      <c r="N2101" s="89">
        <f t="shared" si="1086"/>
        <v>0</v>
      </c>
      <c r="O2101" s="89">
        <f t="shared" si="1079"/>
        <v>0</v>
      </c>
      <c r="Q2101" s="90">
        <f t="shared" si="1087"/>
        <v>0</v>
      </c>
      <c r="R2101" s="90">
        <f t="shared" si="1088"/>
        <v>0</v>
      </c>
      <c r="S2101" s="90">
        <f t="shared" si="1089"/>
        <v>0</v>
      </c>
      <c r="T2101" s="90">
        <f t="shared" si="1090"/>
        <v>0</v>
      </c>
      <c r="U2101" s="90">
        <f t="shared" si="1091"/>
        <v>0</v>
      </c>
      <c r="V2101" s="90">
        <f t="shared" si="1092"/>
        <v>0</v>
      </c>
      <c r="W2101" s="90">
        <f t="shared" si="1080"/>
        <v>0</v>
      </c>
      <c r="Y2101" s="89">
        <f t="shared" si="1072"/>
        <v>0</v>
      </c>
      <c r="Z2101" s="90">
        <f t="shared" si="1073"/>
        <v>0</v>
      </c>
      <c r="AA2101" s="75">
        <f t="shared" si="1074"/>
        <v>0</v>
      </c>
      <c r="AB2101" s="89">
        <f t="shared" si="1075"/>
        <v>0</v>
      </c>
      <c r="AC2101" s="89">
        <f t="shared" si="1076"/>
        <v>0</v>
      </c>
      <c r="AD2101" s="90">
        <f t="shared" si="1077"/>
        <v>0</v>
      </c>
      <c r="AE2101" s="90">
        <f t="shared" si="1078"/>
        <v>0</v>
      </c>
      <c r="AF2101" s="1">
        <f t="shared" si="1057"/>
        <v>-50000</v>
      </c>
    </row>
    <row r="2102" spans="1:32">
      <c r="A2102" s="106">
        <v>2.4459999999999998E-3</v>
      </c>
      <c r="B2102" s="4">
        <f t="shared" si="1056"/>
        <v>-49999.997554000001</v>
      </c>
      <c r="C2102"/>
      <c r="D2102"/>
      <c r="E2102" s="57" t="s">
        <v>20</v>
      </c>
      <c r="F2102" s="22">
        <f t="shared" si="1058"/>
        <v>0</v>
      </c>
      <c r="G2102" s="22">
        <f t="shared" si="1059"/>
        <v>0</v>
      </c>
      <c r="H2102" s="120" t="str">
        <f>IF(ISNA(VLOOKUP(C2102,[1]Sheet1!$J$2:$J$2000,3,FALSE)),"No","Yes")</f>
        <v>No</v>
      </c>
      <c r="I2102" s="89">
        <f t="shared" si="1081"/>
        <v>0</v>
      </c>
      <c r="J2102" s="89">
        <f t="shared" si="1082"/>
        <v>0</v>
      </c>
      <c r="K2102" s="89">
        <f t="shared" si="1083"/>
        <v>0</v>
      </c>
      <c r="L2102" s="89">
        <f t="shared" si="1084"/>
        <v>0</v>
      </c>
      <c r="M2102" s="89">
        <f t="shared" si="1085"/>
        <v>0</v>
      </c>
      <c r="N2102" s="89">
        <f t="shared" si="1086"/>
        <v>0</v>
      </c>
      <c r="O2102" s="89">
        <f t="shared" si="1079"/>
        <v>0</v>
      </c>
      <c r="Q2102" s="90">
        <f t="shared" si="1087"/>
        <v>0</v>
      </c>
      <c r="R2102" s="90">
        <f t="shared" si="1088"/>
        <v>0</v>
      </c>
      <c r="S2102" s="90">
        <f t="shared" si="1089"/>
        <v>0</v>
      </c>
      <c r="T2102" s="90">
        <f t="shared" si="1090"/>
        <v>0</v>
      </c>
      <c r="U2102" s="90">
        <f t="shared" si="1091"/>
        <v>0</v>
      </c>
      <c r="V2102" s="90">
        <f t="shared" si="1092"/>
        <v>0</v>
      </c>
      <c r="W2102" s="90">
        <f t="shared" si="1080"/>
        <v>0</v>
      </c>
      <c r="Y2102" s="89">
        <f t="shared" si="1072"/>
        <v>0</v>
      </c>
      <c r="Z2102" s="90">
        <f t="shared" si="1073"/>
        <v>0</v>
      </c>
      <c r="AA2102" s="75">
        <f t="shared" si="1074"/>
        <v>0</v>
      </c>
      <c r="AB2102" s="89">
        <f t="shared" si="1075"/>
        <v>0</v>
      </c>
      <c r="AC2102" s="89">
        <f t="shared" si="1076"/>
        <v>0</v>
      </c>
      <c r="AD2102" s="90">
        <f t="shared" si="1077"/>
        <v>0</v>
      </c>
      <c r="AE2102" s="90">
        <f t="shared" si="1078"/>
        <v>0</v>
      </c>
      <c r="AF2102" s="1">
        <f t="shared" si="1057"/>
        <v>-50000</v>
      </c>
    </row>
    <row r="2103" spans="1:32">
      <c r="A2103" s="106">
        <v>2.447E-3</v>
      </c>
      <c r="B2103" s="4">
        <f t="shared" si="1056"/>
        <v>-49999.997553000001</v>
      </c>
      <c r="C2103"/>
      <c r="D2103"/>
      <c r="E2103" s="57" t="s">
        <v>20</v>
      </c>
      <c r="F2103" s="22">
        <f t="shared" si="1058"/>
        <v>0</v>
      </c>
      <c r="G2103" s="22">
        <f t="shared" si="1059"/>
        <v>0</v>
      </c>
      <c r="H2103" s="120" t="str">
        <f>IF(ISNA(VLOOKUP(C2103,[1]Sheet1!$J$2:$J$2000,3,FALSE)),"No","Yes")</f>
        <v>No</v>
      </c>
      <c r="I2103" s="89">
        <f t="shared" si="1081"/>
        <v>0</v>
      </c>
      <c r="J2103" s="89">
        <f t="shared" si="1082"/>
        <v>0</v>
      </c>
      <c r="K2103" s="89">
        <f t="shared" si="1083"/>
        <v>0</v>
      </c>
      <c r="L2103" s="89">
        <f t="shared" si="1084"/>
        <v>0</v>
      </c>
      <c r="M2103" s="89">
        <f t="shared" si="1085"/>
        <v>0</v>
      </c>
      <c r="N2103" s="89">
        <f t="shared" si="1086"/>
        <v>0</v>
      </c>
      <c r="O2103" s="89">
        <f t="shared" si="1079"/>
        <v>0</v>
      </c>
      <c r="Q2103" s="90">
        <f t="shared" si="1087"/>
        <v>0</v>
      </c>
      <c r="R2103" s="90">
        <f t="shared" si="1088"/>
        <v>0</v>
      </c>
      <c r="S2103" s="90">
        <f t="shared" si="1089"/>
        <v>0</v>
      </c>
      <c r="T2103" s="90">
        <f t="shared" si="1090"/>
        <v>0</v>
      </c>
      <c r="U2103" s="90">
        <f t="shared" si="1091"/>
        <v>0</v>
      </c>
      <c r="V2103" s="90">
        <f t="shared" si="1092"/>
        <v>0</v>
      </c>
      <c r="W2103" s="90">
        <f t="shared" si="1080"/>
        <v>0</v>
      </c>
      <c r="Y2103" s="89">
        <f t="shared" si="1072"/>
        <v>0</v>
      </c>
      <c r="Z2103" s="90">
        <f t="shared" si="1073"/>
        <v>0</v>
      </c>
      <c r="AA2103" s="75">
        <f t="shared" si="1074"/>
        <v>0</v>
      </c>
      <c r="AB2103" s="89">
        <f t="shared" si="1075"/>
        <v>0</v>
      </c>
      <c r="AC2103" s="89">
        <f t="shared" si="1076"/>
        <v>0</v>
      </c>
      <c r="AD2103" s="90">
        <f t="shared" si="1077"/>
        <v>0</v>
      </c>
      <c r="AE2103" s="90">
        <f t="shared" si="1078"/>
        <v>0</v>
      </c>
      <c r="AF2103" s="1">
        <f t="shared" si="1057"/>
        <v>-50000</v>
      </c>
    </row>
    <row r="2104" spans="1:32">
      <c r="A2104" s="106">
        <v>2.4480000000000001E-3</v>
      </c>
      <c r="B2104" s="4">
        <f t="shared" si="1056"/>
        <v>-49999.997552000001</v>
      </c>
      <c r="C2104"/>
      <c r="D2104"/>
      <c r="E2104" s="57" t="s">
        <v>20</v>
      </c>
      <c r="F2104" s="22">
        <f t="shared" si="1058"/>
        <v>0</v>
      </c>
      <c r="G2104" s="22">
        <f t="shared" si="1059"/>
        <v>0</v>
      </c>
      <c r="H2104" s="120" t="str">
        <f>IF(ISNA(VLOOKUP(C2104,[1]Sheet1!$J$2:$J$2000,3,FALSE)),"No","Yes")</f>
        <v>No</v>
      </c>
      <c r="I2104" s="89">
        <f t="shared" si="1081"/>
        <v>0</v>
      </c>
      <c r="J2104" s="89">
        <f t="shared" si="1082"/>
        <v>0</v>
      </c>
      <c r="K2104" s="89">
        <f t="shared" si="1083"/>
        <v>0</v>
      </c>
      <c r="L2104" s="89">
        <f t="shared" si="1084"/>
        <v>0</v>
      </c>
      <c r="M2104" s="89">
        <f t="shared" si="1085"/>
        <v>0</v>
      </c>
      <c r="N2104" s="89">
        <f t="shared" si="1086"/>
        <v>0</v>
      </c>
      <c r="O2104" s="89">
        <f t="shared" si="1079"/>
        <v>0</v>
      </c>
      <c r="Q2104" s="90">
        <f t="shared" si="1087"/>
        <v>0</v>
      </c>
      <c r="R2104" s="90">
        <f t="shared" si="1088"/>
        <v>0</v>
      </c>
      <c r="S2104" s="90">
        <f t="shared" si="1089"/>
        <v>0</v>
      </c>
      <c r="T2104" s="90">
        <f t="shared" si="1090"/>
        <v>0</v>
      </c>
      <c r="U2104" s="90">
        <f t="shared" si="1091"/>
        <v>0</v>
      </c>
      <c r="V2104" s="90">
        <f t="shared" si="1092"/>
        <v>0</v>
      </c>
      <c r="W2104" s="90">
        <f t="shared" si="1080"/>
        <v>0</v>
      </c>
      <c r="Y2104" s="89">
        <f t="shared" si="1072"/>
        <v>0</v>
      </c>
      <c r="Z2104" s="90">
        <f t="shared" si="1073"/>
        <v>0</v>
      </c>
      <c r="AA2104" s="75">
        <f t="shared" si="1074"/>
        <v>0</v>
      </c>
      <c r="AB2104" s="89">
        <f t="shared" si="1075"/>
        <v>0</v>
      </c>
      <c r="AC2104" s="89">
        <f t="shared" si="1076"/>
        <v>0</v>
      </c>
      <c r="AD2104" s="90">
        <f t="shared" si="1077"/>
        <v>0</v>
      </c>
      <c r="AE2104" s="90">
        <f t="shared" si="1078"/>
        <v>0</v>
      </c>
      <c r="AF2104" s="1">
        <f t="shared" si="1057"/>
        <v>-50000</v>
      </c>
    </row>
    <row r="2105" spans="1:32">
      <c r="A2105" s="106">
        <v>2.4490000000000002E-3</v>
      </c>
      <c r="B2105" s="4">
        <f t="shared" si="1056"/>
        <v>-49999.997551</v>
      </c>
      <c r="C2105"/>
      <c r="D2105"/>
      <c r="E2105" s="57" t="s">
        <v>20</v>
      </c>
      <c r="F2105" s="22">
        <f t="shared" si="1058"/>
        <v>0</v>
      </c>
      <c r="G2105" s="22">
        <f t="shared" si="1059"/>
        <v>0</v>
      </c>
      <c r="H2105" s="120" t="str">
        <f>IF(ISNA(VLOOKUP(C2105,[1]Sheet1!$J$2:$J$2000,3,FALSE)),"No","Yes")</f>
        <v>No</v>
      </c>
      <c r="I2105" s="89">
        <f t="shared" si="1081"/>
        <v>0</v>
      </c>
      <c r="J2105" s="89">
        <f t="shared" si="1082"/>
        <v>0</v>
      </c>
      <c r="K2105" s="89">
        <f t="shared" si="1083"/>
        <v>0</v>
      </c>
      <c r="L2105" s="89">
        <f t="shared" si="1084"/>
        <v>0</v>
      </c>
      <c r="M2105" s="89">
        <f t="shared" si="1085"/>
        <v>0</v>
      </c>
      <c r="N2105" s="89">
        <f t="shared" si="1086"/>
        <v>0</v>
      </c>
      <c r="O2105" s="89">
        <f t="shared" si="1079"/>
        <v>0</v>
      </c>
      <c r="Q2105" s="90">
        <f t="shared" si="1087"/>
        <v>0</v>
      </c>
      <c r="R2105" s="90">
        <f t="shared" si="1088"/>
        <v>0</v>
      </c>
      <c r="S2105" s="90">
        <f t="shared" si="1089"/>
        <v>0</v>
      </c>
      <c r="T2105" s="90">
        <f t="shared" si="1090"/>
        <v>0</v>
      </c>
      <c r="U2105" s="90">
        <f t="shared" si="1091"/>
        <v>0</v>
      </c>
      <c r="V2105" s="90">
        <f t="shared" si="1092"/>
        <v>0</v>
      </c>
      <c r="W2105" s="90">
        <f t="shared" si="1080"/>
        <v>0</v>
      </c>
      <c r="Y2105" s="89">
        <f t="shared" si="1072"/>
        <v>0</v>
      </c>
      <c r="Z2105" s="90">
        <f t="shared" si="1073"/>
        <v>0</v>
      </c>
      <c r="AA2105" s="75">
        <f t="shared" si="1074"/>
        <v>0</v>
      </c>
      <c r="AB2105" s="89">
        <f t="shared" si="1075"/>
        <v>0</v>
      </c>
      <c r="AC2105" s="89">
        <f t="shared" si="1076"/>
        <v>0</v>
      </c>
      <c r="AD2105" s="90">
        <f t="shared" si="1077"/>
        <v>0</v>
      </c>
      <c r="AE2105" s="90">
        <f t="shared" si="1078"/>
        <v>0</v>
      </c>
      <c r="AF2105" s="1">
        <f t="shared" si="1057"/>
        <v>-50000</v>
      </c>
    </row>
    <row r="2106" spans="1:32">
      <c r="A2106" s="106">
        <v>2.4499999999999999E-3</v>
      </c>
      <c r="B2106" s="4">
        <f t="shared" si="1056"/>
        <v>-49999.99755</v>
      </c>
      <c r="C2106"/>
      <c r="D2106"/>
      <c r="E2106" s="57" t="s">
        <v>20</v>
      </c>
      <c r="F2106" s="22">
        <f t="shared" si="1058"/>
        <v>0</v>
      </c>
      <c r="G2106" s="22">
        <f t="shared" si="1059"/>
        <v>0</v>
      </c>
      <c r="H2106" s="120" t="str">
        <f>IF(ISNA(VLOOKUP(C2106,[1]Sheet1!$J$2:$J$2000,3,FALSE)),"No","Yes")</f>
        <v>No</v>
      </c>
      <c r="I2106" s="89">
        <f t="shared" si="1081"/>
        <v>0</v>
      </c>
      <c r="J2106" s="89">
        <f t="shared" si="1082"/>
        <v>0</v>
      </c>
      <c r="K2106" s="89">
        <f t="shared" si="1083"/>
        <v>0</v>
      </c>
      <c r="L2106" s="89">
        <f t="shared" si="1084"/>
        <v>0</v>
      </c>
      <c r="M2106" s="89">
        <f t="shared" si="1085"/>
        <v>0</v>
      </c>
      <c r="N2106" s="89">
        <f t="shared" si="1086"/>
        <v>0</v>
      </c>
      <c r="O2106" s="89">
        <f t="shared" si="1079"/>
        <v>0</v>
      </c>
      <c r="Q2106" s="90">
        <f t="shared" si="1087"/>
        <v>0</v>
      </c>
      <c r="R2106" s="90">
        <f t="shared" si="1088"/>
        <v>0</v>
      </c>
      <c r="S2106" s="90">
        <f t="shared" si="1089"/>
        <v>0</v>
      </c>
      <c r="T2106" s="90">
        <f t="shared" si="1090"/>
        <v>0</v>
      </c>
      <c r="U2106" s="90">
        <f t="shared" si="1091"/>
        <v>0</v>
      </c>
      <c r="V2106" s="90">
        <f t="shared" si="1092"/>
        <v>0</v>
      </c>
      <c r="W2106" s="90">
        <f t="shared" si="1080"/>
        <v>0</v>
      </c>
      <c r="Y2106" s="89">
        <f t="shared" si="1072"/>
        <v>0</v>
      </c>
      <c r="Z2106" s="90">
        <f t="shared" si="1073"/>
        <v>0</v>
      </c>
      <c r="AA2106" s="75">
        <f t="shared" si="1074"/>
        <v>0</v>
      </c>
      <c r="AB2106" s="89">
        <f t="shared" si="1075"/>
        <v>0</v>
      </c>
      <c r="AC2106" s="89">
        <f t="shared" si="1076"/>
        <v>0</v>
      </c>
      <c r="AD2106" s="90">
        <f t="shared" si="1077"/>
        <v>0</v>
      </c>
      <c r="AE2106" s="90">
        <f t="shared" si="1078"/>
        <v>0</v>
      </c>
      <c r="AF2106" s="1">
        <f t="shared" si="1057"/>
        <v>-50000</v>
      </c>
    </row>
    <row r="2107" spans="1:32">
      <c r="A2107" s="106">
        <v>2.4510000000000001E-3</v>
      </c>
      <c r="B2107" s="4">
        <f t="shared" ref="B2107:B2164" si="1093">AF2107+A2107</f>
        <v>-49999.997549</v>
      </c>
      <c r="C2107"/>
      <c r="D2107"/>
      <c r="E2107" s="57" t="s">
        <v>20</v>
      </c>
      <c r="F2107" s="22">
        <f t="shared" si="1058"/>
        <v>0</v>
      </c>
      <c r="G2107" s="22">
        <f t="shared" si="1059"/>
        <v>0</v>
      </c>
      <c r="H2107" s="120" t="str">
        <f>IF(ISNA(VLOOKUP(C2107,[1]Sheet1!$J$2:$J$2000,3,FALSE)),"No","Yes")</f>
        <v>No</v>
      </c>
      <c r="I2107" s="89">
        <f t="shared" si="1081"/>
        <v>0</v>
      </c>
      <c r="J2107" s="89">
        <f t="shared" si="1082"/>
        <v>0</v>
      </c>
      <c r="K2107" s="89">
        <f t="shared" si="1083"/>
        <v>0</v>
      </c>
      <c r="L2107" s="89">
        <f t="shared" si="1084"/>
        <v>0</v>
      </c>
      <c r="M2107" s="89">
        <f t="shared" si="1085"/>
        <v>0</v>
      </c>
      <c r="N2107" s="89">
        <f t="shared" si="1086"/>
        <v>0</v>
      </c>
      <c r="O2107" s="89">
        <f t="shared" si="1079"/>
        <v>0</v>
      </c>
      <c r="Q2107" s="90">
        <f t="shared" si="1087"/>
        <v>0</v>
      </c>
      <c r="R2107" s="90">
        <f t="shared" si="1088"/>
        <v>0</v>
      </c>
      <c r="S2107" s="90">
        <f t="shared" si="1089"/>
        <v>0</v>
      </c>
      <c r="T2107" s="90">
        <f t="shared" si="1090"/>
        <v>0</v>
      </c>
      <c r="U2107" s="90">
        <f t="shared" si="1091"/>
        <v>0</v>
      </c>
      <c r="V2107" s="90">
        <f t="shared" si="1092"/>
        <v>0</v>
      </c>
      <c r="W2107" s="90">
        <f t="shared" si="1080"/>
        <v>0</v>
      </c>
      <c r="Y2107" s="89">
        <f t="shared" si="1072"/>
        <v>0</v>
      </c>
      <c r="Z2107" s="90">
        <f t="shared" si="1073"/>
        <v>0</v>
      </c>
      <c r="AA2107" s="75">
        <f t="shared" si="1074"/>
        <v>0</v>
      </c>
      <c r="AB2107" s="89">
        <f t="shared" si="1075"/>
        <v>0</v>
      </c>
      <c r="AC2107" s="89">
        <f t="shared" si="1076"/>
        <v>0</v>
      </c>
      <c r="AD2107" s="90">
        <f t="shared" si="1077"/>
        <v>0</v>
      </c>
      <c r="AE2107" s="90">
        <f t="shared" si="1078"/>
        <v>0</v>
      </c>
      <c r="AF2107" s="1">
        <f t="shared" si="1057"/>
        <v>-50000</v>
      </c>
    </row>
    <row r="2108" spans="1:32">
      <c r="A2108" s="106">
        <v>2.4520000000000002E-3</v>
      </c>
      <c r="B2108" s="4">
        <f t="shared" si="1093"/>
        <v>-49999.997547999999</v>
      </c>
      <c r="C2108"/>
      <c r="D2108"/>
      <c r="E2108" s="57" t="s">
        <v>20</v>
      </c>
      <c r="F2108" s="22">
        <f t="shared" si="1058"/>
        <v>0</v>
      </c>
      <c r="G2108" s="22">
        <f t="shared" si="1059"/>
        <v>0</v>
      </c>
      <c r="H2108" s="120" t="str">
        <f>IF(ISNA(VLOOKUP(C2108,[1]Sheet1!$J$2:$J$2000,3,FALSE)),"No","Yes")</f>
        <v>No</v>
      </c>
      <c r="I2108" s="89">
        <f t="shared" si="1081"/>
        <v>0</v>
      </c>
      <c r="J2108" s="89">
        <f t="shared" si="1082"/>
        <v>0</v>
      </c>
      <c r="K2108" s="89">
        <f t="shared" si="1083"/>
        <v>0</v>
      </c>
      <c r="L2108" s="89">
        <f t="shared" si="1084"/>
        <v>0</v>
      </c>
      <c r="M2108" s="89">
        <f t="shared" si="1085"/>
        <v>0</v>
      </c>
      <c r="N2108" s="89">
        <f t="shared" si="1086"/>
        <v>0</v>
      </c>
      <c r="O2108" s="89">
        <f t="shared" si="1079"/>
        <v>0</v>
      </c>
      <c r="Q2108" s="90">
        <f t="shared" si="1087"/>
        <v>0</v>
      </c>
      <c r="R2108" s="90">
        <f t="shared" si="1088"/>
        <v>0</v>
      </c>
      <c r="S2108" s="90">
        <f t="shared" si="1089"/>
        <v>0</v>
      </c>
      <c r="T2108" s="90">
        <f t="shared" si="1090"/>
        <v>0</v>
      </c>
      <c r="U2108" s="90">
        <f t="shared" si="1091"/>
        <v>0</v>
      </c>
      <c r="V2108" s="90">
        <f t="shared" si="1092"/>
        <v>0</v>
      </c>
      <c r="W2108" s="90">
        <f t="shared" si="1080"/>
        <v>0</v>
      </c>
      <c r="Y2108" s="89">
        <f t="shared" si="1072"/>
        <v>0</v>
      </c>
      <c r="Z2108" s="90">
        <f t="shared" si="1073"/>
        <v>0</v>
      </c>
      <c r="AA2108" s="75">
        <f t="shared" si="1074"/>
        <v>0</v>
      </c>
      <c r="AB2108" s="89">
        <f t="shared" si="1075"/>
        <v>0</v>
      </c>
      <c r="AC2108" s="89">
        <f t="shared" si="1076"/>
        <v>0</v>
      </c>
      <c r="AD2108" s="90">
        <f t="shared" si="1077"/>
        <v>0</v>
      </c>
      <c r="AE2108" s="90">
        <f t="shared" si="1078"/>
        <v>0</v>
      </c>
      <c r="AF2108" s="1">
        <f t="shared" si="1057"/>
        <v>-50000</v>
      </c>
    </row>
    <row r="2109" spans="1:32">
      <c r="A2109" s="106">
        <v>2.4529999999999999E-3</v>
      </c>
      <c r="B2109" s="4">
        <f t="shared" si="1093"/>
        <v>-49999.997546999999</v>
      </c>
      <c r="C2109"/>
      <c r="D2109"/>
      <c r="E2109" s="57" t="s">
        <v>20</v>
      </c>
      <c r="F2109" s="22">
        <f t="shared" si="1058"/>
        <v>0</v>
      </c>
      <c r="G2109" s="22">
        <f t="shared" si="1059"/>
        <v>0</v>
      </c>
      <c r="H2109" s="120" t="str">
        <f>IF(ISNA(VLOOKUP(C2109,[1]Sheet1!$J$2:$J$2000,3,FALSE)),"No","Yes")</f>
        <v>No</v>
      </c>
      <c r="I2109" s="89">
        <f t="shared" si="1081"/>
        <v>0</v>
      </c>
      <c r="J2109" s="89">
        <f t="shared" si="1082"/>
        <v>0</v>
      </c>
      <c r="K2109" s="89">
        <f t="shared" si="1083"/>
        <v>0</v>
      </c>
      <c r="L2109" s="89">
        <f t="shared" si="1084"/>
        <v>0</v>
      </c>
      <c r="M2109" s="89">
        <f t="shared" si="1085"/>
        <v>0</v>
      </c>
      <c r="N2109" s="89">
        <f t="shared" si="1086"/>
        <v>0</v>
      </c>
      <c r="O2109" s="89">
        <f t="shared" si="1079"/>
        <v>0</v>
      </c>
      <c r="Q2109" s="90">
        <f t="shared" si="1087"/>
        <v>0</v>
      </c>
      <c r="R2109" s="90">
        <f t="shared" si="1088"/>
        <v>0</v>
      </c>
      <c r="S2109" s="90">
        <f t="shared" si="1089"/>
        <v>0</v>
      </c>
      <c r="T2109" s="90">
        <f t="shared" si="1090"/>
        <v>0</v>
      </c>
      <c r="U2109" s="90">
        <f t="shared" si="1091"/>
        <v>0</v>
      </c>
      <c r="V2109" s="90">
        <f t="shared" si="1092"/>
        <v>0</v>
      </c>
      <c r="W2109" s="90">
        <f t="shared" si="1080"/>
        <v>0</v>
      </c>
      <c r="Y2109" s="89">
        <f t="shared" si="1072"/>
        <v>0</v>
      </c>
      <c r="Z2109" s="90">
        <f t="shared" si="1073"/>
        <v>0</v>
      </c>
      <c r="AA2109" s="75">
        <f t="shared" si="1074"/>
        <v>0</v>
      </c>
      <c r="AB2109" s="89">
        <f t="shared" si="1075"/>
        <v>0</v>
      </c>
      <c r="AC2109" s="89">
        <f t="shared" si="1076"/>
        <v>0</v>
      </c>
      <c r="AD2109" s="90">
        <f t="shared" si="1077"/>
        <v>0</v>
      </c>
      <c r="AE2109" s="90">
        <f t="shared" si="1078"/>
        <v>0</v>
      </c>
      <c r="AF2109" s="1">
        <f t="shared" si="1057"/>
        <v>-50000</v>
      </c>
    </row>
    <row r="2110" spans="1:32">
      <c r="A2110" s="106">
        <v>2.454E-3</v>
      </c>
      <c r="B2110" s="4">
        <f t="shared" si="1093"/>
        <v>-49999.997545999999</v>
      </c>
      <c r="C2110"/>
      <c r="D2110"/>
      <c r="E2110" s="57" t="s">
        <v>20</v>
      </c>
      <c r="F2110" s="22">
        <f t="shared" si="1058"/>
        <v>0</v>
      </c>
      <c r="G2110" s="22">
        <f t="shared" si="1059"/>
        <v>0</v>
      </c>
      <c r="H2110" s="120" t="str">
        <f>IF(ISNA(VLOOKUP(C2110,[1]Sheet1!$J$2:$J$2000,3,FALSE)),"No","Yes")</f>
        <v>No</v>
      </c>
      <c r="I2110" s="89">
        <f t="shared" si="1081"/>
        <v>0</v>
      </c>
      <c r="J2110" s="89">
        <f t="shared" si="1082"/>
        <v>0</v>
      </c>
      <c r="K2110" s="89">
        <f t="shared" si="1083"/>
        <v>0</v>
      </c>
      <c r="L2110" s="89">
        <f t="shared" si="1084"/>
        <v>0</v>
      </c>
      <c r="M2110" s="89">
        <f t="shared" si="1085"/>
        <v>0</v>
      </c>
      <c r="N2110" s="89">
        <f t="shared" si="1086"/>
        <v>0</v>
      </c>
      <c r="O2110" s="89">
        <f t="shared" si="1079"/>
        <v>0</v>
      </c>
      <c r="Q2110" s="90">
        <f t="shared" si="1087"/>
        <v>0</v>
      </c>
      <c r="R2110" s="90">
        <f t="shared" si="1088"/>
        <v>0</v>
      </c>
      <c r="S2110" s="90">
        <f t="shared" si="1089"/>
        <v>0</v>
      </c>
      <c r="T2110" s="90">
        <f t="shared" si="1090"/>
        <v>0</v>
      </c>
      <c r="U2110" s="90">
        <f t="shared" si="1091"/>
        <v>0</v>
      </c>
      <c r="V2110" s="90">
        <f t="shared" si="1092"/>
        <v>0</v>
      </c>
      <c r="W2110" s="90">
        <f t="shared" si="1080"/>
        <v>0</v>
      </c>
      <c r="Y2110" s="89">
        <f t="shared" si="1072"/>
        <v>0</v>
      </c>
      <c r="Z2110" s="90">
        <f t="shared" si="1073"/>
        <v>0</v>
      </c>
      <c r="AA2110" s="75">
        <f t="shared" si="1074"/>
        <v>0</v>
      </c>
      <c r="AB2110" s="89">
        <f t="shared" si="1075"/>
        <v>0</v>
      </c>
      <c r="AC2110" s="89">
        <f t="shared" si="1076"/>
        <v>0</v>
      </c>
      <c r="AD2110" s="90">
        <f t="shared" si="1077"/>
        <v>0</v>
      </c>
      <c r="AE2110" s="90">
        <f t="shared" si="1078"/>
        <v>0</v>
      </c>
      <c r="AF2110" s="1">
        <f t="shared" si="1057"/>
        <v>-50000</v>
      </c>
    </row>
    <row r="2111" spans="1:32">
      <c r="A2111" s="106">
        <v>2.4550000000000002E-3</v>
      </c>
      <c r="B2111" s="4">
        <f t="shared" si="1093"/>
        <v>-49999.997544999998</v>
      </c>
      <c r="C2111"/>
      <c r="D2111"/>
      <c r="E2111" s="57" t="s">
        <v>20</v>
      </c>
      <c r="F2111" s="22">
        <f t="shared" si="1058"/>
        <v>0</v>
      </c>
      <c r="G2111" s="22">
        <f t="shared" si="1059"/>
        <v>0</v>
      </c>
      <c r="H2111" s="120" t="str">
        <f>IF(ISNA(VLOOKUP(C2111,[1]Sheet1!$J$2:$J$2000,3,FALSE)),"No","Yes")</f>
        <v>No</v>
      </c>
      <c r="I2111" s="89">
        <f t="shared" si="1081"/>
        <v>0</v>
      </c>
      <c r="J2111" s="89">
        <f t="shared" si="1082"/>
        <v>0</v>
      </c>
      <c r="K2111" s="89">
        <f t="shared" si="1083"/>
        <v>0</v>
      </c>
      <c r="L2111" s="89">
        <f t="shared" si="1084"/>
        <v>0</v>
      </c>
      <c r="M2111" s="89">
        <f t="shared" si="1085"/>
        <v>0</v>
      </c>
      <c r="N2111" s="89">
        <f t="shared" si="1086"/>
        <v>0</v>
      </c>
      <c r="O2111" s="89">
        <f t="shared" si="1079"/>
        <v>0</v>
      </c>
      <c r="Q2111" s="90">
        <f t="shared" si="1087"/>
        <v>0</v>
      </c>
      <c r="R2111" s="90">
        <f t="shared" si="1088"/>
        <v>0</v>
      </c>
      <c r="S2111" s="90">
        <f t="shared" si="1089"/>
        <v>0</v>
      </c>
      <c r="T2111" s="90">
        <f t="shared" si="1090"/>
        <v>0</v>
      </c>
      <c r="U2111" s="90">
        <f t="shared" si="1091"/>
        <v>0</v>
      </c>
      <c r="V2111" s="90">
        <f t="shared" si="1092"/>
        <v>0</v>
      </c>
      <c r="W2111" s="90">
        <f t="shared" si="1080"/>
        <v>0</v>
      </c>
      <c r="Y2111" s="89">
        <f t="shared" si="1072"/>
        <v>0</v>
      </c>
      <c r="Z2111" s="90">
        <f t="shared" si="1073"/>
        <v>0</v>
      </c>
      <c r="AA2111" s="75">
        <f t="shared" si="1074"/>
        <v>0</v>
      </c>
      <c r="AB2111" s="89">
        <f t="shared" si="1075"/>
        <v>0</v>
      </c>
      <c r="AC2111" s="89">
        <f t="shared" si="1076"/>
        <v>0</v>
      </c>
      <c r="AD2111" s="90">
        <f t="shared" si="1077"/>
        <v>0</v>
      </c>
      <c r="AE2111" s="90">
        <f t="shared" si="1078"/>
        <v>0</v>
      </c>
      <c r="AF2111" s="1">
        <f t="shared" si="1057"/>
        <v>-50000</v>
      </c>
    </row>
    <row r="2112" spans="1:32">
      <c r="A2112" s="106">
        <v>2.4559999999999998E-3</v>
      </c>
      <c r="B2112" s="4">
        <f t="shared" si="1093"/>
        <v>-49999.997543999998</v>
      </c>
      <c r="C2112"/>
      <c r="D2112"/>
      <c r="E2112" s="57" t="s">
        <v>20</v>
      </c>
      <c r="F2112" s="22">
        <f t="shared" si="1058"/>
        <v>0</v>
      </c>
      <c r="G2112" s="22">
        <f t="shared" si="1059"/>
        <v>0</v>
      </c>
      <c r="H2112" s="120" t="str">
        <f>IF(ISNA(VLOOKUP(C2112,[1]Sheet1!$J$2:$J$2000,3,FALSE)),"No","Yes")</f>
        <v>No</v>
      </c>
      <c r="I2112" s="89">
        <f t="shared" si="1081"/>
        <v>0</v>
      </c>
      <c r="J2112" s="89">
        <f t="shared" si="1082"/>
        <v>0</v>
      </c>
      <c r="K2112" s="89">
        <f t="shared" si="1083"/>
        <v>0</v>
      </c>
      <c r="L2112" s="89">
        <f t="shared" si="1084"/>
        <v>0</v>
      </c>
      <c r="M2112" s="89">
        <f t="shared" si="1085"/>
        <v>0</v>
      </c>
      <c r="N2112" s="89">
        <f t="shared" si="1086"/>
        <v>0</v>
      </c>
      <c r="O2112" s="89">
        <f t="shared" si="1079"/>
        <v>0</v>
      </c>
      <c r="Q2112" s="90">
        <f t="shared" si="1087"/>
        <v>0</v>
      </c>
      <c r="R2112" s="90">
        <f t="shared" si="1088"/>
        <v>0</v>
      </c>
      <c r="S2112" s="90">
        <f t="shared" si="1089"/>
        <v>0</v>
      </c>
      <c r="T2112" s="90">
        <f t="shared" si="1090"/>
        <v>0</v>
      </c>
      <c r="U2112" s="90">
        <f t="shared" si="1091"/>
        <v>0</v>
      </c>
      <c r="V2112" s="90">
        <f t="shared" si="1092"/>
        <v>0</v>
      </c>
      <c r="W2112" s="90">
        <f t="shared" si="1080"/>
        <v>0</v>
      </c>
      <c r="Y2112" s="89">
        <f t="shared" si="1072"/>
        <v>0</v>
      </c>
      <c r="Z2112" s="90">
        <f t="shared" si="1073"/>
        <v>0</v>
      </c>
      <c r="AA2112" s="75">
        <f t="shared" si="1074"/>
        <v>0</v>
      </c>
      <c r="AB2112" s="89">
        <f t="shared" si="1075"/>
        <v>0</v>
      </c>
      <c r="AC2112" s="89">
        <f t="shared" si="1076"/>
        <v>0</v>
      </c>
      <c r="AD2112" s="90">
        <f t="shared" si="1077"/>
        <v>0</v>
      </c>
      <c r="AE2112" s="90">
        <f t="shared" si="1078"/>
        <v>0</v>
      </c>
      <c r="AF2112" s="1">
        <f t="shared" si="1057"/>
        <v>-50000</v>
      </c>
    </row>
    <row r="2113" spans="1:32">
      <c r="A2113" s="106">
        <v>2.457E-3</v>
      </c>
      <c r="B2113" s="4">
        <f t="shared" si="1093"/>
        <v>-49999.997542999998</v>
      </c>
      <c r="C2113"/>
      <c r="D2113"/>
      <c r="E2113" s="57" t="s">
        <v>20</v>
      </c>
      <c r="F2113" s="22">
        <f t="shared" si="1058"/>
        <v>0</v>
      </c>
      <c r="G2113" s="22">
        <f t="shared" si="1059"/>
        <v>0</v>
      </c>
      <c r="H2113" s="120" t="str">
        <f>IF(ISNA(VLOOKUP(C2113,[1]Sheet1!$J$2:$J$2000,3,FALSE)),"No","Yes")</f>
        <v>No</v>
      </c>
      <c r="I2113" s="89">
        <f t="shared" si="1081"/>
        <v>0</v>
      </c>
      <c r="J2113" s="89">
        <f t="shared" si="1082"/>
        <v>0</v>
      </c>
      <c r="K2113" s="89">
        <f t="shared" si="1083"/>
        <v>0</v>
      </c>
      <c r="L2113" s="89">
        <f t="shared" si="1084"/>
        <v>0</v>
      </c>
      <c r="M2113" s="89">
        <f t="shared" si="1085"/>
        <v>0</v>
      </c>
      <c r="N2113" s="89">
        <f t="shared" si="1086"/>
        <v>0</v>
      </c>
      <c r="O2113" s="89">
        <f t="shared" si="1079"/>
        <v>0</v>
      </c>
      <c r="Q2113" s="90">
        <f t="shared" si="1087"/>
        <v>0</v>
      </c>
      <c r="R2113" s="90">
        <f t="shared" si="1088"/>
        <v>0</v>
      </c>
      <c r="S2113" s="90">
        <f t="shared" si="1089"/>
        <v>0</v>
      </c>
      <c r="T2113" s="90">
        <f t="shared" si="1090"/>
        <v>0</v>
      </c>
      <c r="U2113" s="90">
        <f t="shared" si="1091"/>
        <v>0</v>
      </c>
      <c r="V2113" s="90">
        <f t="shared" si="1092"/>
        <v>0</v>
      </c>
      <c r="W2113" s="90">
        <f t="shared" si="1080"/>
        <v>0</v>
      </c>
      <c r="Y2113" s="89">
        <f t="shared" si="1072"/>
        <v>0</v>
      </c>
      <c r="Z2113" s="90">
        <f t="shared" si="1073"/>
        <v>0</v>
      </c>
      <c r="AA2113" s="75">
        <f t="shared" si="1074"/>
        <v>0</v>
      </c>
      <c r="AB2113" s="89">
        <f t="shared" si="1075"/>
        <v>0</v>
      </c>
      <c r="AC2113" s="89">
        <f t="shared" si="1076"/>
        <v>0</v>
      </c>
      <c r="AD2113" s="90">
        <f t="shared" si="1077"/>
        <v>0</v>
      </c>
      <c r="AE2113" s="90">
        <f t="shared" si="1078"/>
        <v>0</v>
      </c>
      <c r="AF2113" s="1">
        <f t="shared" si="1057"/>
        <v>-50000</v>
      </c>
    </row>
    <row r="2114" spans="1:32">
      <c r="A2114" s="106">
        <v>2.4580000000000001E-3</v>
      </c>
      <c r="B2114" s="4">
        <f t="shared" si="1093"/>
        <v>-49999.997541999997</v>
      </c>
      <c r="C2114"/>
      <c r="D2114"/>
      <c r="E2114" s="57" t="s">
        <v>20</v>
      </c>
      <c r="F2114" s="22">
        <f t="shared" si="1058"/>
        <v>0</v>
      </c>
      <c r="G2114" s="22">
        <f t="shared" si="1059"/>
        <v>0</v>
      </c>
      <c r="H2114" s="120" t="str">
        <f>IF(ISNA(VLOOKUP(C2114,[1]Sheet1!$J$2:$J$2000,3,FALSE)),"No","Yes")</f>
        <v>No</v>
      </c>
      <c r="I2114" s="89">
        <f t="shared" si="1081"/>
        <v>0</v>
      </c>
      <c r="J2114" s="89">
        <f t="shared" si="1082"/>
        <v>0</v>
      </c>
      <c r="K2114" s="89">
        <f t="shared" si="1083"/>
        <v>0</v>
      </c>
      <c r="L2114" s="89">
        <f t="shared" si="1084"/>
        <v>0</v>
      </c>
      <c r="M2114" s="89">
        <f t="shared" si="1085"/>
        <v>0</v>
      </c>
      <c r="N2114" s="89">
        <f t="shared" si="1086"/>
        <v>0</v>
      </c>
      <c r="O2114" s="89">
        <f t="shared" si="1079"/>
        <v>0</v>
      </c>
      <c r="Q2114" s="90">
        <f t="shared" si="1087"/>
        <v>0</v>
      </c>
      <c r="R2114" s="90">
        <f t="shared" si="1088"/>
        <v>0</v>
      </c>
      <c r="S2114" s="90">
        <f t="shared" si="1089"/>
        <v>0</v>
      </c>
      <c r="T2114" s="90">
        <f t="shared" si="1090"/>
        <v>0</v>
      </c>
      <c r="U2114" s="90">
        <f t="shared" si="1091"/>
        <v>0</v>
      </c>
      <c r="V2114" s="90">
        <f t="shared" si="1092"/>
        <v>0</v>
      </c>
      <c r="W2114" s="90">
        <f t="shared" si="1080"/>
        <v>0</v>
      </c>
      <c r="Y2114" s="89">
        <f t="shared" si="1072"/>
        <v>0</v>
      </c>
      <c r="Z2114" s="90">
        <f t="shared" si="1073"/>
        <v>0</v>
      </c>
      <c r="AA2114" s="75">
        <f t="shared" si="1074"/>
        <v>0</v>
      </c>
      <c r="AB2114" s="89">
        <f t="shared" si="1075"/>
        <v>0</v>
      </c>
      <c r="AC2114" s="89">
        <f t="shared" si="1076"/>
        <v>0</v>
      </c>
      <c r="AD2114" s="90">
        <f t="shared" si="1077"/>
        <v>0</v>
      </c>
      <c r="AE2114" s="90">
        <f t="shared" si="1078"/>
        <v>0</v>
      </c>
      <c r="AF2114" s="1">
        <f t="shared" si="1057"/>
        <v>-50000</v>
      </c>
    </row>
    <row r="2115" spans="1:32">
      <c r="A2115" s="106">
        <v>2.4589999999999998E-3</v>
      </c>
      <c r="B2115" s="4">
        <f t="shared" si="1093"/>
        <v>-49999.997540999997</v>
      </c>
      <c r="C2115"/>
      <c r="D2115"/>
      <c r="E2115" s="57" t="s">
        <v>20</v>
      </c>
      <c r="F2115" s="22">
        <f t="shared" si="1058"/>
        <v>0</v>
      </c>
      <c r="G2115" s="22">
        <f t="shared" si="1059"/>
        <v>0</v>
      </c>
      <c r="H2115" s="120" t="str">
        <f>IF(ISNA(VLOOKUP(C2115,[1]Sheet1!$J$2:$J$2000,3,FALSE)),"No","Yes")</f>
        <v>No</v>
      </c>
      <c r="I2115" s="89">
        <f t="shared" si="1081"/>
        <v>0</v>
      </c>
      <c r="J2115" s="89">
        <f t="shared" si="1082"/>
        <v>0</v>
      </c>
      <c r="K2115" s="89">
        <f t="shared" si="1083"/>
        <v>0</v>
      </c>
      <c r="L2115" s="89">
        <f t="shared" si="1084"/>
        <v>0</v>
      </c>
      <c r="M2115" s="89">
        <f t="shared" si="1085"/>
        <v>0</v>
      </c>
      <c r="N2115" s="89">
        <f t="shared" si="1086"/>
        <v>0</v>
      </c>
      <c r="O2115" s="89">
        <f t="shared" si="1079"/>
        <v>0</v>
      </c>
      <c r="Q2115" s="90">
        <f t="shared" si="1087"/>
        <v>0</v>
      </c>
      <c r="R2115" s="90">
        <f t="shared" si="1088"/>
        <v>0</v>
      </c>
      <c r="S2115" s="90">
        <f t="shared" si="1089"/>
        <v>0</v>
      </c>
      <c r="T2115" s="90">
        <f t="shared" si="1090"/>
        <v>0</v>
      </c>
      <c r="U2115" s="90">
        <f t="shared" si="1091"/>
        <v>0</v>
      </c>
      <c r="V2115" s="90">
        <f t="shared" si="1092"/>
        <v>0</v>
      </c>
      <c r="W2115" s="90">
        <f t="shared" si="1080"/>
        <v>0</v>
      </c>
      <c r="Y2115" s="89">
        <f t="shared" si="1072"/>
        <v>0</v>
      </c>
      <c r="Z2115" s="90">
        <f t="shared" si="1073"/>
        <v>0</v>
      </c>
      <c r="AA2115" s="75">
        <f t="shared" si="1074"/>
        <v>0</v>
      </c>
      <c r="AB2115" s="89">
        <f t="shared" si="1075"/>
        <v>0</v>
      </c>
      <c r="AC2115" s="89">
        <f t="shared" si="1076"/>
        <v>0</v>
      </c>
      <c r="AD2115" s="90">
        <f t="shared" si="1077"/>
        <v>0</v>
      </c>
      <c r="AE2115" s="90">
        <f t="shared" si="1078"/>
        <v>0</v>
      </c>
      <c r="AF2115" s="1">
        <f t="shared" ref="AF2115:AF2178" si="1094">IF(H2115="NO",SUM(AA2115:AE2115)-50000,SUM(AA2115:AE2115))</f>
        <v>-50000</v>
      </c>
    </row>
    <row r="2116" spans="1:32">
      <c r="A2116" s="106">
        <v>2.4599999999999999E-3</v>
      </c>
      <c r="B2116" s="4">
        <f t="shared" si="1093"/>
        <v>-49999.997539999997</v>
      </c>
      <c r="C2116"/>
      <c r="D2116"/>
      <c r="E2116" s="57" t="s">
        <v>20</v>
      </c>
      <c r="F2116" s="22">
        <f t="shared" si="1058"/>
        <v>0</v>
      </c>
      <c r="G2116" s="22">
        <f t="shared" si="1059"/>
        <v>0</v>
      </c>
      <c r="H2116" s="120" t="str">
        <f>IF(ISNA(VLOOKUP(C2116,[1]Sheet1!$J$2:$J$2000,3,FALSE)),"No","Yes")</f>
        <v>No</v>
      </c>
      <c r="I2116" s="89">
        <f t="shared" si="1081"/>
        <v>0</v>
      </c>
      <c r="J2116" s="89">
        <f t="shared" si="1082"/>
        <v>0</v>
      </c>
      <c r="K2116" s="89">
        <f t="shared" si="1083"/>
        <v>0</v>
      </c>
      <c r="L2116" s="89">
        <f t="shared" si="1084"/>
        <v>0</v>
      </c>
      <c r="M2116" s="89">
        <f t="shared" si="1085"/>
        <v>0</v>
      </c>
      <c r="N2116" s="89">
        <f t="shared" si="1086"/>
        <v>0</v>
      </c>
      <c r="O2116" s="89">
        <f t="shared" si="1079"/>
        <v>0</v>
      </c>
      <c r="Q2116" s="90">
        <f t="shared" si="1087"/>
        <v>0</v>
      </c>
      <c r="R2116" s="90">
        <f t="shared" si="1088"/>
        <v>0</v>
      </c>
      <c r="S2116" s="90">
        <f t="shared" si="1089"/>
        <v>0</v>
      </c>
      <c r="T2116" s="90">
        <f t="shared" si="1090"/>
        <v>0</v>
      </c>
      <c r="U2116" s="90">
        <f t="shared" si="1091"/>
        <v>0</v>
      </c>
      <c r="V2116" s="90">
        <f t="shared" si="1092"/>
        <v>0</v>
      </c>
      <c r="W2116" s="90">
        <f t="shared" si="1080"/>
        <v>0</v>
      </c>
      <c r="Y2116" s="89">
        <f t="shared" si="1072"/>
        <v>0</v>
      </c>
      <c r="Z2116" s="90">
        <f t="shared" si="1073"/>
        <v>0</v>
      </c>
      <c r="AA2116" s="75">
        <f t="shared" si="1074"/>
        <v>0</v>
      </c>
      <c r="AB2116" s="89">
        <f t="shared" si="1075"/>
        <v>0</v>
      </c>
      <c r="AC2116" s="89">
        <f t="shared" si="1076"/>
        <v>0</v>
      </c>
      <c r="AD2116" s="90">
        <f t="shared" si="1077"/>
        <v>0</v>
      </c>
      <c r="AE2116" s="90">
        <f t="shared" si="1078"/>
        <v>0</v>
      </c>
      <c r="AF2116" s="1">
        <f t="shared" si="1094"/>
        <v>-50000</v>
      </c>
    </row>
    <row r="2117" spans="1:32">
      <c r="A2117" s="106">
        <v>2.4610000000000001E-3</v>
      </c>
      <c r="B2117" s="4">
        <f t="shared" si="1093"/>
        <v>-49999.997539000004</v>
      </c>
      <c r="C2117"/>
      <c r="D2117"/>
      <c r="E2117" s="57" t="s">
        <v>20</v>
      </c>
      <c r="F2117" s="22">
        <f t="shared" si="1058"/>
        <v>0</v>
      </c>
      <c r="G2117" s="22">
        <f t="shared" si="1059"/>
        <v>0</v>
      </c>
      <c r="H2117" s="120" t="str">
        <f>IF(ISNA(VLOOKUP(C2117,[1]Sheet1!$J$2:$J$2000,3,FALSE)),"No","Yes")</f>
        <v>No</v>
      </c>
      <c r="I2117" s="89">
        <f t="shared" si="1081"/>
        <v>0</v>
      </c>
      <c r="J2117" s="89">
        <f t="shared" si="1082"/>
        <v>0</v>
      </c>
      <c r="K2117" s="89">
        <f t="shared" si="1083"/>
        <v>0</v>
      </c>
      <c r="L2117" s="89">
        <f t="shared" si="1084"/>
        <v>0</v>
      </c>
      <c r="M2117" s="89">
        <f t="shared" si="1085"/>
        <v>0</v>
      </c>
      <c r="N2117" s="89">
        <f t="shared" si="1086"/>
        <v>0</v>
      </c>
      <c r="O2117" s="89">
        <f t="shared" si="1079"/>
        <v>0</v>
      </c>
      <c r="Q2117" s="90">
        <f t="shared" si="1087"/>
        <v>0</v>
      </c>
      <c r="R2117" s="90">
        <f t="shared" si="1088"/>
        <v>0</v>
      </c>
      <c r="S2117" s="90">
        <f t="shared" si="1089"/>
        <v>0</v>
      </c>
      <c r="T2117" s="90">
        <f t="shared" si="1090"/>
        <v>0</v>
      </c>
      <c r="U2117" s="90">
        <f t="shared" si="1091"/>
        <v>0</v>
      </c>
      <c r="V2117" s="90">
        <f t="shared" si="1092"/>
        <v>0</v>
      </c>
      <c r="W2117" s="90">
        <f t="shared" si="1080"/>
        <v>0</v>
      </c>
      <c r="Y2117" s="89">
        <f t="shared" si="1072"/>
        <v>0</v>
      </c>
      <c r="Z2117" s="90">
        <f t="shared" si="1073"/>
        <v>0</v>
      </c>
      <c r="AA2117" s="75">
        <f t="shared" si="1074"/>
        <v>0</v>
      </c>
      <c r="AB2117" s="89">
        <f t="shared" si="1075"/>
        <v>0</v>
      </c>
      <c r="AC2117" s="89">
        <f t="shared" si="1076"/>
        <v>0</v>
      </c>
      <c r="AD2117" s="90">
        <f t="shared" si="1077"/>
        <v>0</v>
      </c>
      <c r="AE2117" s="90">
        <f t="shared" si="1078"/>
        <v>0</v>
      </c>
      <c r="AF2117" s="1">
        <f t="shared" si="1094"/>
        <v>-50000</v>
      </c>
    </row>
    <row r="2118" spans="1:32">
      <c r="A2118" s="106">
        <v>2.4620000000000002E-3</v>
      </c>
      <c r="B2118" s="4">
        <f t="shared" si="1093"/>
        <v>-49999.997538000003</v>
      </c>
      <c r="C2118"/>
      <c r="D2118"/>
      <c r="E2118" s="57" t="s">
        <v>20</v>
      </c>
      <c r="F2118" s="22">
        <f t="shared" si="1058"/>
        <v>0</v>
      </c>
      <c r="G2118" s="22">
        <f t="shared" si="1059"/>
        <v>0</v>
      </c>
      <c r="H2118" s="120" t="str">
        <f>IF(ISNA(VLOOKUP(C2118,[1]Sheet1!$J$2:$J$2000,3,FALSE)),"No","Yes")</f>
        <v>No</v>
      </c>
      <c r="I2118" s="89">
        <f t="shared" si="1081"/>
        <v>0</v>
      </c>
      <c r="J2118" s="89">
        <f t="shared" si="1082"/>
        <v>0</v>
      </c>
      <c r="K2118" s="89">
        <f t="shared" si="1083"/>
        <v>0</v>
      </c>
      <c r="L2118" s="89">
        <f t="shared" si="1084"/>
        <v>0</v>
      </c>
      <c r="M2118" s="89">
        <f t="shared" si="1085"/>
        <v>0</v>
      </c>
      <c r="N2118" s="89">
        <f t="shared" si="1086"/>
        <v>0</v>
      </c>
      <c r="O2118" s="89">
        <f t="shared" si="1079"/>
        <v>0</v>
      </c>
      <c r="Q2118" s="90">
        <f t="shared" si="1087"/>
        <v>0</v>
      </c>
      <c r="R2118" s="90">
        <f t="shared" si="1088"/>
        <v>0</v>
      </c>
      <c r="S2118" s="90">
        <f t="shared" si="1089"/>
        <v>0</v>
      </c>
      <c r="T2118" s="90">
        <f t="shared" si="1090"/>
        <v>0</v>
      </c>
      <c r="U2118" s="90">
        <f t="shared" si="1091"/>
        <v>0</v>
      </c>
      <c r="V2118" s="90">
        <f t="shared" si="1092"/>
        <v>0</v>
      </c>
      <c r="W2118" s="90">
        <f t="shared" si="1080"/>
        <v>0</v>
      </c>
      <c r="Y2118" s="89">
        <f t="shared" si="1072"/>
        <v>0</v>
      </c>
      <c r="Z2118" s="90">
        <f t="shared" si="1073"/>
        <v>0</v>
      </c>
      <c r="AA2118" s="75">
        <f t="shared" si="1074"/>
        <v>0</v>
      </c>
      <c r="AB2118" s="89">
        <f t="shared" si="1075"/>
        <v>0</v>
      </c>
      <c r="AC2118" s="89">
        <f t="shared" si="1076"/>
        <v>0</v>
      </c>
      <c r="AD2118" s="90">
        <f t="shared" si="1077"/>
        <v>0</v>
      </c>
      <c r="AE2118" s="90">
        <f t="shared" si="1078"/>
        <v>0</v>
      </c>
      <c r="AF2118" s="1">
        <f t="shared" si="1094"/>
        <v>-50000</v>
      </c>
    </row>
    <row r="2119" spans="1:32">
      <c r="A2119" s="106">
        <v>2.4629999999999999E-3</v>
      </c>
      <c r="B2119" s="4">
        <f t="shared" si="1093"/>
        <v>-49999.997537000003</v>
      </c>
      <c r="C2119"/>
      <c r="D2119"/>
      <c r="E2119" s="57" t="s">
        <v>20</v>
      </c>
      <c r="F2119" s="22">
        <f t="shared" si="1058"/>
        <v>0</v>
      </c>
      <c r="G2119" s="22">
        <f t="shared" si="1059"/>
        <v>0</v>
      </c>
      <c r="H2119" s="120" t="str">
        <f>IF(ISNA(VLOOKUP(C2119,[1]Sheet1!$J$2:$J$2000,3,FALSE)),"No","Yes")</f>
        <v>No</v>
      </c>
      <c r="I2119" s="89">
        <f t="shared" si="1081"/>
        <v>0</v>
      </c>
      <c r="J2119" s="89">
        <f t="shared" si="1082"/>
        <v>0</v>
      </c>
      <c r="K2119" s="89">
        <f t="shared" si="1083"/>
        <v>0</v>
      </c>
      <c r="L2119" s="89">
        <f t="shared" si="1084"/>
        <v>0</v>
      </c>
      <c r="M2119" s="89">
        <f t="shared" si="1085"/>
        <v>0</v>
      </c>
      <c r="N2119" s="89">
        <f t="shared" si="1086"/>
        <v>0</v>
      </c>
      <c r="O2119" s="89">
        <f t="shared" si="1079"/>
        <v>0</v>
      </c>
      <c r="Q2119" s="90">
        <f t="shared" si="1087"/>
        <v>0</v>
      </c>
      <c r="R2119" s="90">
        <f t="shared" si="1088"/>
        <v>0</v>
      </c>
      <c r="S2119" s="90">
        <f t="shared" si="1089"/>
        <v>0</v>
      </c>
      <c r="T2119" s="90">
        <f t="shared" si="1090"/>
        <v>0</v>
      </c>
      <c r="U2119" s="90">
        <f t="shared" si="1091"/>
        <v>0</v>
      </c>
      <c r="V2119" s="90">
        <f t="shared" si="1092"/>
        <v>0</v>
      </c>
      <c r="W2119" s="90">
        <f t="shared" si="1080"/>
        <v>0</v>
      </c>
      <c r="Y2119" s="89">
        <f t="shared" si="1072"/>
        <v>0</v>
      </c>
      <c r="Z2119" s="90">
        <f t="shared" si="1073"/>
        <v>0</v>
      </c>
      <c r="AA2119" s="75">
        <f t="shared" si="1074"/>
        <v>0</v>
      </c>
      <c r="AB2119" s="89">
        <f t="shared" si="1075"/>
        <v>0</v>
      </c>
      <c r="AC2119" s="89">
        <f t="shared" si="1076"/>
        <v>0</v>
      </c>
      <c r="AD2119" s="90">
        <f t="shared" si="1077"/>
        <v>0</v>
      </c>
      <c r="AE2119" s="90">
        <f t="shared" si="1078"/>
        <v>0</v>
      </c>
      <c r="AF2119" s="1">
        <f t="shared" si="1094"/>
        <v>-50000</v>
      </c>
    </row>
    <row r="2120" spans="1:32">
      <c r="A2120" s="106">
        <v>2.464E-3</v>
      </c>
      <c r="B2120" s="4">
        <f t="shared" si="1093"/>
        <v>-49999.997536000003</v>
      </c>
      <c r="C2120"/>
      <c r="D2120"/>
      <c r="E2120" s="57" t="s">
        <v>20</v>
      </c>
      <c r="F2120" s="22">
        <f t="shared" si="1058"/>
        <v>0</v>
      </c>
      <c r="G2120" s="22">
        <f t="shared" si="1059"/>
        <v>0</v>
      </c>
      <c r="H2120" s="120" t="str">
        <f>IF(ISNA(VLOOKUP(C2120,[1]Sheet1!$J$2:$J$2000,3,FALSE)),"No","Yes")</f>
        <v>No</v>
      </c>
      <c r="I2120" s="89">
        <f t="shared" si="1081"/>
        <v>0</v>
      </c>
      <c r="J2120" s="89">
        <f t="shared" si="1082"/>
        <v>0</v>
      </c>
      <c r="K2120" s="89">
        <f t="shared" si="1083"/>
        <v>0</v>
      </c>
      <c r="L2120" s="89">
        <f t="shared" si="1084"/>
        <v>0</v>
      </c>
      <c r="M2120" s="89">
        <f t="shared" si="1085"/>
        <v>0</v>
      </c>
      <c r="N2120" s="89">
        <f t="shared" si="1086"/>
        <v>0</v>
      </c>
      <c r="O2120" s="89">
        <f t="shared" si="1079"/>
        <v>0</v>
      </c>
      <c r="Q2120" s="90">
        <f t="shared" si="1087"/>
        <v>0</v>
      </c>
      <c r="R2120" s="90">
        <f t="shared" si="1088"/>
        <v>0</v>
      </c>
      <c r="S2120" s="90">
        <f t="shared" si="1089"/>
        <v>0</v>
      </c>
      <c r="T2120" s="90">
        <f t="shared" si="1090"/>
        <v>0</v>
      </c>
      <c r="U2120" s="90">
        <f t="shared" si="1091"/>
        <v>0</v>
      </c>
      <c r="V2120" s="90">
        <f t="shared" si="1092"/>
        <v>0</v>
      </c>
      <c r="W2120" s="90">
        <f t="shared" si="1080"/>
        <v>0</v>
      </c>
      <c r="Y2120" s="89">
        <f t="shared" si="1072"/>
        <v>0</v>
      </c>
      <c r="Z2120" s="90">
        <f t="shared" si="1073"/>
        <v>0</v>
      </c>
      <c r="AA2120" s="75">
        <f t="shared" si="1074"/>
        <v>0</v>
      </c>
      <c r="AB2120" s="89">
        <f t="shared" si="1075"/>
        <v>0</v>
      </c>
      <c r="AC2120" s="89">
        <f t="shared" si="1076"/>
        <v>0</v>
      </c>
      <c r="AD2120" s="90">
        <f t="shared" si="1077"/>
        <v>0</v>
      </c>
      <c r="AE2120" s="90">
        <f t="shared" si="1078"/>
        <v>0</v>
      </c>
      <c r="AF2120" s="1">
        <f t="shared" si="1094"/>
        <v>-50000</v>
      </c>
    </row>
    <row r="2121" spans="1:32">
      <c r="A2121" s="106">
        <v>2.4650000000000002E-3</v>
      </c>
      <c r="B2121" s="4">
        <f t="shared" si="1093"/>
        <v>-49999.997535000002</v>
      </c>
      <c r="C2121"/>
      <c r="D2121"/>
      <c r="E2121" s="57" t="s">
        <v>20</v>
      </c>
      <c r="F2121" s="22">
        <f t="shared" si="1058"/>
        <v>0</v>
      </c>
      <c r="G2121" s="22">
        <f t="shared" si="1059"/>
        <v>0</v>
      </c>
      <c r="H2121" s="120" t="str">
        <f>IF(ISNA(VLOOKUP(C2121,[1]Sheet1!$J$2:$J$2000,3,FALSE)),"No","Yes")</f>
        <v>No</v>
      </c>
      <c r="I2121" s="89">
        <f t="shared" si="1081"/>
        <v>0</v>
      </c>
      <c r="J2121" s="89">
        <f t="shared" si="1082"/>
        <v>0</v>
      </c>
      <c r="K2121" s="89">
        <f t="shared" si="1083"/>
        <v>0</v>
      </c>
      <c r="L2121" s="89">
        <f t="shared" si="1084"/>
        <v>0</v>
      </c>
      <c r="M2121" s="89">
        <f t="shared" si="1085"/>
        <v>0</v>
      </c>
      <c r="N2121" s="89">
        <f t="shared" si="1086"/>
        <v>0</v>
      </c>
      <c r="O2121" s="89">
        <f t="shared" si="1079"/>
        <v>0</v>
      </c>
      <c r="Q2121" s="90">
        <f t="shared" si="1087"/>
        <v>0</v>
      </c>
      <c r="R2121" s="90">
        <f t="shared" si="1088"/>
        <v>0</v>
      </c>
      <c r="S2121" s="90">
        <f t="shared" si="1089"/>
        <v>0</v>
      </c>
      <c r="T2121" s="90">
        <f t="shared" si="1090"/>
        <v>0</v>
      </c>
      <c r="U2121" s="90">
        <f t="shared" si="1091"/>
        <v>0</v>
      </c>
      <c r="V2121" s="90">
        <f t="shared" si="1092"/>
        <v>0</v>
      </c>
      <c r="W2121" s="90">
        <f t="shared" si="1080"/>
        <v>0</v>
      </c>
      <c r="Y2121" s="89">
        <f t="shared" si="1072"/>
        <v>0</v>
      </c>
      <c r="Z2121" s="90">
        <f t="shared" si="1073"/>
        <v>0</v>
      </c>
      <c r="AA2121" s="75">
        <f t="shared" si="1074"/>
        <v>0</v>
      </c>
      <c r="AB2121" s="89">
        <f t="shared" si="1075"/>
        <v>0</v>
      </c>
      <c r="AC2121" s="89">
        <f t="shared" si="1076"/>
        <v>0</v>
      </c>
      <c r="AD2121" s="90">
        <f t="shared" si="1077"/>
        <v>0</v>
      </c>
      <c r="AE2121" s="90">
        <f t="shared" si="1078"/>
        <v>0</v>
      </c>
      <c r="AF2121" s="1">
        <f t="shared" si="1094"/>
        <v>-50000</v>
      </c>
    </row>
    <row r="2122" spans="1:32">
      <c r="A2122" s="106">
        <v>2.4659999999999999E-3</v>
      </c>
      <c r="B2122" s="4">
        <f t="shared" si="1093"/>
        <v>-49999.997534000002</v>
      </c>
      <c r="C2122"/>
      <c r="D2122"/>
      <c r="E2122" s="57" t="s">
        <v>20</v>
      </c>
      <c r="F2122" s="22">
        <f t="shared" si="1058"/>
        <v>0</v>
      </c>
      <c r="G2122" s="22">
        <f t="shared" si="1059"/>
        <v>0</v>
      </c>
      <c r="H2122" s="120" t="str">
        <f>IF(ISNA(VLOOKUP(C2122,[1]Sheet1!$J$2:$J$2000,3,FALSE)),"No","Yes")</f>
        <v>No</v>
      </c>
      <c r="I2122" s="89">
        <f t="shared" si="1081"/>
        <v>0</v>
      </c>
      <c r="J2122" s="89">
        <f t="shared" si="1082"/>
        <v>0</v>
      </c>
      <c r="K2122" s="89">
        <f t="shared" si="1083"/>
        <v>0</v>
      </c>
      <c r="L2122" s="89">
        <f t="shared" si="1084"/>
        <v>0</v>
      </c>
      <c r="M2122" s="89">
        <f t="shared" si="1085"/>
        <v>0</v>
      </c>
      <c r="N2122" s="89">
        <f t="shared" si="1086"/>
        <v>0</v>
      </c>
      <c r="O2122" s="89">
        <f t="shared" si="1079"/>
        <v>0</v>
      </c>
      <c r="Q2122" s="90">
        <f t="shared" si="1087"/>
        <v>0</v>
      </c>
      <c r="R2122" s="90">
        <f t="shared" si="1088"/>
        <v>0</v>
      </c>
      <c r="S2122" s="90">
        <f t="shared" si="1089"/>
        <v>0</v>
      </c>
      <c r="T2122" s="90">
        <f t="shared" si="1090"/>
        <v>0</v>
      </c>
      <c r="U2122" s="90">
        <f t="shared" si="1091"/>
        <v>0</v>
      </c>
      <c r="V2122" s="90">
        <f t="shared" si="1092"/>
        <v>0</v>
      </c>
      <c r="W2122" s="90">
        <f t="shared" si="1080"/>
        <v>0</v>
      </c>
      <c r="Y2122" s="89">
        <f t="shared" si="1072"/>
        <v>0</v>
      </c>
      <c r="Z2122" s="90">
        <f t="shared" si="1073"/>
        <v>0</v>
      </c>
      <c r="AA2122" s="75">
        <f t="shared" si="1074"/>
        <v>0</v>
      </c>
      <c r="AB2122" s="89">
        <f t="shared" si="1075"/>
        <v>0</v>
      </c>
      <c r="AC2122" s="89">
        <f t="shared" si="1076"/>
        <v>0</v>
      </c>
      <c r="AD2122" s="90">
        <f t="shared" si="1077"/>
        <v>0</v>
      </c>
      <c r="AE2122" s="90">
        <f t="shared" si="1078"/>
        <v>0</v>
      </c>
      <c r="AF2122" s="1">
        <f t="shared" si="1094"/>
        <v>-50000</v>
      </c>
    </row>
    <row r="2123" spans="1:32">
      <c r="A2123" s="106">
        <v>2.467E-3</v>
      </c>
      <c r="B2123" s="4">
        <f t="shared" si="1093"/>
        <v>-49999.997533000002</v>
      </c>
      <c r="C2123"/>
      <c r="D2123"/>
      <c r="E2123" s="57" t="s">
        <v>20</v>
      </c>
      <c r="F2123" s="22">
        <f t="shared" si="1058"/>
        <v>0</v>
      </c>
      <c r="G2123" s="22">
        <f t="shared" si="1059"/>
        <v>0</v>
      </c>
      <c r="H2123" s="120" t="str">
        <f>IF(ISNA(VLOOKUP(C2123,[1]Sheet1!$J$2:$J$2000,3,FALSE)),"No","Yes")</f>
        <v>No</v>
      </c>
      <c r="I2123" s="89">
        <f t="shared" si="1081"/>
        <v>0</v>
      </c>
      <c r="J2123" s="89">
        <f t="shared" si="1082"/>
        <v>0</v>
      </c>
      <c r="K2123" s="89">
        <f t="shared" si="1083"/>
        <v>0</v>
      </c>
      <c r="L2123" s="89">
        <f t="shared" si="1084"/>
        <v>0</v>
      </c>
      <c r="M2123" s="89">
        <f t="shared" si="1085"/>
        <v>0</v>
      </c>
      <c r="N2123" s="89">
        <f t="shared" si="1086"/>
        <v>0</v>
      </c>
      <c r="O2123" s="89">
        <f t="shared" si="1079"/>
        <v>0</v>
      </c>
      <c r="Q2123" s="90">
        <f t="shared" si="1087"/>
        <v>0</v>
      </c>
      <c r="R2123" s="90">
        <f t="shared" si="1088"/>
        <v>0</v>
      </c>
      <c r="S2123" s="90">
        <f t="shared" si="1089"/>
        <v>0</v>
      </c>
      <c r="T2123" s="90">
        <f t="shared" si="1090"/>
        <v>0</v>
      </c>
      <c r="U2123" s="90">
        <f t="shared" si="1091"/>
        <v>0</v>
      </c>
      <c r="V2123" s="90">
        <f t="shared" si="1092"/>
        <v>0</v>
      </c>
      <c r="W2123" s="90">
        <f t="shared" si="1080"/>
        <v>0</v>
      </c>
      <c r="Y2123" s="89">
        <f t="shared" si="1072"/>
        <v>0</v>
      </c>
      <c r="Z2123" s="90">
        <f t="shared" si="1073"/>
        <v>0</v>
      </c>
      <c r="AA2123" s="75">
        <f t="shared" si="1074"/>
        <v>0</v>
      </c>
      <c r="AB2123" s="89">
        <f t="shared" si="1075"/>
        <v>0</v>
      </c>
      <c r="AC2123" s="89">
        <f t="shared" si="1076"/>
        <v>0</v>
      </c>
      <c r="AD2123" s="90">
        <f t="shared" si="1077"/>
        <v>0</v>
      </c>
      <c r="AE2123" s="90">
        <f t="shared" si="1078"/>
        <v>0</v>
      </c>
      <c r="AF2123" s="1">
        <f t="shared" si="1094"/>
        <v>-50000</v>
      </c>
    </row>
    <row r="2124" spans="1:32">
      <c r="A2124" s="106">
        <v>2.4680000000000001E-3</v>
      </c>
      <c r="B2124" s="4">
        <f t="shared" si="1093"/>
        <v>-49999.997532000001</v>
      </c>
      <c r="C2124"/>
      <c r="D2124"/>
      <c r="E2124" s="57" t="s">
        <v>20</v>
      </c>
      <c r="F2124" s="22">
        <f t="shared" si="1058"/>
        <v>0</v>
      </c>
      <c r="G2124" s="22">
        <f t="shared" si="1059"/>
        <v>0</v>
      </c>
      <c r="H2124" s="120" t="str">
        <f>IF(ISNA(VLOOKUP(C2124,[1]Sheet1!$J$2:$J$2000,3,FALSE)),"No","Yes")</f>
        <v>No</v>
      </c>
      <c r="I2124" s="89">
        <f t="shared" si="1081"/>
        <v>0</v>
      </c>
      <c r="J2124" s="89">
        <f t="shared" si="1082"/>
        <v>0</v>
      </c>
      <c r="K2124" s="89">
        <f t="shared" si="1083"/>
        <v>0</v>
      </c>
      <c r="L2124" s="89">
        <f t="shared" si="1084"/>
        <v>0</v>
      </c>
      <c r="M2124" s="89">
        <f t="shared" si="1085"/>
        <v>0</v>
      </c>
      <c r="N2124" s="89">
        <f t="shared" si="1086"/>
        <v>0</v>
      </c>
      <c r="O2124" s="89">
        <f t="shared" si="1079"/>
        <v>0</v>
      </c>
      <c r="Q2124" s="90">
        <f t="shared" si="1087"/>
        <v>0</v>
      </c>
      <c r="R2124" s="90">
        <f t="shared" si="1088"/>
        <v>0</v>
      </c>
      <c r="S2124" s="90">
        <f t="shared" si="1089"/>
        <v>0</v>
      </c>
      <c r="T2124" s="90">
        <f t="shared" si="1090"/>
        <v>0</v>
      </c>
      <c r="U2124" s="90">
        <f t="shared" si="1091"/>
        <v>0</v>
      </c>
      <c r="V2124" s="90">
        <f t="shared" si="1092"/>
        <v>0</v>
      </c>
      <c r="W2124" s="90">
        <f t="shared" si="1080"/>
        <v>0</v>
      </c>
      <c r="Y2124" s="89">
        <f t="shared" si="1072"/>
        <v>0</v>
      </c>
      <c r="Z2124" s="90">
        <f t="shared" si="1073"/>
        <v>0</v>
      </c>
      <c r="AA2124" s="75">
        <f t="shared" si="1074"/>
        <v>0</v>
      </c>
      <c r="AB2124" s="89">
        <f t="shared" si="1075"/>
        <v>0</v>
      </c>
      <c r="AC2124" s="89">
        <f t="shared" si="1076"/>
        <v>0</v>
      </c>
      <c r="AD2124" s="90">
        <f t="shared" si="1077"/>
        <v>0</v>
      </c>
      <c r="AE2124" s="90">
        <f t="shared" si="1078"/>
        <v>0</v>
      </c>
      <c r="AF2124" s="1">
        <f t="shared" si="1094"/>
        <v>-50000</v>
      </c>
    </row>
    <row r="2125" spans="1:32">
      <c r="A2125" s="106">
        <v>2.4689999999999998E-3</v>
      </c>
      <c r="B2125" s="4">
        <f t="shared" si="1093"/>
        <v>-49999.997531000001</v>
      </c>
      <c r="C2125"/>
      <c r="D2125"/>
      <c r="E2125" s="57" t="s">
        <v>20</v>
      </c>
      <c r="F2125" s="22">
        <f t="shared" si="1058"/>
        <v>0</v>
      </c>
      <c r="G2125" s="22">
        <f t="shared" si="1059"/>
        <v>0</v>
      </c>
      <c r="H2125" s="120" t="str">
        <f>IF(ISNA(VLOOKUP(C2125,[1]Sheet1!$J$2:$J$2000,3,FALSE)),"No","Yes")</f>
        <v>No</v>
      </c>
      <c r="I2125" s="89">
        <f t="shared" si="1081"/>
        <v>0</v>
      </c>
      <c r="J2125" s="89">
        <f t="shared" si="1082"/>
        <v>0</v>
      </c>
      <c r="K2125" s="89">
        <f t="shared" si="1083"/>
        <v>0</v>
      </c>
      <c r="L2125" s="89">
        <f t="shared" si="1084"/>
        <v>0</v>
      </c>
      <c r="M2125" s="89">
        <f t="shared" si="1085"/>
        <v>0</v>
      </c>
      <c r="N2125" s="89">
        <f t="shared" si="1086"/>
        <v>0</v>
      </c>
      <c r="O2125" s="89">
        <f t="shared" si="1079"/>
        <v>0</v>
      </c>
      <c r="Q2125" s="90">
        <f t="shared" si="1087"/>
        <v>0</v>
      </c>
      <c r="R2125" s="90">
        <f t="shared" si="1088"/>
        <v>0</v>
      </c>
      <c r="S2125" s="90">
        <f t="shared" si="1089"/>
        <v>0</v>
      </c>
      <c r="T2125" s="90">
        <f t="shared" si="1090"/>
        <v>0</v>
      </c>
      <c r="U2125" s="90">
        <f t="shared" si="1091"/>
        <v>0</v>
      </c>
      <c r="V2125" s="90">
        <f t="shared" si="1092"/>
        <v>0</v>
      </c>
      <c r="W2125" s="90">
        <f t="shared" si="1080"/>
        <v>0</v>
      </c>
      <c r="Y2125" s="89">
        <f t="shared" si="1072"/>
        <v>0</v>
      </c>
      <c r="Z2125" s="90">
        <f t="shared" si="1073"/>
        <v>0</v>
      </c>
      <c r="AA2125" s="75">
        <f t="shared" si="1074"/>
        <v>0</v>
      </c>
      <c r="AB2125" s="89">
        <f t="shared" si="1075"/>
        <v>0</v>
      </c>
      <c r="AC2125" s="89">
        <f t="shared" si="1076"/>
        <v>0</v>
      </c>
      <c r="AD2125" s="90">
        <f t="shared" si="1077"/>
        <v>0</v>
      </c>
      <c r="AE2125" s="90">
        <f t="shared" si="1078"/>
        <v>0</v>
      </c>
      <c r="AF2125" s="1">
        <f t="shared" si="1094"/>
        <v>-50000</v>
      </c>
    </row>
    <row r="2126" spans="1:32">
      <c r="A2126" s="106">
        <v>2.47E-3</v>
      </c>
      <c r="B2126" s="4">
        <f t="shared" si="1093"/>
        <v>-49999.997530000001</v>
      </c>
      <c r="C2126"/>
      <c r="D2126"/>
      <c r="E2126" s="57" t="s">
        <v>20</v>
      </c>
      <c r="F2126" s="22">
        <f t="shared" si="1058"/>
        <v>0</v>
      </c>
      <c r="G2126" s="22">
        <f t="shared" si="1059"/>
        <v>0</v>
      </c>
      <c r="H2126" s="120" t="str">
        <f>IF(ISNA(VLOOKUP(C2126,[1]Sheet1!$J$2:$J$2000,3,FALSE)),"No","Yes")</f>
        <v>No</v>
      </c>
      <c r="I2126" s="89">
        <f t="shared" si="1081"/>
        <v>0</v>
      </c>
      <c r="J2126" s="89">
        <f t="shared" si="1082"/>
        <v>0</v>
      </c>
      <c r="K2126" s="89">
        <f t="shared" si="1083"/>
        <v>0</v>
      </c>
      <c r="L2126" s="89">
        <f t="shared" si="1084"/>
        <v>0</v>
      </c>
      <c r="M2126" s="89">
        <f t="shared" si="1085"/>
        <v>0</v>
      </c>
      <c r="N2126" s="89">
        <f t="shared" si="1086"/>
        <v>0</v>
      </c>
      <c r="O2126" s="89">
        <f t="shared" si="1079"/>
        <v>0</v>
      </c>
      <c r="Q2126" s="90">
        <f t="shared" si="1087"/>
        <v>0</v>
      </c>
      <c r="R2126" s="90">
        <f t="shared" si="1088"/>
        <v>0</v>
      </c>
      <c r="S2126" s="90">
        <f t="shared" si="1089"/>
        <v>0</v>
      </c>
      <c r="T2126" s="90">
        <f t="shared" si="1090"/>
        <v>0</v>
      </c>
      <c r="U2126" s="90">
        <f t="shared" si="1091"/>
        <v>0</v>
      </c>
      <c r="V2126" s="90">
        <f t="shared" si="1092"/>
        <v>0</v>
      </c>
      <c r="W2126" s="90">
        <f t="shared" si="1080"/>
        <v>0</v>
      </c>
      <c r="Y2126" s="89">
        <f t="shared" si="1072"/>
        <v>0</v>
      </c>
      <c r="Z2126" s="90">
        <f t="shared" si="1073"/>
        <v>0</v>
      </c>
      <c r="AA2126" s="75">
        <f t="shared" si="1074"/>
        <v>0</v>
      </c>
      <c r="AB2126" s="89">
        <f t="shared" si="1075"/>
        <v>0</v>
      </c>
      <c r="AC2126" s="89">
        <f t="shared" si="1076"/>
        <v>0</v>
      </c>
      <c r="AD2126" s="90">
        <f t="shared" si="1077"/>
        <v>0</v>
      </c>
      <c r="AE2126" s="90">
        <f t="shared" si="1078"/>
        <v>0</v>
      </c>
      <c r="AF2126" s="1">
        <f t="shared" si="1094"/>
        <v>-50000</v>
      </c>
    </row>
    <row r="2127" spans="1:32">
      <c r="A2127" s="106">
        <v>2.4710000000000001E-3</v>
      </c>
      <c r="B2127" s="4">
        <f t="shared" si="1093"/>
        <v>-49999.997529</v>
      </c>
      <c r="C2127"/>
      <c r="D2127"/>
      <c r="E2127" s="57" t="s">
        <v>20</v>
      </c>
      <c r="F2127" s="22">
        <f t="shared" si="1058"/>
        <v>0</v>
      </c>
      <c r="G2127" s="22">
        <f t="shared" si="1059"/>
        <v>0</v>
      </c>
      <c r="H2127" s="120" t="str">
        <f>IF(ISNA(VLOOKUP(C2127,[1]Sheet1!$J$2:$J$2000,3,FALSE)),"No","Yes")</f>
        <v>No</v>
      </c>
      <c r="I2127" s="89">
        <f t="shared" si="1081"/>
        <v>0</v>
      </c>
      <c r="J2127" s="89">
        <f t="shared" si="1082"/>
        <v>0</v>
      </c>
      <c r="K2127" s="89">
        <f t="shared" si="1083"/>
        <v>0</v>
      </c>
      <c r="L2127" s="89">
        <f t="shared" si="1084"/>
        <v>0</v>
      </c>
      <c r="M2127" s="89">
        <f t="shared" si="1085"/>
        <v>0</v>
      </c>
      <c r="N2127" s="89">
        <f t="shared" si="1086"/>
        <v>0</v>
      </c>
      <c r="O2127" s="89">
        <f t="shared" si="1079"/>
        <v>0</v>
      </c>
      <c r="Q2127" s="90">
        <f t="shared" si="1087"/>
        <v>0</v>
      </c>
      <c r="R2127" s="90">
        <f t="shared" si="1088"/>
        <v>0</v>
      </c>
      <c r="S2127" s="90">
        <f t="shared" si="1089"/>
        <v>0</v>
      </c>
      <c r="T2127" s="90">
        <f t="shared" si="1090"/>
        <v>0</v>
      </c>
      <c r="U2127" s="90">
        <f t="shared" si="1091"/>
        <v>0</v>
      </c>
      <c r="V2127" s="90">
        <f t="shared" si="1092"/>
        <v>0</v>
      </c>
      <c r="W2127" s="90">
        <f t="shared" si="1080"/>
        <v>0</v>
      </c>
      <c r="Y2127" s="89">
        <f t="shared" si="1072"/>
        <v>0</v>
      </c>
      <c r="Z2127" s="90">
        <f t="shared" si="1073"/>
        <v>0</v>
      </c>
      <c r="AA2127" s="75">
        <f t="shared" si="1074"/>
        <v>0</v>
      </c>
      <c r="AB2127" s="89">
        <f t="shared" si="1075"/>
        <v>0</v>
      </c>
      <c r="AC2127" s="89">
        <f t="shared" si="1076"/>
        <v>0</v>
      </c>
      <c r="AD2127" s="90">
        <f t="shared" si="1077"/>
        <v>0</v>
      </c>
      <c r="AE2127" s="90">
        <f t="shared" si="1078"/>
        <v>0</v>
      </c>
      <c r="AF2127" s="1">
        <f t="shared" si="1094"/>
        <v>-50000</v>
      </c>
    </row>
    <row r="2128" spans="1:32">
      <c r="A2128" s="106">
        <v>2.4719999999999998E-3</v>
      </c>
      <c r="B2128" s="4">
        <f t="shared" si="1093"/>
        <v>-49999.997528</v>
      </c>
      <c r="C2128"/>
      <c r="D2128"/>
      <c r="E2128" s="57" t="s">
        <v>20</v>
      </c>
      <c r="F2128" s="22">
        <f t="shared" si="1058"/>
        <v>0</v>
      </c>
      <c r="G2128" s="22">
        <f t="shared" si="1059"/>
        <v>0</v>
      </c>
      <c r="H2128" s="120" t="str">
        <f>IF(ISNA(VLOOKUP(C2128,[1]Sheet1!$J$2:$J$2000,3,FALSE)),"No","Yes")</f>
        <v>No</v>
      </c>
      <c r="I2128" s="89">
        <f t="shared" si="1081"/>
        <v>0</v>
      </c>
      <c r="J2128" s="89">
        <f t="shared" si="1082"/>
        <v>0</v>
      </c>
      <c r="K2128" s="89">
        <f t="shared" si="1083"/>
        <v>0</v>
      </c>
      <c r="L2128" s="89">
        <f t="shared" si="1084"/>
        <v>0</v>
      </c>
      <c r="M2128" s="89">
        <f t="shared" si="1085"/>
        <v>0</v>
      </c>
      <c r="N2128" s="89">
        <f t="shared" si="1086"/>
        <v>0</v>
      </c>
      <c r="O2128" s="89">
        <f t="shared" si="1079"/>
        <v>0</v>
      </c>
      <c r="Q2128" s="90">
        <f t="shared" si="1087"/>
        <v>0</v>
      </c>
      <c r="R2128" s="90">
        <f t="shared" si="1088"/>
        <v>0</v>
      </c>
      <c r="S2128" s="90">
        <f t="shared" si="1089"/>
        <v>0</v>
      </c>
      <c r="T2128" s="90">
        <f t="shared" si="1090"/>
        <v>0</v>
      </c>
      <c r="U2128" s="90">
        <f t="shared" si="1091"/>
        <v>0</v>
      </c>
      <c r="V2128" s="90">
        <f t="shared" si="1092"/>
        <v>0</v>
      </c>
      <c r="W2128" s="90">
        <f t="shared" si="1080"/>
        <v>0</v>
      </c>
      <c r="Y2128" s="89">
        <f t="shared" si="1072"/>
        <v>0</v>
      </c>
      <c r="Z2128" s="90">
        <f t="shared" si="1073"/>
        <v>0</v>
      </c>
      <c r="AA2128" s="75">
        <f t="shared" si="1074"/>
        <v>0</v>
      </c>
      <c r="AB2128" s="89">
        <f t="shared" si="1075"/>
        <v>0</v>
      </c>
      <c r="AC2128" s="89">
        <f t="shared" si="1076"/>
        <v>0</v>
      </c>
      <c r="AD2128" s="90">
        <f t="shared" si="1077"/>
        <v>0</v>
      </c>
      <c r="AE2128" s="90">
        <f t="shared" si="1078"/>
        <v>0</v>
      </c>
      <c r="AF2128" s="1">
        <f t="shared" si="1094"/>
        <v>-50000</v>
      </c>
    </row>
    <row r="2129" spans="1:32">
      <c r="A2129" s="106">
        <v>2.4729999999999999E-3</v>
      </c>
      <c r="B2129" s="4">
        <f t="shared" si="1093"/>
        <v>-49999.997527</v>
      </c>
      <c r="C2129"/>
      <c r="D2129"/>
      <c r="E2129" s="57" t="s">
        <v>20</v>
      </c>
      <c r="F2129" s="22">
        <f t="shared" ref="F2129:F2153" si="1095">COUNTIF(H2129:X2129,"&gt;1")</f>
        <v>0</v>
      </c>
      <c r="G2129" s="22">
        <f t="shared" ref="G2129:G2153" si="1096">COUNTIF(AA2129:AE2129,"&gt;1")</f>
        <v>0</v>
      </c>
      <c r="H2129" s="120" t="str">
        <f>IF(ISNA(VLOOKUP(C2129,[1]Sheet1!$J$2:$J$2000,3,FALSE)),"No","Yes")</f>
        <v>No</v>
      </c>
      <c r="I2129" s="89">
        <f t="shared" ref="I2129:I2153" si="1097">IF(ISERROR(VLOOKUP($C2129,Sprint1,5,FALSE)),0,(VLOOKUP($C2129,Sprint1,5,FALSE)))</f>
        <v>0</v>
      </c>
      <c r="J2129" s="89">
        <f t="shared" ref="J2129:J2153" si="1098">IF(ISERROR(VLOOKUP($C2129,Sprint2,5,FALSE)),0,(VLOOKUP($C2129,Sprint2,5,FALSE)))</f>
        <v>0</v>
      </c>
      <c r="K2129" s="89">
        <f t="shared" ref="K2129:K2153" si="1099">IF(ISERROR(VLOOKUP($C2129,Sprint3,5,FALSE)),0,(VLOOKUP($C2129,Sprint3,5,FALSE)))</f>
        <v>0</v>
      </c>
      <c r="L2129" s="89">
        <f t="shared" ref="L2129:L2153" si="1100">IF(ISERROR(VLOOKUP($C2129,Sprint4,5,FALSE)),0,(VLOOKUP($C2129,Sprint4,5,FALSE)))</f>
        <v>0</v>
      </c>
      <c r="M2129" s="89">
        <f t="shared" ref="M2129:M2153" si="1101">IF(ISERROR(VLOOKUP($C2129,Sprint5,5,FALSE)),0,(VLOOKUP($C2129,Sprint5,5,FALSE)))</f>
        <v>0</v>
      </c>
      <c r="N2129" s="89">
        <f t="shared" ref="N2129:N2153" si="1102">IF(ISERROR(VLOOKUP($C2129,Sprint6,5,FALSE)),0,(VLOOKUP($C2129,Sprint6,5,FALSE)))</f>
        <v>0</v>
      </c>
      <c r="O2129" s="89">
        <f t="shared" si="1079"/>
        <v>0</v>
      </c>
      <c r="Q2129" s="90">
        <f t="shared" ref="Q2129:Q2153" si="1103">IF(ISERROR(VLOOKUP($C2129,_End1,5,FALSE)),0,(VLOOKUP($C2129,_End1,5,FALSE)))</f>
        <v>0</v>
      </c>
      <c r="R2129" s="90">
        <f t="shared" ref="R2129:R2153" si="1104">IF(ISERROR(VLOOKUP($C2129,_End2,5,FALSE)),0,(VLOOKUP($C2129,_End2,5,FALSE)))</f>
        <v>0</v>
      </c>
      <c r="S2129" s="90">
        <f t="shared" ref="S2129:S2153" si="1105">IF(ISERROR(VLOOKUP($C2129,_End3,5,FALSE)),0,(VLOOKUP($C2129,_End3,5,FALSE)))</f>
        <v>0</v>
      </c>
      <c r="T2129" s="90">
        <f t="shared" ref="T2129:T2153" si="1106">IF(ISERROR(VLOOKUP($C2129,_End4,5,FALSE)),0,(VLOOKUP($C2129,_End4,5,FALSE)))</f>
        <v>0</v>
      </c>
      <c r="U2129" s="90">
        <f t="shared" ref="U2129:U2153" si="1107">IF(ISERROR(VLOOKUP($C2129,_End5,5,FALSE)),0,(VLOOKUP($C2129,_End5,5,FALSE)))</f>
        <v>0</v>
      </c>
      <c r="V2129" s="90">
        <f t="shared" ref="V2129:V2153" si="1108">IF(ISERROR(VLOOKUP($C2129,_End6,5,FALSE)),0,(VLOOKUP($C2129,_End6,5,FALSE)))</f>
        <v>0</v>
      </c>
      <c r="W2129" s="90">
        <f t="shared" si="1080"/>
        <v>0</v>
      </c>
      <c r="Y2129" s="89">
        <f t="shared" ref="Y2129:Y2153" si="1109">LARGE(I2129:O2129,3)</f>
        <v>0</v>
      </c>
      <c r="Z2129" s="90">
        <f t="shared" ref="Z2129:Z2153" si="1110">LARGE(Q2129:W2129,3)</f>
        <v>0</v>
      </c>
      <c r="AA2129" s="75">
        <f t="shared" ref="AA2129:AA2153" si="1111">LARGE(Y2129:Z2129,1)</f>
        <v>0</v>
      </c>
      <c r="AB2129" s="89">
        <f t="shared" ref="AB2129:AB2153" si="1112">LARGE(I2129:O2129,1)</f>
        <v>0</v>
      </c>
      <c r="AC2129" s="89">
        <f t="shared" ref="AC2129:AC2153" si="1113">LARGE(I2129:O2129,2)</f>
        <v>0</v>
      </c>
      <c r="AD2129" s="90">
        <f t="shared" ref="AD2129:AD2153" si="1114">LARGE(Q2129:W2129,1)</f>
        <v>0</v>
      </c>
      <c r="AE2129" s="90">
        <f t="shared" ref="AE2129:AE2153" si="1115">LARGE(Q2129:W2129,2)</f>
        <v>0</v>
      </c>
      <c r="AF2129" s="1">
        <f t="shared" si="1094"/>
        <v>-50000</v>
      </c>
    </row>
    <row r="2130" spans="1:32">
      <c r="A2130" s="106">
        <v>2.4740000000000001E-3</v>
      </c>
      <c r="B2130" s="4">
        <f t="shared" si="1093"/>
        <v>-49999.997525999999</v>
      </c>
      <c r="C2130"/>
      <c r="D2130"/>
      <c r="E2130" s="57" t="s">
        <v>20</v>
      </c>
      <c r="F2130" s="22">
        <f t="shared" si="1095"/>
        <v>0</v>
      </c>
      <c r="G2130" s="22">
        <f t="shared" si="1096"/>
        <v>0</v>
      </c>
      <c r="H2130" s="120" t="str">
        <f>IF(ISNA(VLOOKUP(C2130,[1]Sheet1!$J$2:$J$2000,3,FALSE)),"No","Yes")</f>
        <v>No</v>
      </c>
      <c r="I2130" s="89">
        <f t="shared" si="1097"/>
        <v>0</v>
      </c>
      <c r="J2130" s="89">
        <f t="shared" si="1098"/>
        <v>0</v>
      </c>
      <c r="K2130" s="89">
        <f t="shared" si="1099"/>
        <v>0</v>
      </c>
      <c r="L2130" s="89">
        <f t="shared" si="1100"/>
        <v>0</v>
      </c>
      <c r="M2130" s="89">
        <f t="shared" si="1101"/>
        <v>0</v>
      </c>
      <c r="N2130" s="89">
        <f t="shared" si="1102"/>
        <v>0</v>
      </c>
      <c r="O2130" s="89">
        <f t="shared" ref="O2130:O2153" si="1116">IF(ISERROR(VLOOKUP($C2130,Sprint7,5,FALSE)),0,(VLOOKUP($C2130,Sprint7,5,FALSE)))</f>
        <v>0</v>
      </c>
      <c r="Q2130" s="90">
        <f t="shared" si="1103"/>
        <v>0</v>
      </c>
      <c r="R2130" s="90">
        <f t="shared" si="1104"/>
        <v>0</v>
      </c>
      <c r="S2130" s="90">
        <f t="shared" si="1105"/>
        <v>0</v>
      </c>
      <c r="T2130" s="90">
        <f t="shared" si="1106"/>
        <v>0</v>
      </c>
      <c r="U2130" s="90">
        <f t="shared" si="1107"/>
        <v>0</v>
      </c>
      <c r="V2130" s="90">
        <f t="shared" si="1108"/>
        <v>0</v>
      </c>
      <c r="W2130" s="90">
        <f t="shared" ref="W2130:W2153" si="1117">IF(ISERROR(VLOOKUP($C2130,_End7,5,FALSE)),0,(VLOOKUP($C2130,_End7,5,FALSE)))</f>
        <v>0</v>
      </c>
      <c r="Y2130" s="89">
        <f t="shared" si="1109"/>
        <v>0</v>
      </c>
      <c r="Z2130" s="90">
        <f t="shared" si="1110"/>
        <v>0</v>
      </c>
      <c r="AA2130" s="75">
        <f t="shared" si="1111"/>
        <v>0</v>
      </c>
      <c r="AB2130" s="89">
        <f t="shared" si="1112"/>
        <v>0</v>
      </c>
      <c r="AC2130" s="89">
        <f t="shared" si="1113"/>
        <v>0</v>
      </c>
      <c r="AD2130" s="90">
        <f t="shared" si="1114"/>
        <v>0</v>
      </c>
      <c r="AE2130" s="90">
        <f t="shared" si="1115"/>
        <v>0</v>
      </c>
      <c r="AF2130" s="1">
        <f t="shared" si="1094"/>
        <v>-50000</v>
      </c>
    </row>
    <row r="2131" spans="1:32">
      <c r="A2131" s="106">
        <v>2.4750000000000002E-3</v>
      </c>
      <c r="B2131" s="4">
        <f t="shared" si="1093"/>
        <v>-49999.997524999999</v>
      </c>
      <c r="C2131"/>
      <c r="D2131"/>
      <c r="E2131" s="57" t="s">
        <v>20</v>
      </c>
      <c r="F2131" s="22">
        <f t="shared" si="1095"/>
        <v>0</v>
      </c>
      <c r="G2131" s="22">
        <f t="shared" si="1096"/>
        <v>0</v>
      </c>
      <c r="H2131" s="120" t="str">
        <f>IF(ISNA(VLOOKUP(C2131,[1]Sheet1!$J$2:$J$2000,3,FALSE)),"No","Yes")</f>
        <v>No</v>
      </c>
      <c r="I2131" s="89">
        <f t="shared" si="1097"/>
        <v>0</v>
      </c>
      <c r="J2131" s="89">
        <f t="shared" si="1098"/>
        <v>0</v>
      </c>
      <c r="K2131" s="89">
        <f t="shared" si="1099"/>
        <v>0</v>
      </c>
      <c r="L2131" s="89">
        <f t="shared" si="1100"/>
        <v>0</v>
      </c>
      <c r="M2131" s="89">
        <f t="shared" si="1101"/>
        <v>0</v>
      </c>
      <c r="N2131" s="89">
        <f t="shared" si="1102"/>
        <v>0</v>
      </c>
      <c r="O2131" s="89">
        <f t="shared" si="1116"/>
        <v>0</v>
      </c>
      <c r="Q2131" s="90">
        <f t="shared" si="1103"/>
        <v>0</v>
      </c>
      <c r="R2131" s="90">
        <f t="shared" si="1104"/>
        <v>0</v>
      </c>
      <c r="S2131" s="90">
        <f t="shared" si="1105"/>
        <v>0</v>
      </c>
      <c r="T2131" s="90">
        <f t="shared" si="1106"/>
        <v>0</v>
      </c>
      <c r="U2131" s="90">
        <f t="shared" si="1107"/>
        <v>0</v>
      </c>
      <c r="V2131" s="90">
        <f t="shared" si="1108"/>
        <v>0</v>
      </c>
      <c r="W2131" s="90">
        <f t="shared" si="1117"/>
        <v>0</v>
      </c>
      <c r="Y2131" s="89">
        <f t="shared" si="1109"/>
        <v>0</v>
      </c>
      <c r="Z2131" s="90">
        <f t="shared" si="1110"/>
        <v>0</v>
      </c>
      <c r="AA2131" s="75">
        <f t="shared" si="1111"/>
        <v>0</v>
      </c>
      <c r="AB2131" s="89">
        <f t="shared" si="1112"/>
        <v>0</v>
      </c>
      <c r="AC2131" s="89">
        <f t="shared" si="1113"/>
        <v>0</v>
      </c>
      <c r="AD2131" s="90">
        <f t="shared" si="1114"/>
        <v>0</v>
      </c>
      <c r="AE2131" s="90">
        <f t="shared" si="1115"/>
        <v>0</v>
      </c>
      <c r="AF2131" s="1">
        <f t="shared" si="1094"/>
        <v>-50000</v>
      </c>
    </row>
    <row r="2132" spans="1:32">
      <c r="A2132" s="106">
        <v>2.4759999999999999E-3</v>
      </c>
      <c r="B2132" s="4">
        <f t="shared" si="1093"/>
        <v>-49999.997523999999</v>
      </c>
      <c r="C2132"/>
      <c r="D2132"/>
      <c r="E2132" s="57" t="s">
        <v>20</v>
      </c>
      <c r="F2132" s="22">
        <f t="shared" si="1095"/>
        <v>0</v>
      </c>
      <c r="G2132" s="22">
        <f t="shared" si="1096"/>
        <v>0</v>
      </c>
      <c r="H2132" s="120" t="str">
        <f>IF(ISNA(VLOOKUP(C2132,[1]Sheet1!$J$2:$J$2000,3,FALSE)),"No","Yes")</f>
        <v>No</v>
      </c>
      <c r="I2132" s="89">
        <f t="shared" si="1097"/>
        <v>0</v>
      </c>
      <c r="J2132" s="89">
        <f t="shared" si="1098"/>
        <v>0</v>
      </c>
      <c r="K2132" s="89">
        <f t="shared" si="1099"/>
        <v>0</v>
      </c>
      <c r="L2132" s="89">
        <f t="shared" si="1100"/>
        <v>0</v>
      </c>
      <c r="M2132" s="89">
        <f t="shared" si="1101"/>
        <v>0</v>
      </c>
      <c r="N2132" s="89">
        <f t="shared" si="1102"/>
        <v>0</v>
      </c>
      <c r="O2132" s="89">
        <f t="shared" si="1116"/>
        <v>0</v>
      </c>
      <c r="Q2132" s="90">
        <f t="shared" si="1103"/>
        <v>0</v>
      </c>
      <c r="R2132" s="90">
        <f t="shared" si="1104"/>
        <v>0</v>
      </c>
      <c r="S2132" s="90">
        <f t="shared" si="1105"/>
        <v>0</v>
      </c>
      <c r="T2132" s="90">
        <f t="shared" si="1106"/>
        <v>0</v>
      </c>
      <c r="U2132" s="90">
        <f t="shared" si="1107"/>
        <v>0</v>
      </c>
      <c r="V2132" s="90">
        <f t="shared" si="1108"/>
        <v>0</v>
      </c>
      <c r="W2132" s="90">
        <f t="shared" si="1117"/>
        <v>0</v>
      </c>
      <c r="Y2132" s="89">
        <f t="shared" si="1109"/>
        <v>0</v>
      </c>
      <c r="Z2132" s="90">
        <f t="shared" si="1110"/>
        <v>0</v>
      </c>
      <c r="AA2132" s="75">
        <f t="shared" si="1111"/>
        <v>0</v>
      </c>
      <c r="AB2132" s="89">
        <f t="shared" si="1112"/>
        <v>0</v>
      </c>
      <c r="AC2132" s="89">
        <f t="shared" si="1113"/>
        <v>0</v>
      </c>
      <c r="AD2132" s="90">
        <f t="shared" si="1114"/>
        <v>0</v>
      </c>
      <c r="AE2132" s="90">
        <f t="shared" si="1115"/>
        <v>0</v>
      </c>
      <c r="AF2132" s="1">
        <f t="shared" si="1094"/>
        <v>-50000</v>
      </c>
    </row>
    <row r="2133" spans="1:32">
      <c r="A2133" s="106">
        <v>2.477E-3</v>
      </c>
      <c r="B2133" s="4">
        <f t="shared" si="1093"/>
        <v>-49999.997522999998</v>
      </c>
      <c r="C2133"/>
      <c r="D2133"/>
      <c r="E2133" s="57" t="s">
        <v>20</v>
      </c>
      <c r="F2133" s="22">
        <f t="shared" si="1095"/>
        <v>0</v>
      </c>
      <c r="G2133" s="22">
        <f t="shared" si="1096"/>
        <v>0</v>
      </c>
      <c r="H2133" s="120" t="str">
        <f>IF(ISNA(VLOOKUP(C2133,[1]Sheet1!$J$2:$J$2000,3,FALSE)),"No","Yes")</f>
        <v>No</v>
      </c>
      <c r="I2133" s="89">
        <f t="shared" si="1097"/>
        <v>0</v>
      </c>
      <c r="J2133" s="89">
        <f t="shared" si="1098"/>
        <v>0</v>
      </c>
      <c r="K2133" s="89">
        <f t="shared" si="1099"/>
        <v>0</v>
      </c>
      <c r="L2133" s="89">
        <f t="shared" si="1100"/>
        <v>0</v>
      </c>
      <c r="M2133" s="89">
        <f t="shared" si="1101"/>
        <v>0</v>
      </c>
      <c r="N2133" s="89">
        <f t="shared" si="1102"/>
        <v>0</v>
      </c>
      <c r="O2133" s="89">
        <f t="shared" si="1116"/>
        <v>0</v>
      </c>
      <c r="Q2133" s="90">
        <f t="shared" si="1103"/>
        <v>0</v>
      </c>
      <c r="R2133" s="90">
        <f t="shared" si="1104"/>
        <v>0</v>
      </c>
      <c r="S2133" s="90">
        <f t="shared" si="1105"/>
        <v>0</v>
      </c>
      <c r="T2133" s="90">
        <f t="shared" si="1106"/>
        <v>0</v>
      </c>
      <c r="U2133" s="90">
        <f t="shared" si="1107"/>
        <v>0</v>
      </c>
      <c r="V2133" s="90">
        <f t="shared" si="1108"/>
        <v>0</v>
      </c>
      <c r="W2133" s="90">
        <f t="shared" si="1117"/>
        <v>0</v>
      </c>
      <c r="Y2133" s="89">
        <f t="shared" si="1109"/>
        <v>0</v>
      </c>
      <c r="Z2133" s="90">
        <f t="shared" si="1110"/>
        <v>0</v>
      </c>
      <c r="AA2133" s="75">
        <f t="shared" si="1111"/>
        <v>0</v>
      </c>
      <c r="AB2133" s="89">
        <f t="shared" si="1112"/>
        <v>0</v>
      </c>
      <c r="AC2133" s="89">
        <f t="shared" si="1113"/>
        <v>0</v>
      </c>
      <c r="AD2133" s="90">
        <f t="shared" si="1114"/>
        <v>0</v>
      </c>
      <c r="AE2133" s="90">
        <f t="shared" si="1115"/>
        <v>0</v>
      </c>
      <c r="AF2133" s="1">
        <f t="shared" si="1094"/>
        <v>-50000</v>
      </c>
    </row>
    <row r="2134" spans="1:32">
      <c r="A2134" s="106">
        <v>2.4780000000000002E-3</v>
      </c>
      <c r="B2134" s="4">
        <f t="shared" si="1093"/>
        <v>-49999.997521999998</v>
      </c>
      <c r="C2134"/>
      <c r="D2134"/>
      <c r="E2134" s="57" t="s">
        <v>20</v>
      </c>
      <c r="F2134" s="22">
        <f t="shared" si="1095"/>
        <v>0</v>
      </c>
      <c r="G2134" s="22">
        <f t="shared" si="1096"/>
        <v>0</v>
      </c>
      <c r="H2134" s="120" t="str">
        <f>IF(ISNA(VLOOKUP(C2134,[1]Sheet1!$J$2:$J$2000,3,FALSE)),"No","Yes")</f>
        <v>No</v>
      </c>
      <c r="I2134" s="89">
        <f t="shared" si="1097"/>
        <v>0</v>
      </c>
      <c r="J2134" s="89">
        <f t="shared" si="1098"/>
        <v>0</v>
      </c>
      <c r="K2134" s="89">
        <f t="shared" si="1099"/>
        <v>0</v>
      </c>
      <c r="L2134" s="89">
        <f t="shared" si="1100"/>
        <v>0</v>
      </c>
      <c r="M2134" s="89">
        <f t="shared" si="1101"/>
        <v>0</v>
      </c>
      <c r="N2134" s="89">
        <f t="shared" si="1102"/>
        <v>0</v>
      </c>
      <c r="O2134" s="89">
        <f t="shared" si="1116"/>
        <v>0</v>
      </c>
      <c r="Q2134" s="90">
        <f t="shared" si="1103"/>
        <v>0</v>
      </c>
      <c r="R2134" s="90">
        <f t="shared" si="1104"/>
        <v>0</v>
      </c>
      <c r="S2134" s="90">
        <f t="shared" si="1105"/>
        <v>0</v>
      </c>
      <c r="T2134" s="90">
        <f t="shared" si="1106"/>
        <v>0</v>
      </c>
      <c r="U2134" s="90">
        <f t="shared" si="1107"/>
        <v>0</v>
      </c>
      <c r="V2134" s="90">
        <f t="shared" si="1108"/>
        <v>0</v>
      </c>
      <c r="W2134" s="90">
        <f t="shared" si="1117"/>
        <v>0</v>
      </c>
      <c r="Y2134" s="89">
        <f t="shared" si="1109"/>
        <v>0</v>
      </c>
      <c r="Z2134" s="90">
        <f t="shared" si="1110"/>
        <v>0</v>
      </c>
      <c r="AA2134" s="75">
        <f t="shared" si="1111"/>
        <v>0</v>
      </c>
      <c r="AB2134" s="89">
        <f t="shared" si="1112"/>
        <v>0</v>
      </c>
      <c r="AC2134" s="89">
        <f t="shared" si="1113"/>
        <v>0</v>
      </c>
      <c r="AD2134" s="90">
        <f t="shared" si="1114"/>
        <v>0</v>
      </c>
      <c r="AE2134" s="90">
        <f t="shared" si="1115"/>
        <v>0</v>
      </c>
      <c r="AF2134" s="1">
        <f t="shared" si="1094"/>
        <v>-50000</v>
      </c>
    </row>
    <row r="2135" spans="1:32">
      <c r="A2135" s="106">
        <v>2.4789999999999999E-3</v>
      </c>
      <c r="B2135" s="4">
        <f t="shared" si="1093"/>
        <v>-49999.997520999998</v>
      </c>
      <c r="C2135"/>
      <c r="D2135"/>
      <c r="E2135" s="57" t="s">
        <v>20</v>
      </c>
      <c r="F2135" s="22">
        <f t="shared" si="1095"/>
        <v>0</v>
      </c>
      <c r="G2135" s="22">
        <f t="shared" si="1096"/>
        <v>0</v>
      </c>
      <c r="H2135" s="120" t="str">
        <f>IF(ISNA(VLOOKUP(C2135,[1]Sheet1!$J$2:$J$2000,3,FALSE)),"No","Yes")</f>
        <v>No</v>
      </c>
      <c r="I2135" s="89">
        <f t="shared" si="1097"/>
        <v>0</v>
      </c>
      <c r="J2135" s="89">
        <f t="shared" si="1098"/>
        <v>0</v>
      </c>
      <c r="K2135" s="89">
        <f t="shared" si="1099"/>
        <v>0</v>
      </c>
      <c r="L2135" s="89">
        <f t="shared" si="1100"/>
        <v>0</v>
      </c>
      <c r="M2135" s="89">
        <f t="shared" si="1101"/>
        <v>0</v>
      </c>
      <c r="N2135" s="89">
        <f t="shared" si="1102"/>
        <v>0</v>
      </c>
      <c r="O2135" s="89">
        <f t="shared" si="1116"/>
        <v>0</v>
      </c>
      <c r="Q2135" s="90">
        <f t="shared" si="1103"/>
        <v>0</v>
      </c>
      <c r="R2135" s="90">
        <f t="shared" si="1104"/>
        <v>0</v>
      </c>
      <c r="S2135" s="90">
        <f t="shared" si="1105"/>
        <v>0</v>
      </c>
      <c r="T2135" s="90">
        <f t="shared" si="1106"/>
        <v>0</v>
      </c>
      <c r="U2135" s="90">
        <f t="shared" si="1107"/>
        <v>0</v>
      </c>
      <c r="V2135" s="90">
        <f t="shared" si="1108"/>
        <v>0</v>
      </c>
      <c r="W2135" s="90">
        <f t="shared" si="1117"/>
        <v>0</v>
      </c>
      <c r="Y2135" s="89">
        <f t="shared" si="1109"/>
        <v>0</v>
      </c>
      <c r="Z2135" s="90">
        <f t="shared" si="1110"/>
        <v>0</v>
      </c>
      <c r="AA2135" s="75">
        <f t="shared" si="1111"/>
        <v>0</v>
      </c>
      <c r="AB2135" s="89">
        <f t="shared" si="1112"/>
        <v>0</v>
      </c>
      <c r="AC2135" s="89">
        <f t="shared" si="1113"/>
        <v>0</v>
      </c>
      <c r="AD2135" s="90">
        <f t="shared" si="1114"/>
        <v>0</v>
      </c>
      <c r="AE2135" s="90">
        <f t="shared" si="1115"/>
        <v>0</v>
      </c>
      <c r="AF2135" s="1">
        <f t="shared" si="1094"/>
        <v>-50000</v>
      </c>
    </row>
    <row r="2136" spans="1:32">
      <c r="A2136" s="106">
        <v>2.48E-3</v>
      </c>
      <c r="B2136" s="4">
        <f t="shared" si="1093"/>
        <v>-49999.997519999997</v>
      </c>
      <c r="C2136"/>
      <c r="D2136"/>
      <c r="E2136" s="57" t="s">
        <v>20</v>
      </c>
      <c r="F2136" s="22">
        <f t="shared" si="1095"/>
        <v>0</v>
      </c>
      <c r="G2136" s="22">
        <f t="shared" si="1096"/>
        <v>0</v>
      </c>
      <c r="H2136" s="120" t="str">
        <f>IF(ISNA(VLOOKUP(C2136,[1]Sheet1!$J$2:$J$2000,3,FALSE)),"No","Yes")</f>
        <v>No</v>
      </c>
      <c r="I2136" s="89">
        <f t="shared" si="1097"/>
        <v>0</v>
      </c>
      <c r="J2136" s="89">
        <f t="shared" si="1098"/>
        <v>0</v>
      </c>
      <c r="K2136" s="89">
        <f t="shared" si="1099"/>
        <v>0</v>
      </c>
      <c r="L2136" s="89">
        <f t="shared" si="1100"/>
        <v>0</v>
      </c>
      <c r="M2136" s="89">
        <f t="shared" si="1101"/>
        <v>0</v>
      </c>
      <c r="N2136" s="89">
        <f t="shared" si="1102"/>
        <v>0</v>
      </c>
      <c r="O2136" s="89">
        <f t="shared" si="1116"/>
        <v>0</v>
      </c>
      <c r="Q2136" s="90">
        <f t="shared" si="1103"/>
        <v>0</v>
      </c>
      <c r="R2136" s="90">
        <f t="shared" si="1104"/>
        <v>0</v>
      </c>
      <c r="S2136" s="90">
        <f t="shared" si="1105"/>
        <v>0</v>
      </c>
      <c r="T2136" s="90">
        <f t="shared" si="1106"/>
        <v>0</v>
      </c>
      <c r="U2136" s="90">
        <f t="shared" si="1107"/>
        <v>0</v>
      </c>
      <c r="V2136" s="90">
        <f t="shared" si="1108"/>
        <v>0</v>
      </c>
      <c r="W2136" s="90">
        <f t="shared" si="1117"/>
        <v>0</v>
      </c>
      <c r="Y2136" s="89">
        <f t="shared" si="1109"/>
        <v>0</v>
      </c>
      <c r="Z2136" s="90">
        <f t="shared" si="1110"/>
        <v>0</v>
      </c>
      <c r="AA2136" s="75">
        <f t="shared" si="1111"/>
        <v>0</v>
      </c>
      <c r="AB2136" s="89">
        <f t="shared" si="1112"/>
        <v>0</v>
      </c>
      <c r="AC2136" s="89">
        <f t="shared" si="1113"/>
        <v>0</v>
      </c>
      <c r="AD2136" s="90">
        <f t="shared" si="1114"/>
        <v>0</v>
      </c>
      <c r="AE2136" s="90">
        <f t="shared" si="1115"/>
        <v>0</v>
      </c>
      <c r="AF2136" s="1">
        <f t="shared" si="1094"/>
        <v>-50000</v>
      </c>
    </row>
    <row r="2137" spans="1:32">
      <c r="A2137" s="106">
        <v>2.4810000000000001E-3</v>
      </c>
      <c r="B2137" s="4">
        <f t="shared" si="1093"/>
        <v>-49999.997518999997</v>
      </c>
      <c r="C2137"/>
      <c r="D2137"/>
      <c r="E2137" s="57" t="s">
        <v>20</v>
      </c>
      <c r="F2137" s="22">
        <f t="shared" si="1095"/>
        <v>0</v>
      </c>
      <c r="G2137" s="22">
        <f t="shared" si="1096"/>
        <v>0</v>
      </c>
      <c r="H2137" s="120" t="str">
        <f>IF(ISNA(VLOOKUP(C2137,[1]Sheet1!$J$2:$J$2000,3,FALSE)),"No","Yes")</f>
        <v>No</v>
      </c>
      <c r="I2137" s="89">
        <f t="shared" si="1097"/>
        <v>0</v>
      </c>
      <c r="J2137" s="89">
        <f t="shared" si="1098"/>
        <v>0</v>
      </c>
      <c r="K2137" s="89">
        <f t="shared" si="1099"/>
        <v>0</v>
      </c>
      <c r="L2137" s="89">
        <f t="shared" si="1100"/>
        <v>0</v>
      </c>
      <c r="M2137" s="89">
        <f t="shared" si="1101"/>
        <v>0</v>
      </c>
      <c r="N2137" s="89">
        <f t="shared" si="1102"/>
        <v>0</v>
      </c>
      <c r="O2137" s="89">
        <f t="shared" si="1116"/>
        <v>0</v>
      </c>
      <c r="Q2137" s="90">
        <f t="shared" si="1103"/>
        <v>0</v>
      </c>
      <c r="R2137" s="90">
        <f t="shared" si="1104"/>
        <v>0</v>
      </c>
      <c r="S2137" s="90">
        <f t="shared" si="1105"/>
        <v>0</v>
      </c>
      <c r="T2137" s="90">
        <f t="shared" si="1106"/>
        <v>0</v>
      </c>
      <c r="U2137" s="90">
        <f t="shared" si="1107"/>
        <v>0</v>
      </c>
      <c r="V2137" s="90">
        <f t="shared" si="1108"/>
        <v>0</v>
      </c>
      <c r="W2137" s="90">
        <f t="shared" si="1117"/>
        <v>0</v>
      </c>
      <c r="Y2137" s="89">
        <f t="shared" si="1109"/>
        <v>0</v>
      </c>
      <c r="Z2137" s="90">
        <f t="shared" si="1110"/>
        <v>0</v>
      </c>
      <c r="AA2137" s="75">
        <f t="shared" si="1111"/>
        <v>0</v>
      </c>
      <c r="AB2137" s="89">
        <f t="shared" si="1112"/>
        <v>0</v>
      </c>
      <c r="AC2137" s="89">
        <f t="shared" si="1113"/>
        <v>0</v>
      </c>
      <c r="AD2137" s="90">
        <f t="shared" si="1114"/>
        <v>0</v>
      </c>
      <c r="AE2137" s="90">
        <f t="shared" si="1115"/>
        <v>0</v>
      </c>
      <c r="AF2137" s="1">
        <f t="shared" si="1094"/>
        <v>-50000</v>
      </c>
    </row>
    <row r="2138" spans="1:32">
      <c r="A2138" s="106">
        <v>2.4819999999999998E-3</v>
      </c>
      <c r="B2138" s="4">
        <f t="shared" si="1093"/>
        <v>-49999.997517999996</v>
      </c>
      <c r="C2138"/>
      <c r="D2138"/>
      <c r="E2138" s="57" t="s">
        <v>20</v>
      </c>
      <c r="F2138" s="22">
        <f t="shared" si="1095"/>
        <v>0</v>
      </c>
      <c r="G2138" s="22">
        <f t="shared" si="1096"/>
        <v>0</v>
      </c>
      <c r="H2138" s="120" t="str">
        <f>IF(ISNA(VLOOKUP(C2138,[1]Sheet1!$J$2:$J$2000,3,FALSE)),"No","Yes")</f>
        <v>No</v>
      </c>
      <c r="I2138" s="89">
        <f t="shared" si="1097"/>
        <v>0</v>
      </c>
      <c r="J2138" s="89">
        <f t="shared" si="1098"/>
        <v>0</v>
      </c>
      <c r="K2138" s="89">
        <f t="shared" si="1099"/>
        <v>0</v>
      </c>
      <c r="L2138" s="89">
        <f t="shared" si="1100"/>
        <v>0</v>
      </c>
      <c r="M2138" s="89">
        <f t="shared" si="1101"/>
        <v>0</v>
      </c>
      <c r="N2138" s="89">
        <f t="shared" si="1102"/>
        <v>0</v>
      </c>
      <c r="O2138" s="89">
        <f t="shared" si="1116"/>
        <v>0</v>
      </c>
      <c r="Q2138" s="90">
        <f t="shared" si="1103"/>
        <v>0</v>
      </c>
      <c r="R2138" s="90">
        <f t="shared" si="1104"/>
        <v>0</v>
      </c>
      <c r="S2138" s="90">
        <f t="shared" si="1105"/>
        <v>0</v>
      </c>
      <c r="T2138" s="90">
        <f t="shared" si="1106"/>
        <v>0</v>
      </c>
      <c r="U2138" s="90">
        <f t="shared" si="1107"/>
        <v>0</v>
      </c>
      <c r="V2138" s="90">
        <f t="shared" si="1108"/>
        <v>0</v>
      </c>
      <c r="W2138" s="90">
        <f t="shared" si="1117"/>
        <v>0</v>
      </c>
      <c r="Y2138" s="89">
        <f t="shared" si="1109"/>
        <v>0</v>
      </c>
      <c r="Z2138" s="90">
        <f t="shared" si="1110"/>
        <v>0</v>
      </c>
      <c r="AA2138" s="75">
        <f t="shared" si="1111"/>
        <v>0</v>
      </c>
      <c r="AB2138" s="89">
        <f t="shared" si="1112"/>
        <v>0</v>
      </c>
      <c r="AC2138" s="89">
        <f t="shared" si="1113"/>
        <v>0</v>
      </c>
      <c r="AD2138" s="90">
        <f t="shared" si="1114"/>
        <v>0</v>
      </c>
      <c r="AE2138" s="90">
        <f t="shared" si="1115"/>
        <v>0</v>
      </c>
      <c r="AF2138" s="1">
        <f t="shared" si="1094"/>
        <v>-50000</v>
      </c>
    </row>
    <row r="2139" spans="1:32">
      <c r="A2139" s="106">
        <v>2.483E-3</v>
      </c>
      <c r="B2139" s="4">
        <f t="shared" si="1093"/>
        <v>-49999.997517000003</v>
      </c>
      <c r="C2139"/>
      <c r="D2139"/>
      <c r="E2139" s="57" t="s">
        <v>20</v>
      </c>
      <c r="F2139" s="22">
        <f t="shared" si="1095"/>
        <v>0</v>
      </c>
      <c r="G2139" s="22">
        <f t="shared" si="1096"/>
        <v>0</v>
      </c>
      <c r="H2139" s="120" t="str">
        <f>IF(ISNA(VLOOKUP(C2139,[1]Sheet1!$J$2:$J$2000,3,FALSE)),"No","Yes")</f>
        <v>No</v>
      </c>
      <c r="I2139" s="89">
        <f t="shared" si="1097"/>
        <v>0</v>
      </c>
      <c r="J2139" s="89">
        <f t="shared" si="1098"/>
        <v>0</v>
      </c>
      <c r="K2139" s="89">
        <f t="shared" si="1099"/>
        <v>0</v>
      </c>
      <c r="L2139" s="89">
        <f t="shared" si="1100"/>
        <v>0</v>
      </c>
      <c r="M2139" s="89">
        <f t="shared" si="1101"/>
        <v>0</v>
      </c>
      <c r="N2139" s="89">
        <f t="shared" si="1102"/>
        <v>0</v>
      </c>
      <c r="O2139" s="89">
        <f t="shared" si="1116"/>
        <v>0</v>
      </c>
      <c r="Q2139" s="90">
        <f t="shared" si="1103"/>
        <v>0</v>
      </c>
      <c r="R2139" s="90">
        <f t="shared" si="1104"/>
        <v>0</v>
      </c>
      <c r="S2139" s="90">
        <f t="shared" si="1105"/>
        <v>0</v>
      </c>
      <c r="T2139" s="90">
        <f t="shared" si="1106"/>
        <v>0</v>
      </c>
      <c r="U2139" s="90">
        <f t="shared" si="1107"/>
        <v>0</v>
      </c>
      <c r="V2139" s="90">
        <f t="shared" si="1108"/>
        <v>0</v>
      </c>
      <c r="W2139" s="90">
        <f t="shared" si="1117"/>
        <v>0</v>
      </c>
      <c r="Y2139" s="89">
        <f t="shared" si="1109"/>
        <v>0</v>
      </c>
      <c r="Z2139" s="90">
        <f t="shared" si="1110"/>
        <v>0</v>
      </c>
      <c r="AA2139" s="75">
        <f t="shared" si="1111"/>
        <v>0</v>
      </c>
      <c r="AB2139" s="89">
        <f t="shared" si="1112"/>
        <v>0</v>
      </c>
      <c r="AC2139" s="89">
        <f t="shared" si="1113"/>
        <v>0</v>
      </c>
      <c r="AD2139" s="90">
        <f t="shared" si="1114"/>
        <v>0</v>
      </c>
      <c r="AE2139" s="90">
        <f t="shared" si="1115"/>
        <v>0</v>
      </c>
      <c r="AF2139" s="1">
        <f t="shared" si="1094"/>
        <v>-50000</v>
      </c>
    </row>
    <row r="2140" spans="1:32">
      <c r="A2140" s="106">
        <v>2.4840000000000001E-3</v>
      </c>
      <c r="B2140" s="4">
        <f t="shared" si="1093"/>
        <v>-49999.997516000003</v>
      </c>
      <c r="C2140"/>
      <c r="D2140"/>
      <c r="E2140" s="57" t="s">
        <v>20</v>
      </c>
      <c r="F2140" s="22">
        <f t="shared" si="1095"/>
        <v>0</v>
      </c>
      <c r="G2140" s="22">
        <f t="shared" si="1096"/>
        <v>0</v>
      </c>
      <c r="H2140" s="120" t="str">
        <f>IF(ISNA(VLOOKUP(C2140,[1]Sheet1!$J$2:$J$2000,3,FALSE)),"No","Yes")</f>
        <v>No</v>
      </c>
      <c r="I2140" s="89">
        <f t="shared" si="1097"/>
        <v>0</v>
      </c>
      <c r="J2140" s="89">
        <f t="shared" si="1098"/>
        <v>0</v>
      </c>
      <c r="K2140" s="89">
        <f t="shared" si="1099"/>
        <v>0</v>
      </c>
      <c r="L2140" s="89">
        <f t="shared" si="1100"/>
        <v>0</v>
      </c>
      <c r="M2140" s="89">
        <f t="shared" si="1101"/>
        <v>0</v>
      </c>
      <c r="N2140" s="89">
        <f t="shared" si="1102"/>
        <v>0</v>
      </c>
      <c r="O2140" s="89">
        <f t="shared" si="1116"/>
        <v>0</v>
      </c>
      <c r="Q2140" s="90">
        <f t="shared" si="1103"/>
        <v>0</v>
      </c>
      <c r="R2140" s="90">
        <f t="shared" si="1104"/>
        <v>0</v>
      </c>
      <c r="S2140" s="90">
        <f t="shared" si="1105"/>
        <v>0</v>
      </c>
      <c r="T2140" s="90">
        <f t="shared" si="1106"/>
        <v>0</v>
      </c>
      <c r="U2140" s="90">
        <f t="shared" si="1107"/>
        <v>0</v>
      </c>
      <c r="V2140" s="90">
        <f t="shared" si="1108"/>
        <v>0</v>
      </c>
      <c r="W2140" s="90">
        <f t="shared" si="1117"/>
        <v>0</v>
      </c>
      <c r="Y2140" s="89">
        <f t="shared" si="1109"/>
        <v>0</v>
      </c>
      <c r="Z2140" s="90">
        <f t="shared" si="1110"/>
        <v>0</v>
      </c>
      <c r="AA2140" s="75">
        <f t="shared" si="1111"/>
        <v>0</v>
      </c>
      <c r="AB2140" s="89">
        <f t="shared" si="1112"/>
        <v>0</v>
      </c>
      <c r="AC2140" s="89">
        <f t="shared" si="1113"/>
        <v>0</v>
      </c>
      <c r="AD2140" s="90">
        <f t="shared" si="1114"/>
        <v>0</v>
      </c>
      <c r="AE2140" s="90">
        <f t="shared" si="1115"/>
        <v>0</v>
      </c>
      <c r="AF2140" s="1">
        <f t="shared" si="1094"/>
        <v>-50000</v>
      </c>
    </row>
    <row r="2141" spans="1:32">
      <c r="A2141" s="106">
        <v>2.4850000000000002E-3</v>
      </c>
      <c r="B2141" s="4">
        <f t="shared" si="1093"/>
        <v>-49999.997515000003</v>
      </c>
      <c r="C2141"/>
      <c r="D2141"/>
      <c r="E2141" s="57" t="s">
        <v>20</v>
      </c>
      <c r="F2141" s="22">
        <f t="shared" si="1095"/>
        <v>0</v>
      </c>
      <c r="G2141" s="22">
        <f t="shared" si="1096"/>
        <v>0</v>
      </c>
      <c r="H2141" s="120" t="str">
        <f>IF(ISNA(VLOOKUP(C2141,[1]Sheet1!$J$2:$J$2000,3,FALSE)),"No","Yes")</f>
        <v>No</v>
      </c>
      <c r="I2141" s="89">
        <f t="shared" si="1097"/>
        <v>0</v>
      </c>
      <c r="J2141" s="89">
        <f t="shared" si="1098"/>
        <v>0</v>
      </c>
      <c r="K2141" s="89">
        <f t="shared" si="1099"/>
        <v>0</v>
      </c>
      <c r="L2141" s="89">
        <f t="shared" si="1100"/>
        <v>0</v>
      </c>
      <c r="M2141" s="89">
        <f t="shared" si="1101"/>
        <v>0</v>
      </c>
      <c r="N2141" s="89">
        <f t="shared" si="1102"/>
        <v>0</v>
      </c>
      <c r="O2141" s="89">
        <f t="shared" si="1116"/>
        <v>0</v>
      </c>
      <c r="Q2141" s="90">
        <f t="shared" si="1103"/>
        <v>0</v>
      </c>
      <c r="R2141" s="90">
        <f t="shared" si="1104"/>
        <v>0</v>
      </c>
      <c r="S2141" s="90">
        <f t="shared" si="1105"/>
        <v>0</v>
      </c>
      <c r="T2141" s="90">
        <f t="shared" si="1106"/>
        <v>0</v>
      </c>
      <c r="U2141" s="90">
        <f t="shared" si="1107"/>
        <v>0</v>
      </c>
      <c r="V2141" s="90">
        <f t="shared" si="1108"/>
        <v>0</v>
      </c>
      <c r="W2141" s="90">
        <f t="shared" si="1117"/>
        <v>0</v>
      </c>
      <c r="Y2141" s="89">
        <f t="shared" si="1109"/>
        <v>0</v>
      </c>
      <c r="Z2141" s="90">
        <f t="shared" si="1110"/>
        <v>0</v>
      </c>
      <c r="AA2141" s="75">
        <f t="shared" si="1111"/>
        <v>0</v>
      </c>
      <c r="AB2141" s="89">
        <f t="shared" si="1112"/>
        <v>0</v>
      </c>
      <c r="AC2141" s="89">
        <f t="shared" si="1113"/>
        <v>0</v>
      </c>
      <c r="AD2141" s="90">
        <f t="shared" si="1114"/>
        <v>0</v>
      </c>
      <c r="AE2141" s="90">
        <f t="shared" si="1115"/>
        <v>0</v>
      </c>
      <c r="AF2141" s="1">
        <f t="shared" si="1094"/>
        <v>-50000</v>
      </c>
    </row>
    <row r="2142" spans="1:32">
      <c r="A2142" s="106">
        <v>2.4859999999999999E-3</v>
      </c>
      <c r="B2142" s="4">
        <f t="shared" si="1093"/>
        <v>-49999.997514000002</v>
      </c>
      <c r="C2142"/>
      <c r="D2142"/>
      <c r="E2142" s="57" t="s">
        <v>20</v>
      </c>
      <c r="F2142" s="22">
        <f t="shared" si="1095"/>
        <v>0</v>
      </c>
      <c r="G2142" s="22">
        <f t="shared" si="1096"/>
        <v>0</v>
      </c>
      <c r="H2142" s="120" t="str">
        <f>IF(ISNA(VLOOKUP(C2142,[1]Sheet1!$J$2:$J$2000,3,FALSE)),"No","Yes")</f>
        <v>No</v>
      </c>
      <c r="I2142" s="89">
        <f t="shared" si="1097"/>
        <v>0</v>
      </c>
      <c r="J2142" s="89">
        <f t="shared" si="1098"/>
        <v>0</v>
      </c>
      <c r="K2142" s="89">
        <f t="shared" si="1099"/>
        <v>0</v>
      </c>
      <c r="L2142" s="89">
        <f t="shared" si="1100"/>
        <v>0</v>
      </c>
      <c r="M2142" s="89">
        <f t="shared" si="1101"/>
        <v>0</v>
      </c>
      <c r="N2142" s="89">
        <f t="shared" si="1102"/>
        <v>0</v>
      </c>
      <c r="O2142" s="89">
        <f t="shared" si="1116"/>
        <v>0</v>
      </c>
      <c r="Q2142" s="90">
        <f t="shared" si="1103"/>
        <v>0</v>
      </c>
      <c r="R2142" s="90">
        <f t="shared" si="1104"/>
        <v>0</v>
      </c>
      <c r="S2142" s="90">
        <f t="shared" si="1105"/>
        <v>0</v>
      </c>
      <c r="T2142" s="90">
        <f t="shared" si="1106"/>
        <v>0</v>
      </c>
      <c r="U2142" s="90">
        <f t="shared" si="1107"/>
        <v>0</v>
      </c>
      <c r="V2142" s="90">
        <f t="shared" si="1108"/>
        <v>0</v>
      </c>
      <c r="W2142" s="90">
        <f t="shared" si="1117"/>
        <v>0</v>
      </c>
      <c r="Y2142" s="89">
        <f t="shared" si="1109"/>
        <v>0</v>
      </c>
      <c r="Z2142" s="90">
        <f t="shared" si="1110"/>
        <v>0</v>
      </c>
      <c r="AA2142" s="75">
        <f t="shared" si="1111"/>
        <v>0</v>
      </c>
      <c r="AB2142" s="89">
        <f t="shared" si="1112"/>
        <v>0</v>
      </c>
      <c r="AC2142" s="89">
        <f t="shared" si="1113"/>
        <v>0</v>
      </c>
      <c r="AD2142" s="90">
        <f t="shared" si="1114"/>
        <v>0</v>
      </c>
      <c r="AE2142" s="90">
        <f t="shared" si="1115"/>
        <v>0</v>
      </c>
      <c r="AF2142" s="1">
        <f t="shared" si="1094"/>
        <v>-50000</v>
      </c>
    </row>
    <row r="2143" spans="1:32">
      <c r="A2143" s="106">
        <v>2.4870000000000001E-3</v>
      </c>
      <c r="B2143" s="4">
        <f t="shared" si="1093"/>
        <v>-49999.997513000002</v>
      </c>
      <c r="C2143"/>
      <c r="D2143"/>
      <c r="E2143" s="57" t="s">
        <v>20</v>
      </c>
      <c r="F2143" s="22">
        <f t="shared" si="1095"/>
        <v>0</v>
      </c>
      <c r="G2143" s="22">
        <f t="shared" si="1096"/>
        <v>0</v>
      </c>
      <c r="H2143" s="120" t="str">
        <f>IF(ISNA(VLOOKUP(C2143,[1]Sheet1!$J$2:$J$2000,3,FALSE)),"No","Yes")</f>
        <v>No</v>
      </c>
      <c r="I2143" s="89">
        <f t="shared" si="1097"/>
        <v>0</v>
      </c>
      <c r="J2143" s="89">
        <f t="shared" si="1098"/>
        <v>0</v>
      </c>
      <c r="K2143" s="89">
        <f t="shared" si="1099"/>
        <v>0</v>
      </c>
      <c r="L2143" s="89">
        <f t="shared" si="1100"/>
        <v>0</v>
      </c>
      <c r="M2143" s="89">
        <f t="shared" si="1101"/>
        <v>0</v>
      </c>
      <c r="N2143" s="89">
        <f t="shared" si="1102"/>
        <v>0</v>
      </c>
      <c r="O2143" s="89">
        <f t="shared" si="1116"/>
        <v>0</v>
      </c>
      <c r="Q2143" s="90">
        <f t="shared" si="1103"/>
        <v>0</v>
      </c>
      <c r="R2143" s="90">
        <f t="shared" si="1104"/>
        <v>0</v>
      </c>
      <c r="S2143" s="90">
        <f t="shared" si="1105"/>
        <v>0</v>
      </c>
      <c r="T2143" s="90">
        <f t="shared" si="1106"/>
        <v>0</v>
      </c>
      <c r="U2143" s="90">
        <f t="shared" si="1107"/>
        <v>0</v>
      </c>
      <c r="V2143" s="90">
        <f t="shared" si="1108"/>
        <v>0</v>
      </c>
      <c r="W2143" s="90">
        <f t="shared" si="1117"/>
        <v>0</v>
      </c>
      <c r="Y2143" s="89">
        <f t="shared" si="1109"/>
        <v>0</v>
      </c>
      <c r="Z2143" s="90">
        <f t="shared" si="1110"/>
        <v>0</v>
      </c>
      <c r="AA2143" s="75">
        <f t="shared" si="1111"/>
        <v>0</v>
      </c>
      <c r="AB2143" s="89">
        <f t="shared" si="1112"/>
        <v>0</v>
      </c>
      <c r="AC2143" s="89">
        <f t="shared" si="1113"/>
        <v>0</v>
      </c>
      <c r="AD2143" s="90">
        <f t="shared" si="1114"/>
        <v>0</v>
      </c>
      <c r="AE2143" s="90">
        <f t="shared" si="1115"/>
        <v>0</v>
      </c>
      <c r="AF2143" s="1">
        <f t="shared" si="1094"/>
        <v>-50000</v>
      </c>
    </row>
    <row r="2144" spans="1:32">
      <c r="A2144" s="106">
        <v>2.4880000000000002E-3</v>
      </c>
      <c r="B2144" s="4">
        <f t="shared" si="1093"/>
        <v>-49999.997512000002</v>
      </c>
      <c r="C2144"/>
      <c r="D2144"/>
      <c r="E2144" s="57" t="s">
        <v>20</v>
      </c>
      <c r="F2144" s="22">
        <f t="shared" si="1095"/>
        <v>0</v>
      </c>
      <c r="G2144" s="22">
        <f t="shared" si="1096"/>
        <v>0</v>
      </c>
      <c r="H2144" s="120" t="str">
        <f>IF(ISNA(VLOOKUP(C2144,[1]Sheet1!$J$2:$J$2000,3,FALSE)),"No","Yes")</f>
        <v>No</v>
      </c>
      <c r="I2144" s="89">
        <f t="shared" si="1097"/>
        <v>0</v>
      </c>
      <c r="J2144" s="89">
        <f t="shared" si="1098"/>
        <v>0</v>
      </c>
      <c r="K2144" s="89">
        <f t="shared" si="1099"/>
        <v>0</v>
      </c>
      <c r="L2144" s="89">
        <f t="shared" si="1100"/>
        <v>0</v>
      </c>
      <c r="M2144" s="89">
        <f t="shared" si="1101"/>
        <v>0</v>
      </c>
      <c r="N2144" s="89">
        <f t="shared" si="1102"/>
        <v>0</v>
      </c>
      <c r="O2144" s="89">
        <f t="shared" si="1116"/>
        <v>0</v>
      </c>
      <c r="Q2144" s="90">
        <f t="shared" si="1103"/>
        <v>0</v>
      </c>
      <c r="R2144" s="90">
        <f t="shared" si="1104"/>
        <v>0</v>
      </c>
      <c r="S2144" s="90">
        <f t="shared" si="1105"/>
        <v>0</v>
      </c>
      <c r="T2144" s="90">
        <f t="shared" si="1106"/>
        <v>0</v>
      </c>
      <c r="U2144" s="90">
        <f t="shared" si="1107"/>
        <v>0</v>
      </c>
      <c r="V2144" s="90">
        <f t="shared" si="1108"/>
        <v>0</v>
      </c>
      <c r="W2144" s="90">
        <f t="shared" si="1117"/>
        <v>0</v>
      </c>
      <c r="Y2144" s="89">
        <f t="shared" si="1109"/>
        <v>0</v>
      </c>
      <c r="Z2144" s="90">
        <f t="shared" si="1110"/>
        <v>0</v>
      </c>
      <c r="AA2144" s="75">
        <f t="shared" si="1111"/>
        <v>0</v>
      </c>
      <c r="AB2144" s="89">
        <f t="shared" si="1112"/>
        <v>0</v>
      </c>
      <c r="AC2144" s="89">
        <f t="shared" si="1113"/>
        <v>0</v>
      </c>
      <c r="AD2144" s="90">
        <f t="shared" si="1114"/>
        <v>0</v>
      </c>
      <c r="AE2144" s="90">
        <f t="shared" si="1115"/>
        <v>0</v>
      </c>
      <c r="AF2144" s="1">
        <f t="shared" si="1094"/>
        <v>-50000</v>
      </c>
    </row>
    <row r="2145" spans="1:32">
      <c r="A2145" s="106">
        <v>2.4889999999999999E-3</v>
      </c>
      <c r="B2145" s="4">
        <f t="shared" si="1093"/>
        <v>-49999.997511000001</v>
      </c>
      <c r="C2145"/>
      <c r="D2145"/>
      <c r="E2145" s="57" t="s">
        <v>20</v>
      </c>
      <c r="F2145" s="22">
        <f t="shared" si="1095"/>
        <v>0</v>
      </c>
      <c r="G2145" s="22">
        <f t="shared" si="1096"/>
        <v>0</v>
      </c>
      <c r="H2145" s="120" t="str">
        <f>IF(ISNA(VLOOKUP(C2145,[1]Sheet1!$J$2:$J$2000,3,FALSE)),"No","Yes")</f>
        <v>No</v>
      </c>
      <c r="I2145" s="89">
        <f t="shared" si="1097"/>
        <v>0</v>
      </c>
      <c r="J2145" s="89">
        <f t="shared" si="1098"/>
        <v>0</v>
      </c>
      <c r="K2145" s="89">
        <f t="shared" si="1099"/>
        <v>0</v>
      </c>
      <c r="L2145" s="89">
        <f t="shared" si="1100"/>
        <v>0</v>
      </c>
      <c r="M2145" s="89">
        <f t="shared" si="1101"/>
        <v>0</v>
      </c>
      <c r="N2145" s="89">
        <f t="shared" si="1102"/>
        <v>0</v>
      </c>
      <c r="O2145" s="89">
        <f t="shared" si="1116"/>
        <v>0</v>
      </c>
      <c r="Q2145" s="90">
        <f t="shared" si="1103"/>
        <v>0</v>
      </c>
      <c r="R2145" s="90">
        <f t="shared" si="1104"/>
        <v>0</v>
      </c>
      <c r="S2145" s="90">
        <f t="shared" si="1105"/>
        <v>0</v>
      </c>
      <c r="T2145" s="90">
        <f t="shared" si="1106"/>
        <v>0</v>
      </c>
      <c r="U2145" s="90">
        <f t="shared" si="1107"/>
        <v>0</v>
      </c>
      <c r="V2145" s="90">
        <f t="shared" si="1108"/>
        <v>0</v>
      </c>
      <c r="W2145" s="90">
        <f t="shared" si="1117"/>
        <v>0</v>
      </c>
      <c r="Y2145" s="89">
        <f t="shared" si="1109"/>
        <v>0</v>
      </c>
      <c r="Z2145" s="90">
        <f t="shared" si="1110"/>
        <v>0</v>
      </c>
      <c r="AA2145" s="75">
        <f t="shared" si="1111"/>
        <v>0</v>
      </c>
      <c r="AB2145" s="89">
        <f t="shared" si="1112"/>
        <v>0</v>
      </c>
      <c r="AC2145" s="89">
        <f t="shared" si="1113"/>
        <v>0</v>
      </c>
      <c r="AD2145" s="90">
        <f t="shared" si="1114"/>
        <v>0</v>
      </c>
      <c r="AE2145" s="90">
        <f t="shared" si="1115"/>
        <v>0</v>
      </c>
      <c r="AF2145" s="1">
        <f t="shared" si="1094"/>
        <v>-50000</v>
      </c>
    </row>
    <row r="2146" spans="1:32">
      <c r="A2146" s="106">
        <v>2.49E-3</v>
      </c>
      <c r="B2146" s="4">
        <f t="shared" si="1093"/>
        <v>-49999.997510000001</v>
      </c>
      <c r="C2146"/>
      <c r="D2146"/>
      <c r="E2146" s="57" t="s">
        <v>20</v>
      </c>
      <c r="F2146" s="22">
        <f t="shared" si="1095"/>
        <v>0</v>
      </c>
      <c r="G2146" s="22">
        <f t="shared" si="1096"/>
        <v>0</v>
      </c>
      <c r="H2146" s="120" t="str">
        <f>IF(ISNA(VLOOKUP(C2146,[1]Sheet1!$J$2:$J$2000,3,FALSE)),"No","Yes")</f>
        <v>No</v>
      </c>
      <c r="I2146" s="89">
        <f t="shared" si="1097"/>
        <v>0</v>
      </c>
      <c r="J2146" s="89">
        <f t="shared" si="1098"/>
        <v>0</v>
      </c>
      <c r="K2146" s="89">
        <f t="shared" si="1099"/>
        <v>0</v>
      </c>
      <c r="L2146" s="89">
        <f t="shared" si="1100"/>
        <v>0</v>
      </c>
      <c r="M2146" s="89">
        <f t="shared" si="1101"/>
        <v>0</v>
      </c>
      <c r="N2146" s="89">
        <f t="shared" si="1102"/>
        <v>0</v>
      </c>
      <c r="O2146" s="89">
        <f t="shared" si="1116"/>
        <v>0</v>
      </c>
      <c r="Q2146" s="90">
        <f t="shared" si="1103"/>
        <v>0</v>
      </c>
      <c r="R2146" s="90">
        <f t="shared" si="1104"/>
        <v>0</v>
      </c>
      <c r="S2146" s="90">
        <f t="shared" si="1105"/>
        <v>0</v>
      </c>
      <c r="T2146" s="90">
        <f t="shared" si="1106"/>
        <v>0</v>
      </c>
      <c r="U2146" s="90">
        <f t="shared" si="1107"/>
        <v>0</v>
      </c>
      <c r="V2146" s="90">
        <f t="shared" si="1108"/>
        <v>0</v>
      </c>
      <c r="W2146" s="90">
        <f t="shared" si="1117"/>
        <v>0</v>
      </c>
      <c r="Y2146" s="89">
        <f t="shared" si="1109"/>
        <v>0</v>
      </c>
      <c r="Z2146" s="90">
        <f t="shared" si="1110"/>
        <v>0</v>
      </c>
      <c r="AA2146" s="75">
        <f t="shared" si="1111"/>
        <v>0</v>
      </c>
      <c r="AB2146" s="89">
        <f t="shared" si="1112"/>
        <v>0</v>
      </c>
      <c r="AC2146" s="89">
        <f t="shared" si="1113"/>
        <v>0</v>
      </c>
      <c r="AD2146" s="90">
        <f t="shared" si="1114"/>
        <v>0</v>
      </c>
      <c r="AE2146" s="90">
        <f t="shared" si="1115"/>
        <v>0</v>
      </c>
      <c r="AF2146" s="1">
        <f t="shared" si="1094"/>
        <v>-50000</v>
      </c>
    </row>
    <row r="2147" spans="1:32">
      <c r="A2147" s="106">
        <v>2.4910000000000002E-3</v>
      </c>
      <c r="B2147" s="4">
        <f t="shared" si="1093"/>
        <v>-49999.997509000001</v>
      </c>
      <c r="C2147"/>
      <c r="D2147"/>
      <c r="E2147" s="57" t="s">
        <v>20</v>
      </c>
      <c r="F2147" s="22">
        <f t="shared" si="1095"/>
        <v>0</v>
      </c>
      <c r="G2147" s="22">
        <f t="shared" si="1096"/>
        <v>0</v>
      </c>
      <c r="H2147" s="120" t="str">
        <f>IF(ISNA(VLOOKUP(C2147,[1]Sheet1!$J$2:$J$2000,3,FALSE)),"No","Yes")</f>
        <v>No</v>
      </c>
      <c r="I2147" s="89">
        <f t="shared" si="1097"/>
        <v>0</v>
      </c>
      <c r="J2147" s="89">
        <f t="shared" si="1098"/>
        <v>0</v>
      </c>
      <c r="K2147" s="89">
        <f t="shared" si="1099"/>
        <v>0</v>
      </c>
      <c r="L2147" s="89">
        <f t="shared" si="1100"/>
        <v>0</v>
      </c>
      <c r="M2147" s="89">
        <f t="shared" si="1101"/>
        <v>0</v>
      </c>
      <c r="N2147" s="89">
        <f t="shared" si="1102"/>
        <v>0</v>
      </c>
      <c r="O2147" s="89">
        <f t="shared" si="1116"/>
        <v>0</v>
      </c>
      <c r="Q2147" s="90">
        <f t="shared" si="1103"/>
        <v>0</v>
      </c>
      <c r="R2147" s="90">
        <f t="shared" si="1104"/>
        <v>0</v>
      </c>
      <c r="S2147" s="90">
        <f t="shared" si="1105"/>
        <v>0</v>
      </c>
      <c r="T2147" s="90">
        <f t="shared" si="1106"/>
        <v>0</v>
      </c>
      <c r="U2147" s="90">
        <f t="shared" si="1107"/>
        <v>0</v>
      </c>
      <c r="V2147" s="90">
        <f t="shared" si="1108"/>
        <v>0</v>
      </c>
      <c r="W2147" s="90">
        <f t="shared" si="1117"/>
        <v>0</v>
      </c>
      <c r="Y2147" s="89">
        <f t="shared" si="1109"/>
        <v>0</v>
      </c>
      <c r="Z2147" s="90">
        <f t="shared" si="1110"/>
        <v>0</v>
      </c>
      <c r="AA2147" s="75">
        <f t="shared" si="1111"/>
        <v>0</v>
      </c>
      <c r="AB2147" s="89">
        <f t="shared" si="1112"/>
        <v>0</v>
      </c>
      <c r="AC2147" s="89">
        <f t="shared" si="1113"/>
        <v>0</v>
      </c>
      <c r="AD2147" s="90">
        <f t="shared" si="1114"/>
        <v>0</v>
      </c>
      <c r="AE2147" s="90">
        <f t="shared" si="1115"/>
        <v>0</v>
      </c>
      <c r="AF2147" s="1">
        <f t="shared" si="1094"/>
        <v>-50000</v>
      </c>
    </row>
    <row r="2148" spans="1:32">
      <c r="A2148" s="106">
        <v>2.4919999999999999E-3</v>
      </c>
      <c r="B2148" s="4">
        <f t="shared" si="1093"/>
        <v>-49999.997508</v>
      </c>
      <c r="C2148"/>
      <c r="D2148"/>
      <c r="E2148" s="57" t="s">
        <v>20</v>
      </c>
      <c r="F2148" s="22">
        <f t="shared" si="1095"/>
        <v>0</v>
      </c>
      <c r="G2148" s="22">
        <f t="shared" si="1096"/>
        <v>0</v>
      </c>
      <c r="H2148" s="120" t="str">
        <f>IF(ISNA(VLOOKUP(C2148,[1]Sheet1!$J$2:$J$2000,3,FALSE)),"No","Yes")</f>
        <v>No</v>
      </c>
      <c r="I2148" s="89">
        <f t="shared" si="1097"/>
        <v>0</v>
      </c>
      <c r="J2148" s="89">
        <f t="shared" si="1098"/>
        <v>0</v>
      </c>
      <c r="K2148" s="89">
        <f t="shared" si="1099"/>
        <v>0</v>
      </c>
      <c r="L2148" s="89">
        <f t="shared" si="1100"/>
        <v>0</v>
      </c>
      <c r="M2148" s="89">
        <f t="shared" si="1101"/>
        <v>0</v>
      </c>
      <c r="N2148" s="89">
        <f t="shared" si="1102"/>
        <v>0</v>
      </c>
      <c r="O2148" s="89">
        <f t="shared" si="1116"/>
        <v>0</v>
      </c>
      <c r="Q2148" s="90">
        <f t="shared" si="1103"/>
        <v>0</v>
      </c>
      <c r="R2148" s="90">
        <f t="shared" si="1104"/>
        <v>0</v>
      </c>
      <c r="S2148" s="90">
        <f t="shared" si="1105"/>
        <v>0</v>
      </c>
      <c r="T2148" s="90">
        <f t="shared" si="1106"/>
        <v>0</v>
      </c>
      <c r="U2148" s="90">
        <f t="shared" si="1107"/>
        <v>0</v>
      </c>
      <c r="V2148" s="90">
        <f t="shared" si="1108"/>
        <v>0</v>
      </c>
      <c r="W2148" s="90">
        <f t="shared" si="1117"/>
        <v>0</v>
      </c>
      <c r="Y2148" s="89">
        <f t="shared" si="1109"/>
        <v>0</v>
      </c>
      <c r="Z2148" s="90">
        <f t="shared" si="1110"/>
        <v>0</v>
      </c>
      <c r="AA2148" s="75">
        <f t="shared" si="1111"/>
        <v>0</v>
      </c>
      <c r="AB2148" s="89">
        <f t="shared" si="1112"/>
        <v>0</v>
      </c>
      <c r="AC2148" s="89">
        <f t="shared" si="1113"/>
        <v>0</v>
      </c>
      <c r="AD2148" s="90">
        <f t="shared" si="1114"/>
        <v>0</v>
      </c>
      <c r="AE2148" s="90">
        <f t="shared" si="1115"/>
        <v>0</v>
      </c>
      <c r="AF2148" s="1">
        <f t="shared" si="1094"/>
        <v>-50000</v>
      </c>
    </row>
    <row r="2149" spans="1:32">
      <c r="A2149" s="106">
        <v>2.493E-3</v>
      </c>
      <c r="B2149" s="4">
        <f t="shared" si="1093"/>
        <v>-49999.997507</v>
      </c>
      <c r="C2149"/>
      <c r="D2149"/>
      <c r="E2149" s="57" t="s">
        <v>20</v>
      </c>
      <c r="F2149" s="22">
        <f t="shared" si="1095"/>
        <v>0</v>
      </c>
      <c r="G2149" s="22">
        <f t="shared" si="1096"/>
        <v>0</v>
      </c>
      <c r="H2149" s="120" t="str">
        <f>IF(ISNA(VLOOKUP(C2149,[1]Sheet1!$J$2:$J$2000,3,FALSE)),"No","Yes")</f>
        <v>No</v>
      </c>
      <c r="I2149" s="89">
        <f t="shared" si="1097"/>
        <v>0</v>
      </c>
      <c r="J2149" s="89">
        <f t="shared" si="1098"/>
        <v>0</v>
      </c>
      <c r="K2149" s="89">
        <f t="shared" si="1099"/>
        <v>0</v>
      </c>
      <c r="L2149" s="89">
        <f t="shared" si="1100"/>
        <v>0</v>
      </c>
      <c r="M2149" s="89">
        <f t="shared" si="1101"/>
        <v>0</v>
      </c>
      <c r="N2149" s="89">
        <f t="shared" si="1102"/>
        <v>0</v>
      </c>
      <c r="O2149" s="89">
        <f t="shared" si="1116"/>
        <v>0</v>
      </c>
      <c r="Q2149" s="90">
        <f t="shared" si="1103"/>
        <v>0</v>
      </c>
      <c r="R2149" s="90">
        <f t="shared" si="1104"/>
        <v>0</v>
      </c>
      <c r="S2149" s="90">
        <f t="shared" si="1105"/>
        <v>0</v>
      </c>
      <c r="T2149" s="90">
        <f t="shared" si="1106"/>
        <v>0</v>
      </c>
      <c r="U2149" s="90">
        <f t="shared" si="1107"/>
        <v>0</v>
      </c>
      <c r="V2149" s="90">
        <f t="shared" si="1108"/>
        <v>0</v>
      </c>
      <c r="W2149" s="90">
        <f t="shared" si="1117"/>
        <v>0</v>
      </c>
      <c r="Y2149" s="89">
        <f t="shared" si="1109"/>
        <v>0</v>
      </c>
      <c r="Z2149" s="90">
        <f t="shared" si="1110"/>
        <v>0</v>
      </c>
      <c r="AA2149" s="75">
        <f t="shared" si="1111"/>
        <v>0</v>
      </c>
      <c r="AB2149" s="89">
        <f t="shared" si="1112"/>
        <v>0</v>
      </c>
      <c r="AC2149" s="89">
        <f t="shared" si="1113"/>
        <v>0</v>
      </c>
      <c r="AD2149" s="90">
        <f t="shared" si="1114"/>
        <v>0</v>
      </c>
      <c r="AE2149" s="90">
        <f t="shared" si="1115"/>
        <v>0</v>
      </c>
      <c r="AF2149" s="1">
        <f t="shared" si="1094"/>
        <v>-50000</v>
      </c>
    </row>
    <row r="2150" spans="1:32">
      <c r="A2150" s="106">
        <v>2.4940000000000001E-3</v>
      </c>
      <c r="B2150" s="4">
        <f t="shared" si="1093"/>
        <v>-49999.997506</v>
      </c>
      <c r="C2150"/>
      <c r="D2150"/>
      <c r="E2150" s="57" t="s">
        <v>20</v>
      </c>
      <c r="F2150" s="22">
        <f t="shared" si="1095"/>
        <v>0</v>
      </c>
      <c r="G2150" s="22">
        <f t="shared" si="1096"/>
        <v>0</v>
      </c>
      <c r="H2150" s="120" t="str">
        <f>IF(ISNA(VLOOKUP(C2150,[1]Sheet1!$J$2:$J$2000,3,FALSE)),"No","Yes")</f>
        <v>No</v>
      </c>
      <c r="I2150" s="89">
        <f t="shared" si="1097"/>
        <v>0</v>
      </c>
      <c r="J2150" s="89">
        <f t="shared" si="1098"/>
        <v>0</v>
      </c>
      <c r="K2150" s="89">
        <f t="shared" si="1099"/>
        <v>0</v>
      </c>
      <c r="L2150" s="89">
        <f t="shared" si="1100"/>
        <v>0</v>
      </c>
      <c r="M2150" s="89">
        <f t="shared" si="1101"/>
        <v>0</v>
      </c>
      <c r="N2150" s="89">
        <f t="shared" si="1102"/>
        <v>0</v>
      </c>
      <c r="O2150" s="89">
        <f t="shared" si="1116"/>
        <v>0</v>
      </c>
      <c r="Q2150" s="90">
        <f t="shared" si="1103"/>
        <v>0</v>
      </c>
      <c r="R2150" s="90">
        <f t="shared" si="1104"/>
        <v>0</v>
      </c>
      <c r="S2150" s="90">
        <f t="shared" si="1105"/>
        <v>0</v>
      </c>
      <c r="T2150" s="90">
        <f t="shared" si="1106"/>
        <v>0</v>
      </c>
      <c r="U2150" s="90">
        <f t="shared" si="1107"/>
        <v>0</v>
      </c>
      <c r="V2150" s="90">
        <f t="shared" si="1108"/>
        <v>0</v>
      </c>
      <c r="W2150" s="90">
        <f t="shared" si="1117"/>
        <v>0</v>
      </c>
      <c r="Y2150" s="89">
        <f t="shared" si="1109"/>
        <v>0</v>
      </c>
      <c r="Z2150" s="90">
        <f t="shared" si="1110"/>
        <v>0</v>
      </c>
      <c r="AA2150" s="75">
        <f t="shared" si="1111"/>
        <v>0</v>
      </c>
      <c r="AB2150" s="89">
        <f t="shared" si="1112"/>
        <v>0</v>
      </c>
      <c r="AC2150" s="89">
        <f t="shared" si="1113"/>
        <v>0</v>
      </c>
      <c r="AD2150" s="90">
        <f t="shared" si="1114"/>
        <v>0</v>
      </c>
      <c r="AE2150" s="90">
        <f t="shared" si="1115"/>
        <v>0</v>
      </c>
      <c r="AF2150" s="1">
        <f t="shared" si="1094"/>
        <v>-50000</v>
      </c>
    </row>
    <row r="2151" spans="1:32">
      <c r="A2151" s="106">
        <v>2.4949999999999998E-3</v>
      </c>
      <c r="B2151" s="4">
        <f t="shared" si="1093"/>
        <v>-49999.997504999999</v>
      </c>
      <c r="C2151"/>
      <c r="D2151"/>
      <c r="E2151" s="57" t="s">
        <v>20</v>
      </c>
      <c r="F2151" s="22">
        <f t="shared" si="1095"/>
        <v>0</v>
      </c>
      <c r="G2151" s="22">
        <f t="shared" si="1096"/>
        <v>0</v>
      </c>
      <c r="H2151" s="120" t="str">
        <f>IF(ISNA(VLOOKUP(C2151,[1]Sheet1!$J$2:$J$2000,3,FALSE)),"No","Yes")</f>
        <v>No</v>
      </c>
      <c r="I2151" s="89">
        <f t="shared" si="1097"/>
        <v>0</v>
      </c>
      <c r="J2151" s="89">
        <f t="shared" si="1098"/>
        <v>0</v>
      </c>
      <c r="K2151" s="89">
        <f t="shared" si="1099"/>
        <v>0</v>
      </c>
      <c r="L2151" s="89">
        <f t="shared" si="1100"/>
        <v>0</v>
      </c>
      <c r="M2151" s="89">
        <f t="shared" si="1101"/>
        <v>0</v>
      </c>
      <c r="N2151" s="89">
        <f t="shared" si="1102"/>
        <v>0</v>
      </c>
      <c r="O2151" s="89">
        <f t="shared" si="1116"/>
        <v>0</v>
      </c>
      <c r="Q2151" s="90">
        <f t="shared" si="1103"/>
        <v>0</v>
      </c>
      <c r="R2151" s="90">
        <f t="shared" si="1104"/>
        <v>0</v>
      </c>
      <c r="S2151" s="90">
        <f t="shared" si="1105"/>
        <v>0</v>
      </c>
      <c r="T2151" s="90">
        <f t="shared" si="1106"/>
        <v>0</v>
      </c>
      <c r="U2151" s="90">
        <f t="shared" si="1107"/>
        <v>0</v>
      </c>
      <c r="V2151" s="90">
        <f t="shared" si="1108"/>
        <v>0</v>
      </c>
      <c r="W2151" s="90">
        <f t="shared" si="1117"/>
        <v>0</v>
      </c>
      <c r="Y2151" s="89">
        <f t="shared" si="1109"/>
        <v>0</v>
      </c>
      <c r="Z2151" s="90">
        <f t="shared" si="1110"/>
        <v>0</v>
      </c>
      <c r="AA2151" s="75">
        <f t="shared" si="1111"/>
        <v>0</v>
      </c>
      <c r="AB2151" s="89">
        <f t="shared" si="1112"/>
        <v>0</v>
      </c>
      <c r="AC2151" s="89">
        <f t="shared" si="1113"/>
        <v>0</v>
      </c>
      <c r="AD2151" s="90">
        <f t="shared" si="1114"/>
        <v>0</v>
      </c>
      <c r="AE2151" s="90">
        <f t="shared" si="1115"/>
        <v>0</v>
      </c>
      <c r="AF2151" s="1">
        <f t="shared" si="1094"/>
        <v>-50000</v>
      </c>
    </row>
    <row r="2152" spans="1:32">
      <c r="A2152" s="106">
        <v>2.496E-3</v>
      </c>
      <c r="B2152" s="4">
        <f t="shared" si="1093"/>
        <v>-49999.997503999999</v>
      </c>
      <c r="C2152"/>
      <c r="D2152"/>
      <c r="E2152" s="57" t="s">
        <v>20</v>
      </c>
      <c r="F2152" s="22">
        <f t="shared" si="1095"/>
        <v>0</v>
      </c>
      <c r="G2152" s="22">
        <f t="shared" si="1096"/>
        <v>0</v>
      </c>
      <c r="H2152" s="120" t="str">
        <f>IF(ISNA(VLOOKUP(C2152,[1]Sheet1!$J$2:$J$2000,3,FALSE)),"No","Yes")</f>
        <v>No</v>
      </c>
      <c r="I2152" s="89">
        <f t="shared" si="1097"/>
        <v>0</v>
      </c>
      <c r="J2152" s="89">
        <f t="shared" si="1098"/>
        <v>0</v>
      </c>
      <c r="K2152" s="89">
        <f t="shared" si="1099"/>
        <v>0</v>
      </c>
      <c r="L2152" s="89">
        <f t="shared" si="1100"/>
        <v>0</v>
      </c>
      <c r="M2152" s="89">
        <f t="shared" si="1101"/>
        <v>0</v>
      </c>
      <c r="N2152" s="89">
        <f t="shared" si="1102"/>
        <v>0</v>
      </c>
      <c r="O2152" s="89">
        <f t="shared" si="1116"/>
        <v>0</v>
      </c>
      <c r="Q2152" s="90">
        <f t="shared" si="1103"/>
        <v>0</v>
      </c>
      <c r="R2152" s="90">
        <f t="shared" si="1104"/>
        <v>0</v>
      </c>
      <c r="S2152" s="90">
        <f t="shared" si="1105"/>
        <v>0</v>
      </c>
      <c r="T2152" s="90">
        <f t="shared" si="1106"/>
        <v>0</v>
      </c>
      <c r="U2152" s="90">
        <f t="shared" si="1107"/>
        <v>0</v>
      </c>
      <c r="V2152" s="90">
        <f t="shared" si="1108"/>
        <v>0</v>
      </c>
      <c r="W2152" s="90">
        <f t="shared" si="1117"/>
        <v>0</v>
      </c>
      <c r="Y2152" s="89">
        <f t="shared" si="1109"/>
        <v>0</v>
      </c>
      <c r="Z2152" s="90">
        <f t="shared" si="1110"/>
        <v>0</v>
      </c>
      <c r="AA2152" s="75">
        <f t="shared" si="1111"/>
        <v>0</v>
      </c>
      <c r="AB2152" s="89">
        <f t="shared" si="1112"/>
        <v>0</v>
      </c>
      <c r="AC2152" s="89">
        <f t="shared" si="1113"/>
        <v>0</v>
      </c>
      <c r="AD2152" s="90">
        <f t="shared" si="1114"/>
        <v>0</v>
      </c>
      <c r="AE2152" s="90">
        <f t="shared" si="1115"/>
        <v>0</v>
      </c>
      <c r="AF2152" s="1">
        <f t="shared" si="1094"/>
        <v>-50000</v>
      </c>
    </row>
    <row r="2153" spans="1:32">
      <c r="A2153" s="106">
        <v>2.4970000000000001E-3</v>
      </c>
      <c r="B2153" s="4">
        <f t="shared" si="1093"/>
        <v>-49999.997502999999</v>
      </c>
      <c r="C2153"/>
      <c r="D2153"/>
      <c r="E2153" s="57" t="s">
        <v>20</v>
      </c>
      <c r="F2153" s="22">
        <f t="shared" si="1095"/>
        <v>0</v>
      </c>
      <c r="G2153" s="22">
        <f t="shared" si="1096"/>
        <v>0</v>
      </c>
      <c r="H2153" s="120" t="str">
        <f>IF(ISNA(VLOOKUP(C2153,[1]Sheet1!$J$2:$J$2000,3,FALSE)),"No","Yes")</f>
        <v>No</v>
      </c>
      <c r="I2153" s="89">
        <f t="shared" si="1097"/>
        <v>0</v>
      </c>
      <c r="J2153" s="89">
        <f t="shared" si="1098"/>
        <v>0</v>
      </c>
      <c r="K2153" s="89">
        <f t="shared" si="1099"/>
        <v>0</v>
      </c>
      <c r="L2153" s="89">
        <f t="shared" si="1100"/>
        <v>0</v>
      </c>
      <c r="M2153" s="89">
        <f t="shared" si="1101"/>
        <v>0</v>
      </c>
      <c r="N2153" s="89">
        <f t="shared" si="1102"/>
        <v>0</v>
      </c>
      <c r="O2153" s="89">
        <f t="shared" si="1116"/>
        <v>0</v>
      </c>
      <c r="Q2153" s="90">
        <f t="shared" si="1103"/>
        <v>0</v>
      </c>
      <c r="R2153" s="90">
        <f t="shared" si="1104"/>
        <v>0</v>
      </c>
      <c r="S2153" s="90">
        <f t="shared" si="1105"/>
        <v>0</v>
      </c>
      <c r="T2153" s="90">
        <f t="shared" si="1106"/>
        <v>0</v>
      </c>
      <c r="U2153" s="90">
        <f t="shared" si="1107"/>
        <v>0</v>
      </c>
      <c r="V2153" s="90">
        <f t="shared" si="1108"/>
        <v>0</v>
      </c>
      <c r="W2153" s="90">
        <f t="shared" si="1117"/>
        <v>0</v>
      </c>
      <c r="Y2153" s="89">
        <f t="shared" si="1109"/>
        <v>0</v>
      </c>
      <c r="Z2153" s="90">
        <f t="shared" si="1110"/>
        <v>0</v>
      </c>
      <c r="AA2153" s="75">
        <f t="shared" si="1111"/>
        <v>0</v>
      </c>
      <c r="AB2153" s="89">
        <f t="shared" si="1112"/>
        <v>0</v>
      </c>
      <c r="AC2153" s="89">
        <f t="shared" si="1113"/>
        <v>0</v>
      </c>
      <c r="AD2153" s="90">
        <f t="shared" si="1114"/>
        <v>0</v>
      </c>
      <c r="AE2153" s="90">
        <f t="shared" si="1115"/>
        <v>0</v>
      </c>
      <c r="AF2153" s="1">
        <f t="shared" si="1094"/>
        <v>-50000</v>
      </c>
    </row>
    <row r="2154" spans="1:32">
      <c r="A2154" s="106">
        <v>2.4980000000000002E-3</v>
      </c>
      <c r="B2154" s="4">
        <f t="shared" si="1093"/>
        <v>-49999.997501999998</v>
      </c>
      <c r="C2154" s="66"/>
      <c r="D2154" s="66"/>
      <c r="E2154" s="57" t="s">
        <v>20</v>
      </c>
      <c r="F2154" s="22">
        <f t="shared" si="890"/>
        <v>0</v>
      </c>
      <c r="G2154" s="22">
        <f t="shared" si="891"/>
        <v>0</v>
      </c>
      <c r="H2154" s="120" t="str">
        <f>IF(ISNA(VLOOKUP(C2154,[1]Sheet1!$J$2:$J$2000,3,FALSE)),"No","Yes")</f>
        <v>No</v>
      </c>
      <c r="I2154" s="89">
        <f t="shared" ref="I2154:I2215" si="1118">IF(ISERROR(VLOOKUP($C2154,Sprint1,5,FALSE)),0,(VLOOKUP($C2154,Sprint1,5,FALSE)))</f>
        <v>0</v>
      </c>
      <c r="J2154" s="89">
        <f t="shared" ref="J2154:J2215" si="1119">IF(ISERROR(VLOOKUP($C2154,Sprint2,5,FALSE)),0,(VLOOKUP($C2154,Sprint2,5,FALSE)))</f>
        <v>0</v>
      </c>
      <c r="K2154" s="89">
        <f t="shared" ref="K2154:K2215" si="1120">IF(ISERROR(VLOOKUP($C2154,Sprint3,5,FALSE)),0,(VLOOKUP($C2154,Sprint3,5,FALSE)))</f>
        <v>0</v>
      </c>
      <c r="L2154" s="89">
        <f t="shared" ref="L2154:L2215" si="1121">IF(ISERROR(VLOOKUP($C2154,Sprint4,5,FALSE)),0,(VLOOKUP($C2154,Sprint4,5,FALSE)))</f>
        <v>0</v>
      </c>
      <c r="M2154" s="89">
        <f t="shared" ref="M2154:M2215" si="1122">IF(ISERROR(VLOOKUP($C2154,Sprint5,5,FALSE)),0,(VLOOKUP($C2154,Sprint5,5,FALSE)))</f>
        <v>0</v>
      </c>
      <c r="N2154" s="89">
        <f t="shared" ref="N2154:N2215" si="1123">IF(ISERROR(VLOOKUP($C2154,Sprint6,5,FALSE)),0,(VLOOKUP($C2154,Sprint6,5,FALSE)))</f>
        <v>0</v>
      </c>
      <c r="O2154" s="89">
        <f t="shared" ref="O2154:O2215" si="1124">IF(ISERROR(VLOOKUP($C2154,Sprint7,5,FALSE)),0,(VLOOKUP($C2154,Sprint7,5,FALSE)))</f>
        <v>0</v>
      </c>
      <c r="Q2154" s="90">
        <f t="shared" ref="Q2154:Q2215" si="1125">IF(ISERROR(VLOOKUP($C2154,_End1,5,FALSE)),0,(VLOOKUP($C2154,_End1,5,FALSE)))</f>
        <v>0</v>
      </c>
      <c r="R2154" s="90">
        <f t="shared" ref="R2154:R2215" si="1126">IF(ISERROR(VLOOKUP($C2154,_End2,5,FALSE)),0,(VLOOKUP($C2154,_End2,5,FALSE)))</f>
        <v>0</v>
      </c>
      <c r="S2154" s="90">
        <f t="shared" ref="S2154:S2215" si="1127">IF(ISERROR(VLOOKUP($C2154,_End3,5,FALSE)),0,(VLOOKUP($C2154,_End3,5,FALSE)))</f>
        <v>0</v>
      </c>
      <c r="T2154" s="90">
        <f t="shared" ref="T2154:T2215" si="1128">IF(ISERROR(VLOOKUP($C2154,_End4,5,FALSE)),0,(VLOOKUP($C2154,_End4,5,FALSE)))</f>
        <v>0</v>
      </c>
      <c r="U2154" s="90">
        <f t="shared" ref="U2154:U2215" si="1129">IF(ISERROR(VLOOKUP($C2154,_End5,5,FALSE)),0,(VLOOKUP($C2154,_End5,5,FALSE)))</f>
        <v>0</v>
      </c>
      <c r="V2154" s="90">
        <f t="shared" ref="V2154:V2215" si="1130">IF(ISERROR(VLOOKUP($C2154,_End6,5,FALSE)),0,(VLOOKUP($C2154,_End6,5,FALSE)))</f>
        <v>0</v>
      </c>
      <c r="W2154" s="90">
        <f t="shared" ref="W2154:W2215" si="1131">IF(ISERROR(VLOOKUP($C2154,_End7,5,FALSE)),0,(VLOOKUP($C2154,_End7,5,FALSE)))</f>
        <v>0</v>
      </c>
      <c r="Y2154" s="89">
        <f t="shared" si="880"/>
        <v>0</v>
      </c>
      <c r="Z2154" s="90">
        <f t="shared" si="881"/>
        <v>0</v>
      </c>
      <c r="AA2154" s="75">
        <f t="shared" si="882"/>
        <v>0</v>
      </c>
      <c r="AB2154" s="89">
        <f t="shared" si="883"/>
        <v>0</v>
      </c>
      <c r="AC2154" s="89">
        <f t="shared" si="884"/>
        <v>0</v>
      </c>
      <c r="AD2154" s="90">
        <f t="shared" si="885"/>
        <v>0</v>
      </c>
      <c r="AE2154" s="90">
        <f t="shared" si="886"/>
        <v>0</v>
      </c>
      <c r="AF2154" s="1">
        <f t="shared" si="1094"/>
        <v>-50000</v>
      </c>
    </row>
    <row r="2155" spans="1:32">
      <c r="A2155" s="106">
        <v>2.4989999999999999E-3</v>
      </c>
      <c r="B2155" s="4">
        <f t="shared" si="1093"/>
        <v>-49999.997500999998</v>
      </c>
      <c r="C2155" s="66"/>
      <c r="D2155" s="66"/>
      <c r="E2155" s="57" t="s">
        <v>20</v>
      </c>
      <c r="F2155" s="22">
        <f t="shared" si="890"/>
        <v>0</v>
      </c>
      <c r="G2155" s="22">
        <f t="shared" si="891"/>
        <v>0</v>
      </c>
      <c r="H2155" s="120" t="str">
        <f>IF(ISNA(VLOOKUP(C2155,[1]Sheet1!$J$2:$J$2000,3,FALSE)),"No","Yes")</f>
        <v>No</v>
      </c>
      <c r="I2155" s="89">
        <f t="shared" si="1118"/>
        <v>0</v>
      </c>
      <c r="J2155" s="89">
        <f t="shared" si="1119"/>
        <v>0</v>
      </c>
      <c r="K2155" s="89">
        <f t="shared" si="1120"/>
        <v>0</v>
      </c>
      <c r="L2155" s="89">
        <f t="shared" si="1121"/>
        <v>0</v>
      </c>
      <c r="M2155" s="89">
        <f t="shared" si="1122"/>
        <v>0</v>
      </c>
      <c r="N2155" s="89">
        <f t="shared" si="1123"/>
        <v>0</v>
      </c>
      <c r="O2155" s="89">
        <f t="shared" si="1124"/>
        <v>0</v>
      </c>
      <c r="Q2155" s="90">
        <f t="shared" si="1125"/>
        <v>0</v>
      </c>
      <c r="R2155" s="90">
        <f t="shared" si="1126"/>
        <v>0</v>
      </c>
      <c r="S2155" s="90">
        <f t="shared" si="1127"/>
        <v>0</v>
      </c>
      <c r="T2155" s="90">
        <f t="shared" si="1128"/>
        <v>0</v>
      </c>
      <c r="U2155" s="90">
        <f t="shared" si="1129"/>
        <v>0</v>
      </c>
      <c r="V2155" s="90">
        <f t="shared" si="1130"/>
        <v>0</v>
      </c>
      <c r="W2155" s="90">
        <f t="shared" si="1131"/>
        <v>0</v>
      </c>
      <c r="Y2155" s="89">
        <f t="shared" si="880"/>
        <v>0</v>
      </c>
      <c r="Z2155" s="90">
        <f t="shared" si="881"/>
        <v>0</v>
      </c>
      <c r="AA2155" s="75">
        <f t="shared" si="882"/>
        <v>0</v>
      </c>
      <c r="AB2155" s="89">
        <f t="shared" si="883"/>
        <v>0</v>
      </c>
      <c r="AC2155" s="89">
        <f t="shared" si="884"/>
        <v>0</v>
      </c>
      <c r="AD2155" s="90">
        <f t="shared" si="885"/>
        <v>0</v>
      </c>
      <c r="AE2155" s="90">
        <f t="shared" si="886"/>
        <v>0</v>
      </c>
      <c r="AF2155" s="1">
        <f t="shared" si="1094"/>
        <v>-50000</v>
      </c>
    </row>
    <row r="2156" spans="1:32">
      <c r="A2156" s="106">
        <v>2.5000000000000001E-3</v>
      </c>
      <c r="B2156" s="4">
        <f t="shared" si="1093"/>
        <v>-49999.997499999998</v>
      </c>
      <c r="C2156" s="66"/>
      <c r="D2156" s="66"/>
      <c r="E2156" s="57" t="s">
        <v>20</v>
      </c>
      <c r="F2156" s="22">
        <f t="shared" si="890"/>
        <v>0</v>
      </c>
      <c r="G2156" s="22">
        <f t="shared" si="891"/>
        <v>0</v>
      </c>
      <c r="H2156" s="120" t="str">
        <f>IF(ISNA(VLOOKUP(C2156,[1]Sheet1!$J$2:$J$2000,3,FALSE)),"No","Yes")</f>
        <v>No</v>
      </c>
      <c r="I2156" s="89">
        <f t="shared" si="1118"/>
        <v>0</v>
      </c>
      <c r="J2156" s="89">
        <f t="shared" si="1119"/>
        <v>0</v>
      </c>
      <c r="K2156" s="89">
        <f t="shared" si="1120"/>
        <v>0</v>
      </c>
      <c r="L2156" s="89">
        <f t="shared" si="1121"/>
        <v>0</v>
      </c>
      <c r="M2156" s="89">
        <f t="shared" si="1122"/>
        <v>0</v>
      </c>
      <c r="N2156" s="89">
        <f t="shared" si="1123"/>
        <v>0</v>
      </c>
      <c r="O2156" s="89">
        <f t="shared" si="1124"/>
        <v>0</v>
      </c>
      <c r="Q2156" s="90">
        <f t="shared" si="1125"/>
        <v>0</v>
      </c>
      <c r="R2156" s="90">
        <f t="shared" si="1126"/>
        <v>0</v>
      </c>
      <c r="S2156" s="90">
        <f t="shared" si="1127"/>
        <v>0</v>
      </c>
      <c r="T2156" s="90">
        <f t="shared" si="1128"/>
        <v>0</v>
      </c>
      <c r="U2156" s="90">
        <f t="shared" si="1129"/>
        <v>0</v>
      </c>
      <c r="V2156" s="90">
        <f t="shared" si="1130"/>
        <v>0</v>
      </c>
      <c r="W2156" s="90">
        <f t="shared" si="1131"/>
        <v>0</v>
      </c>
      <c r="Y2156" s="89">
        <f t="shared" si="880"/>
        <v>0</v>
      </c>
      <c r="Z2156" s="90">
        <f t="shared" si="881"/>
        <v>0</v>
      </c>
      <c r="AA2156" s="75">
        <f t="shared" si="882"/>
        <v>0</v>
      </c>
      <c r="AB2156" s="89">
        <f t="shared" si="883"/>
        <v>0</v>
      </c>
      <c r="AC2156" s="89">
        <f t="shared" si="884"/>
        <v>0</v>
      </c>
      <c r="AD2156" s="90">
        <f t="shared" si="885"/>
        <v>0</v>
      </c>
      <c r="AE2156" s="90">
        <f t="shared" si="886"/>
        <v>0</v>
      </c>
      <c r="AF2156" s="1">
        <f t="shared" si="1094"/>
        <v>-50000</v>
      </c>
    </row>
    <row r="2157" spans="1:32">
      <c r="A2157" s="106">
        <v>2.5010000000000002E-3</v>
      </c>
      <c r="B2157" s="4">
        <f t="shared" si="1093"/>
        <v>-49999.997498999997</v>
      </c>
      <c r="C2157"/>
      <c r="D2157"/>
      <c r="E2157" s="57" t="s">
        <v>20</v>
      </c>
      <c r="F2157" s="22">
        <f t="shared" si="890"/>
        <v>0</v>
      </c>
      <c r="G2157" s="22">
        <f t="shared" si="891"/>
        <v>0</v>
      </c>
      <c r="H2157" s="120" t="str">
        <f>IF(ISNA(VLOOKUP(C2157,[1]Sheet1!$J$2:$J$2000,3,FALSE)),"No","Yes")</f>
        <v>No</v>
      </c>
      <c r="I2157" s="89">
        <f t="shared" si="1118"/>
        <v>0</v>
      </c>
      <c r="J2157" s="89">
        <f t="shared" si="1119"/>
        <v>0</v>
      </c>
      <c r="K2157" s="89">
        <f t="shared" si="1120"/>
        <v>0</v>
      </c>
      <c r="L2157" s="89">
        <f t="shared" si="1121"/>
        <v>0</v>
      </c>
      <c r="M2157" s="89">
        <f t="shared" si="1122"/>
        <v>0</v>
      </c>
      <c r="N2157" s="89">
        <f t="shared" si="1123"/>
        <v>0</v>
      </c>
      <c r="O2157" s="89">
        <f t="shared" si="1124"/>
        <v>0</v>
      </c>
      <c r="Q2157" s="90">
        <f t="shared" si="1125"/>
        <v>0</v>
      </c>
      <c r="R2157" s="90">
        <f t="shared" si="1126"/>
        <v>0</v>
      </c>
      <c r="S2157" s="90">
        <f t="shared" si="1127"/>
        <v>0</v>
      </c>
      <c r="T2157" s="90">
        <f t="shared" si="1128"/>
        <v>0</v>
      </c>
      <c r="U2157" s="90">
        <f t="shared" si="1129"/>
        <v>0</v>
      </c>
      <c r="V2157" s="90">
        <f t="shared" si="1130"/>
        <v>0</v>
      </c>
      <c r="W2157" s="90">
        <f t="shared" si="1131"/>
        <v>0</v>
      </c>
      <c r="Y2157" s="89">
        <f t="shared" si="880"/>
        <v>0</v>
      </c>
      <c r="Z2157" s="90">
        <f t="shared" si="881"/>
        <v>0</v>
      </c>
      <c r="AA2157" s="75">
        <f t="shared" si="882"/>
        <v>0</v>
      </c>
      <c r="AB2157" s="89">
        <f t="shared" si="883"/>
        <v>0</v>
      </c>
      <c r="AC2157" s="89">
        <f t="shared" si="884"/>
        <v>0</v>
      </c>
      <c r="AD2157" s="90">
        <f t="shared" si="885"/>
        <v>0</v>
      </c>
      <c r="AE2157" s="90">
        <f t="shared" si="886"/>
        <v>0</v>
      </c>
      <c r="AF2157" s="1">
        <f t="shared" si="1094"/>
        <v>-50000</v>
      </c>
    </row>
    <row r="2158" spans="1:32">
      <c r="A2158" s="106">
        <v>2.5019999999999999E-3</v>
      </c>
      <c r="B2158" s="4">
        <f t="shared" si="1093"/>
        <v>-49999.997497999997</v>
      </c>
      <c r="C2158"/>
      <c r="D2158"/>
      <c r="E2158" s="57" t="s">
        <v>20</v>
      </c>
      <c r="F2158" s="22">
        <f t="shared" si="890"/>
        <v>0</v>
      </c>
      <c r="G2158" s="22">
        <f t="shared" si="891"/>
        <v>0</v>
      </c>
      <c r="H2158" s="120" t="str">
        <f>IF(ISNA(VLOOKUP(C2158,[1]Sheet1!$J$2:$J$2000,3,FALSE)),"No","Yes")</f>
        <v>No</v>
      </c>
      <c r="I2158" s="89">
        <f t="shared" si="1118"/>
        <v>0</v>
      </c>
      <c r="J2158" s="89">
        <f t="shared" si="1119"/>
        <v>0</v>
      </c>
      <c r="K2158" s="89">
        <f t="shared" si="1120"/>
        <v>0</v>
      </c>
      <c r="L2158" s="89">
        <f t="shared" si="1121"/>
        <v>0</v>
      </c>
      <c r="M2158" s="89">
        <f t="shared" si="1122"/>
        <v>0</v>
      </c>
      <c r="N2158" s="89">
        <f t="shared" si="1123"/>
        <v>0</v>
      </c>
      <c r="O2158" s="89">
        <f t="shared" si="1124"/>
        <v>0</v>
      </c>
      <c r="Q2158" s="90">
        <f t="shared" si="1125"/>
        <v>0</v>
      </c>
      <c r="R2158" s="90">
        <f t="shared" si="1126"/>
        <v>0</v>
      </c>
      <c r="S2158" s="90">
        <f t="shared" si="1127"/>
        <v>0</v>
      </c>
      <c r="T2158" s="90">
        <f t="shared" si="1128"/>
        <v>0</v>
      </c>
      <c r="U2158" s="90">
        <f t="shared" si="1129"/>
        <v>0</v>
      </c>
      <c r="V2158" s="90">
        <f t="shared" si="1130"/>
        <v>0</v>
      </c>
      <c r="W2158" s="90">
        <f t="shared" si="1131"/>
        <v>0</v>
      </c>
      <c r="Y2158" s="89">
        <f t="shared" si="880"/>
        <v>0</v>
      </c>
      <c r="Z2158" s="90">
        <f t="shared" si="881"/>
        <v>0</v>
      </c>
      <c r="AA2158" s="75">
        <f t="shared" si="882"/>
        <v>0</v>
      </c>
      <c r="AB2158" s="89">
        <f t="shared" si="883"/>
        <v>0</v>
      </c>
      <c r="AC2158" s="89">
        <f t="shared" si="884"/>
        <v>0</v>
      </c>
      <c r="AD2158" s="90">
        <f t="shared" si="885"/>
        <v>0</v>
      </c>
      <c r="AE2158" s="90">
        <f t="shared" si="886"/>
        <v>0</v>
      </c>
      <c r="AF2158" s="1">
        <f t="shared" si="1094"/>
        <v>-50000</v>
      </c>
    </row>
    <row r="2159" spans="1:32">
      <c r="A2159" s="106">
        <v>2.503E-3</v>
      </c>
      <c r="B2159" s="4">
        <f t="shared" si="1093"/>
        <v>-49999.997496999997</v>
      </c>
      <c r="C2159"/>
      <c r="D2159"/>
      <c r="E2159" s="57" t="s">
        <v>20</v>
      </c>
      <c r="F2159" s="22">
        <f t="shared" si="890"/>
        <v>0</v>
      </c>
      <c r="G2159" s="22">
        <f t="shared" si="891"/>
        <v>0</v>
      </c>
      <c r="H2159" s="120" t="str">
        <f>IF(ISNA(VLOOKUP(C2159,[1]Sheet1!$J$2:$J$2000,3,FALSE)),"No","Yes")</f>
        <v>No</v>
      </c>
      <c r="I2159" s="89">
        <f t="shared" si="1118"/>
        <v>0</v>
      </c>
      <c r="J2159" s="89">
        <f t="shared" si="1119"/>
        <v>0</v>
      </c>
      <c r="K2159" s="89">
        <f t="shared" si="1120"/>
        <v>0</v>
      </c>
      <c r="L2159" s="89">
        <f t="shared" si="1121"/>
        <v>0</v>
      </c>
      <c r="M2159" s="89">
        <f t="shared" si="1122"/>
        <v>0</v>
      </c>
      <c r="N2159" s="89">
        <f t="shared" si="1123"/>
        <v>0</v>
      </c>
      <c r="O2159" s="89">
        <f t="shared" si="1124"/>
        <v>0</v>
      </c>
      <c r="Q2159" s="90">
        <f t="shared" si="1125"/>
        <v>0</v>
      </c>
      <c r="R2159" s="90">
        <f t="shared" si="1126"/>
        <v>0</v>
      </c>
      <c r="S2159" s="90">
        <f t="shared" si="1127"/>
        <v>0</v>
      </c>
      <c r="T2159" s="90">
        <f t="shared" si="1128"/>
        <v>0</v>
      </c>
      <c r="U2159" s="90">
        <f t="shared" si="1129"/>
        <v>0</v>
      </c>
      <c r="V2159" s="90">
        <f t="shared" si="1130"/>
        <v>0</v>
      </c>
      <c r="W2159" s="90">
        <f t="shared" si="1131"/>
        <v>0</v>
      </c>
      <c r="Y2159" s="89">
        <f t="shared" si="880"/>
        <v>0</v>
      </c>
      <c r="Z2159" s="90">
        <f t="shared" si="881"/>
        <v>0</v>
      </c>
      <c r="AA2159" s="75">
        <f t="shared" si="882"/>
        <v>0</v>
      </c>
      <c r="AB2159" s="89">
        <f t="shared" si="883"/>
        <v>0</v>
      </c>
      <c r="AC2159" s="89">
        <f t="shared" si="884"/>
        <v>0</v>
      </c>
      <c r="AD2159" s="90">
        <f t="shared" si="885"/>
        <v>0</v>
      </c>
      <c r="AE2159" s="90">
        <f t="shared" si="886"/>
        <v>0</v>
      </c>
      <c r="AF2159" s="1">
        <f t="shared" si="1094"/>
        <v>-50000</v>
      </c>
    </row>
    <row r="2160" spans="1:32">
      <c r="A2160" s="106">
        <v>2.5040000000000001E-3</v>
      </c>
      <c r="B2160" s="4">
        <f t="shared" si="1093"/>
        <v>-49999.997496000004</v>
      </c>
      <c r="C2160"/>
      <c r="D2160"/>
      <c r="E2160" s="57" t="s">
        <v>20</v>
      </c>
      <c r="F2160" s="22">
        <f t="shared" si="890"/>
        <v>0</v>
      </c>
      <c r="G2160" s="22">
        <f t="shared" si="891"/>
        <v>0</v>
      </c>
      <c r="H2160" s="120" t="str">
        <f>IF(ISNA(VLOOKUP(C2160,[1]Sheet1!$J$2:$J$2000,3,FALSE)),"No","Yes")</f>
        <v>No</v>
      </c>
      <c r="I2160" s="89">
        <f t="shared" si="1118"/>
        <v>0</v>
      </c>
      <c r="J2160" s="89">
        <f t="shared" si="1119"/>
        <v>0</v>
      </c>
      <c r="K2160" s="89">
        <f t="shared" si="1120"/>
        <v>0</v>
      </c>
      <c r="L2160" s="89">
        <f t="shared" si="1121"/>
        <v>0</v>
      </c>
      <c r="M2160" s="89">
        <f t="shared" si="1122"/>
        <v>0</v>
      </c>
      <c r="N2160" s="89">
        <f t="shared" si="1123"/>
        <v>0</v>
      </c>
      <c r="O2160" s="89">
        <f t="shared" si="1124"/>
        <v>0</v>
      </c>
      <c r="Q2160" s="90">
        <f t="shared" si="1125"/>
        <v>0</v>
      </c>
      <c r="R2160" s="90">
        <f t="shared" si="1126"/>
        <v>0</v>
      </c>
      <c r="S2160" s="90">
        <f t="shared" si="1127"/>
        <v>0</v>
      </c>
      <c r="T2160" s="90">
        <f t="shared" si="1128"/>
        <v>0</v>
      </c>
      <c r="U2160" s="90">
        <f t="shared" si="1129"/>
        <v>0</v>
      </c>
      <c r="V2160" s="90">
        <f t="shared" si="1130"/>
        <v>0</v>
      </c>
      <c r="W2160" s="90">
        <f t="shared" si="1131"/>
        <v>0</v>
      </c>
      <c r="Y2160" s="89">
        <f t="shared" si="880"/>
        <v>0</v>
      </c>
      <c r="Z2160" s="90">
        <f t="shared" si="881"/>
        <v>0</v>
      </c>
      <c r="AA2160" s="75">
        <f t="shared" si="882"/>
        <v>0</v>
      </c>
      <c r="AB2160" s="89">
        <f t="shared" si="883"/>
        <v>0</v>
      </c>
      <c r="AC2160" s="89">
        <f t="shared" si="884"/>
        <v>0</v>
      </c>
      <c r="AD2160" s="90">
        <f t="shared" si="885"/>
        <v>0</v>
      </c>
      <c r="AE2160" s="90">
        <f t="shared" si="886"/>
        <v>0</v>
      </c>
      <c r="AF2160" s="1">
        <f t="shared" si="1094"/>
        <v>-50000</v>
      </c>
    </row>
    <row r="2161" spans="1:32">
      <c r="A2161" s="106">
        <v>2.5049999999999998E-3</v>
      </c>
      <c r="B2161" s="4">
        <f t="shared" si="1093"/>
        <v>-49999.997495000003</v>
      </c>
      <c r="C2161" s="100"/>
      <c r="D2161"/>
      <c r="E2161" s="57" t="s">
        <v>20</v>
      </c>
      <c r="F2161" s="22">
        <f t="shared" si="890"/>
        <v>0</v>
      </c>
      <c r="G2161" s="22">
        <f t="shared" si="891"/>
        <v>0</v>
      </c>
      <c r="H2161" s="120" t="str">
        <f>IF(ISNA(VLOOKUP(C2161,[1]Sheet1!$J$2:$J$2000,3,FALSE)),"No","Yes")</f>
        <v>No</v>
      </c>
      <c r="I2161" s="89">
        <f t="shared" si="1118"/>
        <v>0</v>
      </c>
      <c r="J2161" s="89">
        <f t="shared" si="1119"/>
        <v>0</v>
      </c>
      <c r="K2161" s="89">
        <f t="shared" si="1120"/>
        <v>0</v>
      </c>
      <c r="L2161" s="89">
        <f t="shared" si="1121"/>
        <v>0</v>
      </c>
      <c r="M2161" s="89">
        <f t="shared" si="1122"/>
        <v>0</v>
      </c>
      <c r="N2161" s="89">
        <f t="shared" si="1123"/>
        <v>0</v>
      </c>
      <c r="O2161" s="89">
        <f t="shared" si="1124"/>
        <v>0</v>
      </c>
      <c r="Q2161" s="90">
        <f t="shared" si="1125"/>
        <v>0</v>
      </c>
      <c r="R2161" s="90">
        <f t="shared" si="1126"/>
        <v>0</v>
      </c>
      <c r="S2161" s="90">
        <f t="shared" si="1127"/>
        <v>0</v>
      </c>
      <c r="T2161" s="90">
        <f t="shared" si="1128"/>
        <v>0</v>
      </c>
      <c r="U2161" s="90">
        <f t="shared" si="1129"/>
        <v>0</v>
      </c>
      <c r="V2161" s="90">
        <f t="shared" si="1130"/>
        <v>0</v>
      </c>
      <c r="W2161" s="90">
        <f t="shared" si="1131"/>
        <v>0</v>
      </c>
      <c r="Y2161" s="89">
        <f t="shared" si="880"/>
        <v>0</v>
      </c>
      <c r="Z2161" s="90">
        <f t="shared" si="881"/>
        <v>0</v>
      </c>
      <c r="AA2161" s="75">
        <f t="shared" si="882"/>
        <v>0</v>
      </c>
      <c r="AB2161" s="89">
        <f t="shared" si="883"/>
        <v>0</v>
      </c>
      <c r="AC2161" s="89">
        <f t="shared" si="884"/>
        <v>0</v>
      </c>
      <c r="AD2161" s="90">
        <f t="shared" si="885"/>
        <v>0</v>
      </c>
      <c r="AE2161" s="90">
        <f t="shared" si="886"/>
        <v>0</v>
      </c>
      <c r="AF2161" s="1">
        <f t="shared" si="1094"/>
        <v>-50000</v>
      </c>
    </row>
    <row r="2162" spans="1:32">
      <c r="A2162" s="106">
        <v>2.506E-3</v>
      </c>
      <c r="B2162" s="4">
        <f t="shared" si="1093"/>
        <v>-49999.997494000003</v>
      </c>
      <c r="C2162" s="69"/>
      <c r="D2162" s="66"/>
      <c r="E2162" s="57" t="s">
        <v>20</v>
      </c>
      <c r="F2162" s="22">
        <f t="shared" si="890"/>
        <v>0</v>
      </c>
      <c r="G2162" s="22">
        <f t="shared" si="891"/>
        <v>0</v>
      </c>
      <c r="H2162" s="120" t="str">
        <f>IF(ISNA(VLOOKUP(C2162,[1]Sheet1!$J$2:$J$2000,3,FALSE)),"No","Yes")</f>
        <v>No</v>
      </c>
      <c r="I2162" s="89">
        <f t="shared" si="1118"/>
        <v>0</v>
      </c>
      <c r="J2162" s="89">
        <f t="shared" si="1119"/>
        <v>0</v>
      </c>
      <c r="K2162" s="89">
        <f t="shared" si="1120"/>
        <v>0</v>
      </c>
      <c r="L2162" s="89">
        <f t="shared" si="1121"/>
        <v>0</v>
      </c>
      <c r="M2162" s="89">
        <f t="shared" si="1122"/>
        <v>0</v>
      </c>
      <c r="N2162" s="89">
        <f t="shared" si="1123"/>
        <v>0</v>
      </c>
      <c r="O2162" s="89">
        <f t="shared" si="1124"/>
        <v>0</v>
      </c>
      <c r="Q2162" s="90">
        <f t="shared" si="1125"/>
        <v>0</v>
      </c>
      <c r="R2162" s="90">
        <f t="shared" si="1126"/>
        <v>0</v>
      </c>
      <c r="S2162" s="90">
        <f t="shared" si="1127"/>
        <v>0</v>
      </c>
      <c r="T2162" s="90">
        <f t="shared" si="1128"/>
        <v>0</v>
      </c>
      <c r="U2162" s="90">
        <f t="shared" si="1129"/>
        <v>0</v>
      </c>
      <c r="V2162" s="90">
        <f t="shared" si="1130"/>
        <v>0</v>
      </c>
      <c r="W2162" s="90">
        <f t="shared" si="1131"/>
        <v>0</v>
      </c>
      <c r="Y2162" s="89">
        <f t="shared" si="880"/>
        <v>0</v>
      </c>
      <c r="Z2162" s="90">
        <f t="shared" si="881"/>
        <v>0</v>
      </c>
      <c r="AA2162" s="75">
        <f t="shared" si="882"/>
        <v>0</v>
      </c>
      <c r="AB2162" s="89">
        <f t="shared" si="883"/>
        <v>0</v>
      </c>
      <c r="AC2162" s="89">
        <f t="shared" si="884"/>
        <v>0</v>
      </c>
      <c r="AD2162" s="90">
        <f t="shared" si="885"/>
        <v>0</v>
      </c>
      <c r="AE2162" s="90">
        <f t="shared" si="886"/>
        <v>0</v>
      </c>
      <c r="AF2162" s="1">
        <f t="shared" si="1094"/>
        <v>-50000</v>
      </c>
    </row>
    <row r="2163" spans="1:32">
      <c r="A2163" s="106">
        <v>2.5070000000000001E-3</v>
      </c>
      <c r="B2163" s="4">
        <f t="shared" si="1093"/>
        <v>-49999.997493000003</v>
      </c>
      <c r="C2163" s="66"/>
      <c r="D2163" s="66"/>
      <c r="E2163" s="57" t="s">
        <v>20</v>
      </c>
      <c r="F2163" s="22">
        <f t="shared" ref="F2163:F2164" si="1132">COUNTIF(H2163:X2163,"&gt;1")</f>
        <v>0</v>
      </c>
      <c r="G2163" s="22">
        <f t="shared" ref="G2163:G2164" si="1133">COUNTIF(AA2163:AE2163,"&gt;1")</f>
        <v>0</v>
      </c>
      <c r="H2163" s="120" t="str">
        <f>IF(ISNA(VLOOKUP(C2163,[1]Sheet1!$J$2:$J$2000,3,FALSE)),"No","Yes")</f>
        <v>No</v>
      </c>
      <c r="I2163" s="89">
        <f t="shared" si="1118"/>
        <v>0</v>
      </c>
      <c r="J2163" s="89">
        <f t="shared" si="1119"/>
        <v>0</v>
      </c>
      <c r="K2163" s="89">
        <f t="shared" si="1120"/>
        <v>0</v>
      </c>
      <c r="L2163" s="89">
        <f t="shared" si="1121"/>
        <v>0</v>
      </c>
      <c r="M2163" s="89">
        <f t="shared" si="1122"/>
        <v>0</v>
      </c>
      <c r="N2163" s="89">
        <f t="shared" si="1123"/>
        <v>0</v>
      </c>
      <c r="O2163" s="89">
        <f t="shared" si="1124"/>
        <v>0</v>
      </c>
      <c r="Q2163" s="90">
        <f t="shared" si="1125"/>
        <v>0</v>
      </c>
      <c r="R2163" s="90">
        <f t="shared" si="1126"/>
        <v>0</v>
      </c>
      <c r="S2163" s="90">
        <f t="shared" si="1127"/>
        <v>0</v>
      </c>
      <c r="T2163" s="90">
        <f t="shared" si="1128"/>
        <v>0</v>
      </c>
      <c r="U2163" s="90">
        <f t="shared" si="1129"/>
        <v>0</v>
      </c>
      <c r="V2163" s="90">
        <f t="shared" si="1130"/>
        <v>0</v>
      </c>
      <c r="W2163" s="90">
        <f t="shared" si="1131"/>
        <v>0</v>
      </c>
      <c r="Y2163" s="89">
        <f t="shared" ref="Y2163:Y2388" si="1134">LARGE(I2163:O2163,3)</f>
        <v>0</v>
      </c>
      <c r="Z2163" s="90">
        <f t="shared" ref="Z2163:Z2388" si="1135">LARGE(Q2163:W2163,3)</f>
        <v>0</v>
      </c>
      <c r="AA2163" s="75">
        <f t="shared" ref="AA2163:AA2388" si="1136">LARGE(Y2163:Z2163,1)</f>
        <v>0</v>
      </c>
      <c r="AB2163" s="89">
        <f t="shared" ref="AB2163:AB2388" si="1137">LARGE(I2163:O2163,1)</f>
        <v>0</v>
      </c>
      <c r="AC2163" s="89">
        <f t="shared" ref="AC2163:AC2388" si="1138">LARGE(I2163:O2163,2)</f>
        <v>0</v>
      </c>
      <c r="AD2163" s="90">
        <f t="shared" ref="AD2163:AD2388" si="1139">LARGE(Q2163:W2163,1)</f>
        <v>0</v>
      </c>
      <c r="AE2163" s="90">
        <f t="shared" ref="AE2163:AE2388" si="1140">LARGE(Q2163:W2163,2)</f>
        <v>0</v>
      </c>
      <c r="AF2163" s="1">
        <f t="shared" si="1094"/>
        <v>-50000</v>
      </c>
    </row>
    <row r="2164" spans="1:32">
      <c r="A2164" s="106">
        <v>2.5079999999999998E-3</v>
      </c>
      <c r="B2164" s="4">
        <f t="shared" si="1093"/>
        <v>-49999.997492000002</v>
      </c>
      <c r="C2164" s="66"/>
      <c r="D2164" s="66"/>
      <c r="E2164" s="57" t="s">
        <v>20</v>
      </c>
      <c r="F2164" s="22">
        <f t="shared" si="1132"/>
        <v>0</v>
      </c>
      <c r="G2164" s="22">
        <f t="shared" si="1133"/>
        <v>0</v>
      </c>
      <c r="H2164" s="120" t="str">
        <f>IF(ISNA(VLOOKUP(C2164,[1]Sheet1!$J$2:$J$2000,3,FALSE)),"No","Yes")</f>
        <v>No</v>
      </c>
      <c r="I2164" s="89">
        <f t="shared" si="1118"/>
        <v>0</v>
      </c>
      <c r="J2164" s="89">
        <f t="shared" si="1119"/>
        <v>0</v>
      </c>
      <c r="K2164" s="89">
        <f t="shared" si="1120"/>
        <v>0</v>
      </c>
      <c r="L2164" s="89">
        <f t="shared" si="1121"/>
        <v>0</v>
      </c>
      <c r="M2164" s="89">
        <f t="shared" si="1122"/>
        <v>0</v>
      </c>
      <c r="N2164" s="89">
        <f t="shared" si="1123"/>
        <v>0</v>
      </c>
      <c r="O2164" s="89">
        <f t="shared" si="1124"/>
        <v>0</v>
      </c>
      <c r="Q2164" s="90">
        <f t="shared" si="1125"/>
        <v>0</v>
      </c>
      <c r="R2164" s="90">
        <f t="shared" si="1126"/>
        <v>0</v>
      </c>
      <c r="S2164" s="90">
        <f t="shared" si="1127"/>
        <v>0</v>
      </c>
      <c r="T2164" s="90">
        <f t="shared" si="1128"/>
        <v>0</v>
      </c>
      <c r="U2164" s="90">
        <f t="shared" si="1129"/>
        <v>0</v>
      </c>
      <c r="V2164" s="90">
        <f t="shared" si="1130"/>
        <v>0</v>
      </c>
      <c r="W2164" s="90">
        <f t="shared" si="1131"/>
        <v>0</v>
      </c>
      <c r="Y2164" s="89">
        <f t="shared" si="1134"/>
        <v>0</v>
      </c>
      <c r="Z2164" s="90">
        <f t="shared" si="1135"/>
        <v>0</v>
      </c>
      <c r="AA2164" s="75">
        <f t="shared" si="1136"/>
        <v>0</v>
      </c>
      <c r="AB2164" s="89">
        <f t="shared" si="1137"/>
        <v>0</v>
      </c>
      <c r="AC2164" s="89">
        <f t="shared" si="1138"/>
        <v>0</v>
      </c>
      <c r="AD2164" s="90">
        <f t="shared" si="1139"/>
        <v>0</v>
      </c>
      <c r="AE2164" s="90">
        <f t="shared" si="1140"/>
        <v>0</v>
      </c>
      <c r="AF2164" s="1">
        <f t="shared" si="1094"/>
        <v>-50000</v>
      </c>
    </row>
    <row r="2165" spans="1:32" s="21" customFormat="1">
      <c r="A2165" s="106">
        <v>2.5089999999999999E-3</v>
      </c>
      <c r="C2165" s="63" t="s">
        <v>25</v>
      </c>
      <c r="D2165" s="64"/>
      <c r="H2165" s="120" t="str">
        <f>IF(ISNA(VLOOKUP(C2165,[1]Sheet1!$J$2:$J$2000,3,FALSE)),"No","Yes")</f>
        <v>No</v>
      </c>
      <c r="I2165" s="89">
        <f t="shared" si="1118"/>
        <v>0</v>
      </c>
      <c r="J2165" s="89">
        <f t="shared" si="1119"/>
        <v>0</v>
      </c>
      <c r="K2165" s="89">
        <f t="shared" si="1120"/>
        <v>0</v>
      </c>
      <c r="L2165" s="89">
        <f t="shared" si="1121"/>
        <v>0</v>
      </c>
      <c r="M2165" s="89">
        <f t="shared" si="1122"/>
        <v>0</v>
      </c>
      <c r="N2165" s="89">
        <f t="shared" si="1123"/>
        <v>0</v>
      </c>
      <c r="O2165" s="89">
        <f t="shared" si="1124"/>
        <v>0</v>
      </c>
      <c r="P2165" s="73"/>
      <c r="Q2165" s="90">
        <f t="shared" si="1125"/>
        <v>0</v>
      </c>
      <c r="R2165" s="90">
        <f t="shared" si="1126"/>
        <v>0</v>
      </c>
      <c r="S2165" s="90">
        <f t="shared" si="1127"/>
        <v>0</v>
      </c>
      <c r="T2165" s="90">
        <f t="shared" si="1128"/>
        <v>0</v>
      </c>
      <c r="U2165" s="90">
        <f t="shared" si="1129"/>
        <v>0</v>
      </c>
      <c r="V2165" s="90">
        <f t="shared" si="1130"/>
        <v>0</v>
      </c>
      <c r="W2165" s="90">
        <f t="shared" si="1131"/>
        <v>0</v>
      </c>
      <c r="X2165" s="73"/>
      <c r="Y2165" s="89">
        <f t="shared" si="1134"/>
        <v>0</v>
      </c>
      <c r="Z2165" s="90">
        <f t="shared" si="1135"/>
        <v>0</v>
      </c>
      <c r="AA2165" s="75">
        <f t="shared" si="1136"/>
        <v>0</v>
      </c>
      <c r="AB2165" s="89">
        <f t="shared" si="1137"/>
        <v>0</v>
      </c>
      <c r="AC2165" s="89">
        <f t="shared" si="1138"/>
        <v>0</v>
      </c>
      <c r="AD2165" s="90">
        <f t="shared" si="1139"/>
        <v>0</v>
      </c>
      <c r="AE2165" s="90">
        <f t="shared" si="1140"/>
        <v>0</v>
      </c>
      <c r="AF2165" s="1">
        <f t="shared" si="1094"/>
        <v>-50000</v>
      </c>
    </row>
    <row r="2166" spans="1:32">
      <c r="A2166" s="106">
        <v>2.5100000000000001E-3</v>
      </c>
      <c r="B2166" s="4">
        <f t="shared" ref="B2166:B2226" si="1141">AF2166+A2166</f>
        <v>8648.6002890325617</v>
      </c>
      <c r="C2166" t="s">
        <v>121</v>
      </c>
      <c r="D2166" t="s">
        <v>158</v>
      </c>
      <c r="E2166" s="57" t="s">
        <v>20</v>
      </c>
      <c r="F2166" s="22">
        <f t="shared" ref="F2166:F2383" si="1142">COUNTIF(H2166:X2166,"&gt;1")</f>
        <v>1</v>
      </c>
      <c r="G2166" s="22">
        <f t="shared" ref="G2166:G2383" si="1143">COUNTIF(AA2166:AE2166,"&gt;1")</f>
        <v>1</v>
      </c>
      <c r="H2166" s="120" t="str">
        <f>IF(ISNA(VLOOKUP(C2166,[1]Sheet1!$J$2:$J$2000,3,FALSE)),"No","Yes")</f>
        <v>Yes</v>
      </c>
      <c r="I2166" s="89">
        <f t="shared" si="1118"/>
        <v>8648.5977790325614</v>
      </c>
      <c r="J2166" s="89">
        <f t="shared" si="1119"/>
        <v>0</v>
      </c>
      <c r="K2166" s="89">
        <f t="shared" si="1120"/>
        <v>0</v>
      </c>
      <c r="L2166" s="89">
        <f t="shared" si="1121"/>
        <v>0</v>
      </c>
      <c r="M2166" s="89">
        <f t="shared" si="1122"/>
        <v>0</v>
      </c>
      <c r="N2166" s="89">
        <f t="shared" si="1123"/>
        <v>0</v>
      </c>
      <c r="O2166" s="89">
        <f t="shared" si="1124"/>
        <v>0</v>
      </c>
      <c r="Q2166" s="90">
        <f t="shared" si="1125"/>
        <v>0</v>
      </c>
      <c r="R2166" s="90">
        <f t="shared" si="1126"/>
        <v>0</v>
      </c>
      <c r="S2166" s="90">
        <f t="shared" si="1127"/>
        <v>0</v>
      </c>
      <c r="T2166" s="90">
        <f t="shared" si="1128"/>
        <v>0</v>
      </c>
      <c r="U2166" s="90">
        <f t="shared" si="1129"/>
        <v>0</v>
      </c>
      <c r="V2166" s="90">
        <f t="shared" si="1130"/>
        <v>0</v>
      </c>
      <c r="W2166" s="90">
        <f t="shared" si="1131"/>
        <v>0</v>
      </c>
      <c r="Y2166" s="89">
        <f t="shared" si="1134"/>
        <v>0</v>
      </c>
      <c r="Z2166" s="90">
        <f t="shared" si="1135"/>
        <v>0</v>
      </c>
      <c r="AA2166" s="75">
        <f t="shared" si="1136"/>
        <v>0</v>
      </c>
      <c r="AB2166" s="89">
        <f t="shared" si="1137"/>
        <v>8648.5977790325614</v>
      </c>
      <c r="AC2166" s="89">
        <f t="shared" si="1138"/>
        <v>0</v>
      </c>
      <c r="AD2166" s="90">
        <f t="shared" si="1139"/>
        <v>0</v>
      </c>
      <c r="AE2166" s="90">
        <f t="shared" si="1140"/>
        <v>0</v>
      </c>
      <c r="AF2166" s="1">
        <f t="shared" si="1094"/>
        <v>8648.5977790325614</v>
      </c>
    </row>
    <row r="2167" spans="1:32">
      <c r="A2167" s="106">
        <v>2.5110000000000002E-3</v>
      </c>
      <c r="B2167" s="4">
        <f t="shared" si="1141"/>
        <v>-35335.95939312187</v>
      </c>
      <c r="C2167" t="s">
        <v>135</v>
      </c>
      <c r="D2167" t="s">
        <v>159</v>
      </c>
      <c r="E2167" s="57" t="s">
        <v>20</v>
      </c>
      <c r="F2167" s="22">
        <f t="shared" si="1142"/>
        <v>2</v>
      </c>
      <c r="G2167" s="22">
        <f t="shared" si="1143"/>
        <v>2</v>
      </c>
      <c r="H2167" s="120" t="str">
        <f>IF(ISNA(VLOOKUP(C2167,[1]Sheet1!$J$2:$J$2000,3,FALSE)),"No","Yes")</f>
        <v>No</v>
      </c>
      <c r="I2167" s="89">
        <f t="shared" si="1118"/>
        <v>7744.8171245575586</v>
      </c>
      <c r="J2167" s="89">
        <f t="shared" si="1119"/>
        <v>0</v>
      </c>
      <c r="K2167" s="89">
        <f t="shared" si="1120"/>
        <v>0</v>
      </c>
      <c r="L2167" s="89">
        <f t="shared" si="1121"/>
        <v>0</v>
      </c>
      <c r="M2167" s="89">
        <f t="shared" si="1122"/>
        <v>0</v>
      </c>
      <c r="N2167" s="89">
        <f t="shared" si="1123"/>
        <v>0</v>
      </c>
      <c r="O2167" s="89">
        <f t="shared" si="1124"/>
        <v>0</v>
      </c>
      <c r="Q2167" s="90">
        <f t="shared" si="1125"/>
        <v>0</v>
      </c>
      <c r="R2167" s="90">
        <f t="shared" si="1126"/>
        <v>6919.2209713205693</v>
      </c>
      <c r="S2167" s="90">
        <f t="shared" si="1127"/>
        <v>0</v>
      </c>
      <c r="T2167" s="90">
        <f t="shared" si="1128"/>
        <v>0</v>
      </c>
      <c r="U2167" s="90">
        <f t="shared" si="1129"/>
        <v>0</v>
      </c>
      <c r="V2167" s="90">
        <f t="shared" si="1130"/>
        <v>0</v>
      </c>
      <c r="W2167" s="90">
        <f t="shared" si="1131"/>
        <v>0</v>
      </c>
      <c r="Y2167" s="89">
        <f t="shared" si="1134"/>
        <v>0</v>
      </c>
      <c r="Z2167" s="90">
        <f t="shared" si="1135"/>
        <v>0</v>
      </c>
      <c r="AA2167" s="75">
        <f t="shared" si="1136"/>
        <v>0</v>
      </c>
      <c r="AB2167" s="89">
        <f t="shared" si="1137"/>
        <v>7744.8171245575586</v>
      </c>
      <c r="AC2167" s="89">
        <f t="shared" si="1138"/>
        <v>0</v>
      </c>
      <c r="AD2167" s="90">
        <f t="shared" si="1139"/>
        <v>6919.2209713205693</v>
      </c>
      <c r="AE2167" s="90">
        <f t="shared" si="1140"/>
        <v>0</v>
      </c>
      <c r="AF2167" s="1">
        <f t="shared" si="1094"/>
        <v>-35335.961904121868</v>
      </c>
    </row>
    <row r="2168" spans="1:32">
      <c r="A2168" s="106">
        <v>2.5119999999999999E-3</v>
      </c>
      <c r="B2168" s="4">
        <f t="shared" si="1141"/>
        <v>-42292.852234729289</v>
      </c>
      <c r="C2168" t="s">
        <v>139</v>
      </c>
      <c r="D2168" s="100"/>
      <c r="E2168" s="57" t="s">
        <v>20</v>
      </c>
      <c r="F2168" s="22">
        <f t="shared" si="1142"/>
        <v>1</v>
      </c>
      <c r="G2168" s="22">
        <f t="shared" si="1143"/>
        <v>1</v>
      </c>
      <c r="H2168" s="120" t="str">
        <f>IF(ISNA(VLOOKUP(C2168,[1]Sheet1!$J$2:$J$2000,3,FALSE)),"No","Yes")</f>
        <v>No</v>
      </c>
      <c r="I2168" s="89">
        <f t="shared" si="1118"/>
        <v>7707.1452532707144</v>
      </c>
      <c r="J2168" s="89">
        <f t="shared" si="1119"/>
        <v>0</v>
      </c>
      <c r="K2168" s="89">
        <f t="shared" si="1120"/>
        <v>0</v>
      </c>
      <c r="L2168" s="89">
        <f t="shared" si="1121"/>
        <v>0</v>
      </c>
      <c r="M2168" s="89">
        <f t="shared" si="1122"/>
        <v>0</v>
      </c>
      <c r="N2168" s="89">
        <f t="shared" si="1123"/>
        <v>0</v>
      </c>
      <c r="O2168" s="89">
        <f t="shared" si="1124"/>
        <v>0</v>
      </c>
      <c r="Q2168" s="90">
        <f t="shared" si="1125"/>
        <v>0</v>
      </c>
      <c r="R2168" s="90">
        <f t="shared" si="1126"/>
        <v>0</v>
      </c>
      <c r="S2168" s="90">
        <f t="shared" si="1127"/>
        <v>0</v>
      </c>
      <c r="T2168" s="90">
        <f t="shared" si="1128"/>
        <v>0</v>
      </c>
      <c r="U2168" s="90">
        <f t="shared" si="1129"/>
        <v>0</v>
      </c>
      <c r="V2168" s="90">
        <f t="shared" si="1130"/>
        <v>0</v>
      </c>
      <c r="W2168" s="90">
        <f t="shared" si="1131"/>
        <v>0</v>
      </c>
      <c r="Y2168" s="89">
        <f t="shared" si="1134"/>
        <v>0</v>
      </c>
      <c r="Z2168" s="90">
        <f t="shared" si="1135"/>
        <v>0</v>
      </c>
      <c r="AA2168" s="75">
        <f t="shared" si="1136"/>
        <v>0</v>
      </c>
      <c r="AB2168" s="89">
        <f t="shared" si="1137"/>
        <v>7707.1452532707144</v>
      </c>
      <c r="AC2168" s="89">
        <f t="shared" si="1138"/>
        <v>0</v>
      </c>
      <c r="AD2168" s="90">
        <f t="shared" si="1139"/>
        <v>0</v>
      </c>
      <c r="AE2168" s="90">
        <f t="shared" si="1140"/>
        <v>0</v>
      </c>
      <c r="AF2168" s="1">
        <f t="shared" si="1094"/>
        <v>-42292.854746729288</v>
      </c>
    </row>
    <row r="2169" spans="1:32">
      <c r="A2169" s="106">
        <v>2.513E-3</v>
      </c>
      <c r="B2169" s="4">
        <f t="shared" si="1141"/>
        <v>7553.8410794967949</v>
      </c>
      <c r="C2169" t="s">
        <v>141</v>
      </c>
      <c r="D2169" s="100" t="s">
        <v>159</v>
      </c>
      <c r="E2169" s="57" t="s">
        <v>20</v>
      </c>
      <c r="F2169" s="22">
        <f t="shared" ref="F2169:F2228" si="1144">COUNTIF(H2169:X2169,"&gt;1")</f>
        <v>1</v>
      </c>
      <c r="G2169" s="22">
        <f t="shared" ref="G2169:G2228" si="1145">COUNTIF(AA2169:AE2169,"&gt;1")</f>
        <v>1</v>
      </c>
      <c r="H2169" s="120" t="str">
        <f>IF(ISNA(VLOOKUP(C2169,[1]Sheet1!$J$2:$J$2000,3,FALSE)),"No","Yes")</f>
        <v>Yes</v>
      </c>
      <c r="I2169" s="89">
        <f t="shared" si="1118"/>
        <v>7553.8385664967946</v>
      </c>
      <c r="J2169" s="89">
        <f t="shared" si="1119"/>
        <v>0</v>
      </c>
      <c r="K2169" s="89">
        <f t="shared" si="1120"/>
        <v>0</v>
      </c>
      <c r="L2169" s="89">
        <f t="shared" si="1121"/>
        <v>0</v>
      </c>
      <c r="M2169" s="89">
        <f t="shared" si="1122"/>
        <v>0</v>
      </c>
      <c r="N2169" s="89">
        <f t="shared" si="1123"/>
        <v>0</v>
      </c>
      <c r="O2169" s="89">
        <f t="shared" si="1124"/>
        <v>0</v>
      </c>
      <c r="Q2169" s="90">
        <f t="shared" si="1125"/>
        <v>0</v>
      </c>
      <c r="R2169" s="90">
        <f t="shared" si="1126"/>
        <v>0</v>
      </c>
      <c r="S2169" s="90">
        <f t="shared" si="1127"/>
        <v>0</v>
      </c>
      <c r="T2169" s="90">
        <f t="shared" si="1128"/>
        <v>0</v>
      </c>
      <c r="U2169" s="90">
        <f t="shared" si="1129"/>
        <v>0</v>
      </c>
      <c r="V2169" s="90">
        <f t="shared" si="1130"/>
        <v>0</v>
      </c>
      <c r="W2169" s="90">
        <f t="shared" si="1131"/>
        <v>0</v>
      </c>
      <c r="Y2169" s="89">
        <f t="shared" ref="Y2169:Y2228" si="1146">LARGE(I2169:O2169,3)</f>
        <v>0</v>
      </c>
      <c r="Z2169" s="90">
        <f t="shared" ref="Z2169:Z2228" si="1147">LARGE(Q2169:W2169,3)</f>
        <v>0</v>
      </c>
      <c r="AA2169" s="75">
        <f t="shared" ref="AA2169:AA2228" si="1148">LARGE(Y2169:Z2169,1)</f>
        <v>0</v>
      </c>
      <c r="AB2169" s="89">
        <f t="shared" ref="AB2169:AB2228" si="1149">LARGE(I2169:O2169,1)</f>
        <v>7553.8385664967946</v>
      </c>
      <c r="AC2169" s="89">
        <f t="shared" ref="AC2169:AC2228" si="1150">LARGE(I2169:O2169,2)</f>
        <v>0</v>
      </c>
      <c r="AD2169" s="90">
        <f t="shared" ref="AD2169:AD2228" si="1151">LARGE(Q2169:W2169,1)</f>
        <v>0</v>
      </c>
      <c r="AE2169" s="90">
        <f t="shared" ref="AE2169:AE2228" si="1152">LARGE(Q2169:W2169,2)</f>
        <v>0</v>
      </c>
      <c r="AF2169" s="1">
        <f t="shared" si="1094"/>
        <v>7553.8385664967946</v>
      </c>
    </row>
    <row r="2170" spans="1:32">
      <c r="A2170" s="106">
        <v>2.5140000000000002E-3</v>
      </c>
      <c r="B2170" s="4">
        <f t="shared" si="1141"/>
        <v>-34982.163935065248</v>
      </c>
      <c r="C2170" t="s">
        <v>146</v>
      </c>
      <c r="D2170" s="100" t="s">
        <v>160</v>
      </c>
      <c r="E2170" s="57" t="s">
        <v>20</v>
      </c>
      <c r="F2170" s="22">
        <f t="shared" si="1144"/>
        <v>2</v>
      </c>
      <c r="G2170" s="22">
        <f t="shared" si="1145"/>
        <v>2</v>
      </c>
      <c r="H2170" s="120" t="str">
        <f>IF(ISNA(VLOOKUP(C2170,[1]Sheet1!$J$2:$J$2000,3,FALSE)),"No","Yes")</f>
        <v>No</v>
      </c>
      <c r="I2170" s="89">
        <f t="shared" si="1118"/>
        <v>7166.2507797878961</v>
      </c>
      <c r="J2170" s="89">
        <f t="shared" si="1119"/>
        <v>7851.5827711468582</v>
      </c>
      <c r="K2170" s="89">
        <f t="shared" si="1120"/>
        <v>0</v>
      </c>
      <c r="L2170" s="89">
        <f t="shared" si="1121"/>
        <v>0</v>
      </c>
      <c r="M2170" s="89">
        <f t="shared" si="1122"/>
        <v>0</v>
      </c>
      <c r="N2170" s="89">
        <f t="shared" si="1123"/>
        <v>0</v>
      </c>
      <c r="O2170" s="89">
        <f t="shared" si="1124"/>
        <v>0</v>
      </c>
      <c r="Q2170" s="90">
        <f t="shared" si="1125"/>
        <v>0</v>
      </c>
      <c r="R2170" s="90">
        <f t="shared" si="1126"/>
        <v>0</v>
      </c>
      <c r="S2170" s="90">
        <f t="shared" si="1127"/>
        <v>0</v>
      </c>
      <c r="T2170" s="90">
        <f t="shared" si="1128"/>
        <v>0</v>
      </c>
      <c r="U2170" s="90">
        <f t="shared" si="1129"/>
        <v>0</v>
      </c>
      <c r="V2170" s="90">
        <f t="shared" si="1130"/>
        <v>0</v>
      </c>
      <c r="W2170" s="90">
        <f t="shared" si="1131"/>
        <v>0</v>
      </c>
      <c r="Y2170" s="89">
        <f t="shared" si="1146"/>
        <v>0</v>
      </c>
      <c r="Z2170" s="90">
        <f t="shared" si="1147"/>
        <v>0</v>
      </c>
      <c r="AA2170" s="75">
        <f t="shared" si="1148"/>
        <v>0</v>
      </c>
      <c r="AB2170" s="89">
        <f t="shared" si="1149"/>
        <v>7851.5827711468582</v>
      </c>
      <c r="AC2170" s="89">
        <f t="shared" si="1150"/>
        <v>7166.2507797878961</v>
      </c>
      <c r="AD2170" s="90">
        <f t="shared" si="1151"/>
        <v>0</v>
      </c>
      <c r="AE2170" s="90">
        <f t="shared" si="1152"/>
        <v>0</v>
      </c>
      <c r="AF2170" s="1">
        <f t="shared" si="1094"/>
        <v>-34982.166449065247</v>
      </c>
    </row>
    <row r="2171" spans="1:32">
      <c r="A2171" s="106">
        <v>2.5149999999999999E-3</v>
      </c>
      <c r="B2171" s="4">
        <f t="shared" si="1141"/>
        <v>6541.8590070273349</v>
      </c>
      <c r="C2171" t="s">
        <v>148</v>
      </c>
      <c r="D2171" s="100" t="s">
        <v>161</v>
      </c>
      <c r="E2171" s="57" t="s">
        <v>20</v>
      </c>
      <c r="F2171" s="22">
        <f t="shared" si="1144"/>
        <v>1</v>
      </c>
      <c r="G2171" s="22">
        <f t="shared" si="1145"/>
        <v>1</v>
      </c>
      <c r="H2171" s="120" t="str">
        <f>IF(ISNA(VLOOKUP(C2171,[1]Sheet1!$J$2:$J$2000,3,FALSE)),"No","Yes")</f>
        <v>Yes</v>
      </c>
      <c r="I2171" s="89">
        <f t="shared" si="1118"/>
        <v>6541.8564920273348</v>
      </c>
      <c r="J2171" s="89">
        <f t="shared" si="1119"/>
        <v>0</v>
      </c>
      <c r="K2171" s="89">
        <f t="shared" si="1120"/>
        <v>0</v>
      </c>
      <c r="L2171" s="89">
        <f t="shared" si="1121"/>
        <v>0</v>
      </c>
      <c r="M2171" s="89">
        <f t="shared" si="1122"/>
        <v>0</v>
      </c>
      <c r="N2171" s="89">
        <f t="shared" si="1123"/>
        <v>0</v>
      </c>
      <c r="O2171" s="89">
        <f t="shared" si="1124"/>
        <v>0</v>
      </c>
      <c r="Q2171" s="90">
        <f t="shared" si="1125"/>
        <v>0</v>
      </c>
      <c r="R2171" s="90">
        <f t="shared" si="1126"/>
        <v>0</v>
      </c>
      <c r="S2171" s="90">
        <f t="shared" si="1127"/>
        <v>0</v>
      </c>
      <c r="T2171" s="90">
        <f t="shared" si="1128"/>
        <v>0</v>
      </c>
      <c r="U2171" s="90">
        <f t="shared" si="1129"/>
        <v>0</v>
      </c>
      <c r="V2171" s="90">
        <f t="shared" si="1130"/>
        <v>0</v>
      </c>
      <c r="W2171" s="90">
        <f t="shared" si="1131"/>
        <v>0</v>
      </c>
      <c r="Y2171" s="89">
        <f t="shared" si="1146"/>
        <v>0</v>
      </c>
      <c r="Z2171" s="90">
        <f t="shared" si="1147"/>
        <v>0</v>
      </c>
      <c r="AA2171" s="75">
        <f t="shared" si="1148"/>
        <v>0</v>
      </c>
      <c r="AB2171" s="89">
        <f t="shared" si="1149"/>
        <v>6541.8564920273348</v>
      </c>
      <c r="AC2171" s="89">
        <f t="shared" si="1150"/>
        <v>0</v>
      </c>
      <c r="AD2171" s="90">
        <f t="shared" si="1151"/>
        <v>0</v>
      </c>
      <c r="AE2171" s="90">
        <f t="shared" si="1152"/>
        <v>0</v>
      </c>
      <c r="AF2171" s="1">
        <f t="shared" si="1094"/>
        <v>6541.8564920273348</v>
      </c>
    </row>
    <row r="2172" spans="1:32">
      <c r="A2172" s="106">
        <v>2.516E-3</v>
      </c>
      <c r="B2172" s="4">
        <f t="shared" si="1141"/>
        <v>-41061.438996406461</v>
      </c>
      <c r="C2172" t="s">
        <v>239</v>
      </c>
      <c r="D2172" s="100" t="s">
        <v>345</v>
      </c>
      <c r="E2172" s="57" t="s">
        <v>20</v>
      </c>
      <c r="F2172" s="22">
        <f t="shared" si="1144"/>
        <v>1</v>
      </c>
      <c r="G2172" s="22">
        <f t="shared" si="1145"/>
        <v>1</v>
      </c>
      <c r="H2172" s="120" t="str">
        <f>IF(ISNA(VLOOKUP(C2172,[1]Sheet1!$J$2:$J$2000,3,FALSE)),"No","Yes")</f>
        <v>No</v>
      </c>
      <c r="I2172" s="89">
        <f t="shared" si="1118"/>
        <v>0</v>
      </c>
      <c r="J2172" s="89">
        <f t="shared" si="1119"/>
        <v>8938.5584875935401</v>
      </c>
      <c r="K2172" s="89">
        <f t="shared" si="1120"/>
        <v>0</v>
      </c>
      <c r="L2172" s="89">
        <f t="shared" si="1121"/>
        <v>0</v>
      </c>
      <c r="M2172" s="89">
        <f t="shared" si="1122"/>
        <v>0</v>
      </c>
      <c r="N2172" s="89">
        <f t="shared" si="1123"/>
        <v>0</v>
      </c>
      <c r="O2172" s="89">
        <f t="shared" si="1124"/>
        <v>0</v>
      </c>
      <c r="Q2172" s="90">
        <f t="shared" si="1125"/>
        <v>0</v>
      </c>
      <c r="R2172" s="90">
        <f t="shared" si="1126"/>
        <v>0</v>
      </c>
      <c r="S2172" s="90">
        <f t="shared" si="1127"/>
        <v>0</v>
      </c>
      <c r="T2172" s="90">
        <f t="shared" si="1128"/>
        <v>0</v>
      </c>
      <c r="U2172" s="90">
        <f t="shared" si="1129"/>
        <v>0</v>
      </c>
      <c r="V2172" s="90">
        <f t="shared" si="1130"/>
        <v>0</v>
      </c>
      <c r="W2172" s="90">
        <f t="shared" si="1131"/>
        <v>0</v>
      </c>
      <c r="Y2172" s="89">
        <f t="shared" si="1146"/>
        <v>0</v>
      </c>
      <c r="Z2172" s="90">
        <f t="shared" si="1147"/>
        <v>0</v>
      </c>
      <c r="AA2172" s="75">
        <f t="shared" si="1148"/>
        <v>0</v>
      </c>
      <c r="AB2172" s="89">
        <f t="shared" si="1149"/>
        <v>8938.5584875935401</v>
      </c>
      <c r="AC2172" s="89">
        <f t="shared" si="1150"/>
        <v>0</v>
      </c>
      <c r="AD2172" s="90">
        <f t="shared" si="1151"/>
        <v>0</v>
      </c>
      <c r="AE2172" s="90">
        <f t="shared" si="1152"/>
        <v>0</v>
      </c>
      <c r="AF2172" s="1">
        <f t="shared" si="1094"/>
        <v>-41061.441512406462</v>
      </c>
    </row>
    <row r="2173" spans="1:32">
      <c r="A2173" s="106">
        <v>2.5170000000000001E-3</v>
      </c>
      <c r="B2173" s="4">
        <f t="shared" si="1141"/>
        <v>-41196.661563682705</v>
      </c>
      <c r="C2173" t="s">
        <v>243</v>
      </c>
      <c r="D2173" s="100" t="s">
        <v>345</v>
      </c>
      <c r="E2173" s="57" t="s">
        <v>20</v>
      </c>
      <c r="F2173" s="22">
        <f t="shared" si="1144"/>
        <v>1</v>
      </c>
      <c r="G2173" s="22">
        <f t="shared" si="1145"/>
        <v>1</v>
      </c>
      <c r="H2173" s="120" t="str">
        <f>IF(ISNA(VLOOKUP(C2173,[1]Sheet1!$J$2:$J$2000,3,FALSE)),"No","Yes")</f>
        <v>No</v>
      </c>
      <c r="I2173" s="89">
        <f t="shared" si="1118"/>
        <v>0</v>
      </c>
      <c r="J2173" s="89">
        <f t="shared" si="1119"/>
        <v>8803.3359193172982</v>
      </c>
      <c r="K2173" s="89">
        <f t="shared" si="1120"/>
        <v>0</v>
      </c>
      <c r="L2173" s="89">
        <f t="shared" si="1121"/>
        <v>0</v>
      </c>
      <c r="M2173" s="89">
        <f t="shared" si="1122"/>
        <v>0</v>
      </c>
      <c r="N2173" s="89">
        <f t="shared" si="1123"/>
        <v>0</v>
      </c>
      <c r="O2173" s="89">
        <f t="shared" si="1124"/>
        <v>0</v>
      </c>
      <c r="Q2173" s="90">
        <f t="shared" si="1125"/>
        <v>0</v>
      </c>
      <c r="R2173" s="90">
        <f t="shared" si="1126"/>
        <v>0</v>
      </c>
      <c r="S2173" s="90">
        <f t="shared" si="1127"/>
        <v>0</v>
      </c>
      <c r="T2173" s="90">
        <f t="shared" si="1128"/>
        <v>0</v>
      </c>
      <c r="U2173" s="90">
        <f t="shared" si="1129"/>
        <v>0</v>
      </c>
      <c r="V2173" s="90">
        <f t="shared" si="1130"/>
        <v>0</v>
      </c>
      <c r="W2173" s="90">
        <f t="shared" si="1131"/>
        <v>0</v>
      </c>
      <c r="Y2173" s="89">
        <f t="shared" si="1146"/>
        <v>0</v>
      </c>
      <c r="Z2173" s="90">
        <f t="shared" si="1147"/>
        <v>0</v>
      </c>
      <c r="AA2173" s="75">
        <f t="shared" si="1148"/>
        <v>0</v>
      </c>
      <c r="AB2173" s="89">
        <f t="shared" si="1149"/>
        <v>8803.3359193172982</v>
      </c>
      <c r="AC2173" s="89">
        <f t="shared" si="1150"/>
        <v>0</v>
      </c>
      <c r="AD2173" s="90">
        <f t="shared" si="1151"/>
        <v>0</v>
      </c>
      <c r="AE2173" s="90">
        <f t="shared" si="1152"/>
        <v>0</v>
      </c>
      <c r="AF2173" s="1">
        <f t="shared" si="1094"/>
        <v>-41196.664080682705</v>
      </c>
    </row>
    <row r="2174" spans="1:32">
      <c r="A2174" s="106">
        <v>2.5179999999999998E-3</v>
      </c>
      <c r="B2174" s="4">
        <f t="shared" si="1141"/>
        <v>-41413.164337845628</v>
      </c>
      <c r="C2174" t="s">
        <v>257</v>
      </c>
      <c r="D2174" s="100" t="s">
        <v>349</v>
      </c>
      <c r="E2174" s="57" t="s">
        <v>20</v>
      </c>
      <c r="F2174" s="22">
        <f t="shared" si="1144"/>
        <v>1</v>
      </c>
      <c r="G2174" s="22">
        <f t="shared" si="1145"/>
        <v>1</v>
      </c>
      <c r="H2174" s="120" t="str">
        <f>IF(ISNA(VLOOKUP(C2174,[1]Sheet1!$J$2:$J$2000,3,FALSE)),"No","Yes")</f>
        <v>No</v>
      </c>
      <c r="I2174" s="89">
        <f t="shared" si="1118"/>
        <v>0</v>
      </c>
      <c r="J2174" s="89">
        <f t="shared" si="1119"/>
        <v>8586.8331441543705</v>
      </c>
      <c r="K2174" s="89">
        <f t="shared" si="1120"/>
        <v>0</v>
      </c>
      <c r="L2174" s="89">
        <f t="shared" si="1121"/>
        <v>0</v>
      </c>
      <c r="M2174" s="89">
        <f t="shared" si="1122"/>
        <v>0</v>
      </c>
      <c r="N2174" s="89">
        <f t="shared" si="1123"/>
        <v>0</v>
      </c>
      <c r="O2174" s="89">
        <f t="shared" si="1124"/>
        <v>0</v>
      </c>
      <c r="Q2174" s="90">
        <f t="shared" si="1125"/>
        <v>0</v>
      </c>
      <c r="R2174" s="90">
        <f t="shared" si="1126"/>
        <v>0</v>
      </c>
      <c r="S2174" s="90">
        <f t="shared" si="1127"/>
        <v>0</v>
      </c>
      <c r="T2174" s="90">
        <f t="shared" si="1128"/>
        <v>0</v>
      </c>
      <c r="U2174" s="90">
        <f t="shared" si="1129"/>
        <v>0</v>
      </c>
      <c r="V2174" s="90">
        <f t="shared" si="1130"/>
        <v>0</v>
      </c>
      <c r="W2174" s="90">
        <f t="shared" si="1131"/>
        <v>0</v>
      </c>
      <c r="Y2174" s="89">
        <f t="shared" si="1146"/>
        <v>0</v>
      </c>
      <c r="Z2174" s="90">
        <f t="shared" si="1147"/>
        <v>0</v>
      </c>
      <c r="AA2174" s="75">
        <f t="shared" si="1148"/>
        <v>0</v>
      </c>
      <c r="AB2174" s="89">
        <f t="shared" si="1149"/>
        <v>8586.8331441543705</v>
      </c>
      <c r="AC2174" s="89">
        <f t="shared" si="1150"/>
        <v>0</v>
      </c>
      <c r="AD2174" s="90">
        <f t="shared" si="1151"/>
        <v>0</v>
      </c>
      <c r="AE2174" s="90">
        <f t="shared" si="1152"/>
        <v>0</v>
      </c>
      <c r="AF2174" s="1">
        <f t="shared" si="1094"/>
        <v>-41413.166855845629</v>
      </c>
    </row>
    <row r="2175" spans="1:32">
      <c r="A2175" s="106">
        <v>2.519E-3</v>
      </c>
      <c r="B2175" s="4">
        <f t="shared" si="1141"/>
        <v>-41840.730898220922</v>
      </c>
      <c r="C2175" t="s">
        <v>284</v>
      </c>
      <c r="D2175" s="100" t="s">
        <v>350</v>
      </c>
      <c r="E2175" s="57" t="s">
        <v>20</v>
      </c>
      <c r="F2175" s="22">
        <f t="shared" si="1144"/>
        <v>1</v>
      </c>
      <c r="G2175" s="22">
        <f t="shared" si="1145"/>
        <v>1</v>
      </c>
      <c r="H2175" s="120" t="str">
        <f>IF(ISNA(VLOOKUP(C2175,[1]Sheet1!$J$2:$J$2000,3,FALSE)),"No","Yes")</f>
        <v>No</v>
      </c>
      <c r="I2175" s="89">
        <f t="shared" si="1118"/>
        <v>0</v>
      </c>
      <c r="J2175" s="89">
        <f t="shared" si="1119"/>
        <v>8159.2665827790761</v>
      </c>
      <c r="K2175" s="89">
        <f t="shared" si="1120"/>
        <v>0</v>
      </c>
      <c r="L2175" s="89">
        <f t="shared" si="1121"/>
        <v>0</v>
      </c>
      <c r="M2175" s="89">
        <f t="shared" si="1122"/>
        <v>0</v>
      </c>
      <c r="N2175" s="89">
        <f t="shared" si="1123"/>
        <v>0</v>
      </c>
      <c r="O2175" s="89">
        <f t="shared" si="1124"/>
        <v>0</v>
      </c>
      <c r="Q2175" s="90">
        <f t="shared" si="1125"/>
        <v>0</v>
      </c>
      <c r="R2175" s="90">
        <f t="shared" si="1126"/>
        <v>0</v>
      </c>
      <c r="S2175" s="90">
        <f t="shared" si="1127"/>
        <v>0</v>
      </c>
      <c r="T2175" s="90">
        <f t="shared" si="1128"/>
        <v>0</v>
      </c>
      <c r="U2175" s="90">
        <f t="shared" si="1129"/>
        <v>0</v>
      </c>
      <c r="V2175" s="90">
        <f t="shared" si="1130"/>
        <v>0</v>
      </c>
      <c r="W2175" s="90">
        <f t="shared" si="1131"/>
        <v>0</v>
      </c>
      <c r="Y2175" s="89">
        <f t="shared" si="1146"/>
        <v>0</v>
      </c>
      <c r="Z2175" s="90">
        <f t="shared" si="1147"/>
        <v>0</v>
      </c>
      <c r="AA2175" s="75">
        <f t="shared" si="1148"/>
        <v>0</v>
      </c>
      <c r="AB2175" s="89">
        <f t="shared" si="1149"/>
        <v>8159.2665827790761</v>
      </c>
      <c r="AC2175" s="89">
        <f t="shared" si="1150"/>
        <v>0</v>
      </c>
      <c r="AD2175" s="90">
        <f t="shared" si="1151"/>
        <v>0</v>
      </c>
      <c r="AE2175" s="90">
        <f t="shared" si="1152"/>
        <v>0</v>
      </c>
      <c r="AF2175" s="1">
        <f t="shared" si="1094"/>
        <v>-41840.733417220923</v>
      </c>
    </row>
    <row r="2176" spans="1:32">
      <c r="A2176" s="106">
        <v>2.5200000000000001E-3</v>
      </c>
      <c r="B2176" s="4">
        <f t="shared" si="1141"/>
        <v>-41875.780547836046</v>
      </c>
      <c r="C2176" t="s">
        <v>286</v>
      </c>
      <c r="D2176" s="100" t="s">
        <v>345</v>
      </c>
      <c r="E2176" s="57" t="s">
        <v>20</v>
      </c>
      <c r="F2176" s="22">
        <f t="shared" si="1144"/>
        <v>1</v>
      </c>
      <c r="G2176" s="22">
        <f t="shared" si="1145"/>
        <v>1</v>
      </c>
      <c r="H2176" s="120" t="str">
        <f>IF(ISNA(VLOOKUP(C2176,[1]Sheet1!$J$2:$J$2000,3,FALSE)),"No","Yes")</f>
        <v>No</v>
      </c>
      <c r="I2176" s="89">
        <f t="shared" si="1118"/>
        <v>0</v>
      </c>
      <c r="J2176" s="89">
        <f t="shared" si="1119"/>
        <v>8124.2169321639494</v>
      </c>
      <c r="K2176" s="89">
        <f t="shared" si="1120"/>
        <v>0</v>
      </c>
      <c r="L2176" s="89">
        <f t="shared" si="1121"/>
        <v>0</v>
      </c>
      <c r="M2176" s="89">
        <f t="shared" si="1122"/>
        <v>0</v>
      </c>
      <c r="N2176" s="89">
        <f t="shared" si="1123"/>
        <v>0</v>
      </c>
      <c r="O2176" s="89">
        <f t="shared" si="1124"/>
        <v>0</v>
      </c>
      <c r="Q2176" s="90">
        <f t="shared" si="1125"/>
        <v>0</v>
      </c>
      <c r="R2176" s="90">
        <f t="shared" si="1126"/>
        <v>0</v>
      </c>
      <c r="S2176" s="90">
        <f t="shared" si="1127"/>
        <v>0</v>
      </c>
      <c r="T2176" s="90">
        <f t="shared" si="1128"/>
        <v>0</v>
      </c>
      <c r="U2176" s="90">
        <f t="shared" si="1129"/>
        <v>0</v>
      </c>
      <c r="V2176" s="90">
        <f t="shared" si="1130"/>
        <v>0</v>
      </c>
      <c r="W2176" s="90">
        <f t="shared" si="1131"/>
        <v>0</v>
      </c>
      <c r="Y2176" s="89">
        <f t="shared" si="1146"/>
        <v>0</v>
      </c>
      <c r="Z2176" s="90">
        <f t="shared" si="1147"/>
        <v>0</v>
      </c>
      <c r="AA2176" s="75">
        <f t="shared" si="1148"/>
        <v>0</v>
      </c>
      <c r="AB2176" s="89">
        <f t="shared" si="1149"/>
        <v>8124.2169321639494</v>
      </c>
      <c r="AC2176" s="89">
        <f t="shared" si="1150"/>
        <v>0</v>
      </c>
      <c r="AD2176" s="90">
        <f t="shared" si="1151"/>
        <v>0</v>
      </c>
      <c r="AE2176" s="90">
        <f t="shared" si="1152"/>
        <v>0</v>
      </c>
      <c r="AF2176" s="1">
        <f t="shared" si="1094"/>
        <v>-41875.783067836048</v>
      </c>
    </row>
    <row r="2177" spans="1:32">
      <c r="A2177" s="106">
        <v>2.5209999999999998E-3</v>
      </c>
      <c r="B2177" s="4">
        <f t="shared" si="1141"/>
        <v>-33932.606945356783</v>
      </c>
      <c r="C2177" t="s">
        <v>288</v>
      </c>
      <c r="D2177" s="100" t="s">
        <v>343</v>
      </c>
      <c r="E2177" s="57" t="s">
        <v>20</v>
      </c>
      <c r="F2177" s="22">
        <f t="shared" si="1144"/>
        <v>2</v>
      </c>
      <c r="G2177" s="22">
        <f t="shared" si="1145"/>
        <v>2</v>
      </c>
      <c r="H2177" s="120" t="str">
        <f>IF(ISNA(VLOOKUP(C2177,[1]Sheet1!$J$2:$J$2000,3,FALSE)),"No","Yes")</f>
        <v>No</v>
      </c>
      <c r="I2177" s="89">
        <f t="shared" si="1118"/>
        <v>0</v>
      </c>
      <c r="J2177" s="89">
        <f t="shared" si="1119"/>
        <v>8042.1686746987943</v>
      </c>
      <c r="K2177" s="89">
        <f t="shared" si="1120"/>
        <v>0</v>
      </c>
      <c r="L2177" s="89">
        <f t="shared" si="1121"/>
        <v>0</v>
      </c>
      <c r="M2177" s="89">
        <f t="shared" si="1122"/>
        <v>0</v>
      </c>
      <c r="N2177" s="89">
        <f t="shared" si="1123"/>
        <v>0</v>
      </c>
      <c r="O2177" s="89">
        <f t="shared" si="1124"/>
        <v>0</v>
      </c>
      <c r="Q2177" s="90">
        <f t="shared" si="1125"/>
        <v>0</v>
      </c>
      <c r="R2177" s="90">
        <f t="shared" si="1126"/>
        <v>0</v>
      </c>
      <c r="S2177" s="90">
        <f t="shared" si="1127"/>
        <v>8025.2218589444183</v>
      </c>
      <c r="T2177" s="90">
        <f t="shared" si="1128"/>
        <v>0</v>
      </c>
      <c r="U2177" s="90">
        <f t="shared" si="1129"/>
        <v>0</v>
      </c>
      <c r="V2177" s="90">
        <f t="shared" si="1130"/>
        <v>0</v>
      </c>
      <c r="W2177" s="90">
        <f t="shared" si="1131"/>
        <v>0</v>
      </c>
      <c r="Y2177" s="89">
        <f t="shared" si="1146"/>
        <v>0</v>
      </c>
      <c r="Z2177" s="90">
        <f t="shared" si="1147"/>
        <v>0</v>
      </c>
      <c r="AA2177" s="75">
        <f t="shared" si="1148"/>
        <v>0</v>
      </c>
      <c r="AB2177" s="89">
        <f t="shared" si="1149"/>
        <v>8042.1686746987943</v>
      </c>
      <c r="AC2177" s="89">
        <f t="shared" si="1150"/>
        <v>0</v>
      </c>
      <c r="AD2177" s="90">
        <f t="shared" si="1151"/>
        <v>8025.2218589444183</v>
      </c>
      <c r="AE2177" s="90">
        <f t="shared" si="1152"/>
        <v>0</v>
      </c>
      <c r="AF2177" s="1">
        <f t="shared" si="1094"/>
        <v>-33932.609466356786</v>
      </c>
    </row>
    <row r="2178" spans="1:32">
      <c r="A2178" s="106">
        <v>2.5219999999999999E-3</v>
      </c>
      <c r="B2178" s="4">
        <f t="shared" si="1141"/>
        <v>-42068.842489357681</v>
      </c>
      <c r="C2178" t="s">
        <v>293</v>
      </c>
      <c r="D2178" s="100" t="s">
        <v>343</v>
      </c>
      <c r="E2178" s="57" t="s">
        <v>20</v>
      </c>
      <c r="F2178" s="22">
        <f t="shared" si="1144"/>
        <v>1</v>
      </c>
      <c r="G2178" s="22">
        <f t="shared" si="1145"/>
        <v>1</v>
      </c>
      <c r="H2178" s="120" t="str">
        <f>IF(ISNA(VLOOKUP(C2178,[1]Sheet1!$J$2:$J$2000,3,FALSE)),"No","Yes")</f>
        <v>No</v>
      </c>
      <c r="I2178" s="89">
        <f t="shared" si="1118"/>
        <v>0</v>
      </c>
      <c r="J2178" s="89">
        <f t="shared" si="1119"/>
        <v>7931.1549886423199</v>
      </c>
      <c r="K2178" s="89">
        <f t="shared" si="1120"/>
        <v>0</v>
      </c>
      <c r="L2178" s="89">
        <f t="shared" si="1121"/>
        <v>0</v>
      </c>
      <c r="M2178" s="89">
        <f t="shared" si="1122"/>
        <v>0</v>
      </c>
      <c r="N2178" s="89">
        <f t="shared" si="1123"/>
        <v>0</v>
      </c>
      <c r="O2178" s="89">
        <f t="shared" si="1124"/>
        <v>0</v>
      </c>
      <c r="Q2178" s="90">
        <f t="shared" si="1125"/>
        <v>0</v>
      </c>
      <c r="R2178" s="90">
        <f t="shared" si="1126"/>
        <v>0</v>
      </c>
      <c r="S2178" s="90">
        <f t="shared" si="1127"/>
        <v>0</v>
      </c>
      <c r="T2178" s="90">
        <f t="shared" si="1128"/>
        <v>0</v>
      </c>
      <c r="U2178" s="90">
        <f t="shared" si="1129"/>
        <v>0</v>
      </c>
      <c r="V2178" s="90">
        <f t="shared" si="1130"/>
        <v>0</v>
      </c>
      <c r="W2178" s="90">
        <f t="shared" si="1131"/>
        <v>0</v>
      </c>
      <c r="Y2178" s="89">
        <f t="shared" si="1146"/>
        <v>0</v>
      </c>
      <c r="Z2178" s="90">
        <f t="shared" si="1147"/>
        <v>0</v>
      </c>
      <c r="AA2178" s="75">
        <f t="shared" si="1148"/>
        <v>0</v>
      </c>
      <c r="AB2178" s="89">
        <f t="shared" si="1149"/>
        <v>7931.1549886423199</v>
      </c>
      <c r="AC2178" s="89">
        <f t="shared" si="1150"/>
        <v>0</v>
      </c>
      <c r="AD2178" s="90">
        <f t="shared" si="1151"/>
        <v>0</v>
      </c>
      <c r="AE2178" s="90">
        <f t="shared" si="1152"/>
        <v>0</v>
      </c>
      <c r="AF2178" s="1">
        <f t="shared" si="1094"/>
        <v>-42068.845011357684</v>
      </c>
    </row>
    <row r="2179" spans="1:32">
      <c r="A2179" s="106">
        <v>2.5230000000000001E-3</v>
      </c>
      <c r="B2179" s="4">
        <f t="shared" si="1141"/>
        <v>-42074.381971499737</v>
      </c>
      <c r="C2179" t="s">
        <v>294</v>
      </c>
      <c r="D2179" s="100" t="s">
        <v>345</v>
      </c>
      <c r="E2179" s="57" t="s">
        <v>20</v>
      </c>
      <c r="F2179" s="22">
        <f t="shared" si="1144"/>
        <v>1</v>
      </c>
      <c r="G2179" s="22">
        <f t="shared" si="1145"/>
        <v>1</v>
      </c>
      <c r="H2179" s="120" t="str">
        <f>IF(ISNA(VLOOKUP(C2179,[1]Sheet1!$J$2:$J$2000,3,FALSE)),"No","Yes")</f>
        <v>No</v>
      </c>
      <c r="I2179" s="89">
        <f t="shared" si="1118"/>
        <v>0</v>
      </c>
      <c r="J2179" s="89">
        <f t="shared" si="1119"/>
        <v>7925.6155055002619</v>
      </c>
      <c r="K2179" s="89">
        <f t="shared" si="1120"/>
        <v>0</v>
      </c>
      <c r="L2179" s="89">
        <f t="shared" si="1121"/>
        <v>0</v>
      </c>
      <c r="M2179" s="89">
        <f t="shared" si="1122"/>
        <v>0</v>
      </c>
      <c r="N2179" s="89">
        <f t="shared" si="1123"/>
        <v>0</v>
      </c>
      <c r="O2179" s="89">
        <f t="shared" si="1124"/>
        <v>0</v>
      </c>
      <c r="Q2179" s="90">
        <f t="shared" si="1125"/>
        <v>0</v>
      </c>
      <c r="R2179" s="90">
        <f t="shared" si="1126"/>
        <v>0</v>
      </c>
      <c r="S2179" s="90">
        <f t="shared" si="1127"/>
        <v>0</v>
      </c>
      <c r="T2179" s="90">
        <f t="shared" si="1128"/>
        <v>0</v>
      </c>
      <c r="U2179" s="90">
        <f t="shared" si="1129"/>
        <v>0</v>
      </c>
      <c r="V2179" s="90">
        <f t="shared" si="1130"/>
        <v>0</v>
      </c>
      <c r="W2179" s="90">
        <f t="shared" si="1131"/>
        <v>0</v>
      </c>
      <c r="Y2179" s="89">
        <f t="shared" si="1146"/>
        <v>0</v>
      </c>
      <c r="Z2179" s="90">
        <f t="shared" si="1147"/>
        <v>0</v>
      </c>
      <c r="AA2179" s="75">
        <f t="shared" si="1148"/>
        <v>0</v>
      </c>
      <c r="AB2179" s="89">
        <f t="shared" si="1149"/>
        <v>7925.6155055002619</v>
      </c>
      <c r="AC2179" s="89">
        <f t="shared" si="1150"/>
        <v>0</v>
      </c>
      <c r="AD2179" s="90">
        <f t="shared" si="1151"/>
        <v>0</v>
      </c>
      <c r="AE2179" s="90">
        <f t="shared" si="1152"/>
        <v>0</v>
      </c>
      <c r="AF2179" s="1">
        <f t="shared" ref="AF2179:AF2242" si="1153">IF(H2179="NO",SUM(AA2179:AE2179)-50000,SUM(AA2179:AE2179))</f>
        <v>-42074.38449449974</v>
      </c>
    </row>
    <row r="2180" spans="1:32">
      <c r="A2180" s="106">
        <v>2.5240000000000002E-3</v>
      </c>
      <c r="B2180" s="4">
        <f t="shared" si="1141"/>
        <v>-42119.789142666661</v>
      </c>
      <c r="C2180" t="s">
        <v>298</v>
      </c>
      <c r="D2180" s="100" t="s">
        <v>348</v>
      </c>
      <c r="E2180" s="57" t="s">
        <v>20</v>
      </c>
      <c r="F2180" s="22">
        <f t="shared" si="1144"/>
        <v>1</v>
      </c>
      <c r="G2180" s="22">
        <f t="shared" si="1145"/>
        <v>1</v>
      </c>
      <c r="H2180" s="120" t="str">
        <f>IF(ISNA(VLOOKUP(C2180,[1]Sheet1!$J$2:$J$2000,3,FALSE)),"No","Yes")</f>
        <v>No</v>
      </c>
      <c r="I2180" s="89">
        <f t="shared" si="1118"/>
        <v>0</v>
      </c>
      <c r="J2180" s="89">
        <f t="shared" si="1119"/>
        <v>7880.208333333333</v>
      </c>
      <c r="K2180" s="89">
        <f t="shared" si="1120"/>
        <v>0</v>
      </c>
      <c r="L2180" s="89">
        <f t="shared" si="1121"/>
        <v>0</v>
      </c>
      <c r="M2180" s="89">
        <f t="shared" si="1122"/>
        <v>0</v>
      </c>
      <c r="N2180" s="89">
        <f t="shared" si="1123"/>
        <v>0</v>
      </c>
      <c r="O2180" s="89">
        <f t="shared" si="1124"/>
        <v>0</v>
      </c>
      <c r="Q2180" s="90">
        <f t="shared" si="1125"/>
        <v>0</v>
      </c>
      <c r="R2180" s="90">
        <f t="shared" si="1126"/>
        <v>0</v>
      </c>
      <c r="S2180" s="90">
        <f t="shared" si="1127"/>
        <v>0</v>
      </c>
      <c r="T2180" s="90">
        <f t="shared" si="1128"/>
        <v>0</v>
      </c>
      <c r="U2180" s="90">
        <f t="shared" si="1129"/>
        <v>0</v>
      </c>
      <c r="V2180" s="90">
        <f t="shared" si="1130"/>
        <v>0</v>
      </c>
      <c r="W2180" s="90">
        <f t="shared" si="1131"/>
        <v>0</v>
      </c>
      <c r="Y2180" s="89">
        <f t="shared" si="1146"/>
        <v>0</v>
      </c>
      <c r="Z2180" s="90">
        <f t="shared" si="1147"/>
        <v>0</v>
      </c>
      <c r="AA2180" s="75">
        <f t="shared" si="1148"/>
        <v>0</v>
      </c>
      <c r="AB2180" s="89">
        <f t="shared" si="1149"/>
        <v>7880.208333333333</v>
      </c>
      <c r="AC2180" s="89">
        <f t="shared" si="1150"/>
        <v>0</v>
      </c>
      <c r="AD2180" s="90">
        <f t="shared" si="1151"/>
        <v>0</v>
      </c>
      <c r="AE2180" s="90">
        <f t="shared" si="1152"/>
        <v>0</v>
      </c>
      <c r="AF2180" s="1">
        <f t="shared" si="1153"/>
        <v>-42119.791666666664</v>
      </c>
    </row>
    <row r="2181" spans="1:32">
      <c r="A2181" s="106">
        <v>2.5249999999999999E-3</v>
      </c>
      <c r="B2181" s="4">
        <f t="shared" si="1141"/>
        <v>-42281.922317713819</v>
      </c>
      <c r="C2181" t="s">
        <v>304</v>
      </c>
      <c r="D2181" s="100" t="s">
        <v>345</v>
      </c>
      <c r="E2181" s="57" t="s">
        <v>20</v>
      </c>
      <c r="F2181" s="22">
        <f t="shared" si="1144"/>
        <v>1</v>
      </c>
      <c r="G2181" s="22">
        <f t="shared" si="1145"/>
        <v>1</v>
      </c>
      <c r="H2181" s="120" t="str">
        <f>IF(ISNA(VLOOKUP(C2181,[1]Sheet1!$J$2:$J$2000,3,FALSE)),"No","Yes")</f>
        <v>No</v>
      </c>
      <c r="I2181" s="89">
        <f t="shared" si="1118"/>
        <v>0</v>
      </c>
      <c r="J2181" s="89">
        <f t="shared" si="1119"/>
        <v>7718.0751572861755</v>
      </c>
      <c r="K2181" s="89">
        <f t="shared" si="1120"/>
        <v>0</v>
      </c>
      <c r="L2181" s="89">
        <f t="shared" si="1121"/>
        <v>0</v>
      </c>
      <c r="M2181" s="89">
        <f t="shared" si="1122"/>
        <v>0</v>
      </c>
      <c r="N2181" s="89">
        <f t="shared" si="1123"/>
        <v>0</v>
      </c>
      <c r="O2181" s="89">
        <f t="shared" si="1124"/>
        <v>0</v>
      </c>
      <c r="Q2181" s="90">
        <f t="shared" si="1125"/>
        <v>0</v>
      </c>
      <c r="R2181" s="90">
        <f t="shared" si="1126"/>
        <v>0</v>
      </c>
      <c r="S2181" s="90">
        <f t="shared" si="1127"/>
        <v>0</v>
      </c>
      <c r="T2181" s="90">
        <f t="shared" si="1128"/>
        <v>0</v>
      </c>
      <c r="U2181" s="90">
        <f t="shared" si="1129"/>
        <v>0</v>
      </c>
      <c r="V2181" s="90">
        <f t="shared" si="1130"/>
        <v>0</v>
      </c>
      <c r="W2181" s="90">
        <f t="shared" si="1131"/>
        <v>0</v>
      </c>
      <c r="Y2181" s="89">
        <f t="shared" si="1146"/>
        <v>0</v>
      </c>
      <c r="Z2181" s="90">
        <f t="shared" si="1147"/>
        <v>0</v>
      </c>
      <c r="AA2181" s="75">
        <f t="shared" si="1148"/>
        <v>0</v>
      </c>
      <c r="AB2181" s="89">
        <f t="shared" si="1149"/>
        <v>7718.0751572861755</v>
      </c>
      <c r="AC2181" s="89">
        <f t="shared" si="1150"/>
        <v>0</v>
      </c>
      <c r="AD2181" s="90">
        <f t="shared" si="1151"/>
        <v>0</v>
      </c>
      <c r="AE2181" s="90">
        <f t="shared" si="1152"/>
        <v>0</v>
      </c>
      <c r="AF2181" s="1">
        <f t="shared" si="1153"/>
        <v>-42281.924842713823</v>
      </c>
    </row>
    <row r="2182" spans="1:32">
      <c r="A2182" s="106">
        <v>2.526E-3</v>
      </c>
      <c r="B2182" s="4">
        <f t="shared" si="1141"/>
        <v>-42402.073135198531</v>
      </c>
      <c r="C2182" t="s">
        <v>308</v>
      </c>
      <c r="D2182" s="100" t="s">
        <v>351</v>
      </c>
      <c r="E2182" s="57" t="s">
        <v>20</v>
      </c>
      <c r="F2182" s="22">
        <f t="shared" si="1144"/>
        <v>1</v>
      </c>
      <c r="G2182" s="22">
        <f t="shared" si="1145"/>
        <v>1</v>
      </c>
      <c r="H2182" s="120" t="str">
        <f>IF(ISNA(VLOOKUP(C2182,[1]Sheet1!$J$2:$J$2000,3,FALSE)),"No","Yes")</f>
        <v>No</v>
      </c>
      <c r="I2182" s="89">
        <f t="shared" si="1118"/>
        <v>0</v>
      </c>
      <c r="J2182" s="89">
        <f t="shared" si="1119"/>
        <v>7597.9243388014729</v>
      </c>
      <c r="K2182" s="89">
        <f t="shared" si="1120"/>
        <v>0</v>
      </c>
      <c r="L2182" s="89">
        <f t="shared" si="1121"/>
        <v>0</v>
      </c>
      <c r="M2182" s="89">
        <f t="shared" si="1122"/>
        <v>0</v>
      </c>
      <c r="N2182" s="89">
        <f t="shared" si="1123"/>
        <v>0</v>
      </c>
      <c r="O2182" s="89">
        <f t="shared" si="1124"/>
        <v>0</v>
      </c>
      <c r="Q2182" s="90">
        <f t="shared" si="1125"/>
        <v>0</v>
      </c>
      <c r="R2182" s="90">
        <f t="shared" si="1126"/>
        <v>0</v>
      </c>
      <c r="S2182" s="90">
        <f t="shared" si="1127"/>
        <v>0</v>
      </c>
      <c r="T2182" s="90">
        <f t="shared" si="1128"/>
        <v>0</v>
      </c>
      <c r="U2182" s="90">
        <f t="shared" si="1129"/>
        <v>0</v>
      </c>
      <c r="V2182" s="90">
        <f t="shared" si="1130"/>
        <v>0</v>
      </c>
      <c r="W2182" s="90">
        <f t="shared" si="1131"/>
        <v>0</v>
      </c>
      <c r="Y2182" s="89">
        <f t="shared" si="1146"/>
        <v>0</v>
      </c>
      <c r="Z2182" s="90">
        <f t="shared" si="1147"/>
        <v>0</v>
      </c>
      <c r="AA2182" s="75">
        <f t="shared" si="1148"/>
        <v>0</v>
      </c>
      <c r="AB2182" s="89">
        <f t="shared" si="1149"/>
        <v>7597.9243388014729</v>
      </c>
      <c r="AC2182" s="89">
        <f t="shared" si="1150"/>
        <v>0</v>
      </c>
      <c r="AD2182" s="90">
        <f t="shared" si="1151"/>
        <v>0</v>
      </c>
      <c r="AE2182" s="90">
        <f t="shared" si="1152"/>
        <v>0</v>
      </c>
      <c r="AF2182" s="1">
        <f t="shared" si="1153"/>
        <v>-42402.075661198527</v>
      </c>
    </row>
    <row r="2183" spans="1:32">
      <c r="A2183" s="106">
        <v>2.5270000000000002E-3</v>
      </c>
      <c r="B2183" s="4">
        <f t="shared" si="1141"/>
        <v>-42949.671284742777</v>
      </c>
      <c r="C2183" t="s">
        <v>326</v>
      </c>
      <c r="D2183" s="100" t="s">
        <v>343</v>
      </c>
      <c r="E2183" s="57" t="s">
        <v>20</v>
      </c>
      <c r="F2183" s="22">
        <f t="shared" si="1144"/>
        <v>1</v>
      </c>
      <c r="G2183" s="22">
        <f t="shared" si="1145"/>
        <v>1</v>
      </c>
      <c r="H2183" s="120" t="str">
        <f>IF(ISNA(VLOOKUP(C2183,[1]Sheet1!$J$2:$J$2000,3,FALSE)),"No","Yes")</f>
        <v>No</v>
      </c>
      <c r="I2183" s="89">
        <f t="shared" si="1118"/>
        <v>0</v>
      </c>
      <c r="J2183" s="89">
        <f t="shared" si="1119"/>
        <v>7050.3261882572224</v>
      </c>
      <c r="K2183" s="89">
        <f t="shared" si="1120"/>
        <v>0</v>
      </c>
      <c r="L2183" s="89">
        <f t="shared" si="1121"/>
        <v>0</v>
      </c>
      <c r="M2183" s="89">
        <f t="shared" si="1122"/>
        <v>0</v>
      </c>
      <c r="N2183" s="89">
        <f t="shared" si="1123"/>
        <v>0</v>
      </c>
      <c r="O2183" s="89">
        <f t="shared" si="1124"/>
        <v>0</v>
      </c>
      <c r="Q2183" s="90">
        <f t="shared" si="1125"/>
        <v>0</v>
      </c>
      <c r="R2183" s="90">
        <f t="shared" si="1126"/>
        <v>0</v>
      </c>
      <c r="S2183" s="90">
        <f t="shared" si="1127"/>
        <v>0</v>
      </c>
      <c r="T2183" s="90">
        <f t="shared" si="1128"/>
        <v>0</v>
      </c>
      <c r="U2183" s="90">
        <f t="shared" si="1129"/>
        <v>0</v>
      </c>
      <c r="V2183" s="90">
        <f t="shared" si="1130"/>
        <v>0</v>
      </c>
      <c r="W2183" s="90">
        <f t="shared" si="1131"/>
        <v>0</v>
      </c>
      <c r="Y2183" s="89">
        <f t="shared" si="1146"/>
        <v>0</v>
      </c>
      <c r="Z2183" s="90">
        <f t="shared" si="1147"/>
        <v>0</v>
      </c>
      <c r="AA2183" s="75">
        <f t="shared" si="1148"/>
        <v>0</v>
      </c>
      <c r="AB2183" s="89">
        <f t="shared" si="1149"/>
        <v>7050.3261882572224</v>
      </c>
      <c r="AC2183" s="89">
        <f t="shared" si="1150"/>
        <v>0</v>
      </c>
      <c r="AD2183" s="90">
        <f t="shared" si="1151"/>
        <v>0</v>
      </c>
      <c r="AE2183" s="90">
        <f t="shared" si="1152"/>
        <v>0</v>
      </c>
      <c r="AF2183" s="1">
        <f t="shared" si="1153"/>
        <v>-42949.673811742774</v>
      </c>
    </row>
    <row r="2184" spans="1:32">
      <c r="A2184" s="106">
        <v>2.5279999999999999E-3</v>
      </c>
      <c r="B2184" s="4">
        <f t="shared" si="1141"/>
        <v>-42974.769179166076</v>
      </c>
      <c r="C2184" t="s">
        <v>328</v>
      </c>
      <c r="D2184" s="100" t="s">
        <v>345</v>
      </c>
      <c r="E2184" s="57" t="s">
        <v>20</v>
      </c>
      <c r="F2184" s="22">
        <f t="shared" si="1144"/>
        <v>1</v>
      </c>
      <c r="G2184" s="22">
        <f t="shared" si="1145"/>
        <v>1</v>
      </c>
      <c r="H2184" s="120" t="str">
        <f>IF(ISNA(VLOOKUP(C2184,[1]Sheet1!$J$2:$J$2000,3,FALSE)),"No","Yes")</f>
        <v>No</v>
      </c>
      <c r="I2184" s="89">
        <f t="shared" si="1118"/>
        <v>0</v>
      </c>
      <c r="J2184" s="89">
        <f t="shared" si="1119"/>
        <v>7025.2282928339264</v>
      </c>
      <c r="K2184" s="89">
        <f t="shared" si="1120"/>
        <v>0</v>
      </c>
      <c r="L2184" s="89">
        <f t="shared" si="1121"/>
        <v>0</v>
      </c>
      <c r="M2184" s="89">
        <f t="shared" si="1122"/>
        <v>0</v>
      </c>
      <c r="N2184" s="89">
        <f t="shared" si="1123"/>
        <v>0</v>
      </c>
      <c r="O2184" s="89">
        <f t="shared" si="1124"/>
        <v>0</v>
      </c>
      <c r="Q2184" s="90">
        <f t="shared" si="1125"/>
        <v>0</v>
      </c>
      <c r="R2184" s="90">
        <f t="shared" si="1126"/>
        <v>0</v>
      </c>
      <c r="S2184" s="90">
        <f t="shared" si="1127"/>
        <v>0</v>
      </c>
      <c r="T2184" s="90">
        <f t="shared" si="1128"/>
        <v>0</v>
      </c>
      <c r="U2184" s="90">
        <f t="shared" si="1129"/>
        <v>0</v>
      </c>
      <c r="V2184" s="90">
        <f t="shared" si="1130"/>
        <v>0</v>
      </c>
      <c r="W2184" s="90">
        <f t="shared" si="1131"/>
        <v>0</v>
      </c>
      <c r="Y2184" s="89">
        <f t="shared" si="1146"/>
        <v>0</v>
      </c>
      <c r="Z2184" s="90">
        <f t="shared" si="1147"/>
        <v>0</v>
      </c>
      <c r="AA2184" s="75">
        <f t="shared" si="1148"/>
        <v>0</v>
      </c>
      <c r="AB2184" s="89">
        <f t="shared" si="1149"/>
        <v>7025.2282928339264</v>
      </c>
      <c r="AC2184" s="89">
        <f t="shared" si="1150"/>
        <v>0</v>
      </c>
      <c r="AD2184" s="90">
        <f t="shared" si="1151"/>
        <v>0</v>
      </c>
      <c r="AE2184" s="90">
        <f t="shared" si="1152"/>
        <v>0</v>
      </c>
      <c r="AF2184" s="1">
        <f t="shared" si="1153"/>
        <v>-42974.771707166074</v>
      </c>
    </row>
    <row r="2185" spans="1:32">
      <c r="A2185" s="106">
        <v>2.529E-3</v>
      </c>
      <c r="B2185" s="4">
        <f t="shared" si="1141"/>
        <v>-43086.059923399087</v>
      </c>
      <c r="C2185" t="s">
        <v>331</v>
      </c>
      <c r="D2185" s="100" t="s">
        <v>345</v>
      </c>
      <c r="E2185" s="57" t="s">
        <v>20</v>
      </c>
      <c r="F2185" s="22">
        <f t="shared" si="1144"/>
        <v>1</v>
      </c>
      <c r="G2185" s="22">
        <f t="shared" si="1145"/>
        <v>1</v>
      </c>
      <c r="H2185" s="120" t="str">
        <f>IF(ISNA(VLOOKUP(C2185,[1]Sheet1!$J$2:$J$2000,3,FALSE)),"No","Yes")</f>
        <v>No</v>
      </c>
      <c r="I2185" s="89">
        <f t="shared" si="1118"/>
        <v>0</v>
      </c>
      <c r="J2185" s="89">
        <f t="shared" si="1119"/>
        <v>6913.9375476009136</v>
      </c>
      <c r="K2185" s="89">
        <f t="shared" si="1120"/>
        <v>0</v>
      </c>
      <c r="L2185" s="89">
        <f t="shared" si="1121"/>
        <v>0</v>
      </c>
      <c r="M2185" s="89">
        <f t="shared" si="1122"/>
        <v>0</v>
      </c>
      <c r="N2185" s="89">
        <f t="shared" si="1123"/>
        <v>0</v>
      </c>
      <c r="O2185" s="89">
        <f t="shared" si="1124"/>
        <v>0</v>
      </c>
      <c r="Q2185" s="90">
        <f t="shared" si="1125"/>
        <v>0</v>
      </c>
      <c r="R2185" s="90">
        <f t="shared" si="1126"/>
        <v>0</v>
      </c>
      <c r="S2185" s="90">
        <f t="shared" si="1127"/>
        <v>0</v>
      </c>
      <c r="T2185" s="90">
        <f t="shared" si="1128"/>
        <v>0</v>
      </c>
      <c r="U2185" s="90">
        <f t="shared" si="1129"/>
        <v>0</v>
      </c>
      <c r="V2185" s="90">
        <f t="shared" si="1130"/>
        <v>0</v>
      </c>
      <c r="W2185" s="90">
        <f t="shared" si="1131"/>
        <v>0</v>
      </c>
      <c r="Y2185" s="89">
        <f t="shared" si="1146"/>
        <v>0</v>
      </c>
      <c r="Z2185" s="90">
        <f t="shared" si="1147"/>
        <v>0</v>
      </c>
      <c r="AA2185" s="75">
        <f t="shared" si="1148"/>
        <v>0</v>
      </c>
      <c r="AB2185" s="89">
        <f t="shared" si="1149"/>
        <v>6913.9375476009136</v>
      </c>
      <c r="AC2185" s="89">
        <f t="shared" si="1150"/>
        <v>0</v>
      </c>
      <c r="AD2185" s="90">
        <f t="shared" si="1151"/>
        <v>0</v>
      </c>
      <c r="AE2185" s="90">
        <f t="shared" si="1152"/>
        <v>0</v>
      </c>
      <c r="AF2185" s="1">
        <f t="shared" si="1153"/>
        <v>-43086.062452399085</v>
      </c>
    </row>
    <row r="2186" spans="1:32">
      <c r="A2186" s="106">
        <v>2.5300000000000001E-3</v>
      </c>
      <c r="B2186" s="4">
        <f t="shared" si="1141"/>
        <v>-43596.216431625282</v>
      </c>
      <c r="C2186" t="s">
        <v>337</v>
      </c>
      <c r="D2186" s="100" t="s">
        <v>345</v>
      </c>
      <c r="E2186" s="57" t="s">
        <v>20</v>
      </c>
      <c r="F2186" s="22">
        <f t="shared" si="1144"/>
        <v>1</v>
      </c>
      <c r="G2186" s="22">
        <f t="shared" si="1145"/>
        <v>1</v>
      </c>
      <c r="H2186" s="120" t="str">
        <f>IF(ISNA(VLOOKUP(C2186,[1]Sheet1!$J$2:$J$2000,3,FALSE)),"No","Yes")</f>
        <v>No</v>
      </c>
      <c r="I2186" s="89">
        <f t="shared" si="1118"/>
        <v>0</v>
      </c>
      <c r="J2186" s="89">
        <f t="shared" si="1119"/>
        <v>6403.7810383747183</v>
      </c>
      <c r="K2186" s="89">
        <f t="shared" si="1120"/>
        <v>0</v>
      </c>
      <c r="L2186" s="89">
        <f t="shared" si="1121"/>
        <v>0</v>
      </c>
      <c r="M2186" s="89">
        <f t="shared" si="1122"/>
        <v>0</v>
      </c>
      <c r="N2186" s="89">
        <f t="shared" si="1123"/>
        <v>0</v>
      </c>
      <c r="O2186" s="89">
        <f t="shared" si="1124"/>
        <v>0</v>
      </c>
      <c r="Q2186" s="90">
        <f t="shared" si="1125"/>
        <v>0</v>
      </c>
      <c r="R2186" s="90">
        <f t="shared" si="1126"/>
        <v>0</v>
      </c>
      <c r="S2186" s="90">
        <f t="shared" si="1127"/>
        <v>0</v>
      </c>
      <c r="T2186" s="90">
        <f t="shared" si="1128"/>
        <v>0</v>
      </c>
      <c r="U2186" s="90">
        <f t="shared" si="1129"/>
        <v>0</v>
      </c>
      <c r="V2186" s="90">
        <f t="shared" si="1130"/>
        <v>0</v>
      </c>
      <c r="W2186" s="90">
        <f t="shared" si="1131"/>
        <v>0</v>
      </c>
      <c r="Y2186" s="89">
        <f t="shared" si="1146"/>
        <v>0</v>
      </c>
      <c r="Z2186" s="90">
        <f t="shared" si="1147"/>
        <v>0</v>
      </c>
      <c r="AA2186" s="75">
        <f t="shared" si="1148"/>
        <v>0</v>
      </c>
      <c r="AB2186" s="89">
        <f t="shared" si="1149"/>
        <v>6403.7810383747183</v>
      </c>
      <c r="AC2186" s="89">
        <f t="shared" si="1150"/>
        <v>0</v>
      </c>
      <c r="AD2186" s="90">
        <f t="shared" si="1151"/>
        <v>0</v>
      </c>
      <c r="AE2186" s="90">
        <f t="shared" si="1152"/>
        <v>0</v>
      </c>
      <c r="AF2186" s="1">
        <f t="shared" si="1153"/>
        <v>-43596.21896162528</v>
      </c>
    </row>
    <row r="2187" spans="1:32">
      <c r="A2187" s="106">
        <v>2.5309999999999998E-3</v>
      </c>
      <c r="B2187" s="4">
        <f t="shared" si="1141"/>
        <v>-43699.331172498059</v>
      </c>
      <c r="C2187" t="s">
        <v>338</v>
      </c>
      <c r="D2187" s="100" t="s">
        <v>345</v>
      </c>
      <c r="E2187" s="57" t="s">
        <v>20</v>
      </c>
      <c r="F2187" s="22">
        <f t="shared" si="1144"/>
        <v>1</v>
      </c>
      <c r="G2187" s="22">
        <f t="shared" si="1145"/>
        <v>1</v>
      </c>
      <c r="H2187" s="120" t="str">
        <f>IF(ISNA(VLOOKUP(C2187,[1]Sheet1!$J$2:$J$2000,3,FALSE)),"No","Yes")</f>
        <v>No</v>
      </c>
      <c r="I2187" s="89">
        <f t="shared" si="1118"/>
        <v>0</v>
      </c>
      <c r="J2187" s="89">
        <f t="shared" si="1119"/>
        <v>6300.6662965019423</v>
      </c>
      <c r="K2187" s="89">
        <f t="shared" si="1120"/>
        <v>0</v>
      </c>
      <c r="L2187" s="89">
        <f t="shared" si="1121"/>
        <v>0</v>
      </c>
      <c r="M2187" s="89">
        <f t="shared" si="1122"/>
        <v>0</v>
      </c>
      <c r="N2187" s="89">
        <f t="shared" si="1123"/>
        <v>0</v>
      </c>
      <c r="O2187" s="89">
        <f t="shared" si="1124"/>
        <v>0</v>
      </c>
      <c r="Q2187" s="90">
        <f t="shared" si="1125"/>
        <v>0</v>
      </c>
      <c r="R2187" s="90">
        <f t="shared" si="1126"/>
        <v>0</v>
      </c>
      <c r="S2187" s="90">
        <f t="shared" si="1127"/>
        <v>0</v>
      </c>
      <c r="T2187" s="90">
        <f t="shared" si="1128"/>
        <v>0</v>
      </c>
      <c r="U2187" s="90">
        <f t="shared" si="1129"/>
        <v>0</v>
      </c>
      <c r="V2187" s="90">
        <f t="shared" si="1130"/>
        <v>0</v>
      </c>
      <c r="W2187" s="90">
        <f t="shared" si="1131"/>
        <v>0</v>
      </c>
      <c r="Y2187" s="89">
        <f t="shared" si="1146"/>
        <v>0</v>
      </c>
      <c r="Z2187" s="90">
        <f t="shared" si="1147"/>
        <v>0</v>
      </c>
      <c r="AA2187" s="75">
        <f t="shared" si="1148"/>
        <v>0</v>
      </c>
      <c r="AB2187" s="89">
        <f t="shared" si="1149"/>
        <v>6300.6662965019423</v>
      </c>
      <c r="AC2187" s="89">
        <f t="shared" si="1150"/>
        <v>0</v>
      </c>
      <c r="AD2187" s="90">
        <f t="shared" si="1151"/>
        <v>0</v>
      </c>
      <c r="AE2187" s="90">
        <f t="shared" si="1152"/>
        <v>0</v>
      </c>
      <c r="AF2187" s="1">
        <f t="shared" si="1153"/>
        <v>-43699.333703498058</v>
      </c>
    </row>
    <row r="2188" spans="1:32">
      <c r="A2188" s="106">
        <v>2.532E-3</v>
      </c>
      <c r="B2188" s="4">
        <f t="shared" si="1141"/>
        <v>-44998.895661036579</v>
      </c>
      <c r="C2188" t="s">
        <v>340</v>
      </c>
      <c r="D2188" s="100" t="s">
        <v>345</v>
      </c>
      <c r="E2188" s="57" t="s">
        <v>20</v>
      </c>
      <c r="F2188" s="22">
        <f t="shared" si="1144"/>
        <v>1</v>
      </c>
      <c r="G2188" s="22">
        <f t="shared" si="1145"/>
        <v>1</v>
      </c>
      <c r="H2188" s="120" t="str">
        <f>IF(ISNA(VLOOKUP(C2188,[1]Sheet1!$J$2:$J$2000,3,FALSE)),"No","Yes")</f>
        <v>No</v>
      </c>
      <c r="I2188" s="89">
        <f t="shared" si="1118"/>
        <v>0</v>
      </c>
      <c r="J2188" s="89">
        <f t="shared" si="1119"/>
        <v>5001.1018069634201</v>
      </c>
      <c r="K2188" s="89">
        <f t="shared" si="1120"/>
        <v>0</v>
      </c>
      <c r="L2188" s="89">
        <f t="shared" si="1121"/>
        <v>0</v>
      </c>
      <c r="M2188" s="89">
        <f t="shared" si="1122"/>
        <v>0</v>
      </c>
      <c r="N2188" s="89">
        <f t="shared" si="1123"/>
        <v>0</v>
      </c>
      <c r="O2188" s="89">
        <f t="shared" si="1124"/>
        <v>0</v>
      </c>
      <c r="Q2188" s="90">
        <f t="shared" si="1125"/>
        <v>0</v>
      </c>
      <c r="R2188" s="90">
        <f t="shared" si="1126"/>
        <v>0</v>
      </c>
      <c r="S2188" s="90">
        <f t="shared" si="1127"/>
        <v>0</v>
      </c>
      <c r="T2188" s="90">
        <f t="shared" si="1128"/>
        <v>0</v>
      </c>
      <c r="U2188" s="90">
        <f t="shared" si="1129"/>
        <v>0</v>
      </c>
      <c r="V2188" s="90">
        <f t="shared" si="1130"/>
        <v>0</v>
      </c>
      <c r="W2188" s="90">
        <f t="shared" si="1131"/>
        <v>0</v>
      </c>
      <c r="Y2188" s="89">
        <f t="shared" si="1146"/>
        <v>0</v>
      </c>
      <c r="Z2188" s="90">
        <f t="shared" si="1147"/>
        <v>0</v>
      </c>
      <c r="AA2188" s="75">
        <f t="shared" si="1148"/>
        <v>0</v>
      </c>
      <c r="AB2188" s="89">
        <f t="shared" si="1149"/>
        <v>5001.1018069634201</v>
      </c>
      <c r="AC2188" s="89">
        <f t="shared" si="1150"/>
        <v>0</v>
      </c>
      <c r="AD2188" s="90">
        <f t="shared" si="1151"/>
        <v>0</v>
      </c>
      <c r="AE2188" s="90">
        <f t="shared" si="1152"/>
        <v>0</v>
      </c>
      <c r="AF2188" s="1">
        <f t="shared" si="1153"/>
        <v>-44998.898193036577</v>
      </c>
    </row>
    <row r="2189" spans="1:32">
      <c r="A2189" s="106">
        <v>2.5330000000000001E-3</v>
      </c>
      <c r="B2189" s="4">
        <f t="shared" si="1141"/>
        <v>-40670.089964430626</v>
      </c>
      <c r="C2189" t="s">
        <v>218</v>
      </c>
      <c r="D2189" s="100" t="s">
        <v>352</v>
      </c>
      <c r="E2189" s="57" t="s">
        <v>20</v>
      </c>
      <c r="F2189" s="22">
        <f t="shared" si="1144"/>
        <v>1</v>
      </c>
      <c r="G2189" s="22">
        <f t="shared" si="1145"/>
        <v>1</v>
      </c>
      <c r="H2189" s="120" t="str">
        <f>IF(ISNA(VLOOKUP(C2189,[1]Sheet1!$J$2:$J$2000,3,FALSE)),"No","Yes")</f>
        <v>No</v>
      </c>
      <c r="I2189" s="89">
        <f t="shared" si="1118"/>
        <v>0</v>
      </c>
      <c r="J2189" s="89">
        <f t="shared" si="1119"/>
        <v>9329.9075025693728</v>
      </c>
      <c r="K2189" s="89">
        <f t="shared" si="1120"/>
        <v>0</v>
      </c>
      <c r="L2189" s="89">
        <f t="shared" si="1121"/>
        <v>0</v>
      </c>
      <c r="M2189" s="89">
        <f t="shared" si="1122"/>
        <v>0</v>
      </c>
      <c r="N2189" s="89">
        <f t="shared" si="1123"/>
        <v>0</v>
      </c>
      <c r="O2189" s="89">
        <f t="shared" si="1124"/>
        <v>0</v>
      </c>
      <c r="Q2189" s="90">
        <f t="shared" si="1125"/>
        <v>0</v>
      </c>
      <c r="R2189" s="90">
        <f t="shared" si="1126"/>
        <v>0</v>
      </c>
      <c r="S2189" s="90">
        <f t="shared" si="1127"/>
        <v>0</v>
      </c>
      <c r="T2189" s="90">
        <f t="shared" si="1128"/>
        <v>0</v>
      </c>
      <c r="U2189" s="90">
        <f t="shared" si="1129"/>
        <v>0</v>
      </c>
      <c r="V2189" s="90">
        <f t="shared" si="1130"/>
        <v>0</v>
      </c>
      <c r="W2189" s="90">
        <f t="shared" si="1131"/>
        <v>0</v>
      </c>
      <c r="Y2189" s="89">
        <f t="shared" si="1146"/>
        <v>0</v>
      </c>
      <c r="Z2189" s="90">
        <f t="shared" si="1147"/>
        <v>0</v>
      </c>
      <c r="AA2189" s="75">
        <f t="shared" si="1148"/>
        <v>0</v>
      </c>
      <c r="AB2189" s="89">
        <f t="shared" si="1149"/>
        <v>9329.9075025693728</v>
      </c>
      <c r="AC2189" s="89">
        <f t="shared" si="1150"/>
        <v>0</v>
      </c>
      <c r="AD2189" s="90">
        <f t="shared" si="1151"/>
        <v>0</v>
      </c>
      <c r="AE2189" s="90">
        <f t="shared" si="1152"/>
        <v>0</v>
      </c>
      <c r="AF2189" s="1">
        <f t="shared" si="1153"/>
        <v>-40670.092497430625</v>
      </c>
    </row>
    <row r="2190" spans="1:32">
      <c r="A2190" s="106">
        <v>2.5340000000000002E-3</v>
      </c>
      <c r="B2190" s="4">
        <f t="shared" si="1141"/>
        <v>9199.4350431203875</v>
      </c>
      <c r="C2190" t="s">
        <v>226</v>
      </c>
      <c r="D2190" s="100" t="s">
        <v>353</v>
      </c>
      <c r="E2190" s="57" t="s">
        <v>20</v>
      </c>
      <c r="F2190" s="22">
        <f t="shared" si="1144"/>
        <v>1</v>
      </c>
      <c r="G2190" s="22">
        <f t="shared" si="1145"/>
        <v>1</v>
      </c>
      <c r="H2190" s="120" t="str">
        <f>IF(ISNA(VLOOKUP(C2190,[1]Sheet1!$J$2:$J$2000,3,FALSE)),"No","Yes")</f>
        <v>Yes</v>
      </c>
      <c r="I2190" s="89">
        <f t="shared" si="1118"/>
        <v>0</v>
      </c>
      <c r="J2190" s="89">
        <f t="shared" si="1119"/>
        <v>9199.4325091203882</v>
      </c>
      <c r="K2190" s="89">
        <f t="shared" si="1120"/>
        <v>0</v>
      </c>
      <c r="L2190" s="89">
        <f t="shared" si="1121"/>
        <v>0</v>
      </c>
      <c r="M2190" s="89">
        <f t="shared" si="1122"/>
        <v>0</v>
      </c>
      <c r="N2190" s="89">
        <f t="shared" si="1123"/>
        <v>0</v>
      </c>
      <c r="O2190" s="89">
        <f t="shared" si="1124"/>
        <v>0</v>
      </c>
      <c r="Q2190" s="90">
        <f t="shared" si="1125"/>
        <v>0</v>
      </c>
      <c r="R2190" s="90">
        <f t="shared" si="1126"/>
        <v>0</v>
      </c>
      <c r="S2190" s="90">
        <f t="shared" si="1127"/>
        <v>0</v>
      </c>
      <c r="T2190" s="90">
        <f t="shared" si="1128"/>
        <v>0</v>
      </c>
      <c r="U2190" s="90">
        <f t="shared" si="1129"/>
        <v>0</v>
      </c>
      <c r="V2190" s="90">
        <f t="shared" si="1130"/>
        <v>0</v>
      </c>
      <c r="W2190" s="90">
        <f t="shared" si="1131"/>
        <v>0</v>
      </c>
      <c r="Y2190" s="89">
        <f t="shared" si="1146"/>
        <v>0</v>
      </c>
      <c r="Z2190" s="90">
        <f t="shared" si="1147"/>
        <v>0</v>
      </c>
      <c r="AA2190" s="75">
        <f t="shared" si="1148"/>
        <v>0</v>
      </c>
      <c r="AB2190" s="89">
        <f t="shared" si="1149"/>
        <v>9199.4325091203882</v>
      </c>
      <c r="AC2190" s="89">
        <f t="shared" si="1150"/>
        <v>0</v>
      </c>
      <c r="AD2190" s="90">
        <f t="shared" si="1151"/>
        <v>0</v>
      </c>
      <c r="AE2190" s="90">
        <f t="shared" si="1152"/>
        <v>0</v>
      </c>
      <c r="AF2190" s="1">
        <f t="shared" si="1153"/>
        <v>9199.4325091203882</v>
      </c>
    </row>
    <row r="2191" spans="1:32">
      <c r="A2191" s="106">
        <v>2.5349999999999999E-3</v>
      </c>
      <c r="B2191" s="4">
        <f t="shared" si="1141"/>
        <v>9020.2728052702696</v>
      </c>
      <c r="C2191" t="s">
        <v>231</v>
      </c>
      <c r="D2191" s="100" t="s">
        <v>346</v>
      </c>
      <c r="E2191" s="57" t="s">
        <v>20</v>
      </c>
      <c r="F2191" s="22">
        <f t="shared" si="1144"/>
        <v>1</v>
      </c>
      <c r="G2191" s="22">
        <f t="shared" si="1145"/>
        <v>1</v>
      </c>
      <c r="H2191" s="120" t="str">
        <f>IF(ISNA(VLOOKUP(C2191,[1]Sheet1!$J$2:$J$2000,3,FALSE)),"No","Yes")</f>
        <v>Yes</v>
      </c>
      <c r="I2191" s="89">
        <f t="shared" si="1118"/>
        <v>0</v>
      </c>
      <c r="J2191" s="89">
        <f t="shared" si="1119"/>
        <v>9020.27027027027</v>
      </c>
      <c r="K2191" s="89">
        <f t="shared" si="1120"/>
        <v>0</v>
      </c>
      <c r="L2191" s="89">
        <f t="shared" si="1121"/>
        <v>0</v>
      </c>
      <c r="M2191" s="89">
        <f t="shared" si="1122"/>
        <v>0</v>
      </c>
      <c r="N2191" s="89">
        <f t="shared" si="1123"/>
        <v>0</v>
      </c>
      <c r="O2191" s="89">
        <f t="shared" si="1124"/>
        <v>0</v>
      </c>
      <c r="Q2191" s="90">
        <f t="shared" si="1125"/>
        <v>0</v>
      </c>
      <c r="R2191" s="90">
        <f t="shared" si="1126"/>
        <v>0</v>
      </c>
      <c r="S2191" s="90">
        <f t="shared" si="1127"/>
        <v>0</v>
      </c>
      <c r="T2191" s="90">
        <f t="shared" si="1128"/>
        <v>0</v>
      </c>
      <c r="U2191" s="90">
        <f t="shared" si="1129"/>
        <v>0</v>
      </c>
      <c r="V2191" s="90">
        <f t="shared" si="1130"/>
        <v>0</v>
      </c>
      <c r="W2191" s="90">
        <f t="shared" si="1131"/>
        <v>0</v>
      </c>
      <c r="Y2191" s="89">
        <f t="shared" si="1146"/>
        <v>0</v>
      </c>
      <c r="Z2191" s="90">
        <f t="shared" si="1147"/>
        <v>0</v>
      </c>
      <c r="AA2191" s="75">
        <f t="shared" si="1148"/>
        <v>0</v>
      </c>
      <c r="AB2191" s="89">
        <f t="shared" si="1149"/>
        <v>9020.27027027027</v>
      </c>
      <c r="AC2191" s="89">
        <f t="shared" si="1150"/>
        <v>0</v>
      </c>
      <c r="AD2191" s="90">
        <f t="shared" si="1151"/>
        <v>0</v>
      </c>
      <c r="AE2191" s="90">
        <f t="shared" si="1152"/>
        <v>0</v>
      </c>
      <c r="AF2191" s="1">
        <f t="shared" si="1153"/>
        <v>9020.27027027027</v>
      </c>
    </row>
    <row r="2192" spans="1:32">
      <c r="A2192" s="106">
        <v>2.5360000000000001E-3</v>
      </c>
      <c r="B2192" s="4">
        <f t="shared" si="1141"/>
        <v>-33923.913201945325</v>
      </c>
      <c r="C2192" t="s">
        <v>287</v>
      </c>
      <c r="D2192" s="100" t="s">
        <v>354</v>
      </c>
      <c r="E2192" s="57" t="s">
        <v>20</v>
      </c>
      <c r="F2192" s="22">
        <f t="shared" si="1144"/>
        <v>2</v>
      </c>
      <c r="G2192" s="22">
        <f t="shared" si="1145"/>
        <v>2</v>
      </c>
      <c r="H2192" s="120" t="str">
        <f>IF(ISNA(VLOOKUP(C2192,[1]Sheet1!$J$2:$J$2000,3,FALSE)),"No","Yes")</f>
        <v>No</v>
      </c>
      <c r="I2192" s="89">
        <f t="shared" si="1118"/>
        <v>0</v>
      </c>
      <c r="J2192" s="89">
        <f t="shared" si="1119"/>
        <v>8073.6392742796152</v>
      </c>
      <c r="K2192" s="89">
        <f t="shared" si="1120"/>
        <v>0</v>
      </c>
      <c r="L2192" s="89">
        <f t="shared" si="1121"/>
        <v>0</v>
      </c>
      <c r="M2192" s="89">
        <f t="shared" si="1122"/>
        <v>8002.4449877750612</v>
      </c>
      <c r="N2192" s="89">
        <f t="shared" si="1123"/>
        <v>0</v>
      </c>
      <c r="O2192" s="89">
        <f t="shared" si="1124"/>
        <v>0</v>
      </c>
      <c r="Q2192" s="90">
        <f t="shared" si="1125"/>
        <v>0</v>
      </c>
      <c r="R2192" s="90">
        <f t="shared" si="1126"/>
        <v>0</v>
      </c>
      <c r="S2192" s="90">
        <f t="shared" si="1127"/>
        <v>0</v>
      </c>
      <c r="T2192" s="90">
        <f t="shared" si="1128"/>
        <v>0</v>
      </c>
      <c r="U2192" s="90">
        <f t="shared" si="1129"/>
        <v>0</v>
      </c>
      <c r="V2192" s="90">
        <f t="shared" si="1130"/>
        <v>0</v>
      </c>
      <c r="W2192" s="90">
        <f t="shared" si="1131"/>
        <v>0</v>
      </c>
      <c r="Y2192" s="89">
        <f t="shared" si="1146"/>
        <v>0</v>
      </c>
      <c r="Z2192" s="90">
        <f t="shared" si="1147"/>
        <v>0</v>
      </c>
      <c r="AA2192" s="75">
        <f t="shared" si="1148"/>
        <v>0</v>
      </c>
      <c r="AB2192" s="89">
        <f t="shared" si="1149"/>
        <v>8073.6392742796152</v>
      </c>
      <c r="AC2192" s="89">
        <f t="shared" si="1150"/>
        <v>8002.4449877750612</v>
      </c>
      <c r="AD2192" s="90">
        <f t="shared" si="1151"/>
        <v>0</v>
      </c>
      <c r="AE2192" s="90">
        <f t="shared" si="1152"/>
        <v>0</v>
      </c>
      <c r="AF2192" s="1">
        <f t="shared" si="1153"/>
        <v>-33923.915737945325</v>
      </c>
    </row>
    <row r="2193" spans="1:32">
      <c r="A2193" s="106">
        <v>2.5370000000000002E-3</v>
      </c>
      <c r="B2193" s="4">
        <f t="shared" si="1141"/>
        <v>-42025.647498137034</v>
      </c>
      <c r="C2193" t="s">
        <v>291</v>
      </c>
      <c r="D2193" s="100" t="s">
        <v>343</v>
      </c>
      <c r="E2193" s="57" t="s">
        <v>20</v>
      </c>
      <c r="F2193" s="22">
        <f t="shared" si="1144"/>
        <v>1</v>
      </c>
      <c r="G2193" s="22">
        <f t="shared" si="1145"/>
        <v>1</v>
      </c>
      <c r="H2193" s="120" t="str">
        <f>IF(ISNA(VLOOKUP(C2193,[1]Sheet1!$J$2:$J$2000,3,FALSE)),"No","Yes")</f>
        <v>No</v>
      </c>
      <c r="I2193" s="89">
        <f t="shared" si="1118"/>
        <v>0</v>
      </c>
      <c r="J2193" s="89">
        <f t="shared" si="1119"/>
        <v>7974.349964862965</v>
      </c>
      <c r="K2193" s="89">
        <f t="shared" si="1120"/>
        <v>0</v>
      </c>
      <c r="L2193" s="89">
        <f t="shared" si="1121"/>
        <v>0</v>
      </c>
      <c r="M2193" s="89">
        <f t="shared" si="1122"/>
        <v>0</v>
      </c>
      <c r="N2193" s="89">
        <f t="shared" si="1123"/>
        <v>0</v>
      </c>
      <c r="O2193" s="89">
        <f t="shared" si="1124"/>
        <v>0</v>
      </c>
      <c r="Q2193" s="90">
        <f t="shared" si="1125"/>
        <v>0</v>
      </c>
      <c r="R2193" s="90">
        <f t="shared" si="1126"/>
        <v>0</v>
      </c>
      <c r="S2193" s="90">
        <f t="shared" si="1127"/>
        <v>0</v>
      </c>
      <c r="T2193" s="90">
        <f t="shared" si="1128"/>
        <v>0</v>
      </c>
      <c r="U2193" s="90">
        <f t="shared" si="1129"/>
        <v>0</v>
      </c>
      <c r="V2193" s="90">
        <f t="shared" si="1130"/>
        <v>0</v>
      </c>
      <c r="W2193" s="90">
        <f t="shared" si="1131"/>
        <v>0</v>
      </c>
      <c r="Y2193" s="89">
        <f t="shared" si="1146"/>
        <v>0</v>
      </c>
      <c r="Z2193" s="90">
        <f t="shared" si="1147"/>
        <v>0</v>
      </c>
      <c r="AA2193" s="75">
        <f t="shared" si="1148"/>
        <v>0</v>
      </c>
      <c r="AB2193" s="89">
        <f t="shared" si="1149"/>
        <v>7974.349964862965</v>
      </c>
      <c r="AC2193" s="89">
        <f t="shared" si="1150"/>
        <v>0</v>
      </c>
      <c r="AD2193" s="90">
        <f t="shared" si="1151"/>
        <v>0</v>
      </c>
      <c r="AE2193" s="90">
        <f t="shared" si="1152"/>
        <v>0</v>
      </c>
      <c r="AF2193" s="1">
        <f t="shared" si="1153"/>
        <v>-42025.650035137034</v>
      </c>
    </row>
    <row r="2194" spans="1:32">
      <c r="A2194" s="106">
        <v>2.539E-3</v>
      </c>
      <c r="B2194" s="4">
        <f t="shared" si="1141"/>
        <v>-35485.940288170204</v>
      </c>
      <c r="C2194" t="s">
        <v>317</v>
      </c>
      <c r="D2194" s="100" t="s">
        <v>345</v>
      </c>
      <c r="E2194" s="57" t="s">
        <v>20</v>
      </c>
      <c r="F2194" s="22">
        <f t="shared" si="1144"/>
        <v>2</v>
      </c>
      <c r="G2194" s="22">
        <f t="shared" si="1145"/>
        <v>2</v>
      </c>
      <c r="H2194" s="120" t="str">
        <f>IF(ISNA(VLOOKUP(C2194,[1]Sheet1!$J$2:$J$2000,3,FALSE)),"No","Yes")</f>
        <v>No</v>
      </c>
      <c r="I2194" s="89">
        <f t="shared" si="1118"/>
        <v>0</v>
      </c>
      <c r="J2194" s="89">
        <f t="shared" si="1119"/>
        <v>7320.9677419354839</v>
      </c>
      <c r="K2194" s="89">
        <f t="shared" si="1120"/>
        <v>0</v>
      </c>
      <c r="L2194" s="89">
        <f t="shared" si="1121"/>
        <v>0</v>
      </c>
      <c r="M2194" s="89">
        <f t="shared" si="1122"/>
        <v>0</v>
      </c>
      <c r="N2194" s="89">
        <f t="shared" si="1123"/>
        <v>7193.0894308943098</v>
      </c>
      <c r="O2194" s="89">
        <f t="shared" si="1124"/>
        <v>0</v>
      </c>
      <c r="Q2194" s="90">
        <f t="shared" si="1125"/>
        <v>0</v>
      </c>
      <c r="R2194" s="90">
        <f t="shared" si="1126"/>
        <v>0</v>
      </c>
      <c r="S2194" s="90">
        <f t="shared" si="1127"/>
        <v>0</v>
      </c>
      <c r="T2194" s="90">
        <f t="shared" si="1128"/>
        <v>0</v>
      </c>
      <c r="U2194" s="90">
        <f t="shared" si="1129"/>
        <v>0</v>
      </c>
      <c r="V2194" s="90">
        <f t="shared" si="1130"/>
        <v>0</v>
      </c>
      <c r="W2194" s="90">
        <f t="shared" si="1131"/>
        <v>0</v>
      </c>
      <c r="Y2194" s="89">
        <f t="shared" si="1146"/>
        <v>0</v>
      </c>
      <c r="Z2194" s="90">
        <f t="shared" si="1147"/>
        <v>0</v>
      </c>
      <c r="AA2194" s="75">
        <f t="shared" si="1148"/>
        <v>0</v>
      </c>
      <c r="AB2194" s="89">
        <f t="shared" si="1149"/>
        <v>7320.9677419354839</v>
      </c>
      <c r="AC2194" s="89">
        <f t="shared" si="1150"/>
        <v>7193.0894308943098</v>
      </c>
      <c r="AD2194" s="90">
        <f t="shared" si="1151"/>
        <v>0</v>
      </c>
      <c r="AE2194" s="90">
        <f t="shared" si="1152"/>
        <v>0</v>
      </c>
      <c r="AF2194" s="1">
        <f t="shared" si="1153"/>
        <v>-35485.942827170205</v>
      </c>
    </row>
    <row r="2195" spans="1:32">
      <c r="A2195" s="106">
        <v>2.5400000000000002E-3</v>
      </c>
      <c r="B2195" s="4">
        <f t="shared" si="1141"/>
        <v>-42918.874215070202</v>
      </c>
      <c r="C2195" t="s">
        <v>324</v>
      </c>
      <c r="D2195" s="100" t="s">
        <v>345</v>
      </c>
      <c r="E2195" s="57" t="s">
        <v>20</v>
      </c>
      <c r="F2195" s="22">
        <f t="shared" si="1144"/>
        <v>1</v>
      </c>
      <c r="G2195" s="22">
        <f t="shared" si="1145"/>
        <v>1</v>
      </c>
      <c r="H2195" s="120" t="str">
        <f>IF(ISNA(VLOOKUP(C2195,[1]Sheet1!$J$2:$J$2000,3,FALSE)),"No","Yes")</f>
        <v>No</v>
      </c>
      <c r="I2195" s="89">
        <f t="shared" si="1118"/>
        <v>0</v>
      </c>
      <c r="J2195" s="89">
        <f t="shared" si="1119"/>
        <v>7081.1232449297977</v>
      </c>
      <c r="K2195" s="89">
        <f t="shared" si="1120"/>
        <v>0</v>
      </c>
      <c r="L2195" s="89">
        <f t="shared" si="1121"/>
        <v>0</v>
      </c>
      <c r="M2195" s="89">
        <f t="shared" si="1122"/>
        <v>0</v>
      </c>
      <c r="N2195" s="89">
        <f t="shared" si="1123"/>
        <v>0</v>
      </c>
      <c r="O2195" s="89">
        <f t="shared" si="1124"/>
        <v>0</v>
      </c>
      <c r="Q2195" s="90">
        <f t="shared" si="1125"/>
        <v>0</v>
      </c>
      <c r="R2195" s="90">
        <f t="shared" si="1126"/>
        <v>0</v>
      </c>
      <c r="S2195" s="90">
        <f t="shared" si="1127"/>
        <v>0</v>
      </c>
      <c r="T2195" s="90">
        <f t="shared" si="1128"/>
        <v>0</v>
      </c>
      <c r="U2195" s="90">
        <f t="shared" si="1129"/>
        <v>0</v>
      </c>
      <c r="V2195" s="90">
        <f t="shared" si="1130"/>
        <v>0</v>
      </c>
      <c r="W2195" s="90">
        <f t="shared" si="1131"/>
        <v>0</v>
      </c>
      <c r="Y2195" s="89">
        <f t="shared" si="1146"/>
        <v>0</v>
      </c>
      <c r="Z2195" s="90">
        <f t="shared" si="1147"/>
        <v>0</v>
      </c>
      <c r="AA2195" s="75">
        <f t="shared" si="1148"/>
        <v>0</v>
      </c>
      <c r="AB2195" s="89">
        <f t="shared" si="1149"/>
        <v>7081.1232449297977</v>
      </c>
      <c r="AC2195" s="89">
        <f t="shared" si="1150"/>
        <v>0</v>
      </c>
      <c r="AD2195" s="90">
        <f t="shared" si="1151"/>
        <v>0</v>
      </c>
      <c r="AE2195" s="90">
        <f t="shared" si="1152"/>
        <v>0</v>
      </c>
      <c r="AF2195" s="1">
        <f t="shared" si="1153"/>
        <v>-42918.876755070203</v>
      </c>
    </row>
    <row r="2196" spans="1:32">
      <c r="A2196" s="106">
        <v>2.5409999999999999E-3</v>
      </c>
      <c r="B2196" s="4">
        <f t="shared" si="1141"/>
        <v>-40637.373696623763</v>
      </c>
      <c r="C2196" t="s">
        <v>217</v>
      </c>
      <c r="D2196" s="100" t="s">
        <v>355</v>
      </c>
      <c r="E2196" s="57" t="s">
        <v>20</v>
      </c>
      <c r="F2196" s="22">
        <f t="shared" si="1144"/>
        <v>1</v>
      </c>
      <c r="G2196" s="22">
        <f t="shared" si="1145"/>
        <v>1</v>
      </c>
      <c r="H2196" s="120" t="str">
        <f>IF(ISNA(VLOOKUP(C2196,[1]Sheet1!$J$2:$J$2000,3,FALSE)),"No","Yes")</f>
        <v>No</v>
      </c>
      <c r="I2196" s="89">
        <f t="shared" si="1118"/>
        <v>0</v>
      </c>
      <c r="J2196" s="89">
        <f t="shared" si="1119"/>
        <v>9362.6237623762372</v>
      </c>
      <c r="K2196" s="89">
        <f t="shared" si="1120"/>
        <v>0</v>
      </c>
      <c r="L2196" s="89">
        <f t="shared" si="1121"/>
        <v>0</v>
      </c>
      <c r="M2196" s="89">
        <f t="shared" si="1122"/>
        <v>0</v>
      </c>
      <c r="N2196" s="89">
        <f t="shared" si="1123"/>
        <v>0</v>
      </c>
      <c r="O2196" s="89">
        <f t="shared" si="1124"/>
        <v>0</v>
      </c>
      <c r="Q2196" s="90">
        <f t="shared" si="1125"/>
        <v>0</v>
      </c>
      <c r="R2196" s="90">
        <f t="shared" si="1126"/>
        <v>0</v>
      </c>
      <c r="S2196" s="90">
        <f t="shared" si="1127"/>
        <v>0</v>
      </c>
      <c r="T2196" s="90">
        <f t="shared" si="1128"/>
        <v>0</v>
      </c>
      <c r="U2196" s="90">
        <f t="shared" si="1129"/>
        <v>0</v>
      </c>
      <c r="V2196" s="90">
        <f t="shared" si="1130"/>
        <v>0</v>
      </c>
      <c r="W2196" s="90">
        <f t="shared" si="1131"/>
        <v>0</v>
      </c>
      <c r="Y2196" s="89">
        <f t="shared" si="1146"/>
        <v>0</v>
      </c>
      <c r="Z2196" s="90">
        <f t="shared" si="1147"/>
        <v>0</v>
      </c>
      <c r="AA2196" s="75">
        <f t="shared" si="1148"/>
        <v>0</v>
      </c>
      <c r="AB2196" s="89">
        <f t="shared" si="1149"/>
        <v>9362.6237623762372</v>
      </c>
      <c r="AC2196" s="89">
        <f t="shared" si="1150"/>
        <v>0</v>
      </c>
      <c r="AD2196" s="90">
        <f t="shared" si="1151"/>
        <v>0</v>
      </c>
      <c r="AE2196" s="90">
        <f t="shared" si="1152"/>
        <v>0</v>
      </c>
      <c r="AF2196" s="1">
        <f t="shared" si="1153"/>
        <v>-40637.376237623765</v>
      </c>
    </row>
    <row r="2197" spans="1:32">
      <c r="A2197" s="106">
        <v>2.542E-3</v>
      </c>
      <c r="B2197" s="4">
        <f t="shared" si="1141"/>
        <v>-32100.387770656704</v>
      </c>
      <c r="C2197" t="s">
        <v>229</v>
      </c>
      <c r="D2197" s="100" t="s">
        <v>343</v>
      </c>
      <c r="E2197" s="57" t="s">
        <v>20</v>
      </c>
      <c r="F2197" s="22">
        <f t="shared" si="1144"/>
        <v>2</v>
      </c>
      <c r="G2197" s="22">
        <f t="shared" si="1145"/>
        <v>2</v>
      </c>
      <c r="H2197" s="120" t="str">
        <f>IF(ISNA(VLOOKUP(C2197,[1]Sheet1!$J$2:$J$2000,3,FALSE)),"No","Yes")</f>
        <v>No</v>
      </c>
      <c r="I2197" s="89">
        <f t="shared" si="1118"/>
        <v>0</v>
      </c>
      <c r="J2197" s="89">
        <f t="shared" si="1119"/>
        <v>9114.4578313253005</v>
      </c>
      <c r="K2197" s="89">
        <f t="shared" si="1120"/>
        <v>0</v>
      </c>
      <c r="L2197" s="89">
        <f t="shared" si="1121"/>
        <v>0</v>
      </c>
      <c r="M2197" s="89">
        <f t="shared" si="1122"/>
        <v>0</v>
      </c>
      <c r="N2197" s="89">
        <f t="shared" si="1123"/>
        <v>0</v>
      </c>
      <c r="O2197" s="89">
        <f t="shared" si="1124"/>
        <v>0</v>
      </c>
      <c r="Q2197" s="90">
        <f t="shared" si="1125"/>
        <v>0</v>
      </c>
      <c r="R2197" s="90">
        <f t="shared" si="1126"/>
        <v>0</v>
      </c>
      <c r="S2197" s="90">
        <f t="shared" si="1127"/>
        <v>8785.1518560179957</v>
      </c>
      <c r="T2197" s="90">
        <f t="shared" si="1128"/>
        <v>0</v>
      </c>
      <c r="U2197" s="90">
        <f t="shared" si="1129"/>
        <v>0</v>
      </c>
      <c r="V2197" s="90">
        <f t="shared" si="1130"/>
        <v>0</v>
      </c>
      <c r="W2197" s="90">
        <f t="shared" si="1131"/>
        <v>0</v>
      </c>
      <c r="Y2197" s="89">
        <f t="shared" si="1146"/>
        <v>0</v>
      </c>
      <c r="Z2197" s="90">
        <f t="shared" si="1147"/>
        <v>0</v>
      </c>
      <c r="AA2197" s="75">
        <f t="shared" si="1148"/>
        <v>0</v>
      </c>
      <c r="AB2197" s="89">
        <f t="shared" si="1149"/>
        <v>9114.4578313253005</v>
      </c>
      <c r="AC2197" s="89">
        <f t="shared" si="1150"/>
        <v>0</v>
      </c>
      <c r="AD2197" s="90">
        <f t="shared" si="1151"/>
        <v>8785.1518560179957</v>
      </c>
      <c r="AE2197" s="90">
        <f t="shared" si="1152"/>
        <v>0</v>
      </c>
      <c r="AF2197" s="1">
        <f t="shared" si="1153"/>
        <v>-32100.390312656702</v>
      </c>
    </row>
    <row r="2198" spans="1:32">
      <c r="A2198" s="106">
        <v>2.5430000000000001E-3</v>
      </c>
      <c r="B2198" s="4">
        <f t="shared" si="1141"/>
        <v>-41714.126701249726</v>
      </c>
      <c r="C2198" t="s">
        <v>278</v>
      </c>
      <c r="D2198" s="100" t="s">
        <v>343</v>
      </c>
      <c r="E2198" s="57" t="s">
        <v>20</v>
      </c>
      <c r="F2198" s="22">
        <f t="shared" si="1144"/>
        <v>1</v>
      </c>
      <c r="G2198" s="22">
        <f t="shared" si="1145"/>
        <v>1</v>
      </c>
      <c r="H2198" s="120" t="str">
        <f>IF(ISNA(VLOOKUP(C2198,[1]Sheet1!$J$2:$J$2000,3,FALSE)),"No","Yes")</f>
        <v>No</v>
      </c>
      <c r="I2198" s="89">
        <f t="shared" si="1118"/>
        <v>0</v>
      </c>
      <c r="J2198" s="89">
        <f t="shared" si="1119"/>
        <v>8285.870755750273</v>
      </c>
      <c r="K2198" s="89">
        <f t="shared" si="1120"/>
        <v>0</v>
      </c>
      <c r="L2198" s="89">
        <f t="shared" si="1121"/>
        <v>0</v>
      </c>
      <c r="M2198" s="89">
        <f t="shared" si="1122"/>
        <v>0</v>
      </c>
      <c r="N2198" s="89">
        <f t="shared" si="1123"/>
        <v>0</v>
      </c>
      <c r="O2198" s="89">
        <f t="shared" si="1124"/>
        <v>0</v>
      </c>
      <c r="Q2198" s="90">
        <f t="shared" si="1125"/>
        <v>0</v>
      </c>
      <c r="R2198" s="90">
        <f t="shared" si="1126"/>
        <v>0</v>
      </c>
      <c r="S2198" s="90">
        <f t="shared" si="1127"/>
        <v>0</v>
      </c>
      <c r="T2198" s="90">
        <f t="shared" si="1128"/>
        <v>0</v>
      </c>
      <c r="U2198" s="90">
        <f t="shared" si="1129"/>
        <v>0</v>
      </c>
      <c r="V2198" s="90">
        <f t="shared" si="1130"/>
        <v>0</v>
      </c>
      <c r="W2198" s="90">
        <f t="shared" si="1131"/>
        <v>0</v>
      </c>
      <c r="Y2198" s="89">
        <f t="shared" si="1146"/>
        <v>0</v>
      </c>
      <c r="Z2198" s="90">
        <f t="shared" si="1147"/>
        <v>0</v>
      </c>
      <c r="AA2198" s="75">
        <f t="shared" si="1148"/>
        <v>0</v>
      </c>
      <c r="AB2198" s="89">
        <f t="shared" si="1149"/>
        <v>8285.870755750273</v>
      </c>
      <c r="AC2198" s="89">
        <f t="shared" si="1150"/>
        <v>0</v>
      </c>
      <c r="AD2198" s="90">
        <f t="shared" si="1151"/>
        <v>0</v>
      </c>
      <c r="AE2198" s="90">
        <f t="shared" si="1152"/>
        <v>0</v>
      </c>
      <c r="AF2198" s="1">
        <f t="shared" si="1153"/>
        <v>-41714.129244249729</v>
      </c>
    </row>
    <row r="2199" spans="1:32">
      <c r="A2199" s="106">
        <v>2.5439999999999998E-3</v>
      </c>
      <c r="B2199" s="4">
        <f t="shared" si="1141"/>
        <v>7880.210877333333</v>
      </c>
      <c r="C2199" t="s">
        <v>299</v>
      </c>
      <c r="D2199" s="100" t="s">
        <v>346</v>
      </c>
      <c r="E2199" s="57" t="s">
        <v>20</v>
      </c>
      <c r="F2199" s="22">
        <f t="shared" si="1144"/>
        <v>1</v>
      </c>
      <c r="G2199" s="22">
        <f t="shared" si="1145"/>
        <v>1</v>
      </c>
      <c r="H2199" s="120" t="str">
        <f>IF(ISNA(VLOOKUP(C2199,[1]Sheet1!$J$2:$J$2000,3,FALSE)),"No","Yes")</f>
        <v>Yes</v>
      </c>
      <c r="I2199" s="89">
        <f t="shared" si="1118"/>
        <v>0</v>
      </c>
      <c r="J2199" s="89">
        <f t="shared" si="1119"/>
        <v>7880.208333333333</v>
      </c>
      <c r="K2199" s="89">
        <f t="shared" si="1120"/>
        <v>0</v>
      </c>
      <c r="L2199" s="89">
        <f t="shared" si="1121"/>
        <v>0</v>
      </c>
      <c r="M2199" s="89">
        <f t="shared" si="1122"/>
        <v>0</v>
      </c>
      <c r="N2199" s="89">
        <f t="shared" si="1123"/>
        <v>0</v>
      </c>
      <c r="O2199" s="89">
        <f t="shared" si="1124"/>
        <v>0</v>
      </c>
      <c r="Q2199" s="90">
        <f t="shared" si="1125"/>
        <v>0</v>
      </c>
      <c r="R2199" s="90">
        <f t="shared" si="1126"/>
        <v>0</v>
      </c>
      <c r="S2199" s="90">
        <f t="shared" si="1127"/>
        <v>0</v>
      </c>
      <c r="T2199" s="90">
        <f t="shared" si="1128"/>
        <v>0</v>
      </c>
      <c r="U2199" s="90">
        <f t="shared" si="1129"/>
        <v>0</v>
      </c>
      <c r="V2199" s="90">
        <f t="shared" si="1130"/>
        <v>0</v>
      </c>
      <c r="W2199" s="90">
        <f t="shared" si="1131"/>
        <v>0</v>
      </c>
      <c r="Y2199" s="89">
        <f t="shared" si="1146"/>
        <v>0</v>
      </c>
      <c r="Z2199" s="90">
        <f t="shared" si="1147"/>
        <v>0</v>
      </c>
      <c r="AA2199" s="75">
        <f t="shared" si="1148"/>
        <v>0</v>
      </c>
      <c r="AB2199" s="89">
        <f t="shared" si="1149"/>
        <v>7880.208333333333</v>
      </c>
      <c r="AC2199" s="89">
        <f t="shared" si="1150"/>
        <v>0</v>
      </c>
      <c r="AD2199" s="90">
        <f t="shared" si="1151"/>
        <v>0</v>
      </c>
      <c r="AE2199" s="90">
        <f t="shared" si="1152"/>
        <v>0</v>
      </c>
      <c r="AF2199" s="1">
        <f t="shared" si="1153"/>
        <v>7880.208333333333</v>
      </c>
    </row>
    <row r="2200" spans="1:32">
      <c r="A2200" s="106">
        <v>2.545E-3</v>
      </c>
      <c r="B2200" s="4">
        <f t="shared" si="1141"/>
        <v>-34783.149349996289</v>
      </c>
      <c r="C2200" t="s">
        <v>312</v>
      </c>
      <c r="D2200" s="100" t="s">
        <v>345</v>
      </c>
      <c r="E2200" s="57" t="s">
        <v>20</v>
      </c>
      <c r="F2200" s="22">
        <f t="shared" si="1144"/>
        <v>2</v>
      </c>
      <c r="G2200" s="22">
        <f t="shared" si="1145"/>
        <v>2</v>
      </c>
      <c r="H2200" s="120" t="str">
        <f>IF(ISNA(VLOOKUP(C2200,[1]Sheet1!$J$2:$J$2000,3,FALSE)),"No","Yes")</f>
        <v>No</v>
      </c>
      <c r="I2200" s="89">
        <f t="shared" si="1118"/>
        <v>0</v>
      </c>
      <c r="J2200" s="89">
        <f t="shared" si="1119"/>
        <v>7557.4425574425568</v>
      </c>
      <c r="K2200" s="89">
        <f t="shared" si="1120"/>
        <v>0</v>
      </c>
      <c r="L2200" s="89">
        <f t="shared" si="1121"/>
        <v>0</v>
      </c>
      <c r="M2200" s="89">
        <f t="shared" si="1122"/>
        <v>0</v>
      </c>
      <c r="N2200" s="89">
        <f t="shared" si="1123"/>
        <v>0</v>
      </c>
      <c r="O2200" s="89">
        <f t="shared" si="1124"/>
        <v>0</v>
      </c>
      <c r="Q2200" s="90">
        <f t="shared" si="1125"/>
        <v>0</v>
      </c>
      <c r="R2200" s="90">
        <f t="shared" si="1126"/>
        <v>0</v>
      </c>
      <c r="S2200" s="90">
        <f t="shared" si="1127"/>
        <v>0</v>
      </c>
      <c r="T2200" s="90">
        <f t="shared" si="1128"/>
        <v>7659.4055475611558</v>
      </c>
      <c r="U2200" s="90">
        <f t="shared" si="1129"/>
        <v>0</v>
      </c>
      <c r="V2200" s="90">
        <f t="shared" si="1130"/>
        <v>0</v>
      </c>
      <c r="W2200" s="90">
        <f t="shared" si="1131"/>
        <v>0</v>
      </c>
      <c r="Y2200" s="89">
        <f t="shared" si="1146"/>
        <v>0</v>
      </c>
      <c r="Z2200" s="90">
        <f t="shared" si="1147"/>
        <v>0</v>
      </c>
      <c r="AA2200" s="75">
        <f t="shared" si="1148"/>
        <v>0</v>
      </c>
      <c r="AB2200" s="89">
        <f t="shared" si="1149"/>
        <v>7557.4425574425568</v>
      </c>
      <c r="AC2200" s="89">
        <f t="shared" si="1150"/>
        <v>0</v>
      </c>
      <c r="AD2200" s="90">
        <f t="shared" si="1151"/>
        <v>7659.4055475611558</v>
      </c>
      <c r="AE2200" s="90">
        <f t="shared" si="1152"/>
        <v>0</v>
      </c>
      <c r="AF2200" s="1">
        <f t="shared" si="1153"/>
        <v>-34783.151894996292</v>
      </c>
    </row>
    <row r="2201" spans="1:32">
      <c r="A2201" s="106">
        <v>2.5460000000000001E-3</v>
      </c>
      <c r="B2201" s="4">
        <f t="shared" si="1141"/>
        <v>-43276.549075981922</v>
      </c>
      <c r="C2201" t="s">
        <v>334</v>
      </c>
      <c r="D2201" s="100" t="s">
        <v>345</v>
      </c>
      <c r="E2201" s="57" t="s">
        <v>20</v>
      </c>
      <c r="F2201" s="22">
        <f t="shared" si="1144"/>
        <v>1</v>
      </c>
      <c r="G2201" s="22">
        <f t="shared" si="1145"/>
        <v>1</v>
      </c>
      <c r="H2201" s="120" t="str">
        <f>IF(ISNA(VLOOKUP(C2201,[1]Sheet1!$J$2:$J$2000,3,FALSE)),"No","Yes")</f>
        <v>No</v>
      </c>
      <c r="I2201" s="89">
        <f t="shared" si="1118"/>
        <v>0</v>
      </c>
      <c r="J2201" s="89">
        <f t="shared" si="1119"/>
        <v>6723.4483780180708</v>
      </c>
      <c r="K2201" s="89">
        <f t="shared" si="1120"/>
        <v>0</v>
      </c>
      <c r="L2201" s="89">
        <f t="shared" si="1121"/>
        <v>0</v>
      </c>
      <c r="M2201" s="89">
        <f t="shared" si="1122"/>
        <v>0</v>
      </c>
      <c r="N2201" s="89">
        <f t="shared" si="1123"/>
        <v>0</v>
      </c>
      <c r="O2201" s="89">
        <f t="shared" si="1124"/>
        <v>0</v>
      </c>
      <c r="Q2201" s="90">
        <f t="shared" si="1125"/>
        <v>0</v>
      </c>
      <c r="R2201" s="90">
        <f t="shared" si="1126"/>
        <v>0</v>
      </c>
      <c r="S2201" s="90">
        <f t="shared" si="1127"/>
        <v>0</v>
      </c>
      <c r="T2201" s="90">
        <f t="shared" si="1128"/>
        <v>0</v>
      </c>
      <c r="U2201" s="90">
        <f t="shared" si="1129"/>
        <v>0</v>
      </c>
      <c r="V2201" s="90">
        <f t="shared" si="1130"/>
        <v>0</v>
      </c>
      <c r="W2201" s="90">
        <f t="shared" si="1131"/>
        <v>0</v>
      </c>
      <c r="Y2201" s="89">
        <f t="shared" si="1146"/>
        <v>0</v>
      </c>
      <c r="Z2201" s="90">
        <f t="shared" si="1147"/>
        <v>0</v>
      </c>
      <c r="AA2201" s="75">
        <f t="shared" si="1148"/>
        <v>0</v>
      </c>
      <c r="AB2201" s="89">
        <f t="shared" si="1149"/>
        <v>6723.4483780180708</v>
      </c>
      <c r="AC2201" s="89">
        <f t="shared" si="1150"/>
        <v>0</v>
      </c>
      <c r="AD2201" s="90">
        <f t="shared" si="1151"/>
        <v>0</v>
      </c>
      <c r="AE2201" s="90">
        <f t="shared" si="1152"/>
        <v>0</v>
      </c>
      <c r="AF2201" s="1">
        <f t="shared" si="1153"/>
        <v>-43276.551621981926</v>
      </c>
    </row>
    <row r="2202" spans="1:32">
      <c r="A2202" s="106">
        <v>2.5470000000000002E-3</v>
      </c>
      <c r="B2202" s="4">
        <f t="shared" si="1141"/>
        <v>-43404.531018823895</v>
      </c>
      <c r="C2202" t="s">
        <v>336</v>
      </c>
      <c r="D2202" s="100" t="s">
        <v>356</v>
      </c>
      <c r="E2202" s="57" t="s">
        <v>20</v>
      </c>
      <c r="F2202" s="22">
        <f t="shared" si="1144"/>
        <v>1</v>
      </c>
      <c r="G2202" s="22">
        <f t="shared" si="1145"/>
        <v>1</v>
      </c>
      <c r="H2202" s="120" t="str">
        <f>IF(ISNA(VLOOKUP(C2202,[1]Sheet1!$J$2:$J$2000,3,FALSE)),"No","Yes")</f>
        <v>No</v>
      </c>
      <c r="I2202" s="89">
        <f t="shared" si="1118"/>
        <v>0</v>
      </c>
      <c r="J2202" s="89">
        <f t="shared" si="1119"/>
        <v>6595.4664341761109</v>
      </c>
      <c r="K2202" s="89">
        <f t="shared" si="1120"/>
        <v>0</v>
      </c>
      <c r="L2202" s="89">
        <f t="shared" si="1121"/>
        <v>0</v>
      </c>
      <c r="M2202" s="89">
        <f t="shared" si="1122"/>
        <v>0</v>
      </c>
      <c r="N2202" s="89">
        <f t="shared" si="1123"/>
        <v>0</v>
      </c>
      <c r="O2202" s="89">
        <f t="shared" si="1124"/>
        <v>0</v>
      </c>
      <c r="Q2202" s="90">
        <f t="shared" si="1125"/>
        <v>0</v>
      </c>
      <c r="R2202" s="90">
        <f t="shared" si="1126"/>
        <v>0</v>
      </c>
      <c r="S2202" s="90">
        <f t="shared" si="1127"/>
        <v>0</v>
      </c>
      <c r="T2202" s="90">
        <f t="shared" si="1128"/>
        <v>0</v>
      </c>
      <c r="U2202" s="90">
        <f t="shared" si="1129"/>
        <v>0</v>
      </c>
      <c r="V2202" s="90">
        <f t="shared" si="1130"/>
        <v>0</v>
      </c>
      <c r="W2202" s="90">
        <f t="shared" si="1131"/>
        <v>0</v>
      </c>
      <c r="Y2202" s="89">
        <f t="shared" si="1146"/>
        <v>0</v>
      </c>
      <c r="Z2202" s="90">
        <f t="shared" si="1147"/>
        <v>0</v>
      </c>
      <c r="AA2202" s="75">
        <f t="shared" si="1148"/>
        <v>0</v>
      </c>
      <c r="AB2202" s="89">
        <f t="shared" si="1149"/>
        <v>6595.4664341761109</v>
      </c>
      <c r="AC2202" s="89">
        <f t="shared" si="1150"/>
        <v>0</v>
      </c>
      <c r="AD2202" s="90">
        <f t="shared" si="1151"/>
        <v>0</v>
      </c>
      <c r="AE2202" s="90">
        <f t="shared" si="1152"/>
        <v>0</v>
      </c>
      <c r="AF2202" s="1">
        <f t="shared" si="1153"/>
        <v>-43404.533565823891</v>
      </c>
    </row>
    <row r="2203" spans="1:32">
      <c r="A2203" s="106">
        <v>2.5479999999999999E-3</v>
      </c>
      <c r="B2203" s="4">
        <f t="shared" si="1141"/>
        <v>9616.5279717288122</v>
      </c>
      <c r="C2203" t="s">
        <v>208</v>
      </c>
      <c r="D2203" s="100" t="s">
        <v>357</v>
      </c>
      <c r="E2203" s="57" t="s">
        <v>20</v>
      </c>
      <c r="F2203" s="22">
        <f t="shared" si="1144"/>
        <v>1</v>
      </c>
      <c r="G2203" s="22">
        <f t="shared" si="1145"/>
        <v>1</v>
      </c>
      <c r="H2203" s="120" t="str">
        <f>IF(ISNA(VLOOKUP(C2203,[1]Sheet1!$J$2:$J$2000,3,FALSE)),"No","Yes")</f>
        <v>Yes</v>
      </c>
      <c r="I2203" s="89">
        <f t="shared" si="1118"/>
        <v>0</v>
      </c>
      <c r="J2203" s="89">
        <f t="shared" si="1119"/>
        <v>9616.5254237288118</v>
      </c>
      <c r="K2203" s="89">
        <f t="shared" si="1120"/>
        <v>0</v>
      </c>
      <c r="L2203" s="89">
        <f t="shared" si="1121"/>
        <v>0</v>
      </c>
      <c r="M2203" s="89">
        <f t="shared" si="1122"/>
        <v>0</v>
      </c>
      <c r="N2203" s="89">
        <f t="shared" si="1123"/>
        <v>0</v>
      </c>
      <c r="O2203" s="89">
        <f t="shared" si="1124"/>
        <v>0</v>
      </c>
      <c r="Q2203" s="90">
        <f t="shared" si="1125"/>
        <v>0</v>
      </c>
      <c r="R2203" s="90">
        <f t="shared" si="1126"/>
        <v>0</v>
      </c>
      <c r="S2203" s="90">
        <f t="shared" si="1127"/>
        <v>0</v>
      </c>
      <c r="T2203" s="90">
        <f t="shared" si="1128"/>
        <v>0</v>
      </c>
      <c r="U2203" s="90">
        <f t="shared" si="1129"/>
        <v>0</v>
      </c>
      <c r="V2203" s="90">
        <f t="shared" si="1130"/>
        <v>0</v>
      </c>
      <c r="W2203" s="90">
        <f t="shared" si="1131"/>
        <v>0</v>
      </c>
      <c r="Y2203" s="89">
        <f t="shared" si="1146"/>
        <v>0</v>
      </c>
      <c r="Z2203" s="90">
        <f t="shared" si="1147"/>
        <v>0</v>
      </c>
      <c r="AA2203" s="75">
        <f t="shared" si="1148"/>
        <v>0</v>
      </c>
      <c r="AB2203" s="89">
        <f t="shared" si="1149"/>
        <v>9616.5254237288118</v>
      </c>
      <c r="AC2203" s="89">
        <f t="shared" si="1150"/>
        <v>0</v>
      </c>
      <c r="AD2203" s="90">
        <f t="shared" si="1151"/>
        <v>0</v>
      </c>
      <c r="AE2203" s="90">
        <f t="shared" si="1152"/>
        <v>0</v>
      </c>
      <c r="AF2203" s="1">
        <f t="shared" si="1153"/>
        <v>9616.5254237288118</v>
      </c>
    </row>
    <row r="2204" spans="1:32">
      <c r="A2204" s="106">
        <v>2.5490000000000001E-3</v>
      </c>
      <c r="B2204" s="4">
        <f t="shared" si="1141"/>
        <v>19106.097357126415</v>
      </c>
      <c r="C2204" t="s">
        <v>1585</v>
      </c>
      <c r="D2204" s="100" t="s">
        <v>416</v>
      </c>
      <c r="E2204" s="57" t="s">
        <v>20</v>
      </c>
      <c r="F2204" s="22">
        <f t="shared" si="1144"/>
        <v>2</v>
      </c>
      <c r="G2204" s="22">
        <f t="shared" si="1145"/>
        <v>2</v>
      </c>
      <c r="H2204" s="120" t="str">
        <f>IF(ISNA(VLOOKUP(C2204,[1]Sheet1!$J$2:$J$2000,3,FALSE)),"No","Yes")</f>
        <v>Yes</v>
      </c>
      <c r="I2204" s="89">
        <f t="shared" si="1118"/>
        <v>0</v>
      </c>
      <c r="J2204" s="89">
        <f t="shared" si="1119"/>
        <v>0</v>
      </c>
      <c r="K2204" s="89">
        <f t="shared" si="1120"/>
        <v>9106.0948081264105</v>
      </c>
      <c r="L2204" s="89">
        <f t="shared" si="1121"/>
        <v>0</v>
      </c>
      <c r="M2204" s="89">
        <f t="shared" si="1122"/>
        <v>0</v>
      </c>
      <c r="N2204" s="89">
        <f t="shared" si="1123"/>
        <v>10000.000000000002</v>
      </c>
      <c r="O2204" s="89">
        <f t="shared" si="1124"/>
        <v>0</v>
      </c>
      <c r="Q2204" s="90">
        <f t="shared" si="1125"/>
        <v>0</v>
      </c>
      <c r="R2204" s="90">
        <f t="shared" si="1126"/>
        <v>0</v>
      </c>
      <c r="S2204" s="90">
        <f t="shared" si="1127"/>
        <v>0</v>
      </c>
      <c r="T2204" s="90">
        <f t="shared" si="1128"/>
        <v>0</v>
      </c>
      <c r="U2204" s="90">
        <f t="shared" si="1129"/>
        <v>0</v>
      </c>
      <c r="V2204" s="90">
        <f t="shared" si="1130"/>
        <v>0</v>
      </c>
      <c r="W2204" s="90">
        <f t="shared" si="1131"/>
        <v>0</v>
      </c>
      <c r="Y2204" s="89">
        <f t="shared" si="1146"/>
        <v>0</v>
      </c>
      <c r="Z2204" s="90">
        <f t="shared" si="1147"/>
        <v>0</v>
      </c>
      <c r="AA2204" s="75">
        <f t="shared" si="1148"/>
        <v>0</v>
      </c>
      <c r="AB2204" s="89">
        <f t="shared" si="1149"/>
        <v>10000.000000000002</v>
      </c>
      <c r="AC2204" s="89">
        <f t="shared" si="1150"/>
        <v>9106.0948081264105</v>
      </c>
      <c r="AD2204" s="90">
        <f t="shared" si="1151"/>
        <v>0</v>
      </c>
      <c r="AE2204" s="90">
        <f t="shared" si="1152"/>
        <v>0</v>
      </c>
      <c r="AF2204" s="1">
        <f t="shared" si="1153"/>
        <v>19106.094808126414</v>
      </c>
    </row>
    <row r="2205" spans="1:32">
      <c r="A2205" s="106">
        <v>2.5500000000000002E-3</v>
      </c>
      <c r="B2205" s="4">
        <f t="shared" si="1141"/>
        <v>-41239.954018946803</v>
      </c>
      <c r="C2205" t="s">
        <v>1596</v>
      </c>
      <c r="D2205" s="100" t="s">
        <v>380</v>
      </c>
      <c r="E2205" s="57" t="s">
        <v>20</v>
      </c>
      <c r="F2205" s="22">
        <f t="shared" si="1144"/>
        <v>1</v>
      </c>
      <c r="G2205" s="22">
        <f t="shared" si="1145"/>
        <v>1</v>
      </c>
      <c r="H2205" s="120" t="str">
        <f>IF(ISNA(VLOOKUP(C2205,[1]Sheet1!$J$2:$J$2000,3,FALSE)),"No","Yes")</f>
        <v>No</v>
      </c>
      <c r="I2205" s="89">
        <f t="shared" si="1118"/>
        <v>0</v>
      </c>
      <c r="J2205" s="89">
        <f t="shared" si="1119"/>
        <v>0</v>
      </c>
      <c r="K2205" s="89">
        <f t="shared" si="1120"/>
        <v>8760.0434310532019</v>
      </c>
      <c r="L2205" s="89">
        <f t="shared" si="1121"/>
        <v>0</v>
      </c>
      <c r="M2205" s="89">
        <f t="shared" si="1122"/>
        <v>0</v>
      </c>
      <c r="N2205" s="89">
        <f t="shared" si="1123"/>
        <v>0</v>
      </c>
      <c r="O2205" s="89">
        <f t="shared" si="1124"/>
        <v>0</v>
      </c>
      <c r="Q2205" s="90">
        <f t="shared" si="1125"/>
        <v>0</v>
      </c>
      <c r="R2205" s="90">
        <f t="shared" si="1126"/>
        <v>0</v>
      </c>
      <c r="S2205" s="90">
        <f t="shared" si="1127"/>
        <v>0</v>
      </c>
      <c r="T2205" s="90">
        <f t="shared" si="1128"/>
        <v>0</v>
      </c>
      <c r="U2205" s="90">
        <f t="shared" si="1129"/>
        <v>0</v>
      </c>
      <c r="V2205" s="90">
        <f t="shared" si="1130"/>
        <v>0</v>
      </c>
      <c r="W2205" s="90">
        <f t="shared" si="1131"/>
        <v>0</v>
      </c>
      <c r="Y2205" s="89">
        <f t="shared" si="1146"/>
        <v>0</v>
      </c>
      <c r="Z2205" s="90">
        <f t="shared" si="1147"/>
        <v>0</v>
      </c>
      <c r="AA2205" s="75">
        <f t="shared" si="1148"/>
        <v>0</v>
      </c>
      <c r="AB2205" s="89">
        <f t="shared" si="1149"/>
        <v>8760.0434310532019</v>
      </c>
      <c r="AC2205" s="89">
        <f t="shared" si="1150"/>
        <v>0</v>
      </c>
      <c r="AD2205" s="90">
        <f t="shared" si="1151"/>
        <v>0</v>
      </c>
      <c r="AE2205" s="90">
        <f t="shared" si="1152"/>
        <v>0</v>
      </c>
      <c r="AF2205" s="1">
        <f t="shared" si="1153"/>
        <v>-41239.9565689468</v>
      </c>
    </row>
    <row r="2206" spans="1:32">
      <c r="A2206" s="106">
        <v>2.5509999999999999E-3</v>
      </c>
      <c r="B2206" s="4">
        <f t="shared" si="1141"/>
        <v>-42249.757295301635</v>
      </c>
      <c r="C2206" t="s">
        <v>1657</v>
      </c>
      <c r="D2206" s="100" t="s">
        <v>371</v>
      </c>
      <c r="E2206" s="57" t="s">
        <v>20</v>
      </c>
      <c r="F2206" s="22">
        <f t="shared" si="1144"/>
        <v>1</v>
      </c>
      <c r="G2206" s="22">
        <f t="shared" si="1145"/>
        <v>1</v>
      </c>
      <c r="H2206" s="120" t="str">
        <f>IF(ISNA(VLOOKUP(C2206,[1]Sheet1!$J$2:$J$2000,3,FALSE)),"No","Yes")</f>
        <v>No</v>
      </c>
      <c r="I2206" s="89">
        <f t="shared" si="1118"/>
        <v>0</v>
      </c>
      <c r="J2206" s="89">
        <f t="shared" si="1119"/>
        <v>0</v>
      </c>
      <c r="K2206" s="89">
        <f t="shared" si="1120"/>
        <v>7750.2401536983671</v>
      </c>
      <c r="L2206" s="89">
        <f t="shared" si="1121"/>
        <v>0</v>
      </c>
      <c r="M2206" s="89">
        <f t="shared" si="1122"/>
        <v>0</v>
      </c>
      <c r="N2206" s="89">
        <f t="shared" si="1123"/>
        <v>0</v>
      </c>
      <c r="O2206" s="89">
        <f t="shared" si="1124"/>
        <v>0</v>
      </c>
      <c r="Q2206" s="90">
        <f t="shared" si="1125"/>
        <v>0</v>
      </c>
      <c r="R2206" s="90">
        <f t="shared" si="1126"/>
        <v>0</v>
      </c>
      <c r="S2206" s="90">
        <f t="shared" si="1127"/>
        <v>0</v>
      </c>
      <c r="T2206" s="90">
        <f t="shared" si="1128"/>
        <v>0</v>
      </c>
      <c r="U2206" s="90">
        <f t="shared" si="1129"/>
        <v>0</v>
      </c>
      <c r="V2206" s="90">
        <f t="shared" si="1130"/>
        <v>0</v>
      </c>
      <c r="W2206" s="90">
        <f t="shared" si="1131"/>
        <v>0</v>
      </c>
      <c r="Y2206" s="89">
        <f t="shared" si="1146"/>
        <v>0</v>
      </c>
      <c r="Z2206" s="90">
        <f t="shared" si="1147"/>
        <v>0</v>
      </c>
      <c r="AA2206" s="75">
        <f t="shared" si="1148"/>
        <v>0</v>
      </c>
      <c r="AB2206" s="89">
        <f t="shared" si="1149"/>
        <v>7750.2401536983671</v>
      </c>
      <c r="AC2206" s="89">
        <f t="shared" si="1150"/>
        <v>0</v>
      </c>
      <c r="AD2206" s="90">
        <f t="shared" si="1151"/>
        <v>0</v>
      </c>
      <c r="AE2206" s="90">
        <f t="shared" si="1152"/>
        <v>0</v>
      </c>
      <c r="AF2206" s="1">
        <f t="shared" si="1153"/>
        <v>-42249.759846301633</v>
      </c>
    </row>
    <row r="2207" spans="1:32">
      <c r="A2207" s="106">
        <v>2.552E-3</v>
      </c>
      <c r="B2207" s="4">
        <f t="shared" si="1141"/>
        <v>-42657.441932892616</v>
      </c>
      <c r="C2207" t="s">
        <v>1681</v>
      </c>
      <c r="D2207" s="100" t="s">
        <v>417</v>
      </c>
      <c r="E2207" s="57" t="s">
        <v>20</v>
      </c>
      <c r="F2207" s="22">
        <f t="shared" si="1144"/>
        <v>1</v>
      </c>
      <c r="G2207" s="22">
        <f t="shared" si="1145"/>
        <v>1</v>
      </c>
      <c r="H2207" s="120" t="str">
        <f>IF(ISNA(VLOOKUP(C2207,[1]Sheet1!$J$2:$J$2000,3,FALSE)),"No","Yes")</f>
        <v>No</v>
      </c>
      <c r="I2207" s="89">
        <f t="shared" si="1118"/>
        <v>0</v>
      </c>
      <c r="J2207" s="89">
        <f t="shared" si="1119"/>
        <v>0</v>
      </c>
      <c r="K2207" s="89">
        <f t="shared" si="1120"/>
        <v>7342.5555151073886</v>
      </c>
      <c r="L2207" s="89">
        <f t="shared" si="1121"/>
        <v>0</v>
      </c>
      <c r="M2207" s="89">
        <f t="shared" si="1122"/>
        <v>0</v>
      </c>
      <c r="N2207" s="89">
        <f t="shared" si="1123"/>
        <v>0</v>
      </c>
      <c r="O2207" s="89">
        <f t="shared" si="1124"/>
        <v>0</v>
      </c>
      <c r="Q2207" s="90">
        <f t="shared" si="1125"/>
        <v>0</v>
      </c>
      <c r="R2207" s="90">
        <f t="shared" si="1126"/>
        <v>0</v>
      </c>
      <c r="S2207" s="90">
        <f t="shared" si="1127"/>
        <v>0</v>
      </c>
      <c r="T2207" s="90">
        <f t="shared" si="1128"/>
        <v>0</v>
      </c>
      <c r="U2207" s="90">
        <f t="shared" si="1129"/>
        <v>0</v>
      </c>
      <c r="V2207" s="90">
        <f t="shared" si="1130"/>
        <v>0</v>
      </c>
      <c r="W2207" s="90">
        <f t="shared" si="1131"/>
        <v>0</v>
      </c>
      <c r="Y2207" s="89">
        <f t="shared" si="1146"/>
        <v>0</v>
      </c>
      <c r="Z2207" s="90">
        <f t="shared" si="1147"/>
        <v>0</v>
      </c>
      <c r="AA2207" s="75">
        <f t="shared" si="1148"/>
        <v>0</v>
      </c>
      <c r="AB2207" s="89">
        <f t="shared" si="1149"/>
        <v>7342.5555151073886</v>
      </c>
      <c r="AC2207" s="89">
        <f t="shared" si="1150"/>
        <v>0</v>
      </c>
      <c r="AD2207" s="90">
        <f t="shared" si="1151"/>
        <v>0</v>
      </c>
      <c r="AE2207" s="90">
        <f t="shared" si="1152"/>
        <v>0</v>
      </c>
      <c r="AF2207" s="1">
        <f t="shared" si="1153"/>
        <v>-42657.444484892614</v>
      </c>
    </row>
    <row r="2208" spans="1:32">
      <c r="A2208" s="106">
        <v>2.5530000000000001E-3</v>
      </c>
      <c r="B2208" s="4">
        <f t="shared" si="1141"/>
        <v>-42697.318229042001</v>
      </c>
      <c r="C2208" t="s">
        <v>1682</v>
      </c>
      <c r="D2208" s="100" t="s">
        <v>379</v>
      </c>
      <c r="E2208" s="57" t="s">
        <v>20</v>
      </c>
      <c r="F2208" s="22">
        <f t="shared" si="1144"/>
        <v>1</v>
      </c>
      <c r="G2208" s="22">
        <f t="shared" si="1145"/>
        <v>1</v>
      </c>
      <c r="H2208" s="120" t="str">
        <f>IF(ISNA(VLOOKUP(C2208,[1]Sheet1!$J$2:$J$2000,3,FALSE)),"No","Yes")</f>
        <v>No</v>
      </c>
      <c r="I2208" s="89">
        <f t="shared" si="1118"/>
        <v>0</v>
      </c>
      <c r="J2208" s="89">
        <f t="shared" si="1119"/>
        <v>0</v>
      </c>
      <c r="K2208" s="89">
        <f t="shared" si="1120"/>
        <v>7302.6792179580007</v>
      </c>
      <c r="L2208" s="89">
        <f t="shared" si="1121"/>
        <v>0</v>
      </c>
      <c r="M2208" s="89">
        <f t="shared" si="1122"/>
        <v>0</v>
      </c>
      <c r="N2208" s="89">
        <f t="shared" si="1123"/>
        <v>0</v>
      </c>
      <c r="O2208" s="89">
        <f t="shared" si="1124"/>
        <v>0</v>
      </c>
      <c r="Q2208" s="90">
        <f t="shared" si="1125"/>
        <v>0</v>
      </c>
      <c r="R2208" s="90">
        <f t="shared" si="1126"/>
        <v>0</v>
      </c>
      <c r="S2208" s="90">
        <f t="shared" si="1127"/>
        <v>0</v>
      </c>
      <c r="T2208" s="90">
        <f t="shared" si="1128"/>
        <v>0</v>
      </c>
      <c r="U2208" s="90">
        <f t="shared" si="1129"/>
        <v>0</v>
      </c>
      <c r="V2208" s="90">
        <f t="shared" si="1130"/>
        <v>0</v>
      </c>
      <c r="W2208" s="90">
        <f t="shared" si="1131"/>
        <v>0</v>
      </c>
      <c r="Y2208" s="89">
        <f t="shared" si="1146"/>
        <v>0</v>
      </c>
      <c r="Z2208" s="90">
        <f t="shared" si="1147"/>
        <v>0</v>
      </c>
      <c r="AA2208" s="75">
        <f t="shared" si="1148"/>
        <v>0</v>
      </c>
      <c r="AB2208" s="89">
        <f t="shared" si="1149"/>
        <v>7302.6792179580007</v>
      </c>
      <c r="AC2208" s="89">
        <f t="shared" si="1150"/>
        <v>0</v>
      </c>
      <c r="AD2208" s="90">
        <f t="shared" si="1151"/>
        <v>0</v>
      </c>
      <c r="AE2208" s="90">
        <f t="shared" si="1152"/>
        <v>0</v>
      </c>
      <c r="AF2208" s="1">
        <f t="shared" si="1153"/>
        <v>-42697.320782041999</v>
      </c>
    </row>
    <row r="2209" spans="1:32">
      <c r="A2209" s="106">
        <v>2.5539999999999998E-3</v>
      </c>
      <c r="B2209" s="4">
        <f t="shared" si="1141"/>
        <v>-42832.264681252309</v>
      </c>
      <c r="C2209" t="s">
        <v>1689</v>
      </c>
      <c r="D2209" s="100" t="s">
        <v>418</v>
      </c>
      <c r="E2209" s="57" t="s">
        <v>20</v>
      </c>
      <c r="F2209" s="22">
        <f t="shared" si="1144"/>
        <v>1</v>
      </c>
      <c r="G2209" s="22">
        <f t="shared" si="1145"/>
        <v>1</v>
      </c>
      <c r="H2209" s="120" t="str">
        <f>IF(ISNA(VLOOKUP(C2209,[1]Sheet1!$J$2:$J$2000,3,FALSE)),"No","Yes")</f>
        <v>No</v>
      </c>
      <c r="I2209" s="89">
        <f t="shared" si="1118"/>
        <v>0</v>
      </c>
      <c r="J2209" s="89">
        <f t="shared" si="1119"/>
        <v>0</v>
      </c>
      <c r="K2209" s="89">
        <f t="shared" si="1120"/>
        <v>7167.7327647476914</v>
      </c>
      <c r="L2209" s="89">
        <f t="shared" si="1121"/>
        <v>0</v>
      </c>
      <c r="M2209" s="89">
        <f t="shared" si="1122"/>
        <v>0</v>
      </c>
      <c r="N2209" s="89">
        <f t="shared" si="1123"/>
        <v>0</v>
      </c>
      <c r="O2209" s="89">
        <f t="shared" si="1124"/>
        <v>0</v>
      </c>
      <c r="Q2209" s="90">
        <f t="shared" si="1125"/>
        <v>0</v>
      </c>
      <c r="R2209" s="90">
        <f t="shared" si="1126"/>
        <v>0</v>
      </c>
      <c r="S2209" s="90">
        <f t="shared" si="1127"/>
        <v>0</v>
      </c>
      <c r="T2209" s="90">
        <f t="shared" si="1128"/>
        <v>0</v>
      </c>
      <c r="U2209" s="90">
        <f t="shared" si="1129"/>
        <v>0</v>
      </c>
      <c r="V2209" s="90">
        <f t="shared" si="1130"/>
        <v>0</v>
      </c>
      <c r="W2209" s="90">
        <f t="shared" si="1131"/>
        <v>0</v>
      </c>
      <c r="Y2209" s="89">
        <f t="shared" si="1146"/>
        <v>0</v>
      </c>
      <c r="Z2209" s="90">
        <f t="shared" si="1147"/>
        <v>0</v>
      </c>
      <c r="AA2209" s="75">
        <f t="shared" si="1148"/>
        <v>0</v>
      </c>
      <c r="AB2209" s="89">
        <f t="shared" si="1149"/>
        <v>7167.7327647476914</v>
      </c>
      <c r="AC2209" s="89">
        <f t="shared" si="1150"/>
        <v>0</v>
      </c>
      <c r="AD2209" s="90">
        <f t="shared" si="1151"/>
        <v>0</v>
      </c>
      <c r="AE2209" s="90">
        <f t="shared" si="1152"/>
        <v>0</v>
      </c>
      <c r="AF2209" s="1">
        <f t="shared" si="1153"/>
        <v>-42832.267235252308</v>
      </c>
    </row>
    <row r="2210" spans="1:32">
      <c r="A2210" s="106">
        <v>2.555E-3</v>
      </c>
      <c r="B2210" s="4">
        <f t="shared" si="1141"/>
        <v>19580.409835674585</v>
      </c>
      <c r="C2210" t="s">
        <v>1701</v>
      </c>
      <c r="D2210" s="100" t="s">
        <v>385</v>
      </c>
      <c r="E2210" s="57" t="s">
        <v>20</v>
      </c>
      <c r="F2210" s="22">
        <f t="shared" si="1144"/>
        <v>3</v>
      </c>
      <c r="G2210" s="22">
        <f t="shared" si="1145"/>
        <v>3</v>
      </c>
      <c r="H2210" s="120" t="str">
        <f>IF(ISNA(VLOOKUP(C2210,[1]Sheet1!$J$2:$J$2000,3,FALSE)),"No","Yes")</f>
        <v>Yes</v>
      </c>
      <c r="I2210" s="89">
        <f t="shared" si="1118"/>
        <v>0</v>
      </c>
      <c r="J2210" s="89">
        <f t="shared" si="1119"/>
        <v>0</v>
      </c>
      <c r="K2210" s="89">
        <f t="shared" si="1120"/>
        <v>6853.5507985049271</v>
      </c>
      <c r="L2210" s="89">
        <f t="shared" si="1121"/>
        <v>0</v>
      </c>
      <c r="M2210" s="89">
        <f t="shared" si="1122"/>
        <v>0</v>
      </c>
      <c r="N2210" s="89">
        <f t="shared" si="1123"/>
        <v>0</v>
      </c>
      <c r="O2210" s="89">
        <f t="shared" si="1124"/>
        <v>0</v>
      </c>
      <c r="Q2210" s="90">
        <f t="shared" si="1125"/>
        <v>0</v>
      </c>
      <c r="R2210" s="90">
        <f t="shared" si="1126"/>
        <v>0</v>
      </c>
      <c r="S2210" s="90">
        <f t="shared" si="1127"/>
        <v>0</v>
      </c>
      <c r="T2210" s="90">
        <f t="shared" si="1128"/>
        <v>0</v>
      </c>
      <c r="U2210" s="90">
        <f t="shared" si="1129"/>
        <v>6939.1222274657857</v>
      </c>
      <c r="V2210" s="90">
        <f t="shared" si="1130"/>
        <v>0</v>
      </c>
      <c r="W2210" s="90">
        <f t="shared" si="1131"/>
        <v>5787.7342547038734</v>
      </c>
      <c r="Y2210" s="89">
        <f t="shared" si="1146"/>
        <v>0</v>
      </c>
      <c r="Z2210" s="90">
        <f t="shared" si="1147"/>
        <v>0</v>
      </c>
      <c r="AA2210" s="75">
        <f t="shared" si="1148"/>
        <v>0</v>
      </c>
      <c r="AB2210" s="89">
        <f t="shared" si="1149"/>
        <v>6853.5507985049271</v>
      </c>
      <c r="AC2210" s="89">
        <f t="shared" si="1150"/>
        <v>0</v>
      </c>
      <c r="AD2210" s="90">
        <f t="shared" si="1151"/>
        <v>6939.1222274657857</v>
      </c>
      <c r="AE2210" s="90">
        <f t="shared" si="1152"/>
        <v>5787.7342547038734</v>
      </c>
      <c r="AF2210" s="1">
        <f t="shared" si="1153"/>
        <v>19580.407280674586</v>
      </c>
    </row>
    <row r="2211" spans="1:32">
      <c r="A2211" s="106">
        <v>2.5560000000000001E-3</v>
      </c>
      <c r="B2211" s="4">
        <f t="shared" si="1141"/>
        <v>-43198.446272190864</v>
      </c>
      <c r="C2211" t="s">
        <v>1702</v>
      </c>
      <c r="D2211" s="100" t="s">
        <v>369</v>
      </c>
      <c r="E2211" s="57" t="s">
        <v>20</v>
      </c>
      <c r="F2211" s="22">
        <f t="shared" si="1144"/>
        <v>1</v>
      </c>
      <c r="G2211" s="22">
        <f t="shared" si="1145"/>
        <v>1</v>
      </c>
      <c r="H2211" s="120" t="str">
        <f>IF(ISNA(VLOOKUP(C2211,[1]Sheet1!$J$2:$J$2000,3,FALSE)),"No","Yes")</f>
        <v>No</v>
      </c>
      <c r="I2211" s="89">
        <f t="shared" si="1118"/>
        <v>0</v>
      </c>
      <c r="J2211" s="89">
        <f t="shared" si="1119"/>
        <v>0</v>
      </c>
      <c r="K2211" s="89">
        <f t="shared" si="1120"/>
        <v>6801.5511718091384</v>
      </c>
      <c r="L2211" s="89">
        <f t="shared" si="1121"/>
        <v>0</v>
      </c>
      <c r="M2211" s="89">
        <f t="shared" si="1122"/>
        <v>0</v>
      </c>
      <c r="N2211" s="89">
        <f t="shared" si="1123"/>
        <v>0</v>
      </c>
      <c r="O2211" s="89">
        <f t="shared" si="1124"/>
        <v>0</v>
      </c>
      <c r="Q2211" s="90">
        <f t="shared" si="1125"/>
        <v>0</v>
      </c>
      <c r="R2211" s="90">
        <f t="shared" si="1126"/>
        <v>0</v>
      </c>
      <c r="S2211" s="90">
        <f t="shared" si="1127"/>
        <v>0</v>
      </c>
      <c r="T2211" s="90">
        <f t="shared" si="1128"/>
        <v>0</v>
      </c>
      <c r="U2211" s="90">
        <f t="shared" si="1129"/>
        <v>0</v>
      </c>
      <c r="V2211" s="90">
        <f t="shared" si="1130"/>
        <v>0</v>
      </c>
      <c r="W2211" s="90">
        <f t="shared" si="1131"/>
        <v>0</v>
      </c>
      <c r="Y2211" s="89">
        <f t="shared" si="1146"/>
        <v>0</v>
      </c>
      <c r="Z2211" s="90">
        <f t="shared" si="1147"/>
        <v>0</v>
      </c>
      <c r="AA2211" s="75">
        <f t="shared" si="1148"/>
        <v>0</v>
      </c>
      <c r="AB2211" s="89">
        <f t="shared" si="1149"/>
        <v>6801.5511718091384</v>
      </c>
      <c r="AC2211" s="89">
        <f t="shared" si="1150"/>
        <v>0</v>
      </c>
      <c r="AD2211" s="90">
        <f t="shared" si="1151"/>
        <v>0</v>
      </c>
      <c r="AE2211" s="90">
        <f t="shared" si="1152"/>
        <v>0</v>
      </c>
      <c r="AF2211" s="1">
        <f t="shared" si="1153"/>
        <v>-43198.448828190863</v>
      </c>
    </row>
    <row r="2212" spans="1:32">
      <c r="A2212" s="106">
        <v>2.5569999999999998E-3</v>
      </c>
      <c r="B2212" s="4">
        <f t="shared" si="1141"/>
        <v>-43205.319996478189</v>
      </c>
      <c r="C2212" t="s">
        <v>1703</v>
      </c>
      <c r="D2212" s="100" t="s">
        <v>398</v>
      </c>
      <c r="E2212" s="57" t="s">
        <v>20</v>
      </c>
      <c r="F2212" s="22">
        <f t="shared" si="1144"/>
        <v>1</v>
      </c>
      <c r="G2212" s="22">
        <f t="shared" si="1145"/>
        <v>1</v>
      </c>
      <c r="H2212" s="120" t="str">
        <f>IF(ISNA(VLOOKUP(C2212,[1]Sheet1!$J$2:$J$2000,3,FALSE)),"No","Yes")</f>
        <v>No</v>
      </c>
      <c r="I2212" s="89">
        <f t="shared" si="1118"/>
        <v>0</v>
      </c>
      <c r="J2212" s="89">
        <f t="shared" si="1119"/>
        <v>0</v>
      </c>
      <c r="K2212" s="89">
        <f t="shared" si="1120"/>
        <v>6794.6774465218132</v>
      </c>
      <c r="L2212" s="89">
        <f t="shared" si="1121"/>
        <v>0</v>
      </c>
      <c r="M2212" s="89">
        <f t="shared" si="1122"/>
        <v>0</v>
      </c>
      <c r="N2212" s="89">
        <f t="shared" si="1123"/>
        <v>0</v>
      </c>
      <c r="O2212" s="89">
        <f t="shared" si="1124"/>
        <v>0</v>
      </c>
      <c r="Q2212" s="90">
        <f t="shared" si="1125"/>
        <v>0</v>
      </c>
      <c r="R2212" s="90">
        <f t="shared" si="1126"/>
        <v>0</v>
      </c>
      <c r="S2212" s="90">
        <f t="shared" si="1127"/>
        <v>0</v>
      </c>
      <c r="T2212" s="90">
        <f t="shared" si="1128"/>
        <v>0</v>
      </c>
      <c r="U2212" s="90">
        <f t="shared" si="1129"/>
        <v>0</v>
      </c>
      <c r="V2212" s="90">
        <f t="shared" si="1130"/>
        <v>0</v>
      </c>
      <c r="W2212" s="90">
        <f t="shared" si="1131"/>
        <v>0</v>
      </c>
      <c r="Y2212" s="89">
        <f t="shared" si="1146"/>
        <v>0</v>
      </c>
      <c r="Z2212" s="90">
        <f t="shared" si="1147"/>
        <v>0</v>
      </c>
      <c r="AA2212" s="75">
        <f t="shared" si="1148"/>
        <v>0</v>
      </c>
      <c r="AB2212" s="89">
        <f t="shared" si="1149"/>
        <v>6794.6774465218132</v>
      </c>
      <c r="AC2212" s="89">
        <f t="shared" si="1150"/>
        <v>0</v>
      </c>
      <c r="AD2212" s="90">
        <f t="shared" si="1151"/>
        <v>0</v>
      </c>
      <c r="AE2212" s="90">
        <f t="shared" si="1152"/>
        <v>0</v>
      </c>
      <c r="AF2212" s="1">
        <f t="shared" si="1153"/>
        <v>-43205.322553478189</v>
      </c>
    </row>
    <row r="2213" spans="1:32">
      <c r="A2213" s="106">
        <v>2.5579999999999999E-3</v>
      </c>
      <c r="B2213" s="4">
        <f t="shared" si="1141"/>
        <v>-43230.405228541364</v>
      </c>
      <c r="C2213" t="s">
        <v>1706</v>
      </c>
      <c r="D2213" s="100" t="s">
        <v>369</v>
      </c>
      <c r="E2213" s="57" t="s">
        <v>20</v>
      </c>
      <c r="F2213" s="22">
        <f t="shared" si="1144"/>
        <v>1</v>
      </c>
      <c r="G2213" s="22">
        <f t="shared" si="1145"/>
        <v>1</v>
      </c>
      <c r="H2213" s="120" t="str">
        <f>IF(ISNA(VLOOKUP(C2213,[1]Sheet1!$J$2:$J$2000,3,FALSE)),"No","Yes")</f>
        <v>No</v>
      </c>
      <c r="I2213" s="89">
        <f t="shared" si="1118"/>
        <v>0</v>
      </c>
      <c r="J2213" s="89">
        <f t="shared" si="1119"/>
        <v>0</v>
      </c>
      <c r="K2213" s="89">
        <f t="shared" si="1120"/>
        <v>6769.5922134586335</v>
      </c>
      <c r="L2213" s="89">
        <f t="shared" si="1121"/>
        <v>0</v>
      </c>
      <c r="M2213" s="89">
        <f t="shared" si="1122"/>
        <v>0</v>
      </c>
      <c r="N2213" s="89">
        <f t="shared" si="1123"/>
        <v>0</v>
      </c>
      <c r="O2213" s="89">
        <f t="shared" si="1124"/>
        <v>0</v>
      </c>
      <c r="Q2213" s="90">
        <f t="shared" si="1125"/>
        <v>0</v>
      </c>
      <c r="R2213" s="90">
        <f t="shared" si="1126"/>
        <v>0</v>
      </c>
      <c r="S2213" s="90">
        <f t="shared" si="1127"/>
        <v>0</v>
      </c>
      <c r="T2213" s="90">
        <f t="shared" si="1128"/>
        <v>0</v>
      </c>
      <c r="U2213" s="90">
        <f t="shared" si="1129"/>
        <v>0</v>
      </c>
      <c r="V2213" s="90">
        <f t="shared" si="1130"/>
        <v>0</v>
      </c>
      <c r="W2213" s="90">
        <f t="shared" si="1131"/>
        <v>0</v>
      </c>
      <c r="Y2213" s="89">
        <f t="shared" si="1146"/>
        <v>0</v>
      </c>
      <c r="Z2213" s="90">
        <f t="shared" si="1147"/>
        <v>0</v>
      </c>
      <c r="AA2213" s="75">
        <f t="shared" si="1148"/>
        <v>0</v>
      </c>
      <c r="AB2213" s="89">
        <f t="shared" si="1149"/>
        <v>6769.5922134586335</v>
      </c>
      <c r="AC2213" s="89">
        <f t="shared" si="1150"/>
        <v>0</v>
      </c>
      <c r="AD2213" s="90">
        <f t="shared" si="1151"/>
        <v>0</v>
      </c>
      <c r="AE2213" s="90">
        <f t="shared" si="1152"/>
        <v>0</v>
      </c>
      <c r="AF2213" s="1">
        <f t="shared" si="1153"/>
        <v>-43230.407786541364</v>
      </c>
    </row>
    <row r="2214" spans="1:32">
      <c r="A2214" s="106">
        <v>2.5590000000000001E-3</v>
      </c>
      <c r="B2214" s="4">
        <f t="shared" si="1141"/>
        <v>-43230.405227541363</v>
      </c>
      <c r="C2214" t="s">
        <v>1707</v>
      </c>
      <c r="D2214" s="100" t="s">
        <v>382</v>
      </c>
      <c r="E2214" s="57" t="s">
        <v>20</v>
      </c>
      <c r="F2214" s="22">
        <f t="shared" si="1144"/>
        <v>1</v>
      </c>
      <c r="G2214" s="22">
        <f t="shared" si="1145"/>
        <v>1</v>
      </c>
      <c r="H2214" s="120" t="str">
        <f>IF(ISNA(VLOOKUP(C2214,[1]Sheet1!$J$2:$J$2000,3,FALSE)),"No","Yes")</f>
        <v>No</v>
      </c>
      <c r="I2214" s="89">
        <f t="shared" si="1118"/>
        <v>0</v>
      </c>
      <c r="J2214" s="89">
        <f t="shared" si="1119"/>
        <v>0</v>
      </c>
      <c r="K2214" s="89">
        <f t="shared" si="1120"/>
        <v>6769.5922134586335</v>
      </c>
      <c r="L2214" s="89">
        <f t="shared" si="1121"/>
        <v>0</v>
      </c>
      <c r="M2214" s="89">
        <f t="shared" si="1122"/>
        <v>0</v>
      </c>
      <c r="N2214" s="89">
        <f t="shared" si="1123"/>
        <v>0</v>
      </c>
      <c r="O2214" s="89">
        <f t="shared" si="1124"/>
        <v>0</v>
      </c>
      <c r="Q2214" s="90">
        <f t="shared" si="1125"/>
        <v>0</v>
      </c>
      <c r="R2214" s="90">
        <f t="shared" si="1126"/>
        <v>0</v>
      </c>
      <c r="S2214" s="90">
        <f t="shared" si="1127"/>
        <v>0</v>
      </c>
      <c r="T2214" s="90">
        <f t="shared" si="1128"/>
        <v>0</v>
      </c>
      <c r="U2214" s="90">
        <f t="shared" si="1129"/>
        <v>0</v>
      </c>
      <c r="V2214" s="90">
        <f t="shared" si="1130"/>
        <v>0</v>
      </c>
      <c r="W2214" s="90">
        <f t="shared" si="1131"/>
        <v>0</v>
      </c>
      <c r="Y2214" s="89">
        <f t="shared" si="1146"/>
        <v>0</v>
      </c>
      <c r="Z2214" s="90">
        <f t="shared" si="1147"/>
        <v>0</v>
      </c>
      <c r="AA2214" s="75">
        <f t="shared" si="1148"/>
        <v>0</v>
      </c>
      <c r="AB2214" s="89">
        <f t="shared" si="1149"/>
        <v>6769.5922134586335</v>
      </c>
      <c r="AC2214" s="89">
        <f t="shared" si="1150"/>
        <v>0</v>
      </c>
      <c r="AD2214" s="90">
        <f t="shared" si="1151"/>
        <v>0</v>
      </c>
      <c r="AE2214" s="90">
        <f t="shared" si="1152"/>
        <v>0</v>
      </c>
      <c r="AF2214" s="1">
        <f t="shared" si="1153"/>
        <v>-43230.407786541364</v>
      </c>
    </row>
    <row r="2215" spans="1:32">
      <c r="A2215" s="106">
        <v>2.5600000000000002E-3</v>
      </c>
      <c r="B2215" s="4">
        <f t="shared" si="1141"/>
        <v>-43399.866549947641</v>
      </c>
      <c r="C2215" t="s">
        <v>1718</v>
      </c>
      <c r="D2215" s="100" t="s">
        <v>371</v>
      </c>
      <c r="E2215" s="57" t="s">
        <v>20</v>
      </c>
      <c r="F2215" s="22">
        <f t="shared" si="1144"/>
        <v>1</v>
      </c>
      <c r="G2215" s="22">
        <f t="shared" si="1145"/>
        <v>1</v>
      </c>
      <c r="H2215" s="120" t="str">
        <f>IF(ISNA(VLOOKUP(C2215,[1]Sheet1!$J$2:$J$2000,3,FALSE)),"No","Yes")</f>
        <v>No</v>
      </c>
      <c r="I2215" s="89">
        <f t="shared" si="1118"/>
        <v>0</v>
      </c>
      <c r="J2215" s="89">
        <f t="shared" si="1119"/>
        <v>0</v>
      </c>
      <c r="K2215" s="89">
        <f t="shared" si="1120"/>
        <v>6600.1308900523563</v>
      </c>
      <c r="L2215" s="89">
        <f t="shared" si="1121"/>
        <v>0</v>
      </c>
      <c r="M2215" s="89">
        <f t="shared" si="1122"/>
        <v>0</v>
      </c>
      <c r="N2215" s="89">
        <f t="shared" si="1123"/>
        <v>0</v>
      </c>
      <c r="O2215" s="89">
        <f t="shared" si="1124"/>
        <v>0</v>
      </c>
      <c r="Q2215" s="90">
        <f t="shared" si="1125"/>
        <v>0</v>
      </c>
      <c r="R2215" s="90">
        <f t="shared" si="1126"/>
        <v>0</v>
      </c>
      <c r="S2215" s="90">
        <f t="shared" si="1127"/>
        <v>0</v>
      </c>
      <c r="T2215" s="90">
        <f t="shared" si="1128"/>
        <v>0</v>
      </c>
      <c r="U2215" s="90">
        <f t="shared" si="1129"/>
        <v>0</v>
      </c>
      <c r="V2215" s="90">
        <f t="shared" si="1130"/>
        <v>0</v>
      </c>
      <c r="W2215" s="90">
        <f t="shared" si="1131"/>
        <v>0</v>
      </c>
      <c r="Y2215" s="89">
        <f t="shared" si="1146"/>
        <v>0</v>
      </c>
      <c r="Z2215" s="90">
        <f t="shared" si="1147"/>
        <v>0</v>
      </c>
      <c r="AA2215" s="75">
        <f t="shared" si="1148"/>
        <v>0</v>
      </c>
      <c r="AB2215" s="89">
        <f t="shared" si="1149"/>
        <v>6600.1308900523563</v>
      </c>
      <c r="AC2215" s="89">
        <f t="shared" si="1150"/>
        <v>0</v>
      </c>
      <c r="AD2215" s="90">
        <f t="shared" si="1151"/>
        <v>0</v>
      </c>
      <c r="AE2215" s="90">
        <f t="shared" si="1152"/>
        <v>0</v>
      </c>
      <c r="AF2215" s="1">
        <f t="shared" si="1153"/>
        <v>-43399.869109947642</v>
      </c>
    </row>
    <row r="2216" spans="1:32">
      <c r="A2216" s="106">
        <v>2.562E-3</v>
      </c>
      <c r="B2216" s="4">
        <f t="shared" si="1141"/>
        <v>-44178.929616932175</v>
      </c>
      <c r="C2216" t="s">
        <v>1731</v>
      </c>
      <c r="D2216" s="100" t="s">
        <v>369</v>
      </c>
      <c r="E2216" s="57" t="s">
        <v>20</v>
      </c>
      <c r="F2216" s="22">
        <f t="shared" si="1144"/>
        <v>1</v>
      </c>
      <c r="G2216" s="22">
        <f t="shared" si="1145"/>
        <v>1</v>
      </c>
      <c r="H2216" s="120" t="str">
        <f>IF(ISNA(VLOOKUP(C2216,[1]Sheet1!$J$2:$J$2000,3,FALSE)),"No","Yes")</f>
        <v>No</v>
      </c>
      <c r="I2216" s="89">
        <f t="shared" ref="I2216:I2276" si="1154">IF(ISERROR(VLOOKUP($C2216,Sprint1,5,FALSE)),0,(VLOOKUP($C2216,Sprint1,5,FALSE)))</f>
        <v>0</v>
      </c>
      <c r="J2216" s="89">
        <f t="shared" ref="J2216:J2276" si="1155">IF(ISERROR(VLOOKUP($C2216,Sprint2,5,FALSE)),0,(VLOOKUP($C2216,Sprint2,5,FALSE)))</f>
        <v>0</v>
      </c>
      <c r="K2216" s="89">
        <f t="shared" ref="K2216:K2276" si="1156">IF(ISERROR(VLOOKUP($C2216,Sprint3,5,FALSE)),0,(VLOOKUP($C2216,Sprint3,5,FALSE)))</f>
        <v>5821.0678210678207</v>
      </c>
      <c r="L2216" s="89">
        <f t="shared" ref="L2216:L2276" si="1157">IF(ISERROR(VLOOKUP($C2216,Sprint4,5,FALSE)),0,(VLOOKUP($C2216,Sprint4,5,FALSE)))</f>
        <v>0</v>
      </c>
      <c r="M2216" s="89">
        <f t="shared" ref="M2216:M2276" si="1158">IF(ISERROR(VLOOKUP($C2216,Sprint5,5,FALSE)),0,(VLOOKUP($C2216,Sprint5,5,FALSE)))</f>
        <v>0</v>
      </c>
      <c r="N2216" s="89">
        <f t="shared" ref="N2216:N2276" si="1159">IF(ISERROR(VLOOKUP($C2216,Sprint6,5,FALSE)),0,(VLOOKUP($C2216,Sprint6,5,FALSE)))</f>
        <v>0</v>
      </c>
      <c r="O2216" s="89">
        <f t="shared" ref="O2216:O2276" si="1160">IF(ISERROR(VLOOKUP($C2216,Sprint7,5,FALSE)),0,(VLOOKUP($C2216,Sprint7,5,FALSE)))</f>
        <v>0</v>
      </c>
      <c r="Q2216" s="90">
        <f t="shared" ref="Q2216:Q2276" si="1161">IF(ISERROR(VLOOKUP($C2216,_End1,5,FALSE)),0,(VLOOKUP($C2216,_End1,5,FALSE)))</f>
        <v>0</v>
      </c>
      <c r="R2216" s="90">
        <f t="shared" ref="R2216:R2276" si="1162">IF(ISERROR(VLOOKUP($C2216,_End2,5,FALSE)),0,(VLOOKUP($C2216,_End2,5,FALSE)))</f>
        <v>0</v>
      </c>
      <c r="S2216" s="90">
        <f t="shared" ref="S2216:S2276" si="1163">IF(ISERROR(VLOOKUP($C2216,_End3,5,FALSE)),0,(VLOOKUP($C2216,_End3,5,FALSE)))</f>
        <v>0</v>
      </c>
      <c r="T2216" s="90">
        <f t="shared" ref="T2216:T2276" si="1164">IF(ISERROR(VLOOKUP($C2216,_End4,5,FALSE)),0,(VLOOKUP($C2216,_End4,5,FALSE)))</f>
        <v>0</v>
      </c>
      <c r="U2216" s="90">
        <f t="shared" ref="U2216:U2276" si="1165">IF(ISERROR(VLOOKUP($C2216,_End5,5,FALSE)),0,(VLOOKUP($C2216,_End5,5,FALSE)))</f>
        <v>0</v>
      </c>
      <c r="V2216" s="90">
        <f t="shared" ref="V2216:V2276" si="1166">IF(ISERROR(VLOOKUP($C2216,_End6,5,FALSE)),0,(VLOOKUP($C2216,_End6,5,FALSE)))</f>
        <v>0</v>
      </c>
      <c r="W2216" s="90">
        <f t="shared" ref="W2216:W2276" si="1167">IF(ISERROR(VLOOKUP($C2216,_End7,5,FALSE)),0,(VLOOKUP($C2216,_End7,5,FALSE)))</f>
        <v>0</v>
      </c>
      <c r="Y2216" s="89">
        <f t="shared" si="1146"/>
        <v>0</v>
      </c>
      <c r="Z2216" s="90">
        <f t="shared" si="1147"/>
        <v>0</v>
      </c>
      <c r="AA2216" s="75">
        <f t="shared" si="1148"/>
        <v>0</v>
      </c>
      <c r="AB2216" s="89">
        <f t="shared" si="1149"/>
        <v>5821.0678210678207</v>
      </c>
      <c r="AC2216" s="89">
        <f t="shared" si="1150"/>
        <v>0</v>
      </c>
      <c r="AD2216" s="90">
        <f t="shared" si="1151"/>
        <v>0</v>
      </c>
      <c r="AE2216" s="90">
        <f t="shared" si="1152"/>
        <v>0</v>
      </c>
      <c r="AF2216" s="1">
        <f t="shared" si="1153"/>
        <v>-44178.932178932177</v>
      </c>
    </row>
    <row r="2217" spans="1:32">
      <c r="A2217" s="106">
        <v>2.5630000000000002E-3</v>
      </c>
      <c r="B2217" s="4">
        <f t="shared" si="1141"/>
        <v>-42222.862291443802</v>
      </c>
      <c r="C2217" t="s">
        <v>1652</v>
      </c>
      <c r="D2217" s="100" t="s">
        <v>369</v>
      </c>
      <c r="E2217" s="57" t="s">
        <v>20</v>
      </c>
      <c r="F2217" s="22">
        <f t="shared" si="1144"/>
        <v>1</v>
      </c>
      <c r="G2217" s="22">
        <f t="shared" si="1145"/>
        <v>1</v>
      </c>
      <c r="H2217" s="120" t="str">
        <f>IF(ISNA(VLOOKUP(C2217,[1]Sheet1!$J$2:$J$2000,3,FALSE)),"No","Yes")</f>
        <v>No</v>
      </c>
      <c r="I2217" s="89">
        <f t="shared" si="1154"/>
        <v>0</v>
      </c>
      <c r="J2217" s="89">
        <f t="shared" si="1155"/>
        <v>0</v>
      </c>
      <c r="K2217" s="89">
        <f t="shared" si="1156"/>
        <v>7777.1351455561971</v>
      </c>
      <c r="L2217" s="89">
        <f t="shared" si="1157"/>
        <v>0</v>
      </c>
      <c r="M2217" s="89">
        <f t="shared" si="1158"/>
        <v>0</v>
      </c>
      <c r="N2217" s="89">
        <f t="shared" si="1159"/>
        <v>0</v>
      </c>
      <c r="O2217" s="89">
        <f t="shared" si="1160"/>
        <v>0</v>
      </c>
      <c r="Q2217" s="90">
        <f t="shared" si="1161"/>
        <v>0</v>
      </c>
      <c r="R2217" s="90">
        <f t="shared" si="1162"/>
        <v>0</v>
      </c>
      <c r="S2217" s="90">
        <f t="shared" si="1163"/>
        <v>0</v>
      </c>
      <c r="T2217" s="90">
        <f t="shared" si="1164"/>
        <v>0</v>
      </c>
      <c r="U2217" s="90">
        <f t="shared" si="1165"/>
        <v>0</v>
      </c>
      <c r="V2217" s="90">
        <f t="shared" si="1166"/>
        <v>0</v>
      </c>
      <c r="W2217" s="90">
        <f t="shared" si="1167"/>
        <v>0</v>
      </c>
      <c r="Y2217" s="89">
        <f t="shared" si="1146"/>
        <v>0</v>
      </c>
      <c r="Z2217" s="90">
        <f t="shared" si="1147"/>
        <v>0</v>
      </c>
      <c r="AA2217" s="75">
        <f t="shared" si="1148"/>
        <v>0</v>
      </c>
      <c r="AB2217" s="89">
        <f t="shared" si="1149"/>
        <v>7777.1351455561971</v>
      </c>
      <c r="AC2217" s="89">
        <f t="shared" si="1150"/>
        <v>0</v>
      </c>
      <c r="AD2217" s="90">
        <f t="shared" si="1151"/>
        <v>0</v>
      </c>
      <c r="AE2217" s="90">
        <f t="shared" si="1152"/>
        <v>0</v>
      </c>
      <c r="AF2217" s="1">
        <f t="shared" si="1153"/>
        <v>-42222.864854443804</v>
      </c>
    </row>
    <row r="2218" spans="1:32">
      <c r="A2218" s="106">
        <v>2.5639999999999999E-3</v>
      </c>
      <c r="B2218" s="4">
        <f t="shared" si="1141"/>
        <v>7659.0114874858555</v>
      </c>
      <c r="C2218" t="s">
        <v>1662</v>
      </c>
      <c r="D2218" s="100" t="s">
        <v>419</v>
      </c>
      <c r="E2218" s="57" t="s">
        <v>20</v>
      </c>
      <c r="F2218" s="22">
        <f t="shared" si="1144"/>
        <v>1</v>
      </c>
      <c r="G2218" s="22">
        <f t="shared" si="1145"/>
        <v>1</v>
      </c>
      <c r="H2218" s="120" t="str">
        <f>IF(ISNA(VLOOKUP(C2218,[1]Sheet1!$J$2:$J$2000,3,FALSE)),"No","Yes")</f>
        <v>Yes</v>
      </c>
      <c r="I2218" s="89">
        <f t="shared" si="1154"/>
        <v>0</v>
      </c>
      <c r="J2218" s="89">
        <f t="shared" si="1155"/>
        <v>0</v>
      </c>
      <c r="K2218" s="89">
        <f t="shared" si="1156"/>
        <v>7659.0089234858551</v>
      </c>
      <c r="L2218" s="89">
        <f t="shared" si="1157"/>
        <v>0</v>
      </c>
      <c r="M2218" s="89">
        <f t="shared" si="1158"/>
        <v>0</v>
      </c>
      <c r="N2218" s="89">
        <f t="shared" si="1159"/>
        <v>0</v>
      </c>
      <c r="O2218" s="89">
        <f t="shared" si="1160"/>
        <v>0</v>
      </c>
      <c r="Q2218" s="90">
        <f t="shared" si="1161"/>
        <v>0</v>
      </c>
      <c r="R2218" s="90">
        <f t="shared" si="1162"/>
        <v>0</v>
      </c>
      <c r="S2218" s="90">
        <f t="shared" si="1163"/>
        <v>0</v>
      </c>
      <c r="T2218" s="90">
        <f t="shared" si="1164"/>
        <v>0</v>
      </c>
      <c r="U2218" s="90">
        <f t="shared" si="1165"/>
        <v>0</v>
      </c>
      <c r="V2218" s="90">
        <f t="shared" si="1166"/>
        <v>0</v>
      </c>
      <c r="W2218" s="90">
        <f t="shared" si="1167"/>
        <v>0</v>
      </c>
      <c r="Y2218" s="89">
        <f t="shared" si="1146"/>
        <v>0</v>
      </c>
      <c r="Z2218" s="90">
        <f t="shared" si="1147"/>
        <v>0</v>
      </c>
      <c r="AA2218" s="75">
        <f t="shared" si="1148"/>
        <v>0</v>
      </c>
      <c r="AB2218" s="89">
        <f t="shared" si="1149"/>
        <v>7659.0089234858551</v>
      </c>
      <c r="AC2218" s="89">
        <f t="shared" si="1150"/>
        <v>0</v>
      </c>
      <c r="AD2218" s="90">
        <f t="shared" si="1151"/>
        <v>0</v>
      </c>
      <c r="AE2218" s="90">
        <f t="shared" si="1152"/>
        <v>0</v>
      </c>
      <c r="AF2218" s="1">
        <f t="shared" si="1153"/>
        <v>7659.0089234858551</v>
      </c>
    </row>
    <row r="2219" spans="1:32">
      <c r="A2219" s="106">
        <v>2.565E-3</v>
      </c>
      <c r="B2219" s="4">
        <f t="shared" si="1141"/>
        <v>-42362.738820838691</v>
      </c>
      <c r="C2219" t="s">
        <v>1665</v>
      </c>
      <c r="D2219" s="100" t="s">
        <v>369</v>
      </c>
      <c r="E2219" s="57" t="s">
        <v>20</v>
      </c>
      <c r="F2219" s="22">
        <f t="shared" si="1144"/>
        <v>1</v>
      </c>
      <c r="G2219" s="22">
        <f t="shared" si="1145"/>
        <v>1</v>
      </c>
      <c r="H2219" s="120" t="str">
        <f>IF(ISNA(VLOOKUP(C2219,[1]Sheet1!$J$2:$J$2000,3,FALSE)),"No","Yes")</f>
        <v>No</v>
      </c>
      <c r="I2219" s="89">
        <f t="shared" si="1154"/>
        <v>0</v>
      </c>
      <c r="J2219" s="89">
        <f t="shared" si="1155"/>
        <v>0</v>
      </c>
      <c r="K2219" s="89">
        <f t="shared" si="1156"/>
        <v>7637.2586141613037</v>
      </c>
      <c r="L2219" s="89">
        <f t="shared" si="1157"/>
        <v>0</v>
      </c>
      <c r="M2219" s="89">
        <f t="shared" si="1158"/>
        <v>0</v>
      </c>
      <c r="N2219" s="89">
        <f t="shared" si="1159"/>
        <v>0</v>
      </c>
      <c r="O2219" s="89">
        <f t="shared" si="1160"/>
        <v>0</v>
      </c>
      <c r="Q2219" s="90">
        <f t="shared" si="1161"/>
        <v>0</v>
      </c>
      <c r="R2219" s="90">
        <f t="shared" si="1162"/>
        <v>0</v>
      </c>
      <c r="S2219" s="90">
        <f t="shared" si="1163"/>
        <v>0</v>
      </c>
      <c r="T2219" s="90">
        <f t="shared" si="1164"/>
        <v>0</v>
      </c>
      <c r="U2219" s="90">
        <f t="shared" si="1165"/>
        <v>0</v>
      </c>
      <c r="V2219" s="90">
        <f t="shared" si="1166"/>
        <v>0</v>
      </c>
      <c r="W2219" s="90">
        <f t="shared" si="1167"/>
        <v>0</v>
      </c>
      <c r="Y2219" s="89">
        <f t="shared" si="1146"/>
        <v>0</v>
      </c>
      <c r="Z2219" s="90">
        <f t="shared" si="1147"/>
        <v>0</v>
      </c>
      <c r="AA2219" s="75">
        <f t="shared" si="1148"/>
        <v>0</v>
      </c>
      <c r="AB2219" s="89">
        <f t="shared" si="1149"/>
        <v>7637.2586141613037</v>
      </c>
      <c r="AC2219" s="89">
        <f t="shared" si="1150"/>
        <v>0</v>
      </c>
      <c r="AD2219" s="90">
        <f t="shared" si="1151"/>
        <v>0</v>
      </c>
      <c r="AE2219" s="90">
        <f t="shared" si="1152"/>
        <v>0</v>
      </c>
      <c r="AF2219" s="1">
        <f t="shared" si="1153"/>
        <v>-42362.741385838694</v>
      </c>
    </row>
    <row r="2220" spans="1:32">
      <c r="A2220" s="106">
        <v>2.5660000000000001E-3</v>
      </c>
      <c r="B2220" s="4">
        <f t="shared" si="1141"/>
        <v>-35094.242409697086</v>
      </c>
      <c r="C2220" t="s">
        <v>1678</v>
      </c>
      <c r="D2220" s="100" t="s">
        <v>384</v>
      </c>
      <c r="E2220" s="57" t="s">
        <v>20</v>
      </c>
      <c r="F2220" s="22">
        <f t="shared" si="1144"/>
        <v>2</v>
      </c>
      <c r="G2220" s="22">
        <f t="shared" si="1145"/>
        <v>2</v>
      </c>
      <c r="H2220" s="120" t="str">
        <f>IF(ISNA(VLOOKUP(C2220,[1]Sheet1!$J$2:$J$2000,3,FALSE)),"No","Yes")</f>
        <v>No</v>
      </c>
      <c r="I2220" s="89">
        <f t="shared" si="1154"/>
        <v>0</v>
      </c>
      <c r="J2220" s="89">
        <f t="shared" si="1155"/>
        <v>0</v>
      </c>
      <c r="K2220" s="89">
        <f t="shared" si="1156"/>
        <v>7433.204348627235</v>
      </c>
      <c r="L2220" s="89">
        <f t="shared" si="1157"/>
        <v>0</v>
      </c>
      <c r="M2220" s="89">
        <f t="shared" si="1158"/>
        <v>0</v>
      </c>
      <c r="N2220" s="89">
        <f t="shared" si="1159"/>
        <v>7472.5506756756758</v>
      </c>
      <c r="O2220" s="89">
        <f t="shared" si="1160"/>
        <v>0</v>
      </c>
      <c r="Q2220" s="90">
        <f t="shared" si="1161"/>
        <v>0</v>
      </c>
      <c r="R2220" s="90">
        <f t="shared" si="1162"/>
        <v>0</v>
      </c>
      <c r="S2220" s="90">
        <f t="shared" si="1163"/>
        <v>0</v>
      </c>
      <c r="T2220" s="90">
        <f t="shared" si="1164"/>
        <v>0</v>
      </c>
      <c r="U2220" s="90">
        <f t="shared" si="1165"/>
        <v>0</v>
      </c>
      <c r="V2220" s="90">
        <f t="shared" si="1166"/>
        <v>0</v>
      </c>
      <c r="W2220" s="90">
        <f t="shared" si="1167"/>
        <v>0</v>
      </c>
      <c r="Y2220" s="89">
        <f t="shared" si="1146"/>
        <v>0</v>
      </c>
      <c r="Z2220" s="90">
        <f t="shared" si="1147"/>
        <v>0</v>
      </c>
      <c r="AA2220" s="75">
        <f t="shared" si="1148"/>
        <v>0</v>
      </c>
      <c r="AB2220" s="89">
        <f t="shared" si="1149"/>
        <v>7472.5506756756758</v>
      </c>
      <c r="AC2220" s="89">
        <f t="shared" si="1150"/>
        <v>7433.204348627235</v>
      </c>
      <c r="AD2220" s="90">
        <f t="shared" si="1151"/>
        <v>0</v>
      </c>
      <c r="AE2220" s="90">
        <f t="shared" si="1152"/>
        <v>0</v>
      </c>
      <c r="AF2220" s="1">
        <f t="shared" si="1153"/>
        <v>-35094.244975697089</v>
      </c>
    </row>
    <row r="2221" spans="1:32">
      <c r="A2221" s="106">
        <v>2.5669999999999998E-3</v>
      </c>
      <c r="B2221" s="4">
        <f t="shared" si="1141"/>
        <v>-43338.834949512544</v>
      </c>
      <c r="C2221" t="s">
        <v>1714</v>
      </c>
      <c r="D2221" s="100" t="s">
        <v>382</v>
      </c>
      <c r="E2221" s="57" t="s">
        <v>20</v>
      </c>
      <c r="F2221" s="22">
        <f t="shared" si="1144"/>
        <v>1</v>
      </c>
      <c r="G2221" s="22">
        <f t="shared" si="1145"/>
        <v>1</v>
      </c>
      <c r="H2221" s="120" t="str">
        <f>IF(ISNA(VLOOKUP(C2221,[1]Sheet1!$J$2:$J$2000,3,FALSE)),"No","Yes")</f>
        <v>No</v>
      </c>
      <c r="I2221" s="89">
        <f t="shared" si="1154"/>
        <v>0</v>
      </c>
      <c r="J2221" s="89">
        <f t="shared" si="1155"/>
        <v>0</v>
      </c>
      <c r="K2221" s="89">
        <f t="shared" si="1156"/>
        <v>6661.1624834874501</v>
      </c>
      <c r="L2221" s="89">
        <f t="shared" si="1157"/>
        <v>0</v>
      </c>
      <c r="M2221" s="89">
        <f t="shared" si="1158"/>
        <v>0</v>
      </c>
      <c r="N2221" s="89">
        <f t="shared" si="1159"/>
        <v>0</v>
      </c>
      <c r="O2221" s="89">
        <f t="shared" si="1160"/>
        <v>0</v>
      </c>
      <c r="Q2221" s="90">
        <f t="shared" si="1161"/>
        <v>0</v>
      </c>
      <c r="R2221" s="90">
        <f t="shared" si="1162"/>
        <v>0</v>
      </c>
      <c r="S2221" s="90">
        <f t="shared" si="1163"/>
        <v>0</v>
      </c>
      <c r="T2221" s="90">
        <f t="shared" si="1164"/>
        <v>0</v>
      </c>
      <c r="U2221" s="90">
        <f t="shared" si="1165"/>
        <v>0</v>
      </c>
      <c r="V2221" s="90">
        <f t="shared" si="1166"/>
        <v>0</v>
      </c>
      <c r="W2221" s="90">
        <f t="shared" si="1167"/>
        <v>0</v>
      </c>
      <c r="Y2221" s="89">
        <f t="shared" si="1146"/>
        <v>0</v>
      </c>
      <c r="Z2221" s="90">
        <f t="shared" si="1147"/>
        <v>0</v>
      </c>
      <c r="AA2221" s="75">
        <f t="shared" si="1148"/>
        <v>0</v>
      </c>
      <c r="AB2221" s="89">
        <f t="shared" si="1149"/>
        <v>6661.1624834874501</v>
      </c>
      <c r="AC2221" s="89">
        <f t="shared" si="1150"/>
        <v>0</v>
      </c>
      <c r="AD2221" s="90">
        <f t="shared" si="1151"/>
        <v>0</v>
      </c>
      <c r="AE2221" s="90">
        <f t="shared" si="1152"/>
        <v>0</v>
      </c>
      <c r="AF2221" s="1">
        <f t="shared" si="1153"/>
        <v>-43338.837516512547</v>
      </c>
    </row>
    <row r="2222" spans="1:32">
      <c r="A2222" s="106">
        <v>2.568E-3</v>
      </c>
      <c r="B2222" s="4">
        <f t="shared" si="1141"/>
        <v>-43721.398210210114</v>
      </c>
      <c r="C2222" t="s">
        <v>1725</v>
      </c>
      <c r="D2222" s="100" t="s">
        <v>369</v>
      </c>
      <c r="E2222" s="57" t="s">
        <v>20</v>
      </c>
      <c r="F2222" s="22">
        <f t="shared" si="1144"/>
        <v>1</v>
      </c>
      <c r="G2222" s="22">
        <f t="shared" si="1145"/>
        <v>1</v>
      </c>
      <c r="H2222" s="120" t="str">
        <f>IF(ISNA(VLOOKUP(C2222,[1]Sheet1!$J$2:$J$2000,3,FALSE)),"No","Yes")</f>
        <v>No</v>
      </c>
      <c r="I2222" s="89">
        <f t="shared" si="1154"/>
        <v>0</v>
      </c>
      <c r="J2222" s="89">
        <f t="shared" si="1155"/>
        <v>0</v>
      </c>
      <c r="K2222" s="89">
        <f t="shared" si="1156"/>
        <v>6278.5992217898829</v>
      </c>
      <c r="L2222" s="89">
        <f t="shared" si="1157"/>
        <v>0</v>
      </c>
      <c r="M2222" s="89">
        <f t="shared" si="1158"/>
        <v>0</v>
      </c>
      <c r="N2222" s="89">
        <f t="shared" si="1159"/>
        <v>0</v>
      </c>
      <c r="O2222" s="89">
        <f t="shared" si="1160"/>
        <v>0</v>
      </c>
      <c r="Q2222" s="90">
        <f t="shared" si="1161"/>
        <v>0</v>
      </c>
      <c r="R2222" s="90">
        <f t="shared" si="1162"/>
        <v>0</v>
      </c>
      <c r="S2222" s="90">
        <f t="shared" si="1163"/>
        <v>0</v>
      </c>
      <c r="T2222" s="90">
        <f t="shared" si="1164"/>
        <v>0</v>
      </c>
      <c r="U2222" s="90">
        <f t="shared" si="1165"/>
        <v>0</v>
      </c>
      <c r="V2222" s="90">
        <f t="shared" si="1166"/>
        <v>0</v>
      </c>
      <c r="W2222" s="90">
        <f t="shared" si="1167"/>
        <v>0</v>
      </c>
      <c r="Y2222" s="89">
        <f t="shared" si="1146"/>
        <v>0</v>
      </c>
      <c r="Z2222" s="90">
        <f t="shared" si="1147"/>
        <v>0</v>
      </c>
      <c r="AA2222" s="75">
        <f t="shared" si="1148"/>
        <v>0</v>
      </c>
      <c r="AB2222" s="89">
        <f t="shared" si="1149"/>
        <v>6278.5992217898829</v>
      </c>
      <c r="AC2222" s="89">
        <f t="shared" si="1150"/>
        <v>0</v>
      </c>
      <c r="AD2222" s="90">
        <f t="shared" si="1151"/>
        <v>0</v>
      </c>
      <c r="AE2222" s="90">
        <f t="shared" si="1152"/>
        <v>0</v>
      </c>
      <c r="AF2222" s="1">
        <f t="shared" si="1153"/>
        <v>-43721.400778210118</v>
      </c>
    </row>
    <row r="2223" spans="1:32">
      <c r="A2223" s="106">
        <v>2.5690000000000001E-3</v>
      </c>
      <c r="B2223" s="4">
        <f t="shared" si="1141"/>
        <v>-43878.601376371778</v>
      </c>
      <c r="C2223" t="s">
        <v>1727</v>
      </c>
      <c r="D2223" s="100" t="s">
        <v>369</v>
      </c>
      <c r="E2223" s="57" t="s">
        <v>20</v>
      </c>
      <c r="F2223" s="22">
        <f t="shared" si="1144"/>
        <v>1</v>
      </c>
      <c r="G2223" s="22">
        <f t="shared" si="1145"/>
        <v>1</v>
      </c>
      <c r="H2223" s="120" t="str">
        <f>IF(ISNA(VLOOKUP(C2223,[1]Sheet1!$J$2:$J$2000,3,FALSE)),"No","Yes")</f>
        <v>No</v>
      </c>
      <c r="I2223" s="89">
        <f t="shared" si="1154"/>
        <v>0</v>
      </c>
      <c r="J2223" s="89">
        <f t="shared" si="1155"/>
        <v>0</v>
      </c>
      <c r="K2223" s="89">
        <f t="shared" si="1156"/>
        <v>6121.3960546282242</v>
      </c>
      <c r="L2223" s="89">
        <f t="shared" si="1157"/>
        <v>0</v>
      </c>
      <c r="M2223" s="89">
        <f t="shared" si="1158"/>
        <v>0</v>
      </c>
      <c r="N2223" s="89">
        <f t="shared" si="1159"/>
        <v>0</v>
      </c>
      <c r="O2223" s="89">
        <f t="shared" si="1160"/>
        <v>0</v>
      </c>
      <c r="Q2223" s="90">
        <f t="shared" si="1161"/>
        <v>0</v>
      </c>
      <c r="R2223" s="90">
        <f t="shared" si="1162"/>
        <v>0</v>
      </c>
      <c r="S2223" s="90">
        <f t="shared" si="1163"/>
        <v>0</v>
      </c>
      <c r="T2223" s="90">
        <f t="shared" si="1164"/>
        <v>0</v>
      </c>
      <c r="U2223" s="90">
        <f t="shared" si="1165"/>
        <v>0</v>
      </c>
      <c r="V2223" s="90">
        <f t="shared" si="1166"/>
        <v>0</v>
      </c>
      <c r="W2223" s="90">
        <f t="shared" si="1167"/>
        <v>0</v>
      </c>
      <c r="Y2223" s="89">
        <f t="shared" si="1146"/>
        <v>0</v>
      </c>
      <c r="Z2223" s="90">
        <f t="shared" si="1147"/>
        <v>0</v>
      </c>
      <c r="AA2223" s="75">
        <f t="shared" si="1148"/>
        <v>0</v>
      </c>
      <c r="AB2223" s="89">
        <f t="shared" si="1149"/>
        <v>6121.3960546282242</v>
      </c>
      <c r="AC2223" s="89">
        <f t="shared" si="1150"/>
        <v>0</v>
      </c>
      <c r="AD2223" s="90">
        <f t="shared" si="1151"/>
        <v>0</v>
      </c>
      <c r="AE2223" s="90">
        <f t="shared" si="1152"/>
        <v>0</v>
      </c>
      <c r="AF2223" s="1">
        <f t="shared" si="1153"/>
        <v>-43878.603945371775</v>
      </c>
    </row>
    <row r="2224" spans="1:32">
      <c r="A2224" s="106">
        <v>2.5699999999999998E-3</v>
      </c>
      <c r="B2224" s="4">
        <f t="shared" si="1141"/>
        <v>-38348.544311176338</v>
      </c>
      <c r="C2224" t="s">
        <v>1730</v>
      </c>
      <c r="D2224" s="100" t="s">
        <v>420</v>
      </c>
      <c r="E2224" s="57" t="s">
        <v>20</v>
      </c>
      <c r="F2224" s="22">
        <f t="shared" si="1144"/>
        <v>2</v>
      </c>
      <c r="G2224" s="22">
        <f t="shared" si="1145"/>
        <v>2</v>
      </c>
      <c r="H2224" s="120" t="str">
        <f>IF(ISNA(VLOOKUP(C2224,[1]Sheet1!$J$2:$J$2000,3,FALSE)),"No","Yes")</f>
        <v>No</v>
      </c>
      <c r="I2224" s="89">
        <f t="shared" si="1154"/>
        <v>0</v>
      </c>
      <c r="J2224" s="89">
        <f t="shared" si="1155"/>
        <v>0</v>
      </c>
      <c r="K2224" s="89">
        <f t="shared" si="1156"/>
        <v>5857.4125163351246</v>
      </c>
      <c r="L2224" s="89">
        <f t="shared" si="1157"/>
        <v>0</v>
      </c>
      <c r="M2224" s="89">
        <f t="shared" si="1158"/>
        <v>0</v>
      </c>
      <c r="N2224" s="89">
        <f t="shared" si="1159"/>
        <v>5794.0406024885388</v>
      </c>
      <c r="O2224" s="89">
        <f t="shared" si="1160"/>
        <v>0</v>
      </c>
      <c r="Q2224" s="90">
        <f t="shared" si="1161"/>
        <v>0</v>
      </c>
      <c r="R2224" s="90">
        <f t="shared" si="1162"/>
        <v>0</v>
      </c>
      <c r="S2224" s="90">
        <f t="shared" si="1163"/>
        <v>0</v>
      </c>
      <c r="T2224" s="90">
        <f t="shared" si="1164"/>
        <v>0</v>
      </c>
      <c r="U2224" s="90">
        <f t="shared" si="1165"/>
        <v>0</v>
      </c>
      <c r="V2224" s="90">
        <f t="shared" si="1166"/>
        <v>0</v>
      </c>
      <c r="W2224" s="90">
        <f t="shared" si="1167"/>
        <v>0</v>
      </c>
      <c r="Y2224" s="89">
        <f t="shared" si="1146"/>
        <v>0</v>
      </c>
      <c r="Z2224" s="90">
        <f t="shared" si="1147"/>
        <v>0</v>
      </c>
      <c r="AA2224" s="75">
        <f t="shared" si="1148"/>
        <v>0</v>
      </c>
      <c r="AB2224" s="89">
        <f t="shared" si="1149"/>
        <v>5857.4125163351246</v>
      </c>
      <c r="AC2224" s="89">
        <f t="shared" si="1150"/>
        <v>5794.0406024885388</v>
      </c>
      <c r="AD2224" s="90">
        <f t="shared" si="1151"/>
        <v>0</v>
      </c>
      <c r="AE2224" s="90">
        <f t="shared" si="1152"/>
        <v>0</v>
      </c>
      <c r="AF2224" s="1">
        <f t="shared" si="1153"/>
        <v>-38348.546881176335</v>
      </c>
    </row>
    <row r="2225" spans="1:32">
      <c r="A2225" s="106">
        <v>2.5709999999999999E-3</v>
      </c>
      <c r="B2225" s="4">
        <f t="shared" si="1141"/>
        <v>5800.9804254722467</v>
      </c>
      <c r="C2225" t="s">
        <v>1732</v>
      </c>
      <c r="D2225" s="100" t="s">
        <v>369</v>
      </c>
      <c r="E2225" s="57" t="s">
        <v>20</v>
      </c>
      <c r="F2225" s="22">
        <f t="shared" si="1144"/>
        <v>1</v>
      </c>
      <c r="G2225" s="22">
        <f t="shared" si="1145"/>
        <v>1</v>
      </c>
      <c r="H2225" s="120" t="str">
        <f>IF(ISNA(VLOOKUP(C2225,[1]Sheet1!$J$2:$J$2000,3,FALSE)),"No","Yes")</f>
        <v>Yes</v>
      </c>
      <c r="I2225" s="89">
        <f t="shared" si="1154"/>
        <v>0</v>
      </c>
      <c r="J2225" s="89">
        <f t="shared" si="1155"/>
        <v>0</v>
      </c>
      <c r="K2225" s="89">
        <f t="shared" si="1156"/>
        <v>5800.9778544722467</v>
      </c>
      <c r="L2225" s="89">
        <f t="shared" si="1157"/>
        <v>0</v>
      </c>
      <c r="M2225" s="89">
        <f t="shared" si="1158"/>
        <v>0</v>
      </c>
      <c r="N2225" s="89">
        <f t="shared" si="1159"/>
        <v>0</v>
      </c>
      <c r="O2225" s="89">
        <f t="shared" si="1160"/>
        <v>0</v>
      </c>
      <c r="Q2225" s="90">
        <f t="shared" si="1161"/>
        <v>0</v>
      </c>
      <c r="R2225" s="90">
        <f t="shared" si="1162"/>
        <v>0</v>
      </c>
      <c r="S2225" s="90">
        <f t="shared" si="1163"/>
        <v>0</v>
      </c>
      <c r="T2225" s="90">
        <f t="shared" si="1164"/>
        <v>0</v>
      </c>
      <c r="U2225" s="90">
        <f t="shared" si="1165"/>
        <v>0</v>
      </c>
      <c r="V2225" s="90">
        <f t="shared" si="1166"/>
        <v>0</v>
      </c>
      <c r="W2225" s="90">
        <f t="shared" si="1167"/>
        <v>0</v>
      </c>
      <c r="Y2225" s="89">
        <f t="shared" si="1146"/>
        <v>0</v>
      </c>
      <c r="Z2225" s="90">
        <f t="shared" si="1147"/>
        <v>0</v>
      </c>
      <c r="AA2225" s="75">
        <f t="shared" si="1148"/>
        <v>0</v>
      </c>
      <c r="AB2225" s="89">
        <f t="shared" si="1149"/>
        <v>5800.9778544722467</v>
      </c>
      <c r="AC2225" s="89">
        <f t="shared" si="1150"/>
        <v>0</v>
      </c>
      <c r="AD2225" s="90">
        <f t="shared" si="1151"/>
        <v>0</v>
      </c>
      <c r="AE2225" s="90">
        <f t="shared" si="1152"/>
        <v>0</v>
      </c>
      <c r="AF2225" s="1">
        <f t="shared" si="1153"/>
        <v>5800.9778544722467</v>
      </c>
    </row>
    <row r="2226" spans="1:32">
      <c r="A2226" s="106">
        <v>2.5730000000000002E-3</v>
      </c>
      <c r="B2226" s="4">
        <f t="shared" si="1141"/>
        <v>-42122.629725379222</v>
      </c>
      <c r="C2226" t="s">
        <v>1643</v>
      </c>
      <c r="D2226" s="100" t="s">
        <v>406</v>
      </c>
      <c r="E2226" s="57" t="s">
        <v>20</v>
      </c>
      <c r="F2226" s="22">
        <f t="shared" si="1144"/>
        <v>1</v>
      </c>
      <c r="G2226" s="22">
        <f t="shared" si="1145"/>
        <v>1</v>
      </c>
      <c r="H2226" s="120" t="str">
        <f>IF(ISNA(VLOOKUP(C2226,[1]Sheet1!$J$2:$J$2000,3,FALSE)),"No","Yes")</f>
        <v>No</v>
      </c>
      <c r="I2226" s="89">
        <f t="shared" si="1154"/>
        <v>0</v>
      </c>
      <c r="J2226" s="89">
        <f t="shared" si="1155"/>
        <v>0</v>
      </c>
      <c r="K2226" s="89">
        <f t="shared" si="1156"/>
        <v>7877.3677016207766</v>
      </c>
      <c r="L2226" s="89">
        <f t="shared" si="1157"/>
        <v>0</v>
      </c>
      <c r="M2226" s="89">
        <f t="shared" si="1158"/>
        <v>0</v>
      </c>
      <c r="N2226" s="89">
        <f t="shared" si="1159"/>
        <v>0</v>
      </c>
      <c r="O2226" s="89">
        <f t="shared" si="1160"/>
        <v>0</v>
      </c>
      <c r="Q2226" s="90">
        <f t="shared" si="1161"/>
        <v>0</v>
      </c>
      <c r="R2226" s="90">
        <f t="shared" si="1162"/>
        <v>0</v>
      </c>
      <c r="S2226" s="90">
        <f t="shared" si="1163"/>
        <v>0</v>
      </c>
      <c r="T2226" s="90">
        <f t="shared" si="1164"/>
        <v>0</v>
      </c>
      <c r="U2226" s="90">
        <f t="shared" si="1165"/>
        <v>0</v>
      </c>
      <c r="V2226" s="90">
        <f t="shared" si="1166"/>
        <v>0</v>
      </c>
      <c r="W2226" s="90">
        <f t="shared" si="1167"/>
        <v>0</v>
      </c>
      <c r="Y2226" s="89">
        <f t="shared" si="1146"/>
        <v>0</v>
      </c>
      <c r="Z2226" s="90">
        <f t="shared" si="1147"/>
        <v>0</v>
      </c>
      <c r="AA2226" s="75">
        <f t="shared" si="1148"/>
        <v>0</v>
      </c>
      <c r="AB2226" s="89">
        <f t="shared" si="1149"/>
        <v>7877.3677016207766</v>
      </c>
      <c r="AC2226" s="89">
        <f t="shared" si="1150"/>
        <v>0</v>
      </c>
      <c r="AD2226" s="90">
        <f t="shared" si="1151"/>
        <v>0</v>
      </c>
      <c r="AE2226" s="90">
        <f t="shared" si="1152"/>
        <v>0</v>
      </c>
      <c r="AF2226" s="1">
        <f t="shared" si="1153"/>
        <v>-42122.63229837922</v>
      </c>
    </row>
    <row r="2227" spans="1:32">
      <c r="A2227" s="106">
        <v>2.5739999999999999E-3</v>
      </c>
      <c r="B2227" s="4">
        <f t="shared" ref="B2227:B2287" si="1168">AF2227+A2227</f>
        <v>-42506.034951543377</v>
      </c>
      <c r="C2227" t="s">
        <v>1677</v>
      </c>
      <c r="D2227" s="100" t="s">
        <v>371</v>
      </c>
      <c r="E2227" s="57" t="s">
        <v>20</v>
      </c>
      <c r="F2227" s="22">
        <f t="shared" si="1144"/>
        <v>1</v>
      </c>
      <c r="G2227" s="22">
        <f t="shared" si="1145"/>
        <v>1</v>
      </c>
      <c r="H2227" s="120" t="str">
        <f>IF(ISNA(VLOOKUP(C2227,[1]Sheet1!$J$2:$J$2000,3,FALSE)),"No","Yes")</f>
        <v>No</v>
      </c>
      <c r="I2227" s="89">
        <f t="shared" si="1154"/>
        <v>0</v>
      </c>
      <c r="J2227" s="89">
        <f t="shared" si="1155"/>
        <v>0</v>
      </c>
      <c r="K2227" s="89">
        <f t="shared" si="1156"/>
        <v>7493.9624744566236</v>
      </c>
      <c r="L2227" s="89">
        <f t="shared" si="1157"/>
        <v>0</v>
      </c>
      <c r="M2227" s="89">
        <f t="shared" si="1158"/>
        <v>0</v>
      </c>
      <c r="N2227" s="89">
        <f t="shared" si="1159"/>
        <v>0</v>
      </c>
      <c r="O2227" s="89">
        <f t="shared" si="1160"/>
        <v>0</v>
      </c>
      <c r="Q2227" s="90">
        <f t="shared" si="1161"/>
        <v>0</v>
      </c>
      <c r="R2227" s="90">
        <f t="shared" si="1162"/>
        <v>0</v>
      </c>
      <c r="S2227" s="90">
        <f t="shared" si="1163"/>
        <v>0</v>
      </c>
      <c r="T2227" s="90">
        <f t="shared" si="1164"/>
        <v>0</v>
      </c>
      <c r="U2227" s="90">
        <f t="shared" si="1165"/>
        <v>0</v>
      </c>
      <c r="V2227" s="90">
        <f t="shared" si="1166"/>
        <v>0</v>
      </c>
      <c r="W2227" s="90">
        <f t="shared" si="1167"/>
        <v>0</v>
      </c>
      <c r="Y2227" s="89">
        <f t="shared" si="1146"/>
        <v>0</v>
      </c>
      <c r="Z2227" s="90">
        <f t="shared" si="1147"/>
        <v>0</v>
      </c>
      <c r="AA2227" s="75">
        <f t="shared" si="1148"/>
        <v>0</v>
      </c>
      <c r="AB2227" s="89">
        <f t="shared" si="1149"/>
        <v>7493.9624744566236</v>
      </c>
      <c r="AC2227" s="89">
        <f t="shared" si="1150"/>
        <v>0</v>
      </c>
      <c r="AD2227" s="90">
        <f t="shared" si="1151"/>
        <v>0</v>
      </c>
      <c r="AE2227" s="90">
        <f t="shared" si="1152"/>
        <v>0</v>
      </c>
      <c r="AF2227" s="1">
        <f t="shared" si="1153"/>
        <v>-42506.037525543376</v>
      </c>
    </row>
    <row r="2228" spans="1:32">
      <c r="A2228" s="106">
        <v>2.5760000000000002E-3</v>
      </c>
      <c r="B2228" s="4">
        <f t="shared" si="1168"/>
        <v>-42953.709214393013</v>
      </c>
      <c r="C2228" t="s">
        <v>1695</v>
      </c>
      <c r="D2228" s="100" t="s">
        <v>371</v>
      </c>
      <c r="E2228" s="57" t="s">
        <v>20</v>
      </c>
      <c r="F2228" s="22">
        <f t="shared" si="1144"/>
        <v>1</v>
      </c>
      <c r="G2228" s="22">
        <f t="shared" si="1145"/>
        <v>1</v>
      </c>
      <c r="H2228" s="120" t="str">
        <f>IF(ISNA(VLOOKUP(C2228,[1]Sheet1!$J$2:$J$2000,3,FALSE)),"No","Yes")</f>
        <v>No</v>
      </c>
      <c r="I2228" s="89">
        <f t="shared" si="1154"/>
        <v>0</v>
      </c>
      <c r="J2228" s="89">
        <f t="shared" si="1155"/>
        <v>0</v>
      </c>
      <c r="K2228" s="89">
        <f t="shared" si="1156"/>
        <v>7046.288209606987</v>
      </c>
      <c r="L2228" s="89">
        <f t="shared" si="1157"/>
        <v>0</v>
      </c>
      <c r="M2228" s="89">
        <f t="shared" si="1158"/>
        <v>0</v>
      </c>
      <c r="N2228" s="89">
        <f t="shared" si="1159"/>
        <v>0</v>
      </c>
      <c r="O2228" s="89">
        <f t="shared" si="1160"/>
        <v>0</v>
      </c>
      <c r="Q2228" s="90">
        <f t="shared" si="1161"/>
        <v>0</v>
      </c>
      <c r="R2228" s="90">
        <f t="shared" si="1162"/>
        <v>0</v>
      </c>
      <c r="S2228" s="90">
        <f t="shared" si="1163"/>
        <v>0</v>
      </c>
      <c r="T2228" s="90">
        <f t="shared" si="1164"/>
        <v>0</v>
      </c>
      <c r="U2228" s="90">
        <f t="shared" si="1165"/>
        <v>0</v>
      </c>
      <c r="V2228" s="90">
        <f t="shared" si="1166"/>
        <v>0</v>
      </c>
      <c r="W2228" s="90">
        <f t="shared" si="1167"/>
        <v>0</v>
      </c>
      <c r="Y2228" s="89">
        <f t="shared" si="1146"/>
        <v>0</v>
      </c>
      <c r="Z2228" s="90">
        <f t="shared" si="1147"/>
        <v>0</v>
      </c>
      <c r="AA2228" s="75">
        <f t="shared" si="1148"/>
        <v>0</v>
      </c>
      <c r="AB2228" s="89">
        <f t="shared" si="1149"/>
        <v>7046.288209606987</v>
      </c>
      <c r="AC2228" s="89">
        <f t="shared" si="1150"/>
        <v>0</v>
      </c>
      <c r="AD2228" s="90">
        <f t="shared" si="1151"/>
        <v>0</v>
      </c>
      <c r="AE2228" s="90">
        <f t="shared" si="1152"/>
        <v>0</v>
      </c>
      <c r="AF2228" s="1">
        <f t="shared" si="1153"/>
        <v>-42953.711790393012</v>
      </c>
    </row>
    <row r="2229" spans="1:32">
      <c r="A2229" s="106">
        <v>2.5769999999999999E-3</v>
      </c>
      <c r="B2229" s="4">
        <f t="shared" si="1168"/>
        <v>-43005.026034062947</v>
      </c>
      <c r="C2229" t="s">
        <v>1696</v>
      </c>
      <c r="D2229" s="100" t="s">
        <v>404</v>
      </c>
      <c r="E2229" s="57" t="s">
        <v>20</v>
      </c>
      <c r="F2229" s="22">
        <f t="shared" ref="F2229:F2290" si="1169">COUNTIF(H2229:X2229,"&gt;1")</f>
        <v>1</v>
      </c>
      <c r="G2229" s="22">
        <f t="shared" ref="G2229:G2290" si="1170">COUNTIF(AA2229:AE2229,"&gt;1")</f>
        <v>1</v>
      </c>
      <c r="H2229" s="120" t="str">
        <f>IF(ISNA(VLOOKUP(C2229,[1]Sheet1!$J$2:$J$2000,3,FALSE)),"No","Yes")</f>
        <v>No</v>
      </c>
      <c r="I2229" s="89">
        <f t="shared" si="1154"/>
        <v>0</v>
      </c>
      <c r="J2229" s="89">
        <f t="shared" si="1155"/>
        <v>0</v>
      </c>
      <c r="K2229" s="89">
        <f t="shared" si="1156"/>
        <v>6994.971388937056</v>
      </c>
      <c r="L2229" s="89">
        <f t="shared" si="1157"/>
        <v>0</v>
      </c>
      <c r="M2229" s="89">
        <f t="shared" si="1158"/>
        <v>0</v>
      </c>
      <c r="N2229" s="89">
        <f t="shared" si="1159"/>
        <v>0</v>
      </c>
      <c r="O2229" s="89">
        <f t="shared" si="1160"/>
        <v>0</v>
      </c>
      <c r="Q2229" s="90">
        <f t="shared" si="1161"/>
        <v>0</v>
      </c>
      <c r="R2229" s="90">
        <f t="shared" si="1162"/>
        <v>0</v>
      </c>
      <c r="S2229" s="90">
        <f t="shared" si="1163"/>
        <v>0</v>
      </c>
      <c r="T2229" s="90">
        <f t="shared" si="1164"/>
        <v>0</v>
      </c>
      <c r="U2229" s="90">
        <f t="shared" si="1165"/>
        <v>0</v>
      </c>
      <c r="V2229" s="90">
        <f t="shared" si="1166"/>
        <v>0</v>
      </c>
      <c r="W2229" s="90">
        <f t="shared" si="1167"/>
        <v>0</v>
      </c>
      <c r="Y2229" s="89">
        <f t="shared" ref="Y2229:Y2290" si="1171">LARGE(I2229:O2229,3)</f>
        <v>0</v>
      </c>
      <c r="Z2229" s="90">
        <f t="shared" ref="Z2229:Z2290" si="1172">LARGE(Q2229:W2229,3)</f>
        <v>0</v>
      </c>
      <c r="AA2229" s="75">
        <f t="shared" ref="AA2229:AA2290" si="1173">LARGE(Y2229:Z2229,1)</f>
        <v>0</v>
      </c>
      <c r="AB2229" s="89">
        <f t="shared" ref="AB2229:AB2290" si="1174">LARGE(I2229:O2229,1)</f>
        <v>6994.971388937056</v>
      </c>
      <c r="AC2229" s="89">
        <f t="shared" ref="AC2229:AC2290" si="1175">LARGE(I2229:O2229,2)</f>
        <v>0</v>
      </c>
      <c r="AD2229" s="90">
        <f t="shared" ref="AD2229:AD2290" si="1176">LARGE(Q2229:W2229,1)</f>
        <v>0</v>
      </c>
      <c r="AE2229" s="90">
        <f t="shared" ref="AE2229:AE2290" si="1177">LARGE(Q2229:W2229,2)</f>
        <v>0</v>
      </c>
      <c r="AF2229" s="1">
        <f t="shared" si="1153"/>
        <v>-43005.028611062946</v>
      </c>
    </row>
    <row r="2230" spans="1:32">
      <c r="A2230" s="106">
        <v>2.578E-3</v>
      </c>
      <c r="B2230" s="4">
        <f t="shared" si="1168"/>
        <v>-43233.811578323381</v>
      </c>
      <c r="C2230" t="s">
        <v>1708</v>
      </c>
      <c r="D2230" s="100" t="s">
        <v>382</v>
      </c>
      <c r="E2230" s="57" t="s">
        <v>20</v>
      </c>
      <c r="F2230" s="22">
        <f t="shared" si="1169"/>
        <v>1</v>
      </c>
      <c r="G2230" s="22">
        <f t="shared" si="1170"/>
        <v>1</v>
      </c>
      <c r="H2230" s="120" t="str">
        <f>IF(ISNA(VLOOKUP(C2230,[1]Sheet1!$J$2:$J$2000,3,FALSE)),"No","Yes")</f>
        <v>No</v>
      </c>
      <c r="I2230" s="89">
        <f t="shared" si="1154"/>
        <v>0</v>
      </c>
      <c r="J2230" s="89">
        <f t="shared" si="1155"/>
        <v>0</v>
      </c>
      <c r="K2230" s="89">
        <f t="shared" si="1156"/>
        <v>6766.1858436766188</v>
      </c>
      <c r="L2230" s="89">
        <f t="shared" si="1157"/>
        <v>0</v>
      </c>
      <c r="M2230" s="89">
        <f t="shared" si="1158"/>
        <v>0</v>
      </c>
      <c r="N2230" s="89">
        <f t="shared" si="1159"/>
        <v>0</v>
      </c>
      <c r="O2230" s="89">
        <f t="shared" si="1160"/>
        <v>0</v>
      </c>
      <c r="Q2230" s="90">
        <f t="shared" si="1161"/>
        <v>0</v>
      </c>
      <c r="R2230" s="90">
        <f t="shared" si="1162"/>
        <v>0</v>
      </c>
      <c r="S2230" s="90">
        <f t="shared" si="1163"/>
        <v>0</v>
      </c>
      <c r="T2230" s="90">
        <f t="shared" si="1164"/>
        <v>0</v>
      </c>
      <c r="U2230" s="90">
        <f t="shared" si="1165"/>
        <v>0</v>
      </c>
      <c r="V2230" s="90">
        <f t="shared" si="1166"/>
        <v>0</v>
      </c>
      <c r="W2230" s="90">
        <f t="shared" si="1167"/>
        <v>0</v>
      </c>
      <c r="Y2230" s="89">
        <f t="shared" si="1171"/>
        <v>0</v>
      </c>
      <c r="Z2230" s="90">
        <f t="shared" si="1172"/>
        <v>0</v>
      </c>
      <c r="AA2230" s="75">
        <f t="shared" si="1173"/>
        <v>0</v>
      </c>
      <c r="AB2230" s="89">
        <f t="shared" si="1174"/>
        <v>6766.1858436766188</v>
      </c>
      <c r="AC2230" s="89">
        <f t="shared" si="1175"/>
        <v>0</v>
      </c>
      <c r="AD2230" s="90">
        <f t="shared" si="1176"/>
        <v>0</v>
      </c>
      <c r="AE2230" s="90">
        <f t="shared" si="1177"/>
        <v>0</v>
      </c>
      <c r="AF2230" s="1">
        <f t="shared" si="1153"/>
        <v>-43233.81415632338</v>
      </c>
    </row>
    <row r="2231" spans="1:32">
      <c r="A2231" s="106">
        <v>2.5790000000000001E-3</v>
      </c>
      <c r="B2231" s="4">
        <f t="shared" si="1168"/>
        <v>-43397.70609530442</v>
      </c>
      <c r="C2231" t="s">
        <v>1717</v>
      </c>
      <c r="D2231" s="100" t="s">
        <v>382</v>
      </c>
      <c r="E2231" s="57" t="s">
        <v>20</v>
      </c>
      <c r="F2231" s="22">
        <f t="shared" si="1169"/>
        <v>1</v>
      </c>
      <c r="G2231" s="22">
        <f t="shared" si="1170"/>
        <v>1</v>
      </c>
      <c r="H2231" s="120" t="str">
        <f>IF(ISNA(VLOOKUP(C2231,[1]Sheet1!$J$2:$J$2000,3,FALSE)),"No","Yes")</f>
        <v>No</v>
      </c>
      <c r="I2231" s="89">
        <f t="shared" si="1154"/>
        <v>0</v>
      </c>
      <c r="J2231" s="89">
        <f t="shared" si="1155"/>
        <v>0</v>
      </c>
      <c r="K2231" s="89">
        <f t="shared" si="1156"/>
        <v>6602.2913256955808</v>
      </c>
      <c r="L2231" s="89">
        <f t="shared" si="1157"/>
        <v>0</v>
      </c>
      <c r="M2231" s="89">
        <f t="shared" si="1158"/>
        <v>0</v>
      </c>
      <c r="N2231" s="89">
        <f t="shared" si="1159"/>
        <v>0</v>
      </c>
      <c r="O2231" s="89">
        <f t="shared" si="1160"/>
        <v>0</v>
      </c>
      <c r="Q2231" s="90">
        <f t="shared" si="1161"/>
        <v>0</v>
      </c>
      <c r="R2231" s="90">
        <f t="shared" si="1162"/>
        <v>0</v>
      </c>
      <c r="S2231" s="90">
        <f t="shared" si="1163"/>
        <v>0</v>
      </c>
      <c r="T2231" s="90">
        <f t="shared" si="1164"/>
        <v>0</v>
      </c>
      <c r="U2231" s="90">
        <f t="shared" si="1165"/>
        <v>0</v>
      </c>
      <c r="V2231" s="90">
        <f t="shared" si="1166"/>
        <v>0</v>
      </c>
      <c r="W2231" s="90">
        <f t="shared" si="1167"/>
        <v>0</v>
      </c>
      <c r="Y2231" s="89">
        <f t="shared" si="1171"/>
        <v>0</v>
      </c>
      <c r="Z2231" s="90">
        <f t="shared" si="1172"/>
        <v>0</v>
      </c>
      <c r="AA2231" s="75">
        <f t="shared" si="1173"/>
        <v>0</v>
      </c>
      <c r="AB2231" s="89">
        <f t="shared" si="1174"/>
        <v>6602.2913256955808</v>
      </c>
      <c r="AC2231" s="89">
        <f t="shared" si="1175"/>
        <v>0</v>
      </c>
      <c r="AD2231" s="90">
        <f t="shared" si="1176"/>
        <v>0</v>
      </c>
      <c r="AE2231" s="90">
        <f t="shared" si="1177"/>
        <v>0</v>
      </c>
      <c r="AF2231" s="1">
        <f t="shared" si="1153"/>
        <v>-43397.70867430442</v>
      </c>
    </row>
    <row r="2232" spans="1:32">
      <c r="A2232" s="106">
        <v>2.5799999999999998E-3</v>
      </c>
      <c r="B2232" s="4">
        <f t="shared" si="1168"/>
        <v>-44786.764026358229</v>
      </c>
      <c r="C2232" t="s">
        <v>1734</v>
      </c>
      <c r="D2232" s="100" t="s">
        <v>387</v>
      </c>
      <c r="E2232" s="57" t="s">
        <v>20</v>
      </c>
      <c r="F2232" s="22">
        <f t="shared" si="1169"/>
        <v>1</v>
      </c>
      <c r="G2232" s="22">
        <f t="shared" si="1170"/>
        <v>1</v>
      </c>
      <c r="H2232" s="120" t="str">
        <f>IF(ISNA(VLOOKUP(C2232,[1]Sheet1!$J$2:$J$2000,3,FALSE)),"No","Yes")</f>
        <v>No</v>
      </c>
      <c r="I2232" s="89">
        <f t="shared" si="1154"/>
        <v>0</v>
      </c>
      <c r="J2232" s="89">
        <f t="shared" si="1155"/>
        <v>0</v>
      </c>
      <c r="K2232" s="89">
        <f t="shared" si="1156"/>
        <v>5213.2333936417681</v>
      </c>
      <c r="L2232" s="89">
        <f t="shared" si="1157"/>
        <v>0</v>
      </c>
      <c r="M2232" s="89">
        <f t="shared" si="1158"/>
        <v>0</v>
      </c>
      <c r="N2232" s="89">
        <f t="shared" si="1159"/>
        <v>0</v>
      </c>
      <c r="O2232" s="89">
        <f t="shared" si="1160"/>
        <v>0</v>
      </c>
      <c r="Q2232" s="90">
        <f t="shared" si="1161"/>
        <v>0</v>
      </c>
      <c r="R2232" s="90">
        <f t="shared" si="1162"/>
        <v>0</v>
      </c>
      <c r="S2232" s="90">
        <f t="shared" si="1163"/>
        <v>0</v>
      </c>
      <c r="T2232" s="90">
        <f t="shared" si="1164"/>
        <v>0</v>
      </c>
      <c r="U2232" s="90">
        <f t="shared" si="1165"/>
        <v>0</v>
      </c>
      <c r="V2232" s="90">
        <f t="shared" si="1166"/>
        <v>0</v>
      </c>
      <c r="W2232" s="90">
        <f t="shared" si="1167"/>
        <v>0</v>
      </c>
      <c r="Y2232" s="89">
        <f t="shared" si="1171"/>
        <v>0</v>
      </c>
      <c r="Z2232" s="90">
        <f t="shared" si="1172"/>
        <v>0</v>
      </c>
      <c r="AA2232" s="75">
        <f t="shared" si="1173"/>
        <v>0</v>
      </c>
      <c r="AB2232" s="89">
        <f t="shared" si="1174"/>
        <v>5213.2333936417681</v>
      </c>
      <c r="AC2232" s="89">
        <f t="shared" si="1175"/>
        <v>0</v>
      </c>
      <c r="AD2232" s="90">
        <f t="shared" si="1176"/>
        <v>0</v>
      </c>
      <c r="AE2232" s="90">
        <f t="shared" si="1177"/>
        <v>0</v>
      </c>
      <c r="AF2232" s="1">
        <f t="shared" si="1153"/>
        <v>-44786.766606358229</v>
      </c>
    </row>
    <row r="2233" spans="1:32">
      <c r="A2233" s="106">
        <v>2.581E-3</v>
      </c>
      <c r="B2233" s="4">
        <f t="shared" si="1168"/>
        <v>-45089.467899827752</v>
      </c>
      <c r="C2233" t="s">
        <v>1735</v>
      </c>
      <c r="D2233" s="100" t="s">
        <v>385</v>
      </c>
      <c r="E2233" s="57" t="s">
        <v>20</v>
      </c>
      <c r="F2233" s="22">
        <f t="shared" si="1169"/>
        <v>1</v>
      </c>
      <c r="G2233" s="22">
        <f t="shared" si="1170"/>
        <v>1</v>
      </c>
      <c r="H2233" s="120" t="str">
        <f>IF(ISNA(VLOOKUP(C2233,[1]Sheet1!$J$2:$J$2000,3,FALSE)),"No","Yes")</f>
        <v>No</v>
      </c>
      <c r="I2233" s="89">
        <f t="shared" si="1154"/>
        <v>0</v>
      </c>
      <c r="J2233" s="89">
        <f t="shared" si="1155"/>
        <v>0</v>
      </c>
      <c r="K2233" s="89">
        <f t="shared" si="1156"/>
        <v>4910.5295191722462</v>
      </c>
      <c r="L2233" s="89">
        <f t="shared" si="1157"/>
        <v>0</v>
      </c>
      <c r="M2233" s="89">
        <f t="shared" si="1158"/>
        <v>0</v>
      </c>
      <c r="N2233" s="89">
        <f t="shared" si="1159"/>
        <v>0</v>
      </c>
      <c r="O2233" s="89">
        <f t="shared" si="1160"/>
        <v>0</v>
      </c>
      <c r="Q2233" s="90">
        <f t="shared" si="1161"/>
        <v>0</v>
      </c>
      <c r="R2233" s="90">
        <f t="shared" si="1162"/>
        <v>0</v>
      </c>
      <c r="S2233" s="90">
        <f t="shared" si="1163"/>
        <v>0</v>
      </c>
      <c r="T2233" s="90">
        <f t="shared" si="1164"/>
        <v>0</v>
      </c>
      <c r="U2233" s="90">
        <f t="shared" si="1165"/>
        <v>0</v>
      </c>
      <c r="V2233" s="90">
        <f t="shared" si="1166"/>
        <v>0</v>
      </c>
      <c r="W2233" s="90">
        <f t="shared" si="1167"/>
        <v>0</v>
      </c>
      <c r="Y2233" s="89">
        <f t="shared" si="1171"/>
        <v>0</v>
      </c>
      <c r="Z2233" s="90">
        <f t="shared" si="1172"/>
        <v>0</v>
      </c>
      <c r="AA2233" s="75">
        <f t="shared" si="1173"/>
        <v>0</v>
      </c>
      <c r="AB2233" s="89">
        <f t="shared" si="1174"/>
        <v>4910.5295191722462</v>
      </c>
      <c r="AC2233" s="89">
        <f t="shared" si="1175"/>
        <v>0</v>
      </c>
      <c r="AD2233" s="90">
        <f t="shared" si="1176"/>
        <v>0</v>
      </c>
      <c r="AE2233" s="90">
        <f t="shared" si="1177"/>
        <v>0</v>
      </c>
      <c r="AF2233" s="1">
        <f t="shared" si="1153"/>
        <v>-45089.470480827753</v>
      </c>
    </row>
    <row r="2234" spans="1:32">
      <c r="A2234" s="106">
        <v>2.5820000000000001E-3</v>
      </c>
      <c r="B2234" s="4">
        <f t="shared" si="1168"/>
        <v>-42107.217140167872</v>
      </c>
      <c r="C2234" t="s">
        <v>1642</v>
      </c>
      <c r="D2234" s="100" t="s">
        <v>371</v>
      </c>
      <c r="E2234" s="57" t="s">
        <v>20</v>
      </c>
      <c r="F2234" s="22">
        <f t="shared" si="1169"/>
        <v>1</v>
      </c>
      <c r="G2234" s="22">
        <f t="shared" si="1170"/>
        <v>1</v>
      </c>
      <c r="H2234" s="120" t="str">
        <f>IF(ISNA(VLOOKUP(C2234,[1]Sheet1!$J$2:$J$2000,3,FALSE)),"No","Yes")</f>
        <v>No</v>
      </c>
      <c r="I2234" s="89">
        <f t="shared" si="1154"/>
        <v>0</v>
      </c>
      <c r="J2234" s="89">
        <f t="shared" si="1155"/>
        <v>0</v>
      </c>
      <c r="K2234" s="89">
        <f t="shared" si="1156"/>
        <v>7892.7802778321284</v>
      </c>
      <c r="L2234" s="89">
        <f t="shared" si="1157"/>
        <v>0</v>
      </c>
      <c r="M2234" s="89">
        <f t="shared" si="1158"/>
        <v>0</v>
      </c>
      <c r="N2234" s="89">
        <f t="shared" si="1159"/>
        <v>0</v>
      </c>
      <c r="O2234" s="89">
        <f t="shared" si="1160"/>
        <v>0</v>
      </c>
      <c r="Q2234" s="90">
        <f t="shared" si="1161"/>
        <v>0</v>
      </c>
      <c r="R2234" s="90">
        <f t="shared" si="1162"/>
        <v>0</v>
      </c>
      <c r="S2234" s="90">
        <f t="shared" si="1163"/>
        <v>0</v>
      </c>
      <c r="T2234" s="90">
        <f t="shared" si="1164"/>
        <v>0</v>
      </c>
      <c r="U2234" s="90">
        <f t="shared" si="1165"/>
        <v>0</v>
      </c>
      <c r="V2234" s="90">
        <f t="shared" si="1166"/>
        <v>0</v>
      </c>
      <c r="W2234" s="90">
        <f t="shared" si="1167"/>
        <v>0</v>
      </c>
      <c r="Y2234" s="89">
        <f t="shared" si="1171"/>
        <v>0</v>
      </c>
      <c r="Z2234" s="90">
        <f t="shared" si="1172"/>
        <v>0</v>
      </c>
      <c r="AA2234" s="75">
        <f t="shared" si="1173"/>
        <v>0</v>
      </c>
      <c r="AB2234" s="89">
        <f t="shared" si="1174"/>
        <v>7892.7802778321284</v>
      </c>
      <c r="AC2234" s="89">
        <f t="shared" si="1175"/>
        <v>0</v>
      </c>
      <c r="AD2234" s="90">
        <f t="shared" si="1176"/>
        <v>0</v>
      </c>
      <c r="AE2234" s="90">
        <f t="shared" si="1177"/>
        <v>0</v>
      </c>
      <c r="AF2234" s="1">
        <f t="shared" si="1153"/>
        <v>-42107.219722167873</v>
      </c>
    </row>
    <row r="2235" spans="1:32">
      <c r="A2235" s="106">
        <v>2.5830000000000002E-3</v>
      </c>
      <c r="B2235" s="4">
        <f t="shared" si="1168"/>
        <v>-45153.187372544875</v>
      </c>
      <c r="C2235" t="s">
        <v>1737</v>
      </c>
      <c r="D2235" s="100" t="s">
        <v>398</v>
      </c>
      <c r="E2235" s="57" t="s">
        <v>20</v>
      </c>
      <c r="F2235" s="22">
        <f t="shared" si="1169"/>
        <v>1</v>
      </c>
      <c r="G2235" s="22">
        <f t="shared" si="1170"/>
        <v>1</v>
      </c>
      <c r="H2235" s="120" t="str">
        <f>IF(ISNA(VLOOKUP(C2235,[1]Sheet1!$J$2:$J$2000,3,FALSE)),"No","Yes")</f>
        <v>No</v>
      </c>
      <c r="I2235" s="89">
        <f t="shared" si="1154"/>
        <v>0</v>
      </c>
      <c r="J2235" s="89">
        <f t="shared" si="1155"/>
        <v>0</v>
      </c>
      <c r="K2235" s="89">
        <f t="shared" si="1156"/>
        <v>4846.8100444551255</v>
      </c>
      <c r="L2235" s="89">
        <f t="shared" si="1157"/>
        <v>0</v>
      </c>
      <c r="M2235" s="89">
        <f t="shared" si="1158"/>
        <v>0</v>
      </c>
      <c r="N2235" s="89">
        <f t="shared" si="1159"/>
        <v>0</v>
      </c>
      <c r="O2235" s="89">
        <f t="shared" si="1160"/>
        <v>0</v>
      </c>
      <c r="Q2235" s="90">
        <f t="shared" si="1161"/>
        <v>0</v>
      </c>
      <c r="R2235" s="90">
        <f t="shared" si="1162"/>
        <v>0</v>
      </c>
      <c r="S2235" s="90">
        <f t="shared" si="1163"/>
        <v>0</v>
      </c>
      <c r="T2235" s="90">
        <f t="shared" si="1164"/>
        <v>0</v>
      </c>
      <c r="U2235" s="90">
        <f t="shared" si="1165"/>
        <v>0</v>
      </c>
      <c r="V2235" s="90">
        <f t="shared" si="1166"/>
        <v>0</v>
      </c>
      <c r="W2235" s="90">
        <f t="shared" si="1167"/>
        <v>0</v>
      </c>
      <c r="Y2235" s="89">
        <f t="shared" si="1171"/>
        <v>0</v>
      </c>
      <c r="Z2235" s="90">
        <f t="shared" si="1172"/>
        <v>0</v>
      </c>
      <c r="AA2235" s="75">
        <f t="shared" si="1173"/>
        <v>0</v>
      </c>
      <c r="AB2235" s="89">
        <f t="shared" si="1174"/>
        <v>4846.8100444551255</v>
      </c>
      <c r="AC2235" s="89">
        <f t="shared" si="1175"/>
        <v>0</v>
      </c>
      <c r="AD2235" s="90">
        <f t="shared" si="1176"/>
        <v>0</v>
      </c>
      <c r="AE2235" s="90">
        <f t="shared" si="1177"/>
        <v>0</v>
      </c>
      <c r="AF2235" s="1">
        <f t="shared" si="1153"/>
        <v>-45153.189955544876</v>
      </c>
    </row>
    <row r="2236" spans="1:32">
      <c r="A2236" s="106">
        <v>2.5839999999999999E-3</v>
      </c>
      <c r="B2236" s="4">
        <f t="shared" si="1168"/>
        <v>8449.9397436145791</v>
      </c>
      <c r="C2236" t="s">
        <v>1609</v>
      </c>
      <c r="D2236" s="100" t="s">
        <v>371</v>
      </c>
      <c r="E2236" s="57" t="s">
        <v>20</v>
      </c>
      <c r="F2236" s="22">
        <f t="shared" si="1169"/>
        <v>1</v>
      </c>
      <c r="G2236" s="22">
        <f t="shared" si="1170"/>
        <v>1</v>
      </c>
      <c r="H2236" s="120" t="str">
        <f>IF(ISNA(VLOOKUP(C2236,[1]Sheet1!$J$2:$J$2000,3,FALSE)),"No","Yes")</f>
        <v>Yes</v>
      </c>
      <c r="I2236" s="89">
        <f t="shared" si="1154"/>
        <v>0</v>
      </c>
      <c r="J2236" s="89">
        <f t="shared" si="1155"/>
        <v>0</v>
      </c>
      <c r="K2236" s="89">
        <f t="shared" si="1156"/>
        <v>8449.9371596145793</v>
      </c>
      <c r="L2236" s="89">
        <f t="shared" si="1157"/>
        <v>0</v>
      </c>
      <c r="M2236" s="89">
        <f t="shared" si="1158"/>
        <v>0</v>
      </c>
      <c r="N2236" s="89">
        <f t="shared" si="1159"/>
        <v>0</v>
      </c>
      <c r="O2236" s="89">
        <f t="shared" si="1160"/>
        <v>0</v>
      </c>
      <c r="Q2236" s="90">
        <f t="shared" si="1161"/>
        <v>0</v>
      </c>
      <c r="R2236" s="90">
        <f t="shared" si="1162"/>
        <v>0</v>
      </c>
      <c r="S2236" s="90">
        <f t="shared" si="1163"/>
        <v>0</v>
      </c>
      <c r="T2236" s="90">
        <f t="shared" si="1164"/>
        <v>0</v>
      </c>
      <c r="U2236" s="90">
        <f t="shared" si="1165"/>
        <v>0</v>
      </c>
      <c r="V2236" s="90">
        <f t="shared" si="1166"/>
        <v>0</v>
      </c>
      <c r="W2236" s="90">
        <f t="shared" si="1167"/>
        <v>0</v>
      </c>
      <c r="Y2236" s="89">
        <f t="shared" si="1171"/>
        <v>0</v>
      </c>
      <c r="Z2236" s="90">
        <f t="shared" si="1172"/>
        <v>0</v>
      </c>
      <c r="AA2236" s="75">
        <f t="shared" si="1173"/>
        <v>0</v>
      </c>
      <c r="AB2236" s="89">
        <f t="shared" si="1174"/>
        <v>8449.9371596145793</v>
      </c>
      <c r="AC2236" s="89">
        <f t="shared" si="1175"/>
        <v>0</v>
      </c>
      <c r="AD2236" s="90">
        <f t="shared" si="1176"/>
        <v>0</v>
      </c>
      <c r="AE2236" s="90">
        <f t="shared" si="1177"/>
        <v>0</v>
      </c>
      <c r="AF2236" s="1">
        <f t="shared" si="1153"/>
        <v>8449.9371596145793</v>
      </c>
    </row>
    <row r="2237" spans="1:32">
      <c r="A2237" s="106">
        <v>2.5850000000000001E-3</v>
      </c>
      <c r="B2237" s="4">
        <f t="shared" si="1168"/>
        <v>-49999.997414999998</v>
      </c>
      <c r="C2237" t="s">
        <v>477</v>
      </c>
      <c r="D2237" s="100" t="s">
        <v>561</v>
      </c>
      <c r="E2237" s="57" t="s">
        <v>20</v>
      </c>
      <c r="F2237" s="22">
        <f t="shared" si="1169"/>
        <v>0</v>
      </c>
      <c r="G2237" s="22">
        <f t="shared" si="1170"/>
        <v>0</v>
      </c>
      <c r="H2237" s="120" t="str">
        <f>IF(ISNA(VLOOKUP(C2237,[1]Sheet1!$J$2:$J$2000,3,FALSE)),"No","Yes")</f>
        <v>No</v>
      </c>
      <c r="I2237" s="89">
        <f t="shared" si="1154"/>
        <v>0</v>
      </c>
      <c r="J2237" s="89">
        <f t="shared" si="1155"/>
        <v>0</v>
      </c>
      <c r="K2237" s="89">
        <f t="shared" si="1156"/>
        <v>0</v>
      </c>
      <c r="L2237" s="89">
        <f t="shared" si="1157"/>
        <v>0</v>
      </c>
      <c r="M2237" s="89">
        <f t="shared" si="1158"/>
        <v>0</v>
      </c>
      <c r="N2237" s="89">
        <f t="shared" si="1159"/>
        <v>0</v>
      </c>
      <c r="O2237" s="89">
        <f t="shared" si="1160"/>
        <v>0</v>
      </c>
      <c r="Q2237" s="90">
        <f t="shared" si="1161"/>
        <v>0</v>
      </c>
      <c r="R2237" s="90">
        <f t="shared" si="1162"/>
        <v>0</v>
      </c>
      <c r="S2237" s="90">
        <f t="shared" si="1163"/>
        <v>0</v>
      </c>
      <c r="T2237" s="90">
        <f t="shared" si="1164"/>
        <v>0</v>
      </c>
      <c r="U2237" s="90">
        <f t="shared" si="1165"/>
        <v>0</v>
      </c>
      <c r="V2237" s="90">
        <f t="shared" si="1166"/>
        <v>0</v>
      </c>
      <c r="W2237" s="90">
        <f t="shared" si="1167"/>
        <v>0</v>
      </c>
      <c r="Y2237" s="89">
        <f t="shared" si="1171"/>
        <v>0</v>
      </c>
      <c r="Z2237" s="90">
        <f t="shared" si="1172"/>
        <v>0</v>
      </c>
      <c r="AA2237" s="75">
        <f t="shared" si="1173"/>
        <v>0</v>
      </c>
      <c r="AB2237" s="89">
        <f t="shared" si="1174"/>
        <v>0</v>
      </c>
      <c r="AC2237" s="89">
        <f t="shared" si="1175"/>
        <v>0</v>
      </c>
      <c r="AD2237" s="90">
        <f t="shared" si="1176"/>
        <v>0</v>
      </c>
      <c r="AE2237" s="90">
        <f t="shared" si="1177"/>
        <v>0</v>
      </c>
      <c r="AF2237" s="1">
        <f t="shared" si="1153"/>
        <v>-50000</v>
      </c>
    </row>
    <row r="2238" spans="1:32">
      <c r="A2238" s="106">
        <v>2.5860000000000002E-3</v>
      </c>
      <c r="B2238" s="4">
        <f t="shared" si="1168"/>
        <v>-49999.997413999998</v>
      </c>
      <c r="C2238" t="s">
        <v>484</v>
      </c>
      <c r="D2238" s="100"/>
      <c r="E2238" s="57" t="s">
        <v>20</v>
      </c>
      <c r="F2238" s="22">
        <f t="shared" si="1169"/>
        <v>0</v>
      </c>
      <c r="G2238" s="22">
        <f t="shared" si="1170"/>
        <v>0</v>
      </c>
      <c r="H2238" s="120" t="str">
        <f>IF(ISNA(VLOOKUP(C2238,[1]Sheet1!$J$2:$J$2000,3,FALSE)),"No","Yes")</f>
        <v>No</v>
      </c>
      <c r="I2238" s="89">
        <f t="shared" si="1154"/>
        <v>0</v>
      </c>
      <c r="J2238" s="89">
        <f t="shared" si="1155"/>
        <v>0</v>
      </c>
      <c r="K2238" s="89">
        <f t="shared" si="1156"/>
        <v>0</v>
      </c>
      <c r="L2238" s="89">
        <f t="shared" si="1157"/>
        <v>0</v>
      </c>
      <c r="M2238" s="89">
        <f t="shared" si="1158"/>
        <v>0</v>
      </c>
      <c r="N2238" s="89">
        <f t="shared" si="1159"/>
        <v>0</v>
      </c>
      <c r="O2238" s="89">
        <f t="shared" si="1160"/>
        <v>0</v>
      </c>
      <c r="Q2238" s="90">
        <f t="shared" si="1161"/>
        <v>0</v>
      </c>
      <c r="R2238" s="90">
        <f t="shared" si="1162"/>
        <v>0</v>
      </c>
      <c r="S2238" s="90">
        <f t="shared" si="1163"/>
        <v>0</v>
      </c>
      <c r="T2238" s="90">
        <f t="shared" si="1164"/>
        <v>0</v>
      </c>
      <c r="U2238" s="90">
        <f t="shared" si="1165"/>
        <v>0</v>
      </c>
      <c r="V2238" s="90">
        <f t="shared" si="1166"/>
        <v>0</v>
      </c>
      <c r="W2238" s="90">
        <f t="shared" si="1167"/>
        <v>0</v>
      </c>
      <c r="Y2238" s="89">
        <f t="shared" si="1171"/>
        <v>0</v>
      </c>
      <c r="Z2238" s="90">
        <f t="shared" si="1172"/>
        <v>0</v>
      </c>
      <c r="AA2238" s="75">
        <f t="shared" si="1173"/>
        <v>0</v>
      </c>
      <c r="AB2238" s="89">
        <f t="shared" si="1174"/>
        <v>0</v>
      </c>
      <c r="AC2238" s="89">
        <f t="shared" si="1175"/>
        <v>0</v>
      </c>
      <c r="AD2238" s="90">
        <f t="shared" si="1176"/>
        <v>0</v>
      </c>
      <c r="AE2238" s="90">
        <f t="shared" si="1177"/>
        <v>0</v>
      </c>
      <c r="AF2238" s="1">
        <f t="shared" si="1153"/>
        <v>-50000</v>
      </c>
    </row>
    <row r="2239" spans="1:32">
      <c r="A2239" s="106">
        <v>2.5869999999999999E-3</v>
      </c>
      <c r="B2239" s="4">
        <f t="shared" si="1168"/>
        <v>-49999.997412999997</v>
      </c>
      <c r="C2239" t="s">
        <v>508</v>
      </c>
      <c r="D2239" s="100"/>
      <c r="E2239" s="57" t="s">
        <v>20</v>
      </c>
      <c r="F2239" s="22">
        <f t="shared" si="1169"/>
        <v>0</v>
      </c>
      <c r="G2239" s="22">
        <f t="shared" si="1170"/>
        <v>0</v>
      </c>
      <c r="H2239" s="120" t="str">
        <f>IF(ISNA(VLOOKUP(C2239,[1]Sheet1!$J$2:$J$2000,3,FALSE)),"No","Yes")</f>
        <v>No</v>
      </c>
      <c r="I2239" s="89">
        <f t="shared" si="1154"/>
        <v>0</v>
      </c>
      <c r="J2239" s="89">
        <f t="shared" si="1155"/>
        <v>0</v>
      </c>
      <c r="K2239" s="89">
        <f t="shared" si="1156"/>
        <v>0</v>
      </c>
      <c r="L2239" s="89">
        <f t="shared" si="1157"/>
        <v>0</v>
      </c>
      <c r="M2239" s="89">
        <f t="shared" si="1158"/>
        <v>0</v>
      </c>
      <c r="N2239" s="89">
        <f t="shared" si="1159"/>
        <v>0</v>
      </c>
      <c r="O2239" s="89">
        <f t="shared" si="1160"/>
        <v>0</v>
      </c>
      <c r="Q2239" s="90">
        <f t="shared" si="1161"/>
        <v>0</v>
      </c>
      <c r="R2239" s="90">
        <f t="shared" si="1162"/>
        <v>0</v>
      </c>
      <c r="S2239" s="90">
        <f t="shared" si="1163"/>
        <v>0</v>
      </c>
      <c r="T2239" s="90">
        <f t="shared" si="1164"/>
        <v>0</v>
      </c>
      <c r="U2239" s="90">
        <f t="shared" si="1165"/>
        <v>0</v>
      </c>
      <c r="V2239" s="90">
        <f t="shared" si="1166"/>
        <v>0</v>
      </c>
      <c r="W2239" s="90">
        <f t="shared" si="1167"/>
        <v>0</v>
      </c>
      <c r="Y2239" s="89">
        <f t="shared" si="1171"/>
        <v>0</v>
      </c>
      <c r="Z2239" s="90">
        <f t="shared" si="1172"/>
        <v>0</v>
      </c>
      <c r="AA2239" s="75">
        <f t="shared" si="1173"/>
        <v>0</v>
      </c>
      <c r="AB2239" s="89">
        <f t="shared" si="1174"/>
        <v>0</v>
      </c>
      <c r="AC2239" s="89">
        <f t="shared" si="1175"/>
        <v>0</v>
      </c>
      <c r="AD2239" s="90">
        <f t="shared" si="1176"/>
        <v>0</v>
      </c>
      <c r="AE2239" s="90">
        <f t="shared" si="1177"/>
        <v>0</v>
      </c>
      <c r="AF2239" s="1">
        <f t="shared" si="1153"/>
        <v>-50000</v>
      </c>
    </row>
    <row r="2240" spans="1:32">
      <c r="A2240" s="106">
        <v>2.588E-3</v>
      </c>
      <c r="B2240" s="4">
        <f t="shared" si="1168"/>
        <v>-49999.997411999997</v>
      </c>
      <c r="C2240" t="s">
        <v>530</v>
      </c>
      <c r="D2240" s="100"/>
      <c r="E2240" s="57" t="s">
        <v>20</v>
      </c>
      <c r="F2240" s="22">
        <f t="shared" si="1169"/>
        <v>0</v>
      </c>
      <c r="G2240" s="22">
        <f t="shared" si="1170"/>
        <v>0</v>
      </c>
      <c r="H2240" s="120" t="str">
        <f>IF(ISNA(VLOOKUP(C2240,[1]Sheet1!$J$2:$J$2000,3,FALSE)),"No","Yes")</f>
        <v>No</v>
      </c>
      <c r="I2240" s="89">
        <f t="shared" si="1154"/>
        <v>0</v>
      </c>
      <c r="J2240" s="89">
        <f t="shared" si="1155"/>
        <v>0</v>
      </c>
      <c r="K2240" s="89">
        <f t="shared" si="1156"/>
        <v>0</v>
      </c>
      <c r="L2240" s="89">
        <f t="shared" si="1157"/>
        <v>0</v>
      </c>
      <c r="M2240" s="89">
        <f t="shared" si="1158"/>
        <v>0</v>
      </c>
      <c r="N2240" s="89">
        <f t="shared" si="1159"/>
        <v>0</v>
      </c>
      <c r="O2240" s="89">
        <f t="shared" si="1160"/>
        <v>0</v>
      </c>
      <c r="Q2240" s="90">
        <f t="shared" si="1161"/>
        <v>0</v>
      </c>
      <c r="R2240" s="90">
        <f t="shared" si="1162"/>
        <v>0</v>
      </c>
      <c r="S2240" s="90">
        <f t="shared" si="1163"/>
        <v>0</v>
      </c>
      <c r="T2240" s="90">
        <f t="shared" si="1164"/>
        <v>0</v>
      </c>
      <c r="U2240" s="90">
        <f t="shared" si="1165"/>
        <v>0</v>
      </c>
      <c r="V2240" s="90">
        <f t="shared" si="1166"/>
        <v>0</v>
      </c>
      <c r="W2240" s="90">
        <f t="shared" si="1167"/>
        <v>0</v>
      </c>
      <c r="Y2240" s="89">
        <f t="shared" si="1171"/>
        <v>0</v>
      </c>
      <c r="Z2240" s="90">
        <f t="shared" si="1172"/>
        <v>0</v>
      </c>
      <c r="AA2240" s="75">
        <f t="shared" si="1173"/>
        <v>0</v>
      </c>
      <c r="AB2240" s="89">
        <f t="shared" si="1174"/>
        <v>0</v>
      </c>
      <c r="AC2240" s="89">
        <f t="shared" si="1175"/>
        <v>0</v>
      </c>
      <c r="AD2240" s="90">
        <f t="shared" si="1176"/>
        <v>0</v>
      </c>
      <c r="AE2240" s="90">
        <f t="shared" si="1177"/>
        <v>0</v>
      </c>
      <c r="AF2240" s="1">
        <f t="shared" si="1153"/>
        <v>-50000</v>
      </c>
    </row>
    <row r="2241" spans="1:32">
      <c r="A2241" s="106">
        <v>2.5890000000000002E-3</v>
      </c>
      <c r="B2241" s="4">
        <f t="shared" si="1168"/>
        <v>-49999.997410999997</v>
      </c>
      <c r="C2241" t="s">
        <v>537</v>
      </c>
      <c r="D2241" s="100"/>
      <c r="E2241" s="57" t="s">
        <v>20</v>
      </c>
      <c r="F2241" s="22">
        <f t="shared" si="1169"/>
        <v>0</v>
      </c>
      <c r="G2241" s="22">
        <f t="shared" si="1170"/>
        <v>0</v>
      </c>
      <c r="H2241" s="120" t="str">
        <f>IF(ISNA(VLOOKUP(C2241,[1]Sheet1!$J$2:$J$2000,3,FALSE)),"No","Yes")</f>
        <v>No</v>
      </c>
      <c r="I2241" s="89">
        <f t="shared" si="1154"/>
        <v>0</v>
      </c>
      <c r="J2241" s="89">
        <f t="shared" si="1155"/>
        <v>0</v>
      </c>
      <c r="K2241" s="89">
        <f t="shared" si="1156"/>
        <v>0</v>
      </c>
      <c r="L2241" s="89">
        <f t="shared" si="1157"/>
        <v>0</v>
      </c>
      <c r="M2241" s="89">
        <f t="shared" si="1158"/>
        <v>0</v>
      </c>
      <c r="N2241" s="89">
        <f t="shared" si="1159"/>
        <v>0</v>
      </c>
      <c r="O2241" s="89">
        <f t="shared" si="1160"/>
        <v>0</v>
      </c>
      <c r="Q2241" s="90">
        <f t="shared" si="1161"/>
        <v>0</v>
      </c>
      <c r="R2241" s="90">
        <f t="shared" si="1162"/>
        <v>0</v>
      </c>
      <c r="S2241" s="90">
        <f t="shared" si="1163"/>
        <v>0</v>
      </c>
      <c r="T2241" s="90">
        <f t="shared" si="1164"/>
        <v>0</v>
      </c>
      <c r="U2241" s="90">
        <f t="shared" si="1165"/>
        <v>0</v>
      </c>
      <c r="V2241" s="90">
        <f t="shared" si="1166"/>
        <v>0</v>
      </c>
      <c r="W2241" s="90">
        <f t="shared" si="1167"/>
        <v>0</v>
      </c>
      <c r="Y2241" s="89">
        <f t="shared" si="1171"/>
        <v>0</v>
      </c>
      <c r="Z2241" s="90">
        <f t="shared" si="1172"/>
        <v>0</v>
      </c>
      <c r="AA2241" s="75">
        <f t="shared" si="1173"/>
        <v>0</v>
      </c>
      <c r="AB2241" s="89">
        <f t="shared" si="1174"/>
        <v>0</v>
      </c>
      <c r="AC2241" s="89">
        <f t="shared" si="1175"/>
        <v>0</v>
      </c>
      <c r="AD2241" s="90">
        <f t="shared" si="1176"/>
        <v>0</v>
      </c>
      <c r="AE2241" s="90">
        <f t="shared" si="1177"/>
        <v>0</v>
      </c>
      <c r="AF2241" s="1">
        <f t="shared" si="1153"/>
        <v>-50000</v>
      </c>
    </row>
    <row r="2242" spans="1:32">
      <c r="A2242" s="106">
        <v>2.5899999999999999E-3</v>
      </c>
      <c r="B2242" s="4">
        <f t="shared" si="1168"/>
        <v>-49999.997410000004</v>
      </c>
      <c r="C2242" t="s">
        <v>548</v>
      </c>
      <c r="D2242" s="100"/>
      <c r="E2242" s="57" t="s">
        <v>20</v>
      </c>
      <c r="F2242" s="22">
        <f t="shared" si="1169"/>
        <v>0</v>
      </c>
      <c r="G2242" s="22">
        <f t="shared" si="1170"/>
        <v>0</v>
      </c>
      <c r="H2242" s="120" t="str">
        <f>IF(ISNA(VLOOKUP(C2242,[1]Sheet1!$J$2:$J$2000,3,FALSE)),"No","Yes")</f>
        <v>No</v>
      </c>
      <c r="I2242" s="89">
        <f t="shared" si="1154"/>
        <v>0</v>
      </c>
      <c r="J2242" s="89">
        <f t="shared" si="1155"/>
        <v>0</v>
      </c>
      <c r="K2242" s="89">
        <f t="shared" si="1156"/>
        <v>0</v>
      </c>
      <c r="L2242" s="89">
        <f t="shared" si="1157"/>
        <v>0</v>
      </c>
      <c r="M2242" s="89">
        <f t="shared" si="1158"/>
        <v>0</v>
      </c>
      <c r="N2242" s="89">
        <f t="shared" si="1159"/>
        <v>0</v>
      </c>
      <c r="O2242" s="89">
        <f t="shared" si="1160"/>
        <v>0</v>
      </c>
      <c r="Q2242" s="90">
        <f t="shared" si="1161"/>
        <v>0</v>
      </c>
      <c r="R2242" s="90">
        <f t="shared" si="1162"/>
        <v>0</v>
      </c>
      <c r="S2242" s="90">
        <f t="shared" si="1163"/>
        <v>0</v>
      </c>
      <c r="T2242" s="90">
        <f t="shared" si="1164"/>
        <v>0</v>
      </c>
      <c r="U2242" s="90">
        <f t="shared" si="1165"/>
        <v>0</v>
      </c>
      <c r="V2242" s="90">
        <f t="shared" si="1166"/>
        <v>0</v>
      </c>
      <c r="W2242" s="90">
        <f t="shared" si="1167"/>
        <v>0</v>
      </c>
      <c r="Y2242" s="89">
        <f t="shared" si="1171"/>
        <v>0</v>
      </c>
      <c r="Z2242" s="90">
        <f t="shared" si="1172"/>
        <v>0</v>
      </c>
      <c r="AA2242" s="75">
        <f t="shared" si="1173"/>
        <v>0</v>
      </c>
      <c r="AB2242" s="89">
        <f t="shared" si="1174"/>
        <v>0</v>
      </c>
      <c r="AC2242" s="89">
        <f t="shared" si="1175"/>
        <v>0</v>
      </c>
      <c r="AD2242" s="90">
        <f t="shared" si="1176"/>
        <v>0</v>
      </c>
      <c r="AE2242" s="90">
        <f t="shared" si="1177"/>
        <v>0</v>
      </c>
      <c r="AF2242" s="1">
        <f t="shared" si="1153"/>
        <v>-50000</v>
      </c>
    </row>
    <row r="2243" spans="1:32">
      <c r="A2243" s="106">
        <v>2.591E-3</v>
      </c>
      <c r="B2243" s="4">
        <f t="shared" si="1168"/>
        <v>-49999.997409000003</v>
      </c>
      <c r="C2243" t="s">
        <v>549</v>
      </c>
      <c r="D2243" s="100"/>
      <c r="E2243" s="57" t="s">
        <v>20</v>
      </c>
      <c r="F2243" s="22">
        <f t="shared" si="1169"/>
        <v>0</v>
      </c>
      <c r="G2243" s="22">
        <f t="shared" si="1170"/>
        <v>0</v>
      </c>
      <c r="H2243" s="120" t="str">
        <f>IF(ISNA(VLOOKUP(C2243,[1]Sheet1!$J$2:$J$2000,3,FALSE)),"No","Yes")</f>
        <v>No</v>
      </c>
      <c r="I2243" s="89">
        <f t="shared" si="1154"/>
        <v>0</v>
      </c>
      <c r="J2243" s="89">
        <f t="shared" si="1155"/>
        <v>0</v>
      </c>
      <c r="K2243" s="89">
        <f t="shared" si="1156"/>
        <v>0</v>
      </c>
      <c r="L2243" s="89">
        <f t="shared" si="1157"/>
        <v>0</v>
      </c>
      <c r="M2243" s="89">
        <f t="shared" si="1158"/>
        <v>0</v>
      </c>
      <c r="N2243" s="89">
        <f t="shared" si="1159"/>
        <v>0</v>
      </c>
      <c r="O2243" s="89">
        <f t="shared" si="1160"/>
        <v>0</v>
      </c>
      <c r="Q2243" s="90">
        <f t="shared" si="1161"/>
        <v>0</v>
      </c>
      <c r="R2243" s="90">
        <f t="shared" si="1162"/>
        <v>0</v>
      </c>
      <c r="S2243" s="90">
        <f t="shared" si="1163"/>
        <v>0</v>
      </c>
      <c r="T2243" s="90">
        <f t="shared" si="1164"/>
        <v>0</v>
      </c>
      <c r="U2243" s="90">
        <f t="shared" si="1165"/>
        <v>0</v>
      </c>
      <c r="V2243" s="90">
        <f t="shared" si="1166"/>
        <v>0</v>
      </c>
      <c r="W2243" s="90">
        <f t="shared" si="1167"/>
        <v>0</v>
      </c>
      <c r="Y2243" s="89">
        <f t="shared" si="1171"/>
        <v>0</v>
      </c>
      <c r="Z2243" s="90">
        <f t="shared" si="1172"/>
        <v>0</v>
      </c>
      <c r="AA2243" s="75">
        <f t="shared" si="1173"/>
        <v>0</v>
      </c>
      <c r="AB2243" s="89">
        <f t="shared" si="1174"/>
        <v>0</v>
      </c>
      <c r="AC2243" s="89">
        <f t="shared" si="1175"/>
        <v>0</v>
      </c>
      <c r="AD2243" s="90">
        <f t="shared" si="1176"/>
        <v>0</v>
      </c>
      <c r="AE2243" s="90">
        <f t="shared" si="1177"/>
        <v>0</v>
      </c>
      <c r="AF2243" s="1">
        <f t="shared" ref="AF2243:AF2306" si="1178">IF(H2243="NO",SUM(AA2243:AE2243)-50000,SUM(AA2243:AE2243))</f>
        <v>-50000</v>
      </c>
    </row>
    <row r="2244" spans="1:32">
      <c r="A2244" s="106">
        <v>2.5920000000000001E-3</v>
      </c>
      <c r="B2244" s="4">
        <f t="shared" si="1168"/>
        <v>-49999.997408000003</v>
      </c>
      <c r="C2244" t="s">
        <v>470</v>
      </c>
      <c r="D2244" s="100"/>
      <c r="E2244" s="57" t="s">
        <v>20</v>
      </c>
      <c r="F2244" s="22">
        <f t="shared" si="1169"/>
        <v>0</v>
      </c>
      <c r="G2244" s="22">
        <f t="shared" si="1170"/>
        <v>0</v>
      </c>
      <c r="H2244" s="120" t="str">
        <f>IF(ISNA(VLOOKUP(C2244,[1]Sheet1!$J$2:$J$2000,3,FALSE)),"No","Yes")</f>
        <v>No</v>
      </c>
      <c r="I2244" s="89">
        <f t="shared" si="1154"/>
        <v>0</v>
      </c>
      <c r="J2244" s="89">
        <f t="shared" si="1155"/>
        <v>0</v>
      </c>
      <c r="K2244" s="89">
        <f t="shared" si="1156"/>
        <v>0</v>
      </c>
      <c r="L2244" s="89">
        <f t="shared" si="1157"/>
        <v>0</v>
      </c>
      <c r="M2244" s="89">
        <f t="shared" si="1158"/>
        <v>0</v>
      </c>
      <c r="N2244" s="89">
        <f t="shared" si="1159"/>
        <v>0</v>
      </c>
      <c r="O2244" s="89">
        <f t="shared" si="1160"/>
        <v>0</v>
      </c>
      <c r="Q2244" s="90">
        <f t="shared" si="1161"/>
        <v>0</v>
      </c>
      <c r="R2244" s="90">
        <f t="shared" si="1162"/>
        <v>0</v>
      </c>
      <c r="S2244" s="90">
        <f t="shared" si="1163"/>
        <v>0</v>
      </c>
      <c r="T2244" s="90">
        <f t="shared" si="1164"/>
        <v>0</v>
      </c>
      <c r="U2244" s="90">
        <f t="shared" si="1165"/>
        <v>0</v>
      </c>
      <c r="V2244" s="90">
        <f t="shared" si="1166"/>
        <v>0</v>
      </c>
      <c r="W2244" s="90">
        <f t="shared" si="1167"/>
        <v>0</v>
      </c>
      <c r="Y2244" s="89">
        <f t="shared" si="1171"/>
        <v>0</v>
      </c>
      <c r="Z2244" s="90">
        <f t="shared" si="1172"/>
        <v>0</v>
      </c>
      <c r="AA2244" s="75">
        <f t="shared" si="1173"/>
        <v>0</v>
      </c>
      <c r="AB2244" s="89">
        <f t="shared" si="1174"/>
        <v>0</v>
      </c>
      <c r="AC2244" s="89">
        <f t="shared" si="1175"/>
        <v>0</v>
      </c>
      <c r="AD2244" s="90">
        <f t="shared" si="1176"/>
        <v>0</v>
      </c>
      <c r="AE2244" s="90">
        <f t="shared" si="1177"/>
        <v>0</v>
      </c>
      <c r="AF2244" s="1">
        <f t="shared" si="1178"/>
        <v>-50000</v>
      </c>
    </row>
    <row r="2245" spans="1:32">
      <c r="A2245" s="106">
        <v>2.5929999999999998E-3</v>
      </c>
      <c r="B2245" s="4">
        <f t="shared" si="1168"/>
        <v>-49999.997407000003</v>
      </c>
      <c r="C2245" t="s">
        <v>499</v>
      </c>
      <c r="D2245" s="100"/>
      <c r="E2245" s="57" t="s">
        <v>20</v>
      </c>
      <c r="F2245" s="22">
        <f t="shared" si="1169"/>
        <v>0</v>
      </c>
      <c r="G2245" s="22">
        <f t="shared" si="1170"/>
        <v>0</v>
      </c>
      <c r="H2245" s="120" t="str">
        <f>IF(ISNA(VLOOKUP(C2245,[1]Sheet1!$J$2:$J$2000,3,FALSE)),"No","Yes")</f>
        <v>No</v>
      </c>
      <c r="I2245" s="89">
        <f t="shared" si="1154"/>
        <v>0</v>
      </c>
      <c r="J2245" s="89">
        <f t="shared" si="1155"/>
        <v>0</v>
      </c>
      <c r="K2245" s="89">
        <f t="shared" si="1156"/>
        <v>0</v>
      </c>
      <c r="L2245" s="89">
        <f t="shared" si="1157"/>
        <v>0</v>
      </c>
      <c r="M2245" s="89">
        <f t="shared" si="1158"/>
        <v>0</v>
      </c>
      <c r="N2245" s="89">
        <f t="shared" si="1159"/>
        <v>0</v>
      </c>
      <c r="O2245" s="89">
        <f t="shared" si="1160"/>
        <v>0</v>
      </c>
      <c r="Q2245" s="90">
        <f t="shared" si="1161"/>
        <v>0</v>
      </c>
      <c r="R2245" s="90">
        <f t="shared" si="1162"/>
        <v>0</v>
      </c>
      <c r="S2245" s="90">
        <f t="shared" si="1163"/>
        <v>0</v>
      </c>
      <c r="T2245" s="90">
        <f t="shared" si="1164"/>
        <v>0</v>
      </c>
      <c r="U2245" s="90">
        <f t="shared" si="1165"/>
        <v>0</v>
      </c>
      <c r="V2245" s="90">
        <f t="shared" si="1166"/>
        <v>0</v>
      </c>
      <c r="W2245" s="90">
        <f t="shared" si="1167"/>
        <v>0</v>
      </c>
      <c r="Y2245" s="89">
        <f t="shared" si="1171"/>
        <v>0</v>
      </c>
      <c r="Z2245" s="90">
        <f t="shared" si="1172"/>
        <v>0</v>
      </c>
      <c r="AA2245" s="75">
        <f t="shared" si="1173"/>
        <v>0</v>
      </c>
      <c r="AB2245" s="89">
        <f t="shared" si="1174"/>
        <v>0</v>
      </c>
      <c r="AC2245" s="89">
        <f t="shared" si="1175"/>
        <v>0</v>
      </c>
      <c r="AD2245" s="90">
        <f t="shared" si="1176"/>
        <v>0</v>
      </c>
      <c r="AE2245" s="90">
        <f t="shared" si="1177"/>
        <v>0</v>
      </c>
      <c r="AF2245" s="1">
        <f t="shared" si="1178"/>
        <v>-50000</v>
      </c>
    </row>
    <row r="2246" spans="1:32">
      <c r="A2246" s="106">
        <v>2.594E-3</v>
      </c>
      <c r="B2246" s="4">
        <f t="shared" si="1168"/>
        <v>-49999.997406000002</v>
      </c>
      <c r="C2246" t="s">
        <v>535</v>
      </c>
      <c r="D2246" s="100"/>
      <c r="E2246" s="57" t="s">
        <v>20</v>
      </c>
      <c r="F2246" s="22">
        <f t="shared" si="1169"/>
        <v>0</v>
      </c>
      <c r="G2246" s="22">
        <f t="shared" si="1170"/>
        <v>0</v>
      </c>
      <c r="H2246" s="120" t="str">
        <f>IF(ISNA(VLOOKUP(C2246,[1]Sheet1!$J$2:$J$2000,3,FALSE)),"No","Yes")</f>
        <v>No</v>
      </c>
      <c r="I2246" s="89">
        <f t="shared" si="1154"/>
        <v>0</v>
      </c>
      <c r="J2246" s="89">
        <f t="shared" si="1155"/>
        <v>0</v>
      </c>
      <c r="K2246" s="89">
        <f t="shared" si="1156"/>
        <v>0</v>
      </c>
      <c r="L2246" s="89">
        <f t="shared" si="1157"/>
        <v>0</v>
      </c>
      <c r="M2246" s="89">
        <f t="shared" si="1158"/>
        <v>0</v>
      </c>
      <c r="N2246" s="89">
        <f t="shared" si="1159"/>
        <v>0</v>
      </c>
      <c r="O2246" s="89">
        <f t="shared" si="1160"/>
        <v>0</v>
      </c>
      <c r="Q2246" s="90">
        <f t="shared" si="1161"/>
        <v>0</v>
      </c>
      <c r="R2246" s="90">
        <f t="shared" si="1162"/>
        <v>0</v>
      </c>
      <c r="S2246" s="90">
        <f t="shared" si="1163"/>
        <v>0</v>
      </c>
      <c r="T2246" s="90">
        <f t="shared" si="1164"/>
        <v>0</v>
      </c>
      <c r="U2246" s="90">
        <f t="shared" si="1165"/>
        <v>0</v>
      </c>
      <c r="V2246" s="90">
        <f t="shared" si="1166"/>
        <v>0</v>
      </c>
      <c r="W2246" s="90">
        <f t="shared" si="1167"/>
        <v>0</v>
      </c>
      <c r="Y2246" s="89">
        <f t="shared" si="1171"/>
        <v>0</v>
      </c>
      <c r="Z2246" s="90">
        <f t="shared" si="1172"/>
        <v>0</v>
      </c>
      <c r="AA2246" s="75">
        <f t="shared" si="1173"/>
        <v>0</v>
      </c>
      <c r="AB2246" s="89">
        <f t="shared" si="1174"/>
        <v>0</v>
      </c>
      <c r="AC2246" s="89">
        <f t="shared" si="1175"/>
        <v>0</v>
      </c>
      <c r="AD2246" s="90">
        <f t="shared" si="1176"/>
        <v>0</v>
      </c>
      <c r="AE2246" s="90">
        <f t="shared" si="1177"/>
        <v>0</v>
      </c>
      <c r="AF2246" s="1">
        <f t="shared" si="1178"/>
        <v>-50000</v>
      </c>
    </row>
    <row r="2247" spans="1:32">
      <c r="A2247" s="106">
        <v>2.5950000000000001E-3</v>
      </c>
      <c r="B2247" s="4">
        <f t="shared" si="1168"/>
        <v>-49999.997405000002</v>
      </c>
      <c r="C2247" t="s">
        <v>541</v>
      </c>
      <c r="D2247" s="100"/>
      <c r="E2247" s="57" t="s">
        <v>20</v>
      </c>
      <c r="F2247" s="22">
        <f t="shared" si="1169"/>
        <v>0</v>
      </c>
      <c r="G2247" s="22">
        <f t="shared" si="1170"/>
        <v>0</v>
      </c>
      <c r="H2247" s="120" t="str">
        <f>IF(ISNA(VLOOKUP(C2247,[1]Sheet1!$J$2:$J$2000,3,FALSE)),"No","Yes")</f>
        <v>No</v>
      </c>
      <c r="I2247" s="89">
        <f t="shared" si="1154"/>
        <v>0</v>
      </c>
      <c r="J2247" s="89">
        <f t="shared" si="1155"/>
        <v>0</v>
      </c>
      <c r="K2247" s="89">
        <f t="shared" si="1156"/>
        <v>0</v>
      </c>
      <c r="L2247" s="89">
        <f t="shared" si="1157"/>
        <v>0</v>
      </c>
      <c r="M2247" s="89">
        <f t="shared" si="1158"/>
        <v>0</v>
      </c>
      <c r="N2247" s="89">
        <f t="shared" si="1159"/>
        <v>0</v>
      </c>
      <c r="O2247" s="89">
        <f t="shared" si="1160"/>
        <v>0</v>
      </c>
      <c r="Q2247" s="90">
        <f t="shared" si="1161"/>
        <v>0</v>
      </c>
      <c r="R2247" s="90">
        <f t="shared" si="1162"/>
        <v>0</v>
      </c>
      <c r="S2247" s="90">
        <f t="shared" si="1163"/>
        <v>0</v>
      </c>
      <c r="T2247" s="90">
        <f t="shared" si="1164"/>
        <v>0</v>
      </c>
      <c r="U2247" s="90">
        <f t="shared" si="1165"/>
        <v>0</v>
      </c>
      <c r="V2247" s="90">
        <f t="shared" si="1166"/>
        <v>0</v>
      </c>
      <c r="W2247" s="90">
        <f t="shared" si="1167"/>
        <v>0</v>
      </c>
      <c r="Y2247" s="89">
        <f t="shared" si="1171"/>
        <v>0</v>
      </c>
      <c r="Z2247" s="90">
        <f t="shared" si="1172"/>
        <v>0</v>
      </c>
      <c r="AA2247" s="75">
        <f t="shared" si="1173"/>
        <v>0</v>
      </c>
      <c r="AB2247" s="89">
        <f t="shared" si="1174"/>
        <v>0</v>
      </c>
      <c r="AC2247" s="89">
        <f t="shared" si="1175"/>
        <v>0</v>
      </c>
      <c r="AD2247" s="90">
        <f t="shared" si="1176"/>
        <v>0</v>
      </c>
      <c r="AE2247" s="90">
        <f t="shared" si="1177"/>
        <v>0</v>
      </c>
      <c r="AF2247" s="1">
        <f t="shared" si="1178"/>
        <v>-50000</v>
      </c>
    </row>
    <row r="2248" spans="1:32">
      <c r="A2248" s="106">
        <v>2.5960000000000002E-3</v>
      </c>
      <c r="B2248" s="4">
        <f t="shared" si="1168"/>
        <v>7088.3172894053223</v>
      </c>
      <c r="C2248" t="s">
        <v>551</v>
      </c>
      <c r="D2248" s="100"/>
      <c r="E2248" s="57" t="s">
        <v>20</v>
      </c>
      <c r="F2248" s="22">
        <f t="shared" si="1169"/>
        <v>1</v>
      </c>
      <c r="G2248" s="22">
        <f t="shared" si="1170"/>
        <v>1</v>
      </c>
      <c r="H2248" s="120" t="str">
        <f>IF(ISNA(VLOOKUP(C2248,[1]Sheet1!$J$2:$J$2000,3,FALSE)),"No","Yes")</f>
        <v>Yes</v>
      </c>
      <c r="I2248" s="89">
        <f t="shared" si="1154"/>
        <v>0</v>
      </c>
      <c r="J2248" s="89">
        <f t="shared" si="1155"/>
        <v>0</v>
      </c>
      <c r="K2248" s="89">
        <f t="shared" si="1156"/>
        <v>0</v>
      </c>
      <c r="L2248" s="89">
        <f t="shared" si="1157"/>
        <v>0</v>
      </c>
      <c r="M2248" s="89">
        <f t="shared" si="1158"/>
        <v>0</v>
      </c>
      <c r="N2248" s="89">
        <f t="shared" si="1159"/>
        <v>0</v>
      </c>
      <c r="O2248" s="89">
        <f t="shared" si="1160"/>
        <v>0</v>
      </c>
      <c r="Q2248" s="90">
        <f t="shared" si="1161"/>
        <v>0</v>
      </c>
      <c r="R2248" s="90">
        <f t="shared" si="1162"/>
        <v>0</v>
      </c>
      <c r="S2248" s="90">
        <f t="shared" si="1163"/>
        <v>0</v>
      </c>
      <c r="T2248" s="90">
        <f t="shared" si="1164"/>
        <v>0</v>
      </c>
      <c r="U2248" s="90">
        <f t="shared" si="1165"/>
        <v>7088.314693405322</v>
      </c>
      <c r="V2248" s="90">
        <f t="shared" si="1166"/>
        <v>0</v>
      </c>
      <c r="W2248" s="90">
        <f t="shared" si="1167"/>
        <v>0</v>
      </c>
      <c r="Y2248" s="89">
        <f t="shared" si="1171"/>
        <v>0</v>
      </c>
      <c r="Z2248" s="90">
        <f t="shared" si="1172"/>
        <v>0</v>
      </c>
      <c r="AA2248" s="75">
        <f t="shared" si="1173"/>
        <v>0</v>
      </c>
      <c r="AB2248" s="89">
        <f t="shared" si="1174"/>
        <v>0</v>
      </c>
      <c r="AC2248" s="89">
        <f t="shared" si="1175"/>
        <v>0</v>
      </c>
      <c r="AD2248" s="90">
        <f t="shared" si="1176"/>
        <v>7088.314693405322</v>
      </c>
      <c r="AE2248" s="90">
        <f t="shared" si="1177"/>
        <v>0</v>
      </c>
      <c r="AF2248" s="1">
        <f t="shared" si="1178"/>
        <v>7088.314693405322</v>
      </c>
    </row>
    <row r="2249" spans="1:32">
      <c r="A2249" s="106">
        <v>2.5969999999999999E-3</v>
      </c>
      <c r="B2249" s="4">
        <f t="shared" si="1168"/>
        <v>2.5969999999999999E-3</v>
      </c>
      <c r="C2249" t="s">
        <v>557</v>
      </c>
      <c r="D2249" s="100"/>
      <c r="E2249" s="57" t="s">
        <v>20</v>
      </c>
      <c r="F2249" s="22">
        <f t="shared" si="1169"/>
        <v>0</v>
      </c>
      <c r="G2249" s="22">
        <f t="shared" si="1170"/>
        <v>0</v>
      </c>
      <c r="H2249" s="120" t="str">
        <f>IF(ISNA(VLOOKUP(C2249,[1]Sheet1!$J$2:$J$2000,3,FALSE)),"No","Yes")</f>
        <v>Yes</v>
      </c>
      <c r="I2249" s="89">
        <f t="shared" si="1154"/>
        <v>0</v>
      </c>
      <c r="J2249" s="89">
        <f t="shared" si="1155"/>
        <v>0</v>
      </c>
      <c r="K2249" s="89">
        <f t="shared" si="1156"/>
        <v>0</v>
      </c>
      <c r="L2249" s="89">
        <f t="shared" si="1157"/>
        <v>0</v>
      </c>
      <c r="M2249" s="89">
        <f t="shared" si="1158"/>
        <v>0</v>
      </c>
      <c r="N2249" s="89">
        <f t="shared" si="1159"/>
        <v>0</v>
      </c>
      <c r="O2249" s="89">
        <f t="shared" si="1160"/>
        <v>0</v>
      </c>
      <c r="Q2249" s="90">
        <f t="shared" si="1161"/>
        <v>0</v>
      </c>
      <c r="R2249" s="90">
        <f t="shared" si="1162"/>
        <v>0</v>
      </c>
      <c r="S2249" s="90">
        <f t="shared" si="1163"/>
        <v>0</v>
      </c>
      <c r="T2249" s="90">
        <f t="shared" si="1164"/>
        <v>0</v>
      </c>
      <c r="U2249" s="90">
        <f t="shared" si="1165"/>
        <v>0</v>
      </c>
      <c r="V2249" s="90">
        <f t="shared" si="1166"/>
        <v>0</v>
      </c>
      <c r="W2249" s="90">
        <f t="shared" si="1167"/>
        <v>0</v>
      </c>
      <c r="Y2249" s="89">
        <f t="shared" si="1171"/>
        <v>0</v>
      </c>
      <c r="Z2249" s="90">
        <f t="shared" si="1172"/>
        <v>0</v>
      </c>
      <c r="AA2249" s="75">
        <f t="shared" si="1173"/>
        <v>0</v>
      </c>
      <c r="AB2249" s="89">
        <f t="shared" si="1174"/>
        <v>0</v>
      </c>
      <c r="AC2249" s="89">
        <f t="shared" si="1175"/>
        <v>0</v>
      </c>
      <c r="AD2249" s="90">
        <f t="shared" si="1176"/>
        <v>0</v>
      </c>
      <c r="AE2249" s="90">
        <f t="shared" si="1177"/>
        <v>0</v>
      </c>
      <c r="AF2249" s="1">
        <f t="shared" si="1178"/>
        <v>0</v>
      </c>
    </row>
    <row r="2250" spans="1:32">
      <c r="A2250" s="106">
        <v>2.598E-3</v>
      </c>
      <c r="B2250" s="4">
        <f t="shared" si="1168"/>
        <v>-49999.997402000001</v>
      </c>
      <c r="C2250" t="s">
        <v>558</v>
      </c>
      <c r="D2250" s="100"/>
      <c r="E2250" s="57" t="s">
        <v>20</v>
      </c>
      <c r="F2250" s="22">
        <f t="shared" si="1169"/>
        <v>0</v>
      </c>
      <c r="G2250" s="22">
        <f t="shared" si="1170"/>
        <v>0</v>
      </c>
      <c r="H2250" s="120" t="str">
        <f>IF(ISNA(VLOOKUP(C2250,[1]Sheet1!$J$2:$J$2000,3,FALSE)),"No","Yes")</f>
        <v>No</v>
      </c>
      <c r="I2250" s="89">
        <f t="shared" si="1154"/>
        <v>0</v>
      </c>
      <c r="J2250" s="89">
        <f t="shared" si="1155"/>
        <v>0</v>
      </c>
      <c r="K2250" s="89">
        <f t="shared" si="1156"/>
        <v>0</v>
      </c>
      <c r="L2250" s="89">
        <f t="shared" si="1157"/>
        <v>0</v>
      </c>
      <c r="M2250" s="89">
        <f t="shared" si="1158"/>
        <v>0</v>
      </c>
      <c r="N2250" s="89">
        <f t="shared" si="1159"/>
        <v>0</v>
      </c>
      <c r="O2250" s="89">
        <f t="shared" si="1160"/>
        <v>0</v>
      </c>
      <c r="Q2250" s="90">
        <f t="shared" si="1161"/>
        <v>0</v>
      </c>
      <c r="R2250" s="90">
        <f t="shared" si="1162"/>
        <v>0</v>
      </c>
      <c r="S2250" s="90">
        <f t="shared" si="1163"/>
        <v>0</v>
      </c>
      <c r="T2250" s="90">
        <f t="shared" si="1164"/>
        <v>0</v>
      </c>
      <c r="U2250" s="90">
        <f t="shared" si="1165"/>
        <v>0</v>
      </c>
      <c r="V2250" s="90">
        <f t="shared" si="1166"/>
        <v>0</v>
      </c>
      <c r="W2250" s="90">
        <f t="shared" si="1167"/>
        <v>0</v>
      </c>
      <c r="Y2250" s="89">
        <f t="shared" si="1171"/>
        <v>0</v>
      </c>
      <c r="Z2250" s="90">
        <f t="shared" si="1172"/>
        <v>0</v>
      </c>
      <c r="AA2250" s="75">
        <f t="shared" si="1173"/>
        <v>0</v>
      </c>
      <c r="AB2250" s="89">
        <f t="shared" si="1174"/>
        <v>0</v>
      </c>
      <c r="AC2250" s="89">
        <f t="shared" si="1175"/>
        <v>0</v>
      </c>
      <c r="AD2250" s="90">
        <f t="shared" si="1176"/>
        <v>0</v>
      </c>
      <c r="AE2250" s="90">
        <f t="shared" si="1177"/>
        <v>0</v>
      </c>
      <c r="AF2250" s="1">
        <f t="shared" si="1178"/>
        <v>-50000</v>
      </c>
    </row>
    <row r="2251" spans="1:32">
      <c r="A2251" s="106">
        <v>2.5990000000000002E-3</v>
      </c>
      <c r="B2251" s="4">
        <f t="shared" si="1168"/>
        <v>18256.718575053004</v>
      </c>
      <c r="C2251" t="s">
        <v>611</v>
      </c>
      <c r="D2251" s="100" t="s">
        <v>729</v>
      </c>
      <c r="E2251" s="57" t="s">
        <v>20</v>
      </c>
      <c r="F2251" s="22">
        <f t="shared" si="1169"/>
        <v>2</v>
      </c>
      <c r="G2251" s="22">
        <f t="shared" si="1170"/>
        <v>2</v>
      </c>
      <c r="H2251" s="120" t="str">
        <f>IF(ISNA(VLOOKUP(C2251,[1]Sheet1!$J$2:$J$2000,3,FALSE)),"No","Yes")</f>
        <v>Yes</v>
      </c>
      <c r="I2251" s="89">
        <f t="shared" si="1154"/>
        <v>0</v>
      </c>
      <c r="J2251" s="89">
        <f t="shared" si="1155"/>
        <v>0</v>
      </c>
      <c r="K2251" s="89">
        <f t="shared" si="1156"/>
        <v>0</v>
      </c>
      <c r="L2251" s="89">
        <f t="shared" si="1157"/>
        <v>0</v>
      </c>
      <c r="M2251" s="89">
        <f t="shared" si="1158"/>
        <v>0</v>
      </c>
      <c r="N2251" s="89">
        <f t="shared" si="1159"/>
        <v>0</v>
      </c>
      <c r="O2251" s="89">
        <f t="shared" si="1160"/>
        <v>0</v>
      </c>
      <c r="Q2251" s="90">
        <f t="shared" si="1161"/>
        <v>9474.0180789765818</v>
      </c>
      <c r="R2251" s="90">
        <f t="shared" si="1162"/>
        <v>0</v>
      </c>
      <c r="S2251" s="90">
        <f t="shared" si="1163"/>
        <v>0</v>
      </c>
      <c r="T2251" s="90">
        <f t="shared" si="1164"/>
        <v>0</v>
      </c>
      <c r="U2251" s="90">
        <f t="shared" si="1165"/>
        <v>0</v>
      </c>
      <c r="V2251" s="90">
        <f t="shared" si="1166"/>
        <v>0</v>
      </c>
      <c r="W2251" s="90">
        <f t="shared" si="1167"/>
        <v>8782.6978970764249</v>
      </c>
      <c r="Y2251" s="89">
        <f t="shared" si="1171"/>
        <v>0</v>
      </c>
      <c r="Z2251" s="90">
        <f t="shared" si="1172"/>
        <v>0</v>
      </c>
      <c r="AA2251" s="75">
        <f t="shared" si="1173"/>
        <v>0</v>
      </c>
      <c r="AB2251" s="89">
        <f t="shared" si="1174"/>
        <v>0</v>
      </c>
      <c r="AC2251" s="89">
        <f t="shared" si="1175"/>
        <v>0</v>
      </c>
      <c r="AD2251" s="90">
        <f t="shared" si="1176"/>
        <v>9474.0180789765818</v>
      </c>
      <c r="AE2251" s="90">
        <f t="shared" si="1177"/>
        <v>8782.6978970764249</v>
      </c>
      <c r="AF2251" s="1">
        <f t="shared" si="1178"/>
        <v>18256.715976053005</v>
      </c>
    </row>
    <row r="2252" spans="1:32">
      <c r="A2252" s="106">
        <v>2.5999999999999999E-3</v>
      </c>
      <c r="B2252" s="4">
        <f t="shared" si="1168"/>
        <v>-40874.742817515275</v>
      </c>
      <c r="C2252" t="s">
        <v>638</v>
      </c>
      <c r="D2252" s="100"/>
      <c r="E2252" s="57" t="s">
        <v>20</v>
      </c>
      <c r="F2252" s="22">
        <f t="shared" si="1169"/>
        <v>1</v>
      </c>
      <c r="G2252" s="22">
        <f t="shared" si="1170"/>
        <v>1</v>
      </c>
      <c r="H2252" s="120" t="str">
        <f>IF(ISNA(VLOOKUP(C2252,[1]Sheet1!$J$2:$J$2000,3,FALSE)),"No","Yes")</f>
        <v>No</v>
      </c>
      <c r="I2252" s="89">
        <f t="shared" si="1154"/>
        <v>0</v>
      </c>
      <c r="J2252" s="89">
        <f t="shared" si="1155"/>
        <v>0</v>
      </c>
      <c r="K2252" s="89">
        <f t="shared" si="1156"/>
        <v>0</v>
      </c>
      <c r="L2252" s="89">
        <f t="shared" si="1157"/>
        <v>0</v>
      </c>
      <c r="M2252" s="89">
        <f t="shared" si="1158"/>
        <v>0</v>
      </c>
      <c r="N2252" s="89">
        <f t="shared" si="1159"/>
        <v>0</v>
      </c>
      <c r="O2252" s="89">
        <f t="shared" si="1160"/>
        <v>0</v>
      </c>
      <c r="Q2252" s="90">
        <f t="shared" si="1161"/>
        <v>9125.2545824847257</v>
      </c>
      <c r="R2252" s="90">
        <f t="shared" si="1162"/>
        <v>0</v>
      </c>
      <c r="S2252" s="90">
        <f t="shared" si="1163"/>
        <v>0</v>
      </c>
      <c r="T2252" s="90">
        <f t="shared" si="1164"/>
        <v>0</v>
      </c>
      <c r="U2252" s="90">
        <f t="shared" si="1165"/>
        <v>0</v>
      </c>
      <c r="V2252" s="90">
        <f t="shared" si="1166"/>
        <v>0</v>
      </c>
      <c r="W2252" s="90">
        <f t="shared" si="1167"/>
        <v>0</v>
      </c>
      <c r="Y2252" s="89">
        <f t="shared" si="1171"/>
        <v>0</v>
      </c>
      <c r="Z2252" s="90">
        <f t="shared" si="1172"/>
        <v>0</v>
      </c>
      <c r="AA2252" s="75">
        <f t="shared" si="1173"/>
        <v>0</v>
      </c>
      <c r="AB2252" s="89">
        <f t="shared" si="1174"/>
        <v>0</v>
      </c>
      <c r="AC2252" s="89">
        <f t="shared" si="1175"/>
        <v>0</v>
      </c>
      <c r="AD2252" s="90">
        <f t="shared" si="1176"/>
        <v>9125.2545824847257</v>
      </c>
      <c r="AE2252" s="90">
        <f t="shared" si="1177"/>
        <v>0</v>
      </c>
      <c r="AF2252" s="1">
        <f t="shared" si="1178"/>
        <v>-40874.745417515274</v>
      </c>
    </row>
    <row r="2253" spans="1:32">
      <c r="A2253" s="106">
        <v>2.601E-3</v>
      </c>
      <c r="B2253" s="4">
        <f t="shared" si="1168"/>
        <v>-41418.718969505149</v>
      </c>
      <c r="C2253" t="s">
        <v>669</v>
      </c>
      <c r="D2253" s="100" t="s">
        <v>405</v>
      </c>
      <c r="E2253" s="57" t="s">
        <v>20</v>
      </c>
      <c r="F2253" s="22">
        <f t="shared" si="1169"/>
        <v>1</v>
      </c>
      <c r="G2253" s="22">
        <f t="shared" si="1170"/>
        <v>1</v>
      </c>
      <c r="H2253" s="120" t="str">
        <f>IF(ISNA(VLOOKUP(C2253,[1]Sheet1!$J$2:$J$2000,3,FALSE)),"No","Yes")</f>
        <v>No</v>
      </c>
      <c r="I2253" s="89">
        <f t="shared" si="1154"/>
        <v>0</v>
      </c>
      <c r="J2253" s="89">
        <f t="shared" si="1155"/>
        <v>0</v>
      </c>
      <c r="K2253" s="89">
        <f t="shared" si="1156"/>
        <v>0</v>
      </c>
      <c r="L2253" s="89">
        <f t="shared" si="1157"/>
        <v>0</v>
      </c>
      <c r="M2253" s="89">
        <f t="shared" si="1158"/>
        <v>0</v>
      </c>
      <c r="N2253" s="89">
        <f t="shared" si="1159"/>
        <v>0</v>
      </c>
      <c r="O2253" s="89">
        <f t="shared" si="1160"/>
        <v>0</v>
      </c>
      <c r="Q2253" s="90">
        <f t="shared" si="1161"/>
        <v>8581.2784294948524</v>
      </c>
      <c r="R2253" s="90">
        <f t="shared" si="1162"/>
        <v>0</v>
      </c>
      <c r="S2253" s="90">
        <f t="shared" si="1163"/>
        <v>0</v>
      </c>
      <c r="T2253" s="90">
        <f t="shared" si="1164"/>
        <v>0</v>
      </c>
      <c r="U2253" s="90">
        <f t="shared" si="1165"/>
        <v>0</v>
      </c>
      <c r="V2253" s="90">
        <f t="shared" si="1166"/>
        <v>0</v>
      </c>
      <c r="W2253" s="90">
        <f t="shared" si="1167"/>
        <v>0</v>
      </c>
      <c r="Y2253" s="89">
        <f t="shared" si="1171"/>
        <v>0</v>
      </c>
      <c r="Z2253" s="90">
        <f t="shared" si="1172"/>
        <v>0</v>
      </c>
      <c r="AA2253" s="75">
        <f t="shared" si="1173"/>
        <v>0</v>
      </c>
      <c r="AB2253" s="89">
        <f t="shared" si="1174"/>
        <v>0</v>
      </c>
      <c r="AC2253" s="89">
        <f t="shared" si="1175"/>
        <v>0</v>
      </c>
      <c r="AD2253" s="90">
        <f t="shared" si="1176"/>
        <v>8581.2784294948524</v>
      </c>
      <c r="AE2253" s="90">
        <f t="shared" si="1177"/>
        <v>0</v>
      </c>
      <c r="AF2253" s="1">
        <f t="shared" si="1178"/>
        <v>-41418.721570505149</v>
      </c>
    </row>
    <row r="2254" spans="1:32">
      <c r="A2254" s="106">
        <v>2.6020000000000001E-3</v>
      </c>
      <c r="B2254" s="4">
        <f t="shared" si="1168"/>
        <v>-41729.959097967694</v>
      </c>
      <c r="C2254" t="s">
        <v>686</v>
      </c>
      <c r="D2254" s="100" t="s">
        <v>405</v>
      </c>
      <c r="E2254" s="57" t="s">
        <v>20</v>
      </c>
      <c r="F2254" s="22">
        <f t="shared" si="1169"/>
        <v>1</v>
      </c>
      <c r="G2254" s="22">
        <f t="shared" si="1170"/>
        <v>1</v>
      </c>
      <c r="H2254" s="120" t="str">
        <f>IF(ISNA(VLOOKUP(C2254,[1]Sheet1!$J$2:$J$2000,3,FALSE)),"No","Yes")</f>
        <v>No</v>
      </c>
      <c r="I2254" s="89">
        <f t="shared" si="1154"/>
        <v>0</v>
      </c>
      <c r="J2254" s="89">
        <f t="shared" si="1155"/>
        <v>0</v>
      </c>
      <c r="K2254" s="89">
        <f t="shared" si="1156"/>
        <v>0</v>
      </c>
      <c r="L2254" s="89">
        <f t="shared" si="1157"/>
        <v>0</v>
      </c>
      <c r="M2254" s="89">
        <f t="shared" si="1158"/>
        <v>0</v>
      </c>
      <c r="N2254" s="89">
        <f t="shared" si="1159"/>
        <v>0</v>
      </c>
      <c r="O2254" s="89">
        <f t="shared" si="1160"/>
        <v>0</v>
      </c>
      <c r="Q2254" s="90">
        <f t="shared" si="1161"/>
        <v>8270.0383000323018</v>
      </c>
      <c r="R2254" s="90">
        <f t="shared" si="1162"/>
        <v>0</v>
      </c>
      <c r="S2254" s="90">
        <f t="shared" si="1163"/>
        <v>0</v>
      </c>
      <c r="T2254" s="90">
        <f t="shared" si="1164"/>
        <v>0</v>
      </c>
      <c r="U2254" s="90">
        <f t="shared" si="1165"/>
        <v>0</v>
      </c>
      <c r="V2254" s="90">
        <f t="shared" si="1166"/>
        <v>0</v>
      </c>
      <c r="W2254" s="90">
        <f t="shared" si="1167"/>
        <v>0</v>
      </c>
      <c r="Y2254" s="89">
        <f t="shared" si="1171"/>
        <v>0</v>
      </c>
      <c r="Z2254" s="90">
        <f t="shared" si="1172"/>
        <v>0</v>
      </c>
      <c r="AA2254" s="75">
        <f t="shared" si="1173"/>
        <v>0</v>
      </c>
      <c r="AB2254" s="89">
        <f t="shared" si="1174"/>
        <v>0</v>
      </c>
      <c r="AC2254" s="89">
        <f t="shared" si="1175"/>
        <v>0</v>
      </c>
      <c r="AD2254" s="90">
        <f t="shared" si="1176"/>
        <v>8270.0383000323018</v>
      </c>
      <c r="AE2254" s="90">
        <f t="shared" si="1177"/>
        <v>0</v>
      </c>
      <c r="AF2254" s="1">
        <f t="shared" si="1178"/>
        <v>-41729.961699967695</v>
      </c>
    </row>
    <row r="2255" spans="1:32">
      <c r="A2255" s="106">
        <v>2.6029999999999998E-3</v>
      </c>
      <c r="B2255" s="4">
        <f t="shared" si="1168"/>
        <v>-42016.923900340757</v>
      </c>
      <c r="C2255" t="s">
        <v>697</v>
      </c>
      <c r="D2255" s="100" t="s">
        <v>727</v>
      </c>
      <c r="E2255" s="57" t="s">
        <v>20</v>
      </c>
      <c r="F2255" s="22">
        <f t="shared" si="1169"/>
        <v>1</v>
      </c>
      <c r="G2255" s="22">
        <f t="shared" si="1170"/>
        <v>1</v>
      </c>
      <c r="H2255" s="120" t="str">
        <f>IF(ISNA(VLOOKUP(C2255,[1]Sheet1!$J$2:$J$2000,3,FALSE)),"No","Yes")</f>
        <v>No</v>
      </c>
      <c r="I2255" s="89">
        <f t="shared" si="1154"/>
        <v>0</v>
      </c>
      <c r="J2255" s="89">
        <f t="shared" si="1155"/>
        <v>0</v>
      </c>
      <c r="K2255" s="89">
        <f t="shared" si="1156"/>
        <v>0</v>
      </c>
      <c r="L2255" s="89">
        <f t="shared" si="1157"/>
        <v>0</v>
      </c>
      <c r="M2255" s="89">
        <f t="shared" si="1158"/>
        <v>0</v>
      </c>
      <c r="N2255" s="89">
        <f t="shared" si="1159"/>
        <v>0</v>
      </c>
      <c r="O2255" s="89">
        <f t="shared" si="1160"/>
        <v>0</v>
      </c>
      <c r="Q2255" s="90">
        <f t="shared" si="1161"/>
        <v>7983.0734966592436</v>
      </c>
      <c r="R2255" s="90">
        <f t="shared" si="1162"/>
        <v>0</v>
      </c>
      <c r="S2255" s="90">
        <f t="shared" si="1163"/>
        <v>0</v>
      </c>
      <c r="T2255" s="90">
        <f t="shared" si="1164"/>
        <v>0</v>
      </c>
      <c r="U2255" s="90">
        <f t="shared" si="1165"/>
        <v>0</v>
      </c>
      <c r="V2255" s="90">
        <f t="shared" si="1166"/>
        <v>0</v>
      </c>
      <c r="W2255" s="90">
        <f t="shared" si="1167"/>
        <v>0</v>
      </c>
      <c r="Y2255" s="89">
        <f t="shared" si="1171"/>
        <v>0</v>
      </c>
      <c r="Z2255" s="90">
        <f t="shared" si="1172"/>
        <v>0</v>
      </c>
      <c r="AA2255" s="75">
        <f t="shared" si="1173"/>
        <v>0</v>
      </c>
      <c r="AB2255" s="89">
        <f t="shared" si="1174"/>
        <v>0</v>
      </c>
      <c r="AC2255" s="89">
        <f t="shared" si="1175"/>
        <v>0</v>
      </c>
      <c r="AD2255" s="90">
        <f t="shared" si="1176"/>
        <v>7983.0734966592436</v>
      </c>
      <c r="AE2255" s="90">
        <f t="shared" si="1177"/>
        <v>0</v>
      </c>
      <c r="AF2255" s="1">
        <f t="shared" si="1178"/>
        <v>-42016.926503340757</v>
      </c>
    </row>
    <row r="2256" spans="1:32">
      <c r="A2256" s="106">
        <v>2.604E-3</v>
      </c>
      <c r="B2256" s="4">
        <f t="shared" si="1168"/>
        <v>-42501.880083641205</v>
      </c>
      <c r="C2256" t="s">
        <v>715</v>
      </c>
      <c r="D2256" s="100" t="s">
        <v>730</v>
      </c>
      <c r="E2256" s="57" t="s">
        <v>20</v>
      </c>
      <c r="F2256" s="22">
        <f t="shared" si="1169"/>
        <v>1</v>
      </c>
      <c r="G2256" s="22">
        <f t="shared" si="1170"/>
        <v>1</v>
      </c>
      <c r="H2256" s="120" t="str">
        <f>IF(ISNA(VLOOKUP(C2256,[1]Sheet1!$J$2:$J$2000,3,FALSE)),"No","Yes")</f>
        <v>No</v>
      </c>
      <c r="I2256" s="89">
        <f t="shared" si="1154"/>
        <v>0</v>
      </c>
      <c r="J2256" s="89">
        <f t="shared" si="1155"/>
        <v>0</v>
      </c>
      <c r="K2256" s="89">
        <f t="shared" si="1156"/>
        <v>0</v>
      </c>
      <c r="L2256" s="89">
        <f t="shared" si="1157"/>
        <v>0</v>
      </c>
      <c r="M2256" s="89">
        <f t="shared" si="1158"/>
        <v>0</v>
      </c>
      <c r="N2256" s="89">
        <f t="shared" si="1159"/>
        <v>0</v>
      </c>
      <c r="O2256" s="89">
        <f t="shared" si="1160"/>
        <v>0</v>
      </c>
      <c r="Q2256" s="90">
        <f t="shared" si="1161"/>
        <v>7498.1173123587978</v>
      </c>
      <c r="R2256" s="90">
        <f t="shared" si="1162"/>
        <v>0</v>
      </c>
      <c r="S2256" s="90">
        <f t="shared" si="1163"/>
        <v>0</v>
      </c>
      <c r="T2256" s="90">
        <f t="shared" si="1164"/>
        <v>0</v>
      </c>
      <c r="U2256" s="90">
        <f t="shared" si="1165"/>
        <v>0</v>
      </c>
      <c r="V2256" s="90">
        <f t="shared" si="1166"/>
        <v>0</v>
      </c>
      <c r="W2256" s="90">
        <f t="shared" si="1167"/>
        <v>0</v>
      </c>
      <c r="Y2256" s="89">
        <f t="shared" si="1171"/>
        <v>0</v>
      </c>
      <c r="Z2256" s="90">
        <f t="shared" si="1172"/>
        <v>0</v>
      </c>
      <c r="AA2256" s="75">
        <f t="shared" si="1173"/>
        <v>0</v>
      </c>
      <c r="AB2256" s="89">
        <f t="shared" si="1174"/>
        <v>0</v>
      </c>
      <c r="AC2256" s="89">
        <f t="shared" si="1175"/>
        <v>0</v>
      </c>
      <c r="AD2256" s="90">
        <f t="shared" si="1176"/>
        <v>7498.1173123587978</v>
      </c>
      <c r="AE2256" s="90">
        <f t="shared" si="1177"/>
        <v>0</v>
      </c>
      <c r="AF2256" s="1">
        <f t="shared" si="1178"/>
        <v>-42501.882687641206</v>
      </c>
    </row>
    <row r="2257" spans="1:32">
      <c r="A2257" s="106">
        <v>2.6050000000000001E-3</v>
      </c>
      <c r="B2257" s="4">
        <f t="shared" si="1168"/>
        <v>8929.7484943871441</v>
      </c>
      <c r="C2257" t="s">
        <v>652</v>
      </c>
      <c r="D2257" s="100" t="s">
        <v>405</v>
      </c>
      <c r="E2257" s="57" t="s">
        <v>20</v>
      </c>
      <c r="F2257" s="22">
        <f t="shared" si="1169"/>
        <v>1</v>
      </c>
      <c r="G2257" s="22">
        <f t="shared" si="1170"/>
        <v>1</v>
      </c>
      <c r="H2257" s="120" t="str">
        <f>IF(ISNA(VLOOKUP(C2257,[1]Sheet1!$J$2:$J$2000,3,FALSE)),"No","Yes")</f>
        <v>Yes</v>
      </c>
      <c r="I2257" s="89">
        <f t="shared" si="1154"/>
        <v>0</v>
      </c>
      <c r="J2257" s="89">
        <f t="shared" si="1155"/>
        <v>0</v>
      </c>
      <c r="K2257" s="89">
        <f t="shared" si="1156"/>
        <v>0</v>
      </c>
      <c r="L2257" s="89">
        <f t="shared" si="1157"/>
        <v>0</v>
      </c>
      <c r="M2257" s="89">
        <f t="shared" si="1158"/>
        <v>0</v>
      </c>
      <c r="N2257" s="89">
        <f t="shared" si="1159"/>
        <v>0</v>
      </c>
      <c r="O2257" s="89">
        <f t="shared" si="1160"/>
        <v>0</v>
      </c>
      <c r="Q2257" s="90">
        <f t="shared" si="1161"/>
        <v>8929.7458893871444</v>
      </c>
      <c r="R2257" s="90">
        <f t="shared" si="1162"/>
        <v>0</v>
      </c>
      <c r="S2257" s="90">
        <f t="shared" si="1163"/>
        <v>0</v>
      </c>
      <c r="T2257" s="90">
        <f t="shared" si="1164"/>
        <v>0</v>
      </c>
      <c r="U2257" s="90">
        <f t="shared" si="1165"/>
        <v>0</v>
      </c>
      <c r="V2257" s="90">
        <f t="shared" si="1166"/>
        <v>0</v>
      </c>
      <c r="W2257" s="90">
        <f t="shared" si="1167"/>
        <v>0</v>
      </c>
      <c r="Y2257" s="89">
        <f t="shared" si="1171"/>
        <v>0</v>
      </c>
      <c r="Z2257" s="90">
        <f t="shared" si="1172"/>
        <v>0</v>
      </c>
      <c r="AA2257" s="75">
        <f t="shared" si="1173"/>
        <v>0</v>
      </c>
      <c r="AB2257" s="89">
        <f t="shared" si="1174"/>
        <v>0</v>
      </c>
      <c r="AC2257" s="89">
        <f t="shared" si="1175"/>
        <v>0</v>
      </c>
      <c r="AD2257" s="90">
        <f t="shared" si="1176"/>
        <v>8929.7458893871444</v>
      </c>
      <c r="AE2257" s="90">
        <f t="shared" si="1177"/>
        <v>0</v>
      </c>
      <c r="AF2257" s="1">
        <f t="shared" si="1178"/>
        <v>8929.7458893871444</v>
      </c>
    </row>
    <row r="2258" spans="1:32">
      <c r="A2258" s="106">
        <v>2.6059999999999998E-3</v>
      </c>
      <c r="B2258" s="4">
        <f t="shared" si="1168"/>
        <v>8753.9712476255554</v>
      </c>
      <c r="C2258" t="s">
        <v>660</v>
      </c>
      <c r="D2258" s="100" t="s">
        <v>731</v>
      </c>
      <c r="E2258" s="57" t="s">
        <v>20</v>
      </c>
      <c r="F2258" s="22">
        <f t="shared" si="1169"/>
        <v>1</v>
      </c>
      <c r="G2258" s="22">
        <f t="shared" si="1170"/>
        <v>1</v>
      </c>
      <c r="H2258" s="120" t="str">
        <f>IF(ISNA(VLOOKUP(C2258,[1]Sheet1!$J$2:$J$2000,3,FALSE)),"No","Yes")</f>
        <v>Yes</v>
      </c>
      <c r="I2258" s="89">
        <f t="shared" si="1154"/>
        <v>0</v>
      </c>
      <c r="J2258" s="89">
        <f t="shared" si="1155"/>
        <v>0</v>
      </c>
      <c r="K2258" s="89">
        <f t="shared" si="1156"/>
        <v>0</v>
      </c>
      <c r="L2258" s="89">
        <f t="shared" si="1157"/>
        <v>0</v>
      </c>
      <c r="M2258" s="89">
        <f t="shared" si="1158"/>
        <v>0</v>
      </c>
      <c r="N2258" s="89">
        <f t="shared" si="1159"/>
        <v>0</v>
      </c>
      <c r="O2258" s="89">
        <f t="shared" si="1160"/>
        <v>0</v>
      </c>
      <c r="Q2258" s="90">
        <f t="shared" si="1161"/>
        <v>8753.9686416255554</v>
      </c>
      <c r="R2258" s="90">
        <f t="shared" si="1162"/>
        <v>0</v>
      </c>
      <c r="S2258" s="90">
        <f t="shared" si="1163"/>
        <v>0</v>
      </c>
      <c r="T2258" s="90">
        <f t="shared" si="1164"/>
        <v>0</v>
      </c>
      <c r="U2258" s="90">
        <f t="shared" si="1165"/>
        <v>0</v>
      </c>
      <c r="V2258" s="90">
        <f t="shared" si="1166"/>
        <v>0</v>
      </c>
      <c r="W2258" s="90">
        <f t="shared" si="1167"/>
        <v>0</v>
      </c>
      <c r="Y2258" s="89">
        <f t="shared" si="1171"/>
        <v>0</v>
      </c>
      <c r="Z2258" s="90">
        <f t="shared" si="1172"/>
        <v>0</v>
      </c>
      <c r="AA2258" s="75">
        <f t="shared" si="1173"/>
        <v>0</v>
      </c>
      <c r="AB2258" s="89">
        <f t="shared" si="1174"/>
        <v>0</v>
      </c>
      <c r="AC2258" s="89">
        <f t="shared" si="1175"/>
        <v>0</v>
      </c>
      <c r="AD2258" s="90">
        <f t="shared" si="1176"/>
        <v>8753.9686416255554</v>
      </c>
      <c r="AE2258" s="90">
        <f t="shared" si="1177"/>
        <v>0</v>
      </c>
      <c r="AF2258" s="1">
        <f t="shared" si="1178"/>
        <v>8753.9686416255554</v>
      </c>
    </row>
    <row r="2259" spans="1:32">
      <c r="A2259" s="106">
        <v>2.6069999999999999E-3</v>
      </c>
      <c r="B2259" s="4">
        <f t="shared" si="1168"/>
        <v>-41274.583566320347</v>
      </c>
      <c r="C2259" t="s">
        <v>662</v>
      </c>
      <c r="D2259" s="100" t="s">
        <v>732</v>
      </c>
      <c r="E2259" s="57" t="s">
        <v>20</v>
      </c>
      <c r="F2259" s="22">
        <f t="shared" si="1169"/>
        <v>1</v>
      </c>
      <c r="G2259" s="22">
        <f t="shared" si="1170"/>
        <v>1</v>
      </c>
      <c r="H2259" s="120" t="str">
        <f>IF(ISNA(VLOOKUP(C2259,[1]Sheet1!$J$2:$J$2000,3,FALSE)),"No","Yes")</f>
        <v>No</v>
      </c>
      <c r="I2259" s="89">
        <f t="shared" si="1154"/>
        <v>0</v>
      </c>
      <c r="J2259" s="89">
        <f t="shared" si="1155"/>
        <v>0</v>
      </c>
      <c r="K2259" s="89">
        <f t="shared" si="1156"/>
        <v>0</v>
      </c>
      <c r="L2259" s="89">
        <f t="shared" si="1157"/>
        <v>0</v>
      </c>
      <c r="M2259" s="89">
        <f t="shared" si="1158"/>
        <v>0</v>
      </c>
      <c r="N2259" s="89">
        <f t="shared" si="1159"/>
        <v>0</v>
      </c>
      <c r="O2259" s="89">
        <f t="shared" si="1160"/>
        <v>0</v>
      </c>
      <c r="Q2259" s="90">
        <f t="shared" si="1161"/>
        <v>8725.413826679649</v>
      </c>
      <c r="R2259" s="90">
        <f t="shared" si="1162"/>
        <v>0</v>
      </c>
      <c r="S2259" s="90">
        <f t="shared" si="1163"/>
        <v>0</v>
      </c>
      <c r="T2259" s="90">
        <f t="shared" si="1164"/>
        <v>0</v>
      </c>
      <c r="U2259" s="90">
        <f t="shared" si="1165"/>
        <v>0</v>
      </c>
      <c r="V2259" s="90">
        <f t="shared" si="1166"/>
        <v>0</v>
      </c>
      <c r="W2259" s="90">
        <f t="shared" si="1167"/>
        <v>0</v>
      </c>
      <c r="Y2259" s="89">
        <f t="shared" si="1171"/>
        <v>0</v>
      </c>
      <c r="Z2259" s="90">
        <f t="shared" si="1172"/>
        <v>0</v>
      </c>
      <c r="AA2259" s="75">
        <f t="shared" si="1173"/>
        <v>0</v>
      </c>
      <c r="AB2259" s="89">
        <f t="shared" si="1174"/>
        <v>0</v>
      </c>
      <c r="AC2259" s="89">
        <f t="shared" si="1175"/>
        <v>0</v>
      </c>
      <c r="AD2259" s="90">
        <f t="shared" si="1176"/>
        <v>8725.413826679649</v>
      </c>
      <c r="AE2259" s="90">
        <f t="shared" si="1177"/>
        <v>0</v>
      </c>
      <c r="AF2259" s="1">
        <f t="shared" si="1178"/>
        <v>-41274.586173320349</v>
      </c>
    </row>
    <row r="2260" spans="1:32">
      <c r="A2260" s="106">
        <v>2.6080000000000001E-3</v>
      </c>
      <c r="B2260" s="4">
        <f t="shared" si="1168"/>
        <v>8707.1881494662593</v>
      </c>
      <c r="C2260" t="s">
        <v>663</v>
      </c>
      <c r="D2260" s="100" t="s">
        <v>733</v>
      </c>
      <c r="E2260" s="57" t="s">
        <v>20</v>
      </c>
      <c r="F2260" s="22">
        <f t="shared" si="1169"/>
        <v>1</v>
      </c>
      <c r="G2260" s="22">
        <f t="shared" si="1170"/>
        <v>1</v>
      </c>
      <c r="H2260" s="120" t="str">
        <f>IF(ISNA(VLOOKUP(C2260,[1]Sheet1!$J$2:$J$2000,3,FALSE)),"No","Yes")</f>
        <v>Yes</v>
      </c>
      <c r="I2260" s="89">
        <f t="shared" si="1154"/>
        <v>0</v>
      </c>
      <c r="J2260" s="89">
        <f t="shared" si="1155"/>
        <v>0</v>
      </c>
      <c r="K2260" s="89">
        <f t="shared" si="1156"/>
        <v>0</v>
      </c>
      <c r="L2260" s="89">
        <f t="shared" si="1157"/>
        <v>0</v>
      </c>
      <c r="M2260" s="89">
        <f t="shared" si="1158"/>
        <v>0</v>
      </c>
      <c r="N2260" s="89">
        <f t="shared" si="1159"/>
        <v>0</v>
      </c>
      <c r="O2260" s="89">
        <f t="shared" si="1160"/>
        <v>0</v>
      </c>
      <c r="Q2260" s="90">
        <f t="shared" si="1161"/>
        <v>8707.1855414662587</v>
      </c>
      <c r="R2260" s="90">
        <f t="shared" si="1162"/>
        <v>0</v>
      </c>
      <c r="S2260" s="90">
        <f t="shared" si="1163"/>
        <v>0</v>
      </c>
      <c r="T2260" s="90">
        <f t="shared" si="1164"/>
        <v>0</v>
      </c>
      <c r="U2260" s="90">
        <f t="shared" si="1165"/>
        <v>0</v>
      </c>
      <c r="V2260" s="90">
        <f t="shared" si="1166"/>
        <v>0</v>
      </c>
      <c r="W2260" s="90">
        <f t="shared" si="1167"/>
        <v>0</v>
      </c>
      <c r="Y2260" s="89">
        <f t="shared" si="1171"/>
        <v>0</v>
      </c>
      <c r="Z2260" s="90">
        <f t="shared" si="1172"/>
        <v>0</v>
      </c>
      <c r="AA2260" s="75">
        <f t="shared" si="1173"/>
        <v>0</v>
      </c>
      <c r="AB2260" s="89">
        <f t="shared" si="1174"/>
        <v>0</v>
      </c>
      <c r="AC2260" s="89">
        <f t="shared" si="1175"/>
        <v>0</v>
      </c>
      <c r="AD2260" s="90">
        <f t="shared" si="1176"/>
        <v>8707.1855414662587</v>
      </c>
      <c r="AE2260" s="90">
        <f t="shared" si="1177"/>
        <v>0</v>
      </c>
      <c r="AF2260" s="1">
        <f t="shared" si="1178"/>
        <v>8707.1855414662587</v>
      </c>
    </row>
    <row r="2261" spans="1:32">
      <c r="A2261" s="106">
        <v>2.6090000000000002E-3</v>
      </c>
      <c r="B2261" s="4">
        <f t="shared" si="1168"/>
        <v>-34819.574751310553</v>
      </c>
      <c r="C2261" t="s">
        <v>666</v>
      </c>
      <c r="D2261" s="100" t="s">
        <v>734</v>
      </c>
      <c r="E2261" s="57" t="s">
        <v>20</v>
      </c>
      <c r="F2261" s="22">
        <f t="shared" si="1169"/>
        <v>2</v>
      </c>
      <c r="G2261" s="22">
        <f t="shared" si="1170"/>
        <v>2</v>
      </c>
      <c r="H2261" s="120" t="str">
        <f>IF(ISNA(VLOOKUP(C2261,[1]Sheet1!$J$2:$J$2000,3,FALSE)),"No","Yes")</f>
        <v>No</v>
      </c>
      <c r="I2261" s="89">
        <f t="shared" si="1154"/>
        <v>0</v>
      </c>
      <c r="J2261" s="89">
        <f t="shared" si="1155"/>
        <v>0</v>
      </c>
      <c r="K2261" s="89">
        <f t="shared" si="1156"/>
        <v>6489.7039897039913</v>
      </c>
      <c r="L2261" s="89">
        <f t="shared" si="1157"/>
        <v>0</v>
      </c>
      <c r="M2261" s="89">
        <f t="shared" si="1158"/>
        <v>0</v>
      </c>
      <c r="N2261" s="89">
        <f t="shared" si="1159"/>
        <v>0</v>
      </c>
      <c r="O2261" s="89">
        <f t="shared" si="1160"/>
        <v>0</v>
      </c>
      <c r="Q2261" s="90">
        <f t="shared" si="1161"/>
        <v>8690.7186499854524</v>
      </c>
      <c r="R2261" s="90">
        <f t="shared" si="1162"/>
        <v>0</v>
      </c>
      <c r="S2261" s="90">
        <f t="shared" si="1163"/>
        <v>0</v>
      </c>
      <c r="T2261" s="90">
        <f t="shared" si="1164"/>
        <v>0</v>
      </c>
      <c r="U2261" s="90">
        <f t="shared" si="1165"/>
        <v>0</v>
      </c>
      <c r="V2261" s="90">
        <f t="shared" si="1166"/>
        <v>0</v>
      </c>
      <c r="W2261" s="90">
        <f t="shared" si="1167"/>
        <v>0</v>
      </c>
      <c r="Y2261" s="89">
        <f t="shared" si="1171"/>
        <v>0</v>
      </c>
      <c r="Z2261" s="90">
        <f t="shared" si="1172"/>
        <v>0</v>
      </c>
      <c r="AA2261" s="75">
        <f t="shared" si="1173"/>
        <v>0</v>
      </c>
      <c r="AB2261" s="89">
        <f t="shared" si="1174"/>
        <v>6489.7039897039913</v>
      </c>
      <c r="AC2261" s="89">
        <f t="shared" si="1175"/>
        <v>0</v>
      </c>
      <c r="AD2261" s="90">
        <f t="shared" si="1176"/>
        <v>8690.7186499854524</v>
      </c>
      <c r="AE2261" s="90">
        <f t="shared" si="1177"/>
        <v>0</v>
      </c>
      <c r="AF2261" s="1">
        <f t="shared" si="1178"/>
        <v>-34819.577360310555</v>
      </c>
    </row>
    <row r="2262" spans="1:32">
      <c r="A2262" s="106">
        <v>2.6099999999999999E-3</v>
      </c>
      <c r="B2262" s="4">
        <f t="shared" si="1168"/>
        <v>8419.6211386103532</v>
      </c>
      <c r="C2262" t="s">
        <v>680</v>
      </c>
      <c r="D2262" s="100" t="s">
        <v>405</v>
      </c>
      <c r="E2262" s="57" t="s">
        <v>20</v>
      </c>
      <c r="F2262" s="22">
        <f t="shared" si="1169"/>
        <v>1</v>
      </c>
      <c r="G2262" s="22">
        <f t="shared" si="1170"/>
        <v>1</v>
      </c>
      <c r="H2262" s="120" t="str">
        <f>IF(ISNA(VLOOKUP(C2262,[1]Sheet1!$J$2:$J$2000,3,FALSE)),"No","Yes")</f>
        <v>Yes</v>
      </c>
      <c r="I2262" s="89">
        <f t="shared" si="1154"/>
        <v>0</v>
      </c>
      <c r="J2262" s="89">
        <f t="shared" si="1155"/>
        <v>0</v>
      </c>
      <c r="K2262" s="89">
        <f t="shared" si="1156"/>
        <v>0</v>
      </c>
      <c r="L2262" s="89">
        <f t="shared" si="1157"/>
        <v>0</v>
      </c>
      <c r="M2262" s="89">
        <f t="shared" si="1158"/>
        <v>0</v>
      </c>
      <c r="N2262" s="89">
        <f t="shared" si="1159"/>
        <v>0</v>
      </c>
      <c r="O2262" s="89">
        <f t="shared" si="1160"/>
        <v>0</v>
      </c>
      <c r="Q2262" s="90">
        <f t="shared" si="1161"/>
        <v>8419.6185286103537</v>
      </c>
      <c r="R2262" s="90">
        <f t="shared" si="1162"/>
        <v>0</v>
      </c>
      <c r="S2262" s="90">
        <f t="shared" si="1163"/>
        <v>0</v>
      </c>
      <c r="T2262" s="90">
        <f t="shared" si="1164"/>
        <v>0</v>
      </c>
      <c r="U2262" s="90">
        <f t="shared" si="1165"/>
        <v>0</v>
      </c>
      <c r="V2262" s="90">
        <f t="shared" si="1166"/>
        <v>0</v>
      </c>
      <c r="W2262" s="90">
        <f t="shared" si="1167"/>
        <v>0</v>
      </c>
      <c r="Y2262" s="89">
        <f t="shared" si="1171"/>
        <v>0</v>
      </c>
      <c r="Z2262" s="90">
        <f t="shared" si="1172"/>
        <v>0</v>
      </c>
      <c r="AA2262" s="75">
        <f t="shared" si="1173"/>
        <v>0</v>
      </c>
      <c r="AB2262" s="89">
        <f t="shared" si="1174"/>
        <v>0</v>
      </c>
      <c r="AC2262" s="89">
        <f t="shared" si="1175"/>
        <v>0</v>
      </c>
      <c r="AD2262" s="90">
        <f t="shared" si="1176"/>
        <v>8419.6185286103537</v>
      </c>
      <c r="AE2262" s="90">
        <f t="shared" si="1177"/>
        <v>0</v>
      </c>
      <c r="AF2262" s="1">
        <f t="shared" si="1178"/>
        <v>8419.6185286103537</v>
      </c>
    </row>
    <row r="2263" spans="1:32">
      <c r="A2263" s="106">
        <v>2.611E-3</v>
      </c>
      <c r="B2263" s="4">
        <f t="shared" si="1168"/>
        <v>-41958.177412333032</v>
      </c>
      <c r="C2263" t="s">
        <v>693</v>
      </c>
      <c r="D2263" s="100" t="s">
        <v>732</v>
      </c>
      <c r="E2263" s="57" t="s">
        <v>20</v>
      </c>
      <c r="F2263" s="22">
        <f t="shared" si="1169"/>
        <v>1</v>
      </c>
      <c r="G2263" s="22">
        <f t="shared" si="1170"/>
        <v>1</v>
      </c>
      <c r="H2263" s="120" t="str">
        <f>IF(ISNA(VLOOKUP(C2263,[1]Sheet1!$J$2:$J$2000,3,FALSE)),"No","Yes")</f>
        <v>No</v>
      </c>
      <c r="I2263" s="89">
        <f t="shared" si="1154"/>
        <v>0</v>
      </c>
      <c r="J2263" s="89">
        <f t="shared" si="1155"/>
        <v>0</v>
      </c>
      <c r="K2263" s="89">
        <f t="shared" si="1156"/>
        <v>0</v>
      </c>
      <c r="L2263" s="89">
        <f t="shared" si="1157"/>
        <v>0</v>
      </c>
      <c r="M2263" s="89">
        <f t="shared" si="1158"/>
        <v>0</v>
      </c>
      <c r="N2263" s="89">
        <f t="shared" si="1159"/>
        <v>0</v>
      </c>
      <c r="O2263" s="89">
        <f t="shared" si="1160"/>
        <v>0</v>
      </c>
      <c r="Q2263" s="90">
        <f t="shared" si="1161"/>
        <v>8041.8199766669659</v>
      </c>
      <c r="R2263" s="90">
        <f t="shared" si="1162"/>
        <v>0</v>
      </c>
      <c r="S2263" s="90">
        <f t="shared" si="1163"/>
        <v>0</v>
      </c>
      <c r="T2263" s="90">
        <f t="shared" si="1164"/>
        <v>0</v>
      </c>
      <c r="U2263" s="90">
        <f t="shared" si="1165"/>
        <v>0</v>
      </c>
      <c r="V2263" s="90">
        <f t="shared" si="1166"/>
        <v>0</v>
      </c>
      <c r="W2263" s="90">
        <f t="shared" si="1167"/>
        <v>0</v>
      </c>
      <c r="Y2263" s="89">
        <f t="shared" si="1171"/>
        <v>0</v>
      </c>
      <c r="Z2263" s="90">
        <f t="shared" si="1172"/>
        <v>0</v>
      </c>
      <c r="AA2263" s="75">
        <f t="shared" si="1173"/>
        <v>0</v>
      </c>
      <c r="AB2263" s="89">
        <f t="shared" si="1174"/>
        <v>0</v>
      </c>
      <c r="AC2263" s="89">
        <f t="shared" si="1175"/>
        <v>0</v>
      </c>
      <c r="AD2263" s="90">
        <f t="shared" si="1176"/>
        <v>8041.8199766669659</v>
      </c>
      <c r="AE2263" s="90">
        <f t="shared" si="1177"/>
        <v>0</v>
      </c>
      <c r="AF2263" s="1">
        <f t="shared" si="1178"/>
        <v>-41958.180023333036</v>
      </c>
    </row>
    <row r="2264" spans="1:32">
      <c r="A2264" s="106">
        <v>2.6120000000000002E-3</v>
      </c>
      <c r="B2264" s="4">
        <f t="shared" si="1168"/>
        <v>7399.0613189606138</v>
      </c>
      <c r="C2264" t="s">
        <v>718</v>
      </c>
      <c r="D2264" s="100" t="s">
        <v>405</v>
      </c>
      <c r="E2264" s="57" t="s">
        <v>20</v>
      </c>
      <c r="F2264" s="22">
        <f t="shared" si="1169"/>
        <v>1</v>
      </c>
      <c r="G2264" s="22">
        <f t="shared" si="1170"/>
        <v>1</v>
      </c>
      <c r="H2264" s="120" t="str">
        <f>IF(ISNA(VLOOKUP(C2264,[1]Sheet1!$J$2:$J$2000,3,FALSE)),"No","Yes")</f>
        <v>Yes</v>
      </c>
      <c r="I2264" s="89">
        <f t="shared" si="1154"/>
        <v>0</v>
      </c>
      <c r="J2264" s="89">
        <f t="shared" si="1155"/>
        <v>0</v>
      </c>
      <c r="K2264" s="89">
        <f t="shared" si="1156"/>
        <v>0</v>
      </c>
      <c r="L2264" s="89">
        <f t="shared" si="1157"/>
        <v>0</v>
      </c>
      <c r="M2264" s="89">
        <f t="shared" si="1158"/>
        <v>0</v>
      </c>
      <c r="N2264" s="89">
        <f t="shared" si="1159"/>
        <v>0</v>
      </c>
      <c r="O2264" s="89">
        <f t="shared" si="1160"/>
        <v>0</v>
      </c>
      <c r="Q2264" s="90">
        <f t="shared" si="1161"/>
        <v>7399.0587069606136</v>
      </c>
      <c r="R2264" s="90">
        <f t="shared" si="1162"/>
        <v>0</v>
      </c>
      <c r="S2264" s="90">
        <f t="shared" si="1163"/>
        <v>0</v>
      </c>
      <c r="T2264" s="90">
        <f t="shared" si="1164"/>
        <v>0</v>
      </c>
      <c r="U2264" s="90">
        <f t="shared" si="1165"/>
        <v>0</v>
      </c>
      <c r="V2264" s="90">
        <f t="shared" si="1166"/>
        <v>0</v>
      </c>
      <c r="W2264" s="90">
        <f t="shared" si="1167"/>
        <v>0</v>
      </c>
      <c r="Y2264" s="89">
        <f t="shared" si="1171"/>
        <v>0</v>
      </c>
      <c r="Z2264" s="90">
        <f t="shared" si="1172"/>
        <v>0</v>
      </c>
      <c r="AA2264" s="75">
        <f t="shared" si="1173"/>
        <v>0</v>
      </c>
      <c r="AB2264" s="89">
        <f t="shared" si="1174"/>
        <v>0</v>
      </c>
      <c r="AC2264" s="89">
        <f t="shared" si="1175"/>
        <v>0</v>
      </c>
      <c r="AD2264" s="90">
        <f t="shared" si="1176"/>
        <v>7399.0587069606136</v>
      </c>
      <c r="AE2264" s="90">
        <f t="shared" si="1177"/>
        <v>0</v>
      </c>
      <c r="AF2264" s="1">
        <f t="shared" si="1178"/>
        <v>7399.0587069606136</v>
      </c>
    </row>
    <row r="2265" spans="1:32">
      <c r="A2265" s="106">
        <v>2.6129999999999999E-3</v>
      </c>
      <c r="B2265" s="4">
        <f t="shared" si="1168"/>
        <v>-43253.780417941809</v>
      </c>
      <c r="C2265" t="s">
        <v>722</v>
      </c>
      <c r="D2265" s="100"/>
      <c r="E2265" s="57" t="s">
        <v>20</v>
      </c>
      <c r="F2265" s="22">
        <f t="shared" si="1169"/>
        <v>1</v>
      </c>
      <c r="G2265" s="22">
        <f t="shared" si="1170"/>
        <v>1</v>
      </c>
      <c r="H2265" s="120" t="str">
        <f>IF(ISNA(VLOOKUP(C2265,[1]Sheet1!$J$2:$J$2000,3,FALSE)),"No","Yes")</f>
        <v>No</v>
      </c>
      <c r="I2265" s="89">
        <f t="shared" si="1154"/>
        <v>0</v>
      </c>
      <c r="J2265" s="89">
        <f t="shared" si="1155"/>
        <v>0</v>
      </c>
      <c r="K2265" s="89">
        <f t="shared" si="1156"/>
        <v>0</v>
      </c>
      <c r="L2265" s="89">
        <f t="shared" si="1157"/>
        <v>0</v>
      </c>
      <c r="M2265" s="89">
        <f t="shared" si="1158"/>
        <v>0</v>
      </c>
      <c r="N2265" s="89">
        <f t="shared" si="1159"/>
        <v>0</v>
      </c>
      <c r="O2265" s="89">
        <f t="shared" si="1160"/>
        <v>0</v>
      </c>
      <c r="Q2265" s="90">
        <f t="shared" si="1161"/>
        <v>6746.216969058195</v>
      </c>
      <c r="R2265" s="90">
        <f t="shared" si="1162"/>
        <v>0</v>
      </c>
      <c r="S2265" s="90">
        <f t="shared" si="1163"/>
        <v>0</v>
      </c>
      <c r="T2265" s="90">
        <f t="shared" si="1164"/>
        <v>0</v>
      </c>
      <c r="U2265" s="90">
        <f t="shared" si="1165"/>
        <v>0</v>
      </c>
      <c r="V2265" s="90">
        <f t="shared" si="1166"/>
        <v>0</v>
      </c>
      <c r="W2265" s="90">
        <f t="shared" si="1167"/>
        <v>0</v>
      </c>
      <c r="Y2265" s="89">
        <f t="shared" si="1171"/>
        <v>0</v>
      </c>
      <c r="Z2265" s="90">
        <f t="shared" si="1172"/>
        <v>0</v>
      </c>
      <c r="AA2265" s="75">
        <f t="shared" si="1173"/>
        <v>0</v>
      </c>
      <c r="AB2265" s="89">
        <f t="shared" si="1174"/>
        <v>0</v>
      </c>
      <c r="AC2265" s="89">
        <f t="shared" si="1175"/>
        <v>0</v>
      </c>
      <c r="AD2265" s="90">
        <f t="shared" si="1176"/>
        <v>6746.216969058195</v>
      </c>
      <c r="AE2265" s="90">
        <f t="shared" si="1177"/>
        <v>0</v>
      </c>
      <c r="AF2265" s="1">
        <f t="shared" si="1178"/>
        <v>-43253.783030941806</v>
      </c>
    </row>
    <row r="2266" spans="1:32">
      <c r="A2266" s="106">
        <v>2.614E-3</v>
      </c>
      <c r="B2266" s="4">
        <f t="shared" si="1168"/>
        <v>12819.78828177186</v>
      </c>
      <c r="C2266" t="s">
        <v>724</v>
      </c>
      <c r="D2266" s="100" t="s">
        <v>735</v>
      </c>
      <c r="E2266" s="57" t="s">
        <v>20</v>
      </c>
      <c r="F2266" s="22">
        <f t="shared" si="1169"/>
        <v>2</v>
      </c>
      <c r="G2266" s="22">
        <f t="shared" si="1170"/>
        <v>2</v>
      </c>
      <c r="H2266" s="120" t="str">
        <f>IF(ISNA(VLOOKUP(C2266,[1]Sheet1!$J$2:$J$2000,3,FALSE)),"No","Yes")</f>
        <v>Yes</v>
      </c>
      <c r="I2266" s="89">
        <f t="shared" si="1154"/>
        <v>0</v>
      </c>
      <c r="J2266" s="89">
        <f t="shared" si="1155"/>
        <v>0</v>
      </c>
      <c r="K2266" s="89">
        <f t="shared" si="1156"/>
        <v>0</v>
      </c>
      <c r="L2266" s="89">
        <f t="shared" si="1157"/>
        <v>0</v>
      </c>
      <c r="M2266" s="89">
        <f t="shared" si="1158"/>
        <v>0</v>
      </c>
      <c r="N2266" s="89">
        <f t="shared" si="1159"/>
        <v>0</v>
      </c>
      <c r="O2266" s="89">
        <f t="shared" si="1160"/>
        <v>0</v>
      </c>
      <c r="Q2266" s="90">
        <f t="shared" si="1161"/>
        <v>6326.3793286031987</v>
      </c>
      <c r="R2266" s="90">
        <f t="shared" si="1162"/>
        <v>6493.4063391686595</v>
      </c>
      <c r="S2266" s="90">
        <f t="shared" si="1163"/>
        <v>0</v>
      </c>
      <c r="T2266" s="90">
        <f t="shared" si="1164"/>
        <v>0</v>
      </c>
      <c r="U2266" s="90">
        <f t="shared" si="1165"/>
        <v>0</v>
      </c>
      <c r="V2266" s="90">
        <f t="shared" si="1166"/>
        <v>0</v>
      </c>
      <c r="W2266" s="90">
        <f t="shared" si="1167"/>
        <v>0</v>
      </c>
      <c r="Y2266" s="89">
        <f t="shared" si="1171"/>
        <v>0</v>
      </c>
      <c r="Z2266" s="90">
        <f t="shared" si="1172"/>
        <v>0</v>
      </c>
      <c r="AA2266" s="75">
        <f t="shared" si="1173"/>
        <v>0</v>
      </c>
      <c r="AB2266" s="89">
        <f t="shared" si="1174"/>
        <v>0</v>
      </c>
      <c r="AC2266" s="89">
        <f t="shared" si="1175"/>
        <v>0</v>
      </c>
      <c r="AD2266" s="90">
        <f t="shared" si="1176"/>
        <v>6493.4063391686595</v>
      </c>
      <c r="AE2266" s="90">
        <f t="shared" si="1177"/>
        <v>6326.3793286031987</v>
      </c>
      <c r="AF2266" s="1">
        <f t="shared" si="1178"/>
        <v>12819.785667771859</v>
      </c>
    </row>
    <row r="2267" spans="1:32">
      <c r="A2267" s="106">
        <v>2.6150000000000001E-3</v>
      </c>
      <c r="B2267" s="4">
        <f t="shared" si="1168"/>
        <v>8441.4325994566898</v>
      </c>
      <c r="C2267" t="s">
        <v>678</v>
      </c>
      <c r="D2267" s="100" t="s">
        <v>736</v>
      </c>
      <c r="E2267" s="57" t="s">
        <v>20</v>
      </c>
      <c r="F2267" s="22">
        <f t="shared" si="1169"/>
        <v>1</v>
      </c>
      <c r="G2267" s="22">
        <f t="shared" si="1170"/>
        <v>1</v>
      </c>
      <c r="H2267" s="120" t="str">
        <f>IF(ISNA(VLOOKUP(C2267,[1]Sheet1!$J$2:$J$2000,3,FALSE)),"No","Yes")</f>
        <v>Yes</v>
      </c>
      <c r="I2267" s="89">
        <f t="shared" si="1154"/>
        <v>0</v>
      </c>
      <c r="J2267" s="89">
        <f t="shared" si="1155"/>
        <v>0</v>
      </c>
      <c r="K2267" s="89">
        <f t="shared" si="1156"/>
        <v>0</v>
      </c>
      <c r="L2267" s="89">
        <f t="shared" si="1157"/>
        <v>0</v>
      </c>
      <c r="M2267" s="89">
        <f t="shared" si="1158"/>
        <v>0</v>
      </c>
      <c r="N2267" s="89">
        <f t="shared" si="1159"/>
        <v>0</v>
      </c>
      <c r="O2267" s="89">
        <f t="shared" si="1160"/>
        <v>0</v>
      </c>
      <c r="Q2267" s="90">
        <f t="shared" si="1161"/>
        <v>8441.4299844566904</v>
      </c>
      <c r="R2267" s="90">
        <f t="shared" si="1162"/>
        <v>0</v>
      </c>
      <c r="S2267" s="90">
        <f t="shared" si="1163"/>
        <v>0</v>
      </c>
      <c r="T2267" s="90">
        <f t="shared" si="1164"/>
        <v>0</v>
      </c>
      <c r="U2267" s="90">
        <f t="shared" si="1165"/>
        <v>0</v>
      </c>
      <c r="V2267" s="90">
        <f t="shared" si="1166"/>
        <v>0</v>
      </c>
      <c r="W2267" s="90">
        <f t="shared" si="1167"/>
        <v>0</v>
      </c>
      <c r="Y2267" s="89">
        <f t="shared" si="1171"/>
        <v>0</v>
      </c>
      <c r="Z2267" s="90">
        <f t="shared" si="1172"/>
        <v>0</v>
      </c>
      <c r="AA2267" s="75">
        <f t="shared" si="1173"/>
        <v>0</v>
      </c>
      <c r="AB2267" s="89">
        <f t="shared" si="1174"/>
        <v>0</v>
      </c>
      <c r="AC2267" s="89">
        <f t="shared" si="1175"/>
        <v>0</v>
      </c>
      <c r="AD2267" s="90">
        <f t="shared" si="1176"/>
        <v>8441.4299844566904</v>
      </c>
      <c r="AE2267" s="90">
        <f t="shared" si="1177"/>
        <v>0</v>
      </c>
      <c r="AF2267" s="1">
        <f t="shared" si="1178"/>
        <v>8441.4299844566904</v>
      </c>
    </row>
    <row r="2268" spans="1:32">
      <c r="A2268" s="106">
        <v>2.6159999999999998E-3</v>
      </c>
      <c r="B2268" s="4">
        <f t="shared" si="1168"/>
        <v>9218.8029164614218</v>
      </c>
      <c r="C2268" t="s">
        <v>991</v>
      </c>
      <c r="D2268" s="100" t="s">
        <v>182</v>
      </c>
      <c r="E2268" s="57" t="s">
        <v>20</v>
      </c>
      <c r="F2268" s="22">
        <f t="shared" si="1169"/>
        <v>1</v>
      </c>
      <c r="G2268" s="22">
        <f t="shared" si="1170"/>
        <v>1</v>
      </c>
      <c r="H2268" s="120" t="str">
        <f>IF(ISNA(VLOOKUP(C2268,[1]Sheet1!$J$2:$J$2000,3,FALSE)),"No","Yes")</f>
        <v>Yes</v>
      </c>
      <c r="I2268" s="89">
        <f t="shared" si="1154"/>
        <v>0</v>
      </c>
      <c r="J2268" s="89">
        <f t="shared" si="1155"/>
        <v>0</v>
      </c>
      <c r="K2268" s="89">
        <f t="shared" si="1156"/>
        <v>0</v>
      </c>
      <c r="L2268" s="89">
        <f t="shared" si="1157"/>
        <v>0</v>
      </c>
      <c r="M2268" s="89">
        <f t="shared" si="1158"/>
        <v>0</v>
      </c>
      <c r="N2268" s="89">
        <f t="shared" si="1159"/>
        <v>0</v>
      </c>
      <c r="O2268" s="89">
        <f t="shared" si="1160"/>
        <v>0</v>
      </c>
      <c r="Q2268" s="90">
        <f t="shared" si="1161"/>
        <v>0</v>
      </c>
      <c r="R2268" s="90">
        <f t="shared" si="1162"/>
        <v>0</v>
      </c>
      <c r="S2268" s="90">
        <f t="shared" si="1163"/>
        <v>9218.800300461422</v>
      </c>
      <c r="T2268" s="90">
        <f t="shared" si="1164"/>
        <v>0</v>
      </c>
      <c r="U2268" s="90">
        <f t="shared" si="1165"/>
        <v>0</v>
      </c>
      <c r="V2268" s="90">
        <f t="shared" si="1166"/>
        <v>0</v>
      </c>
      <c r="W2268" s="90">
        <f t="shared" si="1167"/>
        <v>0</v>
      </c>
      <c r="Y2268" s="89">
        <f t="shared" si="1171"/>
        <v>0</v>
      </c>
      <c r="Z2268" s="90">
        <f t="shared" si="1172"/>
        <v>0</v>
      </c>
      <c r="AA2268" s="75">
        <f t="shared" si="1173"/>
        <v>0</v>
      </c>
      <c r="AB2268" s="89">
        <f t="shared" si="1174"/>
        <v>0</v>
      </c>
      <c r="AC2268" s="89">
        <f t="shared" si="1175"/>
        <v>0</v>
      </c>
      <c r="AD2268" s="90">
        <f t="shared" si="1176"/>
        <v>9218.800300461422</v>
      </c>
      <c r="AE2268" s="90">
        <f t="shared" si="1177"/>
        <v>0</v>
      </c>
      <c r="AF2268" s="1">
        <f t="shared" si="1178"/>
        <v>9218.800300461422</v>
      </c>
    </row>
    <row r="2269" spans="1:32">
      <c r="A2269" s="106">
        <v>2.617E-3</v>
      </c>
      <c r="B2269" s="4">
        <f t="shared" si="1168"/>
        <v>-41394.367812730547</v>
      </c>
      <c r="C2269" t="s">
        <v>992</v>
      </c>
      <c r="D2269" s="100" t="s">
        <v>182</v>
      </c>
      <c r="E2269" s="57" t="s">
        <v>20</v>
      </c>
      <c r="F2269" s="22">
        <f t="shared" si="1169"/>
        <v>1</v>
      </c>
      <c r="G2269" s="22">
        <f t="shared" si="1170"/>
        <v>1</v>
      </c>
      <c r="H2269" s="120" t="str">
        <f>IF(ISNA(VLOOKUP(C2269,[1]Sheet1!$J$2:$J$2000,3,FALSE)),"No","Yes")</f>
        <v>No</v>
      </c>
      <c r="I2269" s="89">
        <f t="shared" si="1154"/>
        <v>0</v>
      </c>
      <c r="J2269" s="89">
        <f t="shared" si="1155"/>
        <v>0</v>
      </c>
      <c r="K2269" s="89">
        <f t="shared" si="1156"/>
        <v>0</v>
      </c>
      <c r="L2269" s="89">
        <f t="shared" si="1157"/>
        <v>0</v>
      </c>
      <c r="M2269" s="89">
        <f t="shared" si="1158"/>
        <v>0</v>
      </c>
      <c r="N2269" s="89">
        <f t="shared" si="1159"/>
        <v>0</v>
      </c>
      <c r="O2269" s="89">
        <f t="shared" si="1160"/>
        <v>0</v>
      </c>
      <c r="Q2269" s="90">
        <f t="shared" si="1161"/>
        <v>0</v>
      </c>
      <c r="R2269" s="90">
        <f t="shared" si="1162"/>
        <v>0</v>
      </c>
      <c r="S2269" s="90">
        <f t="shared" si="1163"/>
        <v>8605.629570269457</v>
      </c>
      <c r="T2269" s="90">
        <f t="shared" si="1164"/>
        <v>0</v>
      </c>
      <c r="U2269" s="90">
        <f t="shared" si="1165"/>
        <v>0</v>
      </c>
      <c r="V2269" s="90">
        <f t="shared" si="1166"/>
        <v>0</v>
      </c>
      <c r="W2269" s="90">
        <f t="shared" si="1167"/>
        <v>0</v>
      </c>
      <c r="Y2269" s="89">
        <f t="shared" si="1171"/>
        <v>0</v>
      </c>
      <c r="Z2269" s="90">
        <f t="shared" si="1172"/>
        <v>0</v>
      </c>
      <c r="AA2269" s="75">
        <f t="shared" si="1173"/>
        <v>0</v>
      </c>
      <c r="AB2269" s="89">
        <f t="shared" si="1174"/>
        <v>0</v>
      </c>
      <c r="AC2269" s="89">
        <f t="shared" si="1175"/>
        <v>0</v>
      </c>
      <c r="AD2269" s="90">
        <f t="shared" si="1176"/>
        <v>8605.629570269457</v>
      </c>
      <c r="AE2269" s="90">
        <f t="shared" si="1177"/>
        <v>0</v>
      </c>
      <c r="AF2269" s="1">
        <f t="shared" si="1178"/>
        <v>-41394.370429730545</v>
      </c>
    </row>
    <row r="2270" spans="1:32">
      <c r="A2270" s="106">
        <v>2.6180000000000001E-3</v>
      </c>
      <c r="B2270" s="4">
        <f t="shared" si="1168"/>
        <v>-41492.372109668846</v>
      </c>
      <c r="C2270" t="s">
        <v>993</v>
      </c>
      <c r="D2270" s="100" t="s">
        <v>182</v>
      </c>
      <c r="E2270" s="57" t="s">
        <v>20</v>
      </c>
      <c r="F2270" s="22">
        <f t="shared" si="1169"/>
        <v>1</v>
      </c>
      <c r="G2270" s="22">
        <f t="shared" si="1170"/>
        <v>1</v>
      </c>
      <c r="H2270" s="120" t="str">
        <f>IF(ISNA(VLOOKUP(C2270,[1]Sheet1!$J$2:$J$2000,3,FALSE)),"No","Yes")</f>
        <v>No</v>
      </c>
      <c r="I2270" s="89">
        <f t="shared" si="1154"/>
        <v>0</v>
      </c>
      <c r="J2270" s="89">
        <f t="shared" si="1155"/>
        <v>0</v>
      </c>
      <c r="K2270" s="89">
        <f t="shared" si="1156"/>
        <v>0</v>
      </c>
      <c r="L2270" s="89">
        <f t="shared" si="1157"/>
        <v>0</v>
      </c>
      <c r="M2270" s="89">
        <f t="shared" si="1158"/>
        <v>0</v>
      </c>
      <c r="N2270" s="89">
        <f t="shared" si="1159"/>
        <v>0</v>
      </c>
      <c r="O2270" s="89">
        <f t="shared" si="1160"/>
        <v>0</v>
      </c>
      <c r="Q2270" s="90">
        <f t="shared" si="1161"/>
        <v>0</v>
      </c>
      <c r="R2270" s="90">
        <f t="shared" si="1162"/>
        <v>0</v>
      </c>
      <c r="S2270" s="90">
        <f t="shared" si="1163"/>
        <v>8507.6252723311554</v>
      </c>
      <c r="T2270" s="90">
        <f t="shared" si="1164"/>
        <v>0</v>
      </c>
      <c r="U2270" s="90">
        <f t="shared" si="1165"/>
        <v>0</v>
      </c>
      <c r="V2270" s="90">
        <f t="shared" si="1166"/>
        <v>0</v>
      </c>
      <c r="W2270" s="90">
        <f t="shared" si="1167"/>
        <v>0</v>
      </c>
      <c r="Y2270" s="89">
        <f t="shared" si="1171"/>
        <v>0</v>
      </c>
      <c r="Z2270" s="90">
        <f t="shared" si="1172"/>
        <v>0</v>
      </c>
      <c r="AA2270" s="75">
        <f t="shared" si="1173"/>
        <v>0</v>
      </c>
      <c r="AB2270" s="89">
        <f t="shared" si="1174"/>
        <v>0</v>
      </c>
      <c r="AC2270" s="89">
        <f t="shared" si="1175"/>
        <v>0</v>
      </c>
      <c r="AD2270" s="90">
        <f t="shared" si="1176"/>
        <v>8507.6252723311554</v>
      </c>
      <c r="AE2270" s="90">
        <f t="shared" si="1177"/>
        <v>0</v>
      </c>
      <c r="AF2270" s="1">
        <f t="shared" si="1178"/>
        <v>-41492.374727668845</v>
      </c>
    </row>
    <row r="2271" spans="1:32">
      <c r="A2271" s="106">
        <v>2.6199999999999999E-3</v>
      </c>
      <c r="B2271" s="4">
        <f t="shared" si="1168"/>
        <v>-42684.772584359671</v>
      </c>
      <c r="C2271" t="s">
        <v>994</v>
      </c>
      <c r="D2271" s="100" t="s">
        <v>182</v>
      </c>
      <c r="E2271" s="57" t="s">
        <v>20</v>
      </c>
      <c r="F2271" s="22">
        <f t="shared" si="1169"/>
        <v>1</v>
      </c>
      <c r="G2271" s="22">
        <f t="shared" si="1170"/>
        <v>1</v>
      </c>
      <c r="H2271" s="120" t="str">
        <f>IF(ISNA(VLOOKUP(C2271,[1]Sheet1!$J$2:$J$2000,3,FALSE)),"No","Yes")</f>
        <v>No</v>
      </c>
      <c r="I2271" s="89">
        <f t="shared" si="1154"/>
        <v>0</v>
      </c>
      <c r="J2271" s="89">
        <f t="shared" si="1155"/>
        <v>0</v>
      </c>
      <c r="K2271" s="89">
        <f t="shared" si="1156"/>
        <v>0</v>
      </c>
      <c r="L2271" s="89">
        <f t="shared" si="1157"/>
        <v>0</v>
      </c>
      <c r="M2271" s="89">
        <f t="shared" si="1158"/>
        <v>0</v>
      </c>
      <c r="N2271" s="89">
        <f t="shared" si="1159"/>
        <v>0</v>
      </c>
      <c r="O2271" s="89">
        <f t="shared" si="1160"/>
        <v>0</v>
      </c>
      <c r="Q2271" s="90">
        <f t="shared" si="1161"/>
        <v>0</v>
      </c>
      <c r="R2271" s="90">
        <f t="shared" si="1162"/>
        <v>0</v>
      </c>
      <c r="S2271" s="90">
        <f t="shared" si="1163"/>
        <v>7315.2247956403271</v>
      </c>
      <c r="T2271" s="90">
        <f t="shared" si="1164"/>
        <v>0</v>
      </c>
      <c r="U2271" s="90">
        <f t="shared" si="1165"/>
        <v>0</v>
      </c>
      <c r="V2271" s="90">
        <f t="shared" si="1166"/>
        <v>0</v>
      </c>
      <c r="W2271" s="90">
        <f t="shared" si="1167"/>
        <v>0</v>
      </c>
      <c r="Y2271" s="89">
        <f t="shared" si="1171"/>
        <v>0</v>
      </c>
      <c r="Z2271" s="90">
        <f t="shared" si="1172"/>
        <v>0</v>
      </c>
      <c r="AA2271" s="75">
        <f t="shared" si="1173"/>
        <v>0</v>
      </c>
      <c r="AB2271" s="89">
        <f t="shared" si="1174"/>
        <v>0</v>
      </c>
      <c r="AC2271" s="89">
        <f t="shared" si="1175"/>
        <v>0</v>
      </c>
      <c r="AD2271" s="90">
        <f t="shared" si="1176"/>
        <v>7315.2247956403271</v>
      </c>
      <c r="AE2271" s="90">
        <f t="shared" si="1177"/>
        <v>0</v>
      </c>
      <c r="AF2271" s="1">
        <f t="shared" si="1178"/>
        <v>-42684.77520435967</v>
      </c>
    </row>
    <row r="2272" spans="1:32">
      <c r="A2272" s="106">
        <v>2.6210000000000001E-3</v>
      </c>
      <c r="B2272" s="4">
        <f t="shared" si="1168"/>
        <v>-40770.302492880532</v>
      </c>
      <c r="C2272" t="s">
        <v>995</v>
      </c>
      <c r="D2272" s="100" t="s">
        <v>996</v>
      </c>
      <c r="E2272" s="57" t="s">
        <v>20</v>
      </c>
      <c r="F2272" s="22">
        <f t="shared" si="1169"/>
        <v>1</v>
      </c>
      <c r="G2272" s="22">
        <f t="shared" si="1170"/>
        <v>1</v>
      </c>
      <c r="H2272" s="120" t="str">
        <f>IF(ISNA(VLOOKUP(C2272,[1]Sheet1!$J$2:$J$2000,3,FALSE)),"No","Yes")</f>
        <v>No</v>
      </c>
      <c r="I2272" s="89">
        <f t="shared" si="1154"/>
        <v>0</v>
      </c>
      <c r="J2272" s="89">
        <f t="shared" si="1155"/>
        <v>0</v>
      </c>
      <c r="K2272" s="89">
        <f t="shared" si="1156"/>
        <v>0</v>
      </c>
      <c r="L2272" s="89">
        <f t="shared" si="1157"/>
        <v>0</v>
      </c>
      <c r="M2272" s="89">
        <f t="shared" si="1158"/>
        <v>0</v>
      </c>
      <c r="N2272" s="89">
        <f t="shared" si="1159"/>
        <v>0</v>
      </c>
      <c r="O2272" s="89">
        <f t="shared" si="1160"/>
        <v>0</v>
      </c>
      <c r="Q2272" s="90">
        <f t="shared" si="1161"/>
        <v>0</v>
      </c>
      <c r="R2272" s="90">
        <f t="shared" si="1162"/>
        <v>0</v>
      </c>
      <c r="S2272" s="90">
        <f t="shared" si="1163"/>
        <v>9229.6948861194669</v>
      </c>
      <c r="T2272" s="90">
        <f t="shared" si="1164"/>
        <v>0</v>
      </c>
      <c r="U2272" s="90">
        <f t="shared" si="1165"/>
        <v>0</v>
      </c>
      <c r="V2272" s="90">
        <f t="shared" si="1166"/>
        <v>0</v>
      </c>
      <c r="W2272" s="90">
        <f t="shared" si="1167"/>
        <v>0</v>
      </c>
      <c r="Y2272" s="89">
        <f t="shared" si="1171"/>
        <v>0</v>
      </c>
      <c r="Z2272" s="90">
        <f t="shared" si="1172"/>
        <v>0</v>
      </c>
      <c r="AA2272" s="75">
        <f t="shared" si="1173"/>
        <v>0</v>
      </c>
      <c r="AB2272" s="89">
        <f t="shared" si="1174"/>
        <v>0</v>
      </c>
      <c r="AC2272" s="89">
        <f t="shared" si="1175"/>
        <v>0</v>
      </c>
      <c r="AD2272" s="90">
        <f t="shared" si="1176"/>
        <v>9229.6948861194669</v>
      </c>
      <c r="AE2272" s="90">
        <f t="shared" si="1177"/>
        <v>0</v>
      </c>
      <c r="AF2272" s="1">
        <f t="shared" si="1178"/>
        <v>-40770.305113880531</v>
      </c>
    </row>
    <row r="2273" spans="1:32">
      <c r="A2273" s="106">
        <v>2.6220000000000002E-3</v>
      </c>
      <c r="B2273" s="4">
        <f t="shared" si="1168"/>
        <v>8625.5046300321283</v>
      </c>
      <c r="C2273" t="s">
        <v>997</v>
      </c>
      <c r="D2273" s="100" t="s">
        <v>182</v>
      </c>
      <c r="E2273" s="57" t="s">
        <v>20</v>
      </c>
      <c r="F2273" s="22">
        <f t="shared" si="1169"/>
        <v>1</v>
      </c>
      <c r="G2273" s="22">
        <f t="shared" si="1170"/>
        <v>1</v>
      </c>
      <c r="H2273" s="120" t="str">
        <f>IF(ISNA(VLOOKUP(C2273,[1]Sheet1!$J$2:$J$2000,3,FALSE)),"No","Yes")</f>
        <v>Yes</v>
      </c>
      <c r="I2273" s="89">
        <f t="shared" si="1154"/>
        <v>0</v>
      </c>
      <c r="J2273" s="89">
        <f t="shared" si="1155"/>
        <v>0</v>
      </c>
      <c r="K2273" s="89">
        <f t="shared" si="1156"/>
        <v>0</v>
      </c>
      <c r="L2273" s="89">
        <f t="shared" si="1157"/>
        <v>0</v>
      </c>
      <c r="M2273" s="89">
        <f t="shared" si="1158"/>
        <v>0</v>
      </c>
      <c r="N2273" s="89">
        <f t="shared" si="1159"/>
        <v>0</v>
      </c>
      <c r="O2273" s="89">
        <f t="shared" si="1160"/>
        <v>0</v>
      </c>
      <c r="Q2273" s="90">
        <f t="shared" si="1161"/>
        <v>0</v>
      </c>
      <c r="R2273" s="90">
        <f t="shared" si="1162"/>
        <v>0</v>
      </c>
      <c r="S2273" s="90">
        <f t="shared" si="1163"/>
        <v>8625.5020080321283</v>
      </c>
      <c r="T2273" s="90">
        <f t="shared" si="1164"/>
        <v>0</v>
      </c>
      <c r="U2273" s="90">
        <f t="shared" si="1165"/>
        <v>0</v>
      </c>
      <c r="V2273" s="90">
        <f t="shared" si="1166"/>
        <v>0</v>
      </c>
      <c r="W2273" s="90">
        <f t="shared" si="1167"/>
        <v>0</v>
      </c>
      <c r="Y2273" s="89">
        <f t="shared" si="1171"/>
        <v>0</v>
      </c>
      <c r="Z2273" s="90">
        <f t="shared" si="1172"/>
        <v>0</v>
      </c>
      <c r="AA2273" s="75">
        <f t="shared" si="1173"/>
        <v>0</v>
      </c>
      <c r="AB2273" s="89">
        <f t="shared" si="1174"/>
        <v>0</v>
      </c>
      <c r="AC2273" s="89">
        <f t="shared" si="1175"/>
        <v>0</v>
      </c>
      <c r="AD2273" s="90">
        <f t="shared" si="1176"/>
        <v>8625.5020080321283</v>
      </c>
      <c r="AE2273" s="90">
        <f t="shared" si="1177"/>
        <v>0</v>
      </c>
      <c r="AF2273" s="1">
        <f t="shared" si="1178"/>
        <v>8625.5020080321283</v>
      </c>
    </row>
    <row r="2274" spans="1:32">
      <c r="A2274" s="106">
        <v>2.6229999999999999E-3</v>
      </c>
      <c r="B2274" s="4">
        <f t="shared" si="1168"/>
        <v>-41653.548333961044</v>
      </c>
      <c r="C2274" t="s">
        <v>998</v>
      </c>
      <c r="D2274" s="100" t="s">
        <v>965</v>
      </c>
      <c r="E2274" s="57" t="s">
        <v>20</v>
      </c>
      <c r="F2274" s="22">
        <f t="shared" si="1169"/>
        <v>1</v>
      </c>
      <c r="G2274" s="22">
        <f t="shared" si="1170"/>
        <v>1</v>
      </c>
      <c r="H2274" s="120" t="str">
        <f>IF(ISNA(VLOOKUP(C2274,[1]Sheet1!$J$2:$J$2000,3,FALSE)),"No","Yes")</f>
        <v>No</v>
      </c>
      <c r="I2274" s="89">
        <f t="shared" si="1154"/>
        <v>0</v>
      </c>
      <c r="J2274" s="89">
        <f t="shared" si="1155"/>
        <v>0</v>
      </c>
      <c r="K2274" s="89">
        <f t="shared" si="1156"/>
        <v>0</v>
      </c>
      <c r="L2274" s="89">
        <f t="shared" si="1157"/>
        <v>0</v>
      </c>
      <c r="M2274" s="89">
        <f t="shared" si="1158"/>
        <v>0</v>
      </c>
      <c r="N2274" s="89">
        <f t="shared" si="1159"/>
        <v>0</v>
      </c>
      <c r="O2274" s="89">
        <f t="shared" si="1160"/>
        <v>0</v>
      </c>
      <c r="Q2274" s="90">
        <f t="shared" si="1161"/>
        <v>0</v>
      </c>
      <c r="R2274" s="90">
        <f t="shared" si="1162"/>
        <v>0</v>
      </c>
      <c r="S2274" s="90">
        <f t="shared" si="1163"/>
        <v>8346.4490430389578</v>
      </c>
      <c r="T2274" s="90">
        <f t="shared" si="1164"/>
        <v>0</v>
      </c>
      <c r="U2274" s="90">
        <f t="shared" si="1165"/>
        <v>0</v>
      </c>
      <c r="V2274" s="90">
        <f t="shared" si="1166"/>
        <v>0</v>
      </c>
      <c r="W2274" s="90">
        <f t="shared" si="1167"/>
        <v>0</v>
      </c>
      <c r="Y2274" s="89">
        <f t="shared" si="1171"/>
        <v>0</v>
      </c>
      <c r="Z2274" s="90">
        <f t="shared" si="1172"/>
        <v>0</v>
      </c>
      <c r="AA2274" s="75">
        <f t="shared" si="1173"/>
        <v>0</v>
      </c>
      <c r="AB2274" s="89">
        <f t="shared" si="1174"/>
        <v>0</v>
      </c>
      <c r="AC2274" s="89">
        <f t="shared" si="1175"/>
        <v>0</v>
      </c>
      <c r="AD2274" s="90">
        <f t="shared" si="1176"/>
        <v>8346.4490430389578</v>
      </c>
      <c r="AE2274" s="90">
        <f t="shared" si="1177"/>
        <v>0</v>
      </c>
      <c r="AF2274" s="1">
        <f t="shared" si="1178"/>
        <v>-41653.550956961044</v>
      </c>
    </row>
    <row r="2275" spans="1:32">
      <c r="A2275" s="106">
        <v>2.624E-3</v>
      </c>
      <c r="B2275" s="4">
        <f t="shared" si="1168"/>
        <v>-41684.248658547673</v>
      </c>
      <c r="C2275" t="s">
        <v>999</v>
      </c>
      <c r="D2275" s="100" t="s">
        <v>385</v>
      </c>
      <c r="E2275" s="57" t="s">
        <v>20</v>
      </c>
      <c r="F2275" s="22">
        <f t="shared" si="1169"/>
        <v>1</v>
      </c>
      <c r="G2275" s="22">
        <f t="shared" si="1170"/>
        <v>1</v>
      </c>
      <c r="H2275" s="120" t="str">
        <f>IF(ISNA(VLOOKUP(C2275,[1]Sheet1!$J$2:$J$2000,3,FALSE)),"No","Yes")</f>
        <v>No</v>
      </c>
      <c r="I2275" s="89">
        <f t="shared" si="1154"/>
        <v>0</v>
      </c>
      <c r="J2275" s="89">
        <f t="shared" si="1155"/>
        <v>0</v>
      </c>
      <c r="K2275" s="89">
        <f t="shared" si="1156"/>
        <v>0</v>
      </c>
      <c r="L2275" s="89">
        <f t="shared" si="1157"/>
        <v>0</v>
      </c>
      <c r="M2275" s="89">
        <f t="shared" si="1158"/>
        <v>0</v>
      </c>
      <c r="N2275" s="89">
        <f t="shared" si="1159"/>
        <v>0</v>
      </c>
      <c r="O2275" s="89">
        <f t="shared" si="1160"/>
        <v>0</v>
      </c>
      <c r="Q2275" s="90">
        <f t="shared" si="1161"/>
        <v>0</v>
      </c>
      <c r="R2275" s="90">
        <f t="shared" si="1162"/>
        <v>0</v>
      </c>
      <c r="S2275" s="90">
        <f t="shared" si="1163"/>
        <v>8315.7487174523285</v>
      </c>
      <c r="T2275" s="90">
        <f t="shared" si="1164"/>
        <v>0</v>
      </c>
      <c r="U2275" s="90">
        <f t="shared" si="1165"/>
        <v>0</v>
      </c>
      <c r="V2275" s="90">
        <f t="shared" si="1166"/>
        <v>0</v>
      </c>
      <c r="W2275" s="90">
        <f t="shared" si="1167"/>
        <v>0</v>
      </c>
      <c r="Y2275" s="89">
        <f t="shared" si="1171"/>
        <v>0</v>
      </c>
      <c r="Z2275" s="90">
        <f t="shared" si="1172"/>
        <v>0</v>
      </c>
      <c r="AA2275" s="75">
        <f t="shared" si="1173"/>
        <v>0</v>
      </c>
      <c r="AB2275" s="89">
        <f t="shared" si="1174"/>
        <v>0</v>
      </c>
      <c r="AC2275" s="89">
        <f t="shared" si="1175"/>
        <v>0</v>
      </c>
      <c r="AD2275" s="90">
        <f t="shared" si="1176"/>
        <v>8315.7487174523285</v>
      </c>
      <c r="AE2275" s="90">
        <f t="shared" si="1177"/>
        <v>0</v>
      </c>
      <c r="AF2275" s="1">
        <f t="shared" si="1178"/>
        <v>-41684.251282547673</v>
      </c>
    </row>
    <row r="2276" spans="1:32">
      <c r="A2276" s="106">
        <v>2.6250000000000002E-3</v>
      </c>
      <c r="B2276" s="4">
        <f t="shared" si="1168"/>
        <v>-41940.141853844172</v>
      </c>
      <c r="C2276" t="s">
        <v>1000</v>
      </c>
      <c r="D2276" s="100" t="s">
        <v>182</v>
      </c>
      <c r="E2276" s="57" t="s">
        <v>20</v>
      </c>
      <c r="F2276" s="22">
        <f t="shared" si="1169"/>
        <v>1</v>
      </c>
      <c r="G2276" s="22">
        <f t="shared" si="1170"/>
        <v>1</v>
      </c>
      <c r="H2276" s="120" t="str">
        <f>IF(ISNA(VLOOKUP(C2276,[1]Sheet1!$J$2:$J$2000,3,FALSE)),"No","Yes")</f>
        <v>No</v>
      </c>
      <c r="I2276" s="89">
        <f t="shared" si="1154"/>
        <v>0</v>
      </c>
      <c r="J2276" s="89">
        <f t="shared" si="1155"/>
        <v>0</v>
      </c>
      <c r="K2276" s="89">
        <f t="shared" si="1156"/>
        <v>0</v>
      </c>
      <c r="L2276" s="89">
        <f t="shared" si="1157"/>
        <v>0</v>
      </c>
      <c r="M2276" s="89">
        <f t="shared" si="1158"/>
        <v>0</v>
      </c>
      <c r="N2276" s="89">
        <f t="shared" si="1159"/>
        <v>0</v>
      </c>
      <c r="O2276" s="89">
        <f t="shared" si="1160"/>
        <v>0</v>
      </c>
      <c r="Q2276" s="90">
        <f t="shared" si="1161"/>
        <v>0</v>
      </c>
      <c r="R2276" s="90">
        <f t="shared" si="1162"/>
        <v>0</v>
      </c>
      <c r="S2276" s="90">
        <f t="shared" si="1163"/>
        <v>8059.8555211558296</v>
      </c>
      <c r="T2276" s="90">
        <f t="shared" si="1164"/>
        <v>0</v>
      </c>
      <c r="U2276" s="90">
        <f t="shared" si="1165"/>
        <v>0</v>
      </c>
      <c r="V2276" s="90">
        <f t="shared" si="1166"/>
        <v>0</v>
      </c>
      <c r="W2276" s="90">
        <f t="shared" si="1167"/>
        <v>0</v>
      </c>
      <c r="Y2276" s="89">
        <f t="shared" si="1171"/>
        <v>0</v>
      </c>
      <c r="Z2276" s="90">
        <f t="shared" si="1172"/>
        <v>0</v>
      </c>
      <c r="AA2276" s="75">
        <f t="shared" si="1173"/>
        <v>0</v>
      </c>
      <c r="AB2276" s="89">
        <f t="shared" si="1174"/>
        <v>0</v>
      </c>
      <c r="AC2276" s="89">
        <f t="shared" si="1175"/>
        <v>0</v>
      </c>
      <c r="AD2276" s="90">
        <f t="shared" si="1176"/>
        <v>8059.8555211558296</v>
      </c>
      <c r="AE2276" s="90">
        <f t="shared" si="1177"/>
        <v>0</v>
      </c>
      <c r="AF2276" s="1">
        <f t="shared" si="1178"/>
        <v>-41940.144478844173</v>
      </c>
    </row>
    <row r="2277" spans="1:32">
      <c r="A2277" s="106">
        <v>2.6259999999999999E-3</v>
      </c>
      <c r="B2277" s="4">
        <f t="shared" si="1168"/>
        <v>-41970.274970037011</v>
      </c>
      <c r="C2277" t="s">
        <v>1001</v>
      </c>
      <c r="D2277" s="100" t="s">
        <v>182</v>
      </c>
      <c r="E2277" s="57" t="s">
        <v>20</v>
      </c>
      <c r="F2277" s="22">
        <f t="shared" si="1169"/>
        <v>1</v>
      </c>
      <c r="G2277" s="22">
        <f t="shared" si="1170"/>
        <v>1</v>
      </c>
      <c r="H2277" s="120" t="str">
        <f>IF(ISNA(VLOOKUP(C2277,[1]Sheet1!$J$2:$J$2000,3,FALSE)),"No","Yes")</f>
        <v>No</v>
      </c>
      <c r="I2277" s="89">
        <f t="shared" ref="I2277:I2337" si="1179">IF(ISERROR(VLOOKUP($C2277,Sprint1,5,FALSE)),0,(VLOOKUP($C2277,Sprint1,5,FALSE)))</f>
        <v>0</v>
      </c>
      <c r="J2277" s="89">
        <f t="shared" ref="J2277:J2337" si="1180">IF(ISERROR(VLOOKUP($C2277,Sprint2,5,FALSE)),0,(VLOOKUP($C2277,Sprint2,5,FALSE)))</f>
        <v>0</v>
      </c>
      <c r="K2277" s="89">
        <f t="shared" ref="K2277:K2337" si="1181">IF(ISERROR(VLOOKUP($C2277,Sprint3,5,FALSE)),0,(VLOOKUP($C2277,Sprint3,5,FALSE)))</f>
        <v>0</v>
      </c>
      <c r="L2277" s="89">
        <f t="shared" ref="L2277:L2337" si="1182">IF(ISERROR(VLOOKUP($C2277,Sprint4,5,FALSE)),0,(VLOOKUP($C2277,Sprint4,5,FALSE)))</f>
        <v>0</v>
      </c>
      <c r="M2277" s="89">
        <f t="shared" ref="M2277:M2337" si="1183">IF(ISERROR(VLOOKUP($C2277,Sprint5,5,FALSE)),0,(VLOOKUP($C2277,Sprint5,5,FALSE)))</f>
        <v>0</v>
      </c>
      <c r="N2277" s="89">
        <f t="shared" ref="N2277:N2337" si="1184">IF(ISERROR(VLOOKUP($C2277,Sprint6,5,FALSE)),0,(VLOOKUP($C2277,Sprint6,5,FALSE)))</f>
        <v>0</v>
      </c>
      <c r="O2277" s="89">
        <f t="shared" ref="O2277:O2337" si="1185">IF(ISERROR(VLOOKUP($C2277,Sprint7,5,FALSE)),0,(VLOOKUP($C2277,Sprint7,5,FALSE)))</f>
        <v>0</v>
      </c>
      <c r="Q2277" s="90">
        <f t="shared" ref="Q2277:Q2337" si="1186">IF(ISERROR(VLOOKUP($C2277,_End1,5,FALSE)),0,(VLOOKUP($C2277,_End1,5,FALSE)))</f>
        <v>0</v>
      </c>
      <c r="R2277" s="90">
        <f t="shared" ref="R2277:R2337" si="1187">IF(ISERROR(VLOOKUP($C2277,_End2,5,FALSE)),0,(VLOOKUP($C2277,_End2,5,FALSE)))</f>
        <v>0</v>
      </c>
      <c r="S2277" s="90">
        <f t="shared" ref="S2277:S2337" si="1188">IF(ISERROR(VLOOKUP($C2277,_End3,5,FALSE)),0,(VLOOKUP($C2277,_End3,5,FALSE)))</f>
        <v>8029.7224039629864</v>
      </c>
      <c r="T2277" s="90">
        <f t="shared" ref="T2277:T2337" si="1189">IF(ISERROR(VLOOKUP($C2277,_End4,5,FALSE)),0,(VLOOKUP($C2277,_End4,5,FALSE)))</f>
        <v>0</v>
      </c>
      <c r="U2277" s="90">
        <f t="shared" ref="U2277:U2337" si="1190">IF(ISERROR(VLOOKUP($C2277,_End5,5,FALSE)),0,(VLOOKUP($C2277,_End5,5,FALSE)))</f>
        <v>0</v>
      </c>
      <c r="V2277" s="90">
        <f t="shared" ref="V2277:V2337" si="1191">IF(ISERROR(VLOOKUP($C2277,_End6,5,FALSE)),0,(VLOOKUP($C2277,_End6,5,FALSE)))</f>
        <v>0</v>
      </c>
      <c r="W2277" s="90">
        <f t="shared" ref="W2277:W2337" si="1192">IF(ISERROR(VLOOKUP($C2277,_End7,5,FALSE)),0,(VLOOKUP($C2277,_End7,5,FALSE)))</f>
        <v>0</v>
      </c>
      <c r="Y2277" s="89">
        <f t="shared" si="1171"/>
        <v>0</v>
      </c>
      <c r="Z2277" s="90">
        <f t="shared" si="1172"/>
        <v>0</v>
      </c>
      <c r="AA2277" s="75">
        <f t="shared" si="1173"/>
        <v>0</v>
      </c>
      <c r="AB2277" s="89">
        <f t="shared" si="1174"/>
        <v>0</v>
      </c>
      <c r="AC2277" s="89">
        <f t="shared" si="1175"/>
        <v>0</v>
      </c>
      <c r="AD2277" s="90">
        <f t="shared" si="1176"/>
        <v>8029.7224039629864</v>
      </c>
      <c r="AE2277" s="90">
        <f t="shared" si="1177"/>
        <v>0</v>
      </c>
      <c r="AF2277" s="1">
        <f t="shared" si="1178"/>
        <v>-41970.277596037013</v>
      </c>
    </row>
    <row r="2278" spans="1:32">
      <c r="A2278" s="106">
        <v>2.627E-3</v>
      </c>
      <c r="B2278" s="4">
        <f t="shared" si="1168"/>
        <v>-42284.685293969917</v>
      </c>
      <c r="C2278" t="s">
        <v>1002</v>
      </c>
      <c r="D2278" s="100" t="s">
        <v>182</v>
      </c>
      <c r="E2278" s="57" t="s">
        <v>20</v>
      </c>
      <c r="F2278" s="22">
        <f t="shared" si="1169"/>
        <v>1</v>
      </c>
      <c r="G2278" s="22">
        <f t="shared" si="1170"/>
        <v>1</v>
      </c>
      <c r="H2278" s="120" t="str">
        <f>IF(ISNA(VLOOKUP(C2278,[1]Sheet1!$J$2:$J$2000,3,FALSE)),"No","Yes")</f>
        <v>No</v>
      </c>
      <c r="I2278" s="89">
        <f t="shared" si="1179"/>
        <v>0</v>
      </c>
      <c r="J2278" s="89">
        <f t="shared" si="1180"/>
        <v>0</v>
      </c>
      <c r="K2278" s="89">
        <f t="shared" si="1181"/>
        <v>0</v>
      </c>
      <c r="L2278" s="89">
        <f t="shared" si="1182"/>
        <v>0</v>
      </c>
      <c r="M2278" s="89">
        <f t="shared" si="1183"/>
        <v>0</v>
      </c>
      <c r="N2278" s="89">
        <f t="shared" si="1184"/>
        <v>0</v>
      </c>
      <c r="O2278" s="89">
        <f t="shared" si="1185"/>
        <v>0</v>
      </c>
      <c r="Q2278" s="90">
        <f t="shared" si="1186"/>
        <v>0</v>
      </c>
      <c r="R2278" s="90">
        <f t="shared" si="1187"/>
        <v>0</v>
      </c>
      <c r="S2278" s="90">
        <f t="shared" si="1188"/>
        <v>7715.3120790300845</v>
      </c>
      <c r="T2278" s="90">
        <f t="shared" si="1189"/>
        <v>0</v>
      </c>
      <c r="U2278" s="90">
        <f t="shared" si="1190"/>
        <v>0</v>
      </c>
      <c r="V2278" s="90">
        <f t="shared" si="1191"/>
        <v>0</v>
      </c>
      <c r="W2278" s="90">
        <f t="shared" si="1192"/>
        <v>0</v>
      </c>
      <c r="Y2278" s="89">
        <f t="shared" si="1171"/>
        <v>0</v>
      </c>
      <c r="Z2278" s="90">
        <f t="shared" si="1172"/>
        <v>0</v>
      </c>
      <c r="AA2278" s="75">
        <f t="shared" si="1173"/>
        <v>0</v>
      </c>
      <c r="AB2278" s="89">
        <f t="shared" si="1174"/>
        <v>0</v>
      </c>
      <c r="AC2278" s="89">
        <f t="shared" si="1175"/>
        <v>0</v>
      </c>
      <c r="AD2278" s="90">
        <f t="shared" si="1176"/>
        <v>7715.3120790300845</v>
      </c>
      <c r="AE2278" s="90">
        <f t="shared" si="1177"/>
        <v>0</v>
      </c>
      <c r="AF2278" s="1">
        <f t="shared" si="1178"/>
        <v>-42284.687920969918</v>
      </c>
    </row>
    <row r="2279" spans="1:32">
      <c r="A2279" s="106">
        <v>2.6280000000000001E-3</v>
      </c>
      <c r="B2279" s="4">
        <f t="shared" si="1168"/>
        <v>-42969.719139594104</v>
      </c>
      <c r="C2279" t="s">
        <v>1003</v>
      </c>
      <c r="D2279" s="100" t="s">
        <v>182</v>
      </c>
      <c r="E2279" s="57" t="s">
        <v>20</v>
      </c>
      <c r="F2279" s="22">
        <f t="shared" si="1169"/>
        <v>1</v>
      </c>
      <c r="G2279" s="22">
        <f t="shared" si="1170"/>
        <v>1</v>
      </c>
      <c r="H2279" s="120" t="str">
        <f>IF(ISNA(VLOOKUP(C2279,[1]Sheet1!$J$2:$J$2000,3,FALSE)),"No","Yes")</f>
        <v>No</v>
      </c>
      <c r="I2279" s="89">
        <f t="shared" si="1179"/>
        <v>0</v>
      </c>
      <c r="J2279" s="89">
        <f t="shared" si="1180"/>
        <v>0</v>
      </c>
      <c r="K2279" s="89">
        <f t="shared" si="1181"/>
        <v>0</v>
      </c>
      <c r="L2279" s="89">
        <f t="shared" si="1182"/>
        <v>0</v>
      </c>
      <c r="M2279" s="89">
        <f t="shared" si="1183"/>
        <v>0</v>
      </c>
      <c r="N2279" s="89">
        <f t="shared" si="1184"/>
        <v>0</v>
      </c>
      <c r="O2279" s="89">
        <f t="shared" si="1185"/>
        <v>0</v>
      </c>
      <c r="Q2279" s="90">
        <f t="shared" si="1186"/>
        <v>0</v>
      </c>
      <c r="R2279" s="90">
        <f t="shared" si="1187"/>
        <v>0</v>
      </c>
      <c r="S2279" s="90">
        <f t="shared" si="1188"/>
        <v>7030.2782324058917</v>
      </c>
      <c r="T2279" s="90">
        <f t="shared" si="1189"/>
        <v>0</v>
      </c>
      <c r="U2279" s="90">
        <f t="shared" si="1190"/>
        <v>0</v>
      </c>
      <c r="V2279" s="90">
        <f t="shared" si="1191"/>
        <v>0</v>
      </c>
      <c r="W2279" s="90">
        <f t="shared" si="1192"/>
        <v>0</v>
      </c>
      <c r="Y2279" s="89">
        <f t="shared" si="1171"/>
        <v>0</v>
      </c>
      <c r="Z2279" s="90">
        <f t="shared" si="1172"/>
        <v>0</v>
      </c>
      <c r="AA2279" s="75">
        <f t="shared" si="1173"/>
        <v>0</v>
      </c>
      <c r="AB2279" s="89">
        <f t="shared" si="1174"/>
        <v>0</v>
      </c>
      <c r="AC2279" s="89">
        <f t="shared" si="1175"/>
        <v>0</v>
      </c>
      <c r="AD2279" s="90">
        <f t="shared" si="1176"/>
        <v>7030.2782324058917</v>
      </c>
      <c r="AE2279" s="90">
        <f t="shared" si="1177"/>
        <v>0</v>
      </c>
      <c r="AF2279" s="1">
        <f t="shared" si="1178"/>
        <v>-42969.721767594106</v>
      </c>
    </row>
    <row r="2280" spans="1:32">
      <c r="A2280" s="106">
        <v>2.63E-3</v>
      </c>
      <c r="B2280" s="4">
        <f t="shared" si="1168"/>
        <v>-41396.953108033245</v>
      </c>
      <c r="C2280" t="s">
        <v>1004</v>
      </c>
      <c r="D2280" s="100" t="s">
        <v>965</v>
      </c>
      <c r="E2280" s="57" t="s">
        <v>20</v>
      </c>
      <c r="F2280" s="22">
        <f t="shared" si="1169"/>
        <v>1</v>
      </c>
      <c r="G2280" s="22">
        <f t="shared" si="1170"/>
        <v>1</v>
      </c>
      <c r="H2280" s="120" t="str">
        <f>IF(ISNA(VLOOKUP(C2280,[1]Sheet1!$J$2:$J$2000,3,FALSE)),"No","Yes")</f>
        <v>No</v>
      </c>
      <c r="I2280" s="89">
        <f t="shared" si="1179"/>
        <v>0</v>
      </c>
      <c r="J2280" s="89">
        <f t="shared" si="1180"/>
        <v>0</v>
      </c>
      <c r="K2280" s="89">
        <f t="shared" si="1181"/>
        <v>0</v>
      </c>
      <c r="L2280" s="89">
        <f t="shared" si="1182"/>
        <v>0</v>
      </c>
      <c r="M2280" s="89">
        <f t="shared" si="1183"/>
        <v>0</v>
      </c>
      <c r="N2280" s="89">
        <f t="shared" si="1184"/>
        <v>0</v>
      </c>
      <c r="O2280" s="89">
        <f t="shared" si="1185"/>
        <v>0</v>
      </c>
      <c r="Q2280" s="90">
        <f t="shared" si="1186"/>
        <v>0</v>
      </c>
      <c r="R2280" s="90">
        <f t="shared" si="1187"/>
        <v>0</v>
      </c>
      <c r="S2280" s="90">
        <f t="shared" si="1188"/>
        <v>8603.0442619667519</v>
      </c>
      <c r="T2280" s="90">
        <f t="shared" si="1189"/>
        <v>0</v>
      </c>
      <c r="U2280" s="90">
        <f t="shared" si="1190"/>
        <v>0</v>
      </c>
      <c r="V2280" s="90">
        <f t="shared" si="1191"/>
        <v>0</v>
      </c>
      <c r="W2280" s="90">
        <f t="shared" si="1192"/>
        <v>0</v>
      </c>
      <c r="Y2280" s="89">
        <f t="shared" si="1171"/>
        <v>0</v>
      </c>
      <c r="Z2280" s="90">
        <f t="shared" si="1172"/>
        <v>0</v>
      </c>
      <c r="AA2280" s="75">
        <f t="shared" si="1173"/>
        <v>0</v>
      </c>
      <c r="AB2280" s="89">
        <f t="shared" si="1174"/>
        <v>0</v>
      </c>
      <c r="AC2280" s="89">
        <f t="shared" si="1175"/>
        <v>0</v>
      </c>
      <c r="AD2280" s="90">
        <f t="shared" si="1176"/>
        <v>8603.0442619667519</v>
      </c>
      <c r="AE2280" s="90">
        <f t="shared" si="1177"/>
        <v>0</v>
      </c>
      <c r="AF2280" s="1">
        <f t="shared" si="1178"/>
        <v>-41396.955738033248</v>
      </c>
    </row>
    <row r="2281" spans="1:32">
      <c r="A2281" s="106">
        <v>2.6310000000000001E-3</v>
      </c>
      <c r="B2281" s="4">
        <f t="shared" si="1168"/>
        <v>-42469.317144596069</v>
      </c>
      <c r="C2281" t="s">
        <v>1005</v>
      </c>
      <c r="D2281" s="100" t="s">
        <v>965</v>
      </c>
      <c r="E2281" s="57" t="s">
        <v>20</v>
      </c>
      <c r="F2281" s="22">
        <f t="shared" si="1169"/>
        <v>1</v>
      </c>
      <c r="G2281" s="22">
        <f t="shared" si="1170"/>
        <v>1</v>
      </c>
      <c r="H2281" s="120" t="str">
        <f>IF(ISNA(VLOOKUP(C2281,[1]Sheet1!$J$2:$J$2000,3,FALSE)),"No","Yes")</f>
        <v>No</v>
      </c>
      <c r="I2281" s="89">
        <f t="shared" si="1179"/>
        <v>0</v>
      </c>
      <c r="J2281" s="89">
        <f t="shared" si="1180"/>
        <v>0</v>
      </c>
      <c r="K2281" s="89">
        <f t="shared" si="1181"/>
        <v>0</v>
      </c>
      <c r="L2281" s="89">
        <f t="shared" si="1182"/>
        <v>0</v>
      </c>
      <c r="M2281" s="89">
        <f t="shared" si="1183"/>
        <v>0</v>
      </c>
      <c r="N2281" s="89">
        <f t="shared" si="1184"/>
        <v>0</v>
      </c>
      <c r="O2281" s="89">
        <f t="shared" si="1185"/>
        <v>0</v>
      </c>
      <c r="Q2281" s="90">
        <f t="shared" si="1186"/>
        <v>0</v>
      </c>
      <c r="R2281" s="90">
        <f t="shared" si="1187"/>
        <v>0</v>
      </c>
      <c r="S2281" s="90">
        <f t="shared" si="1188"/>
        <v>7530.6802244039263</v>
      </c>
      <c r="T2281" s="90">
        <f t="shared" si="1189"/>
        <v>0</v>
      </c>
      <c r="U2281" s="90">
        <f t="shared" si="1190"/>
        <v>0</v>
      </c>
      <c r="V2281" s="90">
        <f t="shared" si="1191"/>
        <v>0</v>
      </c>
      <c r="W2281" s="90">
        <f t="shared" si="1192"/>
        <v>0</v>
      </c>
      <c r="Y2281" s="89">
        <f t="shared" si="1171"/>
        <v>0</v>
      </c>
      <c r="Z2281" s="90">
        <f t="shared" si="1172"/>
        <v>0</v>
      </c>
      <c r="AA2281" s="75">
        <f t="shared" si="1173"/>
        <v>0</v>
      </c>
      <c r="AB2281" s="89">
        <f t="shared" si="1174"/>
        <v>0</v>
      </c>
      <c r="AC2281" s="89">
        <f t="shared" si="1175"/>
        <v>0</v>
      </c>
      <c r="AD2281" s="90">
        <f t="shared" si="1176"/>
        <v>7530.6802244039263</v>
      </c>
      <c r="AE2281" s="90">
        <f t="shared" si="1177"/>
        <v>0</v>
      </c>
      <c r="AF2281" s="1">
        <f t="shared" si="1178"/>
        <v>-42469.319775596072</v>
      </c>
    </row>
    <row r="2282" spans="1:32">
      <c r="A2282" s="106">
        <v>2.6320000000000002E-3</v>
      </c>
      <c r="B2282" s="4">
        <f t="shared" si="1168"/>
        <v>8609.9445041186609</v>
      </c>
      <c r="C2282" t="s">
        <v>1006</v>
      </c>
      <c r="D2282" s="100" t="s">
        <v>182</v>
      </c>
      <c r="E2282" s="57" t="s">
        <v>20</v>
      </c>
      <c r="F2282" s="22">
        <f t="shared" si="1169"/>
        <v>1</v>
      </c>
      <c r="G2282" s="22">
        <f t="shared" si="1170"/>
        <v>1</v>
      </c>
      <c r="H2282" s="120" t="str">
        <f>IF(ISNA(VLOOKUP(C2282,[1]Sheet1!$J$2:$J$2000,3,FALSE)),"No","Yes")</f>
        <v>Yes</v>
      </c>
      <c r="I2282" s="89">
        <f t="shared" si="1179"/>
        <v>0</v>
      </c>
      <c r="J2282" s="89">
        <f t="shared" si="1180"/>
        <v>0</v>
      </c>
      <c r="K2282" s="89">
        <f t="shared" si="1181"/>
        <v>0</v>
      </c>
      <c r="L2282" s="89">
        <f t="shared" si="1182"/>
        <v>0</v>
      </c>
      <c r="M2282" s="89">
        <f t="shared" si="1183"/>
        <v>0</v>
      </c>
      <c r="N2282" s="89">
        <f t="shared" si="1184"/>
        <v>0</v>
      </c>
      <c r="O2282" s="89">
        <f t="shared" si="1185"/>
        <v>0</v>
      </c>
      <c r="Q2282" s="90">
        <f t="shared" si="1186"/>
        <v>0</v>
      </c>
      <c r="R2282" s="90">
        <f t="shared" si="1187"/>
        <v>0</v>
      </c>
      <c r="S2282" s="90">
        <f t="shared" si="1188"/>
        <v>8609.9418721186612</v>
      </c>
      <c r="T2282" s="90">
        <f t="shared" si="1189"/>
        <v>0</v>
      </c>
      <c r="U2282" s="90">
        <f t="shared" si="1190"/>
        <v>0</v>
      </c>
      <c r="V2282" s="90">
        <f t="shared" si="1191"/>
        <v>0</v>
      </c>
      <c r="W2282" s="90">
        <f t="shared" si="1192"/>
        <v>0</v>
      </c>
      <c r="Y2282" s="89">
        <f t="shared" si="1171"/>
        <v>0</v>
      </c>
      <c r="Z2282" s="90">
        <f t="shared" si="1172"/>
        <v>0</v>
      </c>
      <c r="AA2282" s="75">
        <f t="shared" si="1173"/>
        <v>0</v>
      </c>
      <c r="AB2282" s="89">
        <f t="shared" si="1174"/>
        <v>0</v>
      </c>
      <c r="AC2282" s="89">
        <f t="shared" si="1175"/>
        <v>0</v>
      </c>
      <c r="AD2282" s="90">
        <f t="shared" si="1176"/>
        <v>8609.9418721186612</v>
      </c>
      <c r="AE2282" s="90">
        <f t="shared" si="1177"/>
        <v>0</v>
      </c>
      <c r="AF2282" s="1">
        <f t="shared" si="1178"/>
        <v>8609.9418721186612</v>
      </c>
    </row>
    <row r="2283" spans="1:32">
      <c r="A2283" s="106">
        <v>2.6329999999999999E-3</v>
      </c>
      <c r="B2283" s="4">
        <f t="shared" si="1168"/>
        <v>5994.6994441087845</v>
      </c>
      <c r="C2283" t="s">
        <v>1007</v>
      </c>
      <c r="D2283" s="100" t="s">
        <v>182</v>
      </c>
      <c r="E2283" s="57" t="s">
        <v>20</v>
      </c>
      <c r="F2283" s="22">
        <f t="shared" si="1169"/>
        <v>1</v>
      </c>
      <c r="G2283" s="22">
        <f t="shared" si="1170"/>
        <v>1</v>
      </c>
      <c r="H2283" s="120" t="str">
        <f>IF(ISNA(VLOOKUP(C2283,[1]Sheet1!$J$2:$J$2000,3,FALSE)),"No","Yes")</f>
        <v>Yes</v>
      </c>
      <c r="I2283" s="89">
        <f t="shared" si="1179"/>
        <v>0</v>
      </c>
      <c r="J2283" s="89">
        <f t="shared" si="1180"/>
        <v>0</v>
      </c>
      <c r="K2283" s="89">
        <f t="shared" si="1181"/>
        <v>0</v>
      </c>
      <c r="L2283" s="89">
        <f t="shared" si="1182"/>
        <v>0</v>
      </c>
      <c r="M2283" s="89">
        <f t="shared" si="1183"/>
        <v>0</v>
      </c>
      <c r="N2283" s="89">
        <f t="shared" si="1184"/>
        <v>0</v>
      </c>
      <c r="O2283" s="89">
        <f t="shared" si="1185"/>
        <v>0</v>
      </c>
      <c r="Q2283" s="90">
        <f t="shared" si="1186"/>
        <v>0</v>
      </c>
      <c r="R2283" s="90">
        <f t="shared" si="1187"/>
        <v>0</v>
      </c>
      <c r="S2283" s="90">
        <f t="shared" si="1188"/>
        <v>5994.6968111087845</v>
      </c>
      <c r="T2283" s="90">
        <f t="shared" si="1189"/>
        <v>0</v>
      </c>
      <c r="U2283" s="90">
        <f t="shared" si="1190"/>
        <v>0</v>
      </c>
      <c r="V2283" s="90">
        <f t="shared" si="1191"/>
        <v>0</v>
      </c>
      <c r="W2283" s="90">
        <f t="shared" si="1192"/>
        <v>0</v>
      </c>
      <c r="Y2283" s="89">
        <f t="shared" si="1171"/>
        <v>0</v>
      </c>
      <c r="Z2283" s="90">
        <f t="shared" si="1172"/>
        <v>0</v>
      </c>
      <c r="AA2283" s="75">
        <f t="shared" si="1173"/>
        <v>0</v>
      </c>
      <c r="AB2283" s="89">
        <f t="shared" si="1174"/>
        <v>0</v>
      </c>
      <c r="AC2283" s="89">
        <f t="shared" si="1175"/>
        <v>0</v>
      </c>
      <c r="AD2283" s="90">
        <f t="shared" si="1176"/>
        <v>5994.6968111087845</v>
      </c>
      <c r="AE2283" s="90">
        <f t="shared" si="1177"/>
        <v>0</v>
      </c>
      <c r="AF2283" s="1">
        <f t="shared" si="1178"/>
        <v>5994.6968111087845</v>
      </c>
    </row>
    <row r="2284" spans="1:32">
      <c r="A2284" s="106">
        <v>2.6340000000000001E-3</v>
      </c>
      <c r="B2284" s="4">
        <f t="shared" si="1168"/>
        <v>-43506.422158139081</v>
      </c>
      <c r="C2284" t="s">
        <v>1008</v>
      </c>
      <c r="D2284" s="100" t="s">
        <v>965</v>
      </c>
      <c r="E2284" s="57" t="s">
        <v>20</v>
      </c>
      <c r="F2284" s="22">
        <f t="shared" si="1169"/>
        <v>1</v>
      </c>
      <c r="G2284" s="22">
        <f t="shared" si="1170"/>
        <v>1</v>
      </c>
      <c r="H2284" s="120" t="str">
        <f>IF(ISNA(VLOOKUP(C2284,[1]Sheet1!$J$2:$J$2000,3,FALSE)),"No","Yes")</f>
        <v>No</v>
      </c>
      <c r="I2284" s="89">
        <f t="shared" si="1179"/>
        <v>0</v>
      </c>
      <c r="J2284" s="89">
        <f t="shared" si="1180"/>
        <v>0</v>
      </c>
      <c r="K2284" s="89">
        <f t="shared" si="1181"/>
        <v>0</v>
      </c>
      <c r="L2284" s="89">
        <f t="shared" si="1182"/>
        <v>0</v>
      </c>
      <c r="M2284" s="89">
        <f t="shared" si="1183"/>
        <v>0</v>
      </c>
      <c r="N2284" s="89">
        <f t="shared" si="1184"/>
        <v>0</v>
      </c>
      <c r="O2284" s="89">
        <f t="shared" si="1185"/>
        <v>0</v>
      </c>
      <c r="Q2284" s="90">
        <f t="shared" si="1186"/>
        <v>0</v>
      </c>
      <c r="R2284" s="90">
        <f t="shared" si="1187"/>
        <v>0</v>
      </c>
      <c r="S2284" s="90">
        <f t="shared" si="1188"/>
        <v>6493.5752078609221</v>
      </c>
      <c r="T2284" s="90">
        <f t="shared" si="1189"/>
        <v>0</v>
      </c>
      <c r="U2284" s="90">
        <f t="shared" si="1190"/>
        <v>0</v>
      </c>
      <c r="V2284" s="90">
        <f t="shared" si="1191"/>
        <v>0</v>
      </c>
      <c r="W2284" s="90">
        <f t="shared" si="1192"/>
        <v>0</v>
      </c>
      <c r="Y2284" s="89">
        <f t="shared" si="1171"/>
        <v>0</v>
      </c>
      <c r="Z2284" s="90">
        <f t="shared" si="1172"/>
        <v>0</v>
      </c>
      <c r="AA2284" s="75">
        <f t="shared" si="1173"/>
        <v>0</v>
      </c>
      <c r="AB2284" s="89">
        <f t="shared" si="1174"/>
        <v>0</v>
      </c>
      <c r="AC2284" s="89">
        <f t="shared" si="1175"/>
        <v>0</v>
      </c>
      <c r="AD2284" s="90">
        <f t="shared" si="1176"/>
        <v>6493.5752078609221</v>
      </c>
      <c r="AE2284" s="90">
        <f t="shared" si="1177"/>
        <v>0</v>
      </c>
      <c r="AF2284" s="1">
        <f t="shared" si="1178"/>
        <v>-43506.424792139078</v>
      </c>
    </row>
    <row r="2285" spans="1:32">
      <c r="A2285" s="106">
        <v>2.6350000000000002E-3</v>
      </c>
      <c r="B2285" s="4">
        <f t="shared" si="1168"/>
        <v>-40365.571199658691</v>
      </c>
      <c r="C2285" t="s">
        <v>1156</v>
      </c>
      <c r="D2285" s="100"/>
      <c r="E2285" s="57" t="s">
        <v>20</v>
      </c>
      <c r="F2285" s="22">
        <f t="shared" si="1169"/>
        <v>1</v>
      </c>
      <c r="G2285" s="22">
        <f t="shared" si="1170"/>
        <v>1</v>
      </c>
      <c r="H2285" s="120" t="str">
        <f>IF(ISNA(VLOOKUP(C2285,[1]Sheet1!$J$2:$J$2000,3,FALSE)),"No","Yes")</f>
        <v>No</v>
      </c>
      <c r="I2285" s="89">
        <f t="shared" si="1179"/>
        <v>0</v>
      </c>
      <c r="J2285" s="89">
        <f t="shared" si="1180"/>
        <v>0</v>
      </c>
      <c r="K2285" s="89">
        <f t="shared" si="1181"/>
        <v>0</v>
      </c>
      <c r="L2285" s="89">
        <f t="shared" si="1182"/>
        <v>0</v>
      </c>
      <c r="M2285" s="89">
        <f t="shared" si="1183"/>
        <v>0</v>
      </c>
      <c r="N2285" s="89">
        <f t="shared" si="1184"/>
        <v>0</v>
      </c>
      <c r="O2285" s="89">
        <f t="shared" si="1185"/>
        <v>0</v>
      </c>
      <c r="Q2285" s="90">
        <f t="shared" si="1186"/>
        <v>0</v>
      </c>
      <c r="R2285" s="90">
        <f t="shared" si="1187"/>
        <v>0</v>
      </c>
      <c r="S2285" s="90">
        <f t="shared" si="1188"/>
        <v>0</v>
      </c>
      <c r="T2285" s="90">
        <f t="shared" si="1189"/>
        <v>9634.4261653413105</v>
      </c>
      <c r="U2285" s="90">
        <f t="shared" si="1190"/>
        <v>0</v>
      </c>
      <c r="V2285" s="90">
        <f t="shared" si="1191"/>
        <v>0</v>
      </c>
      <c r="W2285" s="90">
        <f t="shared" si="1192"/>
        <v>0</v>
      </c>
      <c r="Y2285" s="89">
        <f t="shared" si="1171"/>
        <v>0</v>
      </c>
      <c r="Z2285" s="90">
        <f t="shared" si="1172"/>
        <v>0</v>
      </c>
      <c r="AA2285" s="75">
        <f t="shared" si="1173"/>
        <v>0</v>
      </c>
      <c r="AB2285" s="89">
        <f t="shared" si="1174"/>
        <v>0</v>
      </c>
      <c r="AC2285" s="89">
        <f t="shared" si="1175"/>
        <v>0</v>
      </c>
      <c r="AD2285" s="90">
        <f t="shared" si="1176"/>
        <v>9634.4261653413105</v>
      </c>
      <c r="AE2285" s="90">
        <f t="shared" si="1177"/>
        <v>0</v>
      </c>
      <c r="AF2285" s="1">
        <f t="shared" si="1178"/>
        <v>-40365.573834658688</v>
      </c>
    </row>
    <row r="2286" spans="1:32">
      <c r="A2286" s="106">
        <v>2.6359999999999999E-3</v>
      </c>
      <c r="B2286" s="4">
        <f t="shared" si="1168"/>
        <v>-32401.35867884527</v>
      </c>
      <c r="C2286" t="s">
        <v>1157</v>
      </c>
      <c r="D2286" s="100"/>
      <c r="E2286" s="57" t="s">
        <v>20</v>
      </c>
      <c r="F2286" s="22">
        <f t="shared" si="1169"/>
        <v>2</v>
      </c>
      <c r="G2286" s="22">
        <f t="shared" si="1170"/>
        <v>2</v>
      </c>
      <c r="H2286" s="120" t="str">
        <f>IF(ISNA(VLOOKUP(C2286,[1]Sheet1!$J$2:$J$2000,3,FALSE)),"No","Yes")</f>
        <v>No</v>
      </c>
      <c r="I2286" s="89">
        <f t="shared" si="1179"/>
        <v>0</v>
      </c>
      <c r="J2286" s="89">
        <f t="shared" si="1180"/>
        <v>0</v>
      </c>
      <c r="K2286" s="89">
        <f t="shared" si="1181"/>
        <v>8579.3279455550837</v>
      </c>
      <c r="L2286" s="89">
        <f t="shared" si="1182"/>
        <v>0</v>
      </c>
      <c r="M2286" s="89">
        <f t="shared" si="1183"/>
        <v>0</v>
      </c>
      <c r="N2286" s="89">
        <f t="shared" si="1184"/>
        <v>0</v>
      </c>
      <c r="O2286" s="89">
        <f t="shared" si="1185"/>
        <v>0</v>
      </c>
      <c r="Q2286" s="90">
        <f t="shared" si="1186"/>
        <v>0</v>
      </c>
      <c r="R2286" s="90">
        <f t="shared" si="1187"/>
        <v>0</v>
      </c>
      <c r="S2286" s="90">
        <f t="shared" si="1188"/>
        <v>0</v>
      </c>
      <c r="T2286" s="90">
        <f t="shared" si="1189"/>
        <v>9019.3107395996431</v>
      </c>
      <c r="U2286" s="90">
        <f t="shared" si="1190"/>
        <v>0</v>
      </c>
      <c r="V2286" s="90">
        <f t="shared" si="1191"/>
        <v>0</v>
      </c>
      <c r="W2286" s="90">
        <f t="shared" si="1192"/>
        <v>0</v>
      </c>
      <c r="Y2286" s="89">
        <f t="shared" si="1171"/>
        <v>0</v>
      </c>
      <c r="Z2286" s="90">
        <f t="shared" si="1172"/>
        <v>0</v>
      </c>
      <c r="AA2286" s="75">
        <f t="shared" si="1173"/>
        <v>0</v>
      </c>
      <c r="AB2286" s="89">
        <f t="shared" si="1174"/>
        <v>8579.3279455550837</v>
      </c>
      <c r="AC2286" s="89">
        <f t="shared" si="1175"/>
        <v>0</v>
      </c>
      <c r="AD2286" s="90">
        <f t="shared" si="1176"/>
        <v>9019.3107395996431</v>
      </c>
      <c r="AE2286" s="90">
        <f t="shared" si="1177"/>
        <v>0</v>
      </c>
      <c r="AF2286" s="1">
        <f t="shared" si="1178"/>
        <v>-32401.361314845271</v>
      </c>
    </row>
    <row r="2287" spans="1:32">
      <c r="A2287" s="106">
        <v>2.637E-3</v>
      </c>
      <c r="B2287" s="4">
        <f t="shared" si="1168"/>
        <v>16679.765892981322</v>
      </c>
      <c r="C2287" t="s">
        <v>1158</v>
      </c>
      <c r="D2287" s="100"/>
      <c r="E2287" s="57" t="s">
        <v>20</v>
      </c>
      <c r="F2287" s="22">
        <f t="shared" si="1169"/>
        <v>2</v>
      </c>
      <c r="G2287" s="22">
        <f t="shared" si="1170"/>
        <v>2</v>
      </c>
      <c r="H2287" s="120" t="str">
        <f>IF(ISNA(VLOOKUP(C2287,[1]Sheet1!$J$2:$J$2000,3,FALSE)),"No","Yes")</f>
        <v>Yes</v>
      </c>
      <c r="I2287" s="89">
        <f t="shared" si="1179"/>
        <v>0</v>
      </c>
      <c r="J2287" s="89">
        <f t="shared" si="1180"/>
        <v>0</v>
      </c>
      <c r="K2287" s="89">
        <f t="shared" si="1181"/>
        <v>0</v>
      </c>
      <c r="L2287" s="89">
        <f t="shared" si="1182"/>
        <v>0</v>
      </c>
      <c r="M2287" s="89">
        <f t="shared" si="1183"/>
        <v>0</v>
      </c>
      <c r="N2287" s="89">
        <f t="shared" si="1184"/>
        <v>0</v>
      </c>
      <c r="O2287" s="89">
        <f t="shared" si="1185"/>
        <v>0</v>
      </c>
      <c r="Q2287" s="90">
        <f t="shared" si="1186"/>
        <v>0</v>
      </c>
      <c r="R2287" s="90">
        <f t="shared" si="1187"/>
        <v>0</v>
      </c>
      <c r="S2287" s="90">
        <f t="shared" si="1188"/>
        <v>0</v>
      </c>
      <c r="T2287" s="90">
        <f t="shared" si="1189"/>
        <v>8970.7942199150893</v>
      </c>
      <c r="U2287" s="90">
        <f t="shared" si="1190"/>
        <v>0</v>
      </c>
      <c r="V2287" s="90">
        <f t="shared" si="1191"/>
        <v>0</v>
      </c>
      <c r="W2287" s="90">
        <f t="shared" si="1192"/>
        <v>7708.9690360662307</v>
      </c>
      <c r="Y2287" s="89">
        <f t="shared" si="1171"/>
        <v>0</v>
      </c>
      <c r="Z2287" s="90">
        <f t="shared" si="1172"/>
        <v>0</v>
      </c>
      <c r="AA2287" s="75">
        <f t="shared" si="1173"/>
        <v>0</v>
      </c>
      <c r="AB2287" s="89">
        <f t="shared" si="1174"/>
        <v>0</v>
      </c>
      <c r="AC2287" s="89">
        <f t="shared" si="1175"/>
        <v>0</v>
      </c>
      <c r="AD2287" s="90">
        <f t="shared" si="1176"/>
        <v>8970.7942199150893</v>
      </c>
      <c r="AE2287" s="90">
        <f t="shared" si="1177"/>
        <v>7708.9690360662307</v>
      </c>
      <c r="AF2287" s="1">
        <f t="shared" si="1178"/>
        <v>16679.763255981321</v>
      </c>
    </row>
    <row r="2288" spans="1:32">
      <c r="A2288" s="106">
        <v>2.6380000000000002E-3</v>
      </c>
      <c r="B2288" s="4">
        <f t="shared" ref="B2288:B2348" si="1193">AF2288+A2288</f>
        <v>-41172.209804907332</v>
      </c>
      <c r="C2288" t="s">
        <v>1159</v>
      </c>
      <c r="D2288" s="100"/>
      <c r="E2288" s="57" t="s">
        <v>20</v>
      </c>
      <c r="F2288" s="22">
        <f t="shared" si="1169"/>
        <v>1</v>
      </c>
      <c r="G2288" s="22">
        <f t="shared" si="1170"/>
        <v>1</v>
      </c>
      <c r="H2288" s="120" t="str">
        <f>IF(ISNA(VLOOKUP(C2288,[1]Sheet1!$J$2:$J$2000,3,FALSE)),"No","Yes")</f>
        <v>No</v>
      </c>
      <c r="I2288" s="89">
        <f t="shared" si="1179"/>
        <v>0</v>
      </c>
      <c r="J2288" s="89">
        <f t="shared" si="1180"/>
        <v>0</v>
      </c>
      <c r="K2288" s="89">
        <f t="shared" si="1181"/>
        <v>0</v>
      </c>
      <c r="L2288" s="89">
        <f t="shared" si="1182"/>
        <v>0</v>
      </c>
      <c r="M2288" s="89">
        <f t="shared" si="1183"/>
        <v>0</v>
      </c>
      <c r="N2288" s="89">
        <f t="shared" si="1184"/>
        <v>0</v>
      </c>
      <c r="O2288" s="89">
        <f t="shared" si="1185"/>
        <v>0</v>
      </c>
      <c r="Q2288" s="90">
        <f t="shared" si="1186"/>
        <v>0</v>
      </c>
      <c r="R2288" s="90">
        <f t="shared" si="1187"/>
        <v>0</v>
      </c>
      <c r="S2288" s="90">
        <f t="shared" si="1188"/>
        <v>0</v>
      </c>
      <c r="T2288" s="90">
        <f t="shared" si="1189"/>
        <v>8827.7875570926735</v>
      </c>
      <c r="U2288" s="90">
        <f t="shared" si="1190"/>
        <v>0</v>
      </c>
      <c r="V2288" s="90">
        <f t="shared" si="1191"/>
        <v>0</v>
      </c>
      <c r="W2288" s="90">
        <f t="shared" si="1192"/>
        <v>0</v>
      </c>
      <c r="Y2288" s="89">
        <f t="shared" si="1171"/>
        <v>0</v>
      </c>
      <c r="Z2288" s="90">
        <f t="shared" si="1172"/>
        <v>0</v>
      </c>
      <c r="AA2288" s="75">
        <f t="shared" si="1173"/>
        <v>0</v>
      </c>
      <c r="AB2288" s="89">
        <f t="shared" si="1174"/>
        <v>0</v>
      </c>
      <c r="AC2288" s="89">
        <f t="shared" si="1175"/>
        <v>0</v>
      </c>
      <c r="AD2288" s="90">
        <f t="shared" si="1176"/>
        <v>8827.7875570926735</v>
      </c>
      <c r="AE2288" s="90">
        <f t="shared" si="1177"/>
        <v>0</v>
      </c>
      <c r="AF2288" s="1">
        <f t="shared" si="1178"/>
        <v>-41172.21244290733</v>
      </c>
    </row>
    <row r="2289" spans="1:32">
      <c r="A2289" s="106">
        <v>2.6389999999999999E-3</v>
      </c>
      <c r="B2289" s="4">
        <f t="shared" si="1193"/>
        <v>8564.7272857038388</v>
      </c>
      <c r="C2289" t="s">
        <v>1160</v>
      </c>
      <c r="D2289" s="100"/>
      <c r="E2289" s="57" t="s">
        <v>20</v>
      </c>
      <c r="F2289" s="22">
        <f t="shared" si="1169"/>
        <v>1</v>
      </c>
      <c r="G2289" s="22">
        <f t="shared" si="1170"/>
        <v>1</v>
      </c>
      <c r="H2289" s="120" t="str">
        <f>IF(ISNA(VLOOKUP(C2289,[1]Sheet1!$J$2:$J$2000,3,FALSE)),"No","Yes")</f>
        <v>Yes</v>
      </c>
      <c r="I2289" s="89">
        <f t="shared" si="1179"/>
        <v>0</v>
      </c>
      <c r="J2289" s="89">
        <f t="shared" si="1180"/>
        <v>0</v>
      </c>
      <c r="K2289" s="89">
        <f t="shared" si="1181"/>
        <v>0</v>
      </c>
      <c r="L2289" s="89">
        <f t="shared" si="1182"/>
        <v>0</v>
      </c>
      <c r="M2289" s="89">
        <f t="shared" si="1183"/>
        <v>0</v>
      </c>
      <c r="N2289" s="89">
        <f t="shared" si="1184"/>
        <v>0</v>
      </c>
      <c r="O2289" s="89">
        <f t="shared" si="1185"/>
        <v>0</v>
      </c>
      <c r="Q2289" s="90">
        <f t="shared" si="1186"/>
        <v>0</v>
      </c>
      <c r="R2289" s="90">
        <f t="shared" si="1187"/>
        <v>0</v>
      </c>
      <c r="S2289" s="90">
        <f t="shared" si="1188"/>
        <v>0</v>
      </c>
      <c r="T2289" s="90">
        <f t="shared" si="1189"/>
        <v>8564.7246467038385</v>
      </c>
      <c r="U2289" s="90">
        <f t="shared" si="1190"/>
        <v>0</v>
      </c>
      <c r="V2289" s="90">
        <f t="shared" si="1191"/>
        <v>0</v>
      </c>
      <c r="W2289" s="90">
        <f t="shared" si="1192"/>
        <v>0</v>
      </c>
      <c r="Y2289" s="89">
        <f t="shared" si="1171"/>
        <v>0</v>
      </c>
      <c r="Z2289" s="90">
        <f t="shared" si="1172"/>
        <v>0</v>
      </c>
      <c r="AA2289" s="75">
        <f t="shared" si="1173"/>
        <v>0</v>
      </c>
      <c r="AB2289" s="89">
        <f t="shared" si="1174"/>
        <v>0</v>
      </c>
      <c r="AC2289" s="89">
        <f t="shared" si="1175"/>
        <v>0</v>
      </c>
      <c r="AD2289" s="90">
        <f t="shared" si="1176"/>
        <v>8564.7246467038385</v>
      </c>
      <c r="AE2289" s="90">
        <f t="shared" si="1177"/>
        <v>0</v>
      </c>
      <c r="AF2289" s="1">
        <f t="shared" si="1178"/>
        <v>8564.7246467038385</v>
      </c>
    </row>
    <row r="2290" spans="1:32">
      <c r="A2290" s="106">
        <v>2.64E-3</v>
      </c>
      <c r="B2290" s="4">
        <f t="shared" si="1193"/>
        <v>8537.4772002711816</v>
      </c>
      <c r="C2290" t="s">
        <v>1161</v>
      </c>
      <c r="D2290" s="100"/>
      <c r="E2290" s="57" t="s">
        <v>20</v>
      </c>
      <c r="F2290" s="22">
        <f t="shared" si="1169"/>
        <v>1</v>
      </c>
      <c r="G2290" s="22">
        <f t="shared" si="1170"/>
        <v>1</v>
      </c>
      <c r="H2290" s="120" t="str">
        <f>IF(ISNA(VLOOKUP(C2290,[1]Sheet1!$J$2:$J$2000,3,FALSE)),"No","Yes")</f>
        <v>Yes</v>
      </c>
      <c r="I2290" s="89">
        <f t="shared" si="1179"/>
        <v>0</v>
      </c>
      <c r="J2290" s="89">
        <f t="shared" si="1180"/>
        <v>0</v>
      </c>
      <c r="K2290" s="89">
        <f t="shared" si="1181"/>
        <v>0</v>
      </c>
      <c r="L2290" s="89">
        <f t="shared" si="1182"/>
        <v>0</v>
      </c>
      <c r="M2290" s="89">
        <f t="shared" si="1183"/>
        <v>0</v>
      </c>
      <c r="N2290" s="89">
        <f t="shared" si="1184"/>
        <v>0</v>
      </c>
      <c r="O2290" s="89">
        <f t="shared" si="1185"/>
        <v>0</v>
      </c>
      <c r="Q2290" s="90">
        <f t="shared" si="1186"/>
        <v>0</v>
      </c>
      <c r="R2290" s="90">
        <f t="shared" si="1187"/>
        <v>0</v>
      </c>
      <c r="S2290" s="90">
        <f t="shared" si="1188"/>
        <v>0</v>
      </c>
      <c r="T2290" s="90">
        <f t="shared" si="1189"/>
        <v>8537.474560271181</v>
      </c>
      <c r="U2290" s="90">
        <f t="shared" si="1190"/>
        <v>0</v>
      </c>
      <c r="V2290" s="90">
        <f t="shared" si="1191"/>
        <v>0</v>
      </c>
      <c r="W2290" s="90">
        <f t="shared" si="1192"/>
        <v>0</v>
      </c>
      <c r="Y2290" s="89">
        <f t="shared" si="1171"/>
        <v>0</v>
      </c>
      <c r="Z2290" s="90">
        <f t="shared" si="1172"/>
        <v>0</v>
      </c>
      <c r="AA2290" s="75">
        <f t="shared" si="1173"/>
        <v>0</v>
      </c>
      <c r="AB2290" s="89">
        <f t="shared" si="1174"/>
        <v>0</v>
      </c>
      <c r="AC2290" s="89">
        <f t="shared" si="1175"/>
        <v>0</v>
      </c>
      <c r="AD2290" s="90">
        <f t="shared" si="1176"/>
        <v>8537.474560271181</v>
      </c>
      <c r="AE2290" s="90">
        <f t="shared" si="1177"/>
        <v>0</v>
      </c>
      <c r="AF2290" s="1">
        <f t="shared" si="1178"/>
        <v>8537.474560271181</v>
      </c>
    </row>
    <row r="2291" spans="1:32">
      <c r="A2291" s="106">
        <v>2.6410000000000001E-3</v>
      </c>
      <c r="B2291" s="4">
        <f t="shared" si="1193"/>
        <v>8413.7869518814587</v>
      </c>
      <c r="C2291" t="s">
        <v>1162</v>
      </c>
      <c r="D2291" s="100"/>
      <c r="E2291" s="57" t="s">
        <v>20</v>
      </c>
      <c r="F2291" s="22">
        <f t="shared" ref="F2291:F2350" si="1194">COUNTIF(H2291:X2291,"&gt;1")</f>
        <v>1</v>
      </c>
      <c r="G2291" s="22">
        <f t="shared" ref="G2291:G2350" si="1195">COUNTIF(AA2291:AE2291,"&gt;1")</f>
        <v>1</v>
      </c>
      <c r="H2291" s="120" t="str">
        <f>IF(ISNA(VLOOKUP(C2291,[1]Sheet1!$J$2:$J$2000,3,FALSE)),"No","Yes")</f>
        <v>Yes</v>
      </c>
      <c r="I2291" s="89">
        <f t="shared" si="1179"/>
        <v>0</v>
      </c>
      <c r="J2291" s="89">
        <f t="shared" si="1180"/>
        <v>0</v>
      </c>
      <c r="K2291" s="89">
        <f t="shared" si="1181"/>
        <v>0</v>
      </c>
      <c r="L2291" s="89">
        <f t="shared" si="1182"/>
        <v>0</v>
      </c>
      <c r="M2291" s="89">
        <f t="shared" si="1183"/>
        <v>0</v>
      </c>
      <c r="N2291" s="89">
        <f t="shared" si="1184"/>
        <v>0</v>
      </c>
      <c r="O2291" s="89">
        <f t="shared" si="1185"/>
        <v>0</v>
      </c>
      <c r="Q2291" s="90">
        <f t="shared" si="1186"/>
        <v>0</v>
      </c>
      <c r="R2291" s="90">
        <f t="shared" si="1187"/>
        <v>0</v>
      </c>
      <c r="S2291" s="90">
        <f t="shared" si="1188"/>
        <v>0</v>
      </c>
      <c r="T2291" s="90">
        <f t="shared" si="1189"/>
        <v>8413.7843108814595</v>
      </c>
      <c r="U2291" s="90">
        <f t="shared" si="1190"/>
        <v>0</v>
      </c>
      <c r="V2291" s="90">
        <f t="shared" si="1191"/>
        <v>0</v>
      </c>
      <c r="W2291" s="90">
        <f t="shared" si="1192"/>
        <v>0</v>
      </c>
      <c r="Y2291" s="89">
        <f t="shared" ref="Y2291:Y2350" si="1196">LARGE(I2291:O2291,3)</f>
        <v>0</v>
      </c>
      <c r="Z2291" s="90">
        <f t="shared" ref="Z2291:Z2350" si="1197">LARGE(Q2291:W2291,3)</f>
        <v>0</v>
      </c>
      <c r="AA2291" s="75">
        <f t="shared" ref="AA2291:AA2350" si="1198">LARGE(Y2291:Z2291,1)</f>
        <v>0</v>
      </c>
      <c r="AB2291" s="89">
        <f t="shared" ref="AB2291:AB2350" si="1199">LARGE(I2291:O2291,1)</f>
        <v>0</v>
      </c>
      <c r="AC2291" s="89">
        <f t="shared" ref="AC2291:AC2350" si="1200">LARGE(I2291:O2291,2)</f>
        <v>0</v>
      </c>
      <c r="AD2291" s="90">
        <f t="shared" ref="AD2291:AD2350" si="1201">LARGE(Q2291:W2291,1)</f>
        <v>8413.7843108814595</v>
      </c>
      <c r="AE2291" s="90">
        <f t="shared" ref="AE2291:AE2350" si="1202">LARGE(Q2291:W2291,2)</f>
        <v>0</v>
      </c>
      <c r="AF2291" s="1">
        <f t="shared" si="1178"/>
        <v>8413.7843108814595</v>
      </c>
    </row>
    <row r="2292" spans="1:32">
      <c r="A2292" s="106">
        <v>2.6419999999999998E-3</v>
      </c>
      <c r="B2292" s="4">
        <f t="shared" si="1193"/>
        <v>30973.915690948001</v>
      </c>
      <c r="C2292" t="s">
        <v>1163</v>
      </c>
      <c r="D2292" s="100"/>
      <c r="E2292" s="57" t="s">
        <v>20</v>
      </c>
      <c r="F2292" s="22">
        <f t="shared" si="1194"/>
        <v>4</v>
      </c>
      <c r="G2292" s="22">
        <f t="shared" si="1195"/>
        <v>4</v>
      </c>
      <c r="H2292" s="120" t="str">
        <f>IF(ISNA(VLOOKUP(C2292,[1]Sheet1!$J$2:$J$2000,3,FALSE)),"No","Yes")</f>
        <v>Yes</v>
      </c>
      <c r="I2292" s="89">
        <f t="shared" si="1179"/>
        <v>0</v>
      </c>
      <c r="J2292" s="89">
        <f t="shared" si="1180"/>
        <v>0</v>
      </c>
      <c r="K2292" s="89">
        <f t="shared" si="1181"/>
        <v>0</v>
      </c>
      <c r="L2292" s="89">
        <f t="shared" si="1182"/>
        <v>7221.825113176079</v>
      </c>
      <c r="M2292" s="89">
        <f t="shared" si="1183"/>
        <v>0</v>
      </c>
      <c r="N2292" s="89">
        <f t="shared" si="1184"/>
        <v>0</v>
      </c>
      <c r="O2292" s="89">
        <f t="shared" si="1185"/>
        <v>0</v>
      </c>
      <c r="Q2292" s="90">
        <f t="shared" si="1186"/>
        <v>0</v>
      </c>
      <c r="R2292" s="90">
        <f t="shared" si="1187"/>
        <v>8354.832307997618</v>
      </c>
      <c r="S2292" s="90">
        <f t="shared" si="1188"/>
        <v>0</v>
      </c>
      <c r="T2292" s="90">
        <f t="shared" si="1189"/>
        <v>8185.0691807507192</v>
      </c>
      <c r="U2292" s="90">
        <f t="shared" si="1190"/>
        <v>0</v>
      </c>
      <c r="V2292" s="90">
        <f t="shared" si="1191"/>
        <v>0</v>
      </c>
      <c r="W2292" s="90">
        <f t="shared" si="1192"/>
        <v>7212.1864470235878</v>
      </c>
      <c r="Y2292" s="89">
        <f t="shared" si="1196"/>
        <v>0</v>
      </c>
      <c r="Z2292" s="90">
        <f t="shared" si="1197"/>
        <v>7212.1864470235878</v>
      </c>
      <c r="AA2292" s="75">
        <f t="shared" si="1198"/>
        <v>7212.1864470235878</v>
      </c>
      <c r="AB2292" s="89">
        <f t="shared" si="1199"/>
        <v>7221.825113176079</v>
      </c>
      <c r="AC2292" s="89">
        <f t="shared" si="1200"/>
        <v>0</v>
      </c>
      <c r="AD2292" s="90">
        <f t="shared" si="1201"/>
        <v>8354.832307997618</v>
      </c>
      <c r="AE2292" s="90">
        <f t="shared" si="1202"/>
        <v>8185.0691807507192</v>
      </c>
      <c r="AF2292" s="1">
        <f t="shared" si="1178"/>
        <v>30973.913048948001</v>
      </c>
    </row>
    <row r="2293" spans="1:32">
      <c r="A2293" s="106">
        <v>2.643E-3</v>
      </c>
      <c r="B2293" s="4">
        <f t="shared" si="1193"/>
        <v>-41918.314792724057</v>
      </c>
      <c r="C2293" t="s">
        <v>1164</v>
      </c>
      <c r="D2293" s="100"/>
      <c r="E2293" s="57" t="s">
        <v>20</v>
      </c>
      <c r="F2293" s="22">
        <f t="shared" si="1194"/>
        <v>1</v>
      </c>
      <c r="G2293" s="22">
        <f t="shared" si="1195"/>
        <v>1</v>
      </c>
      <c r="H2293" s="120" t="str">
        <f>IF(ISNA(VLOOKUP(C2293,[1]Sheet1!$J$2:$J$2000,3,FALSE)),"No","Yes")</f>
        <v>No</v>
      </c>
      <c r="I2293" s="89">
        <f t="shared" si="1179"/>
        <v>0</v>
      </c>
      <c r="J2293" s="89">
        <f t="shared" si="1180"/>
        <v>0</v>
      </c>
      <c r="K2293" s="89">
        <f t="shared" si="1181"/>
        <v>0</v>
      </c>
      <c r="L2293" s="89">
        <f t="shared" si="1182"/>
        <v>0</v>
      </c>
      <c r="M2293" s="89">
        <f t="shared" si="1183"/>
        <v>0</v>
      </c>
      <c r="N2293" s="89">
        <f t="shared" si="1184"/>
        <v>0</v>
      </c>
      <c r="O2293" s="89">
        <f t="shared" si="1185"/>
        <v>0</v>
      </c>
      <c r="Q2293" s="90">
        <f t="shared" si="1186"/>
        <v>0</v>
      </c>
      <c r="R2293" s="90">
        <f t="shared" si="1187"/>
        <v>0</v>
      </c>
      <c r="S2293" s="90">
        <f t="shared" si="1188"/>
        <v>0</v>
      </c>
      <c r="T2293" s="90">
        <f t="shared" si="1189"/>
        <v>8081.682564275945</v>
      </c>
      <c r="U2293" s="90">
        <f t="shared" si="1190"/>
        <v>0</v>
      </c>
      <c r="V2293" s="90">
        <f t="shared" si="1191"/>
        <v>0</v>
      </c>
      <c r="W2293" s="90">
        <f t="shared" si="1192"/>
        <v>0</v>
      </c>
      <c r="Y2293" s="89">
        <f t="shared" si="1196"/>
        <v>0</v>
      </c>
      <c r="Z2293" s="90">
        <f t="shared" si="1197"/>
        <v>0</v>
      </c>
      <c r="AA2293" s="75">
        <f t="shared" si="1198"/>
        <v>0</v>
      </c>
      <c r="AB2293" s="89">
        <f t="shared" si="1199"/>
        <v>0</v>
      </c>
      <c r="AC2293" s="89">
        <f t="shared" si="1200"/>
        <v>0</v>
      </c>
      <c r="AD2293" s="90">
        <f t="shared" si="1201"/>
        <v>8081.682564275945</v>
      </c>
      <c r="AE2293" s="90">
        <f t="shared" si="1202"/>
        <v>0</v>
      </c>
      <c r="AF2293" s="1">
        <f t="shared" si="1178"/>
        <v>-41918.317435724057</v>
      </c>
    </row>
    <row r="2294" spans="1:32">
      <c r="A2294" s="106">
        <v>2.6440000000000001E-3</v>
      </c>
      <c r="B2294" s="4">
        <f t="shared" si="1193"/>
        <v>-41931.753523742758</v>
      </c>
      <c r="C2294" t="s">
        <v>1165</v>
      </c>
      <c r="D2294" s="100"/>
      <c r="E2294" s="57" t="s">
        <v>20</v>
      </c>
      <c r="F2294" s="22">
        <f t="shared" si="1194"/>
        <v>1</v>
      </c>
      <c r="G2294" s="22">
        <f t="shared" si="1195"/>
        <v>1</v>
      </c>
      <c r="H2294" s="120" t="str">
        <f>IF(ISNA(VLOOKUP(C2294,[1]Sheet1!$J$2:$J$2000,3,FALSE)),"No","Yes")</f>
        <v>No</v>
      </c>
      <c r="I2294" s="89">
        <f t="shared" si="1179"/>
        <v>0</v>
      </c>
      <c r="J2294" s="89">
        <f t="shared" si="1180"/>
        <v>0</v>
      </c>
      <c r="K2294" s="89">
        <f t="shared" si="1181"/>
        <v>0</v>
      </c>
      <c r="L2294" s="89">
        <f t="shared" si="1182"/>
        <v>0</v>
      </c>
      <c r="M2294" s="89">
        <f t="shared" si="1183"/>
        <v>0</v>
      </c>
      <c r="N2294" s="89">
        <f t="shared" si="1184"/>
        <v>0</v>
      </c>
      <c r="O2294" s="89">
        <f t="shared" si="1185"/>
        <v>0</v>
      </c>
      <c r="Q2294" s="90">
        <f t="shared" si="1186"/>
        <v>0</v>
      </c>
      <c r="R2294" s="90">
        <f t="shared" si="1187"/>
        <v>0</v>
      </c>
      <c r="S2294" s="90">
        <f t="shared" si="1188"/>
        <v>0</v>
      </c>
      <c r="T2294" s="90">
        <f t="shared" si="1189"/>
        <v>8068.2438322572416</v>
      </c>
      <c r="U2294" s="90">
        <f t="shared" si="1190"/>
        <v>0</v>
      </c>
      <c r="V2294" s="90">
        <f t="shared" si="1191"/>
        <v>0</v>
      </c>
      <c r="W2294" s="90">
        <f t="shared" si="1192"/>
        <v>0</v>
      </c>
      <c r="Y2294" s="89">
        <f t="shared" si="1196"/>
        <v>0</v>
      </c>
      <c r="Z2294" s="90">
        <f t="shared" si="1197"/>
        <v>0</v>
      </c>
      <c r="AA2294" s="75">
        <f t="shared" si="1198"/>
        <v>0</v>
      </c>
      <c r="AB2294" s="89">
        <f t="shared" si="1199"/>
        <v>0</v>
      </c>
      <c r="AC2294" s="89">
        <f t="shared" si="1200"/>
        <v>0</v>
      </c>
      <c r="AD2294" s="90">
        <f t="shared" si="1201"/>
        <v>8068.2438322572416</v>
      </c>
      <c r="AE2294" s="90">
        <f t="shared" si="1202"/>
        <v>0</v>
      </c>
      <c r="AF2294" s="1">
        <f t="shared" si="1178"/>
        <v>-41931.756167742758</v>
      </c>
    </row>
    <row r="2295" spans="1:32">
      <c r="A2295" s="106">
        <v>2.6459999999999999E-3</v>
      </c>
      <c r="B2295" s="4">
        <f t="shared" si="1193"/>
        <v>-42350.261522059605</v>
      </c>
      <c r="C2295" t="s">
        <v>1166</v>
      </c>
      <c r="D2295" s="100"/>
      <c r="E2295" s="57" t="s">
        <v>20</v>
      </c>
      <c r="F2295" s="22">
        <f t="shared" si="1194"/>
        <v>1</v>
      </c>
      <c r="G2295" s="22">
        <f t="shared" si="1195"/>
        <v>1</v>
      </c>
      <c r="H2295" s="120" t="str">
        <f>IF(ISNA(VLOOKUP(C2295,[1]Sheet1!$J$2:$J$2000,3,FALSE)),"No","Yes")</f>
        <v>No</v>
      </c>
      <c r="I2295" s="89">
        <f t="shared" si="1179"/>
        <v>0</v>
      </c>
      <c r="J2295" s="89">
        <f t="shared" si="1180"/>
        <v>0</v>
      </c>
      <c r="K2295" s="89">
        <f t="shared" si="1181"/>
        <v>0</v>
      </c>
      <c r="L2295" s="89">
        <f t="shared" si="1182"/>
        <v>0</v>
      </c>
      <c r="M2295" s="89">
        <f t="shared" si="1183"/>
        <v>0</v>
      </c>
      <c r="N2295" s="89">
        <f t="shared" si="1184"/>
        <v>0</v>
      </c>
      <c r="O2295" s="89">
        <f t="shared" si="1185"/>
        <v>0</v>
      </c>
      <c r="Q2295" s="90">
        <f t="shared" si="1186"/>
        <v>0</v>
      </c>
      <c r="R2295" s="90">
        <f t="shared" si="1187"/>
        <v>0</v>
      </c>
      <c r="S2295" s="90">
        <f t="shared" si="1188"/>
        <v>0</v>
      </c>
      <c r="T2295" s="90">
        <f t="shared" si="1189"/>
        <v>7649.7358319403947</v>
      </c>
      <c r="U2295" s="90">
        <f t="shared" si="1190"/>
        <v>0</v>
      </c>
      <c r="V2295" s="90">
        <f t="shared" si="1191"/>
        <v>0</v>
      </c>
      <c r="W2295" s="90">
        <f t="shared" si="1192"/>
        <v>0</v>
      </c>
      <c r="Y2295" s="89">
        <f t="shared" si="1196"/>
        <v>0</v>
      </c>
      <c r="Z2295" s="90">
        <f t="shared" si="1197"/>
        <v>0</v>
      </c>
      <c r="AA2295" s="75">
        <f t="shared" si="1198"/>
        <v>0</v>
      </c>
      <c r="AB2295" s="89">
        <f t="shared" si="1199"/>
        <v>0</v>
      </c>
      <c r="AC2295" s="89">
        <f t="shared" si="1200"/>
        <v>0</v>
      </c>
      <c r="AD2295" s="90">
        <f t="shared" si="1201"/>
        <v>7649.7358319403947</v>
      </c>
      <c r="AE2295" s="90">
        <f t="shared" si="1202"/>
        <v>0</v>
      </c>
      <c r="AF2295" s="1">
        <f t="shared" si="1178"/>
        <v>-42350.264168059606</v>
      </c>
    </row>
    <row r="2296" spans="1:32">
      <c r="A2296" s="106">
        <v>2.647E-3</v>
      </c>
      <c r="B2296" s="4">
        <f t="shared" si="1193"/>
        <v>7605.111889799261</v>
      </c>
      <c r="C2296" t="s">
        <v>1167</v>
      </c>
      <c r="D2296" s="100"/>
      <c r="E2296" s="57" t="s">
        <v>20</v>
      </c>
      <c r="F2296" s="22">
        <f t="shared" si="1194"/>
        <v>1</v>
      </c>
      <c r="G2296" s="22">
        <f t="shared" si="1195"/>
        <v>1</v>
      </c>
      <c r="H2296" s="120" t="str">
        <f>IF(ISNA(VLOOKUP(C2296,[1]Sheet1!$J$2:$J$2000,3,FALSE)),"No","Yes")</f>
        <v>Yes</v>
      </c>
      <c r="I2296" s="89">
        <f t="shared" si="1179"/>
        <v>0</v>
      </c>
      <c r="J2296" s="89">
        <f t="shared" si="1180"/>
        <v>0</v>
      </c>
      <c r="K2296" s="89">
        <f t="shared" si="1181"/>
        <v>0</v>
      </c>
      <c r="L2296" s="89">
        <f t="shared" si="1182"/>
        <v>0</v>
      </c>
      <c r="M2296" s="89">
        <f t="shared" si="1183"/>
        <v>0</v>
      </c>
      <c r="N2296" s="89">
        <f t="shared" si="1184"/>
        <v>0</v>
      </c>
      <c r="O2296" s="89">
        <f t="shared" si="1185"/>
        <v>0</v>
      </c>
      <c r="Q2296" s="90">
        <f t="shared" si="1186"/>
        <v>0</v>
      </c>
      <c r="R2296" s="90">
        <f t="shared" si="1187"/>
        <v>0</v>
      </c>
      <c r="S2296" s="90">
        <f t="shared" si="1188"/>
        <v>0</v>
      </c>
      <c r="T2296" s="90">
        <f t="shared" si="1189"/>
        <v>7605.1092427992608</v>
      </c>
      <c r="U2296" s="90">
        <f t="shared" si="1190"/>
        <v>0</v>
      </c>
      <c r="V2296" s="90">
        <f t="shared" si="1191"/>
        <v>0</v>
      </c>
      <c r="W2296" s="90">
        <f t="shared" si="1192"/>
        <v>0</v>
      </c>
      <c r="Y2296" s="89">
        <f t="shared" si="1196"/>
        <v>0</v>
      </c>
      <c r="Z2296" s="90">
        <f t="shared" si="1197"/>
        <v>0</v>
      </c>
      <c r="AA2296" s="75">
        <f t="shared" si="1198"/>
        <v>0</v>
      </c>
      <c r="AB2296" s="89">
        <f t="shared" si="1199"/>
        <v>0</v>
      </c>
      <c r="AC2296" s="89">
        <f t="shared" si="1200"/>
        <v>0</v>
      </c>
      <c r="AD2296" s="90">
        <f t="shared" si="1201"/>
        <v>7605.1092427992608</v>
      </c>
      <c r="AE2296" s="90">
        <f t="shared" si="1202"/>
        <v>0</v>
      </c>
      <c r="AF2296" s="1">
        <f t="shared" si="1178"/>
        <v>7605.1092427992608</v>
      </c>
    </row>
    <row r="2297" spans="1:32">
      <c r="A2297" s="106">
        <v>2.6480000000000002E-3</v>
      </c>
      <c r="B2297" s="4">
        <f t="shared" si="1193"/>
        <v>7075.1752498500464</v>
      </c>
      <c r="C2297" t="s">
        <v>1168</v>
      </c>
      <c r="D2297" s="100"/>
      <c r="E2297" s="57" t="s">
        <v>20</v>
      </c>
      <c r="F2297" s="22">
        <f t="shared" si="1194"/>
        <v>1</v>
      </c>
      <c r="G2297" s="22">
        <f t="shared" si="1195"/>
        <v>1</v>
      </c>
      <c r="H2297" s="120" t="str">
        <f>IF(ISNA(VLOOKUP(C2297,[1]Sheet1!$J$2:$J$2000,3,FALSE)),"No","Yes")</f>
        <v>Yes</v>
      </c>
      <c r="I2297" s="89">
        <f t="shared" si="1179"/>
        <v>0</v>
      </c>
      <c r="J2297" s="89">
        <f t="shared" si="1180"/>
        <v>0</v>
      </c>
      <c r="K2297" s="89">
        <f t="shared" si="1181"/>
        <v>0</v>
      </c>
      <c r="L2297" s="89">
        <f t="shared" si="1182"/>
        <v>0</v>
      </c>
      <c r="M2297" s="89">
        <f t="shared" si="1183"/>
        <v>0</v>
      </c>
      <c r="N2297" s="89">
        <f t="shared" si="1184"/>
        <v>0</v>
      </c>
      <c r="O2297" s="89">
        <f t="shared" si="1185"/>
        <v>0</v>
      </c>
      <c r="Q2297" s="90">
        <f t="shared" si="1186"/>
        <v>0</v>
      </c>
      <c r="R2297" s="90">
        <f t="shared" si="1187"/>
        <v>0</v>
      </c>
      <c r="S2297" s="90">
        <f t="shared" si="1188"/>
        <v>0</v>
      </c>
      <c r="T2297" s="90">
        <f t="shared" si="1189"/>
        <v>7075.1726018500467</v>
      </c>
      <c r="U2297" s="90">
        <f t="shared" si="1190"/>
        <v>0</v>
      </c>
      <c r="V2297" s="90">
        <f t="shared" si="1191"/>
        <v>0</v>
      </c>
      <c r="W2297" s="90">
        <f t="shared" si="1192"/>
        <v>0</v>
      </c>
      <c r="Y2297" s="89">
        <f t="shared" si="1196"/>
        <v>0</v>
      </c>
      <c r="Z2297" s="90">
        <f t="shared" si="1197"/>
        <v>0</v>
      </c>
      <c r="AA2297" s="75">
        <f t="shared" si="1198"/>
        <v>0</v>
      </c>
      <c r="AB2297" s="89">
        <f t="shared" si="1199"/>
        <v>0</v>
      </c>
      <c r="AC2297" s="89">
        <f t="shared" si="1200"/>
        <v>0</v>
      </c>
      <c r="AD2297" s="90">
        <f t="shared" si="1201"/>
        <v>7075.1726018500467</v>
      </c>
      <c r="AE2297" s="90">
        <f t="shared" si="1202"/>
        <v>0</v>
      </c>
      <c r="AF2297" s="1">
        <f t="shared" si="1178"/>
        <v>7075.1726018500467</v>
      </c>
    </row>
    <row r="2298" spans="1:32">
      <c r="A2298" s="106">
        <v>2.6489999999999999E-3</v>
      </c>
      <c r="B2298" s="4">
        <f t="shared" si="1193"/>
        <v>6399.9722908795893</v>
      </c>
      <c r="C2298" t="s">
        <v>1169</v>
      </c>
      <c r="D2298" s="100"/>
      <c r="E2298" s="57" t="s">
        <v>20</v>
      </c>
      <c r="F2298" s="22">
        <f t="shared" si="1194"/>
        <v>1</v>
      </c>
      <c r="G2298" s="22">
        <f t="shared" si="1195"/>
        <v>1</v>
      </c>
      <c r="H2298" s="120" t="str">
        <f>IF(ISNA(VLOOKUP(C2298,[1]Sheet1!$J$2:$J$2000,3,FALSE)),"No","Yes")</f>
        <v>Yes</v>
      </c>
      <c r="I2298" s="89">
        <f t="shared" si="1179"/>
        <v>0</v>
      </c>
      <c r="J2298" s="89">
        <f t="shared" si="1180"/>
        <v>0</v>
      </c>
      <c r="K2298" s="89">
        <f t="shared" si="1181"/>
        <v>0</v>
      </c>
      <c r="L2298" s="89">
        <f t="shared" si="1182"/>
        <v>0</v>
      </c>
      <c r="M2298" s="89">
        <f t="shared" si="1183"/>
        <v>0</v>
      </c>
      <c r="N2298" s="89">
        <f t="shared" si="1184"/>
        <v>0</v>
      </c>
      <c r="O2298" s="89">
        <f t="shared" si="1185"/>
        <v>0</v>
      </c>
      <c r="Q2298" s="90">
        <f t="shared" si="1186"/>
        <v>0</v>
      </c>
      <c r="R2298" s="90">
        <f t="shared" si="1187"/>
        <v>0</v>
      </c>
      <c r="S2298" s="90">
        <f t="shared" si="1188"/>
        <v>0</v>
      </c>
      <c r="T2298" s="90">
        <f t="shared" si="1189"/>
        <v>6399.9696418795893</v>
      </c>
      <c r="U2298" s="90">
        <f t="shared" si="1190"/>
        <v>0</v>
      </c>
      <c r="V2298" s="90">
        <f t="shared" si="1191"/>
        <v>0</v>
      </c>
      <c r="W2298" s="90">
        <f t="shared" si="1192"/>
        <v>0</v>
      </c>
      <c r="Y2298" s="89">
        <f t="shared" si="1196"/>
        <v>0</v>
      </c>
      <c r="Z2298" s="90">
        <f t="shared" si="1197"/>
        <v>0</v>
      </c>
      <c r="AA2298" s="75">
        <f t="shared" si="1198"/>
        <v>0</v>
      </c>
      <c r="AB2298" s="89">
        <f t="shared" si="1199"/>
        <v>0</v>
      </c>
      <c r="AC2298" s="89">
        <f t="shared" si="1200"/>
        <v>0</v>
      </c>
      <c r="AD2298" s="90">
        <f t="shared" si="1201"/>
        <v>6399.9696418795893</v>
      </c>
      <c r="AE2298" s="90">
        <f t="shared" si="1202"/>
        <v>0</v>
      </c>
      <c r="AF2298" s="1">
        <f t="shared" si="1178"/>
        <v>6399.9696418795893</v>
      </c>
    </row>
    <row r="2299" spans="1:32">
      <c r="A2299" s="106">
        <v>2.65E-3</v>
      </c>
      <c r="B2299" s="4">
        <f t="shared" si="1193"/>
        <v>-40963.026568843168</v>
      </c>
      <c r="C2299" t="s">
        <v>1303</v>
      </c>
      <c r="D2299" s="100"/>
      <c r="E2299" s="57" t="s">
        <v>20</v>
      </c>
      <c r="F2299" s="22">
        <f t="shared" si="1194"/>
        <v>1</v>
      </c>
      <c r="G2299" s="22">
        <f t="shared" si="1195"/>
        <v>1</v>
      </c>
      <c r="H2299" s="120" t="str">
        <f>IF(ISNA(VLOOKUP(C2299,[1]Sheet1!$J$2:$J$2000,3,FALSE)),"No","Yes")</f>
        <v>No</v>
      </c>
      <c r="I2299" s="89">
        <f t="shared" si="1179"/>
        <v>0</v>
      </c>
      <c r="J2299" s="89">
        <f t="shared" si="1180"/>
        <v>0</v>
      </c>
      <c r="K2299" s="89">
        <f t="shared" si="1181"/>
        <v>0</v>
      </c>
      <c r="L2299" s="89">
        <f t="shared" si="1182"/>
        <v>9036.9707811568278</v>
      </c>
      <c r="M2299" s="89">
        <f t="shared" si="1183"/>
        <v>0</v>
      </c>
      <c r="N2299" s="89">
        <f t="shared" si="1184"/>
        <v>0</v>
      </c>
      <c r="O2299" s="89">
        <f t="shared" si="1185"/>
        <v>0</v>
      </c>
      <c r="Q2299" s="90">
        <f t="shared" si="1186"/>
        <v>0</v>
      </c>
      <c r="R2299" s="90">
        <f t="shared" si="1187"/>
        <v>0</v>
      </c>
      <c r="S2299" s="90">
        <f t="shared" si="1188"/>
        <v>0</v>
      </c>
      <c r="T2299" s="90">
        <f t="shared" si="1189"/>
        <v>0</v>
      </c>
      <c r="U2299" s="90">
        <f t="shared" si="1190"/>
        <v>0</v>
      </c>
      <c r="V2299" s="90">
        <f t="shared" si="1191"/>
        <v>0</v>
      </c>
      <c r="W2299" s="90">
        <f t="shared" si="1192"/>
        <v>0</v>
      </c>
      <c r="Y2299" s="89">
        <f t="shared" si="1196"/>
        <v>0</v>
      </c>
      <c r="Z2299" s="90">
        <f t="shared" si="1197"/>
        <v>0</v>
      </c>
      <c r="AA2299" s="75">
        <f t="shared" si="1198"/>
        <v>0</v>
      </c>
      <c r="AB2299" s="89">
        <f t="shared" si="1199"/>
        <v>9036.9707811568278</v>
      </c>
      <c r="AC2299" s="89">
        <f t="shared" si="1200"/>
        <v>0</v>
      </c>
      <c r="AD2299" s="90">
        <f t="shared" si="1201"/>
        <v>0</v>
      </c>
      <c r="AE2299" s="90">
        <f t="shared" si="1202"/>
        <v>0</v>
      </c>
      <c r="AF2299" s="1">
        <f t="shared" si="1178"/>
        <v>-40963.02921884317</v>
      </c>
    </row>
    <row r="2300" spans="1:32">
      <c r="A2300" s="106">
        <v>2.6510000000000001E-3</v>
      </c>
      <c r="B2300" s="4">
        <f t="shared" si="1193"/>
        <v>-41145.19162302863</v>
      </c>
      <c r="C2300" t="s">
        <v>1308</v>
      </c>
      <c r="D2300" s="100"/>
      <c r="E2300" s="57" t="s">
        <v>20</v>
      </c>
      <c r="F2300" s="22">
        <f t="shared" si="1194"/>
        <v>1</v>
      </c>
      <c r="G2300" s="22">
        <f t="shared" si="1195"/>
        <v>1</v>
      </c>
      <c r="H2300" s="120" t="str">
        <f>IF(ISNA(VLOOKUP(C2300,[1]Sheet1!$J$2:$J$2000,3,FALSE)),"No","Yes")</f>
        <v>No</v>
      </c>
      <c r="I2300" s="89">
        <f t="shared" si="1179"/>
        <v>0</v>
      </c>
      <c r="J2300" s="89">
        <f t="shared" si="1180"/>
        <v>0</v>
      </c>
      <c r="K2300" s="89">
        <f t="shared" si="1181"/>
        <v>0</v>
      </c>
      <c r="L2300" s="89">
        <f t="shared" si="1182"/>
        <v>8854.8057259713714</v>
      </c>
      <c r="M2300" s="89">
        <f t="shared" si="1183"/>
        <v>0</v>
      </c>
      <c r="N2300" s="89">
        <f t="shared" si="1184"/>
        <v>0</v>
      </c>
      <c r="O2300" s="89">
        <f t="shared" si="1185"/>
        <v>0</v>
      </c>
      <c r="Q2300" s="90">
        <f t="shared" si="1186"/>
        <v>0</v>
      </c>
      <c r="R2300" s="90">
        <f t="shared" si="1187"/>
        <v>0</v>
      </c>
      <c r="S2300" s="90">
        <f t="shared" si="1188"/>
        <v>0</v>
      </c>
      <c r="T2300" s="90">
        <f t="shared" si="1189"/>
        <v>0</v>
      </c>
      <c r="U2300" s="90">
        <f t="shared" si="1190"/>
        <v>0</v>
      </c>
      <c r="V2300" s="90">
        <f t="shared" si="1191"/>
        <v>0</v>
      </c>
      <c r="W2300" s="90">
        <f t="shared" si="1192"/>
        <v>0</v>
      </c>
      <c r="Y2300" s="89">
        <f t="shared" si="1196"/>
        <v>0</v>
      </c>
      <c r="Z2300" s="90">
        <f t="shared" si="1197"/>
        <v>0</v>
      </c>
      <c r="AA2300" s="75">
        <f t="shared" si="1198"/>
        <v>0</v>
      </c>
      <c r="AB2300" s="89">
        <f t="shared" si="1199"/>
        <v>8854.8057259713714</v>
      </c>
      <c r="AC2300" s="89">
        <f t="shared" si="1200"/>
        <v>0</v>
      </c>
      <c r="AD2300" s="90">
        <f t="shared" si="1201"/>
        <v>0</v>
      </c>
      <c r="AE2300" s="90">
        <f t="shared" si="1202"/>
        <v>0</v>
      </c>
      <c r="AF2300" s="1">
        <f t="shared" si="1178"/>
        <v>-41145.194274028632</v>
      </c>
    </row>
    <row r="2301" spans="1:32">
      <c r="A2301" s="106">
        <v>2.6519999999999998E-3</v>
      </c>
      <c r="B2301" s="4">
        <f t="shared" si="1193"/>
        <v>-41442.685095035573</v>
      </c>
      <c r="C2301" t="s">
        <v>1321</v>
      </c>
      <c r="D2301" s="100"/>
      <c r="E2301" s="57" t="s">
        <v>20</v>
      </c>
      <c r="F2301" s="22">
        <f t="shared" si="1194"/>
        <v>1</v>
      </c>
      <c r="G2301" s="22">
        <f t="shared" si="1195"/>
        <v>1</v>
      </c>
      <c r="H2301" s="120" t="str">
        <f>IF(ISNA(VLOOKUP(C2301,[1]Sheet1!$J$2:$J$2000,3,FALSE)),"No","Yes")</f>
        <v>No</v>
      </c>
      <c r="I2301" s="89">
        <f t="shared" si="1179"/>
        <v>0</v>
      </c>
      <c r="J2301" s="89">
        <f t="shared" si="1180"/>
        <v>0</v>
      </c>
      <c r="K2301" s="89">
        <f t="shared" si="1181"/>
        <v>0</v>
      </c>
      <c r="L2301" s="89">
        <f t="shared" si="1182"/>
        <v>8557.3122529644261</v>
      </c>
      <c r="M2301" s="89">
        <f t="shared" si="1183"/>
        <v>0</v>
      </c>
      <c r="N2301" s="89">
        <f t="shared" si="1184"/>
        <v>0</v>
      </c>
      <c r="O2301" s="89">
        <f t="shared" si="1185"/>
        <v>0</v>
      </c>
      <c r="Q2301" s="90">
        <f t="shared" si="1186"/>
        <v>0</v>
      </c>
      <c r="R2301" s="90">
        <f t="shared" si="1187"/>
        <v>0</v>
      </c>
      <c r="S2301" s="90">
        <f t="shared" si="1188"/>
        <v>0</v>
      </c>
      <c r="T2301" s="90">
        <f t="shared" si="1189"/>
        <v>0</v>
      </c>
      <c r="U2301" s="90">
        <f t="shared" si="1190"/>
        <v>0</v>
      </c>
      <c r="V2301" s="90">
        <f t="shared" si="1191"/>
        <v>0</v>
      </c>
      <c r="W2301" s="90">
        <f t="shared" si="1192"/>
        <v>0</v>
      </c>
      <c r="Y2301" s="89">
        <f t="shared" si="1196"/>
        <v>0</v>
      </c>
      <c r="Z2301" s="90">
        <f t="shared" si="1197"/>
        <v>0</v>
      </c>
      <c r="AA2301" s="75">
        <f t="shared" si="1198"/>
        <v>0</v>
      </c>
      <c r="AB2301" s="89">
        <f t="shared" si="1199"/>
        <v>8557.3122529644261</v>
      </c>
      <c r="AC2301" s="89">
        <f t="shared" si="1200"/>
        <v>0</v>
      </c>
      <c r="AD2301" s="90">
        <f t="shared" si="1201"/>
        <v>0</v>
      </c>
      <c r="AE2301" s="90">
        <f t="shared" si="1202"/>
        <v>0</v>
      </c>
      <c r="AF2301" s="1">
        <f t="shared" si="1178"/>
        <v>-41442.687747035576</v>
      </c>
    </row>
    <row r="2302" spans="1:32">
      <c r="A2302" s="106">
        <v>2.653E-3</v>
      </c>
      <c r="B2302" s="4">
        <f t="shared" si="1193"/>
        <v>8272.3825656637564</v>
      </c>
      <c r="C2302" t="s">
        <v>1342</v>
      </c>
      <c r="D2302" s="100"/>
      <c r="E2302" s="57" t="s">
        <v>20</v>
      </c>
      <c r="F2302" s="22">
        <f t="shared" si="1194"/>
        <v>1</v>
      </c>
      <c r="G2302" s="22">
        <f t="shared" si="1195"/>
        <v>1</v>
      </c>
      <c r="H2302" s="120" t="str">
        <f>IF(ISNA(VLOOKUP(C2302,[1]Sheet1!$J$2:$J$2000,3,FALSE)),"No","Yes")</f>
        <v>Yes</v>
      </c>
      <c r="I2302" s="89">
        <f t="shared" si="1179"/>
        <v>0</v>
      </c>
      <c r="J2302" s="89">
        <f t="shared" si="1180"/>
        <v>0</v>
      </c>
      <c r="K2302" s="89">
        <f t="shared" si="1181"/>
        <v>0</v>
      </c>
      <c r="L2302" s="89">
        <f t="shared" si="1182"/>
        <v>8272.3799126637568</v>
      </c>
      <c r="M2302" s="89">
        <f t="shared" si="1183"/>
        <v>0</v>
      </c>
      <c r="N2302" s="89">
        <f t="shared" si="1184"/>
        <v>0</v>
      </c>
      <c r="O2302" s="89">
        <f t="shared" si="1185"/>
        <v>0</v>
      </c>
      <c r="Q2302" s="90">
        <f t="shared" si="1186"/>
        <v>0</v>
      </c>
      <c r="R2302" s="90">
        <f t="shared" si="1187"/>
        <v>0</v>
      </c>
      <c r="S2302" s="90">
        <f t="shared" si="1188"/>
        <v>0</v>
      </c>
      <c r="T2302" s="90">
        <f t="shared" si="1189"/>
        <v>0</v>
      </c>
      <c r="U2302" s="90">
        <f t="shared" si="1190"/>
        <v>0</v>
      </c>
      <c r="V2302" s="90">
        <f t="shared" si="1191"/>
        <v>0</v>
      </c>
      <c r="W2302" s="90">
        <f t="shared" si="1192"/>
        <v>0</v>
      </c>
      <c r="Y2302" s="89">
        <f t="shared" si="1196"/>
        <v>0</v>
      </c>
      <c r="Z2302" s="90">
        <f t="shared" si="1197"/>
        <v>0</v>
      </c>
      <c r="AA2302" s="75">
        <f t="shared" si="1198"/>
        <v>0</v>
      </c>
      <c r="AB2302" s="89">
        <f t="shared" si="1199"/>
        <v>8272.3799126637568</v>
      </c>
      <c r="AC2302" s="89">
        <f t="shared" si="1200"/>
        <v>0</v>
      </c>
      <c r="AD2302" s="90">
        <f t="shared" si="1201"/>
        <v>0</v>
      </c>
      <c r="AE2302" s="90">
        <f t="shared" si="1202"/>
        <v>0</v>
      </c>
      <c r="AF2302" s="1">
        <f t="shared" si="1178"/>
        <v>8272.3799126637568</v>
      </c>
    </row>
    <row r="2303" spans="1:32">
      <c r="A2303" s="106">
        <v>2.6540000000000001E-3</v>
      </c>
      <c r="B2303" s="4">
        <f t="shared" si="1193"/>
        <v>-42008.961226833111</v>
      </c>
      <c r="C2303" t="s">
        <v>1364</v>
      </c>
      <c r="D2303" s="100"/>
      <c r="E2303" s="57" t="s">
        <v>20</v>
      </c>
      <c r="F2303" s="22">
        <f t="shared" si="1194"/>
        <v>1</v>
      </c>
      <c r="G2303" s="22">
        <f t="shared" si="1195"/>
        <v>1</v>
      </c>
      <c r="H2303" s="120" t="str">
        <f>IF(ISNA(VLOOKUP(C2303,[1]Sheet1!$J$2:$J$2000,3,FALSE)),"No","Yes")</f>
        <v>No</v>
      </c>
      <c r="I2303" s="89">
        <f t="shared" si="1179"/>
        <v>0</v>
      </c>
      <c r="J2303" s="89">
        <f t="shared" si="1180"/>
        <v>0</v>
      </c>
      <c r="K2303" s="89">
        <f t="shared" si="1181"/>
        <v>0</v>
      </c>
      <c r="L2303" s="89">
        <f t="shared" si="1182"/>
        <v>7991.0361191668871</v>
      </c>
      <c r="M2303" s="89">
        <f t="shared" si="1183"/>
        <v>0</v>
      </c>
      <c r="N2303" s="89">
        <f t="shared" si="1184"/>
        <v>0</v>
      </c>
      <c r="O2303" s="89">
        <f t="shared" si="1185"/>
        <v>0</v>
      </c>
      <c r="Q2303" s="90">
        <f t="shared" si="1186"/>
        <v>0</v>
      </c>
      <c r="R2303" s="90">
        <f t="shared" si="1187"/>
        <v>0</v>
      </c>
      <c r="S2303" s="90">
        <f t="shared" si="1188"/>
        <v>0</v>
      </c>
      <c r="T2303" s="90">
        <f t="shared" si="1189"/>
        <v>0</v>
      </c>
      <c r="U2303" s="90">
        <f t="shared" si="1190"/>
        <v>0</v>
      </c>
      <c r="V2303" s="90">
        <f t="shared" si="1191"/>
        <v>0</v>
      </c>
      <c r="W2303" s="90">
        <f t="shared" si="1192"/>
        <v>0</v>
      </c>
      <c r="Y2303" s="89">
        <f t="shared" si="1196"/>
        <v>0</v>
      </c>
      <c r="Z2303" s="90">
        <f t="shared" si="1197"/>
        <v>0</v>
      </c>
      <c r="AA2303" s="75">
        <f t="shared" si="1198"/>
        <v>0</v>
      </c>
      <c r="AB2303" s="89">
        <f t="shared" si="1199"/>
        <v>7991.0361191668871</v>
      </c>
      <c r="AC2303" s="89">
        <f t="shared" si="1200"/>
        <v>0</v>
      </c>
      <c r="AD2303" s="90">
        <f t="shared" si="1201"/>
        <v>0</v>
      </c>
      <c r="AE2303" s="90">
        <f t="shared" si="1202"/>
        <v>0</v>
      </c>
      <c r="AF2303" s="1">
        <f t="shared" si="1178"/>
        <v>-42008.963880833115</v>
      </c>
    </row>
    <row r="2304" spans="1:32">
      <c r="A2304" s="106">
        <v>2.6549999999999998E-3</v>
      </c>
      <c r="B2304" s="4">
        <f t="shared" si="1193"/>
        <v>7856.4049359745977</v>
      </c>
      <c r="C2304" t="s">
        <v>1378</v>
      </c>
      <c r="D2304" s="100"/>
      <c r="E2304" s="57" t="s">
        <v>20</v>
      </c>
      <c r="F2304" s="22">
        <f t="shared" si="1194"/>
        <v>1</v>
      </c>
      <c r="G2304" s="22">
        <f t="shared" si="1195"/>
        <v>1</v>
      </c>
      <c r="H2304" s="120" t="str">
        <f>IF(ISNA(VLOOKUP(C2304,[1]Sheet1!$J$2:$J$2000,3,FALSE)),"No","Yes")</f>
        <v>Yes</v>
      </c>
      <c r="I2304" s="89">
        <f t="shared" si="1179"/>
        <v>0</v>
      </c>
      <c r="J2304" s="89">
        <f t="shared" si="1180"/>
        <v>0</v>
      </c>
      <c r="K2304" s="89">
        <f t="shared" si="1181"/>
        <v>0</v>
      </c>
      <c r="L2304" s="89">
        <f t="shared" si="1182"/>
        <v>7856.4022809745975</v>
      </c>
      <c r="M2304" s="89">
        <f t="shared" si="1183"/>
        <v>0</v>
      </c>
      <c r="N2304" s="89">
        <f t="shared" si="1184"/>
        <v>0</v>
      </c>
      <c r="O2304" s="89">
        <f t="shared" si="1185"/>
        <v>0</v>
      </c>
      <c r="Q2304" s="90">
        <f t="shared" si="1186"/>
        <v>0</v>
      </c>
      <c r="R2304" s="90">
        <f t="shared" si="1187"/>
        <v>0</v>
      </c>
      <c r="S2304" s="90">
        <f t="shared" si="1188"/>
        <v>0</v>
      </c>
      <c r="T2304" s="90">
        <f t="shared" si="1189"/>
        <v>0</v>
      </c>
      <c r="U2304" s="90">
        <f t="shared" si="1190"/>
        <v>0</v>
      </c>
      <c r="V2304" s="90">
        <f t="shared" si="1191"/>
        <v>0</v>
      </c>
      <c r="W2304" s="90">
        <f t="shared" si="1192"/>
        <v>0</v>
      </c>
      <c r="Y2304" s="89">
        <f t="shared" si="1196"/>
        <v>0</v>
      </c>
      <c r="Z2304" s="90">
        <f t="shared" si="1197"/>
        <v>0</v>
      </c>
      <c r="AA2304" s="75">
        <f t="shared" si="1198"/>
        <v>0</v>
      </c>
      <c r="AB2304" s="89">
        <f t="shared" si="1199"/>
        <v>7856.4022809745975</v>
      </c>
      <c r="AC2304" s="89">
        <f t="shared" si="1200"/>
        <v>0</v>
      </c>
      <c r="AD2304" s="90">
        <f t="shared" si="1201"/>
        <v>0</v>
      </c>
      <c r="AE2304" s="90">
        <f t="shared" si="1202"/>
        <v>0</v>
      </c>
      <c r="AF2304" s="1">
        <f t="shared" si="1178"/>
        <v>7856.4022809745975</v>
      </c>
    </row>
    <row r="2305" spans="1:32">
      <c r="A2305" s="106">
        <v>2.6570000000000001E-3</v>
      </c>
      <c r="B2305" s="4">
        <f t="shared" si="1193"/>
        <v>-42827.730423927591</v>
      </c>
      <c r="C2305" t="s">
        <v>1461</v>
      </c>
      <c r="D2305" s="100"/>
      <c r="E2305" s="57" t="s">
        <v>20</v>
      </c>
      <c r="F2305" s="22">
        <f t="shared" si="1194"/>
        <v>1</v>
      </c>
      <c r="G2305" s="22">
        <f t="shared" si="1195"/>
        <v>1</v>
      </c>
      <c r="H2305" s="120" t="str">
        <f>IF(ISNA(VLOOKUP(C2305,[1]Sheet1!$J$2:$J$2000,3,FALSE)),"No","Yes")</f>
        <v>No</v>
      </c>
      <c r="I2305" s="89">
        <f t="shared" si="1179"/>
        <v>0</v>
      </c>
      <c r="J2305" s="89">
        <f t="shared" si="1180"/>
        <v>0</v>
      </c>
      <c r="K2305" s="89">
        <f t="shared" si="1181"/>
        <v>0</v>
      </c>
      <c r="L2305" s="89">
        <f t="shared" si="1182"/>
        <v>7172.2669190724082</v>
      </c>
      <c r="M2305" s="89">
        <f t="shared" si="1183"/>
        <v>0</v>
      </c>
      <c r="N2305" s="89">
        <f t="shared" si="1184"/>
        <v>0</v>
      </c>
      <c r="O2305" s="89">
        <f t="shared" si="1185"/>
        <v>0</v>
      </c>
      <c r="Q2305" s="90">
        <f t="shared" si="1186"/>
        <v>0</v>
      </c>
      <c r="R2305" s="90">
        <f t="shared" si="1187"/>
        <v>0</v>
      </c>
      <c r="S2305" s="90">
        <f t="shared" si="1188"/>
        <v>0</v>
      </c>
      <c r="T2305" s="90">
        <f t="shared" si="1189"/>
        <v>0</v>
      </c>
      <c r="U2305" s="90">
        <f t="shared" si="1190"/>
        <v>0</v>
      </c>
      <c r="V2305" s="90">
        <f t="shared" si="1191"/>
        <v>0</v>
      </c>
      <c r="W2305" s="90">
        <f t="shared" si="1192"/>
        <v>0</v>
      </c>
      <c r="Y2305" s="89">
        <f t="shared" si="1196"/>
        <v>0</v>
      </c>
      <c r="Z2305" s="90">
        <f t="shared" si="1197"/>
        <v>0</v>
      </c>
      <c r="AA2305" s="75">
        <f t="shared" si="1198"/>
        <v>0</v>
      </c>
      <c r="AB2305" s="89">
        <f t="shared" si="1199"/>
        <v>7172.2669190724082</v>
      </c>
      <c r="AC2305" s="89">
        <f t="shared" si="1200"/>
        <v>0</v>
      </c>
      <c r="AD2305" s="90">
        <f t="shared" si="1201"/>
        <v>0</v>
      </c>
      <c r="AE2305" s="90">
        <f t="shared" si="1202"/>
        <v>0</v>
      </c>
      <c r="AF2305" s="1">
        <f t="shared" si="1178"/>
        <v>-42827.733080927588</v>
      </c>
    </row>
    <row r="2306" spans="1:32">
      <c r="A2306" s="106">
        <v>2.6580000000000002E-3</v>
      </c>
      <c r="B2306" s="4">
        <f t="shared" si="1193"/>
        <v>-43338.458880461541</v>
      </c>
      <c r="C2306" t="s">
        <v>1495</v>
      </c>
      <c r="D2306" s="100"/>
      <c r="E2306" s="57" t="s">
        <v>20</v>
      </c>
      <c r="F2306" s="22">
        <f t="shared" si="1194"/>
        <v>1</v>
      </c>
      <c r="G2306" s="22">
        <f t="shared" si="1195"/>
        <v>1</v>
      </c>
      <c r="H2306" s="120" t="str">
        <f>IF(ISNA(VLOOKUP(C2306,[1]Sheet1!$J$2:$J$2000,3,FALSE)),"No","Yes")</f>
        <v>No</v>
      </c>
      <c r="I2306" s="89">
        <f t="shared" si="1179"/>
        <v>0</v>
      </c>
      <c r="J2306" s="89">
        <f t="shared" si="1180"/>
        <v>0</v>
      </c>
      <c r="K2306" s="89">
        <f t="shared" si="1181"/>
        <v>0</v>
      </c>
      <c r="L2306" s="89">
        <f t="shared" si="1182"/>
        <v>6661.5384615384619</v>
      </c>
      <c r="M2306" s="89">
        <f t="shared" si="1183"/>
        <v>0</v>
      </c>
      <c r="N2306" s="89">
        <f t="shared" si="1184"/>
        <v>0</v>
      </c>
      <c r="O2306" s="89">
        <f t="shared" si="1185"/>
        <v>0</v>
      </c>
      <c r="Q2306" s="90">
        <f t="shared" si="1186"/>
        <v>0</v>
      </c>
      <c r="R2306" s="90">
        <f t="shared" si="1187"/>
        <v>0</v>
      </c>
      <c r="S2306" s="90">
        <f t="shared" si="1188"/>
        <v>0</v>
      </c>
      <c r="T2306" s="90">
        <f t="shared" si="1189"/>
        <v>0</v>
      </c>
      <c r="U2306" s="90">
        <f t="shared" si="1190"/>
        <v>0</v>
      </c>
      <c r="V2306" s="90">
        <f t="shared" si="1191"/>
        <v>0</v>
      </c>
      <c r="W2306" s="90">
        <f t="shared" si="1192"/>
        <v>0</v>
      </c>
      <c r="Y2306" s="89">
        <f t="shared" si="1196"/>
        <v>0</v>
      </c>
      <c r="Z2306" s="90">
        <f t="shared" si="1197"/>
        <v>0</v>
      </c>
      <c r="AA2306" s="75">
        <f t="shared" si="1198"/>
        <v>0</v>
      </c>
      <c r="AB2306" s="89">
        <f t="shared" si="1199"/>
        <v>6661.5384615384619</v>
      </c>
      <c r="AC2306" s="89">
        <f t="shared" si="1200"/>
        <v>0</v>
      </c>
      <c r="AD2306" s="90">
        <f t="shared" si="1201"/>
        <v>0</v>
      </c>
      <c r="AE2306" s="90">
        <f t="shared" si="1202"/>
        <v>0</v>
      </c>
      <c r="AF2306" s="1">
        <f t="shared" si="1178"/>
        <v>-43338.461538461539</v>
      </c>
    </row>
    <row r="2307" spans="1:32">
      <c r="A2307" s="106">
        <v>2.6589999999999999E-3</v>
      </c>
      <c r="B2307" s="4">
        <f t="shared" si="1193"/>
        <v>-43456.387669151991</v>
      </c>
      <c r="C2307" t="s">
        <v>1502</v>
      </c>
      <c r="D2307" s="100"/>
      <c r="E2307" s="57" t="s">
        <v>20</v>
      </c>
      <c r="F2307" s="22">
        <f t="shared" si="1194"/>
        <v>1</v>
      </c>
      <c r="G2307" s="22">
        <f t="shared" si="1195"/>
        <v>1</v>
      </c>
      <c r="H2307" s="120" t="str">
        <f>IF(ISNA(VLOOKUP(C2307,[1]Sheet1!$J$2:$J$2000,3,FALSE)),"No","Yes")</f>
        <v>No</v>
      </c>
      <c r="I2307" s="89">
        <f t="shared" si="1179"/>
        <v>0</v>
      </c>
      <c r="J2307" s="89">
        <f t="shared" si="1180"/>
        <v>0</v>
      </c>
      <c r="K2307" s="89">
        <f t="shared" si="1181"/>
        <v>0</v>
      </c>
      <c r="L2307" s="89">
        <f t="shared" si="1182"/>
        <v>6543.6096718480139</v>
      </c>
      <c r="M2307" s="89">
        <f t="shared" si="1183"/>
        <v>0</v>
      </c>
      <c r="N2307" s="89">
        <f t="shared" si="1184"/>
        <v>0</v>
      </c>
      <c r="O2307" s="89">
        <f t="shared" si="1185"/>
        <v>0</v>
      </c>
      <c r="Q2307" s="90">
        <f t="shared" si="1186"/>
        <v>0</v>
      </c>
      <c r="R2307" s="90">
        <f t="shared" si="1187"/>
        <v>0</v>
      </c>
      <c r="S2307" s="90">
        <f t="shared" si="1188"/>
        <v>0</v>
      </c>
      <c r="T2307" s="90">
        <f t="shared" si="1189"/>
        <v>0</v>
      </c>
      <c r="U2307" s="90">
        <f t="shared" si="1190"/>
        <v>0</v>
      </c>
      <c r="V2307" s="90">
        <f t="shared" si="1191"/>
        <v>0</v>
      </c>
      <c r="W2307" s="90">
        <f t="shared" si="1192"/>
        <v>0</v>
      </c>
      <c r="Y2307" s="89">
        <f t="shared" si="1196"/>
        <v>0</v>
      </c>
      <c r="Z2307" s="90">
        <f t="shared" si="1197"/>
        <v>0</v>
      </c>
      <c r="AA2307" s="75">
        <f t="shared" si="1198"/>
        <v>0</v>
      </c>
      <c r="AB2307" s="89">
        <f t="shared" si="1199"/>
        <v>6543.6096718480139</v>
      </c>
      <c r="AC2307" s="89">
        <f t="shared" si="1200"/>
        <v>0</v>
      </c>
      <c r="AD2307" s="90">
        <f t="shared" si="1201"/>
        <v>0</v>
      </c>
      <c r="AE2307" s="90">
        <f t="shared" si="1202"/>
        <v>0</v>
      </c>
      <c r="AF2307" s="1">
        <f t="shared" ref="AF2307:AF2370" si="1203">IF(H2307="NO",SUM(AA2307:AE2307)-50000,SUM(AA2307:AE2307))</f>
        <v>-43456.390328151989</v>
      </c>
    </row>
    <row r="2308" spans="1:32">
      <c r="A2308" s="106">
        <v>2.66E-3</v>
      </c>
      <c r="B2308" s="4">
        <f t="shared" si="1193"/>
        <v>-43865.611588127911</v>
      </c>
      <c r="C2308" t="s">
        <v>1522</v>
      </c>
      <c r="D2308" s="100"/>
      <c r="E2308" s="57" t="s">
        <v>20</v>
      </c>
      <c r="F2308" s="22">
        <f t="shared" si="1194"/>
        <v>1</v>
      </c>
      <c r="G2308" s="22">
        <f t="shared" si="1195"/>
        <v>1</v>
      </c>
      <c r="H2308" s="120" t="str">
        <f>IF(ISNA(VLOOKUP(C2308,[1]Sheet1!$J$2:$J$2000,3,FALSE)),"No","Yes")</f>
        <v>No</v>
      </c>
      <c r="I2308" s="89">
        <f t="shared" si="1179"/>
        <v>0</v>
      </c>
      <c r="J2308" s="89">
        <f t="shared" si="1180"/>
        <v>0</v>
      </c>
      <c r="K2308" s="89">
        <f t="shared" si="1181"/>
        <v>0</v>
      </c>
      <c r="L2308" s="89">
        <f t="shared" si="1182"/>
        <v>6134.3857518720906</v>
      </c>
      <c r="M2308" s="89">
        <f t="shared" si="1183"/>
        <v>0</v>
      </c>
      <c r="N2308" s="89">
        <f t="shared" si="1184"/>
        <v>0</v>
      </c>
      <c r="O2308" s="89">
        <f t="shared" si="1185"/>
        <v>0</v>
      </c>
      <c r="Q2308" s="90">
        <f t="shared" si="1186"/>
        <v>0</v>
      </c>
      <c r="R2308" s="90">
        <f t="shared" si="1187"/>
        <v>0</v>
      </c>
      <c r="S2308" s="90">
        <f t="shared" si="1188"/>
        <v>0</v>
      </c>
      <c r="T2308" s="90">
        <f t="shared" si="1189"/>
        <v>0</v>
      </c>
      <c r="U2308" s="90">
        <f t="shared" si="1190"/>
        <v>0</v>
      </c>
      <c r="V2308" s="90">
        <f t="shared" si="1191"/>
        <v>0</v>
      </c>
      <c r="W2308" s="90">
        <f t="shared" si="1192"/>
        <v>0</v>
      </c>
      <c r="Y2308" s="89">
        <f t="shared" si="1196"/>
        <v>0</v>
      </c>
      <c r="Z2308" s="90">
        <f t="shared" si="1197"/>
        <v>0</v>
      </c>
      <c r="AA2308" s="75">
        <f t="shared" si="1198"/>
        <v>0</v>
      </c>
      <c r="AB2308" s="89">
        <f t="shared" si="1199"/>
        <v>6134.3857518720906</v>
      </c>
      <c r="AC2308" s="89">
        <f t="shared" si="1200"/>
        <v>0</v>
      </c>
      <c r="AD2308" s="90">
        <f t="shared" si="1201"/>
        <v>0</v>
      </c>
      <c r="AE2308" s="90">
        <f t="shared" si="1202"/>
        <v>0</v>
      </c>
      <c r="AF2308" s="1">
        <f t="shared" si="1203"/>
        <v>-43865.614248127909</v>
      </c>
    </row>
    <row r="2309" spans="1:32">
      <c r="A2309" s="106">
        <v>2.6610000000000002E-3</v>
      </c>
      <c r="B2309" s="4">
        <f t="shared" si="1193"/>
        <v>-43898.950640127216</v>
      </c>
      <c r="C2309" t="s">
        <v>1524</v>
      </c>
      <c r="D2309" s="100"/>
      <c r="E2309" s="57" t="s">
        <v>20</v>
      </c>
      <c r="F2309" s="22">
        <f t="shared" si="1194"/>
        <v>1</v>
      </c>
      <c r="G2309" s="22">
        <f t="shared" si="1195"/>
        <v>1</v>
      </c>
      <c r="H2309" s="120" t="str">
        <f>IF(ISNA(VLOOKUP(C2309,[1]Sheet1!$J$2:$J$2000,3,FALSE)),"No","Yes")</f>
        <v>No</v>
      </c>
      <c r="I2309" s="89">
        <f t="shared" si="1179"/>
        <v>0</v>
      </c>
      <c r="J2309" s="89">
        <f t="shared" si="1180"/>
        <v>0</v>
      </c>
      <c r="K2309" s="89">
        <f t="shared" si="1181"/>
        <v>0</v>
      </c>
      <c r="L2309" s="89">
        <f t="shared" si="1182"/>
        <v>6101.0466988727867</v>
      </c>
      <c r="M2309" s="89">
        <f t="shared" si="1183"/>
        <v>0</v>
      </c>
      <c r="N2309" s="89">
        <f t="shared" si="1184"/>
        <v>0</v>
      </c>
      <c r="O2309" s="89">
        <f t="shared" si="1185"/>
        <v>0</v>
      </c>
      <c r="Q2309" s="90">
        <f t="shared" si="1186"/>
        <v>0</v>
      </c>
      <c r="R2309" s="90">
        <f t="shared" si="1187"/>
        <v>0</v>
      </c>
      <c r="S2309" s="90">
        <f t="shared" si="1188"/>
        <v>0</v>
      </c>
      <c r="T2309" s="90">
        <f t="shared" si="1189"/>
        <v>0</v>
      </c>
      <c r="U2309" s="90">
        <f t="shared" si="1190"/>
        <v>0</v>
      </c>
      <c r="V2309" s="90">
        <f t="shared" si="1191"/>
        <v>0</v>
      </c>
      <c r="W2309" s="90">
        <f t="shared" si="1192"/>
        <v>0</v>
      </c>
      <c r="Y2309" s="89">
        <f t="shared" si="1196"/>
        <v>0</v>
      </c>
      <c r="Z2309" s="90">
        <f t="shared" si="1197"/>
        <v>0</v>
      </c>
      <c r="AA2309" s="75">
        <f t="shared" si="1198"/>
        <v>0</v>
      </c>
      <c r="AB2309" s="89">
        <f t="shared" si="1199"/>
        <v>6101.0466988727867</v>
      </c>
      <c r="AC2309" s="89">
        <f t="shared" si="1200"/>
        <v>0</v>
      </c>
      <c r="AD2309" s="90">
        <f t="shared" si="1201"/>
        <v>0</v>
      </c>
      <c r="AE2309" s="90">
        <f t="shared" si="1202"/>
        <v>0</v>
      </c>
      <c r="AF2309" s="1">
        <f t="shared" si="1203"/>
        <v>-43898.953301127214</v>
      </c>
    </row>
    <row r="2310" spans="1:32">
      <c r="A2310" s="106">
        <v>2.6619999999999999E-3</v>
      </c>
      <c r="B2310" s="4">
        <f t="shared" si="1193"/>
        <v>-43929.498639822552</v>
      </c>
      <c r="C2310" t="s">
        <v>1526</v>
      </c>
      <c r="D2310" s="100"/>
      <c r="E2310" s="57" t="s">
        <v>20</v>
      </c>
      <c r="F2310" s="22">
        <f t="shared" si="1194"/>
        <v>1</v>
      </c>
      <c r="G2310" s="22">
        <f t="shared" si="1195"/>
        <v>1</v>
      </c>
      <c r="H2310" s="120" t="str">
        <f>IF(ISNA(VLOOKUP(C2310,[1]Sheet1!$J$2:$J$2000,3,FALSE)),"No","Yes")</f>
        <v>No</v>
      </c>
      <c r="I2310" s="89">
        <f t="shared" si="1179"/>
        <v>0</v>
      </c>
      <c r="J2310" s="89">
        <f t="shared" si="1180"/>
        <v>0</v>
      </c>
      <c r="K2310" s="89">
        <f t="shared" si="1181"/>
        <v>0</v>
      </c>
      <c r="L2310" s="89">
        <f t="shared" si="1182"/>
        <v>6070.4986981774473</v>
      </c>
      <c r="M2310" s="89">
        <f t="shared" si="1183"/>
        <v>0</v>
      </c>
      <c r="N2310" s="89">
        <f t="shared" si="1184"/>
        <v>0</v>
      </c>
      <c r="O2310" s="89">
        <f t="shared" si="1185"/>
        <v>0</v>
      </c>
      <c r="Q2310" s="90">
        <f t="shared" si="1186"/>
        <v>0</v>
      </c>
      <c r="R2310" s="90">
        <f t="shared" si="1187"/>
        <v>0</v>
      </c>
      <c r="S2310" s="90">
        <f t="shared" si="1188"/>
        <v>0</v>
      </c>
      <c r="T2310" s="90">
        <f t="shared" si="1189"/>
        <v>0</v>
      </c>
      <c r="U2310" s="90">
        <f t="shared" si="1190"/>
        <v>0</v>
      </c>
      <c r="V2310" s="90">
        <f t="shared" si="1191"/>
        <v>0</v>
      </c>
      <c r="W2310" s="90">
        <f t="shared" si="1192"/>
        <v>0</v>
      </c>
      <c r="Y2310" s="89">
        <f t="shared" si="1196"/>
        <v>0</v>
      </c>
      <c r="Z2310" s="90">
        <f t="shared" si="1197"/>
        <v>0</v>
      </c>
      <c r="AA2310" s="75">
        <f t="shared" si="1198"/>
        <v>0</v>
      </c>
      <c r="AB2310" s="89">
        <f t="shared" si="1199"/>
        <v>6070.4986981774473</v>
      </c>
      <c r="AC2310" s="89">
        <f t="shared" si="1200"/>
        <v>0</v>
      </c>
      <c r="AD2310" s="90">
        <f t="shared" si="1201"/>
        <v>0</v>
      </c>
      <c r="AE2310" s="90">
        <f t="shared" si="1202"/>
        <v>0</v>
      </c>
      <c r="AF2310" s="1">
        <f t="shared" si="1203"/>
        <v>-43929.501301822551</v>
      </c>
    </row>
    <row r="2311" spans="1:32">
      <c r="A2311" s="106">
        <v>2.663E-3</v>
      </c>
      <c r="B2311" s="4">
        <f t="shared" si="1193"/>
        <v>-43948.889331410064</v>
      </c>
      <c r="C2311" t="s">
        <v>1527</v>
      </c>
      <c r="D2311" s="100"/>
      <c r="E2311" s="57" t="s">
        <v>20</v>
      </c>
      <c r="F2311" s="22">
        <f t="shared" si="1194"/>
        <v>1</v>
      </c>
      <c r="G2311" s="22">
        <f t="shared" si="1195"/>
        <v>1</v>
      </c>
      <c r="H2311" s="120" t="str">
        <f>IF(ISNA(VLOOKUP(C2311,[1]Sheet1!$J$2:$J$2000,3,FALSE)),"No","Yes")</f>
        <v>No</v>
      </c>
      <c r="I2311" s="89">
        <f t="shared" si="1179"/>
        <v>0</v>
      </c>
      <c r="J2311" s="89">
        <f t="shared" si="1180"/>
        <v>0</v>
      </c>
      <c r="K2311" s="89">
        <f t="shared" si="1181"/>
        <v>0</v>
      </c>
      <c r="L2311" s="89">
        <f t="shared" si="1182"/>
        <v>6051.1080055899383</v>
      </c>
      <c r="M2311" s="89">
        <f t="shared" si="1183"/>
        <v>0</v>
      </c>
      <c r="N2311" s="89">
        <f t="shared" si="1184"/>
        <v>0</v>
      </c>
      <c r="O2311" s="89">
        <f t="shared" si="1185"/>
        <v>0</v>
      </c>
      <c r="Q2311" s="90">
        <f t="shared" si="1186"/>
        <v>0</v>
      </c>
      <c r="R2311" s="90">
        <f t="shared" si="1187"/>
        <v>0</v>
      </c>
      <c r="S2311" s="90">
        <f t="shared" si="1188"/>
        <v>0</v>
      </c>
      <c r="T2311" s="90">
        <f t="shared" si="1189"/>
        <v>0</v>
      </c>
      <c r="U2311" s="90">
        <f t="shared" si="1190"/>
        <v>0</v>
      </c>
      <c r="V2311" s="90">
        <f t="shared" si="1191"/>
        <v>0</v>
      </c>
      <c r="W2311" s="90">
        <f t="shared" si="1192"/>
        <v>0</v>
      </c>
      <c r="Y2311" s="89">
        <f t="shared" si="1196"/>
        <v>0</v>
      </c>
      <c r="Z2311" s="90">
        <f t="shared" si="1197"/>
        <v>0</v>
      </c>
      <c r="AA2311" s="75">
        <f t="shared" si="1198"/>
        <v>0</v>
      </c>
      <c r="AB2311" s="89">
        <f t="shared" si="1199"/>
        <v>6051.1080055899383</v>
      </c>
      <c r="AC2311" s="89">
        <f t="shared" si="1200"/>
        <v>0</v>
      </c>
      <c r="AD2311" s="90">
        <f t="shared" si="1201"/>
        <v>0</v>
      </c>
      <c r="AE2311" s="90">
        <f t="shared" si="1202"/>
        <v>0</v>
      </c>
      <c r="AF2311" s="1">
        <f t="shared" si="1203"/>
        <v>-43948.891994410063</v>
      </c>
    </row>
    <row r="2312" spans="1:32">
      <c r="A2312" s="106">
        <v>2.6640000000000001E-3</v>
      </c>
      <c r="B2312" s="4">
        <f t="shared" si="1193"/>
        <v>-44220.058358120521</v>
      </c>
      <c r="C2312" t="s">
        <v>1533</v>
      </c>
      <c r="D2312" s="100"/>
      <c r="E2312" s="57" t="s">
        <v>20</v>
      </c>
      <c r="F2312" s="22">
        <f t="shared" si="1194"/>
        <v>1</v>
      </c>
      <c r="G2312" s="22">
        <f t="shared" si="1195"/>
        <v>1</v>
      </c>
      <c r="H2312" s="120" t="str">
        <f>IF(ISNA(VLOOKUP(C2312,[1]Sheet1!$J$2:$J$2000,3,FALSE)),"No","Yes")</f>
        <v>No</v>
      </c>
      <c r="I2312" s="89">
        <f t="shared" si="1179"/>
        <v>0</v>
      </c>
      <c r="J2312" s="89">
        <f t="shared" si="1180"/>
        <v>0</v>
      </c>
      <c r="K2312" s="89">
        <f t="shared" si="1181"/>
        <v>0</v>
      </c>
      <c r="L2312" s="89">
        <f t="shared" si="1182"/>
        <v>5779.9389778794821</v>
      </c>
      <c r="M2312" s="89">
        <f t="shared" si="1183"/>
        <v>0</v>
      </c>
      <c r="N2312" s="89">
        <f t="shared" si="1184"/>
        <v>0</v>
      </c>
      <c r="O2312" s="89">
        <f t="shared" si="1185"/>
        <v>0</v>
      </c>
      <c r="Q2312" s="90">
        <f t="shared" si="1186"/>
        <v>0</v>
      </c>
      <c r="R2312" s="90">
        <f t="shared" si="1187"/>
        <v>0</v>
      </c>
      <c r="S2312" s="90">
        <f t="shared" si="1188"/>
        <v>0</v>
      </c>
      <c r="T2312" s="90">
        <f t="shared" si="1189"/>
        <v>0</v>
      </c>
      <c r="U2312" s="90">
        <f t="shared" si="1190"/>
        <v>0</v>
      </c>
      <c r="V2312" s="90">
        <f t="shared" si="1191"/>
        <v>0</v>
      </c>
      <c r="W2312" s="90">
        <f t="shared" si="1192"/>
        <v>0</v>
      </c>
      <c r="Y2312" s="89">
        <f t="shared" si="1196"/>
        <v>0</v>
      </c>
      <c r="Z2312" s="90">
        <f t="shared" si="1197"/>
        <v>0</v>
      </c>
      <c r="AA2312" s="75">
        <f t="shared" si="1198"/>
        <v>0</v>
      </c>
      <c r="AB2312" s="89">
        <f t="shared" si="1199"/>
        <v>5779.9389778794821</v>
      </c>
      <c r="AC2312" s="89">
        <f t="shared" si="1200"/>
        <v>0</v>
      </c>
      <c r="AD2312" s="90">
        <f t="shared" si="1201"/>
        <v>0</v>
      </c>
      <c r="AE2312" s="90">
        <f t="shared" si="1202"/>
        <v>0</v>
      </c>
      <c r="AF2312" s="1">
        <f t="shared" si="1203"/>
        <v>-44220.061022120521</v>
      </c>
    </row>
    <row r="2313" spans="1:32">
      <c r="A2313" s="106">
        <v>2.6649999999999998E-3</v>
      </c>
      <c r="B2313" s="4">
        <f t="shared" si="1193"/>
        <v>-44282.208238603096</v>
      </c>
      <c r="C2313" t="s">
        <v>1535</v>
      </c>
      <c r="D2313" s="100"/>
      <c r="E2313" s="57" t="s">
        <v>20</v>
      </c>
      <c r="F2313" s="22">
        <f t="shared" si="1194"/>
        <v>1</v>
      </c>
      <c r="G2313" s="22">
        <f t="shared" si="1195"/>
        <v>1</v>
      </c>
      <c r="H2313" s="120" t="str">
        <f>IF(ISNA(VLOOKUP(C2313,[1]Sheet1!$J$2:$J$2000,3,FALSE)),"No","Yes")</f>
        <v>No</v>
      </c>
      <c r="I2313" s="89">
        <f t="shared" si="1179"/>
        <v>0</v>
      </c>
      <c r="J2313" s="89">
        <f t="shared" si="1180"/>
        <v>0</v>
      </c>
      <c r="K2313" s="89">
        <f t="shared" si="1181"/>
        <v>0</v>
      </c>
      <c r="L2313" s="89">
        <f t="shared" si="1182"/>
        <v>5717.7890963969057</v>
      </c>
      <c r="M2313" s="89">
        <f t="shared" si="1183"/>
        <v>0</v>
      </c>
      <c r="N2313" s="89">
        <f t="shared" si="1184"/>
        <v>0</v>
      </c>
      <c r="O2313" s="89">
        <f t="shared" si="1185"/>
        <v>0</v>
      </c>
      <c r="Q2313" s="90">
        <f t="shared" si="1186"/>
        <v>0</v>
      </c>
      <c r="R2313" s="90">
        <f t="shared" si="1187"/>
        <v>0</v>
      </c>
      <c r="S2313" s="90">
        <f t="shared" si="1188"/>
        <v>0</v>
      </c>
      <c r="T2313" s="90">
        <f t="shared" si="1189"/>
        <v>0</v>
      </c>
      <c r="U2313" s="90">
        <f t="shared" si="1190"/>
        <v>0</v>
      </c>
      <c r="V2313" s="90">
        <f t="shared" si="1191"/>
        <v>0</v>
      </c>
      <c r="W2313" s="90">
        <f t="shared" si="1192"/>
        <v>0</v>
      </c>
      <c r="Y2313" s="89">
        <f t="shared" si="1196"/>
        <v>0</v>
      </c>
      <c r="Z2313" s="90">
        <f t="shared" si="1197"/>
        <v>0</v>
      </c>
      <c r="AA2313" s="75">
        <f t="shared" si="1198"/>
        <v>0</v>
      </c>
      <c r="AB2313" s="89">
        <f t="shared" si="1199"/>
        <v>5717.7890963969057</v>
      </c>
      <c r="AC2313" s="89">
        <f t="shared" si="1200"/>
        <v>0</v>
      </c>
      <c r="AD2313" s="90">
        <f t="shared" si="1201"/>
        <v>0</v>
      </c>
      <c r="AE2313" s="90">
        <f t="shared" si="1202"/>
        <v>0</v>
      </c>
      <c r="AF2313" s="1">
        <f t="shared" si="1203"/>
        <v>-44282.210903603096</v>
      </c>
    </row>
    <row r="2314" spans="1:32">
      <c r="A2314" s="106">
        <v>2.666E-3</v>
      </c>
      <c r="B2314" s="4">
        <f t="shared" si="1193"/>
        <v>-44539.719906509461</v>
      </c>
      <c r="C2314" t="s">
        <v>1543</v>
      </c>
      <c r="D2314" s="100"/>
      <c r="E2314" s="57" t="s">
        <v>20</v>
      </c>
      <c r="F2314" s="22">
        <f t="shared" si="1194"/>
        <v>1</v>
      </c>
      <c r="G2314" s="22">
        <f t="shared" si="1195"/>
        <v>1</v>
      </c>
      <c r="H2314" s="120" t="str">
        <f>IF(ISNA(VLOOKUP(C2314,[1]Sheet1!$J$2:$J$2000,3,FALSE)),"No","Yes")</f>
        <v>No</v>
      </c>
      <c r="I2314" s="89">
        <f t="shared" si="1179"/>
        <v>0</v>
      </c>
      <c r="J2314" s="89">
        <f t="shared" si="1180"/>
        <v>0</v>
      </c>
      <c r="K2314" s="89">
        <f t="shared" si="1181"/>
        <v>0</v>
      </c>
      <c r="L2314" s="89">
        <f t="shared" si="1182"/>
        <v>5460.2774274905423</v>
      </c>
      <c r="M2314" s="89">
        <f t="shared" si="1183"/>
        <v>0</v>
      </c>
      <c r="N2314" s="89">
        <f t="shared" si="1184"/>
        <v>0</v>
      </c>
      <c r="O2314" s="89">
        <f t="shared" si="1185"/>
        <v>0</v>
      </c>
      <c r="Q2314" s="90">
        <f t="shared" si="1186"/>
        <v>0</v>
      </c>
      <c r="R2314" s="90">
        <f t="shared" si="1187"/>
        <v>0</v>
      </c>
      <c r="S2314" s="90">
        <f t="shared" si="1188"/>
        <v>0</v>
      </c>
      <c r="T2314" s="90">
        <f t="shared" si="1189"/>
        <v>0</v>
      </c>
      <c r="U2314" s="90">
        <f t="shared" si="1190"/>
        <v>0</v>
      </c>
      <c r="V2314" s="90">
        <f t="shared" si="1191"/>
        <v>0</v>
      </c>
      <c r="W2314" s="90">
        <f t="shared" si="1192"/>
        <v>0</v>
      </c>
      <c r="Y2314" s="89">
        <f t="shared" si="1196"/>
        <v>0</v>
      </c>
      <c r="Z2314" s="90">
        <f t="shared" si="1197"/>
        <v>0</v>
      </c>
      <c r="AA2314" s="75">
        <f t="shared" si="1198"/>
        <v>0</v>
      </c>
      <c r="AB2314" s="89">
        <f t="shared" si="1199"/>
        <v>5460.2774274905423</v>
      </c>
      <c r="AC2314" s="89">
        <f t="shared" si="1200"/>
        <v>0</v>
      </c>
      <c r="AD2314" s="90">
        <f t="shared" si="1201"/>
        <v>0</v>
      </c>
      <c r="AE2314" s="90">
        <f t="shared" si="1202"/>
        <v>0</v>
      </c>
      <c r="AF2314" s="1">
        <f t="shared" si="1203"/>
        <v>-44539.722572509461</v>
      </c>
    </row>
    <row r="2315" spans="1:32">
      <c r="A2315" s="106">
        <v>2.6670000000000001E-3</v>
      </c>
      <c r="B2315" s="4">
        <f t="shared" si="1193"/>
        <v>-41640.923973926641</v>
      </c>
      <c r="C2315" t="s">
        <v>1334</v>
      </c>
      <c r="D2315" s="100"/>
      <c r="E2315" s="57" t="s">
        <v>20</v>
      </c>
      <c r="F2315" s="22">
        <f t="shared" si="1194"/>
        <v>1</v>
      </c>
      <c r="G2315" s="22">
        <f t="shared" si="1195"/>
        <v>1</v>
      </c>
      <c r="H2315" s="120" t="str">
        <f>IF(ISNA(VLOOKUP(C2315,[1]Sheet1!$J$2:$J$2000,3,FALSE)),"No","Yes")</f>
        <v>No</v>
      </c>
      <c r="I2315" s="89">
        <f t="shared" si="1179"/>
        <v>0</v>
      </c>
      <c r="J2315" s="89">
        <f t="shared" si="1180"/>
        <v>0</v>
      </c>
      <c r="K2315" s="89">
        <f t="shared" si="1181"/>
        <v>0</v>
      </c>
      <c r="L2315" s="89">
        <f t="shared" si="1182"/>
        <v>8359.0733590733598</v>
      </c>
      <c r="M2315" s="89">
        <f t="shared" si="1183"/>
        <v>0</v>
      </c>
      <c r="N2315" s="89">
        <f t="shared" si="1184"/>
        <v>0</v>
      </c>
      <c r="O2315" s="89">
        <f t="shared" si="1185"/>
        <v>0</v>
      </c>
      <c r="Q2315" s="90">
        <f t="shared" si="1186"/>
        <v>0</v>
      </c>
      <c r="R2315" s="90">
        <f t="shared" si="1187"/>
        <v>0</v>
      </c>
      <c r="S2315" s="90">
        <f t="shared" si="1188"/>
        <v>0</v>
      </c>
      <c r="T2315" s="90">
        <f t="shared" si="1189"/>
        <v>0</v>
      </c>
      <c r="U2315" s="90">
        <f t="shared" si="1190"/>
        <v>0</v>
      </c>
      <c r="V2315" s="90">
        <f t="shared" si="1191"/>
        <v>0</v>
      </c>
      <c r="W2315" s="90">
        <f t="shared" si="1192"/>
        <v>0</v>
      </c>
      <c r="Y2315" s="89">
        <f t="shared" si="1196"/>
        <v>0</v>
      </c>
      <c r="Z2315" s="90">
        <f t="shared" si="1197"/>
        <v>0</v>
      </c>
      <c r="AA2315" s="75">
        <f t="shared" si="1198"/>
        <v>0</v>
      </c>
      <c r="AB2315" s="89">
        <f t="shared" si="1199"/>
        <v>8359.0733590733598</v>
      </c>
      <c r="AC2315" s="89">
        <f t="shared" si="1200"/>
        <v>0</v>
      </c>
      <c r="AD2315" s="90">
        <f t="shared" si="1201"/>
        <v>0</v>
      </c>
      <c r="AE2315" s="90">
        <f t="shared" si="1202"/>
        <v>0</v>
      </c>
      <c r="AF2315" s="1">
        <f t="shared" si="1203"/>
        <v>-41640.926640926642</v>
      </c>
    </row>
    <row r="2316" spans="1:32">
      <c r="A2316" s="106">
        <v>2.6679999999999998E-3</v>
      </c>
      <c r="B2316" s="4">
        <f t="shared" si="1193"/>
        <v>-42340.154016356835</v>
      </c>
      <c r="C2316" t="s">
        <v>1395</v>
      </c>
      <c r="D2316" s="100"/>
      <c r="E2316" s="57" t="s">
        <v>20</v>
      </c>
      <c r="F2316" s="22">
        <f t="shared" si="1194"/>
        <v>1</v>
      </c>
      <c r="G2316" s="22">
        <f t="shared" si="1195"/>
        <v>1</v>
      </c>
      <c r="H2316" s="120" t="str">
        <f>IF(ISNA(VLOOKUP(C2316,[1]Sheet1!$J$2:$J$2000,3,FALSE)),"No","Yes")</f>
        <v>No</v>
      </c>
      <c r="I2316" s="89">
        <f t="shared" si="1179"/>
        <v>0</v>
      </c>
      <c r="J2316" s="89">
        <f t="shared" si="1180"/>
        <v>0</v>
      </c>
      <c r="K2316" s="89">
        <f t="shared" si="1181"/>
        <v>0</v>
      </c>
      <c r="L2316" s="89">
        <f t="shared" si="1182"/>
        <v>7659.8433156431638</v>
      </c>
      <c r="M2316" s="89">
        <f t="shared" si="1183"/>
        <v>0</v>
      </c>
      <c r="N2316" s="89">
        <f t="shared" si="1184"/>
        <v>0</v>
      </c>
      <c r="O2316" s="89">
        <f t="shared" si="1185"/>
        <v>0</v>
      </c>
      <c r="Q2316" s="90">
        <f t="shared" si="1186"/>
        <v>0</v>
      </c>
      <c r="R2316" s="90">
        <f t="shared" si="1187"/>
        <v>0</v>
      </c>
      <c r="S2316" s="90">
        <f t="shared" si="1188"/>
        <v>0</v>
      </c>
      <c r="T2316" s="90">
        <f t="shared" si="1189"/>
        <v>0</v>
      </c>
      <c r="U2316" s="90">
        <f t="shared" si="1190"/>
        <v>0</v>
      </c>
      <c r="V2316" s="90">
        <f t="shared" si="1191"/>
        <v>0</v>
      </c>
      <c r="W2316" s="90">
        <f t="shared" si="1192"/>
        <v>0</v>
      </c>
      <c r="Y2316" s="89">
        <f t="shared" si="1196"/>
        <v>0</v>
      </c>
      <c r="Z2316" s="90">
        <f t="shared" si="1197"/>
        <v>0</v>
      </c>
      <c r="AA2316" s="75">
        <f t="shared" si="1198"/>
        <v>0</v>
      </c>
      <c r="AB2316" s="89">
        <f t="shared" si="1199"/>
        <v>7659.8433156431638</v>
      </c>
      <c r="AC2316" s="89">
        <f t="shared" si="1200"/>
        <v>0</v>
      </c>
      <c r="AD2316" s="90">
        <f t="shared" si="1201"/>
        <v>0</v>
      </c>
      <c r="AE2316" s="90">
        <f t="shared" si="1202"/>
        <v>0</v>
      </c>
      <c r="AF2316" s="1">
        <f t="shared" si="1203"/>
        <v>-42340.156684356836</v>
      </c>
    </row>
    <row r="2317" spans="1:32">
      <c r="A2317" s="106">
        <v>2.6689999999999999E-3</v>
      </c>
      <c r="B2317" s="4">
        <f t="shared" si="1193"/>
        <v>-43268.929154228957</v>
      </c>
      <c r="C2317" t="s">
        <v>1490</v>
      </c>
      <c r="D2317" s="100"/>
      <c r="E2317" s="57" t="s">
        <v>20</v>
      </c>
      <c r="F2317" s="22">
        <f t="shared" si="1194"/>
        <v>1</v>
      </c>
      <c r="G2317" s="22">
        <f t="shared" si="1195"/>
        <v>1</v>
      </c>
      <c r="H2317" s="120" t="str">
        <f>IF(ISNA(VLOOKUP(C2317,[1]Sheet1!$J$2:$J$2000,3,FALSE)),"No","Yes")</f>
        <v>No</v>
      </c>
      <c r="I2317" s="89">
        <f t="shared" si="1179"/>
        <v>0</v>
      </c>
      <c r="J2317" s="89">
        <f t="shared" si="1180"/>
        <v>0</v>
      </c>
      <c r="K2317" s="89">
        <f t="shared" si="1181"/>
        <v>0</v>
      </c>
      <c r="L2317" s="89">
        <f t="shared" si="1182"/>
        <v>6731.0681767710412</v>
      </c>
      <c r="M2317" s="89">
        <f t="shared" si="1183"/>
        <v>0</v>
      </c>
      <c r="N2317" s="89">
        <f t="shared" si="1184"/>
        <v>0</v>
      </c>
      <c r="O2317" s="89">
        <f t="shared" si="1185"/>
        <v>0</v>
      </c>
      <c r="Q2317" s="90">
        <f t="shared" si="1186"/>
        <v>0</v>
      </c>
      <c r="R2317" s="90">
        <f t="shared" si="1187"/>
        <v>0</v>
      </c>
      <c r="S2317" s="90">
        <f t="shared" si="1188"/>
        <v>0</v>
      </c>
      <c r="T2317" s="90">
        <f t="shared" si="1189"/>
        <v>0</v>
      </c>
      <c r="U2317" s="90">
        <f t="shared" si="1190"/>
        <v>0</v>
      </c>
      <c r="V2317" s="90">
        <f t="shared" si="1191"/>
        <v>0</v>
      </c>
      <c r="W2317" s="90">
        <f t="shared" si="1192"/>
        <v>0</v>
      </c>
      <c r="Y2317" s="89">
        <f t="shared" si="1196"/>
        <v>0</v>
      </c>
      <c r="Z2317" s="90">
        <f t="shared" si="1197"/>
        <v>0</v>
      </c>
      <c r="AA2317" s="75">
        <f t="shared" si="1198"/>
        <v>0</v>
      </c>
      <c r="AB2317" s="89">
        <f t="shared" si="1199"/>
        <v>6731.0681767710412</v>
      </c>
      <c r="AC2317" s="89">
        <f t="shared" si="1200"/>
        <v>0</v>
      </c>
      <c r="AD2317" s="90">
        <f t="shared" si="1201"/>
        <v>0</v>
      </c>
      <c r="AE2317" s="90">
        <f t="shared" si="1202"/>
        <v>0</v>
      </c>
      <c r="AF2317" s="1">
        <f t="shared" si="1203"/>
        <v>-43268.931823228959</v>
      </c>
    </row>
    <row r="2318" spans="1:32">
      <c r="A2318" s="106">
        <v>2.6700000000000001E-3</v>
      </c>
      <c r="B2318" s="4">
        <f t="shared" si="1193"/>
        <v>-43537.310762835819</v>
      </c>
      <c r="C2318" t="s">
        <v>1507</v>
      </c>
      <c r="D2318" s="100"/>
      <c r="E2318" s="57" t="s">
        <v>20</v>
      </c>
      <c r="F2318" s="22">
        <f t="shared" si="1194"/>
        <v>1</v>
      </c>
      <c r="G2318" s="22">
        <f t="shared" si="1195"/>
        <v>1</v>
      </c>
      <c r="H2318" s="120" t="str">
        <f>IF(ISNA(VLOOKUP(C2318,[1]Sheet1!$J$2:$J$2000,3,FALSE)),"No","Yes")</f>
        <v>No</v>
      </c>
      <c r="I2318" s="89">
        <f t="shared" si="1179"/>
        <v>0</v>
      </c>
      <c r="J2318" s="89">
        <f t="shared" si="1180"/>
        <v>0</v>
      </c>
      <c r="K2318" s="89">
        <f t="shared" si="1181"/>
        <v>0</v>
      </c>
      <c r="L2318" s="89">
        <f t="shared" si="1182"/>
        <v>6462.6865671641781</v>
      </c>
      <c r="M2318" s="89">
        <f t="shared" si="1183"/>
        <v>0</v>
      </c>
      <c r="N2318" s="89">
        <f t="shared" si="1184"/>
        <v>0</v>
      </c>
      <c r="O2318" s="89">
        <f t="shared" si="1185"/>
        <v>0</v>
      </c>
      <c r="Q2318" s="90">
        <f t="shared" si="1186"/>
        <v>0</v>
      </c>
      <c r="R2318" s="90">
        <f t="shared" si="1187"/>
        <v>0</v>
      </c>
      <c r="S2318" s="90">
        <f t="shared" si="1188"/>
        <v>0</v>
      </c>
      <c r="T2318" s="90">
        <f t="shared" si="1189"/>
        <v>0</v>
      </c>
      <c r="U2318" s="90">
        <f t="shared" si="1190"/>
        <v>0</v>
      </c>
      <c r="V2318" s="90">
        <f t="shared" si="1191"/>
        <v>0</v>
      </c>
      <c r="W2318" s="90">
        <f t="shared" si="1192"/>
        <v>0</v>
      </c>
      <c r="Y2318" s="89">
        <f t="shared" si="1196"/>
        <v>0</v>
      </c>
      <c r="Z2318" s="90">
        <f t="shared" si="1197"/>
        <v>0</v>
      </c>
      <c r="AA2318" s="75">
        <f t="shared" si="1198"/>
        <v>0</v>
      </c>
      <c r="AB2318" s="89">
        <f t="shared" si="1199"/>
        <v>6462.6865671641781</v>
      </c>
      <c r="AC2318" s="89">
        <f t="shared" si="1200"/>
        <v>0</v>
      </c>
      <c r="AD2318" s="90">
        <f t="shared" si="1201"/>
        <v>0</v>
      </c>
      <c r="AE2318" s="90">
        <f t="shared" si="1202"/>
        <v>0</v>
      </c>
      <c r="AF2318" s="1">
        <f t="shared" si="1203"/>
        <v>-43537.313432835821</v>
      </c>
    </row>
    <row r="2319" spans="1:32">
      <c r="A2319" s="106">
        <v>2.6710000000000002E-3</v>
      </c>
      <c r="B2319" s="4">
        <f t="shared" si="1193"/>
        <v>-43617.601035043372</v>
      </c>
      <c r="C2319" t="s">
        <v>1512</v>
      </c>
      <c r="D2319" s="100"/>
      <c r="E2319" s="57" t="s">
        <v>20</v>
      </c>
      <c r="F2319" s="22">
        <f t="shared" si="1194"/>
        <v>1</v>
      </c>
      <c r="G2319" s="22">
        <f t="shared" si="1195"/>
        <v>1</v>
      </c>
      <c r="H2319" s="120" t="str">
        <f>IF(ISNA(VLOOKUP(C2319,[1]Sheet1!$J$2:$J$2000,3,FALSE)),"No","Yes")</f>
        <v>No</v>
      </c>
      <c r="I2319" s="89">
        <f t="shared" si="1179"/>
        <v>0</v>
      </c>
      <c r="J2319" s="89">
        <f t="shared" si="1180"/>
        <v>0</v>
      </c>
      <c r="K2319" s="89">
        <f t="shared" si="1181"/>
        <v>0</v>
      </c>
      <c r="L2319" s="89">
        <f t="shared" si="1182"/>
        <v>6382.3962939566236</v>
      </c>
      <c r="M2319" s="89">
        <f t="shared" si="1183"/>
        <v>0</v>
      </c>
      <c r="N2319" s="89">
        <f t="shared" si="1184"/>
        <v>0</v>
      </c>
      <c r="O2319" s="89">
        <f t="shared" si="1185"/>
        <v>0</v>
      </c>
      <c r="Q2319" s="90">
        <f t="shared" si="1186"/>
        <v>0</v>
      </c>
      <c r="R2319" s="90">
        <f t="shared" si="1187"/>
        <v>0</v>
      </c>
      <c r="S2319" s="90">
        <f t="shared" si="1188"/>
        <v>0</v>
      </c>
      <c r="T2319" s="90">
        <f t="shared" si="1189"/>
        <v>0</v>
      </c>
      <c r="U2319" s="90">
        <f t="shared" si="1190"/>
        <v>0</v>
      </c>
      <c r="V2319" s="90">
        <f t="shared" si="1191"/>
        <v>0</v>
      </c>
      <c r="W2319" s="90">
        <f t="shared" si="1192"/>
        <v>0</v>
      </c>
      <c r="Y2319" s="89">
        <f t="shared" si="1196"/>
        <v>0</v>
      </c>
      <c r="Z2319" s="90">
        <f t="shared" si="1197"/>
        <v>0</v>
      </c>
      <c r="AA2319" s="75">
        <f t="shared" si="1198"/>
        <v>0</v>
      </c>
      <c r="AB2319" s="89">
        <f t="shared" si="1199"/>
        <v>6382.3962939566236</v>
      </c>
      <c r="AC2319" s="89">
        <f t="shared" si="1200"/>
        <v>0</v>
      </c>
      <c r="AD2319" s="90">
        <f t="shared" si="1201"/>
        <v>0</v>
      </c>
      <c r="AE2319" s="90">
        <f t="shared" si="1202"/>
        <v>0</v>
      </c>
      <c r="AF2319" s="1">
        <f t="shared" si="1203"/>
        <v>-43617.603706043374</v>
      </c>
    </row>
    <row r="2320" spans="1:32">
      <c r="A2320" s="106">
        <v>2.6719999999999999E-3</v>
      </c>
      <c r="B2320" s="4">
        <f t="shared" si="1193"/>
        <v>-44061.517704175545</v>
      </c>
      <c r="C2320" t="s">
        <v>1528</v>
      </c>
      <c r="D2320" s="100"/>
      <c r="E2320" s="57" t="s">
        <v>20</v>
      </c>
      <c r="F2320" s="22">
        <f t="shared" si="1194"/>
        <v>1</v>
      </c>
      <c r="G2320" s="22">
        <f t="shared" si="1195"/>
        <v>1</v>
      </c>
      <c r="H2320" s="120" t="str">
        <f>IF(ISNA(VLOOKUP(C2320,[1]Sheet1!$J$2:$J$2000,3,FALSE)),"No","Yes")</f>
        <v>No</v>
      </c>
      <c r="I2320" s="89">
        <f t="shared" si="1179"/>
        <v>0</v>
      </c>
      <c r="J2320" s="89">
        <f t="shared" si="1180"/>
        <v>0</v>
      </c>
      <c r="K2320" s="89">
        <f t="shared" si="1181"/>
        <v>0</v>
      </c>
      <c r="L2320" s="89">
        <f t="shared" si="1182"/>
        <v>5938.4796238244517</v>
      </c>
      <c r="M2320" s="89">
        <f t="shared" si="1183"/>
        <v>0</v>
      </c>
      <c r="N2320" s="89">
        <f t="shared" si="1184"/>
        <v>0</v>
      </c>
      <c r="O2320" s="89">
        <f t="shared" si="1185"/>
        <v>0</v>
      </c>
      <c r="Q2320" s="90">
        <f t="shared" si="1186"/>
        <v>0</v>
      </c>
      <c r="R2320" s="90">
        <f t="shared" si="1187"/>
        <v>0</v>
      </c>
      <c r="S2320" s="90">
        <f t="shared" si="1188"/>
        <v>0</v>
      </c>
      <c r="T2320" s="90">
        <f t="shared" si="1189"/>
        <v>0</v>
      </c>
      <c r="U2320" s="90">
        <f t="shared" si="1190"/>
        <v>0</v>
      </c>
      <c r="V2320" s="90">
        <f t="shared" si="1191"/>
        <v>0</v>
      </c>
      <c r="W2320" s="90">
        <f t="shared" si="1192"/>
        <v>0</v>
      </c>
      <c r="Y2320" s="89">
        <f t="shared" si="1196"/>
        <v>0</v>
      </c>
      <c r="Z2320" s="90">
        <f t="shared" si="1197"/>
        <v>0</v>
      </c>
      <c r="AA2320" s="75">
        <f t="shared" si="1198"/>
        <v>0</v>
      </c>
      <c r="AB2320" s="89">
        <f t="shared" si="1199"/>
        <v>5938.4796238244517</v>
      </c>
      <c r="AC2320" s="89">
        <f t="shared" si="1200"/>
        <v>0</v>
      </c>
      <c r="AD2320" s="90">
        <f t="shared" si="1201"/>
        <v>0</v>
      </c>
      <c r="AE2320" s="90">
        <f t="shared" si="1202"/>
        <v>0</v>
      </c>
      <c r="AF2320" s="1">
        <f t="shared" si="1203"/>
        <v>-44061.520376175547</v>
      </c>
    </row>
    <row r="2321" spans="1:32">
      <c r="A2321" s="106">
        <v>2.673E-3</v>
      </c>
      <c r="B2321" s="4">
        <f t="shared" si="1193"/>
        <v>-44227.763466782897</v>
      </c>
      <c r="C2321" t="s">
        <v>1534</v>
      </c>
      <c r="D2321" s="100"/>
      <c r="E2321" s="57" t="s">
        <v>20</v>
      </c>
      <c r="F2321" s="22">
        <f t="shared" si="1194"/>
        <v>1</v>
      </c>
      <c r="G2321" s="22">
        <f t="shared" si="1195"/>
        <v>1</v>
      </c>
      <c r="H2321" s="120" t="str">
        <f>IF(ISNA(VLOOKUP(C2321,[1]Sheet1!$J$2:$J$2000,3,FALSE)),"No","Yes")</f>
        <v>No</v>
      </c>
      <c r="I2321" s="89">
        <f t="shared" si="1179"/>
        <v>0</v>
      </c>
      <c r="J2321" s="89">
        <f t="shared" si="1180"/>
        <v>0</v>
      </c>
      <c r="K2321" s="89">
        <f t="shared" si="1181"/>
        <v>0</v>
      </c>
      <c r="L2321" s="89">
        <f t="shared" si="1182"/>
        <v>5772.2338602171012</v>
      </c>
      <c r="M2321" s="89">
        <f t="shared" si="1183"/>
        <v>0</v>
      </c>
      <c r="N2321" s="89">
        <f t="shared" si="1184"/>
        <v>0</v>
      </c>
      <c r="O2321" s="89">
        <f t="shared" si="1185"/>
        <v>0</v>
      </c>
      <c r="Q2321" s="90">
        <f t="shared" si="1186"/>
        <v>0</v>
      </c>
      <c r="R2321" s="90">
        <f t="shared" si="1187"/>
        <v>0</v>
      </c>
      <c r="S2321" s="90">
        <f t="shared" si="1188"/>
        <v>0</v>
      </c>
      <c r="T2321" s="90">
        <f t="shared" si="1189"/>
        <v>0</v>
      </c>
      <c r="U2321" s="90">
        <f t="shared" si="1190"/>
        <v>0</v>
      </c>
      <c r="V2321" s="90">
        <f t="shared" si="1191"/>
        <v>0</v>
      </c>
      <c r="W2321" s="90">
        <f t="shared" si="1192"/>
        <v>0</v>
      </c>
      <c r="Y2321" s="89">
        <f t="shared" si="1196"/>
        <v>0</v>
      </c>
      <c r="Z2321" s="90">
        <f t="shared" si="1197"/>
        <v>0</v>
      </c>
      <c r="AA2321" s="75">
        <f t="shared" si="1198"/>
        <v>0</v>
      </c>
      <c r="AB2321" s="89">
        <f t="shared" si="1199"/>
        <v>5772.2338602171012</v>
      </c>
      <c r="AC2321" s="89">
        <f t="shared" si="1200"/>
        <v>0</v>
      </c>
      <c r="AD2321" s="90">
        <f t="shared" si="1201"/>
        <v>0</v>
      </c>
      <c r="AE2321" s="90">
        <f t="shared" si="1202"/>
        <v>0</v>
      </c>
      <c r="AF2321" s="1">
        <f t="shared" si="1203"/>
        <v>-44227.7661397829</v>
      </c>
    </row>
    <row r="2322" spans="1:32">
      <c r="A2322" s="106">
        <v>2.6740000000000002E-3</v>
      </c>
      <c r="B2322" s="4">
        <f t="shared" si="1193"/>
        <v>-44309.047269672548</v>
      </c>
      <c r="C2322" t="s">
        <v>1537</v>
      </c>
      <c r="D2322" s="100"/>
      <c r="E2322" s="57" t="s">
        <v>20</v>
      </c>
      <c r="F2322" s="22">
        <f t="shared" si="1194"/>
        <v>1</v>
      </c>
      <c r="G2322" s="22">
        <f t="shared" si="1195"/>
        <v>1</v>
      </c>
      <c r="H2322" s="120" t="str">
        <f>IF(ISNA(VLOOKUP(C2322,[1]Sheet1!$J$2:$J$2000,3,FALSE)),"No","Yes")</f>
        <v>No</v>
      </c>
      <c r="I2322" s="89">
        <f t="shared" si="1179"/>
        <v>0</v>
      </c>
      <c r="J2322" s="89">
        <f t="shared" si="1180"/>
        <v>0</v>
      </c>
      <c r="K2322" s="89">
        <f t="shared" si="1181"/>
        <v>0</v>
      </c>
      <c r="L2322" s="89">
        <f t="shared" si="1182"/>
        <v>5690.9500563274505</v>
      </c>
      <c r="M2322" s="89">
        <f t="shared" si="1183"/>
        <v>0</v>
      </c>
      <c r="N2322" s="89">
        <f t="shared" si="1184"/>
        <v>0</v>
      </c>
      <c r="O2322" s="89">
        <f t="shared" si="1185"/>
        <v>0</v>
      </c>
      <c r="Q2322" s="90">
        <f t="shared" si="1186"/>
        <v>0</v>
      </c>
      <c r="R2322" s="90">
        <f t="shared" si="1187"/>
        <v>0</v>
      </c>
      <c r="S2322" s="90">
        <f t="shared" si="1188"/>
        <v>0</v>
      </c>
      <c r="T2322" s="90">
        <f t="shared" si="1189"/>
        <v>0</v>
      </c>
      <c r="U2322" s="90">
        <f t="shared" si="1190"/>
        <v>0</v>
      </c>
      <c r="V2322" s="90">
        <f t="shared" si="1191"/>
        <v>0</v>
      </c>
      <c r="W2322" s="90">
        <f t="shared" si="1192"/>
        <v>0</v>
      </c>
      <c r="Y2322" s="89">
        <f t="shared" si="1196"/>
        <v>0</v>
      </c>
      <c r="Z2322" s="90">
        <f t="shared" si="1197"/>
        <v>0</v>
      </c>
      <c r="AA2322" s="75">
        <f t="shared" si="1198"/>
        <v>0</v>
      </c>
      <c r="AB2322" s="89">
        <f t="shared" si="1199"/>
        <v>5690.9500563274505</v>
      </c>
      <c r="AC2322" s="89">
        <f t="shared" si="1200"/>
        <v>0</v>
      </c>
      <c r="AD2322" s="90">
        <f t="shared" si="1201"/>
        <v>0</v>
      </c>
      <c r="AE2322" s="90">
        <f t="shared" si="1202"/>
        <v>0</v>
      </c>
      <c r="AF2322" s="1">
        <f t="shared" si="1203"/>
        <v>-44309.049943672551</v>
      </c>
    </row>
    <row r="2323" spans="1:32">
      <c r="A2323" s="106">
        <v>2.6749999999999999E-3</v>
      </c>
      <c r="B2323" s="4">
        <f t="shared" si="1193"/>
        <v>-44415.98848196389</v>
      </c>
      <c r="C2323" t="s">
        <v>1539</v>
      </c>
      <c r="D2323" s="100"/>
      <c r="E2323" s="57" t="s">
        <v>20</v>
      </c>
      <c r="F2323" s="22">
        <f t="shared" si="1194"/>
        <v>1</v>
      </c>
      <c r="G2323" s="22">
        <f t="shared" si="1195"/>
        <v>1</v>
      </c>
      <c r="H2323" s="120" t="str">
        <f>IF(ISNA(VLOOKUP(C2323,[1]Sheet1!$J$2:$J$2000,3,FALSE)),"No","Yes")</f>
        <v>No</v>
      </c>
      <c r="I2323" s="89">
        <f t="shared" si="1179"/>
        <v>0</v>
      </c>
      <c r="J2323" s="89">
        <f t="shared" si="1180"/>
        <v>0</v>
      </c>
      <c r="K2323" s="89">
        <f t="shared" si="1181"/>
        <v>0</v>
      </c>
      <c r="L2323" s="89">
        <f t="shared" si="1182"/>
        <v>5584.0088430361093</v>
      </c>
      <c r="M2323" s="89">
        <f t="shared" si="1183"/>
        <v>0</v>
      </c>
      <c r="N2323" s="89">
        <f t="shared" si="1184"/>
        <v>0</v>
      </c>
      <c r="O2323" s="89">
        <f t="shared" si="1185"/>
        <v>0</v>
      </c>
      <c r="Q2323" s="90">
        <f t="shared" si="1186"/>
        <v>0</v>
      </c>
      <c r="R2323" s="90">
        <f t="shared" si="1187"/>
        <v>0</v>
      </c>
      <c r="S2323" s="90">
        <f t="shared" si="1188"/>
        <v>0</v>
      </c>
      <c r="T2323" s="90">
        <f t="shared" si="1189"/>
        <v>0</v>
      </c>
      <c r="U2323" s="90">
        <f t="shared" si="1190"/>
        <v>0</v>
      </c>
      <c r="V2323" s="90">
        <f t="shared" si="1191"/>
        <v>0</v>
      </c>
      <c r="W2323" s="90">
        <f t="shared" si="1192"/>
        <v>0</v>
      </c>
      <c r="Y2323" s="89">
        <f t="shared" si="1196"/>
        <v>0</v>
      </c>
      <c r="Z2323" s="90">
        <f t="shared" si="1197"/>
        <v>0</v>
      </c>
      <c r="AA2323" s="75">
        <f t="shared" si="1198"/>
        <v>0</v>
      </c>
      <c r="AB2323" s="89">
        <f t="shared" si="1199"/>
        <v>5584.0088430361093</v>
      </c>
      <c r="AC2323" s="89">
        <f t="shared" si="1200"/>
        <v>0</v>
      </c>
      <c r="AD2323" s="90">
        <f t="shared" si="1201"/>
        <v>0</v>
      </c>
      <c r="AE2323" s="90">
        <f t="shared" si="1202"/>
        <v>0</v>
      </c>
      <c r="AF2323" s="1">
        <f t="shared" si="1203"/>
        <v>-44415.991156963893</v>
      </c>
    </row>
    <row r="2324" spans="1:32">
      <c r="A2324" s="106">
        <v>2.676E-3</v>
      </c>
      <c r="B2324" s="4">
        <f t="shared" si="1193"/>
        <v>-44439.549699710878</v>
      </c>
      <c r="C2324" t="s">
        <v>1540</v>
      </c>
      <c r="D2324" s="100"/>
      <c r="E2324" s="57" t="s">
        <v>20</v>
      </c>
      <c r="F2324" s="22">
        <f t="shared" si="1194"/>
        <v>1</v>
      </c>
      <c r="G2324" s="22">
        <f t="shared" si="1195"/>
        <v>1</v>
      </c>
      <c r="H2324" s="120" t="str">
        <f>IF(ISNA(VLOOKUP(C2324,[1]Sheet1!$J$2:$J$2000,3,FALSE)),"No","Yes")</f>
        <v>No</v>
      </c>
      <c r="I2324" s="89">
        <f t="shared" si="1179"/>
        <v>0</v>
      </c>
      <c r="J2324" s="89">
        <f t="shared" si="1180"/>
        <v>0</v>
      </c>
      <c r="K2324" s="89">
        <f t="shared" si="1181"/>
        <v>0</v>
      </c>
      <c r="L2324" s="89">
        <f t="shared" si="1182"/>
        <v>5560.4476242891214</v>
      </c>
      <c r="M2324" s="89">
        <f t="shared" si="1183"/>
        <v>0</v>
      </c>
      <c r="N2324" s="89">
        <f t="shared" si="1184"/>
        <v>0</v>
      </c>
      <c r="O2324" s="89">
        <f t="shared" si="1185"/>
        <v>0</v>
      </c>
      <c r="Q2324" s="90">
        <f t="shared" si="1186"/>
        <v>0</v>
      </c>
      <c r="R2324" s="90">
        <f t="shared" si="1187"/>
        <v>0</v>
      </c>
      <c r="S2324" s="90">
        <f t="shared" si="1188"/>
        <v>0</v>
      </c>
      <c r="T2324" s="90">
        <f t="shared" si="1189"/>
        <v>0</v>
      </c>
      <c r="U2324" s="90">
        <f t="shared" si="1190"/>
        <v>0</v>
      </c>
      <c r="V2324" s="90">
        <f t="shared" si="1191"/>
        <v>0</v>
      </c>
      <c r="W2324" s="90">
        <f t="shared" si="1192"/>
        <v>0</v>
      </c>
      <c r="Y2324" s="89">
        <f t="shared" si="1196"/>
        <v>0</v>
      </c>
      <c r="Z2324" s="90">
        <f t="shared" si="1197"/>
        <v>0</v>
      </c>
      <c r="AA2324" s="75">
        <f t="shared" si="1198"/>
        <v>0</v>
      </c>
      <c r="AB2324" s="89">
        <f t="shared" si="1199"/>
        <v>5560.4476242891214</v>
      </c>
      <c r="AC2324" s="89">
        <f t="shared" si="1200"/>
        <v>0</v>
      </c>
      <c r="AD2324" s="90">
        <f t="shared" si="1201"/>
        <v>0</v>
      </c>
      <c r="AE2324" s="90">
        <f t="shared" si="1202"/>
        <v>0</v>
      </c>
      <c r="AF2324" s="1">
        <f t="shared" si="1203"/>
        <v>-44439.552375710875</v>
      </c>
    </row>
    <row r="2325" spans="1:32">
      <c r="A2325" s="106">
        <v>2.6770000000000001E-3</v>
      </c>
      <c r="B2325" s="4">
        <f t="shared" si="1193"/>
        <v>-44490.090033416294</v>
      </c>
      <c r="C2325" t="s">
        <v>1542</v>
      </c>
      <c r="D2325" s="100"/>
      <c r="E2325" s="57" t="s">
        <v>20</v>
      </c>
      <c r="F2325" s="22">
        <f t="shared" si="1194"/>
        <v>1</v>
      </c>
      <c r="G2325" s="22">
        <f t="shared" si="1195"/>
        <v>1</v>
      </c>
      <c r="H2325" s="120" t="str">
        <f>IF(ISNA(VLOOKUP(C2325,[1]Sheet1!$J$2:$J$2000,3,FALSE)),"No","Yes")</f>
        <v>No</v>
      </c>
      <c r="I2325" s="89">
        <f t="shared" si="1179"/>
        <v>0</v>
      </c>
      <c r="J2325" s="89">
        <f t="shared" si="1180"/>
        <v>0</v>
      </c>
      <c r="K2325" s="89">
        <f t="shared" si="1181"/>
        <v>0</v>
      </c>
      <c r="L2325" s="89">
        <f t="shared" si="1182"/>
        <v>5509.9072895837116</v>
      </c>
      <c r="M2325" s="89">
        <f t="shared" si="1183"/>
        <v>0</v>
      </c>
      <c r="N2325" s="89">
        <f t="shared" si="1184"/>
        <v>0</v>
      </c>
      <c r="O2325" s="89">
        <f t="shared" si="1185"/>
        <v>0</v>
      </c>
      <c r="Q2325" s="90">
        <f t="shared" si="1186"/>
        <v>0</v>
      </c>
      <c r="R2325" s="90">
        <f t="shared" si="1187"/>
        <v>0</v>
      </c>
      <c r="S2325" s="90">
        <f t="shared" si="1188"/>
        <v>0</v>
      </c>
      <c r="T2325" s="90">
        <f t="shared" si="1189"/>
        <v>0</v>
      </c>
      <c r="U2325" s="90">
        <f t="shared" si="1190"/>
        <v>0</v>
      </c>
      <c r="V2325" s="90">
        <f t="shared" si="1191"/>
        <v>0</v>
      </c>
      <c r="W2325" s="90">
        <f t="shared" si="1192"/>
        <v>0</v>
      </c>
      <c r="Y2325" s="89">
        <f t="shared" si="1196"/>
        <v>0</v>
      </c>
      <c r="Z2325" s="90">
        <f t="shared" si="1197"/>
        <v>0</v>
      </c>
      <c r="AA2325" s="75">
        <f t="shared" si="1198"/>
        <v>0</v>
      </c>
      <c r="AB2325" s="89">
        <f t="shared" si="1199"/>
        <v>5509.9072895837116</v>
      </c>
      <c r="AC2325" s="89">
        <f t="shared" si="1200"/>
        <v>0</v>
      </c>
      <c r="AD2325" s="90">
        <f t="shared" si="1201"/>
        <v>0</v>
      </c>
      <c r="AE2325" s="90">
        <f t="shared" si="1202"/>
        <v>0</v>
      </c>
      <c r="AF2325" s="1">
        <f t="shared" si="1203"/>
        <v>-44490.092710416291</v>
      </c>
    </row>
    <row r="2326" spans="1:32">
      <c r="A2326" s="106">
        <v>2.6779999999999998E-3</v>
      </c>
      <c r="B2326" s="4">
        <f t="shared" si="1193"/>
        <v>-44668.4230036183</v>
      </c>
      <c r="C2326" t="s">
        <v>1546</v>
      </c>
      <c r="D2326" s="100"/>
      <c r="E2326" s="57" t="s">
        <v>20</v>
      </c>
      <c r="F2326" s="22">
        <f t="shared" si="1194"/>
        <v>1</v>
      </c>
      <c r="G2326" s="22">
        <f t="shared" si="1195"/>
        <v>1</v>
      </c>
      <c r="H2326" s="120" t="str">
        <f>IF(ISNA(VLOOKUP(C2326,[1]Sheet1!$J$2:$J$2000,3,FALSE)),"No","Yes")</f>
        <v>No</v>
      </c>
      <c r="I2326" s="89">
        <f t="shared" si="1179"/>
        <v>0</v>
      </c>
      <c r="J2326" s="89">
        <f t="shared" si="1180"/>
        <v>0</v>
      </c>
      <c r="K2326" s="89">
        <f t="shared" si="1181"/>
        <v>0</v>
      </c>
      <c r="L2326" s="89">
        <f t="shared" si="1182"/>
        <v>5331.5743183817058</v>
      </c>
      <c r="M2326" s="89">
        <f t="shared" si="1183"/>
        <v>0</v>
      </c>
      <c r="N2326" s="89">
        <f t="shared" si="1184"/>
        <v>0</v>
      </c>
      <c r="O2326" s="89">
        <f t="shared" si="1185"/>
        <v>0</v>
      </c>
      <c r="Q2326" s="90">
        <f t="shared" si="1186"/>
        <v>0</v>
      </c>
      <c r="R2326" s="90">
        <f t="shared" si="1187"/>
        <v>0</v>
      </c>
      <c r="S2326" s="90">
        <f t="shared" si="1188"/>
        <v>0</v>
      </c>
      <c r="T2326" s="90">
        <f t="shared" si="1189"/>
        <v>0</v>
      </c>
      <c r="U2326" s="90">
        <f t="shared" si="1190"/>
        <v>0</v>
      </c>
      <c r="V2326" s="90">
        <f t="shared" si="1191"/>
        <v>0</v>
      </c>
      <c r="W2326" s="90">
        <f t="shared" si="1192"/>
        <v>0</v>
      </c>
      <c r="Y2326" s="89">
        <f t="shared" si="1196"/>
        <v>0</v>
      </c>
      <c r="Z2326" s="90">
        <f t="shared" si="1197"/>
        <v>0</v>
      </c>
      <c r="AA2326" s="75">
        <f t="shared" si="1198"/>
        <v>0</v>
      </c>
      <c r="AB2326" s="89">
        <f t="shared" si="1199"/>
        <v>5331.5743183817058</v>
      </c>
      <c r="AC2326" s="89">
        <f t="shared" si="1200"/>
        <v>0</v>
      </c>
      <c r="AD2326" s="90">
        <f t="shared" si="1201"/>
        <v>0</v>
      </c>
      <c r="AE2326" s="90">
        <f t="shared" si="1202"/>
        <v>0</v>
      </c>
      <c r="AF2326" s="1">
        <f t="shared" si="1203"/>
        <v>-44668.425681618297</v>
      </c>
    </row>
    <row r="2327" spans="1:32">
      <c r="A2327" s="106">
        <v>2.679E-3</v>
      </c>
      <c r="B2327" s="4">
        <f t="shared" si="1193"/>
        <v>-42338.217745671383</v>
      </c>
      <c r="C2327" t="s">
        <v>1394</v>
      </c>
      <c r="D2327" s="100"/>
      <c r="E2327" s="57" t="s">
        <v>20</v>
      </c>
      <c r="F2327" s="22">
        <f t="shared" si="1194"/>
        <v>1</v>
      </c>
      <c r="G2327" s="22">
        <f t="shared" si="1195"/>
        <v>1</v>
      </c>
      <c r="H2327" s="120" t="str">
        <f>IF(ISNA(VLOOKUP(C2327,[1]Sheet1!$J$2:$J$2000,3,FALSE)),"No","Yes")</f>
        <v>No</v>
      </c>
      <c r="I2327" s="89">
        <f t="shared" si="1179"/>
        <v>0</v>
      </c>
      <c r="J2327" s="89">
        <f t="shared" si="1180"/>
        <v>0</v>
      </c>
      <c r="K2327" s="89">
        <f t="shared" si="1181"/>
        <v>0</v>
      </c>
      <c r="L2327" s="89">
        <f t="shared" si="1182"/>
        <v>7661.7795753286155</v>
      </c>
      <c r="M2327" s="89">
        <f t="shared" si="1183"/>
        <v>0</v>
      </c>
      <c r="N2327" s="89">
        <f t="shared" si="1184"/>
        <v>0</v>
      </c>
      <c r="O2327" s="89">
        <f t="shared" si="1185"/>
        <v>0</v>
      </c>
      <c r="Q2327" s="90">
        <f t="shared" si="1186"/>
        <v>0</v>
      </c>
      <c r="R2327" s="90">
        <f t="shared" si="1187"/>
        <v>0</v>
      </c>
      <c r="S2327" s="90">
        <f t="shared" si="1188"/>
        <v>0</v>
      </c>
      <c r="T2327" s="90">
        <f t="shared" si="1189"/>
        <v>0</v>
      </c>
      <c r="U2327" s="90">
        <f t="shared" si="1190"/>
        <v>0</v>
      </c>
      <c r="V2327" s="90">
        <f t="shared" si="1191"/>
        <v>0</v>
      </c>
      <c r="W2327" s="90">
        <f t="shared" si="1192"/>
        <v>0</v>
      </c>
      <c r="Y2327" s="89">
        <f t="shared" si="1196"/>
        <v>0</v>
      </c>
      <c r="Z2327" s="90">
        <f t="shared" si="1197"/>
        <v>0</v>
      </c>
      <c r="AA2327" s="75">
        <f t="shared" si="1198"/>
        <v>0</v>
      </c>
      <c r="AB2327" s="89">
        <f t="shared" si="1199"/>
        <v>7661.7795753286155</v>
      </c>
      <c r="AC2327" s="89">
        <f t="shared" si="1200"/>
        <v>0</v>
      </c>
      <c r="AD2327" s="90">
        <f t="shared" si="1201"/>
        <v>0</v>
      </c>
      <c r="AE2327" s="90">
        <f t="shared" si="1202"/>
        <v>0</v>
      </c>
      <c r="AF2327" s="1">
        <f t="shared" si="1203"/>
        <v>-42338.220424671381</v>
      </c>
    </row>
    <row r="2328" spans="1:32">
      <c r="A2328" s="106">
        <v>2.6800000000000001E-3</v>
      </c>
      <c r="B2328" s="4">
        <f t="shared" si="1193"/>
        <v>-42569.254490875217</v>
      </c>
      <c r="C2328" t="s">
        <v>1422</v>
      </c>
      <c r="D2328" s="100"/>
      <c r="E2328" s="57" t="s">
        <v>20</v>
      </c>
      <c r="F2328" s="22">
        <f t="shared" si="1194"/>
        <v>1</v>
      </c>
      <c r="G2328" s="22">
        <f t="shared" si="1195"/>
        <v>1</v>
      </c>
      <c r="H2328" s="120" t="str">
        <f>IF(ISNA(VLOOKUP(C2328,[1]Sheet1!$J$2:$J$2000,3,FALSE)),"No","Yes")</f>
        <v>No</v>
      </c>
      <c r="I2328" s="89">
        <f t="shared" si="1179"/>
        <v>0</v>
      </c>
      <c r="J2328" s="89">
        <f t="shared" si="1180"/>
        <v>0</v>
      </c>
      <c r="K2328" s="89">
        <f t="shared" si="1181"/>
        <v>0</v>
      </c>
      <c r="L2328" s="89">
        <f t="shared" si="1182"/>
        <v>7430.7428291247861</v>
      </c>
      <c r="M2328" s="89">
        <f t="shared" si="1183"/>
        <v>0</v>
      </c>
      <c r="N2328" s="89">
        <f t="shared" si="1184"/>
        <v>0</v>
      </c>
      <c r="O2328" s="89">
        <f t="shared" si="1185"/>
        <v>0</v>
      </c>
      <c r="Q2328" s="90">
        <f t="shared" si="1186"/>
        <v>0</v>
      </c>
      <c r="R2328" s="90">
        <f t="shared" si="1187"/>
        <v>0</v>
      </c>
      <c r="S2328" s="90">
        <f t="shared" si="1188"/>
        <v>0</v>
      </c>
      <c r="T2328" s="90">
        <f t="shared" si="1189"/>
        <v>0</v>
      </c>
      <c r="U2328" s="90">
        <f t="shared" si="1190"/>
        <v>0</v>
      </c>
      <c r="V2328" s="90">
        <f t="shared" si="1191"/>
        <v>0</v>
      </c>
      <c r="W2328" s="90">
        <f t="shared" si="1192"/>
        <v>0</v>
      </c>
      <c r="Y2328" s="89">
        <f t="shared" si="1196"/>
        <v>0</v>
      </c>
      <c r="Z2328" s="90">
        <f t="shared" si="1197"/>
        <v>0</v>
      </c>
      <c r="AA2328" s="75">
        <f t="shared" si="1198"/>
        <v>0</v>
      </c>
      <c r="AB2328" s="89">
        <f t="shared" si="1199"/>
        <v>7430.7428291247861</v>
      </c>
      <c r="AC2328" s="89">
        <f t="shared" si="1200"/>
        <v>0</v>
      </c>
      <c r="AD2328" s="90">
        <f t="shared" si="1201"/>
        <v>0</v>
      </c>
      <c r="AE2328" s="90">
        <f t="shared" si="1202"/>
        <v>0</v>
      </c>
      <c r="AF2328" s="1">
        <f t="shared" si="1203"/>
        <v>-42569.257170875215</v>
      </c>
    </row>
    <row r="2329" spans="1:32">
      <c r="A2329" s="106">
        <v>2.6810000000000002E-3</v>
      </c>
      <c r="B2329" s="4">
        <f t="shared" si="1193"/>
        <v>-42591.050851143729</v>
      </c>
      <c r="C2329" t="s">
        <v>1425</v>
      </c>
      <c r="D2329" s="100"/>
      <c r="E2329" s="57" t="s">
        <v>20</v>
      </c>
      <c r="F2329" s="22">
        <f t="shared" si="1194"/>
        <v>1</v>
      </c>
      <c r="G2329" s="22">
        <f t="shared" si="1195"/>
        <v>1</v>
      </c>
      <c r="H2329" s="120" t="str">
        <f>IF(ISNA(VLOOKUP(C2329,[1]Sheet1!$J$2:$J$2000,3,FALSE)),"No","Yes")</f>
        <v>No</v>
      </c>
      <c r="I2329" s="89">
        <f t="shared" si="1179"/>
        <v>0</v>
      </c>
      <c r="J2329" s="89">
        <f t="shared" si="1180"/>
        <v>0</v>
      </c>
      <c r="K2329" s="89">
        <f t="shared" si="1181"/>
        <v>0</v>
      </c>
      <c r="L2329" s="89">
        <f t="shared" si="1182"/>
        <v>7408.9464678562699</v>
      </c>
      <c r="M2329" s="89">
        <f t="shared" si="1183"/>
        <v>0</v>
      </c>
      <c r="N2329" s="89">
        <f t="shared" si="1184"/>
        <v>0</v>
      </c>
      <c r="O2329" s="89">
        <f t="shared" si="1185"/>
        <v>0</v>
      </c>
      <c r="Q2329" s="90">
        <f t="shared" si="1186"/>
        <v>0</v>
      </c>
      <c r="R2329" s="90">
        <f t="shared" si="1187"/>
        <v>0</v>
      </c>
      <c r="S2329" s="90">
        <f t="shared" si="1188"/>
        <v>0</v>
      </c>
      <c r="T2329" s="90">
        <f t="shared" si="1189"/>
        <v>0</v>
      </c>
      <c r="U2329" s="90">
        <f t="shared" si="1190"/>
        <v>0</v>
      </c>
      <c r="V2329" s="90">
        <f t="shared" si="1191"/>
        <v>0</v>
      </c>
      <c r="W2329" s="90">
        <f t="shared" si="1192"/>
        <v>0</v>
      </c>
      <c r="Y2329" s="89">
        <f t="shared" si="1196"/>
        <v>0</v>
      </c>
      <c r="Z2329" s="90">
        <f t="shared" si="1197"/>
        <v>0</v>
      </c>
      <c r="AA2329" s="75">
        <f t="shared" si="1198"/>
        <v>0</v>
      </c>
      <c r="AB2329" s="89">
        <f t="shared" si="1199"/>
        <v>7408.9464678562699</v>
      </c>
      <c r="AC2329" s="89">
        <f t="shared" si="1200"/>
        <v>0</v>
      </c>
      <c r="AD2329" s="90">
        <f t="shared" si="1201"/>
        <v>0</v>
      </c>
      <c r="AE2329" s="90">
        <f t="shared" si="1202"/>
        <v>0</v>
      </c>
      <c r="AF2329" s="1">
        <f t="shared" si="1203"/>
        <v>-42591.053532143727</v>
      </c>
    </row>
    <row r="2330" spans="1:32">
      <c r="A2330" s="106">
        <v>2.6819999999999999E-3</v>
      </c>
      <c r="B2330" s="4">
        <f t="shared" si="1193"/>
        <v>-43136.319781768114</v>
      </c>
      <c r="C2330" t="s">
        <v>1477</v>
      </c>
      <c r="D2330" s="100"/>
      <c r="E2330" s="57" t="s">
        <v>20</v>
      </c>
      <c r="F2330" s="22">
        <f t="shared" si="1194"/>
        <v>1</v>
      </c>
      <c r="G2330" s="22">
        <f t="shared" si="1195"/>
        <v>1</v>
      </c>
      <c r="H2330" s="120" t="str">
        <f>IF(ISNA(VLOOKUP(C2330,[1]Sheet1!$J$2:$J$2000,3,FALSE)),"No","Yes")</f>
        <v>No</v>
      </c>
      <c r="I2330" s="89">
        <f t="shared" si="1179"/>
        <v>0</v>
      </c>
      <c r="J2330" s="89">
        <f t="shared" si="1180"/>
        <v>0</v>
      </c>
      <c r="K2330" s="89">
        <f t="shared" si="1181"/>
        <v>0</v>
      </c>
      <c r="L2330" s="89">
        <f t="shared" si="1182"/>
        <v>6863.6775362318849</v>
      </c>
      <c r="M2330" s="89">
        <f t="shared" si="1183"/>
        <v>0</v>
      </c>
      <c r="N2330" s="89">
        <f t="shared" si="1184"/>
        <v>0</v>
      </c>
      <c r="O2330" s="89">
        <f t="shared" si="1185"/>
        <v>0</v>
      </c>
      <c r="Q2330" s="90">
        <f t="shared" si="1186"/>
        <v>0</v>
      </c>
      <c r="R2330" s="90">
        <f t="shared" si="1187"/>
        <v>0</v>
      </c>
      <c r="S2330" s="90">
        <f t="shared" si="1188"/>
        <v>0</v>
      </c>
      <c r="T2330" s="90">
        <f t="shared" si="1189"/>
        <v>0</v>
      </c>
      <c r="U2330" s="90">
        <f t="shared" si="1190"/>
        <v>0</v>
      </c>
      <c r="V2330" s="90">
        <f t="shared" si="1191"/>
        <v>0</v>
      </c>
      <c r="W2330" s="90">
        <f t="shared" si="1192"/>
        <v>0</v>
      </c>
      <c r="Y2330" s="89">
        <f t="shared" si="1196"/>
        <v>0</v>
      </c>
      <c r="Z2330" s="90">
        <f t="shared" si="1197"/>
        <v>0</v>
      </c>
      <c r="AA2330" s="75">
        <f t="shared" si="1198"/>
        <v>0</v>
      </c>
      <c r="AB2330" s="89">
        <f t="shared" si="1199"/>
        <v>6863.6775362318849</v>
      </c>
      <c r="AC2330" s="89">
        <f t="shared" si="1200"/>
        <v>0</v>
      </c>
      <c r="AD2330" s="90">
        <f t="shared" si="1201"/>
        <v>0</v>
      </c>
      <c r="AE2330" s="90">
        <f t="shared" si="1202"/>
        <v>0</v>
      </c>
      <c r="AF2330" s="1">
        <f t="shared" si="1203"/>
        <v>-43136.322463768112</v>
      </c>
    </row>
    <row r="2331" spans="1:32">
      <c r="A2331" s="106">
        <v>2.6830000000000001E-3</v>
      </c>
      <c r="B2331" s="4">
        <f t="shared" si="1193"/>
        <v>-43171.882876810771</v>
      </c>
      <c r="C2331" t="s">
        <v>1483</v>
      </c>
      <c r="D2331" s="100"/>
      <c r="E2331" s="57" t="s">
        <v>20</v>
      </c>
      <c r="F2331" s="22">
        <f t="shared" si="1194"/>
        <v>1</v>
      </c>
      <c r="G2331" s="22">
        <f t="shared" si="1195"/>
        <v>1</v>
      </c>
      <c r="H2331" s="120" t="str">
        <f>IF(ISNA(VLOOKUP(C2331,[1]Sheet1!$J$2:$J$2000,3,FALSE)),"No","Yes")</f>
        <v>No</v>
      </c>
      <c r="I2331" s="89">
        <f t="shared" si="1179"/>
        <v>0</v>
      </c>
      <c r="J2331" s="89">
        <f t="shared" si="1180"/>
        <v>0</v>
      </c>
      <c r="K2331" s="89">
        <f t="shared" si="1181"/>
        <v>0</v>
      </c>
      <c r="L2331" s="89">
        <f t="shared" si="1182"/>
        <v>6828.1144401892316</v>
      </c>
      <c r="M2331" s="89">
        <f t="shared" si="1183"/>
        <v>0</v>
      </c>
      <c r="N2331" s="89">
        <f t="shared" si="1184"/>
        <v>0</v>
      </c>
      <c r="O2331" s="89">
        <f t="shared" si="1185"/>
        <v>0</v>
      </c>
      <c r="Q2331" s="90">
        <f t="shared" si="1186"/>
        <v>0</v>
      </c>
      <c r="R2331" s="90">
        <f t="shared" si="1187"/>
        <v>0</v>
      </c>
      <c r="S2331" s="90">
        <f t="shared" si="1188"/>
        <v>0</v>
      </c>
      <c r="T2331" s="90">
        <f t="shared" si="1189"/>
        <v>0</v>
      </c>
      <c r="U2331" s="90">
        <f t="shared" si="1190"/>
        <v>0</v>
      </c>
      <c r="V2331" s="90">
        <f t="shared" si="1191"/>
        <v>0</v>
      </c>
      <c r="W2331" s="90">
        <f t="shared" si="1192"/>
        <v>0</v>
      </c>
      <c r="Y2331" s="89">
        <f t="shared" si="1196"/>
        <v>0</v>
      </c>
      <c r="Z2331" s="90">
        <f t="shared" si="1197"/>
        <v>0</v>
      </c>
      <c r="AA2331" s="75">
        <f t="shared" si="1198"/>
        <v>0</v>
      </c>
      <c r="AB2331" s="89">
        <f t="shared" si="1199"/>
        <v>6828.1144401892316</v>
      </c>
      <c r="AC2331" s="89">
        <f t="shared" si="1200"/>
        <v>0</v>
      </c>
      <c r="AD2331" s="90">
        <f t="shared" si="1201"/>
        <v>0</v>
      </c>
      <c r="AE2331" s="90">
        <f t="shared" si="1202"/>
        <v>0</v>
      </c>
      <c r="AF2331" s="1">
        <f t="shared" si="1203"/>
        <v>-43171.885559810769</v>
      </c>
    </row>
    <row r="2332" spans="1:32">
      <c r="A2332" s="106">
        <v>2.6840000000000002E-3</v>
      </c>
      <c r="B2332" s="4">
        <f t="shared" si="1193"/>
        <v>20944.109494549004</v>
      </c>
      <c r="C2332" t="s">
        <v>1500</v>
      </c>
      <c r="D2332" s="100" t="s">
        <v>384</v>
      </c>
      <c r="E2332" s="57" t="s">
        <v>20</v>
      </c>
      <c r="F2332" s="22">
        <f t="shared" si="1194"/>
        <v>3</v>
      </c>
      <c r="G2332" s="22">
        <f t="shared" si="1195"/>
        <v>3</v>
      </c>
      <c r="H2332" s="120" t="str">
        <f>IF(ISNA(VLOOKUP(C2332,[1]Sheet1!$J$2:$J$2000,3,FALSE)),"No","Yes")</f>
        <v>Yes</v>
      </c>
      <c r="I2332" s="89">
        <f t="shared" si="1179"/>
        <v>0</v>
      </c>
      <c r="J2332" s="89">
        <f t="shared" si="1180"/>
        <v>0</v>
      </c>
      <c r="K2332" s="89">
        <f t="shared" si="1181"/>
        <v>7157.5585521646553</v>
      </c>
      <c r="L2332" s="89">
        <f t="shared" si="1182"/>
        <v>6591.9965202261856</v>
      </c>
      <c r="M2332" s="89">
        <f t="shared" si="1183"/>
        <v>0</v>
      </c>
      <c r="N2332" s="89">
        <f t="shared" si="1184"/>
        <v>7194.5517381581622</v>
      </c>
      <c r="O2332" s="89">
        <f t="shared" si="1185"/>
        <v>0</v>
      </c>
      <c r="Q2332" s="90">
        <f t="shared" si="1186"/>
        <v>0</v>
      </c>
      <c r="R2332" s="90">
        <f t="shared" si="1187"/>
        <v>0</v>
      </c>
      <c r="S2332" s="90">
        <f t="shared" si="1188"/>
        <v>0</v>
      </c>
      <c r="T2332" s="90">
        <f t="shared" si="1189"/>
        <v>0</v>
      </c>
      <c r="U2332" s="90">
        <f t="shared" si="1190"/>
        <v>0</v>
      </c>
      <c r="V2332" s="90">
        <f t="shared" si="1191"/>
        <v>0</v>
      </c>
      <c r="W2332" s="90">
        <f t="shared" si="1192"/>
        <v>0</v>
      </c>
      <c r="Y2332" s="89">
        <f t="shared" si="1196"/>
        <v>6591.9965202261856</v>
      </c>
      <c r="Z2332" s="90">
        <f t="shared" si="1197"/>
        <v>0</v>
      </c>
      <c r="AA2332" s="75">
        <f t="shared" si="1198"/>
        <v>6591.9965202261856</v>
      </c>
      <c r="AB2332" s="89">
        <f t="shared" si="1199"/>
        <v>7194.5517381581622</v>
      </c>
      <c r="AC2332" s="89">
        <f t="shared" si="1200"/>
        <v>7157.5585521646553</v>
      </c>
      <c r="AD2332" s="90">
        <f t="shared" si="1201"/>
        <v>0</v>
      </c>
      <c r="AE2332" s="90">
        <f t="shared" si="1202"/>
        <v>0</v>
      </c>
      <c r="AF2332" s="1">
        <f t="shared" si="1203"/>
        <v>20944.106810549005</v>
      </c>
    </row>
    <row r="2333" spans="1:32">
      <c r="A2333" s="106">
        <v>2.6849999999999999E-3</v>
      </c>
      <c r="B2333" s="4">
        <f t="shared" si="1193"/>
        <v>-43429.435858247343</v>
      </c>
      <c r="C2333" t="s">
        <v>1501</v>
      </c>
      <c r="D2333" s="100"/>
      <c r="E2333" s="57" t="s">
        <v>20</v>
      </c>
      <c r="F2333" s="22">
        <f t="shared" si="1194"/>
        <v>1</v>
      </c>
      <c r="G2333" s="22">
        <f t="shared" si="1195"/>
        <v>1</v>
      </c>
      <c r="H2333" s="120" t="str">
        <f>IF(ISNA(VLOOKUP(C2333,[1]Sheet1!$J$2:$J$2000,3,FALSE)),"No","Yes")</f>
        <v>No</v>
      </c>
      <c r="I2333" s="89">
        <f t="shared" si="1179"/>
        <v>0</v>
      </c>
      <c r="J2333" s="89">
        <f t="shared" si="1180"/>
        <v>0</v>
      </c>
      <c r="K2333" s="89">
        <f t="shared" si="1181"/>
        <v>0</v>
      </c>
      <c r="L2333" s="89">
        <f t="shared" si="1182"/>
        <v>6570.5614567526554</v>
      </c>
      <c r="M2333" s="89">
        <f t="shared" si="1183"/>
        <v>0</v>
      </c>
      <c r="N2333" s="89">
        <f t="shared" si="1184"/>
        <v>0</v>
      </c>
      <c r="O2333" s="89">
        <f t="shared" si="1185"/>
        <v>0</v>
      </c>
      <c r="Q2333" s="90">
        <f t="shared" si="1186"/>
        <v>0</v>
      </c>
      <c r="R2333" s="90">
        <f t="shared" si="1187"/>
        <v>0</v>
      </c>
      <c r="S2333" s="90">
        <f t="shared" si="1188"/>
        <v>0</v>
      </c>
      <c r="T2333" s="90">
        <f t="shared" si="1189"/>
        <v>0</v>
      </c>
      <c r="U2333" s="90">
        <f t="shared" si="1190"/>
        <v>0</v>
      </c>
      <c r="V2333" s="90">
        <f t="shared" si="1191"/>
        <v>0</v>
      </c>
      <c r="W2333" s="90">
        <f t="shared" si="1192"/>
        <v>0</v>
      </c>
      <c r="Y2333" s="89">
        <f t="shared" si="1196"/>
        <v>0</v>
      </c>
      <c r="Z2333" s="90">
        <f t="shared" si="1197"/>
        <v>0</v>
      </c>
      <c r="AA2333" s="75">
        <f t="shared" si="1198"/>
        <v>0</v>
      </c>
      <c r="AB2333" s="89">
        <f t="shared" si="1199"/>
        <v>6570.5614567526554</v>
      </c>
      <c r="AC2333" s="89">
        <f t="shared" si="1200"/>
        <v>0</v>
      </c>
      <c r="AD2333" s="90">
        <f t="shared" si="1201"/>
        <v>0</v>
      </c>
      <c r="AE2333" s="90">
        <f t="shared" si="1202"/>
        <v>0</v>
      </c>
      <c r="AF2333" s="1">
        <f t="shared" si="1203"/>
        <v>-43429.438543247343</v>
      </c>
    </row>
    <row r="2334" spans="1:32">
      <c r="A2334" s="106">
        <v>2.686E-3</v>
      </c>
      <c r="B2334" s="4">
        <f t="shared" si="1193"/>
        <v>-44069.651002123654</v>
      </c>
      <c r="C2334" t="s">
        <v>1529</v>
      </c>
      <c r="D2334" s="100"/>
      <c r="E2334" s="57" t="s">
        <v>20</v>
      </c>
      <c r="F2334" s="22">
        <f t="shared" si="1194"/>
        <v>1</v>
      </c>
      <c r="G2334" s="22">
        <f t="shared" si="1195"/>
        <v>1</v>
      </c>
      <c r="H2334" s="120" t="str">
        <f>IF(ISNA(VLOOKUP(C2334,[1]Sheet1!$J$2:$J$2000,3,FALSE)),"No","Yes")</f>
        <v>No</v>
      </c>
      <c r="I2334" s="89">
        <f t="shared" si="1179"/>
        <v>0</v>
      </c>
      <c r="J2334" s="89">
        <f t="shared" si="1180"/>
        <v>0</v>
      </c>
      <c r="K2334" s="89">
        <f t="shared" si="1181"/>
        <v>0</v>
      </c>
      <c r="L2334" s="89">
        <f t="shared" si="1182"/>
        <v>5930.3463118763457</v>
      </c>
      <c r="M2334" s="89">
        <f t="shared" si="1183"/>
        <v>0</v>
      </c>
      <c r="N2334" s="89">
        <f t="shared" si="1184"/>
        <v>0</v>
      </c>
      <c r="O2334" s="89">
        <f t="shared" si="1185"/>
        <v>0</v>
      </c>
      <c r="Q2334" s="90">
        <f t="shared" si="1186"/>
        <v>0</v>
      </c>
      <c r="R2334" s="90">
        <f t="shared" si="1187"/>
        <v>0</v>
      </c>
      <c r="S2334" s="90">
        <f t="shared" si="1188"/>
        <v>0</v>
      </c>
      <c r="T2334" s="90">
        <f t="shared" si="1189"/>
        <v>0</v>
      </c>
      <c r="U2334" s="90">
        <f t="shared" si="1190"/>
        <v>0</v>
      </c>
      <c r="V2334" s="90">
        <f t="shared" si="1191"/>
        <v>0</v>
      </c>
      <c r="W2334" s="90">
        <f t="shared" si="1192"/>
        <v>0</v>
      </c>
      <c r="Y2334" s="89">
        <f t="shared" si="1196"/>
        <v>0</v>
      </c>
      <c r="Z2334" s="90">
        <f t="shared" si="1197"/>
        <v>0</v>
      </c>
      <c r="AA2334" s="75">
        <f t="shared" si="1198"/>
        <v>0</v>
      </c>
      <c r="AB2334" s="89">
        <f t="shared" si="1199"/>
        <v>5930.3463118763457</v>
      </c>
      <c r="AC2334" s="89">
        <f t="shared" si="1200"/>
        <v>0</v>
      </c>
      <c r="AD2334" s="90">
        <f t="shared" si="1201"/>
        <v>0</v>
      </c>
      <c r="AE2334" s="90">
        <f t="shared" si="1202"/>
        <v>0</v>
      </c>
      <c r="AF2334" s="1">
        <f t="shared" si="1203"/>
        <v>-44069.653688123653</v>
      </c>
    </row>
    <row r="2335" spans="1:32">
      <c r="A2335" s="106">
        <v>2.6870000000000002E-3</v>
      </c>
      <c r="B2335" s="4">
        <f t="shared" si="1193"/>
        <v>-42499.378654252163</v>
      </c>
      <c r="C2335" t="s">
        <v>1413</v>
      </c>
      <c r="D2335" s="100"/>
      <c r="E2335" s="57" t="s">
        <v>20</v>
      </c>
      <c r="F2335" s="22">
        <f t="shared" si="1194"/>
        <v>1</v>
      </c>
      <c r="G2335" s="22">
        <f t="shared" si="1195"/>
        <v>1</v>
      </c>
      <c r="H2335" s="120" t="str">
        <f>IF(ISNA(VLOOKUP(C2335,[1]Sheet1!$J$2:$J$2000,3,FALSE)),"No","Yes")</f>
        <v>No</v>
      </c>
      <c r="I2335" s="89">
        <f t="shared" si="1179"/>
        <v>0</v>
      </c>
      <c r="J2335" s="89">
        <f t="shared" si="1180"/>
        <v>0</v>
      </c>
      <c r="K2335" s="89">
        <f t="shared" si="1181"/>
        <v>0</v>
      </c>
      <c r="L2335" s="89">
        <f t="shared" si="1182"/>
        <v>7500.6186587478342</v>
      </c>
      <c r="M2335" s="89">
        <f t="shared" si="1183"/>
        <v>0</v>
      </c>
      <c r="N2335" s="89">
        <f t="shared" si="1184"/>
        <v>0</v>
      </c>
      <c r="O2335" s="89">
        <f t="shared" si="1185"/>
        <v>0</v>
      </c>
      <c r="Q2335" s="90">
        <f t="shared" si="1186"/>
        <v>0</v>
      </c>
      <c r="R2335" s="90">
        <f t="shared" si="1187"/>
        <v>0</v>
      </c>
      <c r="S2335" s="90">
        <f t="shared" si="1188"/>
        <v>0</v>
      </c>
      <c r="T2335" s="90">
        <f t="shared" si="1189"/>
        <v>0</v>
      </c>
      <c r="U2335" s="90">
        <f t="shared" si="1190"/>
        <v>0</v>
      </c>
      <c r="V2335" s="90">
        <f t="shared" si="1191"/>
        <v>0</v>
      </c>
      <c r="W2335" s="90">
        <f t="shared" si="1192"/>
        <v>0</v>
      </c>
      <c r="Y2335" s="89">
        <f t="shared" si="1196"/>
        <v>0</v>
      </c>
      <c r="Z2335" s="90">
        <f t="shared" si="1197"/>
        <v>0</v>
      </c>
      <c r="AA2335" s="75">
        <f t="shared" si="1198"/>
        <v>0</v>
      </c>
      <c r="AB2335" s="89">
        <f t="shared" si="1199"/>
        <v>7500.6186587478342</v>
      </c>
      <c r="AC2335" s="89">
        <f t="shared" si="1200"/>
        <v>0</v>
      </c>
      <c r="AD2335" s="90">
        <f t="shared" si="1201"/>
        <v>0</v>
      </c>
      <c r="AE2335" s="90">
        <f t="shared" si="1202"/>
        <v>0</v>
      </c>
      <c r="AF2335" s="1">
        <f t="shared" si="1203"/>
        <v>-42499.381341252163</v>
      </c>
    </row>
    <row r="2336" spans="1:32">
      <c r="A2336" s="106">
        <v>2.6879999999999999E-3</v>
      </c>
      <c r="B2336" s="4">
        <f t="shared" si="1193"/>
        <v>-42740.117072479043</v>
      </c>
      <c r="C2336" t="s">
        <v>1447</v>
      </c>
      <c r="D2336" s="100"/>
      <c r="E2336" s="57" t="s">
        <v>20</v>
      </c>
      <c r="F2336" s="22">
        <f t="shared" si="1194"/>
        <v>1</v>
      </c>
      <c r="G2336" s="22">
        <f t="shared" si="1195"/>
        <v>1</v>
      </c>
      <c r="H2336" s="120" t="str">
        <f>IF(ISNA(VLOOKUP(C2336,[1]Sheet1!$J$2:$J$2000,3,FALSE)),"No","Yes")</f>
        <v>No</v>
      </c>
      <c r="I2336" s="89">
        <f t="shared" si="1179"/>
        <v>0</v>
      </c>
      <c r="J2336" s="89">
        <f t="shared" si="1180"/>
        <v>0</v>
      </c>
      <c r="K2336" s="89">
        <f t="shared" si="1181"/>
        <v>0</v>
      </c>
      <c r="L2336" s="89">
        <f t="shared" si="1182"/>
        <v>7259.8802395209577</v>
      </c>
      <c r="M2336" s="89">
        <f t="shared" si="1183"/>
        <v>0</v>
      </c>
      <c r="N2336" s="89">
        <f t="shared" si="1184"/>
        <v>0</v>
      </c>
      <c r="O2336" s="89">
        <f t="shared" si="1185"/>
        <v>0</v>
      </c>
      <c r="Q2336" s="90">
        <f t="shared" si="1186"/>
        <v>0</v>
      </c>
      <c r="R2336" s="90">
        <f t="shared" si="1187"/>
        <v>0</v>
      </c>
      <c r="S2336" s="90">
        <f t="shared" si="1188"/>
        <v>0</v>
      </c>
      <c r="T2336" s="90">
        <f t="shared" si="1189"/>
        <v>0</v>
      </c>
      <c r="U2336" s="90">
        <f t="shared" si="1190"/>
        <v>0</v>
      </c>
      <c r="V2336" s="90">
        <f t="shared" si="1191"/>
        <v>0</v>
      </c>
      <c r="W2336" s="90">
        <f t="shared" si="1192"/>
        <v>0</v>
      </c>
      <c r="Y2336" s="89">
        <f t="shared" si="1196"/>
        <v>0</v>
      </c>
      <c r="Z2336" s="90">
        <f t="shared" si="1197"/>
        <v>0</v>
      </c>
      <c r="AA2336" s="75">
        <f t="shared" si="1198"/>
        <v>0</v>
      </c>
      <c r="AB2336" s="89">
        <f t="shared" si="1199"/>
        <v>7259.8802395209577</v>
      </c>
      <c r="AC2336" s="89">
        <f t="shared" si="1200"/>
        <v>0</v>
      </c>
      <c r="AD2336" s="90">
        <f t="shared" si="1201"/>
        <v>0</v>
      </c>
      <c r="AE2336" s="90">
        <f t="shared" si="1202"/>
        <v>0</v>
      </c>
      <c r="AF2336" s="1">
        <f t="shared" si="1203"/>
        <v>-42740.119760479043</v>
      </c>
    </row>
    <row r="2337" spans="1:32">
      <c r="A2337" s="106">
        <v>2.689E-3</v>
      </c>
      <c r="B2337" s="4">
        <f t="shared" si="1193"/>
        <v>-43499.890083892984</v>
      </c>
      <c r="C2337" t="s">
        <v>1505</v>
      </c>
      <c r="D2337" s="100"/>
      <c r="E2337" s="57" t="s">
        <v>20</v>
      </c>
      <c r="F2337" s="22">
        <f t="shared" si="1194"/>
        <v>1</v>
      </c>
      <c r="G2337" s="22">
        <f t="shared" si="1195"/>
        <v>1</v>
      </c>
      <c r="H2337" s="120" t="str">
        <f>IF(ISNA(VLOOKUP(C2337,[1]Sheet1!$J$2:$J$2000,3,FALSE)),"No","Yes")</f>
        <v>No</v>
      </c>
      <c r="I2337" s="89">
        <f t="shared" si="1179"/>
        <v>0</v>
      </c>
      <c r="J2337" s="89">
        <f t="shared" si="1180"/>
        <v>0</v>
      </c>
      <c r="K2337" s="89">
        <f t="shared" si="1181"/>
        <v>0</v>
      </c>
      <c r="L2337" s="89">
        <f t="shared" si="1182"/>
        <v>6500.1072271070125</v>
      </c>
      <c r="M2337" s="89">
        <f t="shared" si="1183"/>
        <v>0</v>
      </c>
      <c r="N2337" s="89">
        <f t="shared" si="1184"/>
        <v>0</v>
      </c>
      <c r="O2337" s="89">
        <f t="shared" si="1185"/>
        <v>0</v>
      </c>
      <c r="Q2337" s="90">
        <f t="shared" si="1186"/>
        <v>0</v>
      </c>
      <c r="R2337" s="90">
        <f t="shared" si="1187"/>
        <v>0</v>
      </c>
      <c r="S2337" s="90">
        <f t="shared" si="1188"/>
        <v>0</v>
      </c>
      <c r="T2337" s="90">
        <f t="shared" si="1189"/>
        <v>0</v>
      </c>
      <c r="U2337" s="90">
        <f t="shared" si="1190"/>
        <v>0</v>
      </c>
      <c r="V2337" s="90">
        <f t="shared" si="1191"/>
        <v>0</v>
      </c>
      <c r="W2337" s="90">
        <f t="shared" si="1192"/>
        <v>0</v>
      </c>
      <c r="Y2337" s="89">
        <f t="shared" si="1196"/>
        <v>0</v>
      </c>
      <c r="Z2337" s="90">
        <f t="shared" si="1197"/>
        <v>0</v>
      </c>
      <c r="AA2337" s="75">
        <f t="shared" si="1198"/>
        <v>0</v>
      </c>
      <c r="AB2337" s="89">
        <f t="shared" si="1199"/>
        <v>6500.1072271070125</v>
      </c>
      <c r="AC2337" s="89">
        <f t="shared" si="1200"/>
        <v>0</v>
      </c>
      <c r="AD2337" s="90">
        <f t="shared" si="1201"/>
        <v>0</v>
      </c>
      <c r="AE2337" s="90">
        <f t="shared" si="1202"/>
        <v>0</v>
      </c>
      <c r="AF2337" s="1">
        <f t="shared" si="1203"/>
        <v>-43499.892772892985</v>
      </c>
    </row>
    <row r="2338" spans="1:32">
      <c r="A2338" s="106">
        <v>2.6900000000000001E-3</v>
      </c>
      <c r="B2338" s="4">
        <f t="shared" si="1193"/>
        <v>-31797.307352929631</v>
      </c>
      <c r="C2338" t="s">
        <v>1814</v>
      </c>
      <c r="D2338" s="100"/>
      <c r="E2338" s="57" t="s">
        <v>20</v>
      </c>
      <c r="F2338" s="22">
        <f t="shared" si="1194"/>
        <v>2</v>
      </c>
      <c r="G2338" s="22">
        <f t="shared" si="1195"/>
        <v>2</v>
      </c>
      <c r="H2338" s="120" t="str">
        <f>IF(ISNA(VLOOKUP(C2338,[1]Sheet1!$J$2:$J$2000,3,FALSE)),"No","Yes")</f>
        <v>No</v>
      </c>
      <c r="I2338" s="89">
        <f t="shared" ref="I2338:I2349" si="1204">IF(ISERROR(VLOOKUP($C2338,Sprint1,5,FALSE)),0,(VLOOKUP($C2338,Sprint1,5,FALSE)))</f>
        <v>0</v>
      </c>
      <c r="J2338" s="89">
        <f t="shared" ref="J2338:J2349" si="1205">IF(ISERROR(VLOOKUP($C2338,Sprint2,5,FALSE)),0,(VLOOKUP($C2338,Sprint2,5,FALSE)))</f>
        <v>0</v>
      </c>
      <c r="K2338" s="89">
        <f t="shared" ref="K2338:K2349" si="1206">IF(ISERROR(VLOOKUP($C2338,Sprint3,5,FALSE)),0,(VLOOKUP($C2338,Sprint3,5,FALSE)))</f>
        <v>0</v>
      </c>
      <c r="L2338" s="89">
        <f>IF(ISERROR(VLOOKUP($C2338,Sprint4,5,FALSE)),0,(VLOOKUP($C2338,Sprint4,5,FALSE)))</f>
        <v>0</v>
      </c>
      <c r="M2338" s="89">
        <f t="shared" ref="M2338:M2349" si="1207">IF(ISERROR(VLOOKUP($C2338,Sprint5,5,FALSE)),0,(VLOOKUP($C2338,Sprint5,5,FALSE)))</f>
        <v>0</v>
      </c>
      <c r="N2338" s="89">
        <f t="shared" ref="N2338:N2349" si="1208">IF(ISERROR(VLOOKUP($C2338,Sprint6,5,FALSE)),0,(VLOOKUP($C2338,Sprint6,5,FALSE)))</f>
        <v>0</v>
      </c>
      <c r="O2338" s="89">
        <f t="shared" ref="O2338:O2349" si="1209">IF(ISERROR(VLOOKUP($C2338,Sprint7,5,FALSE)),0,(VLOOKUP($C2338,Sprint7,5,FALSE)))</f>
        <v>0</v>
      </c>
      <c r="Q2338" s="90">
        <f t="shared" ref="Q2338:Q2349" si="1210">IF(ISERROR(VLOOKUP($C2338,_End1,5,FALSE)),0,(VLOOKUP($C2338,_End1,5,FALSE)))</f>
        <v>0</v>
      </c>
      <c r="R2338" s="90">
        <f t="shared" ref="R2338:R2349" si="1211">IF(ISERROR(VLOOKUP($C2338,_End2,5,FALSE)),0,(VLOOKUP($C2338,_End2,5,FALSE)))</f>
        <v>9207.2170585019121</v>
      </c>
      <c r="S2338" s="90">
        <f t="shared" ref="S2338:S2349" si="1212">IF(ISERROR(VLOOKUP($C2338,_End3,5,FALSE)),0,(VLOOKUP($C2338,_End3,5,FALSE)))</f>
        <v>0</v>
      </c>
      <c r="T2338" s="90">
        <f t="shared" ref="T2338:T2349" si="1213">IF(ISERROR(VLOOKUP($C2338,_End4,5,FALSE)),0,(VLOOKUP($C2338,_End4,5,FALSE)))</f>
        <v>0</v>
      </c>
      <c r="U2338" s="90">
        <f t="shared" ref="U2338:U2349" si="1214">IF(ISERROR(VLOOKUP($C2338,_End5,5,FALSE)),0,(VLOOKUP($C2338,_End5,5,FALSE)))</f>
        <v>8995.4728985684578</v>
      </c>
      <c r="V2338" s="90">
        <f t="shared" ref="V2338:V2349" si="1215">IF(ISERROR(VLOOKUP($C2338,_End6,5,FALSE)),0,(VLOOKUP($C2338,_End6,5,FALSE)))</f>
        <v>0</v>
      </c>
      <c r="W2338" s="90">
        <f t="shared" ref="W2338:W2349" si="1216">IF(ISERROR(VLOOKUP($C2338,_End7,5,FALSE)),0,(VLOOKUP($C2338,_End7,5,FALSE)))</f>
        <v>0</v>
      </c>
      <c r="Y2338" s="89">
        <f t="shared" si="1196"/>
        <v>0</v>
      </c>
      <c r="Z2338" s="90">
        <f t="shared" si="1197"/>
        <v>0</v>
      </c>
      <c r="AA2338" s="75">
        <f t="shared" si="1198"/>
        <v>0</v>
      </c>
      <c r="AB2338" s="89">
        <f t="shared" si="1199"/>
        <v>0</v>
      </c>
      <c r="AC2338" s="89">
        <f t="shared" si="1200"/>
        <v>0</v>
      </c>
      <c r="AD2338" s="90">
        <f t="shared" si="1201"/>
        <v>9207.2170585019121</v>
      </c>
      <c r="AE2338" s="90">
        <f t="shared" si="1202"/>
        <v>8995.4728985684578</v>
      </c>
      <c r="AF2338" s="1">
        <f t="shared" si="1203"/>
        <v>-31797.310042929632</v>
      </c>
    </row>
    <row r="2339" spans="1:32">
      <c r="A2339" s="106">
        <v>2.6909999999999998E-3</v>
      </c>
      <c r="B2339" s="4">
        <f t="shared" si="1193"/>
        <v>-41224.633260301023</v>
      </c>
      <c r="C2339" t="s">
        <v>1826</v>
      </c>
      <c r="D2339" s="100"/>
      <c r="E2339" s="57" t="s">
        <v>20</v>
      </c>
      <c r="F2339" s="22">
        <f t="shared" si="1194"/>
        <v>1</v>
      </c>
      <c r="G2339" s="22">
        <f t="shared" si="1195"/>
        <v>1</v>
      </c>
      <c r="H2339" s="120" t="str">
        <f>IF(ISNA(VLOOKUP(C2339,[1]Sheet1!$J$2:$J$2000,3,FALSE)),"No","Yes")</f>
        <v>No</v>
      </c>
      <c r="I2339" s="89">
        <f t="shared" si="1204"/>
        <v>0</v>
      </c>
      <c r="J2339" s="89">
        <f t="shared" si="1205"/>
        <v>0</v>
      </c>
      <c r="K2339" s="89">
        <f t="shared" si="1206"/>
        <v>0</v>
      </c>
      <c r="L2339" s="89">
        <f t="shared" ref="L2339:L2349" si="1217">IF(ISERROR(VLOOKUP($C2339,Sprint4,5,FALSE)),0,(VLOOKUP($C2339,Sprint4,5,FALSE)))</f>
        <v>0</v>
      </c>
      <c r="M2339" s="89">
        <f t="shared" si="1207"/>
        <v>0</v>
      </c>
      <c r="N2339" s="89">
        <f t="shared" si="1208"/>
        <v>0</v>
      </c>
      <c r="O2339" s="89">
        <f t="shared" si="1209"/>
        <v>0</v>
      </c>
      <c r="Q2339" s="90">
        <f t="shared" si="1210"/>
        <v>0</v>
      </c>
      <c r="R2339" s="90">
        <f t="shared" si="1211"/>
        <v>0</v>
      </c>
      <c r="S2339" s="90">
        <f t="shared" si="1212"/>
        <v>0</v>
      </c>
      <c r="T2339" s="90">
        <f t="shared" si="1213"/>
        <v>0</v>
      </c>
      <c r="U2339" s="90">
        <f t="shared" si="1214"/>
        <v>8775.3640486989734</v>
      </c>
      <c r="V2339" s="90">
        <f t="shared" si="1215"/>
        <v>0</v>
      </c>
      <c r="W2339" s="90">
        <f t="shared" si="1216"/>
        <v>0</v>
      </c>
      <c r="Y2339" s="89">
        <f t="shared" si="1196"/>
        <v>0</v>
      </c>
      <c r="Z2339" s="90">
        <f t="shared" si="1197"/>
        <v>0</v>
      </c>
      <c r="AA2339" s="75">
        <f t="shared" si="1198"/>
        <v>0</v>
      </c>
      <c r="AB2339" s="89">
        <f t="shared" si="1199"/>
        <v>0</v>
      </c>
      <c r="AC2339" s="89">
        <f t="shared" si="1200"/>
        <v>0</v>
      </c>
      <c r="AD2339" s="90">
        <f t="shared" si="1201"/>
        <v>8775.3640486989734</v>
      </c>
      <c r="AE2339" s="90">
        <f t="shared" si="1202"/>
        <v>0</v>
      </c>
      <c r="AF2339" s="1">
        <f t="shared" si="1203"/>
        <v>-41224.635951301025</v>
      </c>
    </row>
    <row r="2340" spans="1:32">
      <c r="A2340" s="106">
        <v>2.6919999999999999E-3</v>
      </c>
      <c r="B2340" s="4">
        <f t="shared" si="1193"/>
        <v>-41621.649729652418</v>
      </c>
      <c r="C2340" t="s">
        <v>1846</v>
      </c>
      <c r="D2340" s="100"/>
      <c r="E2340" s="57" t="s">
        <v>20</v>
      </c>
      <c r="F2340" s="22">
        <f t="shared" si="1194"/>
        <v>1</v>
      </c>
      <c r="G2340" s="22">
        <f t="shared" si="1195"/>
        <v>1</v>
      </c>
      <c r="H2340" s="120" t="str">
        <f>IF(ISNA(VLOOKUP(C2340,[1]Sheet1!$J$2:$J$2000,3,FALSE)),"No","Yes")</f>
        <v>No</v>
      </c>
      <c r="I2340" s="89">
        <f t="shared" si="1204"/>
        <v>0</v>
      </c>
      <c r="J2340" s="89">
        <f t="shared" si="1205"/>
        <v>0</v>
      </c>
      <c r="K2340" s="89">
        <f t="shared" si="1206"/>
        <v>0</v>
      </c>
      <c r="L2340" s="89">
        <f t="shared" si="1217"/>
        <v>0</v>
      </c>
      <c r="M2340" s="89">
        <f t="shared" si="1207"/>
        <v>0</v>
      </c>
      <c r="N2340" s="89">
        <f t="shared" si="1208"/>
        <v>0</v>
      </c>
      <c r="O2340" s="89">
        <f t="shared" si="1209"/>
        <v>0</v>
      </c>
      <c r="Q2340" s="90">
        <f t="shared" si="1210"/>
        <v>0</v>
      </c>
      <c r="R2340" s="90">
        <f t="shared" si="1211"/>
        <v>0</v>
      </c>
      <c r="S2340" s="90">
        <f t="shared" si="1212"/>
        <v>0</v>
      </c>
      <c r="T2340" s="90">
        <f t="shared" si="1213"/>
        <v>0</v>
      </c>
      <c r="U2340" s="90">
        <f t="shared" si="1214"/>
        <v>8378.3475783475787</v>
      </c>
      <c r="V2340" s="90">
        <f t="shared" si="1215"/>
        <v>0</v>
      </c>
      <c r="W2340" s="90">
        <f t="shared" si="1216"/>
        <v>0</v>
      </c>
      <c r="Y2340" s="89">
        <f t="shared" si="1196"/>
        <v>0</v>
      </c>
      <c r="Z2340" s="90">
        <f t="shared" si="1197"/>
        <v>0</v>
      </c>
      <c r="AA2340" s="75">
        <f t="shared" si="1198"/>
        <v>0</v>
      </c>
      <c r="AB2340" s="89">
        <f t="shared" si="1199"/>
        <v>0</v>
      </c>
      <c r="AC2340" s="89">
        <f t="shared" si="1200"/>
        <v>0</v>
      </c>
      <c r="AD2340" s="90">
        <f t="shared" si="1201"/>
        <v>8378.3475783475787</v>
      </c>
      <c r="AE2340" s="90">
        <f t="shared" si="1202"/>
        <v>0</v>
      </c>
      <c r="AF2340" s="1">
        <f t="shared" si="1203"/>
        <v>-41621.652421652419</v>
      </c>
    </row>
    <row r="2341" spans="1:32">
      <c r="A2341" s="106">
        <v>2.6930000000000001E-3</v>
      </c>
      <c r="B2341" s="4">
        <f t="shared" si="1193"/>
        <v>-41655.88199659255</v>
      </c>
      <c r="C2341" t="s">
        <v>1849</v>
      </c>
      <c r="D2341" s="100"/>
      <c r="E2341" s="57" t="s">
        <v>20</v>
      </c>
      <c r="F2341" s="22">
        <f t="shared" si="1194"/>
        <v>1</v>
      </c>
      <c r="G2341" s="22">
        <f t="shared" si="1195"/>
        <v>1</v>
      </c>
      <c r="H2341" s="120" t="str">
        <f>IF(ISNA(VLOOKUP(C2341,[1]Sheet1!$J$2:$J$2000,3,FALSE)),"No","Yes")</f>
        <v>No</v>
      </c>
      <c r="I2341" s="89">
        <f t="shared" si="1204"/>
        <v>0</v>
      </c>
      <c r="J2341" s="89">
        <f t="shared" si="1205"/>
        <v>0</v>
      </c>
      <c r="K2341" s="89">
        <f t="shared" si="1206"/>
        <v>0</v>
      </c>
      <c r="L2341" s="89">
        <f t="shared" si="1217"/>
        <v>0</v>
      </c>
      <c r="M2341" s="89">
        <f t="shared" si="1207"/>
        <v>0</v>
      </c>
      <c r="N2341" s="89">
        <f t="shared" si="1208"/>
        <v>0</v>
      </c>
      <c r="O2341" s="89">
        <f t="shared" si="1209"/>
        <v>0</v>
      </c>
      <c r="Q2341" s="90">
        <f t="shared" si="1210"/>
        <v>0</v>
      </c>
      <c r="R2341" s="90">
        <f t="shared" si="1211"/>
        <v>0</v>
      </c>
      <c r="S2341" s="90">
        <f t="shared" si="1212"/>
        <v>0</v>
      </c>
      <c r="T2341" s="90">
        <f t="shared" si="1213"/>
        <v>0</v>
      </c>
      <c r="U2341" s="90">
        <f t="shared" si="1214"/>
        <v>8344.1153104074456</v>
      </c>
      <c r="V2341" s="90">
        <f t="shared" si="1215"/>
        <v>0</v>
      </c>
      <c r="W2341" s="90">
        <f t="shared" si="1216"/>
        <v>0</v>
      </c>
      <c r="Y2341" s="89">
        <f t="shared" si="1196"/>
        <v>0</v>
      </c>
      <c r="Z2341" s="90">
        <f t="shared" si="1197"/>
        <v>0</v>
      </c>
      <c r="AA2341" s="75">
        <f t="shared" si="1198"/>
        <v>0</v>
      </c>
      <c r="AB2341" s="89">
        <f t="shared" si="1199"/>
        <v>0</v>
      </c>
      <c r="AC2341" s="89">
        <f t="shared" si="1200"/>
        <v>0</v>
      </c>
      <c r="AD2341" s="90">
        <f t="shared" si="1201"/>
        <v>8344.1153104074456</v>
      </c>
      <c r="AE2341" s="90">
        <f t="shared" si="1202"/>
        <v>0</v>
      </c>
      <c r="AF2341" s="1">
        <f t="shared" si="1203"/>
        <v>-41655.884689592553</v>
      </c>
    </row>
    <row r="2342" spans="1:32">
      <c r="A2342" s="106">
        <v>2.6940000000000002E-3</v>
      </c>
      <c r="B2342" s="4">
        <f t="shared" si="1193"/>
        <v>-41767.996410243642</v>
      </c>
      <c r="C2342" t="s">
        <v>1853</v>
      </c>
      <c r="D2342" s="100"/>
      <c r="E2342" s="57" t="s">
        <v>20</v>
      </c>
      <c r="F2342" s="22">
        <f t="shared" si="1194"/>
        <v>1</v>
      </c>
      <c r="G2342" s="22">
        <f t="shared" si="1195"/>
        <v>1</v>
      </c>
      <c r="H2342" s="120" t="str">
        <f>IF(ISNA(VLOOKUP(C2342,[1]Sheet1!$J$2:$J$2000,3,FALSE)),"No","Yes")</f>
        <v>No</v>
      </c>
      <c r="I2342" s="89">
        <f t="shared" si="1204"/>
        <v>0</v>
      </c>
      <c r="J2342" s="89">
        <f t="shared" si="1205"/>
        <v>0</v>
      </c>
      <c r="K2342" s="89">
        <f t="shared" si="1206"/>
        <v>0</v>
      </c>
      <c r="L2342" s="89">
        <f t="shared" si="1217"/>
        <v>0</v>
      </c>
      <c r="M2342" s="89">
        <f t="shared" si="1207"/>
        <v>0</v>
      </c>
      <c r="N2342" s="89">
        <f t="shared" si="1208"/>
        <v>0</v>
      </c>
      <c r="O2342" s="89">
        <f t="shared" si="1209"/>
        <v>0</v>
      </c>
      <c r="Q2342" s="90">
        <f t="shared" si="1210"/>
        <v>0</v>
      </c>
      <c r="R2342" s="90">
        <f t="shared" si="1211"/>
        <v>0</v>
      </c>
      <c r="S2342" s="90">
        <f t="shared" si="1212"/>
        <v>0</v>
      </c>
      <c r="T2342" s="90">
        <f t="shared" si="1213"/>
        <v>0</v>
      </c>
      <c r="U2342" s="90">
        <f t="shared" si="1214"/>
        <v>8232.0008957563532</v>
      </c>
      <c r="V2342" s="90">
        <f t="shared" si="1215"/>
        <v>0</v>
      </c>
      <c r="W2342" s="90">
        <f t="shared" si="1216"/>
        <v>0</v>
      </c>
      <c r="Y2342" s="89">
        <f t="shared" si="1196"/>
        <v>0</v>
      </c>
      <c r="Z2342" s="90">
        <f t="shared" si="1197"/>
        <v>0</v>
      </c>
      <c r="AA2342" s="75">
        <f t="shared" si="1198"/>
        <v>0</v>
      </c>
      <c r="AB2342" s="89">
        <f t="shared" si="1199"/>
        <v>0</v>
      </c>
      <c r="AC2342" s="89">
        <f t="shared" si="1200"/>
        <v>0</v>
      </c>
      <c r="AD2342" s="90">
        <f t="shared" si="1201"/>
        <v>8232.0008957563532</v>
      </c>
      <c r="AE2342" s="90">
        <f t="shared" si="1202"/>
        <v>0</v>
      </c>
      <c r="AF2342" s="1">
        <f t="shared" si="1203"/>
        <v>-41767.999104243645</v>
      </c>
    </row>
    <row r="2343" spans="1:32">
      <c r="A2343" s="106">
        <v>2.6949999999999999E-3</v>
      </c>
      <c r="B2343" s="4">
        <f t="shared" si="1193"/>
        <v>7857.2218891861712</v>
      </c>
      <c r="C2343" t="s">
        <v>1866</v>
      </c>
      <c r="D2343" s="100"/>
      <c r="E2343" s="57" t="s">
        <v>20</v>
      </c>
      <c r="F2343" s="22">
        <f t="shared" si="1194"/>
        <v>1</v>
      </c>
      <c r="G2343" s="22">
        <f t="shared" si="1195"/>
        <v>1</v>
      </c>
      <c r="H2343" s="120" t="str">
        <f>IF(ISNA(VLOOKUP(C2343,[1]Sheet1!$J$2:$J$2000,3,FALSE)),"No","Yes")</f>
        <v>Yes</v>
      </c>
      <c r="I2343" s="89">
        <f t="shared" si="1204"/>
        <v>0</v>
      </c>
      <c r="J2343" s="89">
        <f t="shared" si="1205"/>
        <v>0</v>
      </c>
      <c r="K2343" s="89">
        <f t="shared" si="1206"/>
        <v>0</v>
      </c>
      <c r="L2343" s="89">
        <f t="shared" si="1217"/>
        <v>0</v>
      </c>
      <c r="M2343" s="89">
        <f t="shared" si="1207"/>
        <v>0</v>
      </c>
      <c r="N2343" s="89">
        <f t="shared" si="1208"/>
        <v>0</v>
      </c>
      <c r="O2343" s="89">
        <f t="shared" si="1209"/>
        <v>0</v>
      </c>
      <c r="Q2343" s="90">
        <f t="shared" si="1210"/>
        <v>0</v>
      </c>
      <c r="R2343" s="90">
        <f t="shared" si="1211"/>
        <v>0</v>
      </c>
      <c r="S2343" s="90">
        <f t="shared" si="1212"/>
        <v>0</v>
      </c>
      <c r="T2343" s="90">
        <f t="shared" si="1213"/>
        <v>0</v>
      </c>
      <c r="U2343" s="90">
        <f t="shared" si="1214"/>
        <v>7857.2191941861711</v>
      </c>
      <c r="V2343" s="90">
        <f t="shared" si="1215"/>
        <v>0</v>
      </c>
      <c r="W2343" s="90">
        <f t="shared" si="1216"/>
        <v>0</v>
      </c>
      <c r="Y2343" s="89">
        <f t="shared" si="1196"/>
        <v>0</v>
      </c>
      <c r="Z2343" s="90">
        <f t="shared" si="1197"/>
        <v>0</v>
      </c>
      <c r="AA2343" s="75">
        <f t="shared" si="1198"/>
        <v>0</v>
      </c>
      <c r="AB2343" s="89">
        <f t="shared" si="1199"/>
        <v>0</v>
      </c>
      <c r="AC2343" s="89">
        <f t="shared" si="1200"/>
        <v>0</v>
      </c>
      <c r="AD2343" s="90">
        <f t="shared" si="1201"/>
        <v>7857.2191941861711</v>
      </c>
      <c r="AE2343" s="90">
        <f t="shared" si="1202"/>
        <v>0</v>
      </c>
      <c r="AF2343" s="1">
        <f t="shared" si="1203"/>
        <v>7857.2191941861711</v>
      </c>
    </row>
    <row r="2344" spans="1:32">
      <c r="A2344" s="106">
        <v>2.696E-3</v>
      </c>
      <c r="B2344" s="4">
        <f t="shared" si="1193"/>
        <v>-42197.811163704973</v>
      </c>
      <c r="C2344" t="s">
        <v>1867</v>
      </c>
      <c r="D2344" s="100"/>
      <c r="E2344" s="57" t="s">
        <v>20</v>
      </c>
      <c r="F2344" s="22">
        <f t="shared" si="1194"/>
        <v>1</v>
      </c>
      <c r="G2344" s="22">
        <f t="shared" si="1195"/>
        <v>1</v>
      </c>
      <c r="H2344" s="120" t="str">
        <f>IF(ISNA(VLOOKUP(C2344,[1]Sheet1!$J$2:$J$2000,3,FALSE)),"No","Yes")</f>
        <v>No</v>
      </c>
      <c r="I2344" s="89">
        <f t="shared" si="1204"/>
        <v>0</v>
      </c>
      <c r="J2344" s="89">
        <f t="shared" si="1205"/>
        <v>0</v>
      </c>
      <c r="K2344" s="89">
        <f t="shared" si="1206"/>
        <v>0</v>
      </c>
      <c r="L2344" s="89">
        <f t="shared" si="1217"/>
        <v>0</v>
      </c>
      <c r="M2344" s="89">
        <f t="shared" si="1207"/>
        <v>0</v>
      </c>
      <c r="N2344" s="89">
        <f t="shared" si="1208"/>
        <v>0</v>
      </c>
      <c r="O2344" s="89">
        <f t="shared" si="1209"/>
        <v>0</v>
      </c>
      <c r="Q2344" s="90">
        <f t="shared" si="1210"/>
        <v>0</v>
      </c>
      <c r="R2344" s="90">
        <f t="shared" si="1211"/>
        <v>0</v>
      </c>
      <c r="S2344" s="90">
        <f t="shared" si="1212"/>
        <v>0</v>
      </c>
      <c r="T2344" s="90">
        <f t="shared" si="1213"/>
        <v>0</v>
      </c>
      <c r="U2344" s="90">
        <f t="shared" si="1214"/>
        <v>7802.1861402950235</v>
      </c>
      <c r="V2344" s="90">
        <f t="shared" si="1215"/>
        <v>0</v>
      </c>
      <c r="W2344" s="90">
        <f t="shared" si="1216"/>
        <v>0</v>
      </c>
      <c r="Y2344" s="89">
        <f t="shared" si="1196"/>
        <v>0</v>
      </c>
      <c r="Z2344" s="90">
        <f t="shared" si="1197"/>
        <v>0</v>
      </c>
      <c r="AA2344" s="75">
        <f t="shared" si="1198"/>
        <v>0</v>
      </c>
      <c r="AB2344" s="89">
        <f t="shared" si="1199"/>
        <v>0</v>
      </c>
      <c r="AC2344" s="89">
        <f t="shared" si="1200"/>
        <v>0</v>
      </c>
      <c r="AD2344" s="90">
        <f t="shared" si="1201"/>
        <v>7802.1861402950235</v>
      </c>
      <c r="AE2344" s="90">
        <f t="shared" si="1202"/>
        <v>0</v>
      </c>
      <c r="AF2344" s="1">
        <f t="shared" si="1203"/>
        <v>-42197.813859704976</v>
      </c>
    </row>
    <row r="2345" spans="1:32">
      <c r="A2345" s="106">
        <v>2.6970000000000002E-3</v>
      </c>
      <c r="B2345" s="4">
        <f t="shared" si="1193"/>
        <v>-35713.317686038892</v>
      </c>
      <c r="C2345" t="s">
        <v>1877</v>
      </c>
      <c r="D2345" s="100"/>
      <c r="E2345" s="57" t="s">
        <v>20</v>
      </c>
      <c r="F2345" s="22">
        <f t="shared" si="1194"/>
        <v>2</v>
      </c>
      <c r="G2345" s="22">
        <f t="shared" si="1195"/>
        <v>2</v>
      </c>
      <c r="H2345" s="120" t="str">
        <f>IF(ISNA(VLOOKUP(C2345,[1]Sheet1!$J$2:$J$2000,3,FALSE)),"No","Yes")</f>
        <v>No</v>
      </c>
      <c r="I2345" s="89">
        <f t="shared" si="1204"/>
        <v>0</v>
      </c>
      <c r="J2345" s="89">
        <f t="shared" si="1205"/>
        <v>0</v>
      </c>
      <c r="K2345" s="89">
        <f t="shared" si="1206"/>
        <v>0</v>
      </c>
      <c r="L2345" s="89">
        <f t="shared" si="1217"/>
        <v>0</v>
      </c>
      <c r="M2345" s="89">
        <f t="shared" si="1207"/>
        <v>0</v>
      </c>
      <c r="N2345" s="89">
        <f t="shared" si="1208"/>
        <v>0</v>
      </c>
      <c r="O2345" s="89">
        <f t="shared" si="1209"/>
        <v>0</v>
      </c>
      <c r="Q2345" s="90">
        <f t="shared" si="1210"/>
        <v>0</v>
      </c>
      <c r="R2345" s="90">
        <f t="shared" si="1211"/>
        <v>0</v>
      </c>
      <c r="S2345" s="90">
        <f t="shared" si="1212"/>
        <v>0</v>
      </c>
      <c r="T2345" s="90">
        <f t="shared" si="1213"/>
        <v>0</v>
      </c>
      <c r="U2345" s="90">
        <f t="shared" si="1214"/>
        <v>7403.081260698822</v>
      </c>
      <c r="V2345" s="90">
        <f t="shared" si="1215"/>
        <v>0</v>
      </c>
      <c r="W2345" s="90">
        <f t="shared" si="1216"/>
        <v>6883.5983562622851</v>
      </c>
      <c r="Y2345" s="89">
        <f t="shared" si="1196"/>
        <v>0</v>
      </c>
      <c r="Z2345" s="90">
        <f t="shared" si="1197"/>
        <v>0</v>
      </c>
      <c r="AA2345" s="75">
        <f t="shared" si="1198"/>
        <v>0</v>
      </c>
      <c r="AB2345" s="89">
        <f t="shared" si="1199"/>
        <v>0</v>
      </c>
      <c r="AC2345" s="89">
        <f t="shared" si="1200"/>
        <v>0</v>
      </c>
      <c r="AD2345" s="90">
        <f t="shared" si="1201"/>
        <v>7403.081260698822</v>
      </c>
      <c r="AE2345" s="90">
        <f t="shared" si="1202"/>
        <v>6883.5983562622851</v>
      </c>
      <c r="AF2345" s="1">
        <f t="shared" si="1203"/>
        <v>-35713.320383038896</v>
      </c>
    </row>
    <row r="2346" spans="1:32">
      <c r="A2346" s="106">
        <v>2.699E-3</v>
      </c>
      <c r="B2346" s="4">
        <f t="shared" si="1193"/>
        <v>8964.7630940737727</v>
      </c>
      <c r="C2346" t="s">
        <v>1817</v>
      </c>
      <c r="D2346" s="100"/>
      <c r="E2346" s="57" t="s">
        <v>20</v>
      </c>
      <c r="F2346" s="22">
        <f t="shared" si="1194"/>
        <v>1</v>
      </c>
      <c r="G2346" s="22">
        <f t="shared" si="1195"/>
        <v>1</v>
      </c>
      <c r="H2346" s="120" t="str">
        <f>IF(ISNA(VLOOKUP(C2346,[1]Sheet1!$J$2:$J$2000,3,FALSE)),"No","Yes")</f>
        <v>Yes</v>
      </c>
      <c r="I2346" s="89">
        <f t="shared" si="1204"/>
        <v>0</v>
      </c>
      <c r="J2346" s="89">
        <f t="shared" si="1205"/>
        <v>0</v>
      </c>
      <c r="K2346" s="89">
        <f t="shared" si="1206"/>
        <v>0</v>
      </c>
      <c r="L2346" s="89">
        <f t="shared" si="1217"/>
        <v>0</v>
      </c>
      <c r="M2346" s="89">
        <f t="shared" si="1207"/>
        <v>0</v>
      </c>
      <c r="N2346" s="89">
        <f t="shared" si="1208"/>
        <v>0</v>
      </c>
      <c r="O2346" s="89">
        <f t="shared" si="1209"/>
        <v>0</v>
      </c>
      <c r="Q2346" s="90">
        <f t="shared" si="1210"/>
        <v>0</v>
      </c>
      <c r="R2346" s="90">
        <f t="shared" si="1211"/>
        <v>0</v>
      </c>
      <c r="S2346" s="90">
        <f t="shared" si="1212"/>
        <v>0</v>
      </c>
      <c r="T2346" s="90">
        <f t="shared" si="1213"/>
        <v>0</v>
      </c>
      <c r="U2346" s="90">
        <f t="shared" si="1214"/>
        <v>8964.7603950737721</v>
      </c>
      <c r="V2346" s="90">
        <f t="shared" si="1215"/>
        <v>0</v>
      </c>
      <c r="W2346" s="90">
        <f t="shared" si="1216"/>
        <v>0</v>
      </c>
      <c r="Y2346" s="89">
        <f t="shared" si="1196"/>
        <v>0</v>
      </c>
      <c r="Z2346" s="90">
        <f t="shared" si="1197"/>
        <v>0</v>
      </c>
      <c r="AA2346" s="75">
        <f t="shared" si="1198"/>
        <v>0</v>
      </c>
      <c r="AB2346" s="89">
        <f t="shared" si="1199"/>
        <v>0</v>
      </c>
      <c r="AC2346" s="89">
        <f t="shared" si="1200"/>
        <v>0</v>
      </c>
      <c r="AD2346" s="90">
        <f t="shared" si="1201"/>
        <v>8964.7603950737721</v>
      </c>
      <c r="AE2346" s="90">
        <f t="shared" si="1202"/>
        <v>0</v>
      </c>
      <c r="AF2346" s="1">
        <f t="shared" si="1203"/>
        <v>8964.7603950737721</v>
      </c>
    </row>
    <row r="2347" spans="1:32">
      <c r="A2347" s="106">
        <v>2.7000000000000001E-3</v>
      </c>
      <c r="B2347" s="4">
        <f t="shared" si="1193"/>
        <v>8479.8181555940027</v>
      </c>
      <c r="C2347" t="s">
        <v>1840</v>
      </c>
      <c r="D2347" s="100"/>
      <c r="E2347" s="57" t="s">
        <v>20</v>
      </c>
      <c r="F2347" s="22">
        <f t="shared" si="1194"/>
        <v>1</v>
      </c>
      <c r="G2347" s="22">
        <f t="shared" si="1195"/>
        <v>1</v>
      </c>
      <c r="H2347" s="120" t="str">
        <f>IF(ISNA(VLOOKUP(C2347,[1]Sheet1!$J$2:$J$2000,3,FALSE)),"No","Yes")</f>
        <v>Yes</v>
      </c>
      <c r="I2347" s="89">
        <f t="shared" si="1204"/>
        <v>0</v>
      </c>
      <c r="J2347" s="89">
        <f t="shared" si="1205"/>
        <v>0</v>
      </c>
      <c r="K2347" s="89">
        <f t="shared" si="1206"/>
        <v>0</v>
      </c>
      <c r="L2347" s="89">
        <f t="shared" si="1217"/>
        <v>0</v>
      </c>
      <c r="M2347" s="89">
        <f t="shared" si="1207"/>
        <v>0</v>
      </c>
      <c r="N2347" s="89">
        <f t="shared" si="1208"/>
        <v>0</v>
      </c>
      <c r="O2347" s="89">
        <f t="shared" si="1209"/>
        <v>0</v>
      </c>
      <c r="Q2347" s="90">
        <f t="shared" si="1210"/>
        <v>0</v>
      </c>
      <c r="R2347" s="90">
        <f t="shared" si="1211"/>
        <v>0</v>
      </c>
      <c r="S2347" s="90">
        <f t="shared" si="1212"/>
        <v>0</v>
      </c>
      <c r="T2347" s="90">
        <f t="shared" si="1213"/>
        <v>0</v>
      </c>
      <c r="U2347" s="90">
        <f t="shared" si="1214"/>
        <v>8479.8154555940037</v>
      </c>
      <c r="V2347" s="90">
        <f t="shared" si="1215"/>
        <v>0</v>
      </c>
      <c r="W2347" s="90">
        <f t="shared" si="1216"/>
        <v>0</v>
      </c>
      <c r="Y2347" s="89">
        <f t="shared" si="1196"/>
        <v>0</v>
      </c>
      <c r="Z2347" s="90">
        <f t="shared" si="1197"/>
        <v>0</v>
      </c>
      <c r="AA2347" s="75">
        <f t="shared" si="1198"/>
        <v>0</v>
      </c>
      <c r="AB2347" s="89">
        <f t="shared" si="1199"/>
        <v>0</v>
      </c>
      <c r="AC2347" s="89">
        <f t="shared" si="1200"/>
        <v>0</v>
      </c>
      <c r="AD2347" s="90">
        <f t="shared" si="1201"/>
        <v>8479.8154555940037</v>
      </c>
      <c r="AE2347" s="90">
        <f t="shared" si="1202"/>
        <v>0</v>
      </c>
      <c r="AF2347" s="1">
        <f t="shared" si="1203"/>
        <v>8479.8154555940037</v>
      </c>
    </row>
    <row r="2348" spans="1:32">
      <c r="A2348" s="106">
        <v>2.7009999999999998E-3</v>
      </c>
      <c r="B2348" s="4">
        <f t="shared" si="1193"/>
        <v>7516.6165441653211</v>
      </c>
      <c r="C2348" t="s">
        <v>1875</v>
      </c>
      <c r="D2348" s="100"/>
      <c r="E2348" s="57" t="s">
        <v>20</v>
      </c>
      <c r="F2348" s="22">
        <f t="shared" si="1194"/>
        <v>1</v>
      </c>
      <c r="G2348" s="22">
        <f t="shared" si="1195"/>
        <v>1</v>
      </c>
      <c r="H2348" s="120" t="str">
        <f>IF(ISNA(VLOOKUP(C2348,[1]Sheet1!$J$2:$J$2000,3,FALSE)),"No","Yes")</f>
        <v>Yes</v>
      </c>
      <c r="I2348" s="89">
        <f t="shared" si="1204"/>
        <v>0</v>
      </c>
      <c r="J2348" s="89">
        <f t="shared" si="1205"/>
        <v>0</v>
      </c>
      <c r="K2348" s="89">
        <f t="shared" si="1206"/>
        <v>0</v>
      </c>
      <c r="L2348" s="89">
        <f t="shared" si="1217"/>
        <v>0</v>
      </c>
      <c r="M2348" s="89">
        <f t="shared" si="1207"/>
        <v>0</v>
      </c>
      <c r="N2348" s="89">
        <f t="shared" si="1208"/>
        <v>0</v>
      </c>
      <c r="O2348" s="89">
        <f t="shared" si="1209"/>
        <v>0</v>
      </c>
      <c r="Q2348" s="90">
        <f t="shared" si="1210"/>
        <v>0</v>
      </c>
      <c r="R2348" s="90">
        <f t="shared" si="1211"/>
        <v>0</v>
      </c>
      <c r="S2348" s="90">
        <f t="shared" si="1212"/>
        <v>0</v>
      </c>
      <c r="T2348" s="90">
        <f t="shared" si="1213"/>
        <v>0</v>
      </c>
      <c r="U2348" s="90">
        <f t="shared" si="1214"/>
        <v>7516.6138431653208</v>
      </c>
      <c r="V2348" s="90">
        <f t="shared" si="1215"/>
        <v>0</v>
      </c>
      <c r="W2348" s="90">
        <f t="shared" si="1216"/>
        <v>0</v>
      </c>
      <c r="Y2348" s="89">
        <f t="shared" si="1196"/>
        <v>0</v>
      </c>
      <c r="Z2348" s="90">
        <f t="shared" si="1197"/>
        <v>0</v>
      </c>
      <c r="AA2348" s="75">
        <f t="shared" si="1198"/>
        <v>0</v>
      </c>
      <c r="AB2348" s="89">
        <f t="shared" si="1199"/>
        <v>0</v>
      </c>
      <c r="AC2348" s="89">
        <f t="shared" si="1200"/>
        <v>0</v>
      </c>
      <c r="AD2348" s="90">
        <f t="shared" si="1201"/>
        <v>7516.6138431653208</v>
      </c>
      <c r="AE2348" s="90">
        <f t="shared" si="1202"/>
        <v>0</v>
      </c>
      <c r="AF2348" s="1">
        <f t="shared" si="1203"/>
        <v>7516.6138431653208</v>
      </c>
    </row>
    <row r="2349" spans="1:32">
      <c r="A2349" s="106">
        <v>2.7030000000000001E-3</v>
      </c>
      <c r="B2349" s="4">
        <f t="shared" ref="B2349:B2401" si="1218">AF2349+A2349</f>
        <v>7890.1078757838604</v>
      </c>
      <c r="C2349" t="s">
        <v>1865</v>
      </c>
      <c r="D2349" s="100"/>
      <c r="E2349" s="57" t="s">
        <v>20</v>
      </c>
      <c r="F2349" s="22">
        <f t="shared" si="1194"/>
        <v>1</v>
      </c>
      <c r="G2349" s="22">
        <f t="shared" si="1195"/>
        <v>1</v>
      </c>
      <c r="H2349" s="120" t="str">
        <f>IF(ISNA(VLOOKUP(C2349,[1]Sheet1!$J$2:$J$2000,3,FALSE)),"No","Yes")</f>
        <v>Yes</v>
      </c>
      <c r="I2349" s="89">
        <f t="shared" si="1204"/>
        <v>0</v>
      </c>
      <c r="J2349" s="89">
        <f t="shared" si="1205"/>
        <v>0</v>
      </c>
      <c r="K2349" s="89">
        <f t="shared" si="1206"/>
        <v>0</v>
      </c>
      <c r="L2349" s="89">
        <f t="shared" si="1217"/>
        <v>0</v>
      </c>
      <c r="M2349" s="89">
        <f t="shared" si="1207"/>
        <v>0</v>
      </c>
      <c r="N2349" s="89">
        <f t="shared" si="1208"/>
        <v>0</v>
      </c>
      <c r="O2349" s="89">
        <f t="shared" si="1209"/>
        <v>0</v>
      </c>
      <c r="Q2349" s="90">
        <f t="shared" si="1210"/>
        <v>0</v>
      </c>
      <c r="R2349" s="90">
        <f t="shared" si="1211"/>
        <v>0</v>
      </c>
      <c r="S2349" s="90">
        <f t="shared" si="1212"/>
        <v>0</v>
      </c>
      <c r="T2349" s="90">
        <f t="shared" si="1213"/>
        <v>0</v>
      </c>
      <c r="U2349" s="90">
        <f t="shared" si="1214"/>
        <v>7890.1051727838603</v>
      </c>
      <c r="V2349" s="90">
        <f t="shared" si="1215"/>
        <v>0</v>
      </c>
      <c r="W2349" s="90">
        <f t="shared" si="1216"/>
        <v>0</v>
      </c>
      <c r="Y2349" s="89">
        <f t="shared" si="1196"/>
        <v>0</v>
      </c>
      <c r="Z2349" s="90">
        <f t="shared" si="1197"/>
        <v>0</v>
      </c>
      <c r="AA2349" s="75">
        <f t="shared" si="1198"/>
        <v>0</v>
      </c>
      <c r="AB2349" s="89">
        <f t="shared" si="1199"/>
        <v>0</v>
      </c>
      <c r="AC2349" s="89">
        <f t="shared" si="1200"/>
        <v>0</v>
      </c>
      <c r="AD2349" s="90">
        <f t="shared" si="1201"/>
        <v>7890.1051727838603</v>
      </c>
      <c r="AE2349" s="90">
        <f t="shared" si="1202"/>
        <v>0</v>
      </c>
      <c r="AF2349" s="1">
        <f t="shared" si="1203"/>
        <v>7890.1051727838603</v>
      </c>
    </row>
    <row r="2350" spans="1:32">
      <c r="A2350" s="106">
        <v>2.7039999999999998E-3</v>
      </c>
      <c r="B2350" s="4">
        <f t="shared" si="1218"/>
        <v>-42312.83711197658</v>
      </c>
      <c r="C2350" t="s">
        <v>1870</v>
      </c>
      <c r="D2350" s="100"/>
      <c r="E2350" s="57" t="s">
        <v>20</v>
      </c>
      <c r="F2350" s="22">
        <f t="shared" si="1194"/>
        <v>1</v>
      </c>
      <c r="G2350" s="22">
        <f t="shared" si="1195"/>
        <v>1</v>
      </c>
      <c r="H2350" s="120" t="str">
        <f>IF(ISNA(VLOOKUP(C2350,[1]Sheet1!$J$2:$J$2000,3,FALSE)),"No","Yes")</f>
        <v>No</v>
      </c>
      <c r="I2350" s="89">
        <f t="shared" ref="I2350:I2370" si="1219">IF(ISERROR(VLOOKUP($C2350,Sprint1,5,FALSE)),0,(VLOOKUP($C2350,Sprint1,5,FALSE)))</f>
        <v>0</v>
      </c>
      <c r="J2350" s="89">
        <f t="shared" ref="J2350:J2370" si="1220">IF(ISERROR(VLOOKUP($C2350,Sprint2,5,FALSE)),0,(VLOOKUP($C2350,Sprint2,5,FALSE)))</f>
        <v>0</v>
      </c>
      <c r="K2350" s="89">
        <f t="shared" ref="K2350:K2370" si="1221">IF(ISERROR(VLOOKUP($C2350,Sprint3,5,FALSE)),0,(VLOOKUP($C2350,Sprint3,5,FALSE)))</f>
        <v>0</v>
      </c>
      <c r="L2350" s="89">
        <f t="shared" ref="L2350:L2370" si="1222">IF(ISERROR(VLOOKUP($C2350,Sprint4,5,FALSE)),0,(VLOOKUP($C2350,Sprint4,5,FALSE)))</f>
        <v>0</v>
      </c>
      <c r="M2350" s="89">
        <f t="shared" ref="M2350:M2370" si="1223">IF(ISERROR(VLOOKUP($C2350,Sprint5,5,FALSE)),0,(VLOOKUP($C2350,Sprint5,5,FALSE)))</f>
        <v>0</v>
      </c>
      <c r="N2350" s="89">
        <f t="shared" ref="N2350:N2370" si="1224">IF(ISERROR(VLOOKUP($C2350,Sprint6,5,FALSE)),0,(VLOOKUP($C2350,Sprint6,5,FALSE)))</f>
        <v>0</v>
      </c>
      <c r="O2350" s="89">
        <f t="shared" ref="O2350:O2370" si="1225">IF(ISERROR(VLOOKUP($C2350,Sprint7,5,FALSE)),0,(VLOOKUP($C2350,Sprint7,5,FALSE)))</f>
        <v>0</v>
      </c>
      <c r="Q2350" s="90">
        <f t="shared" ref="Q2350:Q2370" si="1226">IF(ISERROR(VLOOKUP($C2350,_End1,5,FALSE)),0,(VLOOKUP($C2350,_End1,5,FALSE)))</f>
        <v>0</v>
      </c>
      <c r="R2350" s="90">
        <f t="shared" ref="R2350:R2370" si="1227">IF(ISERROR(VLOOKUP($C2350,_End2,5,FALSE)),0,(VLOOKUP($C2350,_End2,5,FALSE)))</f>
        <v>0</v>
      </c>
      <c r="S2350" s="90">
        <f t="shared" ref="S2350:S2370" si="1228">IF(ISERROR(VLOOKUP($C2350,_End3,5,FALSE)),0,(VLOOKUP($C2350,_End3,5,FALSE)))</f>
        <v>0</v>
      </c>
      <c r="T2350" s="90">
        <f t="shared" ref="T2350:T2370" si="1229">IF(ISERROR(VLOOKUP($C2350,_End4,5,FALSE)),0,(VLOOKUP($C2350,_End4,5,FALSE)))</f>
        <v>0</v>
      </c>
      <c r="U2350" s="90">
        <f t="shared" ref="U2350:U2370" si="1230">IF(ISERROR(VLOOKUP($C2350,_End5,5,FALSE)),0,(VLOOKUP($C2350,_End5,5,FALSE)))</f>
        <v>7687.1601840234207</v>
      </c>
      <c r="V2350" s="90">
        <f t="shared" ref="V2350:V2370" si="1231">IF(ISERROR(VLOOKUP($C2350,_End6,5,FALSE)),0,(VLOOKUP($C2350,_End6,5,FALSE)))</f>
        <v>0</v>
      </c>
      <c r="W2350" s="90">
        <f t="shared" ref="W2350:W2370" si="1232">IF(ISERROR(VLOOKUP($C2350,_End7,5,FALSE)),0,(VLOOKUP($C2350,_End7,5,FALSE)))</f>
        <v>0</v>
      </c>
      <c r="Y2350" s="89">
        <f t="shared" si="1196"/>
        <v>0</v>
      </c>
      <c r="Z2350" s="90">
        <f t="shared" si="1197"/>
        <v>0</v>
      </c>
      <c r="AA2350" s="75">
        <f t="shared" si="1198"/>
        <v>0</v>
      </c>
      <c r="AB2350" s="89">
        <f t="shared" si="1199"/>
        <v>0</v>
      </c>
      <c r="AC2350" s="89">
        <f t="shared" si="1200"/>
        <v>0</v>
      </c>
      <c r="AD2350" s="90">
        <f t="shared" si="1201"/>
        <v>7687.1601840234207</v>
      </c>
      <c r="AE2350" s="90">
        <f t="shared" si="1202"/>
        <v>0</v>
      </c>
      <c r="AF2350" s="1">
        <f t="shared" si="1203"/>
        <v>-42312.839815976578</v>
      </c>
    </row>
    <row r="2351" spans="1:32">
      <c r="A2351" s="106">
        <v>2.7049999999999999E-3</v>
      </c>
      <c r="B2351" s="4">
        <f t="shared" si="1218"/>
        <v>14682.142958626484</v>
      </c>
      <c r="C2351" t="s">
        <v>1883</v>
      </c>
      <c r="D2351" s="100"/>
      <c r="E2351" s="57" t="s">
        <v>20</v>
      </c>
      <c r="F2351" s="22">
        <f t="shared" ref="F2351:F2370" si="1233">COUNTIF(H2351:X2351,"&gt;1")</f>
        <v>2</v>
      </c>
      <c r="G2351" s="22">
        <f t="shared" ref="G2351:G2370" si="1234">COUNTIF(AA2351:AE2351,"&gt;1")</f>
        <v>2</v>
      </c>
      <c r="H2351" s="120" t="str">
        <f>IF(ISNA(VLOOKUP(C2351,[1]Sheet1!$J$2:$J$2000,3,FALSE)),"No","Yes")</f>
        <v>Yes</v>
      </c>
      <c r="I2351" s="89">
        <f t="shared" si="1219"/>
        <v>0</v>
      </c>
      <c r="J2351" s="89">
        <f t="shared" si="1220"/>
        <v>0</v>
      </c>
      <c r="K2351" s="89">
        <f t="shared" si="1221"/>
        <v>0</v>
      </c>
      <c r="L2351" s="89">
        <f t="shared" si="1222"/>
        <v>0</v>
      </c>
      <c r="M2351" s="89">
        <f t="shared" si="1223"/>
        <v>7548.4317343173416</v>
      </c>
      <c r="N2351" s="89">
        <f t="shared" si="1224"/>
        <v>0</v>
      </c>
      <c r="O2351" s="89">
        <f t="shared" si="1225"/>
        <v>0</v>
      </c>
      <c r="Q2351" s="90">
        <f t="shared" si="1226"/>
        <v>0</v>
      </c>
      <c r="R2351" s="90">
        <f t="shared" si="1227"/>
        <v>0</v>
      </c>
      <c r="S2351" s="90">
        <f t="shared" si="1228"/>
        <v>0</v>
      </c>
      <c r="T2351" s="90">
        <f t="shared" si="1229"/>
        <v>0</v>
      </c>
      <c r="U2351" s="90">
        <f t="shared" si="1230"/>
        <v>7133.7085193091407</v>
      </c>
      <c r="V2351" s="90">
        <f t="shared" si="1231"/>
        <v>0</v>
      </c>
      <c r="W2351" s="90">
        <f t="shared" si="1232"/>
        <v>0</v>
      </c>
      <c r="Y2351" s="89">
        <f t="shared" ref="Y2351:Y2370" si="1235">LARGE(I2351:O2351,3)</f>
        <v>0</v>
      </c>
      <c r="Z2351" s="90">
        <f t="shared" ref="Z2351:Z2370" si="1236">LARGE(Q2351:W2351,3)</f>
        <v>0</v>
      </c>
      <c r="AA2351" s="75">
        <f t="shared" ref="AA2351:AA2370" si="1237">LARGE(Y2351:Z2351,1)</f>
        <v>0</v>
      </c>
      <c r="AB2351" s="89">
        <f t="shared" ref="AB2351:AB2370" si="1238">LARGE(I2351:O2351,1)</f>
        <v>7548.4317343173416</v>
      </c>
      <c r="AC2351" s="89">
        <f t="shared" ref="AC2351:AC2370" si="1239">LARGE(I2351:O2351,2)</f>
        <v>0</v>
      </c>
      <c r="AD2351" s="90">
        <f t="shared" ref="AD2351:AD2370" si="1240">LARGE(Q2351:W2351,1)</f>
        <v>7133.7085193091407</v>
      </c>
      <c r="AE2351" s="90">
        <f t="shared" ref="AE2351:AE2370" si="1241">LARGE(Q2351:W2351,2)</f>
        <v>0</v>
      </c>
      <c r="AF2351" s="1">
        <f t="shared" si="1203"/>
        <v>14682.140253626483</v>
      </c>
    </row>
    <row r="2352" spans="1:32">
      <c r="A2352" s="106">
        <v>2.7060000000000001E-3</v>
      </c>
      <c r="B2352" s="4">
        <f t="shared" si="1218"/>
        <v>-42908.947911283954</v>
      </c>
      <c r="C2352" t="s">
        <v>1884</v>
      </c>
      <c r="D2352" s="100"/>
      <c r="E2352" s="57" t="s">
        <v>20</v>
      </c>
      <c r="F2352" s="22">
        <f t="shared" si="1233"/>
        <v>1</v>
      </c>
      <c r="G2352" s="22">
        <f t="shared" si="1234"/>
        <v>1</v>
      </c>
      <c r="H2352" s="120" t="str">
        <f>IF(ISNA(VLOOKUP(C2352,[1]Sheet1!$J$2:$J$2000,3,FALSE)),"No","Yes")</f>
        <v>No</v>
      </c>
      <c r="I2352" s="89">
        <f t="shared" si="1219"/>
        <v>0</v>
      </c>
      <c r="J2352" s="89">
        <f t="shared" si="1220"/>
        <v>0</v>
      </c>
      <c r="K2352" s="89">
        <f t="shared" si="1221"/>
        <v>0</v>
      </c>
      <c r="L2352" s="89">
        <f t="shared" si="1222"/>
        <v>0</v>
      </c>
      <c r="M2352" s="89">
        <f t="shared" si="1223"/>
        <v>0</v>
      </c>
      <c r="N2352" s="89">
        <f t="shared" si="1224"/>
        <v>0</v>
      </c>
      <c r="O2352" s="89">
        <f t="shared" si="1225"/>
        <v>0</v>
      </c>
      <c r="Q2352" s="90">
        <f t="shared" si="1226"/>
        <v>0</v>
      </c>
      <c r="R2352" s="90">
        <f t="shared" si="1227"/>
        <v>0</v>
      </c>
      <c r="S2352" s="90">
        <f t="shared" si="1228"/>
        <v>0</v>
      </c>
      <c r="T2352" s="90">
        <f t="shared" si="1229"/>
        <v>0</v>
      </c>
      <c r="U2352" s="90">
        <f t="shared" si="1230"/>
        <v>7091.049382716049</v>
      </c>
      <c r="V2352" s="90">
        <f t="shared" si="1231"/>
        <v>0</v>
      </c>
      <c r="W2352" s="90">
        <f t="shared" si="1232"/>
        <v>0</v>
      </c>
      <c r="Y2352" s="89">
        <f t="shared" si="1235"/>
        <v>0</v>
      </c>
      <c r="Z2352" s="90">
        <f t="shared" si="1236"/>
        <v>0</v>
      </c>
      <c r="AA2352" s="75">
        <f t="shared" si="1237"/>
        <v>0</v>
      </c>
      <c r="AB2352" s="89">
        <f t="shared" si="1238"/>
        <v>0</v>
      </c>
      <c r="AC2352" s="89">
        <f t="shared" si="1239"/>
        <v>0</v>
      </c>
      <c r="AD2352" s="90">
        <f t="shared" si="1240"/>
        <v>7091.049382716049</v>
      </c>
      <c r="AE2352" s="90">
        <f t="shared" si="1241"/>
        <v>0</v>
      </c>
      <c r="AF2352" s="1">
        <f t="shared" si="1203"/>
        <v>-42908.950617283954</v>
      </c>
    </row>
    <row r="2353" spans="1:32">
      <c r="A2353" s="106">
        <v>2.7070000000000002E-3</v>
      </c>
      <c r="B2353" s="4">
        <f t="shared" si="1218"/>
        <v>-42924.643621553558</v>
      </c>
      <c r="C2353" t="s">
        <v>1885</v>
      </c>
      <c r="D2353" s="100"/>
      <c r="E2353" s="57" t="s">
        <v>20</v>
      </c>
      <c r="F2353" s="22">
        <f t="shared" si="1233"/>
        <v>1</v>
      </c>
      <c r="G2353" s="22">
        <f t="shared" si="1234"/>
        <v>1</v>
      </c>
      <c r="H2353" s="120" t="str">
        <f>IF(ISNA(VLOOKUP(C2353,[1]Sheet1!$J$2:$J$2000,3,FALSE)),"No","Yes")</f>
        <v>No</v>
      </c>
      <c r="I2353" s="89">
        <f t="shared" si="1219"/>
        <v>0</v>
      </c>
      <c r="J2353" s="89">
        <f t="shared" si="1220"/>
        <v>0</v>
      </c>
      <c r="K2353" s="89">
        <f t="shared" si="1221"/>
        <v>0</v>
      </c>
      <c r="L2353" s="89">
        <f t="shared" si="1222"/>
        <v>0</v>
      </c>
      <c r="M2353" s="89">
        <f t="shared" si="1223"/>
        <v>0</v>
      </c>
      <c r="N2353" s="89">
        <f t="shared" si="1224"/>
        <v>0</v>
      </c>
      <c r="O2353" s="89">
        <f t="shared" si="1225"/>
        <v>0</v>
      </c>
      <c r="Q2353" s="90">
        <f t="shared" si="1226"/>
        <v>0</v>
      </c>
      <c r="R2353" s="90">
        <f t="shared" si="1227"/>
        <v>0</v>
      </c>
      <c r="S2353" s="90">
        <f t="shared" si="1228"/>
        <v>0</v>
      </c>
      <c r="T2353" s="90">
        <f t="shared" si="1229"/>
        <v>0</v>
      </c>
      <c r="U2353" s="90">
        <f t="shared" si="1230"/>
        <v>7075.3536714464435</v>
      </c>
      <c r="V2353" s="90">
        <f t="shared" si="1231"/>
        <v>0</v>
      </c>
      <c r="W2353" s="90">
        <f t="shared" si="1232"/>
        <v>0</v>
      </c>
      <c r="Y2353" s="89">
        <f t="shared" si="1235"/>
        <v>0</v>
      </c>
      <c r="Z2353" s="90">
        <f t="shared" si="1236"/>
        <v>0</v>
      </c>
      <c r="AA2353" s="75">
        <f t="shared" si="1237"/>
        <v>0</v>
      </c>
      <c r="AB2353" s="89">
        <f t="shared" si="1238"/>
        <v>0</v>
      </c>
      <c r="AC2353" s="89">
        <f t="shared" si="1239"/>
        <v>0</v>
      </c>
      <c r="AD2353" s="90">
        <f t="shared" si="1240"/>
        <v>7075.3536714464435</v>
      </c>
      <c r="AE2353" s="90">
        <f t="shared" si="1241"/>
        <v>0</v>
      </c>
      <c r="AF2353" s="1">
        <f t="shared" si="1203"/>
        <v>-42924.646328553557</v>
      </c>
    </row>
    <row r="2354" spans="1:32">
      <c r="A2354" s="106">
        <v>2.7079999999999999E-3</v>
      </c>
      <c r="B2354" s="4">
        <f t="shared" si="1218"/>
        <v>7305.2491308934823</v>
      </c>
      <c r="C2354" t="s">
        <v>1882</v>
      </c>
      <c r="D2354" s="100"/>
      <c r="E2354" s="57" t="s">
        <v>20</v>
      </c>
      <c r="F2354" s="22">
        <f t="shared" si="1233"/>
        <v>1</v>
      </c>
      <c r="G2354" s="22">
        <f t="shared" si="1234"/>
        <v>1</v>
      </c>
      <c r="H2354" s="120" t="str">
        <f>IF(ISNA(VLOOKUP(C2354,[1]Sheet1!$J$2:$J$2000,3,FALSE)),"No","Yes")</f>
        <v>Yes</v>
      </c>
      <c r="I2354" s="89">
        <f t="shared" si="1219"/>
        <v>0</v>
      </c>
      <c r="J2354" s="89">
        <f t="shared" si="1220"/>
        <v>0</v>
      </c>
      <c r="K2354" s="89">
        <f t="shared" si="1221"/>
        <v>0</v>
      </c>
      <c r="L2354" s="89">
        <f t="shared" si="1222"/>
        <v>0</v>
      </c>
      <c r="M2354" s="89">
        <f t="shared" si="1223"/>
        <v>0</v>
      </c>
      <c r="N2354" s="89">
        <f t="shared" si="1224"/>
        <v>0</v>
      </c>
      <c r="O2354" s="89">
        <f t="shared" si="1225"/>
        <v>0</v>
      </c>
      <c r="Q2354" s="90">
        <f t="shared" si="1226"/>
        <v>0</v>
      </c>
      <c r="R2354" s="90">
        <f t="shared" si="1227"/>
        <v>0</v>
      </c>
      <c r="S2354" s="90">
        <f t="shared" si="1228"/>
        <v>0</v>
      </c>
      <c r="T2354" s="90">
        <f t="shared" si="1229"/>
        <v>0</v>
      </c>
      <c r="U2354" s="90">
        <f t="shared" si="1230"/>
        <v>7305.2464228934823</v>
      </c>
      <c r="V2354" s="90">
        <f t="shared" si="1231"/>
        <v>0</v>
      </c>
      <c r="W2354" s="90">
        <f t="shared" si="1232"/>
        <v>0</v>
      </c>
      <c r="Y2354" s="89">
        <f t="shared" si="1235"/>
        <v>0</v>
      </c>
      <c r="Z2354" s="90">
        <f t="shared" si="1236"/>
        <v>0</v>
      </c>
      <c r="AA2354" s="75">
        <f t="shared" si="1237"/>
        <v>0</v>
      </c>
      <c r="AB2354" s="89">
        <f t="shared" si="1238"/>
        <v>0</v>
      </c>
      <c r="AC2354" s="89">
        <f t="shared" si="1239"/>
        <v>0</v>
      </c>
      <c r="AD2354" s="90">
        <f t="shared" si="1240"/>
        <v>7305.2464228934823</v>
      </c>
      <c r="AE2354" s="90">
        <f t="shared" si="1241"/>
        <v>0</v>
      </c>
      <c r="AF2354" s="1">
        <f t="shared" si="1203"/>
        <v>7305.2464228934823</v>
      </c>
    </row>
    <row r="2355" spans="1:32">
      <c r="A2355" s="106">
        <v>2.709E-3</v>
      </c>
      <c r="B2355" s="4">
        <f t="shared" si="1218"/>
        <v>-40842.046257009031</v>
      </c>
      <c r="C2355" t="s">
        <v>1921</v>
      </c>
      <c r="D2355" s="100" t="s">
        <v>2144</v>
      </c>
      <c r="E2355" s="57" t="s">
        <v>20</v>
      </c>
      <c r="F2355" s="22">
        <f t="shared" si="1233"/>
        <v>1</v>
      </c>
      <c r="G2355" s="22">
        <f t="shared" si="1234"/>
        <v>1</v>
      </c>
      <c r="H2355" s="120" t="str">
        <f>IF(ISNA(VLOOKUP(C2355,[1]Sheet1!$J$2:$J$2000,3,FALSE)),"No","Yes")</f>
        <v>No</v>
      </c>
      <c r="I2355" s="89">
        <f t="shared" si="1219"/>
        <v>0</v>
      </c>
      <c r="J2355" s="89">
        <f t="shared" si="1220"/>
        <v>0</v>
      </c>
      <c r="K2355" s="89">
        <f t="shared" si="1221"/>
        <v>0</v>
      </c>
      <c r="L2355" s="89">
        <f t="shared" si="1222"/>
        <v>0</v>
      </c>
      <c r="M2355" s="89">
        <f t="shared" si="1223"/>
        <v>0</v>
      </c>
      <c r="N2355" s="89">
        <f t="shared" si="1224"/>
        <v>0</v>
      </c>
      <c r="O2355" s="89">
        <f t="shared" si="1225"/>
        <v>0</v>
      </c>
      <c r="Q2355" s="90">
        <f t="shared" si="1226"/>
        <v>0</v>
      </c>
      <c r="R2355" s="90">
        <f t="shared" si="1227"/>
        <v>0</v>
      </c>
      <c r="S2355" s="90">
        <f t="shared" si="1228"/>
        <v>0</v>
      </c>
      <c r="T2355" s="90">
        <f t="shared" si="1229"/>
        <v>0</v>
      </c>
      <c r="U2355" s="90">
        <f t="shared" si="1230"/>
        <v>0</v>
      </c>
      <c r="V2355" s="90">
        <f t="shared" si="1231"/>
        <v>0</v>
      </c>
      <c r="W2355" s="90">
        <f t="shared" si="1232"/>
        <v>9157.9510339909684</v>
      </c>
      <c r="Y2355" s="89">
        <f t="shared" si="1235"/>
        <v>0</v>
      </c>
      <c r="Z2355" s="90">
        <f t="shared" si="1236"/>
        <v>0</v>
      </c>
      <c r="AA2355" s="75">
        <f t="shared" si="1237"/>
        <v>0</v>
      </c>
      <c r="AB2355" s="89">
        <f t="shared" si="1238"/>
        <v>0</v>
      </c>
      <c r="AC2355" s="89">
        <f t="shared" si="1239"/>
        <v>0</v>
      </c>
      <c r="AD2355" s="90">
        <f t="shared" si="1240"/>
        <v>9157.9510339909684</v>
      </c>
      <c r="AE2355" s="90">
        <f t="shared" si="1241"/>
        <v>0</v>
      </c>
      <c r="AF2355" s="1">
        <f t="shared" si="1203"/>
        <v>-40842.048966009032</v>
      </c>
    </row>
    <row r="2356" spans="1:32">
      <c r="A2356" s="106">
        <v>2.7109999999999999E-3</v>
      </c>
      <c r="B2356" s="4">
        <f t="shared" si="1218"/>
        <v>-41758.380090219311</v>
      </c>
      <c r="C2356" t="s">
        <v>1990</v>
      </c>
      <c r="D2356" s="100" t="s">
        <v>2146</v>
      </c>
      <c r="E2356" s="57" t="s">
        <v>20</v>
      </c>
      <c r="F2356" s="22">
        <f t="shared" si="1233"/>
        <v>1</v>
      </c>
      <c r="G2356" s="22">
        <f t="shared" si="1234"/>
        <v>1</v>
      </c>
      <c r="H2356" s="120" t="str">
        <f>IF(ISNA(VLOOKUP(C2356,[1]Sheet1!$J$2:$J$2000,3,FALSE)),"No","Yes")</f>
        <v>No</v>
      </c>
      <c r="I2356" s="89">
        <f t="shared" si="1219"/>
        <v>0</v>
      </c>
      <c r="J2356" s="89">
        <f t="shared" si="1220"/>
        <v>0</v>
      </c>
      <c r="K2356" s="89">
        <f t="shared" si="1221"/>
        <v>0</v>
      </c>
      <c r="L2356" s="89">
        <f t="shared" si="1222"/>
        <v>0</v>
      </c>
      <c r="M2356" s="89">
        <f t="shared" si="1223"/>
        <v>0</v>
      </c>
      <c r="N2356" s="89">
        <f t="shared" si="1224"/>
        <v>0</v>
      </c>
      <c r="O2356" s="89">
        <f t="shared" si="1225"/>
        <v>0</v>
      </c>
      <c r="Q2356" s="90">
        <f t="shared" si="1226"/>
        <v>0</v>
      </c>
      <c r="R2356" s="90">
        <f t="shared" si="1227"/>
        <v>0</v>
      </c>
      <c r="S2356" s="90">
        <f t="shared" si="1228"/>
        <v>0</v>
      </c>
      <c r="T2356" s="90">
        <f t="shared" si="1229"/>
        <v>0</v>
      </c>
      <c r="U2356" s="90">
        <f t="shared" si="1230"/>
        <v>0</v>
      </c>
      <c r="V2356" s="90">
        <f t="shared" si="1231"/>
        <v>0</v>
      </c>
      <c r="W2356" s="90">
        <f t="shared" si="1232"/>
        <v>8241.6171987806847</v>
      </c>
      <c r="Y2356" s="89">
        <f t="shared" si="1235"/>
        <v>0</v>
      </c>
      <c r="Z2356" s="90">
        <f t="shared" si="1236"/>
        <v>0</v>
      </c>
      <c r="AA2356" s="75">
        <f t="shared" si="1237"/>
        <v>0</v>
      </c>
      <c r="AB2356" s="89">
        <f t="shared" si="1238"/>
        <v>0</v>
      </c>
      <c r="AC2356" s="89">
        <f t="shared" si="1239"/>
        <v>0</v>
      </c>
      <c r="AD2356" s="90">
        <f t="shared" si="1240"/>
        <v>8241.6171987806847</v>
      </c>
      <c r="AE2356" s="90">
        <f t="shared" si="1241"/>
        <v>0</v>
      </c>
      <c r="AF2356" s="1">
        <f t="shared" si="1203"/>
        <v>-41758.382801219312</v>
      </c>
    </row>
    <row r="2357" spans="1:32">
      <c r="A2357" s="106">
        <v>2.712E-3</v>
      </c>
      <c r="B2357" s="4">
        <f t="shared" si="1218"/>
        <v>7780.192534294024</v>
      </c>
      <c r="C2357" t="s">
        <v>2030</v>
      </c>
      <c r="D2357" s="100" t="s">
        <v>2147</v>
      </c>
      <c r="E2357" s="57" t="s">
        <v>20</v>
      </c>
      <c r="F2357" s="22">
        <f t="shared" si="1233"/>
        <v>1</v>
      </c>
      <c r="G2357" s="22">
        <f t="shared" si="1234"/>
        <v>1</v>
      </c>
      <c r="H2357" s="120" t="str">
        <f>IF(ISNA(VLOOKUP(C2357,[1]Sheet1!$J$2:$J$2000,3,FALSE)),"No","Yes")</f>
        <v>Yes</v>
      </c>
      <c r="I2357" s="89">
        <f t="shared" si="1219"/>
        <v>0</v>
      </c>
      <c r="J2357" s="89">
        <f t="shared" si="1220"/>
        <v>0</v>
      </c>
      <c r="K2357" s="89">
        <f t="shared" si="1221"/>
        <v>0</v>
      </c>
      <c r="L2357" s="89">
        <f t="shared" si="1222"/>
        <v>0</v>
      </c>
      <c r="M2357" s="89">
        <f t="shared" si="1223"/>
        <v>0</v>
      </c>
      <c r="N2357" s="89">
        <f t="shared" si="1224"/>
        <v>0</v>
      </c>
      <c r="O2357" s="89">
        <f t="shared" si="1225"/>
        <v>0</v>
      </c>
      <c r="Q2357" s="90">
        <f t="shared" si="1226"/>
        <v>0</v>
      </c>
      <c r="R2357" s="90">
        <f t="shared" si="1227"/>
        <v>0</v>
      </c>
      <c r="S2357" s="90">
        <f t="shared" si="1228"/>
        <v>0</v>
      </c>
      <c r="T2357" s="90">
        <f t="shared" si="1229"/>
        <v>0</v>
      </c>
      <c r="U2357" s="90">
        <f t="shared" si="1230"/>
        <v>0</v>
      </c>
      <c r="V2357" s="90">
        <f t="shared" si="1231"/>
        <v>0</v>
      </c>
      <c r="W2357" s="90">
        <f t="shared" si="1232"/>
        <v>7780.1898222940235</v>
      </c>
      <c r="Y2357" s="89">
        <f t="shared" si="1235"/>
        <v>0</v>
      </c>
      <c r="Z2357" s="90">
        <f t="shared" si="1236"/>
        <v>0</v>
      </c>
      <c r="AA2357" s="75">
        <f t="shared" si="1237"/>
        <v>0</v>
      </c>
      <c r="AB2357" s="89">
        <f t="shared" si="1238"/>
        <v>0</v>
      </c>
      <c r="AC2357" s="89">
        <f t="shared" si="1239"/>
        <v>0</v>
      </c>
      <c r="AD2357" s="90">
        <f t="shared" si="1240"/>
        <v>7780.1898222940235</v>
      </c>
      <c r="AE2357" s="90">
        <f t="shared" si="1241"/>
        <v>0</v>
      </c>
      <c r="AF2357" s="1">
        <f t="shared" si="1203"/>
        <v>7780.1898222940235</v>
      </c>
    </row>
    <row r="2358" spans="1:32">
      <c r="A2358" s="106">
        <v>2.7130000000000001E-3</v>
      </c>
      <c r="B2358" s="4">
        <f t="shared" si="1218"/>
        <v>-42246.035022849057</v>
      </c>
      <c r="C2358" t="s">
        <v>2032</v>
      </c>
      <c r="D2358" s="100" t="s">
        <v>176</v>
      </c>
      <c r="E2358" s="57" t="s">
        <v>20</v>
      </c>
      <c r="F2358" s="22">
        <f t="shared" si="1233"/>
        <v>1</v>
      </c>
      <c r="G2358" s="22">
        <f t="shared" si="1234"/>
        <v>1</v>
      </c>
      <c r="H2358" s="120" t="str">
        <f>IF(ISNA(VLOOKUP(C2358,[1]Sheet1!$J$2:$J$2000,3,FALSE)),"No","Yes")</f>
        <v>No</v>
      </c>
      <c r="I2358" s="89">
        <f t="shared" si="1219"/>
        <v>0</v>
      </c>
      <c r="J2358" s="89">
        <f t="shared" si="1220"/>
        <v>0</v>
      </c>
      <c r="K2358" s="89">
        <f t="shared" si="1221"/>
        <v>0</v>
      </c>
      <c r="L2358" s="89">
        <f t="shared" si="1222"/>
        <v>0</v>
      </c>
      <c r="M2358" s="89">
        <f t="shared" si="1223"/>
        <v>0</v>
      </c>
      <c r="N2358" s="89">
        <f t="shared" si="1224"/>
        <v>0</v>
      </c>
      <c r="O2358" s="89">
        <f t="shared" si="1225"/>
        <v>0</v>
      </c>
      <c r="Q2358" s="90">
        <f t="shared" si="1226"/>
        <v>0</v>
      </c>
      <c r="R2358" s="90">
        <f t="shared" si="1227"/>
        <v>0</v>
      </c>
      <c r="S2358" s="90">
        <f t="shared" si="1228"/>
        <v>0</v>
      </c>
      <c r="T2358" s="90">
        <f t="shared" si="1229"/>
        <v>0</v>
      </c>
      <c r="U2358" s="90">
        <f t="shared" si="1230"/>
        <v>0</v>
      </c>
      <c r="V2358" s="90">
        <f t="shared" si="1231"/>
        <v>0</v>
      </c>
      <c r="W2358" s="90">
        <f t="shared" si="1232"/>
        <v>7753.9622641509441</v>
      </c>
      <c r="Y2358" s="89">
        <f t="shared" si="1235"/>
        <v>0</v>
      </c>
      <c r="Z2358" s="90">
        <f t="shared" si="1236"/>
        <v>0</v>
      </c>
      <c r="AA2358" s="75">
        <f t="shared" si="1237"/>
        <v>0</v>
      </c>
      <c r="AB2358" s="89">
        <f t="shared" si="1238"/>
        <v>0</v>
      </c>
      <c r="AC2358" s="89">
        <f t="shared" si="1239"/>
        <v>0</v>
      </c>
      <c r="AD2358" s="90">
        <f t="shared" si="1240"/>
        <v>7753.9622641509441</v>
      </c>
      <c r="AE2358" s="90">
        <f t="shared" si="1241"/>
        <v>0</v>
      </c>
      <c r="AF2358" s="1">
        <f t="shared" si="1203"/>
        <v>-42246.037735849059</v>
      </c>
    </row>
    <row r="2359" spans="1:32">
      <c r="A2359" s="106">
        <v>2.7139999999999998E-3</v>
      </c>
      <c r="B2359" s="4">
        <f t="shared" si="1218"/>
        <v>7688.2042605203296</v>
      </c>
      <c r="C2359" t="s">
        <v>2040</v>
      </c>
      <c r="D2359" s="100" t="s">
        <v>2147</v>
      </c>
      <c r="E2359" s="57" t="s">
        <v>20</v>
      </c>
      <c r="F2359" s="22">
        <f t="shared" si="1233"/>
        <v>1</v>
      </c>
      <c r="G2359" s="22">
        <f t="shared" si="1234"/>
        <v>1</v>
      </c>
      <c r="H2359" s="120" t="str">
        <f>IF(ISNA(VLOOKUP(C2359,[1]Sheet1!$J$2:$J$2000,3,FALSE)),"No","Yes")</f>
        <v>Yes</v>
      </c>
      <c r="I2359" s="89">
        <f t="shared" si="1219"/>
        <v>0</v>
      </c>
      <c r="J2359" s="89">
        <f t="shared" si="1220"/>
        <v>0</v>
      </c>
      <c r="K2359" s="89">
        <f t="shared" si="1221"/>
        <v>0</v>
      </c>
      <c r="L2359" s="89">
        <f t="shared" si="1222"/>
        <v>0</v>
      </c>
      <c r="M2359" s="89">
        <f t="shared" si="1223"/>
        <v>0</v>
      </c>
      <c r="N2359" s="89">
        <f t="shared" si="1224"/>
        <v>0</v>
      </c>
      <c r="O2359" s="89">
        <f t="shared" si="1225"/>
        <v>0</v>
      </c>
      <c r="Q2359" s="90">
        <f t="shared" si="1226"/>
        <v>0</v>
      </c>
      <c r="R2359" s="90">
        <f t="shared" si="1227"/>
        <v>0</v>
      </c>
      <c r="S2359" s="90">
        <f t="shared" si="1228"/>
        <v>0</v>
      </c>
      <c r="T2359" s="90">
        <f t="shared" si="1229"/>
        <v>0</v>
      </c>
      <c r="U2359" s="90">
        <f t="shared" si="1230"/>
        <v>0</v>
      </c>
      <c r="V2359" s="90">
        <f t="shared" si="1231"/>
        <v>0</v>
      </c>
      <c r="W2359" s="90">
        <f t="shared" si="1232"/>
        <v>7688.2015465203294</v>
      </c>
      <c r="Y2359" s="89">
        <f t="shared" si="1235"/>
        <v>0</v>
      </c>
      <c r="Z2359" s="90">
        <f t="shared" si="1236"/>
        <v>0</v>
      </c>
      <c r="AA2359" s="75">
        <f t="shared" si="1237"/>
        <v>0</v>
      </c>
      <c r="AB2359" s="89">
        <f t="shared" si="1238"/>
        <v>0</v>
      </c>
      <c r="AC2359" s="89">
        <f t="shared" si="1239"/>
        <v>0</v>
      </c>
      <c r="AD2359" s="90">
        <f t="shared" si="1240"/>
        <v>7688.2015465203294</v>
      </c>
      <c r="AE2359" s="90">
        <f t="shared" si="1241"/>
        <v>0</v>
      </c>
      <c r="AF2359" s="1">
        <f t="shared" si="1203"/>
        <v>7688.2015465203294</v>
      </c>
    </row>
    <row r="2360" spans="1:32">
      <c r="A2360" s="106">
        <v>2.715E-3</v>
      </c>
      <c r="B2360" s="4">
        <f t="shared" si="1218"/>
        <v>-42352.996838416359</v>
      </c>
      <c r="C2360" t="s">
        <v>2046</v>
      </c>
      <c r="D2360" s="100" t="s">
        <v>2148</v>
      </c>
      <c r="E2360" s="57" t="s">
        <v>20</v>
      </c>
      <c r="F2360" s="22">
        <f t="shared" si="1233"/>
        <v>1</v>
      </c>
      <c r="G2360" s="22">
        <f t="shared" si="1234"/>
        <v>1</v>
      </c>
      <c r="H2360" s="120" t="str">
        <f>IF(ISNA(VLOOKUP(C2360,[1]Sheet1!$J$2:$J$2000,3,FALSE)),"No","Yes")</f>
        <v>No</v>
      </c>
      <c r="I2360" s="89">
        <f t="shared" si="1219"/>
        <v>0</v>
      </c>
      <c r="J2360" s="89">
        <f t="shared" si="1220"/>
        <v>0</v>
      </c>
      <c r="K2360" s="89">
        <f t="shared" si="1221"/>
        <v>0</v>
      </c>
      <c r="L2360" s="89">
        <f t="shared" si="1222"/>
        <v>0</v>
      </c>
      <c r="M2360" s="89">
        <f t="shared" si="1223"/>
        <v>0</v>
      </c>
      <c r="N2360" s="89">
        <f t="shared" si="1224"/>
        <v>0</v>
      </c>
      <c r="O2360" s="89">
        <f t="shared" si="1225"/>
        <v>0</v>
      </c>
      <c r="Q2360" s="90">
        <f t="shared" si="1226"/>
        <v>0</v>
      </c>
      <c r="R2360" s="90">
        <f t="shared" si="1227"/>
        <v>0</v>
      </c>
      <c r="S2360" s="90">
        <f t="shared" si="1228"/>
        <v>0</v>
      </c>
      <c r="T2360" s="90">
        <f t="shared" si="1229"/>
        <v>0</v>
      </c>
      <c r="U2360" s="90">
        <f t="shared" si="1230"/>
        <v>0</v>
      </c>
      <c r="V2360" s="90">
        <f t="shared" si="1231"/>
        <v>0</v>
      </c>
      <c r="W2360" s="90">
        <f t="shared" si="1232"/>
        <v>7647.0004465836355</v>
      </c>
      <c r="Y2360" s="89">
        <f t="shared" si="1235"/>
        <v>0</v>
      </c>
      <c r="Z2360" s="90">
        <f t="shared" si="1236"/>
        <v>0</v>
      </c>
      <c r="AA2360" s="75">
        <f t="shared" si="1237"/>
        <v>0</v>
      </c>
      <c r="AB2360" s="89">
        <f t="shared" si="1238"/>
        <v>0</v>
      </c>
      <c r="AC2360" s="89">
        <f t="shared" si="1239"/>
        <v>0</v>
      </c>
      <c r="AD2360" s="90">
        <f t="shared" si="1240"/>
        <v>7647.0004465836355</v>
      </c>
      <c r="AE2360" s="90">
        <f t="shared" si="1241"/>
        <v>0</v>
      </c>
      <c r="AF2360" s="1">
        <f t="shared" si="1203"/>
        <v>-42352.999553416361</v>
      </c>
    </row>
    <row r="2361" spans="1:32">
      <c r="A2361" s="106">
        <v>2.7160000000000001E-3</v>
      </c>
      <c r="B2361" s="4">
        <f t="shared" si="1218"/>
        <v>-42435.945060577986</v>
      </c>
      <c r="C2361" t="s">
        <v>2054</v>
      </c>
      <c r="D2361" s="100"/>
      <c r="E2361" s="57" t="s">
        <v>20</v>
      </c>
      <c r="F2361" s="22">
        <f t="shared" si="1233"/>
        <v>1</v>
      </c>
      <c r="G2361" s="22">
        <f t="shared" si="1234"/>
        <v>1</v>
      </c>
      <c r="H2361" s="120" t="str">
        <f>IF(ISNA(VLOOKUP(C2361,[1]Sheet1!$J$2:$J$2000,3,FALSE)),"No","Yes")</f>
        <v>No</v>
      </c>
      <c r="I2361" s="89">
        <f t="shared" si="1219"/>
        <v>0</v>
      </c>
      <c r="J2361" s="89">
        <f t="shared" si="1220"/>
        <v>0</v>
      </c>
      <c r="K2361" s="89">
        <f t="shared" si="1221"/>
        <v>0</v>
      </c>
      <c r="L2361" s="89">
        <f t="shared" si="1222"/>
        <v>0</v>
      </c>
      <c r="M2361" s="89">
        <f t="shared" si="1223"/>
        <v>0</v>
      </c>
      <c r="N2361" s="89">
        <f t="shared" si="1224"/>
        <v>0</v>
      </c>
      <c r="O2361" s="89">
        <f t="shared" si="1225"/>
        <v>0</v>
      </c>
      <c r="Q2361" s="90">
        <f t="shared" si="1226"/>
        <v>0</v>
      </c>
      <c r="R2361" s="90">
        <f t="shared" si="1227"/>
        <v>0</v>
      </c>
      <c r="S2361" s="90">
        <f t="shared" si="1228"/>
        <v>0</v>
      </c>
      <c r="T2361" s="90">
        <f t="shared" si="1229"/>
        <v>0</v>
      </c>
      <c r="U2361" s="90">
        <f t="shared" si="1230"/>
        <v>0</v>
      </c>
      <c r="V2361" s="90">
        <f t="shared" si="1231"/>
        <v>0</v>
      </c>
      <c r="W2361" s="90">
        <f t="shared" si="1232"/>
        <v>7564.0522234220089</v>
      </c>
      <c r="Y2361" s="89">
        <f t="shared" si="1235"/>
        <v>0</v>
      </c>
      <c r="Z2361" s="90">
        <f t="shared" si="1236"/>
        <v>0</v>
      </c>
      <c r="AA2361" s="75">
        <f t="shared" si="1237"/>
        <v>0</v>
      </c>
      <c r="AB2361" s="89">
        <f t="shared" si="1238"/>
        <v>0</v>
      </c>
      <c r="AC2361" s="89">
        <f t="shared" si="1239"/>
        <v>0</v>
      </c>
      <c r="AD2361" s="90">
        <f t="shared" si="1240"/>
        <v>7564.0522234220089</v>
      </c>
      <c r="AE2361" s="90">
        <f t="shared" si="1241"/>
        <v>0</v>
      </c>
      <c r="AF2361" s="1">
        <f t="shared" si="1203"/>
        <v>-42435.947776577988</v>
      </c>
    </row>
    <row r="2362" spans="1:32">
      <c r="A2362" s="106">
        <v>2.7190000000000001E-3</v>
      </c>
      <c r="B2362" s="4">
        <f t="shared" si="1218"/>
        <v>6220.6372552073135</v>
      </c>
      <c r="C2362" t="s">
        <v>2126</v>
      </c>
      <c r="D2362" s="100" t="s">
        <v>2147</v>
      </c>
      <c r="E2362" s="57" t="s">
        <v>20</v>
      </c>
      <c r="F2362" s="22">
        <f t="shared" si="1233"/>
        <v>1</v>
      </c>
      <c r="G2362" s="22">
        <f t="shared" si="1234"/>
        <v>1</v>
      </c>
      <c r="H2362" s="120" t="str">
        <f>IF(ISNA(VLOOKUP(C2362,[1]Sheet1!$J$2:$J$2000,3,FALSE)),"No","Yes")</f>
        <v>Yes</v>
      </c>
      <c r="I2362" s="89">
        <f t="shared" si="1219"/>
        <v>0</v>
      </c>
      <c r="J2362" s="89">
        <f t="shared" si="1220"/>
        <v>0</v>
      </c>
      <c r="K2362" s="89">
        <f t="shared" si="1221"/>
        <v>0</v>
      </c>
      <c r="L2362" s="89">
        <f t="shared" si="1222"/>
        <v>0</v>
      </c>
      <c r="M2362" s="89">
        <f t="shared" si="1223"/>
        <v>0</v>
      </c>
      <c r="N2362" s="89">
        <f t="shared" si="1224"/>
        <v>0</v>
      </c>
      <c r="O2362" s="89">
        <f t="shared" si="1225"/>
        <v>0</v>
      </c>
      <c r="Q2362" s="90">
        <f t="shared" si="1226"/>
        <v>0</v>
      </c>
      <c r="R2362" s="90">
        <f t="shared" si="1227"/>
        <v>0</v>
      </c>
      <c r="S2362" s="90">
        <f t="shared" si="1228"/>
        <v>0</v>
      </c>
      <c r="T2362" s="90">
        <f t="shared" si="1229"/>
        <v>0</v>
      </c>
      <c r="U2362" s="90">
        <f t="shared" si="1230"/>
        <v>0</v>
      </c>
      <c r="V2362" s="90">
        <f t="shared" si="1231"/>
        <v>0</v>
      </c>
      <c r="W2362" s="90">
        <f t="shared" si="1232"/>
        <v>6220.6345362073134</v>
      </c>
      <c r="Y2362" s="89">
        <f t="shared" si="1235"/>
        <v>0</v>
      </c>
      <c r="Z2362" s="90">
        <f t="shared" si="1236"/>
        <v>0</v>
      </c>
      <c r="AA2362" s="75">
        <f t="shared" si="1237"/>
        <v>0</v>
      </c>
      <c r="AB2362" s="89">
        <f t="shared" si="1238"/>
        <v>0</v>
      </c>
      <c r="AC2362" s="89">
        <f t="shared" si="1239"/>
        <v>0</v>
      </c>
      <c r="AD2362" s="90">
        <f t="shared" si="1240"/>
        <v>6220.6345362073134</v>
      </c>
      <c r="AE2362" s="90">
        <f t="shared" si="1241"/>
        <v>0</v>
      </c>
      <c r="AF2362" s="1">
        <f t="shared" si="1203"/>
        <v>6220.6345362073134</v>
      </c>
    </row>
    <row r="2363" spans="1:32">
      <c r="A2363" s="106">
        <v>2.7209999999999999E-3</v>
      </c>
      <c r="B2363" s="4">
        <f t="shared" si="1218"/>
        <v>-42277.507802150933</v>
      </c>
      <c r="C2363" t="s">
        <v>2036</v>
      </c>
      <c r="D2363" s="100" t="s">
        <v>2149</v>
      </c>
      <c r="E2363" s="57" t="s">
        <v>20</v>
      </c>
      <c r="F2363" s="22">
        <f t="shared" si="1233"/>
        <v>1</v>
      </c>
      <c r="G2363" s="22">
        <f t="shared" si="1234"/>
        <v>1</v>
      </c>
      <c r="H2363" s="120" t="str">
        <f>IF(ISNA(VLOOKUP(C2363,[1]Sheet1!$J$2:$J$2000,3,FALSE)),"No","Yes")</f>
        <v>No</v>
      </c>
      <c r="I2363" s="89">
        <f t="shared" si="1219"/>
        <v>0</v>
      </c>
      <c r="J2363" s="89">
        <f t="shared" si="1220"/>
        <v>0</v>
      </c>
      <c r="K2363" s="89">
        <f t="shared" si="1221"/>
        <v>0</v>
      </c>
      <c r="L2363" s="89">
        <f t="shared" si="1222"/>
        <v>0</v>
      </c>
      <c r="M2363" s="89">
        <f t="shared" si="1223"/>
        <v>0</v>
      </c>
      <c r="N2363" s="89">
        <f t="shared" si="1224"/>
        <v>0</v>
      </c>
      <c r="O2363" s="89">
        <f t="shared" si="1225"/>
        <v>0</v>
      </c>
      <c r="Q2363" s="90">
        <f t="shared" si="1226"/>
        <v>0</v>
      </c>
      <c r="R2363" s="90">
        <f t="shared" si="1227"/>
        <v>0</v>
      </c>
      <c r="S2363" s="90">
        <f t="shared" si="1228"/>
        <v>0</v>
      </c>
      <c r="T2363" s="90">
        <f t="shared" si="1229"/>
        <v>0</v>
      </c>
      <c r="U2363" s="90">
        <f t="shared" si="1230"/>
        <v>0</v>
      </c>
      <c r="V2363" s="90">
        <f t="shared" si="1231"/>
        <v>0</v>
      </c>
      <c r="W2363" s="90">
        <f t="shared" si="1232"/>
        <v>7722.4894768490694</v>
      </c>
      <c r="Y2363" s="89">
        <f t="shared" si="1235"/>
        <v>0</v>
      </c>
      <c r="Z2363" s="90">
        <f t="shared" si="1236"/>
        <v>0</v>
      </c>
      <c r="AA2363" s="75">
        <f t="shared" si="1237"/>
        <v>0</v>
      </c>
      <c r="AB2363" s="89">
        <f t="shared" si="1238"/>
        <v>0</v>
      </c>
      <c r="AC2363" s="89">
        <f t="shared" si="1239"/>
        <v>0</v>
      </c>
      <c r="AD2363" s="90">
        <f t="shared" si="1240"/>
        <v>7722.4894768490694</v>
      </c>
      <c r="AE2363" s="90">
        <f t="shared" si="1241"/>
        <v>0</v>
      </c>
      <c r="AF2363" s="1">
        <f t="shared" si="1203"/>
        <v>-42277.51052315093</v>
      </c>
    </row>
    <row r="2364" spans="1:32">
      <c r="A2364" s="106">
        <v>2.7230000000000002E-3</v>
      </c>
      <c r="B2364" s="4">
        <f t="shared" si="1218"/>
        <v>-42689.276214381403</v>
      </c>
      <c r="C2364" t="s">
        <v>2079</v>
      </c>
      <c r="D2364" s="100"/>
      <c r="E2364" s="57" t="s">
        <v>20</v>
      </c>
      <c r="F2364" s="22">
        <f t="shared" si="1233"/>
        <v>1</v>
      </c>
      <c r="G2364" s="22">
        <f t="shared" si="1234"/>
        <v>1</v>
      </c>
      <c r="H2364" s="120" t="str">
        <f>IF(ISNA(VLOOKUP(C2364,[1]Sheet1!$J$2:$J$2000,3,FALSE)),"No","Yes")</f>
        <v>No</v>
      </c>
      <c r="I2364" s="89">
        <f t="shared" si="1219"/>
        <v>0</v>
      </c>
      <c r="J2364" s="89">
        <f t="shared" si="1220"/>
        <v>0</v>
      </c>
      <c r="K2364" s="89">
        <f t="shared" si="1221"/>
        <v>0</v>
      </c>
      <c r="L2364" s="89">
        <f t="shared" si="1222"/>
        <v>0</v>
      </c>
      <c r="M2364" s="89">
        <f t="shared" si="1223"/>
        <v>0</v>
      </c>
      <c r="N2364" s="89">
        <f t="shared" si="1224"/>
        <v>0</v>
      </c>
      <c r="O2364" s="89">
        <f t="shared" si="1225"/>
        <v>0</v>
      </c>
      <c r="Q2364" s="90">
        <f t="shared" si="1226"/>
        <v>0</v>
      </c>
      <c r="R2364" s="90">
        <f t="shared" si="1227"/>
        <v>0</v>
      </c>
      <c r="S2364" s="90">
        <f t="shared" si="1228"/>
        <v>0</v>
      </c>
      <c r="T2364" s="90">
        <f t="shared" si="1229"/>
        <v>0</v>
      </c>
      <c r="U2364" s="90">
        <f t="shared" si="1230"/>
        <v>0</v>
      </c>
      <c r="V2364" s="90">
        <f t="shared" si="1231"/>
        <v>0</v>
      </c>
      <c r="W2364" s="90">
        <f t="shared" si="1232"/>
        <v>7310.7210626185961</v>
      </c>
      <c r="Y2364" s="89">
        <f t="shared" si="1235"/>
        <v>0</v>
      </c>
      <c r="Z2364" s="90">
        <f t="shared" si="1236"/>
        <v>0</v>
      </c>
      <c r="AA2364" s="75">
        <f t="shared" si="1237"/>
        <v>0</v>
      </c>
      <c r="AB2364" s="89">
        <f t="shared" si="1238"/>
        <v>0</v>
      </c>
      <c r="AC2364" s="89">
        <f t="shared" si="1239"/>
        <v>0</v>
      </c>
      <c r="AD2364" s="90">
        <f t="shared" si="1240"/>
        <v>7310.7210626185961</v>
      </c>
      <c r="AE2364" s="90">
        <f t="shared" si="1241"/>
        <v>0</v>
      </c>
      <c r="AF2364" s="1">
        <f t="shared" si="1203"/>
        <v>-42689.278937381401</v>
      </c>
    </row>
    <row r="2365" spans="1:32">
      <c r="A2365" s="106">
        <v>2.7239999999999999E-3</v>
      </c>
      <c r="B2365" s="4">
        <f t="shared" si="1218"/>
        <v>-42857.007704736963</v>
      </c>
      <c r="C2365" t="s">
        <v>2089</v>
      </c>
      <c r="D2365" s="100" t="s">
        <v>2150</v>
      </c>
      <c r="E2365" s="57" t="s">
        <v>20</v>
      </c>
      <c r="F2365" s="22">
        <f t="shared" si="1233"/>
        <v>1</v>
      </c>
      <c r="G2365" s="22">
        <f t="shared" si="1234"/>
        <v>1</v>
      </c>
      <c r="H2365" s="120" t="str">
        <f>IF(ISNA(VLOOKUP(C2365,[1]Sheet1!$J$2:$J$2000,3,FALSE)),"No","Yes")</f>
        <v>No</v>
      </c>
      <c r="I2365" s="89">
        <f t="shared" si="1219"/>
        <v>0</v>
      </c>
      <c r="J2365" s="89">
        <f t="shared" si="1220"/>
        <v>0</v>
      </c>
      <c r="K2365" s="89">
        <f t="shared" si="1221"/>
        <v>0</v>
      </c>
      <c r="L2365" s="89">
        <f t="shared" si="1222"/>
        <v>0</v>
      </c>
      <c r="M2365" s="89">
        <f t="shared" si="1223"/>
        <v>0</v>
      </c>
      <c r="N2365" s="89">
        <f t="shared" si="1224"/>
        <v>0</v>
      </c>
      <c r="O2365" s="89">
        <f t="shared" si="1225"/>
        <v>0</v>
      </c>
      <c r="Q2365" s="90">
        <f t="shared" si="1226"/>
        <v>0</v>
      </c>
      <c r="R2365" s="90">
        <f t="shared" si="1227"/>
        <v>0</v>
      </c>
      <c r="S2365" s="90">
        <f t="shared" si="1228"/>
        <v>0</v>
      </c>
      <c r="T2365" s="90">
        <f t="shared" si="1229"/>
        <v>0</v>
      </c>
      <c r="U2365" s="90">
        <f t="shared" si="1230"/>
        <v>0</v>
      </c>
      <c r="V2365" s="90">
        <f t="shared" si="1231"/>
        <v>0</v>
      </c>
      <c r="W2365" s="90">
        <f t="shared" si="1232"/>
        <v>7142.9895712630369</v>
      </c>
      <c r="Y2365" s="89">
        <f t="shared" si="1235"/>
        <v>0</v>
      </c>
      <c r="Z2365" s="90">
        <f t="shared" si="1236"/>
        <v>0</v>
      </c>
      <c r="AA2365" s="75">
        <f t="shared" si="1237"/>
        <v>0</v>
      </c>
      <c r="AB2365" s="89">
        <f t="shared" si="1238"/>
        <v>0</v>
      </c>
      <c r="AC2365" s="89">
        <f t="shared" si="1239"/>
        <v>0</v>
      </c>
      <c r="AD2365" s="90">
        <f t="shared" si="1240"/>
        <v>7142.9895712630369</v>
      </c>
      <c r="AE2365" s="90">
        <f t="shared" si="1241"/>
        <v>0</v>
      </c>
      <c r="AF2365" s="1">
        <f t="shared" si="1203"/>
        <v>-42857.010428736961</v>
      </c>
    </row>
    <row r="2366" spans="1:32">
      <c r="A2366" s="106">
        <v>2.725E-3</v>
      </c>
      <c r="B2366" s="4">
        <f t="shared" si="1218"/>
        <v>-43195.72335562166</v>
      </c>
      <c r="C2366" t="s">
        <v>2107</v>
      </c>
      <c r="D2366" s="100" t="s">
        <v>2151</v>
      </c>
      <c r="E2366" s="57" t="s">
        <v>20</v>
      </c>
      <c r="F2366" s="22">
        <f t="shared" si="1233"/>
        <v>1</v>
      </c>
      <c r="G2366" s="22">
        <f t="shared" si="1234"/>
        <v>1</v>
      </c>
      <c r="H2366" s="120" t="str">
        <f>IF(ISNA(VLOOKUP(C2366,[1]Sheet1!$J$2:$J$2000,3,FALSE)),"No","Yes")</f>
        <v>No</v>
      </c>
      <c r="I2366" s="89">
        <f t="shared" si="1219"/>
        <v>0</v>
      </c>
      <c r="J2366" s="89">
        <f t="shared" si="1220"/>
        <v>0</v>
      </c>
      <c r="K2366" s="89">
        <f t="shared" si="1221"/>
        <v>0</v>
      </c>
      <c r="L2366" s="89">
        <f t="shared" si="1222"/>
        <v>0</v>
      </c>
      <c r="M2366" s="89">
        <f t="shared" si="1223"/>
        <v>0</v>
      </c>
      <c r="N2366" s="89">
        <f t="shared" si="1224"/>
        <v>0</v>
      </c>
      <c r="O2366" s="89">
        <f t="shared" si="1225"/>
        <v>0</v>
      </c>
      <c r="Q2366" s="90">
        <f t="shared" si="1226"/>
        <v>0</v>
      </c>
      <c r="R2366" s="90">
        <f t="shared" si="1227"/>
        <v>0</v>
      </c>
      <c r="S2366" s="90">
        <f t="shared" si="1228"/>
        <v>0</v>
      </c>
      <c r="T2366" s="90">
        <f t="shared" si="1229"/>
        <v>0</v>
      </c>
      <c r="U2366" s="90">
        <f t="shared" si="1230"/>
        <v>0</v>
      </c>
      <c r="V2366" s="90">
        <f t="shared" si="1231"/>
        <v>0</v>
      </c>
      <c r="W2366" s="90">
        <f t="shared" si="1232"/>
        <v>6804.27391937834</v>
      </c>
      <c r="Y2366" s="89">
        <f t="shared" si="1235"/>
        <v>0</v>
      </c>
      <c r="Z2366" s="90">
        <f t="shared" si="1236"/>
        <v>0</v>
      </c>
      <c r="AA2366" s="75">
        <f t="shared" si="1237"/>
        <v>0</v>
      </c>
      <c r="AB2366" s="89">
        <f t="shared" si="1238"/>
        <v>0</v>
      </c>
      <c r="AC2366" s="89">
        <f t="shared" si="1239"/>
        <v>0</v>
      </c>
      <c r="AD2366" s="90">
        <f t="shared" si="1240"/>
        <v>6804.27391937834</v>
      </c>
      <c r="AE2366" s="90">
        <f t="shared" si="1241"/>
        <v>0</v>
      </c>
      <c r="AF2366" s="1">
        <f t="shared" si="1203"/>
        <v>-43195.726080621658</v>
      </c>
    </row>
    <row r="2367" spans="1:32">
      <c r="A2367" s="106">
        <v>2.7260000000000001E-3</v>
      </c>
      <c r="B2367" s="4">
        <f t="shared" si="1218"/>
        <v>6549.7923473183737</v>
      </c>
      <c r="C2367" t="s">
        <v>2116</v>
      </c>
      <c r="D2367" s="100" t="s">
        <v>2152</v>
      </c>
      <c r="E2367" s="57" t="s">
        <v>20</v>
      </c>
      <c r="F2367" s="22">
        <f t="shared" si="1233"/>
        <v>1</v>
      </c>
      <c r="G2367" s="22">
        <f t="shared" si="1234"/>
        <v>1</v>
      </c>
      <c r="H2367" s="120" t="str">
        <f>IF(ISNA(VLOOKUP(C2367,[1]Sheet1!$J$2:$J$2000,3,FALSE)),"No","Yes")</f>
        <v>Yes</v>
      </c>
      <c r="I2367" s="89">
        <f t="shared" si="1219"/>
        <v>0</v>
      </c>
      <c r="J2367" s="89">
        <f t="shared" si="1220"/>
        <v>0</v>
      </c>
      <c r="K2367" s="89">
        <f t="shared" si="1221"/>
        <v>0</v>
      </c>
      <c r="L2367" s="89">
        <f t="shared" si="1222"/>
        <v>0</v>
      </c>
      <c r="M2367" s="89">
        <f t="shared" si="1223"/>
        <v>0</v>
      </c>
      <c r="N2367" s="89">
        <f t="shared" si="1224"/>
        <v>0</v>
      </c>
      <c r="O2367" s="89">
        <f t="shared" si="1225"/>
        <v>0</v>
      </c>
      <c r="Q2367" s="90">
        <f t="shared" si="1226"/>
        <v>0</v>
      </c>
      <c r="R2367" s="90">
        <f t="shared" si="1227"/>
        <v>0</v>
      </c>
      <c r="S2367" s="90">
        <f t="shared" si="1228"/>
        <v>0</v>
      </c>
      <c r="T2367" s="90">
        <f t="shared" si="1229"/>
        <v>0</v>
      </c>
      <c r="U2367" s="90">
        <f t="shared" si="1230"/>
        <v>0</v>
      </c>
      <c r="V2367" s="90">
        <f t="shared" si="1231"/>
        <v>0</v>
      </c>
      <c r="W2367" s="90">
        <f t="shared" si="1232"/>
        <v>6549.789621318374</v>
      </c>
      <c r="Y2367" s="89">
        <f t="shared" si="1235"/>
        <v>0</v>
      </c>
      <c r="Z2367" s="90">
        <f t="shared" si="1236"/>
        <v>0</v>
      </c>
      <c r="AA2367" s="75">
        <f t="shared" si="1237"/>
        <v>0</v>
      </c>
      <c r="AB2367" s="89">
        <f t="shared" si="1238"/>
        <v>0</v>
      </c>
      <c r="AC2367" s="89">
        <f t="shared" si="1239"/>
        <v>0</v>
      </c>
      <c r="AD2367" s="90">
        <f t="shared" si="1240"/>
        <v>6549.789621318374</v>
      </c>
      <c r="AE2367" s="90">
        <f t="shared" si="1241"/>
        <v>0</v>
      </c>
      <c r="AF2367" s="1">
        <f t="shared" si="1203"/>
        <v>6549.789621318374</v>
      </c>
    </row>
    <row r="2368" spans="1:32">
      <c r="A2368" s="106">
        <v>2.7269999999999998E-3</v>
      </c>
      <c r="B2368" s="4">
        <f t="shared" si="1218"/>
        <v>-43652.536504434574</v>
      </c>
      <c r="C2368" t="s">
        <v>2122</v>
      </c>
      <c r="D2368" s="100" t="s">
        <v>958</v>
      </c>
      <c r="E2368" s="57" t="s">
        <v>20</v>
      </c>
      <c r="F2368" s="22">
        <f t="shared" si="1233"/>
        <v>1</v>
      </c>
      <c r="G2368" s="22">
        <f t="shared" si="1234"/>
        <v>1</v>
      </c>
      <c r="H2368" s="120" t="str">
        <f>IF(ISNA(VLOOKUP(C2368,[1]Sheet1!$J$2:$J$2000,3,FALSE)),"No","Yes")</f>
        <v>No</v>
      </c>
      <c r="I2368" s="89">
        <f t="shared" si="1219"/>
        <v>0</v>
      </c>
      <c r="J2368" s="89">
        <f t="shared" si="1220"/>
        <v>0</v>
      </c>
      <c r="K2368" s="89">
        <f t="shared" si="1221"/>
        <v>0</v>
      </c>
      <c r="L2368" s="89">
        <f t="shared" si="1222"/>
        <v>0</v>
      </c>
      <c r="M2368" s="89">
        <f t="shared" si="1223"/>
        <v>0</v>
      </c>
      <c r="N2368" s="89">
        <f t="shared" si="1224"/>
        <v>0</v>
      </c>
      <c r="O2368" s="89">
        <f t="shared" si="1225"/>
        <v>0</v>
      </c>
      <c r="Q2368" s="90">
        <f t="shared" si="1226"/>
        <v>0</v>
      </c>
      <c r="R2368" s="90">
        <f t="shared" si="1227"/>
        <v>0</v>
      </c>
      <c r="S2368" s="90">
        <f t="shared" si="1228"/>
        <v>0</v>
      </c>
      <c r="T2368" s="90">
        <f t="shared" si="1229"/>
        <v>0</v>
      </c>
      <c r="U2368" s="90">
        <f t="shared" si="1230"/>
        <v>0</v>
      </c>
      <c r="V2368" s="90">
        <f t="shared" si="1231"/>
        <v>0</v>
      </c>
      <c r="W2368" s="90">
        <f t="shared" si="1232"/>
        <v>6347.4607685654273</v>
      </c>
      <c r="Y2368" s="89">
        <f t="shared" si="1235"/>
        <v>0</v>
      </c>
      <c r="Z2368" s="90">
        <f t="shared" si="1236"/>
        <v>0</v>
      </c>
      <c r="AA2368" s="75">
        <f t="shared" si="1237"/>
        <v>0</v>
      </c>
      <c r="AB2368" s="89">
        <f t="shared" si="1238"/>
        <v>0</v>
      </c>
      <c r="AC2368" s="89">
        <f t="shared" si="1239"/>
        <v>0</v>
      </c>
      <c r="AD2368" s="90">
        <f t="shared" si="1240"/>
        <v>6347.4607685654273</v>
      </c>
      <c r="AE2368" s="90">
        <f t="shared" si="1241"/>
        <v>0</v>
      </c>
      <c r="AF2368" s="1">
        <f t="shared" si="1203"/>
        <v>-43652.539231434574</v>
      </c>
    </row>
    <row r="2369" spans="1:32">
      <c r="A2369" s="106">
        <v>2.728E-3</v>
      </c>
      <c r="B2369" s="4">
        <f t="shared" si="1218"/>
        <v>-41633.547760599344</v>
      </c>
      <c r="C2369" t="s">
        <v>1974</v>
      </c>
      <c r="D2369" s="100" t="s">
        <v>768</v>
      </c>
      <c r="E2369" s="57" t="s">
        <v>20</v>
      </c>
      <c r="F2369" s="22">
        <f t="shared" si="1233"/>
        <v>1</v>
      </c>
      <c r="G2369" s="22">
        <f t="shared" si="1234"/>
        <v>1</v>
      </c>
      <c r="H2369" s="120" t="str">
        <f>IF(ISNA(VLOOKUP(C2369,[1]Sheet1!$J$2:$J$2000,3,FALSE)),"No","Yes")</f>
        <v>No</v>
      </c>
      <c r="I2369" s="89">
        <f t="shared" si="1219"/>
        <v>0</v>
      </c>
      <c r="J2369" s="89">
        <f t="shared" si="1220"/>
        <v>0</v>
      </c>
      <c r="K2369" s="89">
        <f t="shared" si="1221"/>
        <v>0</v>
      </c>
      <c r="L2369" s="89">
        <f t="shared" si="1222"/>
        <v>0</v>
      </c>
      <c r="M2369" s="89">
        <f t="shared" si="1223"/>
        <v>0</v>
      </c>
      <c r="N2369" s="89">
        <f t="shared" si="1224"/>
        <v>0</v>
      </c>
      <c r="O2369" s="89">
        <f t="shared" si="1225"/>
        <v>0</v>
      </c>
      <c r="Q2369" s="90">
        <f t="shared" si="1226"/>
        <v>0</v>
      </c>
      <c r="R2369" s="90">
        <f t="shared" si="1227"/>
        <v>0</v>
      </c>
      <c r="S2369" s="90">
        <f t="shared" si="1228"/>
        <v>0</v>
      </c>
      <c r="T2369" s="90">
        <f t="shared" si="1229"/>
        <v>0</v>
      </c>
      <c r="U2369" s="90">
        <f t="shared" si="1230"/>
        <v>0</v>
      </c>
      <c r="V2369" s="90">
        <f t="shared" si="1231"/>
        <v>0</v>
      </c>
      <c r="W2369" s="90">
        <f t="shared" si="1232"/>
        <v>8366.4495114006531</v>
      </c>
      <c r="Y2369" s="89">
        <f t="shared" si="1235"/>
        <v>0</v>
      </c>
      <c r="Z2369" s="90">
        <f t="shared" si="1236"/>
        <v>0</v>
      </c>
      <c r="AA2369" s="75">
        <f t="shared" si="1237"/>
        <v>0</v>
      </c>
      <c r="AB2369" s="89">
        <f t="shared" si="1238"/>
        <v>0</v>
      </c>
      <c r="AC2369" s="89">
        <f t="shared" si="1239"/>
        <v>0</v>
      </c>
      <c r="AD2369" s="90">
        <f t="shared" si="1240"/>
        <v>8366.4495114006531</v>
      </c>
      <c r="AE2369" s="90">
        <f t="shared" si="1241"/>
        <v>0</v>
      </c>
      <c r="AF2369" s="1">
        <f t="shared" si="1203"/>
        <v>-41633.550488599343</v>
      </c>
    </row>
    <row r="2370" spans="1:32">
      <c r="A2370" s="106">
        <v>2.7290000000000001E-3</v>
      </c>
      <c r="B2370" s="4">
        <f t="shared" si="1218"/>
        <v>7762.1665247086739</v>
      </c>
      <c r="C2370" t="s">
        <v>2031</v>
      </c>
      <c r="D2370" s="100" t="s">
        <v>2153</v>
      </c>
      <c r="E2370" s="57" t="s">
        <v>20</v>
      </c>
      <c r="F2370" s="22">
        <f t="shared" si="1233"/>
        <v>1</v>
      </c>
      <c r="G2370" s="22">
        <f t="shared" si="1234"/>
        <v>1</v>
      </c>
      <c r="H2370" s="120" t="str">
        <f>IF(ISNA(VLOOKUP(C2370,[1]Sheet1!$J$2:$J$2000,3,FALSE)),"No","Yes")</f>
        <v>Yes</v>
      </c>
      <c r="I2370" s="89">
        <f t="shared" si="1219"/>
        <v>0</v>
      </c>
      <c r="J2370" s="89">
        <f t="shared" si="1220"/>
        <v>0</v>
      </c>
      <c r="K2370" s="89">
        <f t="shared" si="1221"/>
        <v>0</v>
      </c>
      <c r="L2370" s="89">
        <f t="shared" si="1222"/>
        <v>0</v>
      </c>
      <c r="M2370" s="89">
        <f t="shared" si="1223"/>
        <v>0</v>
      </c>
      <c r="N2370" s="89">
        <f t="shared" si="1224"/>
        <v>0</v>
      </c>
      <c r="O2370" s="89">
        <f t="shared" si="1225"/>
        <v>0</v>
      </c>
      <c r="Q2370" s="90">
        <f t="shared" si="1226"/>
        <v>0</v>
      </c>
      <c r="R2370" s="90">
        <f t="shared" si="1227"/>
        <v>0</v>
      </c>
      <c r="S2370" s="90">
        <f t="shared" si="1228"/>
        <v>0</v>
      </c>
      <c r="T2370" s="90">
        <f t="shared" si="1229"/>
        <v>0</v>
      </c>
      <c r="U2370" s="90">
        <f t="shared" si="1230"/>
        <v>0</v>
      </c>
      <c r="V2370" s="90">
        <f t="shared" si="1231"/>
        <v>0</v>
      </c>
      <c r="W2370" s="90">
        <f t="shared" si="1232"/>
        <v>7762.1637957086741</v>
      </c>
      <c r="Y2370" s="89">
        <f t="shared" si="1235"/>
        <v>0</v>
      </c>
      <c r="Z2370" s="90">
        <f t="shared" si="1236"/>
        <v>0</v>
      </c>
      <c r="AA2370" s="75">
        <f t="shared" si="1237"/>
        <v>0</v>
      </c>
      <c r="AB2370" s="89">
        <f t="shared" si="1238"/>
        <v>0</v>
      </c>
      <c r="AC2370" s="89">
        <f t="shared" si="1239"/>
        <v>0</v>
      </c>
      <c r="AD2370" s="90">
        <f t="shared" si="1240"/>
        <v>7762.1637957086741</v>
      </c>
      <c r="AE2370" s="90">
        <f t="shared" si="1241"/>
        <v>0</v>
      </c>
      <c r="AF2370" s="1">
        <f t="shared" si="1203"/>
        <v>7762.1637957086741</v>
      </c>
    </row>
    <row r="2371" spans="1:32">
      <c r="A2371" s="106">
        <v>2.7300000000000002E-3</v>
      </c>
      <c r="B2371" s="4">
        <f t="shared" si="1218"/>
        <v>7516.4637357064821</v>
      </c>
      <c r="C2371" s="66" t="s">
        <v>2059</v>
      </c>
      <c r="D2371" s="66" t="s">
        <v>2154</v>
      </c>
      <c r="E2371" s="57" t="s">
        <v>20</v>
      </c>
      <c r="F2371" s="22">
        <f t="shared" si="1142"/>
        <v>1</v>
      </c>
      <c r="G2371" s="22">
        <f t="shared" si="1143"/>
        <v>1</v>
      </c>
      <c r="H2371" s="120" t="str">
        <f>IF(ISNA(VLOOKUP(C2371,[1]Sheet1!$J$2:$J$2000,3,FALSE)),"No","Yes")</f>
        <v>Yes</v>
      </c>
      <c r="I2371" s="89">
        <f t="shared" ref="I2371:I2387" si="1242">IF(ISERROR(VLOOKUP($C2371,Sprint1,5,FALSE)),0,(VLOOKUP($C2371,Sprint1,5,FALSE)))</f>
        <v>0</v>
      </c>
      <c r="J2371" s="89">
        <f t="shared" ref="J2371:J2387" si="1243">IF(ISERROR(VLOOKUP($C2371,Sprint2,5,FALSE)),0,(VLOOKUP($C2371,Sprint2,5,FALSE)))</f>
        <v>0</v>
      </c>
      <c r="K2371" s="89">
        <f t="shared" ref="K2371:K2387" si="1244">IF(ISERROR(VLOOKUP($C2371,Sprint3,5,FALSE)),0,(VLOOKUP($C2371,Sprint3,5,FALSE)))</f>
        <v>0</v>
      </c>
      <c r="L2371" s="89">
        <f t="shared" ref="L2371:L2387" si="1245">IF(ISERROR(VLOOKUP($C2371,Sprint4,5,FALSE)),0,(VLOOKUP($C2371,Sprint4,5,FALSE)))</f>
        <v>0</v>
      </c>
      <c r="M2371" s="89">
        <f t="shared" ref="M2371:M2387" si="1246">IF(ISERROR(VLOOKUP($C2371,Sprint5,5,FALSE)),0,(VLOOKUP($C2371,Sprint5,5,FALSE)))</f>
        <v>0</v>
      </c>
      <c r="N2371" s="89">
        <f t="shared" ref="N2371:N2387" si="1247">IF(ISERROR(VLOOKUP($C2371,Sprint6,5,FALSE)),0,(VLOOKUP($C2371,Sprint6,5,FALSE)))</f>
        <v>0</v>
      </c>
      <c r="O2371" s="89">
        <f t="shared" ref="O2371:O2398" si="1248">IF(ISERROR(VLOOKUP($C2371,Sprint7,5,FALSE)),0,(VLOOKUP($C2371,Sprint7,5,FALSE)))</f>
        <v>0</v>
      </c>
      <c r="Q2371" s="90">
        <f t="shared" ref="Q2371:Q2387" si="1249">IF(ISERROR(VLOOKUP($C2371,_End1,5,FALSE)),0,(VLOOKUP($C2371,_End1,5,FALSE)))</f>
        <v>0</v>
      </c>
      <c r="R2371" s="90">
        <f t="shared" ref="R2371:R2387" si="1250">IF(ISERROR(VLOOKUP($C2371,_End2,5,FALSE)),0,(VLOOKUP($C2371,_End2,5,FALSE)))</f>
        <v>0</v>
      </c>
      <c r="S2371" s="90">
        <f t="shared" ref="S2371:S2387" si="1251">IF(ISERROR(VLOOKUP($C2371,_End3,5,FALSE)),0,(VLOOKUP($C2371,_End3,5,FALSE)))</f>
        <v>0</v>
      </c>
      <c r="T2371" s="90">
        <f t="shared" ref="T2371:T2387" si="1252">IF(ISERROR(VLOOKUP($C2371,_End4,5,FALSE)),0,(VLOOKUP($C2371,_End4,5,FALSE)))</f>
        <v>0</v>
      </c>
      <c r="U2371" s="90">
        <f t="shared" ref="U2371:U2387" si="1253">IF(ISERROR(VLOOKUP($C2371,_End5,5,FALSE)),0,(VLOOKUP($C2371,_End5,5,FALSE)))</f>
        <v>0</v>
      </c>
      <c r="V2371" s="90">
        <f t="shared" ref="V2371:V2387" si="1254">IF(ISERROR(VLOOKUP($C2371,_End6,5,FALSE)),0,(VLOOKUP($C2371,_End6,5,FALSE)))</f>
        <v>0</v>
      </c>
      <c r="W2371" s="90">
        <f t="shared" ref="W2371:W2398" si="1255">IF(ISERROR(VLOOKUP($C2371,_End7,5,FALSE)),0,(VLOOKUP($C2371,_End7,5,FALSE)))</f>
        <v>7516.461005706482</v>
      </c>
      <c r="Y2371" s="89">
        <f t="shared" si="1134"/>
        <v>0</v>
      </c>
      <c r="Z2371" s="90">
        <f t="shared" si="1135"/>
        <v>0</v>
      </c>
      <c r="AA2371" s="75">
        <f t="shared" si="1136"/>
        <v>0</v>
      </c>
      <c r="AB2371" s="89">
        <f t="shared" si="1137"/>
        <v>0</v>
      </c>
      <c r="AC2371" s="89">
        <f t="shared" si="1138"/>
        <v>0</v>
      </c>
      <c r="AD2371" s="90">
        <f t="shared" si="1139"/>
        <v>7516.461005706482</v>
      </c>
      <c r="AE2371" s="90">
        <f t="shared" si="1140"/>
        <v>0</v>
      </c>
      <c r="AF2371" s="1">
        <f t="shared" ref="AF2371:AF2434" si="1256">IF(H2371="NO",SUM(AA2371:AE2371)-50000,SUM(AA2371:AE2371))</f>
        <v>7516.461005706482</v>
      </c>
    </row>
    <row r="2372" spans="1:32">
      <c r="A2372" s="106">
        <v>2.7309999999999999E-3</v>
      </c>
      <c r="B2372" s="4">
        <f t="shared" si="1218"/>
        <v>-44025.583622944563</v>
      </c>
      <c r="C2372" s="66" t="s">
        <v>2130</v>
      </c>
      <c r="D2372" s="66" t="s">
        <v>2155</v>
      </c>
      <c r="E2372" s="57" t="s">
        <v>20</v>
      </c>
      <c r="F2372" s="22">
        <f t="shared" si="1142"/>
        <v>1</v>
      </c>
      <c r="G2372" s="22">
        <f t="shared" si="1143"/>
        <v>1</v>
      </c>
      <c r="H2372" s="120" t="str">
        <f>IF(ISNA(VLOOKUP(C2372,[1]Sheet1!$J$2:$J$2000,3,FALSE)),"No","Yes")</f>
        <v>No</v>
      </c>
      <c r="I2372" s="89">
        <f t="shared" si="1242"/>
        <v>0</v>
      </c>
      <c r="J2372" s="89">
        <f t="shared" si="1243"/>
        <v>0</v>
      </c>
      <c r="K2372" s="89">
        <f t="shared" si="1244"/>
        <v>0</v>
      </c>
      <c r="L2372" s="89">
        <f t="shared" si="1245"/>
        <v>0</v>
      </c>
      <c r="M2372" s="89">
        <f t="shared" si="1246"/>
        <v>0</v>
      </c>
      <c r="N2372" s="89">
        <f t="shared" si="1247"/>
        <v>0</v>
      </c>
      <c r="O2372" s="89">
        <f t="shared" si="1248"/>
        <v>0</v>
      </c>
      <c r="Q2372" s="90">
        <f t="shared" si="1249"/>
        <v>0</v>
      </c>
      <c r="R2372" s="90">
        <f t="shared" si="1250"/>
        <v>0</v>
      </c>
      <c r="S2372" s="90">
        <f t="shared" si="1251"/>
        <v>0</v>
      </c>
      <c r="T2372" s="90">
        <f t="shared" si="1252"/>
        <v>0</v>
      </c>
      <c r="U2372" s="90">
        <f t="shared" si="1253"/>
        <v>0</v>
      </c>
      <c r="V2372" s="90">
        <f t="shared" si="1254"/>
        <v>0</v>
      </c>
      <c r="W2372" s="90">
        <f t="shared" si="1255"/>
        <v>5974.4136460554373</v>
      </c>
      <c r="Y2372" s="89">
        <f t="shared" si="1134"/>
        <v>0</v>
      </c>
      <c r="Z2372" s="90">
        <f t="shared" si="1135"/>
        <v>0</v>
      </c>
      <c r="AA2372" s="75">
        <f t="shared" si="1136"/>
        <v>0</v>
      </c>
      <c r="AB2372" s="89">
        <f t="shared" si="1137"/>
        <v>0</v>
      </c>
      <c r="AC2372" s="89">
        <f t="shared" si="1138"/>
        <v>0</v>
      </c>
      <c r="AD2372" s="90">
        <f t="shared" si="1139"/>
        <v>5974.4136460554373</v>
      </c>
      <c r="AE2372" s="90">
        <f t="shared" si="1140"/>
        <v>0</v>
      </c>
      <c r="AF2372" s="1">
        <f t="shared" si="1256"/>
        <v>-44025.586353944564</v>
      </c>
    </row>
    <row r="2373" spans="1:32">
      <c r="A2373" s="106">
        <v>2.7320000000000001E-3</v>
      </c>
      <c r="B2373" s="4">
        <f t="shared" si="1218"/>
        <v>-40669.894645423032</v>
      </c>
      <c r="C2373" s="66" t="s">
        <v>2230</v>
      </c>
      <c r="D2373" s="66"/>
      <c r="E2373" s="57" t="s">
        <v>20</v>
      </c>
      <c r="F2373" s="22">
        <f t="shared" si="1142"/>
        <v>1</v>
      </c>
      <c r="G2373" s="22">
        <f t="shared" si="1143"/>
        <v>1</v>
      </c>
      <c r="H2373" s="120" t="str">
        <f>IF(ISNA(VLOOKUP(C2373,[1]Sheet1!$J$2:$J$2000,3,FALSE)),"No","Yes")</f>
        <v>No</v>
      </c>
      <c r="I2373" s="89">
        <f t="shared" si="1242"/>
        <v>0</v>
      </c>
      <c r="J2373" s="89">
        <f t="shared" si="1243"/>
        <v>0</v>
      </c>
      <c r="K2373" s="89">
        <f t="shared" si="1244"/>
        <v>0</v>
      </c>
      <c r="L2373" s="89">
        <f t="shared" si="1245"/>
        <v>0</v>
      </c>
      <c r="M2373" s="89">
        <f t="shared" si="1246"/>
        <v>9330.1026225769656</v>
      </c>
      <c r="N2373" s="89">
        <f t="shared" si="1247"/>
        <v>0</v>
      </c>
      <c r="O2373" s="89">
        <f t="shared" si="1248"/>
        <v>0</v>
      </c>
      <c r="Q2373" s="90">
        <f t="shared" si="1249"/>
        <v>0</v>
      </c>
      <c r="R2373" s="90">
        <f t="shared" si="1250"/>
        <v>0</v>
      </c>
      <c r="S2373" s="90">
        <f t="shared" si="1251"/>
        <v>0</v>
      </c>
      <c r="T2373" s="90">
        <f t="shared" si="1252"/>
        <v>0</v>
      </c>
      <c r="U2373" s="90">
        <f t="shared" si="1253"/>
        <v>0</v>
      </c>
      <c r="V2373" s="90">
        <f t="shared" si="1254"/>
        <v>0</v>
      </c>
      <c r="W2373" s="90">
        <f t="shared" si="1255"/>
        <v>0</v>
      </c>
      <c r="Y2373" s="89">
        <f t="shared" si="1134"/>
        <v>0</v>
      </c>
      <c r="Z2373" s="90">
        <f t="shared" si="1135"/>
        <v>0</v>
      </c>
      <c r="AA2373" s="75">
        <f t="shared" si="1136"/>
        <v>0</v>
      </c>
      <c r="AB2373" s="89">
        <f t="shared" si="1137"/>
        <v>9330.1026225769656</v>
      </c>
      <c r="AC2373" s="89">
        <f t="shared" si="1138"/>
        <v>0</v>
      </c>
      <c r="AD2373" s="90">
        <f t="shared" si="1139"/>
        <v>0</v>
      </c>
      <c r="AE2373" s="90">
        <f t="shared" si="1140"/>
        <v>0</v>
      </c>
      <c r="AF2373" s="1">
        <f t="shared" si="1256"/>
        <v>-40669.897377423033</v>
      </c>
    </row>
    <row r="2374" spans="1:32">
      <c r="A2374" s="106">
        <v>2.7330000000000002E-3</v>
      </c>
      <c r="B2374" s="4">
        <f t="shared" si="1218"/>
        <v>-41906.525456910975</v>
      </c>
      <c r="C2374" s="66" t="s">
        <v>2276</v>
      </c>
      <c r="D2374" s="66" t="s">
        <v>182</v>
      </c>
      <c r="E2374" s="57" t="s">
        <v>20</v>
      </c>
      <c r="F2374" s="22">
        <f t="shared" si="1142"/>
        <v>1</v>
      </c>
      <c r="G2374" s="22">
        <f t="shared" si="1143"/>
        <v>1</v>
      </c>
      <c r="H2374" s="120" t="str">
        <f>IF(ISNA(VLOOKUP(C2374,[1]Sheet1!$J$2:$J$2000,3,FALSE)),"No","Yes")</f>
        <v>No</v>
      </c>
      <c r="I2374" s="89">
        <f t="shared" si="1242"/>
        <v>0</v>
      </c>
      <c r="J2374" s="89">
        <f t="shared" si="1243"/>
        <v>0</v>
      </c>
      <c r="K2374" s="89">
        <f t="shared" si="1244"/>
        <v>0</v>
      </c>
      <c r="L2374" s="89">
        <f t="shared" si="1245"/>
        <v>0</v>
      </c>
      <c r="M2374" s="89">
        <f t="shared" si="1246"/>
        <v>8093.4718100890213</v>
      </c>
      <c r="N2374" s="89">
        <f t="shared" si="1247"/>
        <v>0</v>
      </c>
      <c r="O2374" s="89">
        <f t="shared" si="1248"/>
        <v>0</v>
      </c>
      <c r="Q2374" s="90">
        <f t="shared" si="1249"/>
        <v>0</v>
      </c>
      <c r="R2374" s="90">
        <f t="shared" si="1250"/>
        <v>0</v>
      </c>
      <c r="S2374" s="90">
        <f t="shared" si="1251"/>
        <v>0</v>
      </c>
      <c r="T2374" s="90">
        <f t="shared" si="1252"/>
        <v>0</v>
      </c>
      <c r="U2374" s="90">
        <f t="shared" si="1253"/>
        <v>0</v>
      </c>
      <c r="V2374" s="90">
        <f t="shared" si="1254"/>
        <v>0</v>
      </c>
      <c r="W2374" s="90">
        <f t="shared" si="1255"/>
        <v>0</v>
      </c>
      <c r="Y2374" s="89">
        <f t="shared" si="1134"/>
        <v>0</v>
      </c>
      <c r="Z2374" s="90">
        <f t="shared" si="1135"/>
        <v>0</v>
      </c>
      <c r="AA2374" s="75">
        <f t="shared" si="1136"/>
        <v>0</v>
      </c>
      <c r="AB2374" s="89">
        <f t="shared" si="1137"/>
        <v>8093.4718100890213</v>
      </c>
      <c r="AC2374" s="89">
        <f t="shared" si="1138"/>
        <v>0</v>
      </c>
      <c r="AD2374" s="90">
        <f t="shared" si="1139"/>
        <v>0</v>
      </c>
      <c r="AE2374" s="90">
        <f t="shared" si="1140"/>
        <v>0</v>
      </c>
      <c r="AF2374" s="1">
        <f t="shared" si="1256"/>
        <v>-41906.528189910976</v>
      </c>
    </row>
    <row r="2375" spans="1:32">
      <c r="A2375" s="106">
        <v>2.735E-3</v>
      </c>
      <c r="B2375" s="4">
        <f t="shared" si="1218"/>
        <v>-42238.555481741758</v>
      </c>
      <c r="C2375" s="66" t="s">
        <v>2294</v>
      </c>
      <c r="D2375" s="66" t="s">
        <v>2295</v>
      </c>
      <c r="E2375" s="57" t="s">
        <v>20</v>
      </c>
      <c r="F2375" s="22">
        <f t="shared" si="1142"/>
        <v>1</v>
      </c>
      <c r="G2375" s="22">
        <f t="shared" si="1143"/>
        <v>1</v>
      </c>
      <c r="H2375" s="120" t="str">
        <f>IF(ISNA(VLOOKUP(C2375,[1]Sheet1!$J$2:$J$2000,3,FALSE)),"No","Yes")</f>
        <v>No</v>
      </c>
      <c r="I2375" s="89">
        <f t="shared" si="1242"/>
        <v>0</v>
      </c>
      <c r="J2375" s="89">
        <f t="shared" si="1243"/>
        <v>0</v>
      </c>
      <c r="K2375" s="89">
        <f t="shared" si="1244"/>
        <v>0</v>
      </c>
      <c r="L2375" s="89">
        <f t="shared" si="1245"/>
        <v>0</v>
      </c>
      <c r="M2375" s="89">
        <f t="shared" si="1246"/>
        <v>7761.4417832582403</v>
      </c>
      <c r="N2375" s="89">
        <f t="shared" si="1247"/>
        <v>0</v>
      </c>
      <c r="O2375" s="89">
        <f t="shared" si="1248"/>
        <v>0</v>
      </c>
      <c r="Q2375" s="90">
        <f t="shared" si="1249"/>
        <v>0</v>
      </c>
      <c r="R2375" s="90">
        <f t="shared" si="1250"/>
        <v>0</v>
      </c>
      <c r="S2375" s="90">
        <f t="shared" si="1251"/>
        <v>0</v>
      </c>
      <c r="T2375" s="90">
        <f t="shared" si="1252"/>
        <v>0</v>
      </c>
      <c r="U2375" s="90">
        <f t="shared" si="1253"/>
        <v>0</v>
      </c>
      <c r="V2375" s="90">
        <f t="shared" si="1254"/>
        <v>0</v>
      </c>
      <c r="W2375" s="90">
        <f t="shared" si="1255"/>
        <v>0</v>
      </c>
      <c r="Y2375" s="89">
        <f t="shared" si="1134"/>
        <v>0</v>
      </c>
      <c r="Z2375" s="90">
        <f t="shared" si="1135"/>
        <v>0</v>
      </c>
      <c r="AA2375" s="75">
        <f t="shared" si="1136"/>
        <v>0</v>
      </c>
      <c r="AB2375" s="89">
        <f t="shared" si="1137"/>
        <v>7761.4417832582403</v>
      </c>
      <c r="AC2375" s="89">
        <f t="shared" si="1138"/>
        <v>0</v>
      </c>
      <c r="AD2375" s="90">
        <f t="shared" si="1139"/>
        <v>0</v>
      </c>
      <c r="AE2375" s="90">
        <f t="shared" si="1140"/>
        <v>0</v>
      </c>
      <c r="AF2375" s="1">
        <f t="shared" si="1256"/>
        <v>-42238.55821674176</v>
      </c>
    </row>
    <row r="2376" spans="1:32">
      <c r="A2376" s="106">
        <v>2.7360000000000002E-3</v>
      </c>
      <c r="B2376" s="4">
        <f t="shared" si="1218"/>
        <v>-42618.400511631931</v>
      </c>
      <c r="C2376" s="66" t="s">
        <v>2311</v>
      </c>
      <c r="D2376" s="66"/>
      <c r="E2376" s="57" t="s">
        <v>20</v>
      </c>
      <c r="F2376" s="22">
        <f t="shared" si="1142"/>
        <v>1</v>
      </c>
      <c r="G2376" s="22">
        <f t="shared" si="1143"/>
        <v>1</v>
      </c>
      <c r="H2376" s="120" t="str">
        <f>IF(ISNA(VLOOKUP(C2376,[1]Sheet1!$J$2:$J$2000,3,FALSE)),"No","Yes")</f>
        <v>No</v>
      </c>
      <c r="I2376" s="89">
        <f t="shared" si="1242"/>
        <v>0</v>
      </c>
      <c r="J2376" s="89">
        <f t="shared" si="1243"/>
        <v>0</v>
      </c>
      <c r="K2376" s="89">
        <f t="shared" si="1244"/>
        <v>0</v>
      </c>
      <c r="L2376" s="89">
        <f t="shared" si="1245"/>
        <v>0</v>
      </c>
      <c r="M2376" s="89">
        <f t="shared" si="1246"/>
        <v>7381.5967523680638</v>
      </c>
      <c r="N2376" s="89">
        <f t="shared" si="1247"/>
        <v>0</v>
      </c>
      <c r="O2376" s="89">
        <f t="shared" si="1248"/>
        <v>0</v>
      </c>
      <c r="Q2376" s="90">
        <f t="shared" si="1249"/>
        <v>0</v>
      </c>
      <c r="R2376" s="90">
        <f t="shared" si="1250"/>
        <v>0</v>
      </c>
      <c r="S2376" s="90">
        <f t="shared" si="1251"/>
        <v>0</v>
      </c>
      <c r="T2376" s="90">
        <f t="shared" si="1252"/>
        <v>0</v>
      </c>
      <c r="U2376" s="90">
        <f t="shared" si="1253"/>
        <v>0</v>
      </c>
      <c r="V2376" s="90">
        <f t="shared" si="1254"/>
        <v>0</v>
      </c>
      <c r="W2376" s="90">
        <f t="shared" si="1255"/>
        <v>0</v>
      </c>
      <c r="Y2376" s="89">
        <f t="shared" si="1134"/>
        <v>0</v>
      </c>
      <c r="Z2376" s="90">
        <f t="shared" si="1135"/>
        <v>0</v>
      </c>
      <c r="AA2376" s="75">
        <f t="shared" si="1136"/>
        <v>0</v>
      </c>
      <c r="AB2376" s="89">
        <f t="shared" si="1137"/>
        <v>7381.5967523680638</v>
      </c>
      <c r="AC2376" s="89">
        <f t="shared" si="1138"/>
        <v>0</v>
      </c>
      <c r="AD2376" s="90">
        <f t="shared" si="1139"/>
        <v>0</v>
      </c>
      <c r="AE2376" s="90">
        <f t="shared" si="1140"/>
        <v>0</v>
      </c>
      <c r="AF2376" s="1">
        <f t="shared" si="1256"/>
        <v>-42618.403247631933</v>
      </c>
    </row>
    <row r="2377" spans="1:32">
      <c r="A2377" s="106">
        <v>2.7369999999999998E-3</v>
      </c>
      <c r="B2377" s="4">
        <f t="shared" si="1218"/>
        <v>-42641.633953647484</v>
      </c>
      <c r="C2377" s="66" t="s">
        <v>2316</v>
      </c>
      <c r="D2377" s="66"/>
      <c r="E2377" s="57" t="s">
        <v>20</v>
      </c>
      <c r="F2377" s="22">
        <f t="shared" si="1142"/>
        <v>1</v>
      </c>
      <c r="G2377" s="22">
        <f t="shared" si="1143"/>
        <v>1</v>
      </c>
      <c r="H2377" s="120" t="str">
        <f>IF(ISNA(VLOOKUP(C2377,[1]Sheet1!$J$2:$J$2000,3,FALSE)),"No","Yes")</f>
        <v>No</v>
      </c>
      <c r="I2377" s="89">
        <f t="shared" si="1242"/>
        <v>0</v>
      </c>
      <c r="J2377" s="89">
        <f t="shared" si="1243"/>
        <v>0</v>
      </c>
      <c r="K2377" s="89">
        <f t="shared" si="1244"/>
        <v>0</v>
      </c>
      <c r="L2377" s="89">
        <f t="shared" si="1245"/>
        <v>0</v>
      </c>
      <c r="M2377" s="89">
        <f t="shared" si="1246"/>
        <v>7358.3633093525168</v>
      </c>
      <c r="N2377" s="89">
        <f t="shared" si="1247"/>
        <v>0</v>
      </c>
      <c r="O2377" s="89">
        <f t="shared" si="1248"/>
        <v>0</v>
      </c>
      <c r="Q2377" s="90">
        <f t="shared" si="1249"/>
        <v>0</v>
      </c>
      <c r="R2377" s="90">
        <f t="shared" si="1250"/>
        <v>0</v>
      </c>
      <c r="S2377" s="90">
        <f t="shared" si="1251"/>
        <v>0</v>
      </c>
      <c r="T2377" s="90">
        <f t="shared" si="1252"/>
        <v>0</v>
      </c>
      <c r="U2377" s="90">
        <f t="shared" si="1253"/>
        <v>0</v>
      </c>
      <c r="V2377" s="90">
        <f t="shared" si="1254"/>
        <v>0</v>
      </c>
      <c r="W2377" s="90">
        <f t="shared" si="1255"/>
        <v>0</v>
      </c>
      <c r="Y2377" s="89">
        <f t="shared" si="1134"/>
        <v>0</v>
      </c>
      <c r="Z2377" s="90">
        <f t="shared" si="1135"/>
        <v>0</v>
      </c>
      <c r="AA2377" s="75">
        <f t="shared" si="1136"/>
        <v>0</v>
      </c>
      <c r="AB2377" s="89">
        <f t="shared" si="1137"/>
        <v>7358.3633093525168</v>
      </c>
      <c r="AC2377" s="89">
        <f t="shared" si="1138"/>
        <v>0</v>
      </c>
      <c r="AD2377" s="90">
        <f t="shared" si="1139"/>
        <v>0</v>
      </c>
      <c r="AE2377" s="90">
        <f t="shared" si="1140"/>
        <v>0</v>
      </c>
      <c r="AF2377" s="1">
        <f t="shared" si="1256"/>
        <v>-42641.636690647487</v>
      </c>
    </row>
    <row r="2378" spans="1:32">
      <c r="A2378" s="106">
        <v>2.738E-3</v>
      </c>
      <c r="B2378" s="4">
        <f t="shared" si="1218"/>
        <v>-42838.07166024945</v>
      </c>
      <c r="C2378" s="66" t="s">
        <v>2324</v>
      </c>
      <c r="D2378" s="66" t="s">
        <v>182</v>
      </c>
      <c r="E2378" s="57" t="s">
        <v>20</v>
      </c>
      <c r="F2378" s="22">
        <f t="shared" si="1142"/>
        <v>1</v>
      </c>
      <c r="G2378" s="22">
        <f t="shared" si="1143"/>
        <v>1</v>
      </c>
      <c r="H2378" s="120" t="str">
        <f>IF(ISNA(VLOOKUP(C2378,[1]Sheet1!$J$2:$J$2000,3,FALSE)),"No","Yes")</f>
        <v>No</v>
      </c>
      <c r="I2378" s="89">
        <f t="shared" si="1242"/>
        <v>0</v>
      </c>
      <c r="J2378" s="89">
        <f t="shared" si="1243"/>
        <v>0</v>
      </c>
      <c r="K2378" s="89">
        <f t="shared" si="1244"/>
        <v>0</v>
      </c>
      <c r="L2378" s="89">
        <f t="shared" si="1245"/>
        <v>0</v>
      </c>
      <c r="M2378" s="89">
        <f t="shared" si="1246"/>
        <v>7161.9256017505468</v>
      </c>
      <c r="N2378" s="89">
        <f t="shared" si="1247"/>
        <v>0</v>
      </c>
      <c r="O2378" s="89">
        <f t="shared" si="1248"/>
        <v>0</v>
      </c>
      <c r="Q2378" s="90">
        <f t="shared" si="1249"/>
        <v>0</v>
      </c>
      <c r="R2378" s="90">
        <f t="shared" si="1250"/>
        <v>0</v>
      </c>
      <c r="S2378" s="90">
        <f t="shared" si="1251"/>
        <v>0</v>
      </c>
      <c r="T2378" s="90">
        <f t="shared" si="1252"/>
        <v>0</v>
      </c>
      <c r="U2378" s="90">
        <f t="shared" si="1253"/>
        <v>0</v>
      </c>
      <c r="V2378" s="90">
        <f t="shared" si="1254"/>
        <v>0</v>
      </c>
      <c r="W2378" s="90">
        <f t="shared" si="1255"/>
        <v>0</v>
      </c>
      <c r="Y2378" s="89">
        <f t="shared" si="1134"/>
        <v>0</v>
      </c>
      <c r="Z2378" s="90">
        <f t="shared" si="1135"/>
        <v>0</v>
      </c>
      <c r="AA2378" s="75">
        <f t="shared" si="1136"/>
        <v>0</v>
      </c>
      <c r="AB2378" s="89">
        <f t="shared" si="1137"/>
        <v>7161.9256017505468</v>
      </c>
      <c r="AC2378" s="89">
        <f t="shared" si="1138"/>
        <v>0</v>
      </c>
      <c r="AD2378" s="90">
        <f t="shared" si="1139"/>
        <v>0</v>
      </c>
      <c r="AE2378" s="90">
        <f t="shared" si="1140"/>
        <v>0</v>
      </c>
      <c r="AF2378" s="1">
        <f t="shared" si="1256"/>
        <v>-42838.074398249453</v>
      </c>
    </row>
    <row r="2379" spans="1:32">
      <c r="A2379" s="106">
        <v>2.7390000000000001E-3</v>
      </c>
      <c r="B2379" s="4">
        <f t="shared" si="1218"/>
        <v>-42238.555477741756</v>
      </c>
      <c r="C2379" s="66" t="s">
        <v>2294</v>
      </c>
      <c r="D2379" s="66" t="s">
        <v>2295</v>
      </c>
      <c r="E2379" s="57" t="s">
        <v>20</v>
      </c>
      <c r="F2379" s="22">
        <f t="shared" si="1142"/>
        <v>1</v>
      </c>
      <c r="G2379" s="22">
        <f t="shared" si="1143"/>
        <v>1</v>
      </c>
      <c r="H2379" s="120" t="str">
        <f>IF(ISNA(VLOOKUP(C2379,[1]Sheet1!$J$2:$J$2000,3,FALSE)),"No","Yes")</f>
        <v>No</v>
      </c>
      <c r="I2379" s="89">
        <f t="shared" si="1242"/>
        <v>0</v>
      </c>
      <c r="J2379" s="89">
        <f t="shared" si="1243"/>
        <v>0</v>
      </c>
      <c r="K2379" s="89">
        <f t="shared" si="1244"/>
        <v>0</v>
      </c>
      <c r="L2379" s="89">
        <f t="shared" si="1245"/>
        <v>0</v>
      </c>
      <c r="M2379" s="89">
        <f t="shared" si="1246"/>
        <v>7761.4417832582403</v>
      </c>
      <c r="N2379" s="89">
        <f t="shared" si="1247"/>
        <v>0</v>
      </c>
      <c r="O2379" s="89">
        <f t="shared" si="1248"/>
        <v>0</v>
      </c>
      <c r="Q2379" s="90">
        <f t="shared" si="1249"/>
        <v>0</v>
      </c>
      <c r="R2379" s="90">
        <f t="shared" si="1250"/>
        <v>0</v>
      </c>
      <c r="S2379" s="90">
        <f t="shared" si="1251"/>
        <v>0</v>
      </c>
      <c r="T2379" s="90">
        <f t="shared" si="1252"/>
        <v>0</v>
      </c>
      <c r="U2379" s="90">
        <f t="shared" si="1253"/>
        <v>0</v>
      </c>
      <c r="V2379" s="90">
        <f t="shared" si="1254"/>
        <v>0</v>
      </c>
      <c r="W2379" s="90">
        <f t="shared" si="1255"/>
        <v>0</v>
      </c>
      <c r="Y2379" s="89">
        <f t="shared" si="1134"/>
        <v>0</v>
      </c>
      <c r="Z2379" s="90">
        <f t="shared" si="1135"/>
        <v>0</v>
      </c>
      <c r="AA2379" s="75">
        <f t="shared" si="1136"/>
        <v>0</v>
      </c>
      <c r="AB2379" s="89">
        <f t="shared" si="1137"/>
        <v>7761.4417832582403</v>
      </c>
      <c r="AC2379" s="89">
        <f t="shared" si="1138"/>
        <v>0</v>
      </c>
      <c r="AD2379" s="90">
        <f t="shared" si="1139"/>
        <v>0</v>
      </c>
      <c r="AE2379" s="90">
        <f t="shared" si="1140"/>
        <v>0</v>
      </c>
      <c r="AF2379" s="1">
        <f t="shared" si="1256"/>
        <v>-42238.55821674176</v>
      </c>
    </row>
    <row r="2380" spans="1:32">
      <c r="A2380" s="106">
        <v>2.7399999999999998E-3</v>
      </c>
      <c r="B2380" s="4">
        <f t="shared" si="1218"/>
        <v>-43496.917585849391</v>
      </c>
      <c r="C2380" s="66" t="s">
        <v>2328</v>
      </c>
      <c r="D2380" s="66"/>
      <c r="E2380" s="57" t="s">
        <v>20</v>
      </c>
      <c r="F2380" s="22">
        <f t="shared" si="1142"/>
        <v>1</v>
      </c>
      <c r="G2380" s="22">
        <f t="shared" si="1143"/>
        <v>1</v>
      </c>
      <c r="H2380" s="120" t="str">
        <f>IF(ISNA(VLOOKUP(C2380,[1]Sheet1!$J$2:$J$2000,3,FALSE)),"No","Yes")</f>
        <v>No</v>
      </c>
      <c r="I2380" s="89">
        <f t="shared" si="1242"/>
        <v>0</v>
      </c>
      <c r="J2380" s="89">
        <f t="shared" si="1243"/>
        <v>0</v>
      </c>
      <c r="K2380" s="89">
        <f t="shared" si="1244"/>
        <v>0</v>
      </c>
      <c r="L2380" s="89">
        <f t="shared" si="1245"/>
        <v>0</v>
      </c>
      <c r="M2380" s="89">
        <f t="shared" si="1246"/>
        <v>6503.0796741506047</v>
      </c>
      <c r="N2380" s="89">
        <f t="shared" si="1247"/>
        <v>0</v>
      </c>
      <c r="O2380" s="89">
        <f t="shared" si="1248"/>
        <v>0</v>
      </c>
      <c r="Q2380" s="90">
        <f t="shared" si="1249"/>
        <v>0</v>
      </c>
      <c r="R2380" s="90">
        <f t="shared" si="1250"/>
        <v>0</v>
      </c>
      <c r="S2380" s="90">
        <f t="shared" si="1251"/>
        <v>0</v>
      </c>
      <c r="T2380" s="90">
        <f t="shared" si="1252"/>
        <v>0</v>
      </c>
      <c r="U2380" s="90">
        <f t="shared" si="1253"/>
        <v>0</v>
      </c>
      <c r="V2380" s="90">
        <f t="shared" si="1254"/>
        <v>0</v>
      </c>
      <c r="W2380" s="90">
        <f t="shared" si="1255"/>
        <v>0</v>
      </c>
      <c r="Y2380" s="89">
        <f t="shared" si="1134"/>
        <v>0</v>
      </c>
      <c r="Z2380" s="90">
        <f t="shared" si="1135"/>
        <v>0</v>
      </c>
      <c r="AA2380" s="75">
        <f t="shared" si="1136"/>
        <v>0</v>
      </c>
      <c r="AB2380" s="89">
        <f t="shared" si="1137"/>
        <v>6503.0796741506047</v>
      </c>
      <c r="AC2380" s="89">
        <f t="shared" si="1138"/>
        <v>0</v>
      </c>
      <c r="AD2380" s="90">
        <f t="shared" si="1139"/>
        <v>0</v>
      </c>
      <c r="AE2380" s="90">
        <f t="shared" si="1140"/>
        <v>0</v>
      </c>
      <c r="AF2380" s="1">
        <f t="shared" si="1256"/>
        <v>-43496.920325849394</v>
      </c>
    </row>
    <row r="2381" spans="1:32">
      <c r="A2381" s="106">
        <v>2.7409999999999999E-3</v>
      </c>
      <c r="B2381" s="4">
        <f t="shared" si="1218"/>
        <v>-44043.673328153782</v>
      </c>
      <c r="C2381" s="66" t="s">
        <v>2330</v>
      </c>
      <c r="D2381" s="71"/>
      <c r="E2381" s="57" t="s">
        <v>20</v>
      </c>
      <c r="F2381" s="22">
        <f t="shared" si="1142"/>
        <v>1</v>
      </c>
      <c r="G2381" s="22">
        <f t="shared" si="1143"/>
        <v>1</v>
      </c>
      <c r="H2381" s="120" t="str">
        <f>IF(ISNA(VLOOKUP(C2381,[1]Sheet1!$J$2:$J$2000,3,FALSE)),"No","Yes")</f>
        <v>No</v>
      </c>
      <c r="I2381" s="89">
        <f t="shared" si="1242"/>
        <v>0</v>
      </c>
      <c r="J2381" s="89">
        <f t="shared" si="1243"/>
        <v>0</v>
      </c>
      <c r="K2381" s="89">
        <f t="shared" si="1244"/>
        <v>0</v>
      </c>
      <c r="L2381" s="89">
        <f t="shared" si="1245"/>
        <v>0</v>
      </c>
      <c r="M2381" s="89">
        <f t="shared" si="1246"/>
        <v>5956.3239308462234</v>
      </c>
      <c r="N2381" s="89">
        <f t="shared" si="1247"/>
        <v>0</v>
      </c>
      <c r="O2381" s="89">
        <f t="shared" si="1248"/>
        <v>0</v>
      </c>
      <c r="Q2381" s="90">
        <f t="shared" si="1249"/>
        <v>0</v>
      </c>
      <c r="R2381" s="90">
        <f t="shared" si="1250"/>
        <v>0</v>
      </c>
      <c r="S2381" s="90">
        <f t="shared" si="1251"/>
        <v>0</v>
      </c>
      <c r="T2381" s="90">
        <f t="shared" si="1252"/>
        <v>0</v>
      </c>
      <c r="U2381" s="90">
        <f t="shared" si="1253"/>
        <v>0</v>
      </c>
      <c r="V2381" s="90">
        <f t="shared" si="1254"/>
        <v>0</v>
      </c>
      <c r="W2381" s="90">
        <f t="shared" si="1255"/>
        <v>0</v>
      </c>
      <c r="Y2381" s="89">
        <f t="shared" si="1134"/>
        <v>0</v>
      </c>
      <c r="Z2381" s="90">
        <f t="shared" si="1135"/>
        <v>0</v>
      </c>
      <c r="AA2381" s="75">
        <f t="shared" si="1136"/>
        <v>0</v>
      </c>
      <c r="AB2381" s="89">
        <f t="shared" si="1137"/>
        <v>5956.3239308462234</v>
      </c>
      <c r="AC2381" s="89">
        <f t="shared" si="1138"/>
        <v>0</v>
      </c>
      <c r="AD2381" s="90">
        <f t="shared" si="1139"/>
        <v>0</v>
      </c>
      <c r="AE2381" s="90">
        <f t="shared" si="1140"/>
        <v>0</v>
      </c>
      <c r="AF2381" s="1">
        <f t="shared" si="1256"/>
        <v>-44043.676069153778</v>
      </c>
    </row>
    <row r="2382" spans="1:32">
      <c r="A2382" s="106">
        <v>2.7420000000000001E-3</v>
      </c>
      <c r="B2382" s="4">
        <f t="shared" si="1218"/>
        <v>-42028.735689563568</v>
      </c>
      <c r="C2382" t="s">
        <v>2279</v>
      </c>
      <c r="D2382" t="s">
        <v>2214</v>
      </c>
      <c r="E2382" s="57" t="s">
        <v>20</v>
      </c>
      <c r="F2382" s="22">
        <f t="shared" si="1142"/>
        <v>1</v>
      </c>
      <c r="G2382" s="22">
        <f t="shared" si="1143"/>
        <v>1</v>
      </c>
      <c r="H2382" s="120" t="str">
        <f>IF(ISNA(VLOOKUP(C2382,[1]Sheet1!$J$2:$J$2000,3,FALSE)),"No","Yes")</f>
        <v>No</v>
      </c>
      <c r="I2382" s="89">
        <f t="shared" si="1242"/>
        <v>0</v>
      </c>
      <c r="J2382" s="89">
        <f t="shared" si="1243"/>
        <v>0</v>
      </c>
      <c r="K2382" s="89">
        <f t="shared" si="1244"/>
        <v>0</v>
      </c>
      <c r="L2382" s="89">
        <f t="shared" si="1245"/>
        <v>0</v>
      </c>
      <c r="M2382" s="89">
        <f t="shared" si="1246"/>
        <v>7971.2615684364328</v>
      </c>
      <c r="N2382" s="89">
        <f t="shared" si="1247"/>
        <v>0</v>
      </c>
      <c r="O2382" s="89">
        <f t="shared" si="1248"/>
        <v>0</v>
      </c>
      <c r="Q2382" s="90">
        <f t="shared" si="1249"/>
        <v>0</v>
      </c>
      <c r="R2382" s="90">
        <f t="shared" si="1250"/>
        <v>0</v>
      </c>
      <c r="S2382" s="90">
        <f t="shared" si="1251"/>
        <v>0</v>
      </c>
      <c r="T2382" s="90">
        <f t="shared" si="1252"/>
        <v>0</v>
      </c>
      <c r="U2382" s="90">
        <f t="shared" si="1253"/>
        <v>0</v>
      </c>
      <c r="V2382" s="90">
        <f t="shared" si="1254"/>
        <v>0</v>
      </c>
      <c r="W2382" s="90">
        <f t="shared" si="1255"/>
        <v>0</v>
      </c>
      <c r="Y2382" s="89">
        <f t="shared" si="1134"/>
        <v>0</v>
      </c>
      <c r="Z2382" s="90">
        <f t="shared" si="1135"/>
        <v>0</v>
      </c>
      <c r="AA2382" s="75">
        <f t="shared" si="1136"/>
        <v>0</v>
      </c>
      <c r="AB2382" s="89">
        <f t="shared" si="1137"/>
        <v>7971.2615684364328</v>
      </c>
      <c r="AC2382" s="89">
        <f t="shared" si="1138"/>
        <v>0</v>
      </c>
      <c r="AD2382" s="90">
        <f t="shared" si="1139"/>
        <v>0</v>
      </c>
      <c r="AE2382" s="90">
        <f t="shared" si="1140"/>
        <v>0</v>
      </c>
      <c r="AF2382" s="1">
        <f t="shared" si="1256"/>
        <v>-42028.738431563565</v>
      </c>
    </row>
    <row r="2383" spans="1:32">
      <c r="A2383" s="106">
        <v>2.7439999999999999E-3</v>
      </c>
      <c r="B2383" s="4">
        <f t="shared" si="1218"/>
        <v>-42618.400503631936</v>
      </c>
      <c r="C2383" t="s">
        <v>2310</v>
      </c>
      <c r="D2383"/>
      <c r="E2383" s="57" t="s">
        <v>20</v>
      </c>
      <c r="F2383" s="22">
        <f t="shared" si="1142"/>
        <v>1</v>
      </c>
      <c r="G2383" s="22">
        <f t="shared" si="1143"/>
        <v>1</v>
      </c>
      <c r="H2383" s="120" t="str">
        <f>IF(ISNA(VLOOKUP(C2383,[1]Sheet1!$J$2:$J$2000,3,FALSE)),"No","Yes")</f>
        <v>No</v>
      </c>
      <c r="I2383" s="89">
        <f t="shared" si="1242"/>
        <v>0</v>
      </c>
      <c r="J2383" s="89">
        <f t="shared" si="1243"/>
        <v>0</v>
      </c>
      <c r="K2383" s="89">
        <f t="shared" si="1244"/>
        <v>0</v>
      </c>
      <c r="L2383" s="89">
        <f t="shared" si="1245"/>
        <v>0</v>
      </c>
      <c r="M2383" s="89">
        <f t="shared" si="1246"/>
        <v>7381.5967523680638</v>
      </c>
      <c r="N2383" s="89">
        <f t="shared" si="1247"/>
        <v>0</v>
      </c>
      <c r="O2383" s="89">
        <f t="shared" si="1248"/>
        <v>0</v>
      </c>
      <c r="Q2383" s="90">
        <f t="shared" si="1249"/>
        <v>0</v>
      </c>
      <c r="R2383" s="90">
        <f t="shared" si="1250"/>
        <v>0</v>
      </c>
      <c r="S2383" s="90">
        <f t="shared" si="1251"/>
        <v>0</v>
      </c>
      <c r="T2383" s="90">
        <f t="shared" si="1252"/>
        <v>0</v>
      </c>
      <c r="U2383" s="90">
        <f t="shared" si="1253"/>
        <v>0</v>
      </c>
      <c r="V2383" s="90">
        <f t="shared" si="1254"/>
        <v>0</v>
      </c>
      <c r="W2383" s="90">
        <f t="shared" si="1255"/>
        <v>0</v>
      </c>
      <c r="Y2383" s="89">
        <f t="shared" si="1134"/>
        <v>0</v>
      </c>
      <c r="Z2383" s="90">
        <f t="shared" si="1135"/>
        <v>0</v>
      </c>
      <c r="AA2383" s="75">
        <f t="shared" si="1136"/>
        <v>0</v>
      </c>
      <c r="AB2383" s="89">
        <f t="shared" si="1137"/>
        <v>7381.5967523680638</v>
      </c>
      <c r="AC2383" s="89">
        <f t="shared" si="1138"/>
        <v>0</v>
      </c>
      <c r="AD2383" s="90">
        <f t="shared" si="1139"/>
        <v>0</v>
      </c>
      <c r="AE2383" s="90">
        <f t="shared" si="1140"/>
        <v>0</v>
      </c>
      <c r="AF2383" s="1">
        <f t="shared" si="1256"/>
        <v>-42618.403247631933</v>
      </c>
    </row>
    <row r="2384" spans="1:32">
      <c r="A2384" s="106">
        <v>2.745E-3</v>
      </c>
      <c r="B2384" s="4">
        <f t="shared" si="1218"/>
        <v>-42729.895078189693</v>
      </c>
      <c r="C2384" s="69" t="s">
        <v>2320</v>
      </c>
      <c r="D2384" s="69" t="s">
        <v>2232</v>
      </c>
      <c r="E2384" s="57" t="s">
        <v>20</v>
      </c>
      <c r="F2384" s="22">
        <f t="shared" ref="F2384:F2569" si="1257">COUNTIF(H2384:X2384,"&gt;1")</f>
        <v>1</v>
      </c>
      <c r="G2384" s="22">
        <f t="shared" ref="G2384:G2569" si="1258">COUNTIF(AA2384:AE2384,"&gt;1")</f>
        <v>1</v>
      </c>
      <c r="H2384" s="120" t="str">
        <f>IF(ISNA(VLOOKUP(C2384,[1]Sheet1!$J$2:$J$2000,3,FALSE)),"No","Yes")</f>
        <v>No</v>
      </c>
      <c r="I2384" s="89">
        <f t="shared" si="1242"/>
        <v>0</v>
      </c>
      <c r="J2384" s="89">
        <f t="shared" si="1243"/>
        <v>0</v>
      </c>
      <c r="K2384" s="89">
        <f t="shared" si="1244"/>
        <v>0</v>
      </c>
      <c r="L2384" s="89">
        <f t="shared" si="1245"/>
        <v>0</v>
      </c>
      <c r="M2384" s="89">
        <f t="shared" si="1246"/>
        <v>7270.1021768103055</v>
      </c>
      <c r="N2384" s="89">
        <f t="shared" si="1247"/>
        <v>0</v>
      </c>
      <c r="O2384" s="89">
        <f t="shared" si="1248"/>
        <v>0</v>
      </c>
      <c r="Q2384" s="90">
        <f t="shared" si="1249"/>
        <v>0</v>
      </c>
      <c r="R2384" s="90">
        <f t="shared" si="1250"/>
        <v>0</v>
      </c>
      <c r="S2384" s="90">
        <f t="shared" si="1251"/>
        <v>0</v>
      </c>
      <c r="T2384" s="90">
        <f t="shared" si="1252"/>
        <v>0</v>
      </c>
      <c r="U2384" s="90">
        <f t="shared" si="1253"/>
        <v>0</v>
      </c>
      <c r="V2384" s="90">
        <f t="shared" si="1254"/>
        <v>0</v>
      </c>
      <c r="W2384" s="90">
        <f t="shared" si="1255"/>
        <v>0</v>
      </c>
      <c r="Y2384" s="89">
        <f t="shared" si="1134"/>
        <v>0</v>
      </c>
      <c r="Z2384" s="90">
        <f t="shared" si="1135"/>
        <v>0</v>
      </c>
      <c r="AA2384" s="75">
        <f t="shared" si="1136"/>
        <v>0</v>
      </c>
      <c r="AB2384" s="89">
        <f t="shared" si="1137"/>
        <v>7270.1021768103055</v>
      </c>
      <c r="AC2384" s="89">
        <f t="shared" si="1138"/>
        <v>0</v>
      </c>
      <c r="AD2384" s="90">
        <f t="shared" si="1139"/>
        <v>0</v>
      </c>
      <c r="AE2384" s="90">
        <f t="shared" si="1140"/>
        <v>0</v>
      </c>
      <c r="AF2384" s="1">
        <f t="shared" si="1256"/>
        <v>-42729.897823189691</v>
      </c>
    </row>
    <row r="2385" spans="1:32">
      <c r="A2385" s="106">
        <v>2.7460000000000002E-3</v>
      </c>
      <c r="B2385" s="4">
        <f t="shared" si="1218"/>
        <v>-43636.007364830257</v>
      </c>
      <c r="C2385" s="66" t="s">
        <v>2329</v>
      </c>
      <c r="D2385" s="66" t="s">
        <v>182</v>
      </c>
      <c r="E2385" s="57" t="s">
        <v>20</v>
      </c>
      <c r="F2385" s="22">
        <f t="shared" si="1257"/>
        <v>1</v>
      </c>
      <c r="G2385" s="22">
        <f t="shared" si="1258"/>
        <v>1</v>
      </c>
      <c r="H2385" s="120" t="str">
        <f>IF(ISNA(VLOOKUP(C2385,[1]Sheet1!$J$2:$J$2000,3,FALSE)),"No","Yes")</f>
        <v>No</v>
      </c>
      <c r="I2385" s="89">
        <f t="shared" si="1242"/>
        <v>0</v>
      </c>
      <c r="J2385" s="89">
        <f t="shared" si="1243"/>
        <v>0</v>
      </c>
      <c r="K2385" s="89">
        <f t="shared" si="1244"/>
        <v>0</v>
      </c>
      <c r="L2385" s="89">
        <f t="shared" si="1245"/>
        <v>0</v>
      </c>
      <c r="M2385" s="89">
        <f t="shared" si="1246"/>
        <v>6363.9898891697449</v>
      </c>
      <c r="N2385" s="89">
        <f t="shared" si="1247"/>
        <v>0</v>
      </c>
      <c r="O2385" s="89">
        <f t="shared" si="1248"/>
        <v>0</v>
      </c>
      <c r="Q2385" s="90">
        <f t="shared" si="1249"/>
        <v>0</v>
      </c>
      <c r="R2385" s="90">
        <f t="shared" si="1250"/>
        <v>0</v>
      </c>
      <c r="S2385" s="90">
        <f t="shared" si="1251"/>
        <v>0</v>
      </c>
      <c r="T2385" s="90">
        <f t="shared" si="1252"/>
        <v>0</v>
      </c>
      <c r="U2385" s="90">
        <f t="shared" si="1253"/>
        <v>0</v>
      </c>
      <c r="V2385" s="90">
        <f t="shared" si="1254"/>
        <v>0</v>
      </c>
      <c r="W2385" s="90">
        <f t="shared" si="1255"/>
        <v>0</v>
      </c>
      <c r="Y2385" s="89">
        <f t="shared" si="1134"/>
        <v>0</v>
      </c>
      <c r="Z2385" s="90">
        <f t="shared" si="1135"/>
        <v>0</v>
      </c>
      <c r="AA2385" s="75">
        <f t="shared" si="1136"/>
        <v>0</v>
      </c>
      <c r="AB2385" s="89">
        <f t="shared" si="1137"/>
        <v>6363.9898891697449</v>
      </c>
      <c r="AC2385" s="89">
        <f t="shared" si="1138"/>
        <v>0</v>
      </c>
      <c r="AD2385" s="90">
        <f t="shared" si="1139"/>
        <v>0</v>
      </c>
      <c r="AE2385" s="90">
        <f t="shared" si="1140"/>
        <v>0</v>
      </c>
      <c r="AF2385" s="1">
        <f t="shared" si="1256"/>
        <v>-43636.010110830255</v>
      </c>
    </row>
    <row r="2386" spans="1:32">
      <c r="A2386" s="106">
        <v>2.748E-3</v>
      </c>
      <c r="B2386" s="4">
        <f t="shared" si="1218"/>
        <v>-41529.437175408333</v>
      </c>
      <c r="C2386" s="66" t="s">
        <v>2509</v>
      </c>
      <c r="D2386" s="66"/>
      <c r="E2386" s="57" t="s">
        <v>20</v>
      </c>
      <c r="F2386" s="22">
        <f t="shared" si="1257"/>
        <v>1</v>
      </c>
      <c r="G2386" s="22">
        <f t="shared" si="1258"/>
        <v>1</v>
      </c>
      <c r="H2386" s="120" t="str">
        <f>IF(ISNA(VLOOKUP(C2386,[1]Sheet1!$J$2:$J$2000,3,FALSE)),"No","Yes")</f>
        <v>No</v>
      </c>
      <c r="I2386" s="89">
        <f t="shared" si="1242"/>
        <v>0</v>
      </c>
      <c r="J2386" s="89">
        <f t="shared" si="1243"/>
        <v>0</v>
      </c>
      <c r="K2386" s="89">
        <f t="shared" si="1244"/>
        <v>0</v>
      </c>
      <c r="L2386" s="89">
        <f t="shared" si="1245"/>
        <v>0</v>
      </c>
      <c r="M2386" s="89">
        <f t="shared" si="1246"/>
        <v>0</v>
      </c>
      <c r="N2386" s="89">
        <f t="shared" si="1247"/>
        <v>8470.5600765916697</v>
      </c>
      <c r="O2386" s="89">
        <f t="shared" si="1248"/>
        <v>0</v>
      </c>
      <c r="Q2386" s="90">
        <f t="shared" si="1249"/>
        <v>0</v>
      </c>
      <c r="R2386" s="90">
        <f t="shared" si="1250"/>
        <v>0</v>
      </c>
      <c r="S2386" s="90">
        <f t="shared" si="1251"/>
        <v>0</v>
      </c>
      <c r="T2386" s="90">
        <f t="shared" si="1252"/>
        <v>0</v>
      </c>
      <c r="U2386" s="90">
        <f t="shared" si="1253"/>
        <v>0</v>
      </c>
      <c r="V2386" s="90">
        <f t="shared" si="1254"/>
        <v>0</v>
      </c>
      <c r="W2386" s="90">
        <f t="shared" si="1255"/>
        <v>0</v>
      </c>
      <c r="Y2386" s="89">
        <f t="shared" si="1134"/>
        <v>0</v>
      </c>
      <c r="Z2386" s="90">
        <f t="shared" si="1135"/>
        <v>0</v>
      </c>
      <c r="AA2386" s="75">
        <f t="shared" si="1136"/>
        <v>0</v>
      </c>
      <c r="AB2386" s="89">
        <f t="shared" si="1137"/>
        <v>8470.5600765916697</v>
      </c>
      <c r="AC2386" s="89">
        <f t="shared" si="1138"/>
        <v>0</v>
      </c>
      <c r="AD2386" s="90">
        <f t="shared" si="1139"/>
        <v>0</v>
      </c>
      <c r="AE2386" s="90">
        <f t="shared" si="1140"/>
        <v>0</v>
      </c>
      <c r="AF2386" s="1">
        <f t="shared" si="1256"/>
        <v>-41529.439923408332</v>
      </c>
    </row>
    <row r="2387" spans="1:32">
      <c r="A2387" s="106">
        <v>2.7490000000000001E-3</v>
      </c>
      <c r="B2387" s="4">
        <f t="shared" si="1218"/>
        <v>-42506.878470563832</v>
      </c>
      <c r="C2387" s="66" t="s">
        <v>2562</v>
      </c>
      <c r="D2387" s="66" t="s">
        <v>2621</v>
      </c>
      <c r="E2387" s="57" t="s">
        <v>20</v>
      </c>
      <c r="F2387" s="22">
        <f t="shared" si="1257"/>
        <v>1</v>
      </c>
      <c r="G2387" s="22">
        <f t="shared" si="1258"/>
        <v>1</v>
      </c>
      <c r="H2387" s="120" t="str">
        <f>IF(ISNA(VLOOKUP(C2387,[1]Sheet1!$J$2:$J$2000,3,FALSE)),"No","Yes")</f>
        <v>No</v>
      </c>
      <c r="I2387" s="89">
        <f t="shared" si="1242"/>
        <v>0</v>
      </c>
      <c r="J2387" s="89">
        <f t="shared" si="1243"/>
        <v>0</v>
      </c>
      <c r="K2387" s="89">
        <f t="shared" si="1244"/>
        <v>0</v>
      </c>
      <c r="L2387" s="89">
        <f t="shared" si="1245"/>
        <v>0</v>
      </c>
      <c r="M2387" s="89">
        <f t="shared" si="1246"/>
        <v>0</v>
      </c>
      <c r="N2387" s="89">
        <f t="shared" si="1247"/>
        <v>7493.1187804361653</v>
      </c>
      <c r="O2387" s="89">
        <f t="shared" si="1248"/>
        <v>0</v>
      </c>
      <c r="Q2387" s="90">
        <f t="shared" si="1249"/>
        <v>0</v>
      </c>
      <c r="R2387" s="90">
        <f t="shared" si="1250"/>
        <v>0</v>
      </c>
      <c r="S2387" s="90">
        <f t="shared" si="1251"/>
        <v>0</v>
      </c>
      <c r="T2387" s="90">
        <f t="shared" si="1252"/>
        <v>0</v>
      </c>
      <c r="U2387" s="90">
        <f t="shared" si="1253"/>
        <v>0</v>
      </c>
      <c r="V2387" s="90">
        <f t="shared" si="1254"/>
        <v>0</v>
      </c>
      <c r="W2387" s="90">
        <f t="shared" si="1255"/>
        <v>0</v>
      </c>
      <c r="Y2387" s="89">
        <f t="shared" si="1134"/>
        <v>0</v>
      </c>
      <c r="Z2387" s="90">
        <f t="shared" si="1135"/>
        <v>0</v>
      </c>
      <c r="AA2387" s="75">
        <f t="shared" si="1136"/>
        <v>0</v>
      </c>
      <c r="AB2387" s="89">
        <f t="shared" si="1137"/>
        <v>7493.1187804361653</v>
      </c>
      <c r="AC2387" s="89">
        <f t="shared" si="1138"/>
        <v>0</v>
      </c>
      <c r="AD2387" s="90">
        <f t="shared" si="1139"/>
        <v>0</v>
      </c>
      <c r="AE2387" s="90">
        <f t="shared" si="1140"/>
        <v>0</v>
      </c>
      <c r="AF2387" s="1">
        <f t="shared" si="1256"/>
        <v>-42506.881219563831</v>
      </c>
    </row>
    <row r="2388" spans="1:32">
      <c r="A2388" s="106">
        <v>2.7499999999999998E-3</v>
      </c>
      <c r="B2388" s="4">
        <f t="shared" si="1218"/>
        <v>7445.8264403008634</v>
      </c>
      <c r="C2388" s="66" t="s">
        <v>2565</v>
      </c>
      <c r="D2388" s="66"/>
      <c r="E2388" s="57" t="s">
        <v>20</v>
      </c>
      <c r="F2388" s="22">
        <f t="shared" si="1257"/>
        <v>1</v>
      </c>
      <c r="G2388" s="22">
        <f t="shared" si="1258"/>
        <v>1</v>
      </c>
      <c r="H2388" s="120" t="str">
        <f>IF(ISNA(VLOOKUP(C2388,[1]Sheet1!$J$2:$J$2000,3,FALSE)),"No","Yes")</f>
        <v>Yes</v>
      </c>
      <c r="I2388" s="89">
        <f t="shared" ref="I2388:I2609" si="1259">IF(ISERROR(VLOOKUP($C2388,Sprint1,5,FALSE)),0,(VLOOKUP($C2388,Sprint1,5,FALSE)))</f>
        <v>0</v>
      </c>
      <c r="J2388" s="89">
        <f t="shared" ref="J2388:J2609" si="1260">IF(ISERROR(VLOOKUP($C2388,Sprint2,5,FALSE)),0,(VLOOKUP($C2388,Sprint2,5,FALSE)))</f>
        <v>0</v>
      </c>
      <c r="K2388" s="89">
        <f t="shared" ref="K2388:K2609" si="1261">IF(ISERROR(VLOOKUP($C2388,Sprint3,5,FALSE)),0,(VLOOKUP($C2388,Sprint3,5,FALSE)))</f>
        <v>0</v>
      </c>
      <c r="L2388" s="89">
        <f t="shared" ref="L2388:L2609" si="1262">IF(ISERROR(VLOOKUP($C2388,Sprint4,5,FALSE)),0,(VLOOKUP($C2388,Sprint4,5,FALSE)))</f>
        <v>0</v>
      </c>
      <c r="M2388" s="89">
        <f t="shared" ref="M2388:M2609" si="1263">IF(ISERROR(VLOOKUP($C2388,Sprint5,5,FALSE)),0,(VLOOKUP($C2388,Sprint5,5,FALSE)))</f>
        <v>0</v>
      </c>
      <c r="N2388" s="89">
        <f t="shared" ref="N2388:N2609" si="1264">IF(ISERROR(VLOOKUP($C2388,Sprint6,5,FALSE)),0,(VLOOKUP($C2388,Sprint6,5,FALSE)))</f>
        <v>7445.8236903008637</v>
      </c>
      <c r="O2388" s="89">
        <f t="shared" si="1248"/>
        <v>0</v>
      </c>
      <c r="Q2388" s="90">
        <f t="shared" ref="Q2388:Q2609" si="1265">IF(ISERROR(VLOOKUP($C2388,_End1,5,FALSE)),0,(VLOOKUP($C2388,_End1,5,FALSE)))</f>
        <v>0</v>
      </c>
      <c r="R2388" s="90">
        <f t="shared" ref="R2388:R2609" si="1266">IF(ISERROR(VLOOKUP($C2388,_End2,5,FALSE)),0,(VLOOKUP($C2388,_End2,5,FALSE)))</f>
        <v>0</v>
      </c>
      <c r="S2388" s="90">
        <f t="shared" ref="S2388:S2609" si="1267">IF(ISERROR(VLOOKUP($C2388,_End3,5,FALSE)),0,(VLOOKUP($C2388,_End3,5,FALSE)))</f>
        <v>0</v>
      </c>
      <c r="T2388" s="90">
        <f t="shared" ref="T2388:T2609" si="1268">IF(ISERROR(VLOOKUP($C2388,_End4,5,FALSE)),0,(VLOOKUP($C2388,_End4,5,FALSE)))</f>
        <v>0</v>
      </c>
      <c r="U2388" s="90">
        <f t="shared" ref="U2388:U2609" si="1269">IF(ISERROR(VLOOKUP($C2388,_End5,5,FALSE)),0,(VLOOKUP($C2388,_End5,5,FALSE)))</f>
        <v>0</v>
      </c>
      <c r="V2388" s="90">
        <f t="shared" ref="V2388:V2609" si="1270">IF(ISERROR(VLOOKUP($C2388,_End6,5,FALSE)),0,(VLOOKUP($C2388,_End6,5,FALSE)))</f>
        <v>0</v>
      </c>
      <c r="W2388" s="90">
        <f t="shared" si="1255"/>
        <v>0</v>
      </c>
      <c r="Y2388" s="89">
        <f t="shared" si="1134"/>
        <v>0</v>
      </c>
      <c r="Z2388" s="90">
        <f t="shared" si="1135"/>
        <v>0</v>
      </c>
      <c r="AA2388" s="75">
        <f t="shared" si="1136"/>
        <v>0</v>
      </c>
      <c r="AB2388" s="89">
        <f t="shared" si="1137"/>
        <v>7445.8236903008637</v>
      </c>
      <c r="AC2388" s="89">
        <f t="shared" si="1138"/>
        <v>0</v>
      </c>
      <c r="AD2388" s="90">
        <f t="shared" si="1139"/>
        <v>0</v>
      </c>
      <c r="AE2388" s="90">
        <f t="shared" si="1140"/>
        <v>0</v>
      </c>
      <c r="AF2388" s="1">
        <f t="shared" si="1256"/>
        <v>7445.8236903008637</v>
      </c>
    </row>
    <row r="2389" spans="1:32">
      <c r="A2389" s="106">
        <v>2.751E-3</v>
      </c>
      <c r="B2389" s="4">
        <f t="shared" si="1218"/>
        <v>-42756.853573191569</v>
      </c>
      <c r="C2389" s="66" t="s">
        <v>2572</v>
      </c>
      <c r="D2389" s="66"/>
      <c r="E2389" s="57" t="s">
        <v>20</v>
      </c>
      <c r="F2389" s="22">
        <f t="shared" si="1257"/>
        <v>1</v>
      </c>
      <c r="G2389" s="22">
        <f t="shared" si="1258"/>
        <v>1</v>
      </c>
      <c r="H2389" s="120" t="str">
        <f>IF(ISNA(VLOOKUP(C2389,[1]Sheet1!$J$2:$J$2000,3,FALSE)),"No","Yes")</f>
        <v>No</v>
      </c>
      <c r="I2389" s="89">
        <f t="shared" si="1259"/>
        <v>0</v>
      </c>
      <c r="J2389" s="89">
        <f t="shared" si="1260"/>
        <v>0</v>
      </c>
      <c r="K2389" s="89">
        <f t="shared" si="1261"/>
        <v>0</v>
      </c>
      <c r="L2389" s="89">
        <f t="shared" si="1262"/>
        <v>0</v>
      </c>
      <c r="M2389" s="89">
        <f t="shared" si="1263"/>
        <v>0</v>
      </c>
      <c r="N2389" s="89">
        <f t="shared" si="1264"/>
        <v>7243.1436758084328</v>
      </c>
      <c r="O2389" s="89">
        <f t="shared" si="1248"/>
        <v>0</v>
      </c>
      <c r="Q2389" s="90">
        <f t="shared" si="1265"/>
        <v>0</v>
      </c>
      <c r="R2389" s="90">
        <f t="shared" si="1266"/>
        <v>0</v>
      </c>
      <c r="S2389" s="90">
        <f t="shared" si="1267"/>
        <v>0</v>
      </c>
      <c r="T2389" s="90">
        <f t="shared" si="1268"/>
        <v>0</v>
      </c>
      <c r="U2389" s="90">
        <f t="shared" si="1269"/>
        <v>0</v>
      </c>
      <c r="V2389" s="90">
        <f t="shared" si="1270"/>
        <v>0</v>
      </c>
      <c r="W2389" s="90">
        <f t="shared" si="1255"/>
        <v>0</v>
      </c>
      <c r="Y2389" s="89">
        <f t="shared" ref="Y2389:Y2610" si="1271">LARGE(I2389:O2389,3)</f>
        <v>0</v>
      </c>
      <c r="Z2389" s="90">
        <f t="shared" ref="Z2389:Z2610" si="1272">LARGE(Q2389:W2389,3)</f>
        <v>0</v>
      </c>
      <c r="AA2389" s="75">
        <f t="shared" ref="AA2389:AA2610" si="1273">LARGE(Y2389:Z2389,1)</f>
        <v>0</v>
      </c>
      <c r="AB2389" s="89">
        <f t="shared" ref="AB2389:AB2610" si="1274">LARGE(I2389:O2389,1)</f>
        <v>7243.1436758084328</v>
      </c>
      <c r="AC2389" s="89">
        <f t="shared" ref="AC2389:AC2610" si="1275">LARGE(I2389:O2389,2)</f>
        <v>0</v>
      </c>
      <c r="AD2389" s="90">
        <f t="shared" ref="AD2389:AD2610" si="1276">LARGE(Q2389:W2389,1)</f>
        <v>0</v>
      </c>
      <c r="AE2389" s="90">
        <f t="shared" ref="AE2389:AE2610" si="1277">LARGE(Q2389:W2389,2)</f>
        <v>0</v>
      </c>
      <c r="AF2389" s="1">
        <f t="shared" si="1256"/>
        <v>-42756.856324191569</v>
      </c>
    </row>
    <row r="2390" spans="1:32">
      <c r="A2390" s="106">
        <v>2.7520000000000001E-3</v>
      </c>
      <c r="B2390" s="4">
        <f t="shared" si="1218"/>
        <v>-43476.494943852536</v>
      </c>
      <c r="C2390" s="66" t="s">
        <v>2604</v>
      </c>
      <c r="D2390" s="66"/>
      <c r="E2390" s="57" t="s">
        <v>20</v>
      </c>
      <c r="F2390" s="22">
        <f t="shared" si="1257"/>
        <v>1</v>
      </c>
      <c r="G2390" s="22">
        <f t="shared" si="1258"/>
        <v>1</v>
      </c>
      <c r="H2390" s="120" t="str">
        <f>IF(ISNA(VLOOKUP(C2390,[1]Sheet1!$J$2:$J$2000,3,FALSE)),"No","Yes")</f>
        <v>No</v>
      </c>
      <c r="I2390" s="89">
        <f t="shared" si="1259"/>
        <v>0</v>
      </c>
      <c r="J2390" s="89">
        <f t="shared" si="1260"/>
        <v>0</v>
      </c>
      <c r="K2390" s="89">
        <f t="shared" si="1261"/>
        <v>0</v>
      </c>
      <c r="L2390" s="89">
        <f t="shared" si="1262"/>
        <v>0</v>
      </c>
      <c r="M2390" s="89">
        <f t="shared" si="1263"/>
        <v>0</v>
      </c>
      <c r="N2390" s="89">
        <f t="shared" si="1264"/>
        <v>6523.502304147466</v>
      </c>
      <c r="O2390" s="89">
        <f t="shared" si="1248"/>
        <v>0</v>
      </c>
      <c r="Q2390" s="90">
        <f t="shared" si="1265"/>
        <v>0</v>
      </c>
      <c r="R2390" s="90">
        <f t="shared" si="1266"/>
        <v>0</v>
      </c>
      <c r="S2390" s="90">
        <f t="shared" si="1267"/>
        <v>0</v>
      </c>
      <c r="T2390" s="90">
        <f t="shared" si="1268"/>
        <v>0</v>
      </c>
      <c r="U2390" s="90">
        <f t="shared" si="1269"/>
        <v>0</v>
      </c>
      <c r="V2390" s="90">
        <f t="shared" si="1270"/>
        <v>0</v>
      </c>
      <c r="W2390" s="90">
        <f t="shared" si="1255"/>
        <v>0</v>
      </c>
      <c r="Y2390" s="89">
        <f t="shared" si="1271"/>
        <v>0</v>
      </c>
      <c r="Z2390" s="90">
        <f t="shared" si="1272"/>
        <v>0</v>
      </c>
      <c r="AA2390" s="75">
        <f t="shared" si="1273"/>
        <v>0</v>
      </c>
      <c r="AB2390" s="89">
        <f t="shared" si="1274"/>
        <v>6523.502304147466</v>
      </c>
      <c r="AC2390" s="89">
        <f t="shared" si="1275"/>
        <v>0</v>
      </c>
      <c r="AD2390" s="90">
        <f t="shared" si="1276"/>
        <v>0</v>
      </c>
      <c r="AE2390" s="90">
        <f t="shared" si="1277"/>
        <v>0</v>
      </c>
      <c r="AF2390" s="1">
        <f t="shared" si="1256"/>
        <v>-43476.497695852537</v>
      </c>
    </row>
    <row r="2391" spans="1:32">
      <c r="A2391" s="106">
        <v>2.7529999999999998E-3</v>
      </c>
      <c r="B2391" s="4">
        <f t="shared" si="1218"/>
        <v>-43787.955821688432</v>
      </c>
      <c r="C2391" s="66" t="s">
        <v>2607</v>
      </c>
      <c r="D2391" s="66"/>
      <c r="E2391" s="57" t="s">
        <v>20</v>
      </c>
      <c r="F2391" s="22">
        <f t="shared" si="1257"/>
        <v>1</v>
      </c>
      <c r="G2391" s="22">
        <f t="shared" si="1258"/>
        <v>1</v>
      </c>
      <c r="H2391" s="120" t="str">
        <f>IF(ISNA(VLOOKUP(C2391,[1]Sheet1!$J$2:$J$2000,3,FALSE)),"No","Yes")</f>
        <v>No</v>
      </c>
      <c r="I2391" s="89">
        <f t="shared" si="1259"/>
        <v>0</v>
      </c>
      <c r="J2391" s="89">
        <f t="shared" si="1260"/>
        <v>0</v>
      </c>
      <c r="K2391" s="89">
        <f t="shared" si="1261"/>
        <v>0</v>
      </c>
      <c r="L2391" s="89">
        <f t="shared" si="1262"/>
        <v>0</v>
      </c>
      <c r="M2391" s="89">
        <f t="shared" si="1263"/>
        <v>0</v>
      </c>
      <c r="N2391" s="89">
        <f t="shared" si="1264"/>
        <v>6212.0414253115678</v>
      </c>
      <c r="O2391" s="89">
        <f t="shared" si="1248"/>
        <v>0</v>
      </c>
      <c r="Q2391" s="90">
        <f t="shared" si="1265"/>
        <v>0</v>
      </c>
      <c r="R2391" s="90">
        <f t="shared" si="1266"/>
        <v>0</v>
      </c>
      <c r="S2391" s="90">
        <f t="shared" si="1267"/>
        <v>0</v>
      </c>
      <c r="T2391" s="90">
        <f t="shared" si="1268"/>
        <v>0</v>
      </c>
      <c r="U2391" s="90">
        <f t="shared" si="1269"/>
        <v>0</v>
      </c>
      <c r="V2391" s="90">
        <f t="shared" si="1270"/>
        <v>0</v>
      </c>
      <c r="W2391" s="90">
        <f t="shared" si="1255"/>
        <v>0</v>
      </c>
      <c r="Y2391" s="89">
        <f t="shared" si="1271"/>
        <v>0</v>
      </c>
      <c r="Z2391" s="90">
        <f t="shared" si="1272"/>
        <v>0</v>
      </c>
      <c r="AA2391" s="75">
        <f t="shared" si="1273"/>
        <v>0</v>
      </c>
      <c r="AB2391" s="89">
        <f t="shared" si="1274"/>
        <v>6212.0414253115678</v>
      </c>
      <c r="AC2391" s="89">
        <f t="shared" si="1275"/>
        <v>0</v>
      </c>
      <c r="AD2391" s="90">
        <f t="shared" si="1276"/>
        <v>0</v>
      </c>
      <c r="AE2391" s="90">
        <f t="shared" si="1277"/>
        <v>0</v>
      </c>
      <c r="AF2391" s="1">
        <f t="shared" si="1256"/>
        <v>-43787.958574688433</v>
      </c>
    </row>
    <row r="2392" spans="1:32">
      <c r="A2392" s="106">
        <v>2.7539999999999999E-3</v>
      </c>
      <c r="B2392" s="4">
        <f t="shared" si="1218"/>
        <v>-40974.238510983421</v>
      </c>
      <c r="C2392" s="66" t="s">
        <v>2490</v>
      </c>
      <c r="D2392" s="66"/>
      <c r="E2392" s="57" t="s">
        <v>20</v>
      </c>
      <c r="F2392" s="22">
        <f t="shared" si="1257"/>
        <v>1</v>
      </c>
      <c r="G2392" s="22">
        <f t="shared" si="1258"/>
        <v>1</v>
      </c>
      <c r="H2392" s="120" t="str">
        <f>IF(ISNA(VLOOKUP(C2392,[1]Sheet1!$J$2:$J$2000,3,FALSE)),"No","Yes")</f>
        <v>No</v>
      </c>
      <c r="I2392" s="89">
        <f t="shared" si="1259"/>
        <v>0</v>
      </c>
      <c r="J2392" s="89">
        <f t="shared" si="1260"/>
        <v>0</v>
      </c>
      <c r="K2392" s="89">
        <f t="shared" si="1261"/>
        <v>0</v>
      </c>
      <c r="L2392" s="89">
        <f t="shared" si="1262"/>
        <v>0</v>
      </c>
      <c r="M2392" s="89">
        <f t="shared" si="1263"/>
        <v>0</v>
      </c>
      <c r="N2392" s="89">
        <f t="shared" si="1264"/>
        <v>9025.7587350165795</v>
      </c>
      <c r="O2392" s="89">
        <f t="shared" si="1248"/>
        <v>0</v>
      </c>
      <c r="Q2392" s="90">
        <f t="shared" si="1265"/>
        <v>0</v>
      </c>
      <c r="R2392" s="90">
        <f t="shared" si="1266"/>
        <v>0</v>
      </c>
      <c r="S2392" s="90">
        <f t="shared" si="1267"/>
        <v>0</v>
      </c>
      <c r="T2392" s="90">
        <f t="shared" si="1268"/>
        <v>0</v>
      </c>
      <c r="U2392" s="90">
        <f t="shared" si="1269"/>
        <v>0</v>
      </c>
      <c r="V2392" s="90">
        <f t="shared" si="1270"/>
        <v>0</v>
      </c>
      <c r="W2392" s="90">
        <f t="shared" si="1255"/>
        <v>0</v>
      </c>
      <c r="Y2392" s="89">
        <f t="shared" si="1271"/>
        <v>0</v>
      </c>
      <c r="Z2392" s="90">
        <f t="shared" si="1272"/>
        <v>0</v>
      </c>
      <c r="AA2392" s="75">
        <f t="shared" si="1273"/>
        <v>0</v>
      </c>
      <c r="AB2392" s="89">
        <f t="shared" si="1274"/>
        <v>9025.7587350165795</v>
      </c>
      <c r="AC2392" s="89">
        <f t="shared" si="1275"/>
        <v>0</v>
      </c>
      <c r="AD2392" s="90">
        <f t="shared" si="1276"/>
        <v>0</v>
      </c>
      <c r="AE2392" s="90">
        <f t="shared" si="1277"/>
        <v>0</v>
      </c>
      <c r="AF2392" s="1">
        <f t="shared" si="1256"/>
        <v>-40974.241264983422</v>
      </c>
    </row>
    <row r="2393" spans="1:32">
      <c r="A2393" s="106">
        <v>2.7550000000000001E-3</v>
      </c>
      <c r="B2393" s="4">
        <f t="shared" si="1218"/>
        <v>-41374.601193330491</v>
      </c>
      <c r="C2393" s="66" t="s">
        <v>2503</v>
      </c>
      <c r="D2393" s="66"/>
      <c r="E2393" s="57" t="s">
        <v>20</v>
      </c>
      <c r="F2393" s="22">
        <f t="shared" si="1257"/>
        <v>1</v>
      </c>
      <c r="G2393" s="22">
        <f t="shared" si="1258"/>
        <v>1</v>
      </c>
      <c r="H2393" s="120" t="str">
        <f>IF(ISNA(VLOOKUP(C2393,[1]Sheet1!$J$2:$J$2000,3,FALSE)),"No","Yes")</f>
        <v>No</v>
      </c>
      <c r="I2393" s="89">
        <f t="shared" si="1259"/>
        <v>0</v>
      </c>
      <c r="J2393" s="89">
        <f t="shared" si="1260"/>
        <v>0</v>
      </c>
      <c r="K2393" s="89">
        <f t="shared" si="1261"/>
        <v>0</v>
      </c>
      <c r="L2393" s="89">
        <f t="shared" si="1262"/>
        <v>0</v>
      </c>
      <c r="M2393" s="89">
        <f t="shared" si="1263"/>
        <v>0</v>
      </c>
      <c r="N2393" s="89">
        <f t="shared" si="1264"/>
        <v>8625.3960516695115</v>
      </c>
      <c r="O2393" s="89">
        <f t="shared" si="1248"/>
        <v>0</v>
      </c>
      <c r="Q2393" s="90">
        <f t="shared" si="1265"/>
        <v>0</v>
      </c>
      <c r="R2393" s="90">
        <f t="shared" si="1266"/>
        <v>0</v>
      </c>
      <c r="S2393" s="90">
        <f t="shared" si="1267"/>
        <v>0</v>
      </c>
      <c r="T2393" s="90">
        <f t="shared" si="1268"/>
        <v>0</v>
      </c>
      <c r="U2393" s="90">
        <f t="shared" si="1269"/>
        <v>0</v>
      </c>
      <c r="V2393" s="90">
        <f t="shared" si="1270"/>
        <v>0</v>
      </c>
      <c r="W2393" s="90">
        <f t="shared" si="1255"/>
        <v>0</v>
      </c>
      <c r="Y2393" s="89">
        <f t="shared" si="1271"/>
        <v>0</v>
      </c>
      <c r="Z2393" s="90">
        <f t="shared" si="1272"/>
        <v>0</v>
      </c>
      <c r="AA2393" s="75">
        <f t="shared" si="1273"/>
        <v>0</v>
      </c>
      <c r="AB2393" s="89">
        <f t="shared" si="1274"/>
        <v>8625.3960516695115</v>
      </c>
      <c r="AC2393" s="89">
        <f t="shared" si="1275"/>
        <v>0</v>
      </c>
      <c r="AD2393" s="90">
        <f t="shared" si="1276"/>
        <v>0</v>
      </c>
      <c r="AE2393" s="90">
        <f t="shared" si="1277"/>
        <v>0</v>
      </c>
      <c r="AF2393" s="1">
        <f t="shared" si="1256"/>
        <v>-41374.603948330492</v>
      </c>
    </row>
    <row r="2394" spans="1:32">
      <c r="A2394" s="106">
        <v>2.7560000000000002E-3</v>
      </c>
      <c r="B2394" s="4">
        <f t="shared" si="1218"/>
        <v>8396.2067892147097</v>
      </c>
      <c r="C2394" s="66" t="s">
        <v>2513</v>
      </c>
      <c r="D2394" s="66" t="s">
        <v>2619</v>
      </c>
      <c r="E2394" s="57" t="s">
        <v>20</v>
      </c>
      <c r="F2394" s="22">
        <f t="shared" si="1257"/>
        <v>1</v>
      </c>
      <c r="G2394" s="22">
        <f t="shared" si="1258"/>
        <v>1</v>
      </c>
      <c r="H2394" s="120" t="str">
        <f>IF(ISNA(VLOOKUP(C2394,[1]Sheet1!$J$2:$J$2000,3,FALSE)),"No","Yes")</f>
        <v>Yes</v>
      </c>
      <c r="I2394" s="89">
        <f t="shared" si="1259"/>
        <v>0</v>
      </c>
      <c r="J2394" s="89">
        <f t="shared" si="1260"/>
        <v>0</v>
      </c>
      <c r="K2394" s="89">
        <f t="shared" si="1261"/>
        <v>0</v>
      </c>
      <c r="L2394" s="89">
        <f t="shared" si="1262"/>
        <v>0</v>
      </c>
      <c r="M2394" s="89">
        <f t="shared" si="1263"/>
        <v>0</v>
      </c>
      <c r="N2394" s="89">
        <f t="shared" si="1264"/>
        <v>8396.2040332147099</v>
      </c>
      <c r="O2394" s="89">
        <f t="shared" si="1248"/>
        <v>0</v>
      </c>
      <c r="Q2394" s="90">
        <f t="shared" si="1265"/>
        <v>0</v>
      </c>
      <c r="R2394" s="90">
        <f t="shared" si="1266"/>
        <v>0</v>
      </c>
      <c r="S2394" s="90">
        <f t="shared" si="1267"/>
        <v>0</v>
      </c>
      <c r="T2394" s="90">
        <f t="shared" si="1268"/>
        <v>0</v>
      </c>
      <c r="U2394" s="90">
        <f t="shared" si="1269"/>
        <v>0</v>
      </c>
      <c r="V2394" s="90">
        <f t="shared" si="1270"/>
        <v>0</v>
      </c>
      <c r="W2394" s="90">
        <f t="shared" si="1255"/>
        <v>0</v>
      </c>
      <c r="Y2394" s="89">
        <f t="shared" si="1271"/>
        <v>0</v>
      </c>
      <c r="Z2394" s="90">
        <f t="shared" si="1272"/>
        <v>0</v>
      </c>
      <c r="AA2394" s="75">
        <f t="shared" si="1273"/>
        <v>0</v>
      </c>
      <c r="AB2394" s="89">
        <f t="shared" si="1274"/>
        <v>8396.2040332147099</v>
      </c>
      <c r="AC2394" s="89">
        <f t="shared" si="1275"/>
        <v>0</v>
      </c>
      <c r="AD2394" s="90">
        <f t="shared" si="1276"/>
        <v>0</v>
      </c>
      <c r="AE2394" s="90">
        <f t="shared" si="1277"/>
        <v>0</v>
      </c>
      <c r="AF2394" s="1">
        <f t="shared" si="1256"/>
        <v>8396.2040332147099</v>
      </c>
    </row>
    <row r="2395" spans="1:32">
      <c r="A2395" s="106">
        <v>2.7569999999999999E-3</v>
      </c>
      <c r="B2395" s="4">
        <f t="shared" si="1218"/>
        <v>-41993.209912683255</v>
      </c>
      <c r="C2395" s="66" t="s">
        <v>2533</v>
      </c>
      <c r="D2395" s="66"/>
      <c r="E2395" s="57" t="s">
        <v>20</v>
      </c>
      <c r="F2395" s="22">
        <f t="shared" si="1257"/>
        <v>1</v>
      </c>
      <c r="G2395" s="22">
        <f t="shared" si="1258"/>
        <v>1</v>
      </c>
      <c r="H2395" s="120" t="str">
        <f>IF(ISNA(VLOOKUP(C2395,[1]Sheet1!$J$2:$J$2000,3,FALSE)),"No","Yes")</f>
        <v>No</v>
      </c>
      <c r="I2395" s="89">
        <f t="shared" si="1259"/>
        <v>0</v>
      </c>
      <c r="J2395" s="89">
        <f t="shared" si="1260"/>
        <v>0</v>
      </c>
      <c r="K2395" s="89">
        <f t="shared" si="1261"/>
        <v>0</v>
      </c>
      <c r="L2395" s="89">
        <f t="shared" si="1262"/>
        <v>0</v>
      </c>
      <c r="M2395" s="89">
        <f t="shared" si="1263"/>
        <v>0</v>
      </c>
      <c r="N2395" s="89">
        <f t="shared" si="1264"/>
        <v>8006.7873303167426</v>
      </c>
      <c r="O2395" s="89">
        <f t="shared" si="1248"/>
        <v>0</v>
      </c>
      <c r="Q2395" s="90">
        <f t="shared" si="1265"/>
        <v>0</v>
      </c>
      <c r="R2395" s="90">
        <f t="shared" si="1266"/>
        <v>0</v>
      </c>
      <c r="S2395" s="90">
        <f t="shared" si="1267"/>
        <v>0</v>
      </c>
      <c r="T2395" s="90">
        <f t="shared" si="1268"/>
        <v>0</v>
      </c>
      <c r="U2395" s="90">
        <f t="shared" si="1269"/>
        <v>0</v>
      </c>
      <c r="V2395" s="90">
        <f t="shared" si="1270"/>
        <v>0</v>
      </c>
      <c r="W2395" s="90">
        <f t="shared" si="1255"/>
        <v>0</v>
      </c>
      <c r="Y2395" s="89">
        <f t="shared" si="1271"/>
        <v>0</v>
      </c>
      <c r="Z2395" s="90">
        <f t="shared" si="1272"/>
        <v>0</v>
      </c>
      <c r="AA2395" s="75">
        <f t="shared" si="1273"/>
        <v>0</v>
      </c>
      <c r="AB2395" s="89">
        <f t="shared" si="1274"/>
        <v>8006.7873303167426</v>
      </c>
      <c r="AC2395" s="89">
        <f t="shared" si="1275"/>
        <v>0</v>
      </c>
      <c r="AD2395" s="90">
        <f t="shared" si="1276"/>
        <v>0</v>
      </c>
      <c r="AE2395" s="90">
        <f t="shared" si="1277"/>
        <v>0</v>
      </c>
      <c r="AF2395" s="1">
        <f t="shared" si="1256"/>
        <v>-41993.212669683257</v>
      </c>
    </row>
    <row r="2396" spans="1:32">
      <c r="A2396" s="106">
        <v>2.758E-3</v>
      </c>
      <c r="B2396" s="4">
        <f t="shared" si="1218"/>
        <v>7812.3647889050762</v>
      </c>
      <c r="C2396" s="66" t="s">
        <v>2542</v>
      </c>
      <c r="D2396" s="66" t="s">
        <v>2622</v>
      </c>
      <c r="E2396" s="57" t="s">
        <v>20</v>
      </c>
      <c r="F2396" s="22">
        <f t="shared" si="1257"/>
        <v>1</v>
      </c>
      <c r="G2396" s="22">
        <f t="shared" si="1258"/>
        <v>1</v>
      </c>
      <c r="H2396" s="120" t="str">
        <f>IF(ISNA(VLOOKUP(C2396,[1]Sheet1!$J$2:$J$2000,3,FALSE)),"No","Yes")</f>
        <v>Yes</v>
      </c>
      <c r="I2396" s="89">
        <f t="shared" si="1259"/>
        <v>0</v>
      </c>
      <c r="J2396" s="89">
        <f t="shared" si="1260"/>
        <v>0</v>
      </c>
      <c r="K2396" s="89">
        <f t="shared" si="1261"/>
        <v>0</v>
      </c>
      <c r="L2396" s="89">
        <f t="shared" si="1262"/>
        <v>0</v>
      </c>
      <c r="M2396" s="89">
        <f t="shared" si="1263"/>
        <v>0</v>
      </c>
      <c r="N2396" s="89">
        <f t="shared" si="1264"/>
        <v>7812.3620309050766</v>
      </c>
      <c r="O2396" s="89">
        <f t="shared" si="1248"/>
        <v>0</v>
      </c>
      <c r="Q2396" s="90">
        <f t="shared" si="1265"/>
        <v>0</v>
      </c>
      <c r="R2396" s="90">
        <f t="shared" si="1266"/>
        <v>0</v>
      </c>
      <c r="S2396" s="90">
        <f t="shared" si="1267"/>
        <v>0</v>
      </c>
      <c r="T2396" s="90">
        <f t="shared" si="1268"/>
        <v>0</v>
      </c>
      <c r="U2396" s="90">
        <f t="shared" si="1269"/>
        <v>0</v>
      </c>
      <c r="V2396" s="90">
        <f t="shared" si="1270"/>
        <v>0</v>
      </c>
      <c r="W2396" s="90">
        <f t="shared" si="1255"/>
        <v>0</v>
      </c>
      <c r="Y2396" s="89">
        <f t="shared" si="1271"/>
        <v>0</v>
      </c>
      <c r="Z2396" s="90">
        <f t="shared" si="1272"/>
        <v>0</v>
      </c>
      <c r="AA2396" s="75">
        <f t="shared" si="1273"/>
        <v>0</v>
      </c>
      <c r="AB2396" s="89">
        <f t="shared" si="1274"/>
        <v>7812.3620309050766</v>
      </c>
      <c r="AC2396" s="89">
        <f t="shared" si="1275"/>
        <v>0</v>
      </c>
      <c r="AD2396" s="90">
        <f t="shared" si="1276"/>
        <v>0</v>
      </c>
      <c r="AE2396" s="90">
        <f t="shared" si="1277"/>
        <v>0</v>
      </c>
      <c r="AF2396" s="1">
        <f t="shared" si="1256"/>
        <v>7812.3620309050766</v>
      </c>
    </row>
    <row r="2397" spans="1:32">
      <c r="A2397" s="106">
        <v>2.7590000000000002E-3</v>
      </c>
      <c r="B2397" s="4">
        <f t="shared" si="1218"/>
        <v>-42252.624211227667</v>
      </c>
      <c r="C2397" s="66" t="s">
        <v>2547</v>
      </c>
      <c r="D2397" s="66" t="s">
        <v>2623</v>
      </c>
      <c r="E2397" s="57" t="s">
        <v>20</v>
      </c>
      <c r="F2397" s="22">
        <f t="shared" si="1257"/>
        <v>1</v>
      </c>
      <c r="G2397" s="22">
        <f t="shared" si="1258"/>
        <v>1</v>
      </c>
      <c r="H2397" s="120" t="str">
        <f>IF(ISNA(VLOOKUP(C2397,[1]Sheet1!$J$2:$J$2000,3,FALSE)),"No","Yes")</f>
        <v>No</v>
      </c>
      <c r="I2397" s="89">
        <f t="shared" si="1259"/>
        <v>0</v>
      </c>
      <c r="J2397" s="89">
        <f t="shared" si="1260"/>
        <v>0</v>
      </c>
      <c r="K2397" s="89">
        <f t="shared" si="1261"/>
        <v>0</v>
      </c>
      <c r="L2397" s="89">
        <f t="shared" si="1262"/>
        <v>0</v>
      </c>
      <c r="M2397" s="89">
        <f t="shared" si="1263"/>
        <v>0</v>
      </c>
      <c r="N2397" s="89">
        <f t="shared" si="1264"/>
        <v>7747.3730297723287</v>
      </c>
      <c r="O2397" s="89">
        <f t="shared" si="1248"/>
        <v>0</v>
      </c>
      <c r="Q2397" s="90">
        <f t="shared" si="1265"/>
        <v>0</v>
      </c>
      <c r="R2397" s="90">
        <f t="shared" si="1266"/>
        <v>0</v>
      </c>
      <c r="S2397" s="90">
        <f t="shared" si="1267"/>
        <v>0</v>
      </c>
      <c r="T2397" s="90">
        <f t="shared" si="1268"/>
        <v>0</v>
      </c>
      <c r="U2397" s="90">
        <f t="shared" si="1269"/>
        <v>0</v>
      </c>
      <c r="V2397" s="90">
        <f t="shared" si="1270"/>
        <v>0</v>
      </c>
      <c r="W2397" s="90">
        <f t="shared" si="1255"/>
        <v>0</v>
      </c>
      <c r="Y2397" s="89">
        <f t="shared" si="1271"/>
        <v>0</v>
      </c>
      <c r="Z2397" s="90">
        <f t="shared" si="1272"/>
        <v>0</v>
      </c>
      <c r="AA2397" s="75">
        <f t="shared" si="1273"/>
        <v>0</v>
      </c>
      <c r="AB2397" s="89">
        <f t="shared" si="1274"/>
        <v>7747.3730297723287</v>
      </c>
      <c r="AC2397" s="89">
        <f t="shared" si="1275"/>
        <v>0</v>
      </c>
      <c r="AD2397" s="90">
        <f t="shared" si="1276"/>
        <v>0</v>
      </c>
      <c r="AE2397" s="90">
        <f t="shared" si="1277"/>
        <v>0</v>
      </c>
      <c r="AF2397" s="1">
        <f t="shared" si="1256"/>
        <v>-42252.62697022767</v>
      </c>
    </row>
    <row r="2398" spans="1:32">
      <c r="A2398" s="106">
        <v>2.7599999999999999E-3</v>
      </c>
      <c r="B2398" s="4">
        <f t="shared" si="1218"/>
        <v>-42284.714920401129</v>
      </c>
      <c r="C2398" s="66" t="s">
        <v>2549</v>
      </c>
      <c r="D2398" s="66"/>
      <c r="E2398" s="57" t="s">
        <v>20</v>
      </c>
      <c r="F2398" s="22">
        <f t="shared" si="1257"/>
        <v>1</v>
      </c>
      <c r="G2398" s="22">
        <f t="shared" si="1258"/>
        <v>1</v>
      </c>
      <c r="H2398" s="120" t="str">
        <f>IF(ISNA(VLOOKUP(C2398,[1]Sheet1!$J$2:$J$2000,3,FALSE)),"No","Yes")</f>
        <v>No</v>
      </c>
      <c r="I2398" s="89">
        <f t="shared" si="1259"/>
        <v>0</v>
      </c>
      <c r="J2398" s="89">
        <f t="shared" si="1260"/>
        <v>0</v>
      </c>
      <c r="K2398" s="89">
        <f t="shared" si="1261"/>
        <v>0</v>
      </c>
      <c r="L2398" s="89">
        <f t="shared" si="1262"/>
        <v>0</v>
      </c>
      <c r="M2398" s="89">
        <f t="shared" si="1263"/>
        <v>0</v>
      </c>
      <c r="N2398" s="89">
        <f t="shared" si="1264"/>
        <v>7715.2823195988667</v>
      </c>
      <c r="O2398" s="89">
        <f t="shared" si="1248"/>
        <v>0</v>
      </c>
      <c r="Q2398" s="90">
        <f t="shared" si="1265"/>
        <v>0</v>
      </c>
      <c r="R2398" s="90">
        <f t="shared" si="1266"/>
        <v>0</v>
      </c>
      <c r="S2398" s="90">
        <f t="shared" si="1267"/>
        <v>0</v>
      </c>
      <c r="T2398" s="90">
        <f t="shared" si="1268"/>
        <v>0</v>
      </c>
      <c r="U2398" s="90">
        <f t="shared" si="1269"/>
        <v>0</v>
      </c>
      <c r="V2398" s="90">
        <f t="shared" si="1270"/>
        <v>0</v>
      </c>
      <c r="W2398" s="90">
        <f t="shared" si="1255"/>
        <v>0</v>
      </c>
      <c r="Y2398" s="89">
        <f t="shared" si="1271"/>
        <v>0</v>
      </c>
      <c r="Z2398" s="90">
        <f t="shared" si="1272"/>
        <v>0</v>
      </c>
      <c r="AA2398" s="75">
        <f t="shared" si="1273"/>
        <v>0</v>
      </c>
      <c r="AB2398" s="89">
        <f t="shared" si="1274"/>
        <v>7715.2823195988667</v>
      </c>
      <c r="AC2398" s="89">
        <f t="shared" si="1275"/>
        <v>0</v>
      </c>
      <c r="AD2398" s="90">
        <f t="shared" si="1276"/>
        <v>0</v>
      </c>
      <c r="AE2398" s="90">
        <f t="shared" si="1277"/>
        <v>0</v>
      </c>
      <c r="AF2398" s="1">
        <f t="shared" si="1256"/>
        <v>-42284.717680401132</v>
      </c>
    </row>
    <row r="2399" spans="1:32" ht="12" customHeight="1">
      <c r="A2399" s="106">
        <v>2.761E-3</v>
      </c>
      <c r="B2399" s="4">
        <f t="shared" si="1218"/>
        <v>-42460.585223661263</v>
      </c>
      <c r="C2399" s="66" t="s">
        <v>2558</v>
      </c>
      <c r="D2399" s="66" t="s">
        <v>385</v>
      </c>
      <c r="E2399" s="57" t="s">
        <v>20</v>
      </c>
      <c r="F2399" s="22">
        <f t="shared" ref="F2399:F2557" si="1278">COUNTIF(H2399:X2399,"&gt;1")</f>
        <v>1</v>
      </c>
      <c r="G2399" s="22">
        <f t="shared" ref="G2399:G2557" si="1279">COUNTIF(AA2399:AE2399,"&gt;1")</f>
        <v>1</v>
      </c>
      <c r="H2399" s="120" t="str">
        <f>IF(ISNA(VLOOKUP(C2399,[1]Sheet1!$J$2:$J$2000,3,FALSE)),"No","Yes")</f>
        <v>No</v>
      </c>
      <c r="I2399" s="89">
        <f t="shared" si="1259"/>
        <v>0</v>
      </c>
      <c r="J2399" s="89">
        <f t="shared" si="1260"/>
        <v>0</v>
      </c>
      <c r="K2399" s="89">
        <f t="shared" si="1261"/>
        <v>0</v>
      </c>
      <c r="L2399" s="89">
        <f t="shared" si="1262"/>
        <v>0</v>
      </c>
      <c r="M2399" s="89">
        <f t="shared" si="1263"/>
        <v>0</v>
      </c>
      <c r="N2399" s="89">
        <f t="shared" si="1264"/>
        <v>7539.4120153387303</v>
      </c>
      <c r="O2399" s="89">
        <f t="shared" ref="O2399:O2557" si="1280">IF(ISERROR(VLOOKUP($C2399,Sprint7,5,FALSE)),0,(VLOOKUP($C2399,Sprint7,5,FALSE)))</f>
        <v>0</v>
      </c>
      <c r="Q2399" s="90">
        <f t="shared" si="1265"/>
        <v>0</v>
      </c>
      <c r="R2399" s="90">
        <f t="shared" si="1266"/>
        <v>0</v>
      </c>
      <c r="S2399" s="90">
        <f t="shared" si="1267"/>
        <v>0</v>
      </c>
      <c r="T2399" s="90">
        <f t="shared" si="1268"/>
        <v>0</v>
      </c>
      <c r="U2399" s="90">
        <f t="shared" si="1269"/>
        <v>0</v>
      </c>
      <c r="V2399" s="90">
        <f t="shared" si="1270"/>
        <v>0</v>
      </c>
      <c r="W2399" s="90">
        <f t="shared" ref="W2399:W2557" si="1281">IF(ISERROR(VLOOKUP($C2399,_End7,5,FALSE)),0,(VLOOKUP($C2399,_End7,5,FALSE)))</f>
        <v>0</v>
      </c>
      <c r="Y2399" s="89">
        <f t="shared" ref="Y2399:Y2557" si="1282">LARGE(I2399:O2399,3)</f>
        <v>0</v>
      </c>
      <c r="Z2399" s="90">
        <f t="shared" ref="Z2399:Z2557" si="1283">LARGE(Q2399:W2399,3)</f>
        <v>0</v>
      </c>
      <c r="AA2399" s="75">
        <f t="shared" ref="AA2399:AA2557" si="1284">LARGE(Y2399:Z2399,1)</f>
        <v>0</v>
      </c>
      <c r="AB2399" s="89">
        <f t="shared" ref="AB2399:AB2557" si="1285">LARGE(I2399:O2399,1)</f>
        <v>7539.4120153387303</v>
      </c>
      <c r="AC2399" s="89">
        <f t="shared" ref="AC2399:AC2557" si="1286">LARGE(I2399:O2399,2)</f>
        <v>0</v>
      </c>
      <c r="AD2399" s="90">
        <f t="shared" ref="AD2399:AD2557" si="1287">LARGE(Q2399:W2399,1)</f>
        <v>0</v>
      </c>
      <c r="AE2399" s="90">
        <f t="shared" ref="AE2399:AE2557" si="1288">LARGE(Q2399:W2399,2)</f>
        <v>0</v>
      </c>
      <c r="AF2399" s="1">
        <f t="shared" si="1256"/>
        <v>-42460.587984661266</v>
      </c>
    </row>
    <row r="2400" spans="1:32" ht="12" customHeight="1">
      <c r="A2400" s="106">
        <v>2.7620000000000001E-3</v>
      </c>
      <c r="B2400" s="4">
        <f t="shared" si="1218"/>
        <v>-42463.796215853494</v>
      </c>
      <c r="C2400" s="66" t="s">
        <v>2559</v>
      </c>
      <c r="D2400" s="66" t="s">
        <v>385</v>
      </c>
      <c r="E2400" s="57" t="s">
        <v>20</v>
      </c>
      <c r="F2400" s="22">
        <f t="shared" si="1278"/>
        <v>1</v>
      </c>
      <c r="G2400" s="22">
        <f t="shared" si="1279"/>
        <v>1</v>
      </c>
      <c r="H2400" s="120" t="str">
        <f>IF(ISNA(VLOOKUP(C2400,[1]Sheet1!$J$2:$J$2000,3,FALSE)),"No","Yes")</f>
        <v>No</v>
      </c>
      <c r="I2400" s="89">
        <f t="shared" si="1259"/>
        <v>0</v>
      </c>
      <c r="J2400" s="89">
        <f t="shared" si="1260"/>
        <v>0</v>
      </c>
      <c r="K2400" s="89">
        <f t="shared" si="1261"/>
        <v>0</v>
      </c>
      <c r="L2400" s="89">
        <f t="shared" si="1262"/>
        <v>0</v>
      </c>
      <c r="M2400" s="89">
        <f t="shared" si="1263"/>
        <v>0</v>
      </c>
      <c r="N2400" s="89">
        <f t="shared" si="1264"/>
        <v>7536.201022146508</v>
      </c>
      <c r="O2400" s="89">
        <f t="shared" si="1280"/>
        <v>0</v>
      </c>
      <c r="Q2400" s="90">
        <f t="shared" si="1265"/>
        <v>0</v>
      </c>
      <c r="R2400" s="90">
        <f t="shared" si="1266"/>
        <v>0</v>
      </c>
      <c r="S2400" s="90">
        <f t="shared" si="1267"/>
        <v>0</v>
      </c>
      <c r="T2400" s="90">
        <f t="shared" si="1268"/>
        <v>0</v>
      </c>
      <c r="U2400" s="90">
        <f t="shared" si="1269"/>
        <v>0</v>
      </c>
      <c r="V2400" s="90">
        <f t="shared" si="1270"/>
        <v>0</v>
      </c>
      <c r="W2400" s="90">
        <f t="shared" si="1281"/>
        <v>0</v>
      </c>
      <c r="Y2400" s="89">
        <f t="shared" si="1282"/>
        <v>0</v>
      </c>
      <c r="Z2400" s="90">
        <f t="shared" si="1283"/>
        <v>0</v>
      </c>
      <c r="AA2400" s="75">
        <f t="shared" si="1284"/>
        <v>0</v>
      </c>
      <c r="AB2400" s="89">
        <f t="shared" si="1285"/>
        <v>7536.201022146508</v>
      </c>
      <c r="AC2400" s="89">
        <f t="shared" si="1286"/>
        <v>0</v>
      </c>
      <c r="AD2400" s="90">
        <f t="shared" si="1287"/>
        <v>0</v>
      </c>
      <c r="AE2400" s="90">
        <f t="shared" si="1288"/>
        <v>0</v>
      </c>
      <c r="AF2400" s="1">
        <f t="shared" si="1256"/>
        <v>-42463.79897785349</v>
      </c>
    </row>
    <row r="2401" spans="1:32" ht="12" customHeight="1">
      <c r="A2401" s="106">
        <v>2.7650000000000001E-3</v>
      </c>
      <c r="B2401" s="4">
        <f t="shared" si="1218"/>
        <v>-42965.610433171343</v>
      </c>
      <c r="C2401" s="66" t="s">
        <v>2584</v>
      </c>
      <c r="D2401" s="66" t="s">
        <v>2619</v>
      </c>
      <c r="E2401" s="57" t="s">
        <v>20</v>
      </c>
      <c r="F2401" s="22">
        <f t="shared" si="1278"/>
        <v>1</v>
      </c>
      <c r="G2401" s="22">
        <f t="shared" si="1279"/>
        <v>1</v>
      </c>
      <c r="H2401" s="120" t="str">
        <f>IF(ISNA(VLOOKUP(C2401,[1]Sheet1!$J$2:$J$2000,3,FALSE)),"No","Yes")</f>
        <v>No</v>
      </c>
      <c r="I2401" s="89">
        <f t="shared" si="1259"/>
        <v>0</v>
      </c>
      <c r="J2401" s="89">
        <f t="shared" si="1260"/>
        <v>0</v>
      </c>
      <c r="K2401" s="89">
        <f t="shared" si="1261"/>
        <v>0</v>
      </c>
      <c r="L2401" s="89">
        <f t="shared" si="1262"/>
        <v>0</v>
      </c>
      <c r="M2401" s="89">
        <f t="shared" si="1263"/>
        <v>0</v>
      </c>
      <c r="N2401" s="89">
        <f t="shared" si="1264"/>
        <v>7034.386801828663</v>
      </c>
      <c r="O2401" s="89">
        <f t="shared" si="1280"/>
        <v>0</v>
      </c>
      <c r="Q2401" s="90">
        <f t="shared" si="1265"/>
        <v>0</v>
      </c>
      <c r="R2401" s="90">
        <f t="shared" si="1266"/>
        <v>0</v>
      </c>
      <c r="S2401" s="90">
        <f t="shared" si="1267"/>
        <v>0</v>
      </c>
      <c r="T2401" s="90">
        <f t="shared" si="1268"/>
        <v>0</v>
      </c>
      <c r="U2401" s="90">
        <f t="shared" si="1269"/>
        <v>0</v>
      </c>
      <c r="V2401" s="90">
        <f t="shared" si="1270"/>
        <v>0</v>
      </c>
      <c r="W2401" s="90">
        <f t="shared" si="1281"/>
        <v>0</v>
      </c>
      <c r="Y2401" s="89">
        <f t="shared" si="1282"/>
        <v>0</v>
      </c>
      <c r="Z2401" s="90">
        <f t="shared" si="1283"/>
        <v>0</v>
      </c>
      <c r="AA2401" s="75">
        <f t="shared" si="1284"/>
        <v>0</v>
      </c>
      <c r="AB2401" s="89">
        <f t="shared" si="1285"/>
        <v>7034.386801828663</v>
      </c>
      <c r="AC2401" s="89">
        <f t="shared" si="1286"/>
        <v>0</v>
      </c>
      <c r="AD2401" s="90">
        <f t="shared" si="1287"/>
        <v>0</v>
      </c>
      <c r="AE2401" s="90">
        <f t="shared" si="1288"/>
        <v>0</v>
      </c>
      <c r="AF2401" s="1">
        <f t="shared" si="1256"/>
        <v>-42965.613198171341</v>
      </c>
    </row>
    <row r="2402" spans="1:32" ht="12" customHeight="1">
      <c r="A2402" s="106">
        <v>2.7659999999999998E-3</v>
      </c>
      <c r="B2402" s="4">
        <f t="shared" ref="B2402:B2423" si="1289">AF2402+A2402</f>
        <v>-43048.514224768027</v>
      </c>
      <c r="C2402" s="66" t="s">
        <v>2590</v>
      </c>
      <c r="D2402" s="66" t="s">
        <v>2620</v>
      </c>
      <c r="E2402" s="57" t="s">
        <v>20</v>
      </c>
      <c r="F2402" s="22">
        <f t="shared" si="1278"/>
        <v>1</v>
      </c>
      <c r="G2402" s="22">
        <f t="shared" si="1279"/>
        <v>1</v>
      </c>
      <c r="H2402" s="120" t="str">
        <f>IF(ISNA(VLOOKUP(C2402,[1]Sheet1!$J$2:$J$2000,3,FALSE)),"No","Yes")</f>
        <v>No</v>
      </c>
      <c r="I2402" s="89">
        <f t="shared" si="1259"/>
        <v>0</v>
      </c>
      <c r="J2402" s="89">
        <f t="shared" si="1260"/>
        <v>0</v>
      </c>
      <c r="K2402" s="89">
        <f t="shared" si="1261"/>
        <v>0</v>
      </c>
      <c r="L2402" s="89">
        <f t="shared" si="1262"/>
        <v>0</v>
      </c>
      <c r="M2402" s="89">
        <f t="shared" si="1263"/>
        <v>0</v>
      </c>
      <c r="N2402" s="89">
        <f t="shared" si="1264"/>
        <v>6951.483009231978</v>
      </c>
      <c r="O2402" s="89">
        <f t="shared" si="1280"/>
        <v>0</v>
      </c>
      <c r="Q2402" s="90">
        <f t="shared" si="1265"/>
        <v>0</v>
      </c>
      <c r="R2402" s="90">
        <f t="shared" si="1266"/>
        <v>0</v>
      </c>
      <c r="S2402" s="90">
        <f t="shared" si="1267"/>
        <v>0</v>
      </c>
      <c r="T2402" s="90">
        <f t="shared" si="1268"/>
        <v>0</v>
      </c>
      <c r="U2402" s="90">
        <f t="shared" si="1269"/>
        <v>0</v>
      </c>
      <c r="V2402" s="90">
        <f t="shared" si="1270"/>
        <v>0</v>
      </c>
      <c r="W2402" s="90">
        <f t="shared" si="1281"/>
        <v>0</v>
      </c>
      <c r="Y2402" s="89">
        <f t="shared" si="1282"/>
        <v>0</v>
      </c>
      <c r="Z2402" s="90">
        <f t="shared" si="1283"/>
        <v>0</v>
      </c>
      <c r="AA2402" s="75">
        <f t="shared" si="1284"/>
        <v>0</v>
      </c>
      <c r="AB2402" s="89">
        <f t="shared" si="1285"/>
        <v>6951.483009231978</v>
      </c>
      <c r="AC2402" s="89">
        <f t="shared" si="1286"/>
        <v>0</v>
      </c>
      <c r="AD2402" s="90">
        <f t="shared" si="1287"/>
        <v>0</v>
      </c>
      <c r="AE2402" s="90">
        <f t="shared" si="1288"/>
        <v>0</v>
      </c>
      <c r="AF2402" s="1">
        <f t="shared" si="1256"/>
        <v>-43048.516990768025</v>
      </c>
    </row>
    <row r="2403" spans="1:32" ht="12" customHeight="1">
      <c r="A2403" s="106">
        <v>2.7669999999999999E-3</v>
      </c>
      <c r="B2403" s="4">
        <f t="shared" si="1289"/>
        <v>-43074.361225172215</v>
      </c>
      <c r="C2403" s="66" t="s">
        <v>2591</v>
      </c>
      <c r="D2403" s="66"/>
      <c r="E2403" s="57" t="s">
        <v>20</v>
      </c>
      <c r="F2403" s="22">
        <f t="shared" si="1278"/>
        <v>1</v>
      </c>
      <c r="G2403" s="22">
        <f t="shared" si="1279"/>
        <v>1</v>
      </c>
      <c r="H2403" s="120" t="str">
        <f>IF(ISNA(VLOOKUP(C2403,[1]Sheet1!$J$2:$J$2000,3,FALSE)),"No","Yes")</f>
        <v>No</v>
      </c>
      <c r="I2403" s="89">
        <f t="shared" si="1259"/>
        <v>0</v>
      </c>
      <c r="J2403" s="89">
        <f t="shared" si="1260"/>
        <v>0</v>
      </c>
      <c r="K2403" s="89">
        <f t="shared" si="1261"/>
        <v>0</v>
      </c>
      <c r="L2403" s="89">
        <f t="shared" si="1262"/>
        <v>0</v>
      </c>
      <c r="M2403" s="89">
        <f t="shared" si="1263"/>
        <v>0</v>
      </c>
      <c r="N2403" s="89">
        <f t="shared" si="1264"/>
        <v>6925.6360078277885</v>
      </c>
      <c r="O2403" s="89">
        <f t="shared" si="1280"/>
        <v>0</v>
      </c>
      <c r="Q2403" s="90">
        <f t="shared" si="1265"/>
        <v>0</v>
      </c>
      <c r="R2403" s="90">
        <f t="shared" si="1266"/>
        <v>0</v>
      </c>
      <c r="S2403" s="90">
        <f t="shared" si="1267"/>
        <v>0</v>
      </c>
      <c r="T2403" s="90">
        <f t="shared" si="1268"/>
        <v>0</v>
      </c>
      <c r="U2403" s="90">
        <f t="shared" si="1269"/>
        <v>0</v>
      </c>
      <c r="V2403" s="90">
        <f t="shared" si="1270"/>
        <v>0</v>
      </c>
      <c r="W2403" s="90">
        <f t="shared" si="1281"/>
        <v>0</v>
      </c>
      <c r="Y2403" s="89">
        <f t="shared" si="1282"/>
        <v>0</v>
      </c>
      <c r="Z2403" s="90">
        <f t="shared" si="1283"/>
        <v>0</v>
      </c>
      <c r="AA2403" s="75">
        <f t="shared" si="1284"/>
        <v>0</v>
      </c>
      <c r="AB2403" s="89">
        <f t="shared" si="1285"/>
        <v>6925.6360078277885</v>
      </c>
      <c r="AC2403" s="89">
        <f t="shared" si="1286"/>
        <v>0</v>
      </c>
      <c r="AD2403" s="90">
        <f t="shared" si="1287"/>
        <v>0</v>
      </c>
      <c r="AE2403" s="90">
        <f t="shared" si="1288"/>
        <v>0</v>
      </c>
      <c r="AF2403" s="1">
        <f t="shared" si="1256"/>
        <v>-43074.363992172213</v>
      </c>
    </row>
    <row r="2404" spans="1:32" ht="12" customHeight="1">
      <c r="A2404" s="106">
        <v>2.7680000000000001E-3</v>
      </c>
      <c r="B2404" s="4">
        <f t="shared" si="1289"/>
        <v>-43243.601661171444</v>
      </c>
      <c r="C2404" s="66" t="s">
        <v>2598</v>
      </c>
      <c r="D2404" s="66" t="s">
        <v>2619</v>
      </c>
      <c r="E2404" s="57" t="s">
        <v>20</v>
      </c>
      <c r="F2404" s="22">
        <f t="shared" si="1278"/>
        <v>1</v>
      </c>
      <c r="G2404" s="22">
        <f t="shared" si="1279"/>
        <v>1</v>
      </c>
      <c r="H2404" s="120" t="str">
        <f>IF(ISNA(VLOOKUP(C2404,[1]Sheet1!$J$2:$J$2000,3,FALSE)),"No","Yes")</f>
        <v>No</v>
      </c>
      <c r="I2404" s="89">
        <f t="shared" si="1259"/>
        <v>0</v>
      </c>
      <c r="J2404" s="89">
        <f t="shared" si="1260"/>
        <v>0</v>
      </c>
      <c r="K2404" s="89">
        <f t="shared" si="1261"/>
        <v>0</v>
      </c>
      <c r="L2404" s="89">
        <f t="shared" si="1262"/>
        <v>0</v>
      </c>
      <c r="M2404" s="89">
        <f t="shared" si="1263"/>
        <v>0</v>
      </c>
      <c r="N2404" s="89">
        <f t="shared" si="1264"/>
        <v>6756.3955708285594</v>
      </c>
      <c r="O2404" s="89">
        <f t="shared" si="1280"/>
        <v>0</v>
      </c>
      <c r="Q2404" s="90">
        <f t="shared" si="1265"/>
        <v>0</v>
      </c>
      <c r="R2404" s="90">
        <f t="shared" si="1266"/>
        <v>0</v>
      </c>
      <c r="S2404" s="90">
        <f t="shared" si="1267"/>
        <v>0</v>
      </c>
      <c r="T2404" s="90">
        <f t="shared" si="1268"/>
        <v>0</v>
      </c>
      <c r="U2404" s="90">
        <f t="shared" si="1269"/>
        <v>0</v>
      </c>
      <c r="V2404" s="90">
        <f t="shared" si="1270"/>
        <v>0</v>
      </c>
      <c r="W2404" s="90">
        <f t="shared" si="1281"/>
        <v>0</v>
      </c>
      <c r="Y2404" s="89">
        <f t="shared" si="1282"/>
        <v>0</v>
      </c>
      <c r="Z2404" s="90">
        <f t="shared" si="1283"/>
        <v>0</v>
      </c>
      <c r="AA2404" s="75">
        <f t="shared" si="1284"/>
        <v>0</v>
      </c>
      <c r="AB2404" s="89">
        <f t="shared" si="1285"/>
        <v>6756.3955708285594</v>
      </c>
      <c r="AC2404" s="89">
        <f t="shared" si="1286"/>
        <v>0</v>
      </c>
      <c r="AD2404" s="90">
        <f t="shared" si="1287"/>
        <v>0</v>
      </c>
      <c r="AE2404" s="90">
        <f t="shared" si="1288"/>
        <v>0</v>
      </c>
      <c r="AF2404" s="1">
        <f t="shared" si="1256"/>
        <v>-43243.604429171442</v>
      </c>
    </row>
    <row r="2405" spans="1:32" ht="12" customHeight="1">
      <c r="A2405" s="106">
        <v>2.7690000000000002E-3</v>
      </c>
      <c r="B2405" s="4">
        <f t="shared" si="1289"/>
        <v>-43252.61877532793</v>
      </c>
      <c r="C2405" s="66" t="s">
        <v>2599</v>
      </c>
      <c r="D2405" s="66" t="s">
        <v>379</v>
      </c>
      <c r="E2405" s="57" t="s">
        <v>20</v>
      </c>
      <c r="F2405" s="22">
        <f t="shared" si="1278"/>
        <v>1</v>
      </c>
      <c r="G2405" s="22">
        <f t="shared" si="1279"/>
        <v>1</v>
      </c>
      <c r="H2405" s="120" t="str">
        <f>IF(ISNA(VLOOKUP(C2405,[1]Sheet1!$J$2:$J$2000,3,FALSE)),"No","Yes")</f>
        <v>No</v>
      </c>
      <c r="I2405" s="89">
        <f t="shared" si="1259"/>
        <v>0</v>
      </c>
      <c r="J2405" s="89">
        <f t="shared" si="1260"/>
        <v>0</v>
      </c>
      <c r="K2405" s="89">
        <f t="shared" si="1261"/>
        <v>0</v>
      </c>
      <c r="L2405" s="89">
        <f t="shared" si="1262"/>
        <v>0</v>
      </c>
      <c r="M2405" s="89">
        <f t="shared" si="1263"/>
        <v>0</v>
      </c>
      <c r="N2405" s="89">
        <f t="shared" si="1264"/>
        <v>6747.3784556720693</v>
      </c>
      <c r="O2405" s="89">
        <f t="shared" si="1280"/>
        <v>0</v>
      </c>
      <c r="Q2405" s="90">
        <f t="shared" si="1265"/>
        <v>0</v>
      </c>
      <c r="R2405" s="90">
        <f t="shared" si="1266"/>
        <v>0</v>
      </c>
      <c r="S2405" s="90">
        <f t="shared" si="1267"/>
        <v>0</v>
      </c>
      <c r="T2405" s="90">
        <f t="shared" si="1268"/>
        <v>0</v>
      </c>
      <c r="U2405" s="90">
        <f t="shared" si="1269"/>
        <v>0</v>
      </c>
      <c r="V2405" s="90">
        <f t="shared" si="1270"/>
        <v>0</v>
      </c>
      <c r="W2405" s="90">
        <f t="shared" si="1281"/>
        <v>0</v>
      </c>
      <c r="Y2405" s="89">
        <f t="shared" si="1282"/>
        <v>0</v>
      </c>
      <c r="Z2405" s="90">
        <f t="shared" si="1283"/>
        <v>0</v>
      </c>
      <c r="AA2405" s="75">
        <f t="shared" si="1284"/>
        <v>0</v>
      </c>
      <c r="AB2405" s="89">
        <f t="shared" si="1285"/>
        <v>6747.3784556720693</v>
      </c>
      <c r="AC2405" s="89">
        <f t="shared" si="1286"/>
        <v>0</v>
      </c>
      <c r="AD2405" s="90">
        <f t="shared" si="1287"/>
        <v>0</v>
      </c>
      <c r="AE2405" s="90">
        <f t="shared" si="1288"/>
        <v>0</v>
      </c>
      <c r="AF2405" s="1">
        <f t="shared" si="1256"/>
        <v>-43252.621544327929</v>
      </c>
    </row>
    <row r="2406" spans="1:32" ht="12" customHeight="1">
      <c r="A2406" s="106">
        <v>2.7699999999999999E-3</v>
      </c>
      <c r="B2406" s="4">
        <f t="shared" si="1289"/>
        <v>-43310.016133591686</v>
      </c>
      <c r="C2406" s="66" t="s">
        <v>2602</v>
      </c>
      <c r="D2406" s="66"/>
      <c r="E2406" s="57" t="s">
        <v>20</v>
      </c>
      <c r="F2406" s="22">
        <f t="shared" si="1278"/>
        <v>1</v>
      </c>
      <c r="G2406" s="22">
        <f t="shared" si="1279"/>
        <v>1</v>
      </c>
      <c r="H2406" s="120" t="str">
        <f>IF(ISNA(VLOOKUP(C2406,[1]Sheet1!$J$2:$J$2000,3,FALSE)),"No","Yes")</f>
        <v>No</v>
      </c>
      <c r="I2406" s="89">
        <f t="shared" si="1259"/>
        <v>0</v>
      </c>
      <c r="J2406" s="89">
        <f t="shared" si="1260"/>
        <v>0</v>
      </c>
      <c r="K2406" s="89">
        <f t="shared" si="1261"/>
        <v>0</v>
      </c>
      <c r="L2406" s="89">
        <f t="shared" si="1262"/>
        <v>0</v>
      </c>
      <c r="M2406" s="89">
        <f t="shared" si="1263"/>
        <v>0</v>
      </c>
      <c r="N2406" s="89">
        <f t="shared" si="1264"/>
        <v>6689.9810964083172</v>
      </c>
      <c r="O2406" s="89">
        <f t="shared" si="1280"/>
        <v>0</v>
      </c>
      <c r="Q2406" s="90">
        <f t="shared" si="1265"/>
        <v>0</v>
      </c>
      <c r="R2406" s="90">
        <f t="shared" si="1266"/>
        <v>0</v>
      </c>
      <c r="S2406" s="90">
        <f t="shared" si="1267"/>
        <v>0</v>
      </c>
      <c r="T2406" s="90">
        <f t="shared" si="1268"/>
        <v>0</v>
      </c>
      <c r="U2406" s="90">
        <f t="shared" si="1269"/>
        <v>0</v>
      </c>
      <c r="V2406" s="90">
        <f t="shared" si="1270"/>
        <v>0</v>
      </c>
      <c r="W2406" s="90">
        <f t="shared" si="1281"/>
        <v>0</v>
      </c>
      <c r="Y2406" s="89">
        <f t="shared" si="1282"/>
        <v>0</v>
      </c>
      <c r="Z2406" s="90">
        <f t="shared" si="1283"/>
        <v>0</v>
      </c>
      <c r="AA2406" s="75">
        <f t="shared" si="1284"/>
        <v>0</v>
      </c>
      <c r="AB2406" s="89">
        <f t="shared" si="1285"/>
        <v>6689.9810964083172</v>
      </c>
      <c r="AC2406" s="89">
        <f t="shared" si="1286"/>
        <v>0</v>
      </c>
      <c r="AD2406" s="90">
        <f t="shared" si="1287"/>
        <v>0</v>
      </c>
      <c r="AE2406" s="90">
        <f t="shared" si="1288"/>
        <v>0</v>
      </c>
      <c r="AF2406" s="1">
        <f t="shared" si="1256"/>
        <v>-43310.018903591685</v>
      </c>
    </row>
    <row r="2407" spans="1:32" ht="12" customHeight="1">
      <c r="A2407" s="106">
        <v>2.771E-3</v>
      </c>
      <c r="B2407" s="4">
        <f t="shared" si="1289"/>
        <v>-43879.277754769631</v>
      </c>
      <c r="C2407" s="66" t="s">
        <v>2608</v>
      </c>
      <c r="D2407" s="66"/>
      <c r="E2407" s="57" t="s">
        <v>20</v>
      </c>
      <c r="F2407" s="22">
        <f t="shared" si="1278"/>
        <v>1</v>
      </c>
      <c r="G2407" s="22">
        <f t="shared" si="1279"/>
        <v>1</v>
      </c>
      <c r="H2407" s="120" t="str">
        <f>IF(ISNA(VLOOKUP(C2407,[1]Sheet1!$J$2:$J$2000,3,FALSE)),"No","Yes")</f>
        <v>No</v>
      </c>
      <c r="I2407" s="89">
        <f t="shared" si="1259"/>
        <v>0</v>
      </c>
      <c r="J2407" s="89">
        <f t="shared" si="1260"/>
        <v>0</v>
      </c>
      <c r="K2407" s="89">
        <f t="shared" si="1261"/>
        <v>0</v>
      </c>
      <c r="L2407" s="89">
        <f t="shared" si="1262"/>
        <v>0</v>
      </c>
      <c r="M2407" s="89">
        <f t="shared" si="1263"/>
        <v>0</v>
      </c>
      <c r="N2407" s="89">
        <f t="shared" si="1264"/>
        <v>6120.71947423037</v>
      </c>
      <c r="O2407" s="89">
        <f t="shared" si="1280"/>
        <v>0</v>
      </c>
      <c r="Q2407" s="90">
        <f t="shared" si="1265"/>
        <v>0</v>
      </c>
      <c r="R2407" s="90">
        <f t="shared" si="1266"/>
        <v>0</v>
      </c>
      <c r="S2407" s="90">
        <f t="shared" si="1267"/>
        <v>0</v>
      </c>
      <c r="T2407" s="90">
        <f t="shared" si="1268"/>
        <v>0</v>
      </c>
      <c r="U2407" s="90">
        <f t="shared" si="1269"/>
        <v>0</v>
      </c>
      <c r="V2407" s="90">
        <f t="shared" si="1270"/>
        <v>0</v>
      </c>
      <c r="W2407" s="90">
        <f t="shared" si="1281"/>
        <v>0</v>
      </c>
      <c r="Y2407" s="89">
        <f t="shared" si="1282"/>
        <v>0</v>
      </c>
      <c r="Z2407" s="90">
        <f t="shared" si="1283"/>
        <v>0</v>
      </c>
      <c r="AA2407" s="75">
        <f t="shared" si="1284"/>
        <v>0</v>
      </c>
      <c r="AB2407" s="89">
        <f t="shared" si="1285"/>
        <v>6120.71947423037</v>
      </c>
      <c r="AC2407" s="89">
        <f t="shared" si="1286"/>
        <v>0</v>
      </c>
      <c r="AD2407" s="90">
        <f t="shared" si="1287"/>
        <v>0</v>
      </c>
      <c r="AE2407" s="90">
        <f t="shared" si="1288"/>
        <v>0</v>
      </c>
      <c r="AF2407" s="1">
        <f t="shared" si="1256"/>
        <v>-43879.280525769631</v>
      </c>
    </row>
    <row r="2408" spans="1:32" ht="12" customHeight="1">
      <c r="A2408" s="106">
        <v>2.7720000000000002E-3</v>
      </c>
      <c r="B2408" s="4">
        <f t="shared" si="1289"/>
        <v>-43924.460747313307</v>
      </c>
      <c r="C2408" s="66" t="s">
        <v>2610</v>
      </c>
      <c r="D2408" s="66"/>
      <c r="E2408" s="57" t="s">
        <v>20</v>
      </c>
      <c r="F2408" s="22">
        <f t="shared" si="1278"/>
        <v>1</v>
      </c>
      <c r="G2408" s="22">
        <f t="shared" si="1279"/>
        <v>1</v>
      </c>
      <c r="H2408" s="120" t="str">
        <f>IF(ISNA(VLOOKUP(C2408,[1]Sheet1!$J$2:$J$2000,3,FALSE)),"No","Yes")</f>
        <v>No</v>
      </c>
      <c r="I2408" s="89">
        <f t="shared" si="1259"/>
        <v>0</v>
      </c>
      <c r="J2408" s="89">
        <f t="shared" si="1260"/>
        <v>0</v>
      </c>
      <c r="K2408" s="89">
        <f t="shared" si="1261"/>
        <v>0</v>
      </c>
      <c r="L2408" s="89">
        <f t="shared" si="1262"/>
        <v>0</v>
      </c>
      <c r="M2408" s="89">
        <f t="shared" si="1263"/>
        <v>0</v>
      </c>
      <c r="N2408" s="89">
        <f t="shared" si="1264"/>
        <v>6075.5364806866955</v>
      </c>
      <c r="O2408" s="89">
        <f t="shared" si="1280"/>
        <v>0</v>
      </c>
      <c r="Q2408" s="90">
        <f t="shared" si="1265"/>
        <v>0</v>
      </c>
      <c r="R2408" s="90">
        <f t="shared" si="1266"/>
        <v>0</v>
      </c>
      <c r="S2408" s="90">
        <f t="shared" si="1267"/>
        <v>0</v>
      </c>
      <c r="T2408" s="90">
        <f t="shared" si="1268"/>
        <v>0</v>
      </c>
      <c r="U2408" s="90">
        <f t="shared" si="1269"/>
        <v>0</v>
      </c>
      <c r="V2408" s="90">
        <f t="shared" si="1270"/>
        <v>0</v>
      </c>
      <c r="W2408" s="90">
        <f t="shared" si="1281"/>
        <v>0</v>
      </c>
      <c r="Y2408" s="89">
        <f t="shared" si="1282"/>
        <v>0</v>
      </c>
      <c r="Z2408" s="90">
        <f t="shared" si="1283"/>
        <v>0</v>
      </c>
      <c r="AA2408" s="75">
        <f t="shared" si="1284"/>
        <v>0</v>
      </c>
      <c r="AB2408" s="89">
        <f t="shared" si="1285"/>
        <v>6075.5364806866955</v>
      </c>
      <c r="AC2408" s="89">
        <f t="shared" si="1286"/>
        <v>0</v>
      </c>
      <c r="AD2408" s="90">
        <f t="shared" si="1287"/>
        <v>0</v>
      </c>
      <c r="AE2408" s="90">
        <f t="shared" si="1288"/>
        <v>0</v>
      </c>
      <c r="AF2408" s="1">
        <f t="shared" si="1256"/>
        <v>-43924.463519313307</v>
      </c>
    </row>
    <row r="2409" spans="1:32" ht="12" customHeight="1">
      <c r="A2409" s="106">
        <v>2.7729999999999999E-3</v>
      </c>
      <c r="B2409" s="4">
        <f t="shared" si="1289"/>
        <v>-44035.055376334232</v>
      </c>
      <c r="C2409" s="66" t="s">
        <v>2611</v>
      </c>
      <c r="D2409" s="66" t="s">
        <v>2624</v>
      </c>
      <c r="E2409" s="57" t="s">
        <v>20</v>
      </c>
      <c r="F2409" s="22">
        <f t="shared" si="1278"/>
        <v>1</v>
      </c>
      <c r="G2409" s="22">
        <f t="shared" si="1279"/>
        <v>1</v>
      </c>
      <c r="H2409" s="120" t="str">
        <f>IF(ISNA(VLOOKUP(C2409,[1]Sheet1!$J$2:$J$2000,3,FALSE)),"No","Yes")</f>
        <v>No</v>
      </c>
      <c r="I2409" s="89">
        <f t="shared" si="1259"/>
        <v>0</v>
      </c>
      <c r="J2409" s="89">
        <f t="shared" si="1260"/>
        <v>0</v>
      </c>
      <c r="K2409" s="89">
        <f t="shared" si="1261"/>
        <v>0</v>
      </c>
      <c r="L2409" s="89">
        <f t="shared" si="1262"/>
        <v>0</v>
      </c>
      <c r="M2409" s="89">
        <f t="shared" si="1263"/>
        <v>0</v>
      </c>
      <c r="N2409" s="89">
        <f t="shared" si="1264"/>
        <v>5964.9418506657676</v>
      </c>
      <c r="O2409" s="89">
        <f t="shared" si="1280"/>
        <v>0</v>
      </c>
      <c r="Q2409" s="90">
        <f t="shared" si="1265"/>
        <v>0</v>
      </c>
      <c r="R2409" s="90">
        <f t="shared" si="1266"/>
        <v>0</v>
      </c>
      <c r="S2409" s="90">
        <f t="shared" si="1267"/>
        <v>0</v>
      </c>
      <c r="T2409" s="90">
        <f t="shared" si="1268"/>
        <v>0</v>
      </c>
      <c r="U2409" s="90">
        <f t="shared" si="1269"/>
        <v>0</v>
      </c>
      <c r="V2409" s="90">
        <f t="shared" si="1270"/>
        <v>0</v>
      </c>
      <c r="W2409" s="90">
        <f t="shared" si="1281"/>
        <v>0</v>
      </c>
      <c r="Y2409" s="89">
        <f t="shared" si="1282"/>
        <v>0</v>
      </c>
      <c r="Z2409" s="90">
        <f t="shared" si="1283"/>
        <v>0</v>
      </c>
      <c r="AA2409" s="75">
        <f t="shared" si="1284"/>
        <v>0</v>
      </c>
      <c r="AB2409" s="89">
        <f t="shared" si="1285"/>
        <v>5964.9418506657676</v>
      </c>
      <c r="AC2409" s="89">
        <f t="shared" si="1286"/>
        <v>0</v>
      </c>
      <c r="AD2409" s="90">
        <f t="shared" si="1287"/>
        <v>0</v>
      </c>
      <c r="AE2409" s="90">
        <f t="shared" si="1288"/>
        <v>0</v>
      </c>
      <c r="AF2409" s="1">
        <f t="shared" si="1256"/>
        <v>-44035.058149334232</v>
      </c>
    </row>
    <row r="2410" spans="1:32" ht="12" customHeight="1">
      <c r="A2410" s="106">
        <v>2.7750000000000001E-3</v>
      </c>
      <c r="B2410" s="4">
        <f t="shared" si="1289"/>
        <v>-44216.372449709917</v>
      </c>
      <c r="C2410" s="66" t="s">
        <v>2613</v>
      </c>
      <c r="D2410" s="66" t="s">
        <v>2624</v>
      </c>
      <c r="E2410" s="57" t="s">
        <v>20</v>
      </c>
      <c r="F2410" s="22">
        <f t="shared" si="1278"/>
        <v>1</v>
      </c>
      <c r="G2410" s="22">
        <f t="shared" si="1279"/>
        <v>1</v>
      </c>
      <c r="H2410" s="120" t="str">
        <f>IF(ISNA(VLOOKUP(C2410,[1]Sheet1!$J$2:$J$2000,3,FALSE)),"No","Yes")</f>
        <v>No</v>
      </c>
      <c r="I2410" s="89">
        <f t="shared" si="1259"/>
        <v>0</v>
      </c>
      <c r="J2410" s="89">
        <f t="shared" si="1260"/>
        <v>0</v>
      </c>
      <c r="K2410" s="89">
        <f t="shared" si="1261"/>
        <v>0</v>
      </c>
      <c r="L2410" s="89">
        <f t="shared" si="1262"/>
        <v>0</v>
      </c>
      <c r="M2410" s="89">
        <f t="shared" si="1263"/>
        <v>0</v>
      </c>
      <c r="N2410" s="89">
        <f t="shared" si="1264"/>
        <v>5783.624775290079</v>
      </c>
      <c r="O2410" s="89">
        <f t="shared" si="1280"/>
        <v>0</v>
      </c>
      <c r="Q2410" s="90">
        <f t="shared" si="1265"/>
        <v>0</v>
      </c>
      <c r="R2410" s="90">
        <f t="shared" si="1266"/>
        <v>0</v>
      </c>
      <c r="S2410" s="90">
        <f t="shared" si="1267"/>
        <v>0</v>
      </c>
      <c r="T2410" s="90">
        <f t="shared" si="1268"/>
        <v>0</v>
      </c>
      <c r="U2410" s="90">
        <f t="shared" si="1269"/>
        <v>0</v>
      </c>
      <c r="V2410" s="90">
        <f t="shared" si="1270"/>
        <v>0</v>
      </c>
      <c r="W2410" s="90">
        <f t="shared" si="1281"/>
        <v>0</v>
      </c>
      <c r="Y2410" s="89">
        <f t="shared" si="1282"/>
        <v>0</v>
      </c>
      <c r="Z2410" s="90">
        <f t="shared" si="1283"/>
        <v>0</v>
      </c>
      <c r="AA2410" s="75">
        <f t="shared" si="1284"/>
        <v>0</v>
      </c>
      <c r="AB2410" s="89">
        <f t="shared" si="1285"/>
        <v>5783.624775290079</v>
      </c>
      <c r="AC2410" s="89">
        <f t="shared" si="1286"/>
        <v>0</v>
      </c>
      <c r="AD2410" s="90">
        <f t="shared" si="1287"/>
        <v>0</v>
      </c>
      <c r="AE2410" s="90">
        <f t="shared" si="1288"/>
        <v>0</v>
      </c>
      <c r="AF2410" s="1">
        <f t="shared" si="1256"/>
        <v>-44216.375224709918</v>
      </c>
    </row>
    <row r="2411" spans="1:32" ht="12" customHeight="1">
      <c r="A2411" s="106">
        <v>2.7759999999999998E-3</v>
      </c>
      <c r="B2411" s="4">
        <f t="shared" si="1289"/>
        <v>-42199.688650052456</v>
      </c>
      <c r="C2411" s="66" t="s">
        <v>2543</v>
      </c>
      <c r="D2411" s="66" t="s">
        <v>2619</v>
      </c>
      <c r="E2411" s="57" t="s">
        <v>20</v>
      </c>
      <c r="F2411" s="22">
        <f t="shared" si="1278"/>
        <v>1</v>
      </c>
      <c r="G2411" s="22">
        <f t="shared" si="1279"/>
        <v>1</v>
      </c>
      <c r="H2411" s="120" t="str">
        <f>IF(ISNA(VLOOKUP(C2411,[1]Sheet1!$J$2:$J$2000,3,FALSE)),"No","Yes")</f>
        <v>No</v>
      </c>
      <c r="I2411" s="89">
        <f t="shared" si="1259"/>
        <v>0</v>
      </c>
      <c r="J2411" s="89">
        <f t="shared" si="1260"/>
        <v>0</v>
      </c>
      <c r="K2411" s="89">
        <f t="shared" si="1261"/>
        <v>0</v>
      </c>
      <c r="L2411" s="89">
        <f t="shared" si="1262"/>
        <v>0</v>
      </c>
      <c r="M2411" s="89">
        <f t="shared" si="1263"/>
        <v>0</v>
      </c>
      <c r="N2411" s="89">
        <f t="shared" si="1264"/>
        <v>7800.3085739475418</v>
      </c>
      <c r="O2411" s="89">
        <f t="shared" si="1280"/>
        <v>0</v>
      </c>
      <c r="Q2411" s="90">
        <f t="shared" si="1265"/>
        <v>0</v>
      </c>
      <c r="R2411" s="90">
        <f t="shared" si="1266"/>
        <v>0</v>
      </c>
      <c r="S2411" s="90">
        <f t="shared" si="1267"/>
        <v>0</v>
      </c>
      <c r="T2411" s="90">
        <f t="shared" si="1268"/>
        <v>0</v>
      </c>
      <c r="U2411" s="90">
        <f t="shared" si="1269"/>
        <v>0</v>
      </c>
      <c r="V2411" s="90">
        <f t="shared" si="1270"/>
        <v>0</v>
      </c>
      <c r="W2411" s="90">
        <f t="shared" si="1281"/>
        <v>0</v>
      </c>
      <c r="Y2411" s="89">
        <f t="shared" si="1282"/>
        <v>0</v>
      </c>
      <c r="Z2411" s="90">
        <f t="shared" si="1283"/>
        <v>0</v>
      </c>
      <c r="AA2411" s="75">
        <f t="shared" si="1284"/>
        <v>0</v>
      </c>
      <c r="AB2411" s="89">
        <f t="shared" si="1285"/>
        <v>7800.3085739475418</v>
      </c>
      <c r="AC2411" s="89">
        <f t="shared" si="1286"/>
        <v>0</v>
      </c>
      <c r="AD2411" s="90">
        <f t="shared" si="1287"/>
        <v>0</v>
      </c>
      <c r="AE2411" s="90">
        <f t="shared" si="1288"/>
        <v>0</v>
      </c>
      <c r="AF2411" s="1">
        <f t="shared" si="1256"/>
        <v>-42199.691426052457</v>
      </c>
    </row>
    <row r="2412" spans="1:32" ht="12" customHeight="1">
      <c r="A2412" s="106">
        <v>2.777E-3</v>
      </c>
      <c r="B2412" s="4">
        <f t="shared" si="1289"/>
        <v>7375.9927728315961</v>
      </c>
      <c r="C2412" s="66" t="s">
        <v>2568</v>
      </c>
      <c r="D2412" s="66" t="s">
        <v>379</v>
      </c>
      <c r="E2412" s="57" t="s">
        <v>20</v>
      </c>
      <c r="F2412" s="22">
        <f t="shared" si="1278"/>
        <v>1</v>
      </c>
      <c r="G2412" s="22">
        <f t="shared" si="1279"/>
        <v>1</v>
      </c>
      <c r="H2412" s="120" t="str">
        <f>IF(ISNA(VLOOKUP(C2412,[1]Sheet1!$J$2:$J$2000,3,FALSE)),"No","Yes")</f>
        <v>Yes</v>
      </c>
      <c r="I2412" s="89">
        <f t="shared" si="1259"/>
        <v>0</v>
      </c>
      <c r="J2412" s="89">
        <f t="shared" si="1260"/>
        <v>0</v>
      </c>
      <c r="K2412" s="89">
        <f t="shared" si="1261"/>
        <v>0</v>
      </c>
      <c r="L2412" s="89">
        <f t="shared" si="1262"/>
        <v>0</v>
      </c>
      <c r="M2412" s="89">
        <f t="shared" si="1263"/>
        <v>0</v>
      </c>
      <c r="N2412" s="89">
        <f t="shared" si="1264"/>
        <v>7375.9899958315964</v>
      </c>
      <c r="O2412" s="89">
        <f t="shared" si="1280"/>
        <v>0</v>
      </c>
      <c r="Q2412" s="90">
        <f t="shared" si="1265"/>
        <v>0</v>
      </c>
      <c r="R2412" s="90">
        <f t="shared" si="1266"/>
        <v>0</v>
      </c>
      <c r="S2412" s="90">
        <f t="shared" si="1267"/>
        <v>0</v>
      </c>
      <c r="T2412" s="90">
        <f t="shared" si="1268"/>
        <v>0</v>
      </c>
      <c r="U2412" s="90">
        <f t="shared" si="1269"/>
        <v>0</v>
      </c>
      <c r="V2412" s="90">
        <f t="shared" si="1270"/>
        <v>0</v>
      </c>
      <c r="W2412" s="90">
        <f t="shared" si="1281"/>
        <v>0</v>
      </c>
      <c r="Y2412" s="89">
        <f t="shared" si="1282"/>
        <v>0</v>
      </c>
      <c r="Z2412" s="90">
        <f t="shared" si="1283"/>
        <v>0</v>
      </c>
      <c r="AA2412" s="75">
        <f t="shared" si="1284"/>
        <v>0</v>
      </c>
      <c r="AB2412" s="89">
        <f t="shared" si="1285"/>
        <v>7375.9899958315964</v>
      </c>
      <c r="AC2412" s="89">
        <f t="shared" si="1286"/>
        <v>0</v>
      </c>
      <c r="AD2412" s="90">
        <f t="shared" si="1287"/>
        <v>0</v>
      </c>
      <c r="AE2412" s="90">
        <f t="shared" si="1288"/>
        <v>0</v>
      </c>
      <c r="AF2412" s="1">
        <f t="shared" si="1256"/>
        <v>7375.9899958315964</v>
      </c>
    </row>
    <row r="2413" spans="1:32" ht="12" customHeight="1">
      <c r="A2413" s="106">
        <v>2.7790000000000002E-3</v>
      </c>
      <c r="B2413" s="4">
        <f t="shared" si="1289"/>
        <v>-43501.649810056188</v>
      </c>
      <c r="C2413" s="66" t="s">
        <v>2605</v>
      </c>
      <c r="D2413" s="66" t="s">
        <v>2619</v>
      </c>
      <c r="E2413" s="57" t="s">
        <v>20</v>
      </c>
      <c r="F2413" s="22">
        <f t="shared" si="1278"/>
        <v>1</v>
      </c>
      <c r="G2413" s="22">
        <f t="shared" si="1279"/>
        <v>1</v>
      </c>
      <c r="H2413" s="120" t="str">
        <f>IF(ISNA(VLOOKUP(C2413,[1]Sheet1!$J$2:$J$2000,3,FALSE)),"No","Yes")</f>
        <v>No</v>
      </c>
      <c r="I2413" s="89">
        <f t="shared" si="1259"/>
        <v>0</v>
      </c>
      <c r="J2413" s="89">
        <f t="shared" si="1260"/>
        <v>0</v>
      </c>
      <c r="K2413" s="89">
        <f t="shared" si="1261"/>
        <v>0</v>
      </c>
      <c r="L2413" s="89">
        <f t="shared" si="1262"/>
        <v>0</v>
      </c>
      <c r="M2413" s="89">
        <f t="shared" si="1263"/>
        <v>0</v>
      </c>
      <c r="N2413" s="89">
        <f t="shared" si="1264"/>
        <v>6498.3474109438112</v>
      </c>
      <c r="O2413" s="89">
        <f t="shared" si="1280"/>
        <v>0</v>
      </c>
      <c r="Q2413" s="90">
        <f t="shared" si="1265"/>
        <v>0</v>
      </c>
      <c r="R2413" s="90">
        <f t="shared" si="1266"/>
        <v>0</v>
      </c>
      <c r="S2413" s="90">
        <f t="shared" si="1267"/>
        <v>0</v>
      </c>
      <c r="T2413" s="90">
        <f t="shared" si="1268"/>
        <v>0</v>
      </c>
      <c r="U2413" s="90">
        <f t="shared" si="1269"/>
        <v>0</v>
      </c>
      <c r="V2413" s="90">
        <f t="shared" si="1270"/>
        <v>0</v>
      </c>
      <c r="W2413" s="90">
        <f t="shared" si="1281"/>
        <v>0</v>
      </c>
      <c r="Y2413" s="89">
        <f t="shared" si="1282"/>
        <v>0</v>
      </c>
      <c r="Z2413" s="90">
        <f t="shared" si="1283"/>
        <v>0</v>
      </c>
      <c r="AA2413" s="75">
        <f t="shared" si="1284"/>
        <v>0</v>
      </c>
      <c r="AB2413" s="89">
        <f t="shared" si="1285"/>
        <v>6498.3474109438112</v>
      </c>
      <c r="AC2413" s="89">
        <f t="shared" si="1286"/>
        <v>0</v>
      </c>
      <c r="AD2413" s="90">
        <f t="shared" si="1287"/>
        <v>0</v>
      </c>
      <c r="AE2413" s="90">
        <f t="shared" si="1288"/>
        <v>0</v>
      </c>
      <c r="AF2413" s="1">
        <f t="shared" si="1256"/>
        <v>-43501.65258905619</v>
      </c>
    </row>
    <row r="2414" spans="1:32" ht="12" customHeight="1">
      <c r="A2414" s="106">
        <v>2.7799999999999999E-3</v>
      </c>
      <c r="B2414" s="4">
        <f t="shared" si="1289"/>
        <v>-44225.808934798493</v>
      </c>
      <c r="C2414" s="66" t="s">
        <v>2614</v>
      </c>
      <c r="D2414" s="66" t="s">
        <v>384</v>
      </c>
      <c r="E2414" s="57" t="s">
        <v>20</v>
      </c>
      <c r="F2414" s="22">
        <f t="shared" si="1278"/>
        <v>1</v>
      </c>
      <c r="G2414" s="22">
        <f t="shared" si="1279"/>
        <v>1</v>
      </c>
      <c r="H2414" s="120" t="str">
        <f>IF(ISNA(VLOOKUP(C2414,[1]Sheet1!$J$2:$J$2000,3,FALSE)),"No","Yes")</f>
        <v>No</v>
      </c>
      <c r="I2414" s="89">
        <f t="shared" si="1259"/>
        <v>0</v>
      </c>
      <c r="J2414" s="89">
        <f t="shared" si="1260"/>
        <v>0</v>
      </c>
      <c r="K2414" s="89">
        <f t="shared" si="1261"/>
        <v>0</v>
      </c>
      <c r="L2414" s="89">
        <f t="shared" si="1262"/>
        <v>0</v>
      </c>
      <c r="M2414" s="89">
        <f t="shared" si="1263"/>
        <v>0</v>
      </c>
      <c r="N2414" s="89">
        <f t="shared" si="1264"/>
        <v>5774.1882852015015</v>
      </c>
      <c r="O2414" s="89">
        <f t="shared" si="1280"/>
        <v>0</v>
      </c>
      <c r="Q2414" s="90">
        <f t="shared" si="1265"/>
        <v>0</v>
      </c>
      <c r="R2414" s="90">
        <f t="shared" si="1266"/>
        <v>0</v>
      </c>
      <c r="S2414" s="90">
        <f t="shared" si="1267"/>
        <v>0</v>
      </c>
      <c r="T2414" s="90">
        <f t="shared" si="1268"/>
        <v>0</v>
      </c>
      <c r="U2414" s="90">
        <f t="shared" si="1269"/>
        <v>0</v>
      </c>
      <c r="V2414" s="90">
        <f t="shared" si="1270"/>
        <v>0</v>
      </c>
      <c r="W2414" s="90">
        <f t="shared" si="1281"/>
        <v>0</v>
      </c>
      <c r="Y2414" s="89">
        <f t="shared" si="1282"/>
        <v>0</v>
      </c>
      <c r="Z2414" s="90">
        <f t="shared" si="1283"/>
        <v>0</v>
      </c>
      <c r="AA2414" s="75">
        <f t="shared" si="1284"/>
        <v>0</v>
      </c>
      <c r="AB2414" s="89">
        <f t="shared" si="1285"/>
        <v>5774.1882852015015</v>
      </c>
      <c r="AC2414" s="89">
        <f t="shared" si="1286"/>
        <v>0</v>
      </c>
      <c r="AD2414" s="90">
        <f t="shared" si="1287"/>
        <v>0</v>
      </c>
      <c r="AE2414" s="90">
        <f t="shared" si="1288"/>
        <v>0</v>
      </c>
      <c r="AF2414" s="1">
        <f t="shared" si="1256"/>
        <v>-44225.811714798496</v>
      </c>
    </row>
    <row r="2415" spans="1:32" ht="12" customHeight="1">
      <c r="A2415" s="106">
        <v>2.7810000000000001E-3</v>
      </c>
      <c r="B2415" s="4">
        <f t="shared" si="1289"/>
        <v>-42750.918972379761</v>
      </c>
      <c r="C2415" s="66" t="s">
        <v>2571</v>
      </c>
      <c r="D2415" s="66" t="s">
        <v>385</v>
      </c>
      <c r="E2415" s="57" t="s">
        <v>20</v>
      </c>
      <c r="F2415" s="22">
        <f t="shared" si="1278"/>
        <v>1</v>
      </c>
      <c r="G2415" s="22">
        <f t="shared" si="1279"/>
        <v>1</v>
      </c>
      <c r="H2415" s="120" t="str">
        <f>IF(ISNA(VLOOKUP(C2415,[1]Sheet1!$J$2:$J$2000,3,FALSE)),"No","Yes")</f>
        <v>No</v>
      </c>
      <c r="I2415" s="89">
        <f t="shared" si="1259"/>
        <v>0</v>
      </c>
      <c r="J2415" s="89">
        <f t="shared" si="1260"/>
        <v>0</v>
      </c>
      <c r="K2415" s="89">
        <f t="shared" si="1261"/>
        <v>0</v>
      </c>
      <c r="L2415" s="89">
        <f t="shared" si="1262"/>
        <v>0</v>
      </c>
      <c r="M2415" s="89">
        <f t="shared" si="1263"/>
        <v>0</v>
      </c>
      <c r="N2415" s="89">
        <f t="shared" si="1264"/>
        <v>7249.0782466202381</v>
      </c>
      <c r="O2415" s="89">
        <f t="shared" si="1280"/>
        <v>0</v>
      </c>
      <c r="Q2415" s="90">
        <f t="shared" si="1265"/>
        <v>0</v>
      </c>
      <c r="R2415" s="90">
        <f t="shared" si="1266"/>
        <v>0</v>
      </c>
      <c r="S2415" s="90">
        <f t="shared" si="1267"/>
        <v>0</v>
      </c>
      <c r="T2415" s="90">
        <f t="shared" si="1268"/>
        <v>0</v>
      </c>
      <c r="U2415" s="90">
        <f t="shared" si="1269"/>
        <v>0</v>
      </c>
      <c r="V2415" s="90">
        <f t="shared" si="1270"/>
        <v>0</v>
      </c>
      <c r="W2415" s="90">
        <f t="shared" si="1281"/>
        <v>0</v>
      </c>
      <c r="Y2415" s="89">
        <f t="shared" si="1282"/>
        <v>0</v>
      </c>
      <c r="Z2415" s="90">
        <f t="shared" si="1283"/>
        <v>0</v>
      </c>
      <c r="AA2415" s="75">
        <f t="shared" si="1284"/>
        <v>0</v>
      </c>
      <c r="AB2415" s="89">
        <f t="shared" si="1285"/>
        <v>7249.0782466202381</v>
      </c>
      <c r="AC2415" s="89">
        <f t="shared" si="1286"/>
        <v>0</v>
      </c>
      <c r="AD2415" s="90">
        <f t="shared" si="1287"/>
        <v>0</v>
      </c>
      <c r="AE2415" s="90">
        <f t="shared" si="1288"/>
        <v>0</v>
      </c>
      <c r="AF2415" s="1">
        <f t="shared" si="1256"/>
        <v>-42750.921753379764</v>
      </c>
    </row>
    <row r="2416" spans="1:32" ht="12" customHeight="1">
      <c r="A2416" s="106">
        <v>2.7820000000000002E-3</v>
      </c>
      <c r="B2416" s="4">
        <f t="shared" si="1289"/>
        <v>-43239.729787245458</v>
      </c>
      <c r="C2416" s="66" t="s">
        <v>2597</v>
      </c>
      <c r="D2416" s="66" t="s">
        <v>379</v>
      </c>
      <c r="E2416" s="57" t="s">
        <v>20</v>
      </c>
      <c r="F2416" s="22">
        <f t="shared" si="1278"/>
        <v>1</v>
      </c>
      <c r="G2416" s="22">
        <f t="shared" si="1279"/>
        <v>1</v>
      </c>
      <c r="H2416" s="120" t="str">
        <f>IF(ISNA(VLOOKUP(C2416,[1]Sheet1!$J$2:$J$2000,3,FALSE)),"No","Yes")</f>
        <v>No</v>
      </c>
      <c r="I2416" s="89">
        <f t="shared" si="1259"/>
        <v>0</v>
      </c>
      <c r="J2416" s="89">
        <f t="shared" si="1260"/>
        <v>0</v>
      </c>
      <c r="K2416" s="89">
        <f t="shared" si="1261"/>
        <v>0</v>
      </c>
      <c r="L2416" s="89">
        <f t="shared" si="1262"/>
        <v>0</v>
      </c>
      <c r="M2416" s="89">
        <f t="shared" si="1263"/>
        <v>0</v>
      </c>
      <c r="N2416" s="89">
        <f t="shared" si="1264"/>
        <v>6760.2674307545367</v>
      </c>
      <c r="O2416" s="89">
        <f t="shared" si="1280"/>
        <v>0</v>
      </c>
      <c r="Q2416" s="90">
        <f t="shared" si="1265"/>
        <v>0</v>
      </c>
      <c r="R2416" s="90">
        <f t="shared" si="1266"/>
        <v>0</v>
      </c>
      <c r="S2416" s="90">
        <f t="shared" si="1267"/>
        <v>0</v>
      </c>
      <c r="T2416" s="90">
        <f t="shared" si="1268"/>
        <v>0</v>
      </c>
      <c r="U2416" s="90">
        <f t="shared" si="1269"/>
        <v>0</v>
      </c>
      <c r="V2416" s="90">
        <f t="shared" si="1270"/>
        <v>0</v>
      </c>
      <c r="W2416" s="90">
        <f t="shared" si="1281"/>
        <v>0</v>
      </c>
      <c r="Y2416" s="89">
        <f t="shared" si="1282"/>
        <v>0</v>
      </c>
      <c r="Z2416" s="90">
        <f t="shared" si="1283"/>
        <v>0</v>
      </c>
      <c r="AA2416" s="75">
        <f t="shared" si="1284"/>
        <v>0</v>
      </c>
      <c r="AB2416" s="89">
        <f t="shared" si="1285"/>
        <v>6760.2674307545367</v>
      </c>
      <c r="AC2416" s="89">
        <f t="shared" si="1286"/>
        <v>0</v>
      </c>
      <c r="AD2416" s="90">
        <f t="shared" si="1287"/>
        <v>0</v>
      </c>
      <c r="AE2416" s="90">
        <f t="shared" si="1288"/>
        <v>0</v>
      </c>
      <c r="AF2416" s="1">
        <f t="shared" si="1256"/>
        <v>-43239.732569245461</v>
      </c>
    </row>
    <row r="2417" spans="1:32" ht="12" customHeight="1">
      <c r="A2417" s="106">
        <v>2.7829999999999999E-3</v>
      </c>
      <c r="B2417" s="4">
        <f t="shared" si="1289"/>
        <v>-42987.910829046756</v>
      </c>
      <c r="C2417" s="66" t="s">
        <v>2587</v>
      </c>
      <c r="D2417" s="66" t="s">
        <v>2620</v>
      </c>
      <c r="E2417" s="57" t="s">
        <v>20</v>
      </c>
      <c r="F2417" s="22">
        <f t="shared" si="1278"/>
        <v>1</v>
      </c>
      <c r="G2417" s="22">
        <f t="shared" si="1279"/>
        <v>1</v>
      </c>
      <c r="H2417" s="120" t="str">
        <f>IF(ISNA(VLOOKUP(C2417,[1]Sheet1!$J$2:$J$2000,3,FALSE)),"No","Yes")</f>
        <v>No</v>
      </c>
      <c r="I2417" s="89">
        <f t="shared" si="1259"/>
        <v>0</v>
      </c>
      <c r="J2417" s="89">
        <f t="shared" si="1260"/>
        <v>0</v>
      </c>
      <c r="K2417" s="89">
        <f t="shared" si="1261"/>
        <v>0</v>
      </c>
      <c r="L2417" s="89">
        <f t="shared" si="1262"/>
        <v>0</v>
      </c>
      <c r="M2417" s="89">
        <f t="shared" si="1263"/>
        <v>0</v>
      </c>
      <c r="N2417" s="89">
        <f t="shared" si="1264"/>
        <v>7012.0863879532399</v>
      </c>
      <c r="O2417" s="89">
        <f t="shared" si="1280"/>
        <v>0</v>
      </c>
      <c r="Q2417" s="90">
        <f t="shared" si="1265"/>
        <v>0</v>
      </c>
      <c r="R2417" s="90">
        <f t="shared" si="1266"/>
        <v>0</v>
      </c>
      <c r="S2417" s="90">
        <f t="shared" si="1267"/>
        <v>0</v>
      </c>
      <c r="T2417" s="90">
        <f t="shared" si="1268"/>
        <v>0</v>
      </c>
      <c r="U2417" s="90">
        <f t="shared" si="1269"/>
        <v>0</v>
      </c>
      <c r="V2417" s="90">
        <f t="shared" si="1270"/>
        <v>0</v>
      </c>
      <c r="W2417" s="90">
        <f t="shared" si="1281"/>
        <v>0</v>
      </c>
      <c r="Y2417" s="89">
        <f t="shared" si="1282"/>
        <v>0</v>
      </c>
      <c r="Z2417" s="90">
        <f t="shared" si="1283"/>
        <v>0</v>
      </c>
      <c r="AA2417" s="75">
        <f t="shared" si="1284"/>
        <v>0</v>
      </c>
      <c r="AB2417" s="89">
        <f t="shared" si="1285"/>
        <v>7012.0863879532399</v>
      </c>
      <c r="AC2417" s="89">
        <f t="shared" si="1286"/>
        <v>0</v>
      </c>
      <c r="AD2417" s="90">
        <f t="shared" si="1287"/>
        <v>0</v>
      </c>
      <c r="AE2417" s="90">
        <f t="shared" si="1288"/>
        <v>0</v>
      </c>
      <c r="AF2417" s="1">
        <f t="shared" si="1256"/>
        <v>-42987.913612046759</v>
      </c>
    </row>
    <row r="2418" spans="1:32" ht="12" customHeight="1">
      <c r="A2418" s="106">
        <v>2.784E-3</v>
      </c>
      <c r="B2418" s="4">
        <f t="shared" si="1289"/>
        <v>-41426.532192071689</v>
      </c>
      <c r="C2418" s="100" t="s">
        <v>2422</v>
      </c>
      <c r="D2418" s="66"/>
      <c r="E2418" s="57" t="s">
        <v>20</v>
      </c>
      <c r="F2418" s="22">
        <f t="shared" si="1278"/>
        <v>1</v>
      </c>
      <c r="G2418" s="22">
        <f t="shared" si="1279"/>
        <v>1</v>
      </c>
      <c r="H2418" s="120" t="str">
        <f>IF(ISNA(VLOOKUP(C2418,[1]Sheet1!$J$2:$J$2000,3,FALSE)),"No","Yes")</f>
        <v>No</v>
      </c>
      <c r="I2418" s="89">
        <f t="shared" si="1259"/>
        <v>0</v>
      </c>
      <c r="J2418" s="89">
        <f t="shared" si="1260"/>
        <v>0</v>
      </c>
      <c r="K2418" s="89">
        <f t="shared" si="1261"/>
        <v>0</v>
      </c>
      <c r="L2418" s="89">
        <f t="shared" si="1262"/>
        <v>0</v>
      </c>
      <c r="M2418" s="89">
        <f t="shared" si="1263"/>
        <v>0</v>
      </c>
      <c r="N2418" s="89">
        <f t="shared" si="1264"/>
        <v>0</v>
      </c>
      <c r="O2418" s="89">
        <f t="shared" si="1280"/>
        <v>0</v>
      </c>
      <c r="Q2418" s="90">
        <f t="shared" si="1265"/>
        <v>0</v>
      </c>
      <c r="R2418" s="90">
        <f t="shared" si="1266"/>
        <v>8573.4650239283164</v>
      </c>
      <c r="S2418" s="90">
        <f t="shared" si="1267"/>
        <v>0</v>
      </c>
      <c r="T2418" s="90">
        <f t="shared" si="1268"/>
        <v>0</v>
      </c>
      <c r="U2418" s="90">
        <f t="shared" si="1269"/>
        <v>0</v>
      </c>
      <c r="V2418" s="90">
        <f t="shared" si="1270"/>
        <v>0</v>
      </c>
      <c r="W2418" s="90">
        <f t="shared" si="1281"/>
        <v>0</v>
      </c>
      <c r="Y2418" s="89">
        <f t="shared" si="1282"/>
        <v>0</v>
      </c>
      <c r="Z2418" s="90">
        <f t="shared" si="1283"/>
        <v>0</v>
      </c>
      <c r="AA2418" s="75">
        <f t="shared" si="1284"/>
        <v>0</v>
      </c>
      <c r="AB2418" s="89">
        <f t="shared" si="1285"/>
        <v>0</v>
      </c>
      <c r="AC2418" s="89">
        <f t="shared" si="1286"/>
        <v>0</v>
      </c>
      <c r="AD2418" s="90">
        <f t="shared" si="1287"/>
        <v>8573.4650239283164</v>
      </c>
      <c r="AE2418" s="90">
        <f t="shared" si="1288"/>
        <v>0</v>
      </c>
      <c r="AF2418" s="1">
        <f t="shared" si="1256"/>
        <v>-41426.534976071685</v>
      </c>
    </row>
    <row r="2419" spans="1:32" ht="12" customHeight="1">
      <c r="A2419" s="106">
        <v>2.7859999999999998E-3</v>
      </c>
      <c r="B2419" s="4">
        <f t="shared" si="1289"/>
        <v>8397.3300025154076</v>
      </c>
      <c r="C2419" s="100" t="s">
        <v>2432</v>
      </c>
      <c r="D2419" s="66"/>
      <c r="E2419" s="57" t="s">
        <v>20</v>
      </c>
      <c r="F2419" s="22">
        <f t="shared" si="1278"/>
        <v>1</v>
      </c>
      <c r="G2419" s="22">
        <f t="shared" si="1279"/>
        <v>1</v>
      </c>
      <c r="H2419" s="120" t="str">
        <f>IF(ISNA(VLOOKUP(C2419,[1]Sheet1!$J$2:$J$2000,3,FALSE)),"No","Yes")</f>
        <v>Yes</v>
      </c>
      <c r="I2419" s="89">
        <f t="shared" si="1259"/>
        <v>0</v>
      </c>
      <c r="J2419" s="89">
        <f t="shared" si="1260"/>
        <v>0</v>
      </c>
      <c r="K2419" s="89">
        <f t="shared" si="1261"/>
        <v>0</v>
      </c>
      <c r="L2419" s="89">
        <f t="shared" si="1262"/>
        <v>0</v>
      </c>
      <c r="M2419" s="89">
        <f t="shared" si="1263"/>
        <v>0</v>
      </c>
      <c r="N2419" s="89">
        <f t="shared" si="1264"/>
        <v>0</v>
      </c>
      <c r="O2419" s="89">
        <f t="shared" si="1280"/>
        <v>0</v>
      </c>
      <c r="Q2419" s="90">
        <f t="shared" si="1265"/>
        <v>0</v>
      </c>
      <c r="R2419" s="90">
        <f t="shared" si="1266"/>
        <v>8397.3272165154085</v>
      </c>
      <c r="S2419" s="90">
        <f t="shared" si="1267"/>
        <v>0</v>
      </c>
      <c r="T2419" s="90">
        <f t="shared" si="1268"/>
        <v>0</v>
      </c>
      <c r="U2419" s="90">
        <f t="shared" si="1269"/>
        <v>0</v>
      </c>
      <c r="V2419" s="90">
        <f t="shared" si="1270"/>
        <v>0</v>
      </c>
      <c r="W2419" s="90">
        <f t="shared" si="1281"/>
        <v>0</v>
      </c>
      <c r="Y2419" s="89">
        <f t="shared" si="1282"/>
        <v>0</v>
      </c>
      <c r="Z2419" s="90">
        <f t="shared" si="1283"/>
        <v>0</v>
      </c>
      <c r="AA2419" s="75">
        <f t="shared" si="1284"/>
        <v>0</v>
      </c>
      <c r="AB2419" s="89">
        <f t="shared" si="1285"/>
        <v>0</v>
      </c>
      <c r="AC2419" s="89">
        <f t="shared" si="1286"/>
        <v>0</v>
      </c>
      <c r="AD2419" s="90">
        <f t="shared" si="1287"/>
        <v>8397.3272165154085</v>
      </c>
      <c r="AE2419" s="90">
        <f t="shared" si="1288"/>
        <v>0</v>
      </c>
      <c r="AF2419" s="1">
        <f t="shared" si="1256"/>
        <v>8397.3272165154085</v>
      </c>
    </row>
    <row r="2420" spans="1:32" ht="12" customHeight="1">
      <c r="A2420" s="106">
        <v>2.787E-3</v>
      </c>
      <c r="B2420" s="4">
        <f t="shared" si="1289"/>
        <v>-41704.430710536944</v>
      </c>
      <c r="C2420" s="100" t="s">
        <v>2435</v>
      </c>
      <c r="D2420" s="66"/>
      <c r="E2420" s="57" t="s">
        <v>20</v>
      </c>
      <c r="F2420" s="22">
        <f t="shared" si="1278"/>
        <v>1</v>
      </c>
      <c r="G2420" s="22">
        <f t="shared" si="1279"/>
        <v>1</v>
      </c>
      <c r="H2420" s="120" t="str">
        <f>IF(ISNA(VLOOKUP(C2420,[1]Sheet1!$J$2:$J$2000,3,FALSE)),"No","Yes")</f>
        <v>No</v>
      </c>
      <c r="I2420" s="89">
        <f t="shared" si="1259"/>
        <v>0</v>
      </c>
      <c r="J2420" s="89">
        <f t="shared" si="1260"/>
        <v>0</v>
      </c>
      <c r="K2420" s="89">
        <f t="shared" si="1261"/>
        <v>0</v>
      </c>
      <c r="L2420" s="89">
        <f t="shared" si="1262"/>
        <v>0</v>
      </c>
      <c r="M2420" s="89">
        <f t="shared" si="1263"/>
        <v>0</v>
      </c>
      <c r="N2420" s="89">
        <f t="shared" si="1264"/>
        <v>0</v>
      </c>
      <c r="O2420" s="89">
        <f t="shared" si="1280"/>
        <v>0</v>
      </c>
      <c r="Q2420" s="90">
        <f t="shared" si="1265"/>
        <v>0</v>
      </c>
      <c r="R2420" s="90">
        <f t="shared" si="1266"/>
        <v>8295.5665024630543</v>
      </c>
      <c r="S2420" s="90">
        <f t="shared" si="1267"/>
        <v>0</v>
      </c>
      <c r="T2420" s="90">
        <f t="shared" si="1268"/>
        <v>0</v>
      </c>
      <c r="U2420" s="90">
        <f t="shared" si="1269"/>
        <v>0</v>
      </c>
      <c r="V2420" s="90">
        <f t="shared" si="1270"/>
        <v>0</v>
      </c>
      <c r="W2420" s="90">
        <f t="shared" si="1281"/>
        <v>0</v>
      </c>
      <c r="Y2420" s="89">
        <f t="shared" si="1282"/>
        <v>0</v>
      </c>
      <c r="Z2420" s="90">
        <f t="shared" si="1283"/>
        <v>0</v>
      </c>
      <c r="AA2420" s="75">
        <f t="shared" si="1284"/>
        <v>0</v>
      </c>
      <c r="AB2420" s="89">
        <f t="shared" si="1285"/>
        <v>0</v>
      </c>
      <c r="AC2420" s="89">
        <f t="shared" si="1286"/>
        <v>0</v>
      </c>
      <c r="AD2420" s="90">
        <f t="shared" si="1287"/>
        <v>8295.5665024630543</v>
      </c>
      <c r="AE2420" s="90">
        <f t="shared" si="1288"/>
        <v>0</v>
      </c>
      <c r="AF2420" s="1">
        <f t="shared" si="1256"/>
        <v>-41704.433497536942</v>
      </c>
    </row>
    <row r="2421" spans="1:32" ht="12" customHeight="1">
      <c r="A2421" s="106">
        <v>2.7889999999999998E-3</v>
      </c>
      <c r="B2421" s="4">
        <f t="shared" si="1289"/>
        <v>8083.7201469109068</v>
      </c>
      <c r="C2421" s="100" t="s">
        <v>2446</v>
      </c>
      <c r="D2421" s="66"/>
      <c r="E2421" s="57" t="s">
        <v>20</v>
      </c>
      <c r="F2421" s="22">
        <f t="shared" si="1278"/>
        <v>1</v>
      </c>
      <c r="G2421" s="22">
        <f t="shared" si="1279"/>
        <v>1</v>
      </c>
      <c r="H2421" s="120" t="str">
        <f>IF(ISNA(VLOOKUP(C2421,[1]Sheet1!$J$2:$J$2000,3,FALSE)),"No","Yes")</f>
        <v>Yes</v>
      </c>
      <c r="I2421" s="89">
        <f t="shared" si="1259"/>
        <v>0</v>
      </c>
      <c r="J2421" s="89">
        <f t="shared" si="1260"/>
        <v>0</v>
      </c>
      <c r="K2421" s="89">
        <f t="shared" si="1261"/>
        <v>0</v>
      </c>
      <c r="L2421" s="89">
        <f t="shared" si="1262"/>
        <v>0</v>
      </c>
      <c r="M2421" s="89">
        <f t="shared" si="1263"/>
        <v>0</v>
      </c>
      <c r="N2421" s="89">
        <f t="shared" si="1264"/>
        <v>0</v>
      </c>
      <c r="O2421" s="89">
        <f t="shared" si="1280"/>
        <v>0</v>
      </c>
      <c r="Q2421" s="90">
        <f t="shared" si="1265"/>
        <v>0</v>
      </c>
      <c r="R2421" s="90">
        <f t="shared" si="1266"/>
        <v>8083.7173579109067</v>
      </c>
      <c r="S2421" s="90">
        <f t="shared" si="1267"/>
        <v>0</v>
      </c>
      <c r="T2421" s="90">
        <f t="shared" si="1268"/>
        <v>0</v>
      </c>
      <c r="U2421" s="90">
        <f t="shared" si="1269"/>
        <v>0</v>
      </c>
      <c r="V2421" s="90">
        <f t="shared" si="1270"/>
        <v>0</v>
      </c>
      <c r="W2421" s="90">
        <f t="shared" si="1281"/>
        <v>0</v>
      </c>
      <c r="Y2421" s="89">
        <f t="shared" si="1282"/>
        <v>0</v>
      </c>
      <c r="Z2421" s="90">
        <f t="shared" si="1283"/>
        <v>0</v>
      </c>
      <c r="AA2421" s="75">
        <f t="shared" si="1284"/>
        <v>0</v>
      </c>
      <c r="AB2421" s="89">
        <f t="shared" si="1285"/>
        <v>0</v>
      </c>
      <c r="AC2421" s="89">
        <f t="shared" si="1286"/>
        <v>0</v>
      </c>
      <c r="AD2421" s="90">
        <f t="shared" si="1287"/>
        <v>8083.7173579109067</v>
      </c>
      <c r="AE2421" s="90">
        <f t="shared" si="1288"/>
        <v>0</v>
      </c>
      <c r="AF2421" s="1">
        <f t="shared" si="1256"/>
        <v>8083.7173579109067</v>
      </c>
    </row>
    <row r="2422" spans="1:32" ht="12" customHeight="1">
      <c r="A2422" s="106">
        <v>2.7910000000000001E-3</v>
      </c>
      <c r="B2422" s="4">
        <f t="shared" si="1289"/>
        <v>7799.9101555206116</v>
      </c>
      <c r="C2422" s="100" t="s">
        <v>2452</v>
      </c>
      <c r="D2422" s="66"/>
      <c r="E2422" s="57" t="s">
        <v>20</v>
      </c>
      <c r="F2422" s="22">
        <f t="shared" si="1278"/>
        <v>1</v>
      </c>
      <c r="G2422" s="22">
        <f t="shared" si="1279"/>
        <v>1</v>
      </c>
      <c r="H2422" s="120" t="str">
        <f>IF(ISNA(VLOOKUP(C2422,[1]Sheet1!$J$2:$J$2000,3,FALSE)),"No","Yes")</f>
        <v>Yes</v>
      </c>
      <c r="I2422" s="89">
        <f t="shared" si="1259"/>
        <v>0</v>
      </c>
      <c r="J2422" s="89">
        <f t="shared" si="1260"/>
        <v>0</v>
      </c>
      <c r="K2422" s="89">
        <f t="shared" si="1261"/>
        <v>0</v>
      </c>
      <c r="L2422" s="89">
        <f t="shared" si="1262"/>
        <v>0</v>
      </c>
      <c r="M2422" s="89">
        <f t="shared" si="1263"/>
        <v>0</v>
      </c>
      <c r="N2422" s="89">
        <f t="shared" si="1264"/>
        <v>0</v>
      </c>
      <c r="O2422" s="89">
        <f t="shared" si="1280"/>
        <v>0</v>
      </c>
      <c r="Q2422" s="90">
        <f t="shared" si="1265"/>
        <v>0</v>
      </c>
      <c r="R2422" s="90">
        <f t="shared" si="1266"/>
        <v>7799.9073645206117</v>
      </c>
      <c r="S2422" s="90">
        <f t="shared" si="1267"/>
        <v>0</v>
      </c>
      <c r="T2422" s="90">
        <f t="shared" si="1268"/>
        <v>0</v>
      </c>
      <c r="U2422" s="90">
        <f t="shared" si="1269"/>
        <v>0</v>
      </c>
      <c r="V2422" s="90">
        <f t="shared" si="1270"/>
        <v>0</v>
      </c>
      <c r="W2422" s="90">
        <f t="shared" si="1281"/>
        <v>0</v>
      </c>
      <c r="Y2422" s="89">
        <f t="shared" si="1282"/>
        <v>0</v>
      </c>
      <c r="Z2422" s="90">
        <f t="shared" si="1283"/>
        <v>0</v>
      </c>
      <c r="AA2422" s="75">
        <f t="shared" si="1284"/>
        <v>0</v>
      </c>
      <c r="AB2422" s="89">
        <f t="shared" si="1285"/>
        <v>0</v>
      </c>
      <c r="AC2422" s="89">
        <f t="shared" si="1286"/>
        <v>0</v>
      </c>
      <c r="AD2422" s="90">
        <f t="shared" si="1287"/>
        <v>7799.9073645206117</v>
      </c>
      <c r="AE2422" s="90">
        <f t="shared" si="1288"/>
        <v>0</v>
      </c>
      <c r="AF2422" s="1">
        <f t="shared" si="1256"/>
        <v>7799.9073645206117</v>
      </c>
    </row>
    <row r="2423" spans="1:32" ht="12" customHeight="1">
      <c r="A2423" s="106">
        <v>2.794E-3</v>
      </c>
      <c r="B2423" s="4">
        <f t="shared" si="1289"/>
        <v>-42673.161146132261</v>
      </c>
      <c r="C2423" s="100" t="s">
        <v>2460</v>
      </c>
      <c r="D2423" s="66"/>
      <c r="E2423" s="57" t="s">
        <v>20</v>
      </c>
      <c r="F2423" s="22">
        <f t="shared" si="1278"/>
        <v>1</v>
      </c>
      <c r="G2423" s="22">
        <f t="shared" si="1279"/>
        <v>1</v>
      </c>
      <c r="H2423" s="120" t="str">
        <f>IF(ISNA(VLOOKUP(C2423,[1]Sheet1!$J$2:$J$2000,3,FALSE)),"No","Yes")</f>
        <v>No</v>
      </c>
      <c r="I2423" s="89">
        <f t="shared" si="1259"/>
        <v>0</v>
      </c>
      <c r="J2423" s="89">
        <f t="shared" si="1260"/>
        <v>0</v>
      </c>
      <c r="K2423" s="89">
        <f t="shared" si="1261"/>
        <v>0</v>
      </c>
      <c r="L2423" s="89">
        <f t="shared" si="1262"/>
        <v>0</v>
      </c>
      <c r="M2423" s="89">
        <f t="shared" si="1263"/>
        <v>0</v>
      </c>
      <c r="N2423" s="89">
        <f t="shared" si="1264"/>
        <v>0</v>
      </c>
      <c r="O2423" s="89">
        <f t="shared" si="1280"/>
        <v>0</v>
      </c>
      <c r="Q2423" s="90">
        <f t="shared" si="1265"/>
        <v>0</v>
      </c>
      <c r="R2423" s="90">
        <f t="shared" si="1266"/>
        <v>7326.8360598677355</v>
      </c>
      <c r="S2423" s="90">
        <f t="shared" si="1267"/>
        <v>0</v>
      </c>
      <c r="T2423" s="90">
        <f t="shared" si="1268"/>
        <v>0</v>
      </c>
      <c r="U2423" s="90">
        <f t="shared" si="1269"/>
        <v>0</v>
      </c>
      <c r="V2423" s="90">
        <f t="shared" si="1270"/>
        <v>0</v>
      </c>
      <c r="W2423" s="90">
        <f t="shared" si="1281"/>
        <v>0</v>
      </c>
      <c r="Y2423" s="89">
        <f t="shared" si="1282"/>
        <v>0</v>
      </c>
      <c r="Z2423" s="90">
        <f t="shared" si="1283"/>
        <v>0</v>
      </c>
      <c r="AA2423" s="75">
        <f t="shared" si="1284"/>
        <v>0</v>
      </c>
      <c r="AB2423" s="89">
        <f t="shared" si="1285"/>
        <v>0</v>
      </c>
      <c r="AC2423" s="89">
        <f t="shared" si="1286"/>
        <v>0</v>
      </c>
      <c r="AD2423" s="90">
        <f t="shared" si="1287"/>
        <v>7326.8360598677355</v>
      </c>
      <c r="AE2423" s="90">
        <f t="shared" si="1288"/>
        <v>0</v>
      </c>
      <c r="AF2423" s="1">
        <f t="shared" si="1256"/>
        <v>-42673.163940132261</v>
      </c>
    </row>
    <row r="2424" spans="1:32" ht="12" customHeight="1">
      <c r="A2424" s="106">
        <v>2.7950000000000002E-3</v>
      </c>
      <c r="B2424" s="4">
        <f t="shared" ref="B2424:B2487" si="1290">AF2424+A2424</f>
        <v>-42865.613202288594</v>
      </c>
      <c r="C2424" s="100" t="s">
        <v>2462</v>
      </c>
      <c r="D2424" s="66"/>
      <c r="E2424" s="57" t="s">
        <v>20</v>
      </c>
      <c r="F2424" s="22">
        <f t="shared" ref="F2424:F2487" si="1291">COUNTIF(H2424:X2424,"&gt;1")</f>
        <v>1</v>
      </c>
      <c r="G2424" s="22">
        <f t="shared" ref="G2424:G2487" si="1292">COUNTIF(AA2424:AE2424,"&gt;1")</f>
        <v>1</v>
      </c>
      <c r="H2424" s="120" t="str">
        <f>IF(ISNA(VLOOKUP(C2424,[1]Sheet1!$J$2:$J$2000,3,FALSE)),"No","Yes")</f>
        <v>No</v>
      </c>
      <c r="I2424" s="89">
        <f t="shared" si="1259"/>
        <v>0</v>
      </c>
      <c r="J2424" s="89">
        <f t="shared" si="1260"/>
        <v>0</v>
      </c>
      <c r="K2424" s="89">
        <f t="shared" si="1261"/>
        <v>0</v>
      </c>
      <c r="L2424" s="89">
        <f t="shared" si="1262"/>
        <v>0</v>
      </c>
      <c r="M2424" s="89">
        <f t="shared" si="1263"/>
        <v>0</v>
      </c>
      <c r="N2424" s="89">
        <f t="shared" si="1264"/>
        <v>0</v>
      </c>
      <c r="O2424" s="89">
        <f t="shared" si="1280"/>
        <v>0</v>
      </c>
      <c r="Q2424" s="90">
        <f t="shared" si="1265"/>
        <v>0</v>
      </c>
      <c r="R2424" s="90">
        <f t="shared" si="1266"/>
        <v>7134.3840027114047</v>
      </c>
      <c r="S2424" s="90">
        <f t="shared" si="1267"/>
        <v>0</v>
      </c>
      <c r="T2424" s="90">
        <f t="shared" si="1268"/>
        <v>0</v>
      </c>
      <c r="U2424" s="90">
        <f t="shared" si="1269"/>
        <v>0</v>
      </c>
      <c r="V2424" s="90">
        <f t="shared" si="1270"/>
        <v>0</v>
      </c>
      <c r="W2424" s="90">
        <f t="shared" si="1281"/>
        <v>0</v>
      </c>
      <c r="Y2424" s="89">
        <f t="shared" ref="Y2424:Y2487" si="1293">LARGE(I2424:O2424,3)</f>
        <v>0</v>
      </c>
      <c r="Z2424" s="90">
        <f t="shared" ref="Z2424:Z2487" si="1294">LARGE(Q2424:W2424,3)</f>
        <v>0</v>
      </c>
      <c r="AA2424" s="75">
        <f t="shared" ref="AA2424:AA2487" si="1295">LARGE(Y2424:Z2424,1)</f>
        <v>0</v>
      </c>
      <c r="AB2424" s="89">
        <f t="shared" ref="AB2424:AB2487" si="1296">LARGE(I2424:O2424,1)</f>
        <v>0</v>
      </c>
      <c r="AC2424" s="89">
        <f t="shared" ref="AC2424:AC2487" si="1297">LARGE(I2424:O2424,2)</f>
        <v>0</v>
      </c>
      <c r="AD2424" s="90">
        <f t="shared" ref="AD2424:AD2487" si="1298">LARGE(Q2424:W2424,1)</f>
        <v>7134.3840027114047</v>
      </c>
      <c r="AE2424" s="90">
        <f t="shared" ref="AE2424:AE2487" si="1299">LARGE(Q2424:W2424,2)</f>
        <v>0</v>
      </c>
      <c r="AF2424" s="1">
        <f t="shared" si="1256"/>
        <v>-42865.615997288594</v>
      </c>
    </row>
    <row r="2425" spans="1:32" ht="12" customHeight="1">
      <c r="A2425" s="106">
        <v>2.7959999999999999E-3</v>
      </c>
      <c r="B2425" s="4">
        <f t="shared" si="1290"/>
        <v>-42899.904447443798</v>
      </c>
      <c r="C2425" s="100" t="s">
        <v>2463</v>
      </c>
      <c r="D2425" s="66"/>
      <c r="E2425" s="57" t="s">
        <v>20</v>
      </c>
      <c r="F2425" s="22">
        <f t="shared" si="1291"/>
        <v>1</v>
      </c>
      <c r="G2425" s="22">
        <f t="shared" si="1292"/>
        <v>1</v>
      </c>
      <c r="H2425" s="120" t="str">
        <f>IF(ISNA(VLOOKUP(C2425,[1]Sheet1!$J$2:$J$2000,3,FALSE)),"No","Yes")</f>
        <v>No</v>
      </c>
      <c r="I2425" s="89">
        <f t="shared" si="1259"/>
        <v>0</v>
      </c>
      <c r="J2425" s="89">
        <f t="shared" si="1260"/>
        <v>0</v>
      </c>
      <c r="K2425" s="89">
        <f t="shared" si="1261"/>
        <v>0</v>
      </c>
      <c r="L2425" s="89">
        <f t="shared" si="1262"/>
        <v>0</v>
      </c>
      <c r="M2425" s="89">
        <f t="shared" si="1263"/>
        <v>0</v>
      </c>
      <c r="N2425" s="89">
        <f t="shared" si="1264"/>
        <v>0</v>
      </c>
      <c r="O2425" s="89">
        <f t="shared" si="1280"/>
        <v>0</v>
      </c>
      <c r="Q2425" s="90">
        <f t="shared" si="1265"/>
        <v>0</v>
      </c>
      <c r="R2425" s="90">
        <f t="shared" si="1266"/>
        <v>7100.0927565562024</v>
      </c>
      <c r="S2425" s="90">
        <f t="shared" si="1267"/>
        <v>0</v>
      </c>
      <c r="T2425" s="90">
        <f t="shared" si="1268"/>
        <v>0</v>
      </c>
      <c r="U2425" s="90">
        <f t="shared" si="1269"/>
        <v>0</v>
      </c>
      <c r="V2425" s="90">
        <f t="shared" si="1270"/>
        <v>0</v>
      </c>
      <c r="W2425" s="90">
        <f t="shared" si="1281"/>
        <v>0</v>
      </c>
      <c r="Y2425" s="89">
        <f t="shared" si="1293"/>
        <v>0</v>
      </c>
      <c r="Z2425" s="90">
        <f t="shared" si="1294"/>
        <v>0</v>
      </c>
      <c r="AA2425" s="75">
        <f t="shared" si="1295"/>
        <v>0</v>
      </c>
      <c r="AB2425" s="89">
        <f t="shared" si="1296"/>
        <v>0</v>
      </c>
      <c r="AC2425" s="89">
        <f t="shared" si="1297"/>
        <v>0</v>
      </c>
      <c r="AD2425" s="90">
        <f t="shared" si="1298"/>
        <v>7100.0927565562024</v>
      </c>
      <c r="AE2425" s="90">
        <f t="shared" si="1299"/>
        <v>0</v>
      </c>
      <c r="AF2425" s="1">
        <f t="shared" si="1256"/>
        <v>-42899.907243443799</v>
      </c>
    </row>
    <row r="2426" spans="1:32" ht="12" customHeight="1">
      <c r="A2426" s="106">
        <v>2.797E-3</v>
      </c>
      <c r="B2426" s="4">
        <f t="shared" si="1290"/>
        <v>-49999.997202999999</v>
      </c>
      <c r="C2426" s="66"/>
      <c r="D2426" s="66"/>
      <c r="E2426" s="57" t="s">
        <v>20</v>
      </c>
      <c r="F2426" s="22">
        <f t="shared" si="1291"/>
        <v>0</v>
      </c>
      <c r="G2426" s="22">
        <f t="shared" si="1292"/>
        <v>0</v>
      </c>
      <c r="H2426" s="120" t="str">
        <f>IF(ISNA(VLOOKUP(C2426,[1]Sheet1!$J$2:$J$2000,3,FALSE)),"No","Yes")</f>
        <v>No</v>
      </c>
      <c r="I2426" s="89">
        <f t="shared" si="1259"/>
        <v>0</v>
      </c>
      <c r="J2426" s="89">
        <f t="shared" si="1260"/>
        <v>0</v>
      </c>
      <c r="K2426" s="89">
        <f t="shared" si="1261"/>
        <v>0</v>
      </c>
      <c r="L2426" s="89">
        <f t="shared" si="1262"/>
        <v>0</v>
      </c>
      <c r="M2426" s="89">
        <f t="shared" si="1263"/>
        <v>0</v>
      </c>
      <c r="N2426" s="89">
        <f t="shared" si="1264"/>
        <v>0</v>
      </c>
      <c r="O2426" s="89">
        <f t="shared" si="1280"/>
        <v>0</v>
      </c>
      <c r="Q2426" s="90">
        <f t="shared" si="1265"/>
        <v>0</v>
      </c>
      <c r="R2426" s="90">
        <f t="shared" si="1266"/>
        <v>0</v>
      </c>
      <c r="S2426" s="90">
        <f t="shared" si="1267"/>
        <v>0</v>
      </c>
      <c r="T2426" s="90">
        <f t="shared" si="1268"/>
        <v>0</v>
      </c>
      <c r="U2426" s="90">
        <f t="shared" si="1269"/>
        <v>0</v>
      </c>
      <c r="V2426" s="90">
        <f t="shared" si="1270"/>
        <v>0</v>
      </c>
      <c r="W2426" s="90">
        <f t="shared" si="1281"/>
        <v>0</v>
      </c>
      <c r="Y2426" s="89">
        <f t="shared" si="1293"/>
        <v>0</v>
      </c>
      <c r="Z2426" s="90">
        <f t="shared" si="1294"/>
        <v>0</v>
      </c>
      <c r="AA2426" s="75">
        <f t="shared" si="1295"/>
        <v>0</v>
      </c>
      <c r="AB2426" s="89">
        <f t="shared" si="1296"/>
        <v>0</v>
      </c>
      <c r="AC2426" s="89">
        <f t="shared" si="1297"/>
        <v>0</v>
      </c>
      <c r="AD2426" s="90">
        <f t="shared" si="1298"/>
        <v>0</v>
      </c>
      <c r="AE2426" s="90">
        <f t="shared" si="1299"/>
        <v>0</v>
      </c>
      <c r="AF2426" s="1">
        <f t="shared" si="1256"/>
        <v>-50000</v>
      </c>
    </row>
    <row r="2427" spans="1:32" ht="12" customHeight="1">
      <c r="A2427" s="106">
        <v>2.7980000000000001E-3</v>
      </c>
      <c r="B2427" s="4">
        <f t="shared" si="1290"/>
        <v>-49999.997201999999</v>
      </c>
      <c r="C2427" s="66"/>
      <c r="D2427" s="66"/>
      <c r="E2427" s="57" t="s">
        <v>20</v>
      </c>
      <c r="F2427" s="22">
        <f t="shared" si="1291"/>
        <v>0</v>
      </c>
      <c r="G2427" s="22">
        <f t="shared" si="1292"/>
        <v>0</v>
      </c>
      <c r="H2427" s="120" t="str">
        <f>IF(ISNA(VLOOKUP(C2427,[1]Sheet1!$J$2:$J$2000,3,FALSE)),"No","Yes")</f>
        <v>No</v>
      </c>
      <c r="I2427" s="89">
        <f t="shared" si="1259"/>
        <v>0</v>
      </c>
      <c r="J2427" s="89">
        <f t="shared" si="1260"/>
        <v>0</v>
      </c>
      <c r="K2427" s="89">
        <f t="shared" si="1261"/>
        <v>0</v>
      </c>
      <c r="L2427" s="89">
        <f t="shared" si="1262"/>
        <v>0</v>
      </c>
      <c r="M2427" s="89">
        <f t="shared" si="1263"/>
        <v>0</v>
      </c>
      <c r="N2427" s="89">
        <f t="shared" si="1264"/>
        <v>0</v>
      </c>
      <c r="O2427" s="89">
        <f t="shared" si="1280"/>
        <v>0</v>
      </c>
      <c r="Q2427" s="90">
        <f t="shared" si="1265"/>
        <v>0</v>
      </c>
      <c r="R2427" s="90">
        <f t="shared" si="1266"/>
        <v>0</v>
      </c>
      <c r="S2427" s="90">
        <f t="shared" si="1267"/>
        <v>0</v>
      </c>
      <c r="T2427" s="90">
        <f t="shared" si="1268"/>
        <v>0</v>
      </c>
      <c r="U2427" s="90">
        <f t="shared" si="1269"/>
        <v>0</v>
      </c>
      <c r="V2427" s="90">
        <f t="shared" si="1270"/>
        <v>0</v>
      </c>
      <c r="W2427" s="90">
        <f t="shared" si="1281"/>
        <v>0</v>
      </c>
      <c r="Y2427" s="89">
        <f t="shared" si="1293"/>
        <v>0</v>
      </c>
      <c r="Z2427" s="90">
        <f t="shared" si="1294"/>
        <v>0</v>
      </c>
      <c r="AA2427" s="75">
        <f t="shared" si="1295"/>
        <v>0</v>
      </c>
      <c r="AB2427" s="89">
        <f t="shared" si="1296"/>
        <v>0</v>
      </c>
      <c r="AC2427" s="89">
        <f t="shared" si="1297"/>
        <v>0</v>
      </c>
      <c r="AD2427" s="90">
        <f t="shared" si="1298"/>
        <v>0</v>
      </c>
      <c r="AE2427" s="90">
        <f t="shared" si="1299"/>
        <v>0</v>
      </c>
      <c r="AF2427" s="1">
        <f t="shared" si="1256"/>
        <v>-50000</v>
      </c>
    </row>
    <row r="2428" spans="1:32" ht="12" customHeight="1">
      <c r="A2428" s="106">
        <v>2.7989999999999998E-3</v>
      </c>
      <c r="B2428" s="4">
        <f t="shared" si="1290"/>
        <v>-49999.997200999998</v>
      </c>
      <c r="C2428" s="66"/>
      <c r="D2428" s="66"/>
      <c r="E2428" s="57" t="s">
        <v>20</v>
      </c>
      <c r="F2428" s="22">
        <f t="shared" si="1291"/>
        <v>0</v>
      </c>
      <c r="G2428" s="22">
        <f t="shared" si="1292"/>
        <v>0</v>
      </c>
      <c r="H2428" s="120" t="str">
        <f>IF(ISNA(VLOOKUP(C2428,[1]Sheet1!$J$2:$J$2000,3,FALSE)),"No","Yes")</f>
        <v>No</v>
      </c>
      <c r="I2428" s="89">
        <f t="shared" si="1259"/>
        <v>0</v>
      </c>
      <c r="J2428" s="89">
        <f t="shared" si="1260"/>
        <v>0</v>
      </c>
      <c r="K2428" s="89">
        <f t="shared" si="1261"/>
        <v>0</v>
      </c>
      <c r="L2428" s="89">
        <f t="shared" si="1262"/>
        <v>0</v>
      </c>
      <c r="M2428" s="89">
        <f t="shared" si="1263"/>
        <v>0</v>
      </c>
      <c r="N2428" s="89">
        <f t="shared" si="1264"/>
        <v>0</v>
      </c>
      <c r="O2428" s="89">
        <f t="shared" si="1280"/>
        <v>0</v>
      </c>
      <c r="Q2428" s="90">
        <f t="shared" si="1265"/>
        <v>0</v>
      </c>
      <c r="R2428" s="90">
        <f t="shared" si="1266"/>
        <v>0</v>
      </c>
      <c r="S2428" s="90">
        <f t="shared" si="1267"/>
        <v>0</v>
      </c>
      <c r="T2428" s="90">
        <f t="shared" si="1268"/>
        <v>0</v>
      </c>
      <c r="U2428" s="90">
        <f t="shared" si="1269"/>
        <v>0</v>
      </c>
      <c r="V2428" s="90">
        <f t="shared" si="1270"/>
        <v>0</v>
      </c>
      <c r="W2428" s="90">
        <f t="shared" si="1281"/>
        <v>0</v>
      </c>
      <c r="Y2428" s="89">
        <f t="shared" si="1293"/>
        <v>0</v>
      </c>
      <c r="Z2428" s="90">
        <f t="shared" si="1294"/>
        <v>0</v>
      </c>
      <c r="AA2428" s="75">
        <f t="shared" si="1295"/>
        <v>0</v>
      </c>
      <c r="AB2428" s="89">
        <f t="shared" si="1296"/>
        <v>0</v>
      </c>
      <c r="AC2428" s="89">
        <f t="shared" si="1297"/>
        <v>0</v>
      </c>
      <c r="AD2428" s="90">
        <f t="shared" si="1298"/>
        <v>0</v>
      </c>
      <c r="AE2428" s="90">
        <f t="shared" si="1299"/>
        <v>0</v>
      </c>
      <c r="AF2428" s="1">
        <f t="shared" si="1256"/>
        <v>-50000</v>
      </c>
    </row>
    <row r="2429" spans="1:32" ht="12" customHeight="1">
      <c r="A2429" s="106">
        <v>2.8E-3</v>
      </c>
      <c r="B2429" s="4">
        <f t="shared" si="1290"/>
        <v>-49999.997199999998</v>
      </c>
      <c r="C2429" s="66"/>
      <c r="D2429" s="66"/>
      <c r="E2429" s="57" t="s">
        <v>20</v>
      </c>
      <c r="F2429" s="22">
        <f t="shared" si="1291"/>
        <v>0</v>
      </c>
      <c r="G2429" s="22">
        <f t="shared" si="1292"/>
        <v>0</v>
      </c>
      <c r="H2429" s="120" t="str">
        <f>IF(ISNA(VLOOKUP(C2429,[1]Sheet1!$J$2:$J$2000,3,FALSE)),"No","Yes")</f>
        <v>No</v>
      </c>
      <c r="I2429" s="89">
        <f t="shared" si="1259"/>
        <v>0</v>
      </c>
      <c r="J2429" s="89">
        <f t="shared" si="1260"/>
        <v>0</v>
      </c>
      <c r="K2429" s="89">
        <f t="shared" si="1261"/>
        <v>0</v>
      </c>
      <c r="L2429" s="89">
        <f t="shared" si="1262"/>
        <v>0</v>
      </c>
      <c r="M2429" s="89">
        <f t="shared" si="1263"/>
        <v>0</v>
      </c>
      <c r="N2429" s="89">
        <f t="shared" si="1264"/>
        <v>0</v>
      </c>
      <c r="O2429" s="89">
        <f t="shared" si="1280"/>
        <v>0</v>
      </c>
      <c r="Q2429" s="90">
        <f t="shared" si="1265"/>
        <v>0</v>
      </c>
      <c r="R2429" s="90">
        <f t="shared" si="1266"/>
        <v>0</v>
      </c>
      <c r="S2429" s="90">
        <f t="shared" si="1267"/>
        <v>0</v>
      </c>
      <c r="T2429" s="90">
        <f t="shared" si="1268"/>
        <v>0</v>
      </c>
      <c r="U2429" s="90">
        <f t="shared" si="1269"/>
        <v>0</v>
      </c>
      <c r="V2429" s="90">
        <f t="shared" si="1270"/>
        <v>0</v>
      </c>
      <c r="W2429" s="90">
        <f t="shared" si="1281"/>
        <v>0</v>
      </c>
      <c r="Y2429" s="89">
        <f t="shared" si="1293"/>
        <v>0</v>
      </c>
      <c r="Z2429" s="90">
        <f t="shared" si="1294"/>
        <v>0</v>
      </c>
      <c r="AA2429" s="75">
        <f t="shared" si="1295"/>
        <v>0</v>
      </c>
      <c r="AB2429" s="89">
        <f t="shared" si="1296"/>
        <v>0</v>
      </c>
      <c r="AC2429" s="89">
        <f t="shared" si="1297"/>
        <v>0</v>
      </c>
      <c r="AD2429" s="90">
        <f t="shared" si="1298"/>
        <v>0</v>
      </c>
      <c r="AE2429" s="90">
        <f t="shared" si="1299"/>
        <v>0</v>
      </c>
      <c r="AF2429" s="1">
        <f t="shared" si="1256"/>
        <v>-50000</v>
      </c>
    </row>
    <row r="2430" spans="1:32" ht="12" customHeight="1">
      <c r="A2430" s="106">
        <v>2.8010000000000001E-3</v>
      </c>
      <c r="B2430" s="4">
        <f t="shared" si="1290"/>
        <v>-49999.997198999998</v>
      </c>
      <c r="C2430" s="66"/>
      <c r="D2430" s="66"/>
      <c r="E2430" s="57" t="s">
        <v>20</v>
      </c>
      <c r="F2430" s="22">
        <f t="shared" si="1291"/>
        <v>0</v>
      </c>
      <c r="G2430" s="22">
        <f t="shared" si="1292"/>
        <v>0</v>
      </c>
      <c r="H2430" s="120" t="str">
        <f>IF(ISNA(VLOOKUP(C2430,[1]Sheet1!$J$2:$J$2000,3,FALSE)),"No","Yes")</f>
        <v>No</v>
      </c>
      <c r="I2430" s="89">
        <f t="shared" si="1259"/>
        <v>0</v>
      </c>
      <c r="J2430" s="89">
        <f t="shared" si="1260"/>
        <v>0</v>
      </c>
      <c r="K2430" s="89">
        <f t="shared" si="1261"/>
        <v>0</v>
      </c>
      <c r="L2430" s="89">
        <f t="shared" si="1262"/>
        <v>0</v>
      </c>
      <c r="M2430" s="89">
        <f t="shared" si="1263"/>
        <v>0</v>
      </c>
      <c r="N2430" s="89">
        <f t="shared" si="1264"/>
        <v>0</v>
      </c>
      <c r="O2430" s="89">
        <f t="shared" si="1280"/>
        <v>0</v>
      </c>
      <c r="Q2430" s="90">
        <f t="shared" si="1265"/>
        <v>0</v>
      </c>
      <c r="R2430" s="90">
        <f t="shared" si="1266"/>
        <v>0</v>
      </c>
      <c r="S2430" s="90">
        <f t="shared" si="1267"/>
        <v>0</v>
      </c>
      <c r="T2430" s="90">
        <f t="shared" si="1268"/>
        <v>0</v>
      </c>
      <c r="U2430" s="90">
        <f t="shared" si="1269"/>
        <v>0</v>
      </c>
      <c r="V2430" s="90">
        <f t="shared" si="1270"/>
        <v>0</v>
      </c>
      <c r="W2430" s="90">
        <f t="shared" si="1281"/>
        <v>0</v>
      </c>
      <c r="Y2430" s="89">
        <f t="shared" si="1293"/>
        <v>0</v>
      </c>
      <c r="Z2430" s="90">
        <f t="shared" si="1294"/>
        <v>0</v>
      </c>
      <c r="AA2430" s="75">
        <f t="shared" si="1295"/>
        <v>0</v>
      </c>
      <c r="AB2430" s="89">
        <f t="shared" si="1296"/>
        <v>0</v>
      </c>
      <c r="AC2430" s="89">
        <f t="shared" si="1297"/>
        <v>0</v>
      </c>
      <c r="AD2430" s="90">
        <f t="shared" si="1298"/>
        <v>0</v>
      </c>
      <c r="AE2430" s="90">
        <f t="shared" si="1299"/>
        <v>0</v>
      </c>
      <c r="AF2430" s="1">
        <f t="shared" si="1256"/>
        <v>-50000</v>
      </c>
    </row>
    <row r="2431" spans="1:32" ht="12" customHeight="1">
      <c r="A2431" s="106">
        <v>2.8019999999999998E-3</v>
      </c>
      <c r="B2431" s="4">
        <f t="shared" si="1290"/>
        <v>-49999.997197999997</v>
      </c>
      <c r="C2431" s="66"/>
      <c r="D2431" s="66"/>
      <c r="E2431" s="57" t="s">
        <v>20</v>
      </c>
      <c r="F2431" s="22">
        <f t="shared" si="1291"/>
        <v>0</v>
      </c>
      <c r="G2431" s="22">
        <f t="shared" si="1292"/>
        <v>0</v>
      </c>
      <c r="H2431" s="120" t="str">
        <f>IF(ISNA(VLOOKUP(C2431,[1]Sheet1!$J$2:$J$2000,3,FALSE)),"No","Yes")</f>
        <v>No</v>
      </c>
      <c r="I2431" s="89">
        <f t="shared" si="1259"/>
        <v>0</v>
      </c>
      <c r="J2431" s="89">
        <f t="shared" si="1260"/>
        <v>0</v>
      </c>
      <c r="K2431" s="89">
        <f t="shared" si="1261"/>
        <v>0</v>
      </c>
      <c r="L2431" s="89">
        <f t="shared" si="1262"/>
        <v>0</v>
      </c>
      <c r="M2431" s="89">
        <f t="shared" si="1263"/>
        <v>0</v>
      </c>
      <c r="N2431" s="89">
        <f t="shared" si="1264"/>
        <v>0</v>
      </c>
      <c r="O2431" s="89">
        <f t="shared" si="1280"/>
        <v>0</v>
      </c>
      <c r="Q2431" s="90">
        <f t="shared" si="1265"/>
        <v>0</v>
      </c>
      <c r="R2431" s="90">
        <f t="shared" si="1266"/>
        <v>0</v>
      </c>
      <c r="S2431" s="90">
        <f t="shared" si="1267"/>
        <v>0</v>
      </c>
      <c r="T2431" s="90">
        <f t="shared" si="1268"/>
        <v>0</v>
      </c>
      <c r="U2431" s="90">
        <f t="shared" si="1269"/>
        <v>0</v>
      </c>
      <c r="V2431" s="90">
        <f t="shared" si="1270"/>
        <v>0</v>
      </c>
      <c r="W2431" s="90">
        <f t="shared" si="1281"/>
        <v>0</v>
      </c>
      <c r="Y2431" s="89">
        <f t="shared" si="1293"/>
        <v>0</v>
      </c>
      <c r="Z2431" s="90">
        <f t="shared" si="1294"/>
        <v>0</v>
      </c>
      <c r="AA2431" s="75">
        <f t="shared" si="1295"/>
        <v>0</v>
      </c>
      <c r="AB2431" s="89">
        <f t="shared" si="1296"/>
        <v>0</v>
      </c>
      <c r="AC2431" s="89">
        <f t="shared" si="1297"/>
        <v>0</v>
      </c>
      <c r="AD2431" s="90">
        <f t="shared" si="1298"/>
        <v>0</v>
      </c>
      <c r="AE2431" s="90">
        <f t="shared" si="1299"/>
        <v>0</v>
      </c>
      <c r="AF2431" s="1">
        <f t="shared" si="1256"/>
        <v>-50000</v>
      </c>
    </row>
    <row r="2432" spans="1:32" ht="12" customHeight="1">
      <c r="A2432" s="106">
        <v>2.8029999999999999E-3</v>
      </c>
      <c r="B2432" s="4">
        <f t="shared" si="1290"/>
        <v>-49999.997196999997</v>
      </c>
      <c r="C2432" s="66"/>
      <c r="D2432" s="66"/>
      <c r="E2432" s="57" t="s">
        <v>20</v>
      </c>
      <c r="F2432" s="22">
        <f t="shared" si="1291"/>
        <v>0</v>
      </c>
      <c r="G2432" s="22">
        <f t="shared" si="1292"/>
        <v>0</v>
      </c>
      <c r="H2432" s="120" t="str">
        <f>IF(ISNA(VLOOKUP(C2432,[1]Sheet1!$J$2:$J$2000,3,FALSE)),"No","Yes")</f>
        <v>No</v>
      </c>
      <c r="I2432" s="89">
        <f t="shared" si="1259"/>
        <v>0</v>
      </c>
      <c r="J2432" s="89">
        <f t="shared" si="1260"/>
        <v>0</v>
      </c>
      <c r="K2432" s="89">
        <f t="shared" si="1261"/>
        <v>0</v>
      </c>
      <c r="L2432" s="89">
        <f t="shared" si="1262"/>
        <v>0</v>
      </c>
      <c r="M2432" s="89">
        <f t="shared" si="1263"/>
        <v>0</v>
      </c>
      <c r="N2432" s="89">
        <f t="shared" si="1264"/>
        <v>0</v>
      </c>
      <c r="O2432" s="89">
        <f t="shared" si="1280"/>
        <v>0</v>
      </c>
      <c r="Q2432" s="90">
        <f t="shared" si="1265"/>
        <v>0</v>
      </c>
      <c r="R2432" s="90">
        <f t="shared" si="1266"/>
        <v>0</v>
      </c>
      <c r="S2432" s="90">
        <f t="shared" si="1267"/>
        <v>0</v>
      </c>
      <c r="T2432" s="90">
        <f t="shared" si="1268"/>
        <v>0</v>
      </c>
      <c r="U2432" s="90">
        <f t="shared" si="1269"/>
        <v>0</v>
      </c>
      <c r="V2432" s="90">
        <f t="shared" si="1270"/>
        <v>0</v>
      </c>
      <c r="W2432" s="90">
        <f t="shared" si="1281"/>
        <v>0</v>
      </c>
      <c r="Y2432" s="89">
        <f t="shared" si="1293"/>
        <v>0</v>
      </c>
      <c r="Z2432" s="90">
        <f t="shared" si="1294"/>
        <v>0</v>
      </c>
      <c r="AA2432" s="75">
        <f t="shared" si="1295"/>
        <v>0</v>
      </c>
      <c r="AB2432" s="89">
        <f t="shared" si="1296"/>
        <v>0</v>
      </c>
      <c r="AC2432" s="89">
        <f t="shared" si="1297"/>
        <v>0</v>
      </c>
      <c r="AD2432" s="90">
        <f t="shared" si="1298"/>
        <v>0</v>
      </c>
      <c r="AE2432" s="90">
        <f t="shared" si="1299"/>
        <v>0</v>
      </c>
      <c r="AF2432" s="1">
        <f t="shared" si="1256"/>
        <v>-50000</v>
      </c>
    </row>
    <row r="2433" spans="1:32" ht="12" customHeight="1">
      <c r="A2433" s="106">
        <v>2.8040000000000001E-3</v>
      </c>
      <c r="B2433" s="4">
        <f t="shared" si="1290"/>
        <v>-49999.997195999997</v>
      </c>
      <c r="C2433" s="66"/>
      <c r="D2433" s="66"/>
      <c r="E2433" s="57" t="s">
        <v>20</v>
      </c>
      <c r="F2433" s="22">
        <f t="shared" si="1291"/>
        <v>0</v>
      </c>
      <c r="G2433" s="22">
        <f t="shared" si="1292"/>
        <v>0</v>
      </c>
      <c r="H2433" s="120" t="str">
        <f>IF(ISNA(VLOOKUP(C2433,[1]Sheet1!$J$2:$J$2000,3,FALSE)),"No","Yes")</f>
        <v>No</v>
      </c>
      <c r="I2433" s="89">
        <f t="shared" si="1259"/>
        <v>0</v>
      </c>
      <c r="J2433" s="89">
        <f t="shared" si="1260"/>
        <v>0</v>
      </c>
      <c r="K2433" s="89">
        <f t="shared" si="1261"/>
        <v>0</v>
      </c>
      <c r="L2433" s="89">
        <f t="shared" si="1262"/>
        <v>0</v>
      </c>
      <c r="M2433" s="89">
        <f t="shared" si="1263"/>
        <v>0</v>
      </c>
      <c r="N2433" s="89">
        <f t="shared" si="1264"/>
        <v>0</v>
      </c>
      <c r="O2433" s="89">
        <f t="shared" si="1280"/>
        <v>0</v>
      </c>
      <c r="Q2433" s="90">
        <f t="shared" si="1265"/>
        <v>0</v>
      </c>
      <c r="R2433" s="90">
        <f t="shared" si="1266"/>
        <v>0</v>
      </c>
      <c r="S2433" s="90">
        <f t="shared" si="1267"/>
        <v>0</v>
      </c>
      <c r="T2433" s="90">
        <f t="shared" si="1268"/>
        <v>0</v>
      </c>
      <c r="U2433" s="90">
        <f t="shared" si="1269"/>
        <v>0</v>
      </c>
      <c r="V2433" s="90">
        <f t="shared" si="1270"/>
        <v>0</v>
      </c>
      <c r="W2433" s="90">
        <f t="shared" si="1281"/>
        <v>0</v>
      </c>
      <c r="Y2433" s="89">
        <f t="shared" si="1293"/>
        <v>0</v>
      </c>
      <c r="Z2433" s="90">
        <f t="shared" si="1294"/>
        <v>0</v>
      </c>
      <c r="AA2433" s="75">
        <f t="shared" si="1295"/>
        <v>0</v>
      </c>
      <c r="AB2433" s="89">
        <f t="shared" si="1296"/>
        <v>0</v>
      </c>
      <c r="AC2433" s="89">
        <f t="shared" si="1297"/>
        <v>0</v>
      </c>
      <c r="AD2433" s="90">
        <f t="shared" si="1298"/>
        <v>0</v>
      </c>
      <c r="AE2433" s="90">
        <f t="shared" si="1299"/>
        <v>0</v>
      </c>
      <c r="AF2433" s="1">
        <f t="shared" si="1256"/>
        <v>-50000</v>
      </c>
    </row>
    <row r="2434" spans="1:32" ht="12" customHeight="1">
      <c r="A2434" s="106">
        <v>2.8050000000000002E-3</v>
      </c>
      <c r="B2434" s="4">
        <f t="shared" si="1290"/>
        <v>-49999.997195000004</v>
      </c>
      <c r="C2434" s="66"/>
      <c r="D2434" s="66"/>
      <c r="E2434" s="57" t="s">
        <v>20</v>
      </c>
      <c r="F2434" s="22">
        <f t="shared" si="1291"/>
        <v>0</v>
      </c>
      <c r="G2434" s="22">
        <f t="shared" si="1292"/>
        <v>0</v>
      </c>
      <c r="H2434" s="120" t="str">
        <f>IF(ISNA(VLOOKUP(C2434,[1]Sheet1!$J$2:$J$2000,3,FALSE)),"No","Yes")</f>
        <v>No</v>
      </c>
      <c r="I2434" s="89">
        <f t="shared" si="1259"/>
        <v>0</v>
      </c>
      <c r="J2434" s="89">
        <f t="shared" si="1260"/>
        <v>0</v>
      </c>
      <c r="K2434" s="89">
        <f t="shared" si="1261"/>
        <v>0</v>
      </c>
      <c r="L2434" s="89">
        <f t="shared" si="1262"/>
        <v>0</v>
      </c>
      <c r="M2434" s="89">
        <f t="shared" si="1263"/>
        <v>0</v>
      </c>
      <c r="N2434" s="89">
        <f t="shared" si="1264"/>
        <v>0</v>
      </c>
      <c r="O2434" s="89">
        <f t="shared" si="1280"/>
        <v>0</v>
      </c>
      <c r="Q2434" s="90">
        <f t="shared" si="1265"/>
        <v>0</v>
      </c>
      <c r="R2434" s="90">
        <f t="shared" si="1266"/>
        <v>0</v>
      </c>
      <c r="S2434" s="90">
        <f t="shared" si="1267"/>
        <v>0</v>
      </c>
      <c r="T2434" s="90">
        <f t="shared" si="1268"/>
        <v>0</v>
      </c>
      <c r="U2434" s="90">
        <f t="shared" si="1269"/>
        <v>0</v>
      </c>
      <c r="V2434" s="90">
        <f t="shared" si="1270"/>
        <v>0</v>
      </c>
      <c r="W2434" s="90">
        <f t="shared" si="1281"/>
        <v>0</v>
      </c>
      <c r="Y2434" s="89">
        <f t="shared" si="1293"/>
        <v>0</v>
      </c>
      <c r="Z2434" s="90">
        <f t="shared" si="1294"/>
        <v>0</v>
      </c>
      <c r="AA2434" s="75">
        <f t="shared" si="1295"/>
        <v>0</v>
      </c>
      <c r="AB2434" s="89">
        <f t="shared" si="1296"/>
        <v>0</v>
      </c>
      <c r="AC2434" s="89">
        <f t="shared" si="1297"/>
        <v>0</v>
      </c>
      <c r="AD2434" s="90">
        <f t="shared" si="1298"/>
        <v>0</v>
      </c>
      <c r="AE2434" s="90">
        <f t="shared" si="1299"/>
        <v>0</v>
      </c>
      <c r="AF2434" s="1">
        <f t="shared" si="1256"/>
        <v>-50000</v>
      </c>
    </row>
    <row r="2435" spans="1:32" ht="12" customHeight="1">
      <c r="A2435" s="106">
        <v>2.8059999999999999E-3</v>
      </c>
      <c r="B2435" s="4">
        <f t="shared" si="1290"/>
        <v>-49999.997194000003</v>
      </c>
      <c r="C2435" s="66"/>
      <c r="D2435" s="66"/>
      <c r="E2435" s="57" t="s">
        <v>20</v>
      </c>
      <c r="F2435" s="22">
        <f t="shared" si="1291"/>
        <v>0</v>
      </c>
      <c r="G2435" s="22">
        <f t="shared" si="1292"/>
        <v>0</v>
      </c>
      <c r="H2435" s="120" t="str">
        <f>IF(ISNA(VLOOKUP(C2435,[1]Sheet1!$J$2:$J$2000,3,FALSE)),"No","Yes")</f>
        <v>No</v>
      </c>
      <c r="I2435" s="89">
        <f t="shared" si="1259"/>
        <v>0</v>
      </c>
      <c r="J2435" s="89">
        <f t="shared" si="1260"/>
        <v>0</v>
      </c>
      <c r="K2435" s="89">
        <f t="shared" si="1261"/>
        <v>0</v>
      </c>
      <c r="L2435" s="89">
        <f t="shared" si="1262"/>
        <v>0</v>
      </c>
      <c r="M2435" s="89">
        <f t="shared" si="1263"/>
        <v>0</v>
      </c>
      <c r="N2435" s="89">
        <f t="shared" si="1264"/>
        <v>0</v>
      </c>
      <c r="O2435" s="89">
        <f t="shared" si="1280"/>
        <v>0</v>
      </c>
      <c r="Q2435" s="90">
        <f t="shared" si="1265"/>
        <v>0</v>
      </c>
      <c r="R2435" s="90">
        <f t="shared" si="1266"/>
        <v>0</v>
      </c>
      <c r="S2435" s="90">
        <f t="shared" si="1267"/>
        <v>0</v>
      </c>
      <c r="T2435" s="90">
        <f t="shared" si="1268"/>
        <v>0</v>
      </c>
      <c r="U2435" s="90">
        <f t="shared" si="1269"/>
        <v>0</v>
      </c>
      <c r="V2435" s="90">
        <f t="shared" si="1270"/>
        <v>0</v>
      </c>
      <c r="W2435" s="90">
        <f t="shared" si="1281"/>
        <v>0</v>
      </c>
      <c r="Y2435" s="89">
        <f t="shared" si="1293"/>
        <v>0</v>
      </c>
      <c r="Z2435" s="90">
        <f t="shared" si="1294"/>
        <v>0</v>
      </c>
      <c r="AA2435" s="75">
        <f t="shared" si="1295"/>
        <v>0</v>
      </c>
      <c r="AB2435" s="89">
        <f t="shared" si="1296"/>
        <v>0</v>
      </c>
      <c r="AC2435" s="89">
        <f t="shared" si="1297"/>
        <v>0</v>
      </c>
      <c r="AD2435" s="90">
        <f t="shared" si="1298"/>
        <v>0</v>
      </c>
      <c r="AE2435" s="90">
        <f t="shared" si="1299"/>
        <v>0</v>
      </c>
      <c r="AF2435" s="1">
        <f t="shared" ref="AF2435:AF2498" si="1300">IF(H2435="NO",SUM(AA2435:AE2435)-50000,SUM(AA2435:AE2435))</f>
        <v>-50000</v>
      </c>
    </row>
    <row r="2436" spans="1:32" ht="12" customHeight="1">
      <c r="A2436" s="106">
        <v>2.807E-3</v>
      </c>
      <c r="B2436" s="4">
        <f t="shared" si="1290"/>
        <v>-49999.997193000003</v>
      </c>
      <c r="C2436" s="66"/>
      <c r="D2436" s="66"/>
      <c r="E2436" s="57" t="s">
        <v>20</v>
      </c>
      <c r="F2436" s="22">
        <f t="shared" si="1291"/>
        <v>0</v>
      </c>
      <c r="G2436" s="22">
        <f t="shared" si="1292"/>
        <v>0</v>
      </c>
      <c r="H2436" s="120" t="str">
        <f>IF(ISNA(VLOOKUP(C2436,[1]Sheet1!$J$2:$J$2000,3,FALSE)),"No","Yes")</f>
        <v>No</v>
      </c>
      <c r="I2436" s="89">
        <f t="shared" si="1259"/>
        <v>0</v>
      </c>
      <c r="J2436" s="89">
        <f t="shared" si="1260"/>
        <v>0</v>
      </c>
      <c r="K2436" s="89">
        <f t="shared" si="1261"/>
        <v>0</v>
      </c>
      <c r="L2436" s="89">
        <f t="shared" si="1262"/>
        <v>0</v>
      </c>
      <c r="M2436" s="89">
        <f t="shared" si="1263"/>
        <v>0</v>
      </c>
      <c r="N2436" s="89">
        <f t="shared" si="1264"/>
        <v>0</v>
      </c>
      <c r="O2436" s="89">
        <f t="shared" si="1280"/>
        <v>0</v>
      </c>
      <c r="Q2436" s="90">
        <f t="shared" si="1265"/>
        <v>0</v>
      </c>
      <c r="R2436" s="90">
        <f t="shared" si="1266"/>
        <v>0</v>
      </c>
      <c r="S2436" s="90">
        <f t="shared" si="1267"/>
        <v>0</v>
      </c>
      <c r="T2436" s="90">
        <f t="shared" si="1268"/>
        <v>0</v>
      </c>
      <c r="U2436" s="90">
        <f t="shared" si="1269"/>
        <v>0</v>
      </c>
      <c r="V2436" s="90">
        <f t="shared" si="1270"/>
        <v>0</v>
      </c>
      <c r="W2436" s="90">
        <f t="shared" si="1281"/>
        <v>0</v>
      </c>
      <c r="Y2436" s="89">
        <f t="shared" si="1293"/>
        <v>0</v>
      </c>
      <c r="Z2436" s="90">
        <f t="shared" si="1294"/>
        <v>0</v>
      </c>
      <c r="AA2436" s="75">
        <f t="shared" si="1295"/>
        <v>0</v>
      </c>
      <c r="AB2436" s="89">
        <f t="shared" si="1296"/>
        <v>0</v>
      </c>
      <c r="AC2436" s="89">
        <f t="shared" si="1297"/>
        <v>0</v>
      </c>
      <c r="AD2436" s="90">
        <f t="shared" si="1298"/>
        <v>0</v>
      </c>
      <c r="AE2436" s="90">
        <f t="shared" si="1299"/>
        <v>0</v>
      </c>
      <c r="AF2436" s="1">
        <f t="shared" si="1300"/>
        <v>-50000</v>
      </c>
    </row>
    <row r="2437" spans="1:32" ht="12" customHeight="1">
      <c r="A2437" s="106">
        <v>2.8080000000000002E-3</v>
      </c>
      <c r="B2437" s="4">
        <f t="shared" si="1290"/>
        <v>-49999.997192000003</v>
      </c>
      <c r="C2437" s="66"/>
      <c r="D2437" s="66"/>
      <c r="E2437" s="57" t="s">
        <v>20</v>
      </c>
      <c r="F2437" s="22">
        <f t="shared" si="1291"/>
        <v>0</v>
      </c>
      <c r="G2437" s="22">
        <f t="shared" si="1292"/>
        <v>0</v>
      </c>
      <c r="H2437" s="120" t="str">
        <f>IF(ISNA(VLOOKUP(C2437,[1]Sheet1!$J$2:$J$2000,3,FALSE)),"No","Yes")</f>
        <v>No</v>
      </c>
      <c r="I2437" s="89">
        <f t="shared" si="1259"/>
        <v>0</v>
      </c>
      <c r="J2437" s="89">
        <f t="shared" si="1260"/>
        <v>0</v>
      </c>
      <c r="K2437" s="89">
        <f t="shared" si="1261"/>
        <v>0</v>
      </c>
      <c r="L2437" s="89">
        <f t="shared" si="1262"/>
        <v>0</v>
      </c>
      <c r="M2437" s="89">
        <f t="shared" si="1263"/>
        <v>0</v>
      </c>
      <c r="N2437" s="89">
        <f t="shared" si="1264"/>
        <v>0</v>
      </c>
      <c r="O2437" s="89">
        <f t="shared" si="1280"/>
        <v>0</v>
      </c>
      <c r="Q2437" s="90">
        <f t="shared" si="1265"/>
        <v>0</v>
      </c>
      <c r="R2437" s="90">
        <f t="shared" si="1266"/>
        <v>0</v>
      </c>
      <c r="S2437" s="90">
        <f t="shared" si="1267"/>
        <v>0</v>
      </c>
      <c r="T2437" s="90">
        <f t="shared" si="1268"/>
        <v>0</v>
      </c>
      <c r="U2437" s="90">
        <f t="shared" si="1269"/>
        <v>0</v>
      </c>
      <c r="V2437" s="90">
        <f t="shared" si="1270"/>
        <v>0</v>
      </c>
      <c r="W2437" s="90">
        <f t="shared" si="1281"/>
        <v>0</v>
      </c>
      <c r="Y2437" s="89">
        <f t="shared" si="1293"/>
        <v>0</v>
      </c>
      <c r="Z2437" s="90">
        <f t="shared" si="1294"/>
        <v>0</v>
      </c>
      <c r="AA2437" s="75">
        <f t="shared" si="1295"/>
        <v>0</v>
      </c>
      <c r="AB2437" s="89">
        <f t="shared" si="1296"/>
        <v>0</v>
      </c>
      <c r="AC2437" s="89">
        <f t="shared" si="1297"/>
        <v>0</v>
      </c>
      <c r="AD2437" s="90">
        <f t="shared" si="1298"/>
        <v>0</v>
      </c>
      <c r="AE2437" s="90">
        <f t="shared" si="1299"/>
        <v>0</v>
      </c>
      <c r="AF2437" s="1">
        <f t="shared" si="1300"/>
        <v>-50000</v>
      </c>
    </row>
    <row r="2438" spans="1:32" ht="12" customHeight="1">
      <c r="A2438" s="106">
        <v>2.8089999999999999E-3</v>
      </c>
      <c r="B2438" s="4">
        <f t="shared" si="1290"/>
        <v>-49999.997191000002</v>
      </c>
      <c r="C2438" s="66"/>
      <c r="D2438" s="66"/>
      <c r="E2438" s="57" t="s">
        <v>20</v>
      </c>
      <c r="F2438" s="22">
        <f t="shared" si="1291"/>
        <v>0</v>
      </c>
      <c r="G2438" s="22">
        <f t="shared" si="1292"/>
        <v>0</v>
      </c>
      <c r="H2438" s="120" t="str">
        <f>IF(ISNA(VLOOKUP(C2438,[1]Sheet1!$J$2:$J$2000,3,FALSE)),"No","Yes")</f>
        <v>No</v>
      </c>
      <c r="I2438" s="89">
        <f t="shared" si="1259"/>
        <v>0</v>
      </c>
      <c r="J2438" s="89">
        <f t="shared" si="1260"/>
        <v>0</v>
      </c>
      <c r="K2438" s="89">
        <f t="shared" si="1261"/>
        <v>0</v>
      </c>
      <c r="L2438" s="89">
        <f t="shared" si="1262"/>
        <v>0</v>
      </c>
      <c r="M2438" s="89">
        <f t="shared" si="1263"/>
        <v>0</v>
      </c>
      <c r="N2438" s="89">
        <f t="shared" si="1264"/>
        <v>0</v>
      </c>
      <c r="O2438" s="89">
        <f t="shared" si="1280"/>
        <v>0</v>
      </c>
      <c r="Q2438" s="90">
        <f t="shared" si="1265"/>
        <v>0</v>
      </c>
      <c r="R2438" s="90">
        <f t="shared" si="1266"/>
        <v>0</v>
      </c>
      <c r="S2438" s="90">
        <f t="shared" si="1267"/>
        <v>0</v>
      </c>
      <c r="T2438" s="90">
        <f t="shared" si="1268"/>
        <v>0</v>
      </c>
      <c r="U2438" s="90">
        <f t="shared" si="1269"/>
        <v>0</v>
      </c>
      <c r="V2438" s="90">
        <f t="shared" si="1270"/>
        <v>0</v>
      </c>
      <c r="W2438" s="90">
        <f t="shared" si="1281"/>
        <v>0</v>
      </c>
      <c r="Y2438" s="89">
        <f t="shared" si="1293"/>
        <v>0</v>
      </c>
      <c r="Z2438" s="90">
        <f t="shared" si="1294"/>
        <v>0</v>
      </c>
      <c r="AA2438" s="75">
        <f t="shared" si="1295"/>
        <v>0</v>
      </c>
      <c r="AB2438" s="89">
        <f t="shared" si="1296"/>
        <v>0</v>
      </c>
      <c r="AC2438" s="89">
        <f t="shared" si="1297"/>
        <v>0</v>
      </c>
      <c r="AD2438" s="90">
        <f t="shared" si="1298"/>
        <v>0</v>
      </c>
      <c r="AE2438" s="90">
        <f t="shared" si="1299"/>
        <v>0</v>
      </c>
      <c r="AF2438" s="1">
        <f t="shared" si="1300"/>
        <v>-50000</v>
      </c>
    </row>
    <row r="2439" spans="1:32" ht="12" customHeight="1">
      <c r="A2439" s="106">
        <v>2.81E-3</v>
      </c>
      <c r="B2439" s="4">
        <f t="shared" si="1290"/>
        <v>-49999.997190000002</v>
      </c>
      <c r="C2439" s="66"/>
      <c r="D2439" s="66"/>
      <c r="E2439" s="57" t="s">
        <v>20</v>
      </c>
      <c r="F2439" s="22">
        <f t="shared" si="1291"/>
        <v>0</v>
      </c>
      <c r="G2439" s="22">
        <f t="shared" si="1292"/>
        <v>0</v>
      </c>
      <c r="H2439" s="120" t="str">
        <f>IF(ISNA(VLOOKUP(C2439,[1]Sheet1!$J$2:$J$2000,3,FALSE)),"No","Yes")</f>
        <v>No</v>
      </c>
      <c r="I2439" s="89">
        <f t="shared" si="1259"/>
        <v>0</v>
      </c>
      <c r="J2439" s="89">
        <f t="shared" si="1260"/>
        <v>0</v>
      </c>
      <c r="K2439" s="89">
        <f t="shared" si="1261"/>
        <v>0</v>
      </c>
      <c r="L2439" s="89">
        <f t="shared" si="1262"/>
        <v>0</v>
      </c>
      <c r="M2439" s="89">
        <f t="shared" si="1263"/>
        <v>0</v>
      </c>
      <c r="N2439" s="89">
        <f t="shared" si="1264"/>
        <v>0</v>
      </c>
      <c r="O2439" s="89">
        <f t="shared" si="1280"/>
        <v>0</v>
      </c>
      <c r="Q2439" s="90">
        <f t="shared" si="1265"/>
        <v>0</v>
      </c>
      <c r="R2439" s="90">
        <f t="shared" si="1266"/>
        <v>0</v>
      </c>
      <c r="S2439" s="90">
        <f t="shared" si="1267"/>
        <v>0</v>
      </c>
      <c r="T2439" s="90">
        <f t="shared" si="1268"/>
        <v>0</v>
      </c>
      <c r="U2439" s="90">
        <f t="shared" si="1269"/>
        <v>0</v>
      </c>
      <c r="V2439" s="90">
        <f t="shared" si="1270"/>
        <v>0</v>
      </c>
      <c r="W2439" s="90">
        <f t="shared" si="1281"/>
        <v>0</v>
      </c>
      <c r="Y2439" s="89">
        <f t="shared" si="1293"/>
        <v>0</v>
      </c>
      <c r="Z2439" s="90">
        <f t="shared" si="1294"/>
        <v>0</v>
      </c>
      <c r="AA2439" s="75">
        <f t="shared" si="1295"/>
        <v>0</v>
      </c>
      <c r="AB2439" s="89">
        <f t="shared" si="1296"/>
        <v>0</v>
      </c>
      <c r="AC2439" s="89">
        <f t="shared" si="1297"/>
        <v>0</v>
      </c>
      <c r="AD2439" s="90">
        <f t="shared" si="1298"/>
        <v>0</v>
      </c>
      <c r="AE2439" s="90">
        <f t="shared" si="1299"/>
        <v>0</v>
      </c>
      <c r="AF2439" s="1">
        <f t="shared" si="1300"/>
        <v>-50000</v>
      </c>
    </row>
    <row r="2440" spans="1:32" ht="12" customHeight="1">
      <c r="A2440" s="106">
        <v>2.8110000000000001E-3</v>
      </c>
      <c r="B2440" s="4">
        <f t="shared" si="1290"/>
        <v>-49999.997189000002</v>
      </c>
      <c r="C2440" s="66"/>
      <c r="D2440" s="66"/>
      <c r="E2440" s="57" t="s">
        <v>20</v>
      </c>
      <c r="F2440" s="22">
        <f t="shared" si="1291"/>
        <v>0</v>
      </c>
      <c r="G2440" s="22">
        <f t="shared" si="1292"/>
        <v>0</v>
      </c>
      <c r="H2440" s="120" t="str">
        <f>IF(ISNA(VLOOKUP(C2440,[1]Sheet1!$J$2:$J$2000,3,FALSE)),"No","Yes")</f>
        <v>No</v>
      </c>
      <c r="I2440" s="89">
        <f t="shared" si="1259"/>
        <v>0</v>
      </c>
      <c r="J2440" s="89">
        <f t="shared" si="1260"/>
        <v>0</v>
      </c>
      <c r="K2440" s="89">
        <f t="shared" si="1261"/>
        <v>0</v>
      </c>
      <c r="L2440" s="89">
        <f t="shared" si="1262"/>
        <v>0</v>
      </c>
      <c r="M2440" s="89">
        <f t="shared" si="1263"/>
        <v>0</v>
      </c>
      <c r="N2440" s="89">
        <f t="shared" si="1264"/>
        <v>0</v>
      </c>
      <c r="O2440" s="89">
        <f t="shared" si="1280"/>
        <v>0</v>
      </c>
      <c r="Q2440" s="90">
        <f t="shared" si="1265"/>
        <v>0</v>
      </c>
      <c r="R2440" s="90">
        <f t="shared" si="1266"/>
        <v>0</v>
      </c>
      <c r="S2440" s="90">
        <f t="shared" si="1267"/>
        <v>0</v>
      </c>
      <c r="T2440" s="90">
        <f t="shared" si="1268"/>
        <v>0</v>
      </c>
      <c r="U2440" s="90">
        <f t="shared" si="1269"/>
        <v>0</v>
      </c>
      <c r="V2440" s="90">
        <f t="shared" si="1270"/>
        <v>0</v>
      </c>
      <c r="W2440" s="90">
        <f t="shared" si="1281"/>
        <v>0</v>
      </c>
      <c r="Y2440" s="89">
        <f t="shared" si="1293"/>
        <v>0</v>
      </c>
      <c r="Z2440" s="90">
        <f t="shared" si="1294"/>
        <v>0</v>
      </c>
      <c r="AA2440" s="75">
        <f t="shared" si="1295"/>
        <v>0</v>
      </c>
      <c r="AB2440" s="89">
        <f t="shared" si="1296"/>
        <v>0</v>
      </c>
      <c r="AC2440" s="89">
        <f t="shared" si="1297"/>
        <v>0</v>
      </c>
      <c r="AD2440" s="90">
        <f t="shared" si="1298"/>
        <v>0</v>
      </c>
      <c r="AE2440" s="90">
        <f t="shared" si="1299"/>
        <v>0</v>
      </c>
      <c r="AF2440" s="1">
        <f t="shared" si="1300"/>
        <v>-50000</v>
      </c>
    </row>
    <row r="2441" spans="1:32" ht="12" customHeight="1">
      <c r="A2441" s="106">
        <v>2.8119999999999998E-3</v>
      </c>
      <c r="B2441" s="4">
        <f t="shared" si="1290"/>
        <v>-49999.997188000001</v>
      </c>
      <c r="C2441" s="66"/>
      <c r="D2441" s="66"/>
      <c r="E2441" s="57" t="s">
        <v>20</v>
      </c>
      <c r="F2441" s="22">
        <f t="shared" si="1291"/>
        <v>0</v>
      </c>
      <c r="G2441" s="22">
        <f t="shared" si="1292"/>
        <v>0</v>
      </c>
      <c r="H2441" s="120" t="str">
        <f>IF(ISNA(VLOOKUP(C2441,[1]Sheet1!$J$2:$J$2000,3,FALSE)),"No","Yes")</f>
        <v>No</v>
      </c>
      <c r="I2441" s="89">
        <f t="shared" si="1259"/>
        <v>0</v>
      </c>
      <c r="J2441" s="89">
        <f t="shared" si="1260"/>
        <v>0</v>
      </c>
      <c r="K2441" s="89">
        <f t="shared" si="1261"/>
        <v>0</v>
      </c>
      <c r="L2441" s="89">
        <f t="shared" si="1262"/>
        <v>0</v>
      </c>
      <c r="M2441" s="89">
        <f t="shared" si="1263"/>
        <v>0</v>
      </c>
      <c r="N2441" s="89">
        <f t="shared" si="1264"/>
        <v>0</v>
      </c>
      <c r="O2441" s="89">
        <f t="shared" si="1280"/>
        <v>0</v>
      </c>
      <c r="Q2441" s="90">
        <f t="shared" si="1265"/>
        <v>0</v>
      </c>
      <c r="R2441" s="90">
        <f t="shared" si="1266"/>
        <v>0</v>
      </c>
      <c r="S2441" s="90">
        <f t="shared" si="1267"/>
        <v>0</v>
      </c>
      <c r="T2441" s="90">
        <f t="shared" si="1268"/>
        <v>0</v>
      </c>
      <c r="U2441" s="90">
        <f t="shared" si="1269"/>
        <v>0</v>
      </c>
      <c r="V2441" s="90">
        <f t="shared" si="1270"/>
        <v>0</v>
      </c>
      <c r="W2441" s="90">
        <f t="shared" si="1281"/>
        <v>0</v>
      </c>
      <c r="Y2441" s="89">
        <f t="shared" si="1293"/>
        <v>0</v>
      </c>
      <c r="Z2441" s="90">
        <f t="shared" si="1294"/>
        <v>0</v>
      </c>
      <c r="AA2441" s="75">
        <f t="shared" si="1295"/>
        <v>0</v>
      </c>
      <c r="AB2441" s="89">
        <f t="shared" si="1296"/>
        <v>0</v>
      </c>
      <c r="AC2441" s="89">
        <f t="shared" si="1297"/>
        <v>0</v>
      </c>
      <c r="AD2441" s="90">
        <f t="shared" si="1298"/>
        <v>0</v>
      </c>
      <c r="AE2441" s="90">
        <f t="shared" si="1299"/>
        <v>0</v>
      </c>
      <c r="AF2441" s="1">
        <f t="shared" si="1300"/>
        <v>-50000</v>
      </c>
    </row>
    <row r="2442" spans="1:32" ht="12" customHeight="1">
      <c r="A2442" s="106">
        <v>2.813E-3</v>
      </c>
      <c r="B2442" s="4">
        <f t="shared" si="1290"/>
        <v>-49999.997187000001</v>
      </c>
      <c r="C2442" s="66"/>
      <c r="D2442" s="66"/>
      <c r="E2442" s="57" t="s">
        <v>20</v>
      </c>
      <c r="F2442" s="22">
        <f t="shared" si="1291"/>
        <v>0</v>
      </c>
      <c r="G2442" s="22">
        <f t="shared" si="1292"/>
        <v>0</v>
      </c>
      <c r="H2442" s="120" t="str">
        <f>IF(ISNA(VLOOKUP(C2442,[1]Sheet1!$J$2:$J$2000,3,FALSE)),"No","Yes")</f>
        <v>No</v>
      </c>
      <c r="I2442" s="89">
        <f t="shared" si="1259"/>
        <v>0</v>
      </c>
      <c r="J2442" s="89">
        <f t="shared" si="1260"/>
        <v>0</v>
      </c>
      <c r="K2442" s="89">
        <f t="shared" si="1261"/>
        <v>0</v>
      </c>
      <c r="L2442" s="89">
        <f t="shared" si="1262"/>
        <v>0</v>
      </c>
      <c r="M2442" s="89">
        <f t="shared" si="1263"/>
        <v>0</v>
      </c>
      <c r="N2442" s="89">
        <f t="shared" si="1264"/>
        <v>0</v>
      </c>
      <c r="O2442" s="89">
        <f t="shared" si="1280"/>
        <v>0</v>
      </c>
      <c r="Q2442" s="90">
        <f t="shared" si="1265"/>
        <v>0</v>
      </c>
      <c r="R2442" s="90">
        <f t="shared" si="1266"/>
        <v>0</v>
      </c>
      <c r="S2442" s="90">
        <f t="shared" si="1267"/>
        <v>0</v>
      </c>
      <c r="T2442" s="90">
        <f t="shared" si="1268"/>
        <v>0</v>
      </c>
      <c r="U2442" s="90">
        <f t="shared" si="1269"/>
        <v>0</v>
      </c>
      <c r="V2442" s="90">
        <f t="shared" si="1270"/>
        <v>0</v>
      </c>
      <c r="W2442" s="90">
        <f t="shared" si="1281"/>
        <v>0</v>
      </c>
      <c r="Y2442" s="89">
        <f t="shared" si="1293"/>
        <v>0</v>
      </c>
      <c r="Z2442" s="90">
        <f t="shared" si="1294"/>
        <v>0</v>
      </c>
      <c r="AA2442" s="75">
        <f t="shared" si="1295"/>
        <v>0</v>
      </c>
      <c r="AB2442" s="89">
        <f t="shared" si="1296"/>
        <v>0</v>
      </c>
      <c r="AC2442" s="89">
        <f t="shared" si="1297"/>
        <v>0</v>
      </c>
      <c r="AD2442" s="90">
        <f t="shared" si="1298"/>
        <v>0</v>
      </c>
      <c r="AE2442" s="90">
        <f t="shared" si="1299"/>
        <v>0</v>
      </c>
      <c r="AF2442" s="1">
        <f t="shared" si="1300"/>
        <v>-50000</v>
      </c>
    </row>
    <row r="2443" spans="1:32" ht="12" customHeight="1">
      <c r="A2443" s="106">
        <v>2.8140000000000001E-3</v>
      </c>
      <c r="B2443" s="4">
        <f t="shared" si="1290"/>
        <v>-49999.997186000001</v>
      </c>
      <c r="C2443" s="66"/>
      <c r="D2443" s="66"/>
      <c r="E2443" s="57" t="s">
        <v>20</v>
      </c>
      <c r="F2443" s="22">
        <f t="shared" si="1291"/>
        <v>0</v>
      </c>
      <c r="G2443" s="22">
        <f t="shared" si="1292"/>
        <v>0</v>
      </c>
      <c r="H2443" s="120" t="str">
        <f>IF(ISNA(VLOOKUP(C2443,[1]Sheet1!$J$2:$J$2000,3,FALSE)),"No","Yes")</f>
        <v>No</v>
      </c>
      <c r="I2443" s="89">
        <f t="shared" si="1259"/>
        <v>0</v>
      </c>
      <c r="J2443" s="89">
        <f t="shared" si="1260"/>
        <v>0</v>
      </c>
      <c r="K2443" s="89">
        <f t="shared" si="1261"/>
        <v>0</v>
      </c>
      <c r="L2443" s="89">
        <f t="shared" si="1262"/>
        <v>0</v>
      </c>
      <c r="M2443" s="89">
        <f t="shared" si="1263"/>
        <v>0</v>
      </c>
      <c r="N2443" s="89">
        <f t="shared" si="1264"/>
        <v>0</v>
      </c>
      <c r="O2443" s="89">
        <f t="shared" si="1280"/>
        <v>0</v>
      </c>
      <c r="Q2443" s="90">
        <f t="shared" si="1265"/>
        <v>0</v>
      </c>
      <c r="R2443" s="90">
        <f t="shared" si="1266"/>
        <v>0</v>
      </c>
      <c r="S2443" s="90">
        <f t="shared" si="1267"/>
        <v>0</v>
      </c>
      <c r="T2443" s="90">
        <f t="shared" si="1268"/>
        <v>0</v>
      </c>
      <c r="U2443" s="90">
        <f t="shared" si="1269"/>
        <v>0</v>
      </c>
      <c r="V2443" s="90">
        <f t="shared" si="1270"/>
        <v>0</v>
      </c>
      <c r="W2443" s="90">
        <f t="shared" si="1281"/>
        <v>0</v>
      </c>
      <c r="Y2443" s="89">
        <f t="shared" si="1293"/>
        <v>0</v>
      </c>
      <c r="Z2443" s="90">
        <f t="shared" si="1294"/>
        <v>0</v>
      </c>
      <c r="AA2443" s="75">
        <f t="shared" si="1295"/>
        <v>0</v>
      </c>
      <c r="AB2443" s="89">
        <f t="shared" si="1296"/>
        <v>0</v>
      </c>
      <c r="AC2443" s="89">
        <f t="shared" si="1297"/>
        <v>0</v>
      </c>
      <c r="AD2443" s="90">
        <f t="shared" si="1298"/>
        <v>0</v>
      </c>
      <c r="AE2443" s="90">
        <f t="shared" si="1299"/>
        <v>0</v>
      </c>
      <c r="AF2443" s="1">
        <f t="shared" si="1300"/>
        <v>-50000</v>
      </c>
    </row>
    <row r="2444" spans="1:32" ht="12" customHeight="1">
      <c r="A2444" s="106">
        <v>2.8149999999999998E-3</v>
      </c>
      <c r="B2444" s="4">
        <f t="shared" si="1290"/>
        <v>-49999.997185</v>
      </c>
      <c r="C2444" s="66"/>
      <c r="D2444" s="66"/>
      <c r="E2444" s="57" t="s">
        <v>20</v>
      </c>
      <c r="F2444" s="22">
        <f t="shared" si="1291"/>
        <v>0</v>
      </c>
      <c r="G2444" s="22">
        <f t="shared" si="1292"/>
        <v>0</v>
      </c>
      <c r="H2444" s="120" t="str">
        <f>IF(ISNA(VLOOKUP(C2444,[1]Sheet1!$J$2:$J$2000,3,FALSE)),"No","Yes")</f>
        <v>No</v>
      </c>
      <c r="I2444" s="89">
        <f t="shared" si="1259"/>
        <v>0</v>
      </c>
      <c r="J2444" s="89">
        <f t="shared" si="1260"/>
        <v>0</v>
      </c>
      <c r="K2444" s="89">
        <f t="shared" si="1261"/>
        <v>0</v>
      </c>
      <c r="L2444" s="89">
        <f t="shared" si="1262"/>
        <v>0</v>
      </c>
      <c r="M2444" s="89">
        <f t="shared" si="1263"/>
        <v>0</v>
      </c>
      <c r="N2444" s="89">
        <f t="shared" si="1264"/>
        <v>0</v>
      </c>
      <c r="O2444" s="89">
        <f t="shared" si="1280"/>
        <v>0</v>
      </c>
      <c r="Q2444" s="90">
        <f t="shared" si="1265"/>
        <v>0</v>
      </c>
      <c r="R2444" s="90">
        <f t="shared" si="1266"/>
        <v>0</v>
      </c>
      <c r="S2444" s="90">
        <f t="shared" si="1267"/>
        <v>0</v>
      </c>
      <c r="T2444" s="90">
        <f t="shared" si="1268"/>
        <v>0</v>
      </c>
      <c r="U2444" s="90">
        <f t="shared" si="1269"/>
        <v>0</v>
      </c>
      <c r="V2444" s="90">
        <f t="shared" si="1270"/>
        <v>0</v>
      </c>
      <c r="W2444" s="90">
        <f t="shared" si="1281"/>
        <v>0</v>
      </c>
      <c r="Y2444" s="89">
        <f t="shared" si="1293"/>
        <v>0</v>
      </c>
      <c r="Z2444" s="90">
        <f t="shared" si="1294"/>
        <v>0</v>
      </c>
      <c r="AA2444" s="75">
        <f t="shared" si="1295"/>
        <v>0</v>
      </c>
      <c r="AB2444" s="89">
        <f t="shared" si="1296"/>
        <v>0</v>
      </c>
      <c r="AC2444" s="89">
        <f t="shared" si="1297"/>
        <v>0</v>
      </c>
      <c r="AD2444" s="90">
        <f t="shared" si="1298"/>
        <v>0</v>
      </c>
      <c r="AE2444" s="90">
        <f t="shared" si="1299"/>
        <v>0</v>
      </c>
      <c r="AF2444" s="1">
        <f t="shared" si="1300"/>
        <v>-50000</v>
      </c>
    </row>
    <row r="2445" spans="1:32" ht="12" customHeight="1">
      <c r="A2445" s="106">
        <v>2.8159999999999999E-3</v>
      </c>
      <c r="B2445" s="4">
        <f t="shared" si="1290"/>
        <v>-49999.997184</v>
      </c>
      <c r="C2445" s="66"/>
      <c r="D2445" s="66"/>
      <c r="E2445" s="57" t="s">
        <v>20</v>
      </c>
      <c r="F2445" s="22">
        <f t="shared" si="1291"/>
        <v>0</v>
      </c>
      <c r="G2445" s="22">
        <f t="shared" si="1292"/>
        <v>0</v>
      </c>
      <c r="H2445" s="120" t="str">
        <f>IF(ISNA(VLOOKUP(C2445,[1]Sheet1!$J$2:$J$2000,3,FALSE)),"No","Yes")</f>
        <v>No</v>
      </c>
      <c r="I2445" s="89">
        <f t="shared" si="1259"/>
        <v>0</v>
      </c>
      <c r="J2445" s="89">
        <f t="shared" si="1260"/>
        <v>0</v>
      </c>
      <c r="K2445" s="89">
        <f t="shared" si="1261"/>
        <v>0</v>
      </c>
      <c r="L2445" s="89">
        <f t="shared" si="1262"/>
        <v>0</v>
      </c>
      <c r="M2445" s="89">
        <f t="shared" si="1263"/>
        <v>0</v>
      </c>
      <c r="N2445" s="89">
        <f t="shared" si="1264"/>
        <v>0</v>
      </c>
      <c r="O2445" s="89">
        <f t="shared" si="1280"/>
        <v>0</v>
      </c>
      <c r="Q2445" s="90">
        <f t="shared" si="1265"/>
        <v>0</v>
      </c>
      <c r="R2445" s="90">
        <f t="shared" si="1266"/>
        <v>0</v>
      </c>
      <c r="S2445" s="90">
        <f t="shared" si="1267"/>
        <v>0</v>
      </c>
      <c r="T2445" s="90">
        <f t="shared" si="1268"/>
        <v>0</v>
      </c>
      <c r="U2445" s="90">
        <f t="shared" si="1269"/>
        <v>0</v>
      </c>
      <c r="V2445" s="90">
        <f t="shared" si="1270"/>
        <v>0</v>
      </c>
      <c r="W2445" s="90">
        <f t="shared" si="1281"/>
        <v>0</v>
      </c>
      <c r="Y2445" s="89">
        <f t="shared" si="1293"/>
        <v>0</v>
      </c>
      <c r="Z2445" s="90">
        <f t="shared" si="1294"/>
        <v>0</v>
      </c>
      <c r="AA2445" s="75">
        <f t="shared" si="1295"/>
        <v>0</v>
      </c>
      <c r="AB2445" s="89">
        <f t="shared" si="1296"/>
        <v>0</v>
      </c>
      <c r="AC2445" s="89">
        <f t="shared" si="1297"/>
        <v>0</v>
      </c>
      <c r="AD2445" s="90">
        <f t="shared" si="1298"/>
        <v>0</v>
      </c>
      <c r="AE2445" s="90">
        <f t="shared" si="1299"/>
        <v>0</v>
      </c>
      <c r="AF2445" s="1">
        <f t="shared" si="1300"/>
        <v>-50000</v>
      </c>
    </row>
    <row r="2446" spans="1:32" ht="12" customHeight="1">
      <c r="A2446" s="106">
        <v>2.8170000000000001E-3</v>
      </c>
      <c r="B2446" s="4">
        <f t="shared" si="1290"/>
        <v>-49999.997182999999</v>
      </c>
      <c r="C2446" s="66"/>
      <c r="D2446" s="66"/>
      <c r="E2446" s="57" t="s">
        <v>20</v>
      </c>
      <c r="F2446" s="22">
        <f t="shared" si="1291"/>
        <v>0</v>
      </c>
      <c r="G2446" s="22">
        <f t="shared" si="1292"/>
        <v>0</v>
      </c>
      <c r="H2446" s="120" t="str">
        <f>IF(ISNA(VLOOKUP(C2446,[1]Sheet1!$J$2:$J$2000,3,FALSE)),"No","Yes")</f>
        <v>No</v>
      </c>
      <c r="I2446" s="89">
        <f t="shared" si="1259"/>
        <v>0</v>
      </c>
      <c r="J2446" s="89">
        <f t="shared" si="1260"/>
        <v>0</v>
      </c>
      <c r="K2446" s="89">
        <f t="shared" si="1261"/>
        <v>0</v>
      </c>
      <c r="L2446" s="89">
        <f t="shared" si="1262"/>
        <v>0</v>
      </c>
      <c r="M2446" s="89">
        <f t="shared" si="1263"/>
        <v>0</v>
      </c>
      <c r="N2446" s="89">
        <f t="shared" si="1264"/>
        <v>0</v>
      </c>
      <c r="O2446" s="89">
        <f t="shared" si="1280"/>
        <v>0</v>
      </c>
      <c r="Q2446" s="90">
        <f t="shared" si="1265"/>
        <v>0</v>
      </c>
      <c r="R2446" s="90">
        <f t="shared" si="1266"/>
        <v>0</v>
      </c>
      <c r="S2446" s="90">
        <f t="shared" si="1267"/>
        <v>0</v>
      </c>
      <c r="T2446" s="90">
        <f t="shared" si="1268"/>
        <v>0</v>
      </c>
      <c r="U2446" s="90">
        <f t="shared" si="1269"/>
        <v>0</v>
      </c>
      <c r="V2446" s="90">
        <f t="shared" si="1270"/>
        <v>0</v>
      </c>
      <c r="W2446" s="90">
        <f t="shared" si="1281"/>
        <v>0</v>
      </c>
      <c r="Y2446" s="89">
        <f t="shared" si="1293"/>
        <v>0</v>
      </c>
      <c r="Z2446" s="90">
        <f t="shared" si="1294"/>
        <v>0</v>
      </c>
      <c r="AA2446" s="75">
        <f t="shared" si="1295"/>
        <v>0</v>
      </c>
      <c r="AB2446" s="89">
        <f t="shared" si="1296"/>
        <v>0</v>
      </c>
      <c r="AC2446" s="89">
        <f t="shared" si="1297"/>
        <v>0</v>
      </c>
      <c r="AD2446" s="90">
        <f t="shared" si="1298"/>
        <v>0</v>
      </c>
      <c r="AE2446" s="90">
        <f t="shared" si="1299"/>
        <v>0</v>
      </c>
      <c r="AF2446" s="1">
        <f t="shared" si="1300"/>
        <v>-50000</v>
      </c>
    </row>
    <row r="2447" spans="1:32" ht="12" customHeight="1">
      <c r="A2447" s="106">
        <v>2.8180000000000002E-3</v>
      </c>
      <c r="B2447" s="4">
        <f t="shared" si="1290"/>
        <v>-49999.997181999999</v>
      </c>
      <c r="C2447" s="66"/>
      <c r="D2447" s="66"/>
      <c r="E2447" s="57" t="s">
        <v>20</v>
      </c>
      <c r="F2447" s="22">
        <f t="shared" si="1291"/>
        <v>0</v>
      </c>
      <c r="G2447" s="22">
        <f t="shared" si="1292"/>
        <v>0</v>
      </c>
      <c r="H2447" s="120" t="str">
        <f>IF(ISNA(VLOOKUP(C2447,[1]Sheet1!$J$2:$J$2000,3,FALSE)),"No","Yes")</f>
        <v>No</v>
      </c>
      <c r="I2447" s="89">
        <f t="shared" si="1259"/>
        <v>0</v>
      </c>
      <c r="J2447" s="89">
        <f t="shared" si="1260"/>
        <v>0</v>
      </c>
      <c r="K2447" s="89">
        <f t="shared" si="1261"/>
        <v>0</v>
      </c>
      <c r="L2447" s="89">
        <f t="shared" si="1262"/>
        <v>0</v>
      </c>
      <c r="M2447" s="89">
        <f t="shared" si="1263"/>
        <v>0</v>
      </c>
      <c r="N2447" s="89">
        <f t="shared" si="1264"/>
        <v>0</v>
      </c>
      <c r="O2447" s="89">
        <f t="shared" si="1280"/>
        <v>0</v>
      </c>
      <c r="Q2447" s="90">
        <f t="shared" si="1265"/>
        <v>0</v>
      </c>
      <c r="R2447" s="90">
        <f t="shared" si="1266"/>
        <v>0</v>
      </c>
      <c r="S2447" s="90">
        <f t="shared" si="1267"/>
        <v>0</v>
      </c>
      <c r="T2447" s="90">
        <f t="shared" si="1268"/>
        <v>0</v>
      </c>
      <c r="U2447" s="90">
        <f t="shared" si="1269"/>
        <v>0</v>
      </c>
      <c r="V2447" s="90">
        <f t="shared" si="1270"/>
        <v>0</v>
      </c>
      <c r="W2447" s="90">
        <f t="shared" si="1281"/>
        <v>0</v>
      </c>
      <c r="Y2447" s="89">
        <f t="shared" si="1293"/>
        <v>0</v>
      </c>
      <c r="Z2447" s="90">
        <f t="shared" si="1294"/>
        <v>0</v>
      </c>
      <c r="AA2447" s="75">
        <f t="shared" si="1295"/>
        <v>0</v>
      </c>
      <c r="AB2447" s="89">
        <f t="shared" si="1296"/>
        <v>0</v>
      </c>
      <c r="AC2447" s="89">
        <f t="shared" si="1297"/>
        <v>0</v>
      </c>
      <c r="AD2447" s="90">
        <f t="shared" si="1298"/>
        <v>0</v>
      </c>
      <c r="AE2447" s="90">
        <f t="shared" si="1299"/>
        <v>0</v>
      </c>
      <c r="AF2447" s="1">
        <f t="shared" si="1300"/>
        <v>-50000</v>
      </c>
    </row>
    <row r="2448" spans="1:32" ht="12" customHeight="1">
      <c r="A2448" s="106">
        <v>2.8189999999999999E-3</v>
      </c>
      <c r="B2448" s="4">
        <f t="shared" si="1290"/>
        <v>-49999.997180999999</v>
      </c>
      <c r="C2448" s="66"/>
      <c r="D2448" s="66"/>
      <c r="E2448" s="57" t="s">
        <v>20</v>
      </c>
      <c r="F2448" s="22">
        <f t="shared" si="1291"/>
        <v>0</v>
      </c>
      <c r="G2448" s="22">
        <f t="shared" si="1292"/>
        <v>0</v>
      </c>
      <c r="H2448" s="120" t="str">
        <f>IF(ISNA(VLOOKUP(C2448,[1]Sheet1!$J$2:$J$2000,3,FALSE)),"No","Yes")</f>
        <v>No</v>
      </c>
      <c r="I2448" s="89">
        <f t="shared" si="1259"/>
        <v>0</v>
      </c>
      <c r="J2448" s="89">
        <f t="shared" si="1260"/>
        <v>0</v>
      </c>
      <c r="K2448" s="89">
        <f t="shared" si="1261"/>
        <v>0</v>
      </c>
      <c r="L2448" s="89">
        <f t="shared" si="1262"/>
        <v>0</v>
      </c>
      <c r="M2448" s="89">
        <f t="shared" si="1263"/>
        <v>0</v>
      </c>
      <c r="N2448" s="89">
        <f t="shared" si="1264"/>
        <v>0</v>
      </c>
      <c r="O2448" s="89">
        <f t="shared" si="1280"/>
        <v>0</v>
      </c>
      <c r="Q2448" s="90">
        <f t="shared" si="1265"/>
        <v>0</v>
      </c>
      <c r="R2448" s="90">
        <f t="shared" si="1266"/>
        <v>0</v>
      </c>
      <c r="S2448" s="90">
        <f t="shared" si="1267"/>
        <v>0</v>
      </c>
      <c r="T2448" s="90">
        <f t="shared" si="1268"/>
        <v>0</v>
      </c>
      <c r="U2448" s="90">
        <f t="shared" si="1269"/>
        <v>0</v>
      </c>
      <c r="V2448" s="90">
        <f t="shared" si="1270"/>
        <v>0</v>
      </c>
      <c r="W2448" s="90">
        <f t="shared" si="1281"/>
        <v>0</v>
      </c>
      <c r="Y2448" s="89">
        <f t="shared" si="1293"/>
        <v>0</v>
      </c>
      <c r="Z2448" s="90">
        <f t="shared" si="1294"/>
        <v>0</v>
      </c>
      <c r="AA2448" s="75">
        <f t="shared" si="1295"/>
        <v>0</v>
      </c>
      <c r="AB2448" s="89">
        <f t="shared" si="1296"/>
        <v>0</v>
      </c>
      <c r="AC2448" s="89">
        <f t="shared" si="1297"/>
        <v>0</v>
      </c>
      <c r="AD2448" s="90">
        <f t="shared" si="1298"/>
        <v>0</v>
      </c>
      <c r="AE2448" s="90">
        <f t="shared" si="1299"/>
        <v>0</v>
      </c>
      <c r="AF2448" s="1">
        <f t="shared" si="1300"/>
        <v>-50000</v>
      </c>
    </row>
    <row r="2449" spans="1:32" ht="12" customHeight="1">
      <c r="A2449" s="106">
        <v>2.82E-3</v>
      </c>
      <c r="B2449" s="4">
        <f t="shared" si="1290"/>
        <v>-49999.997179999998</v>
      </c>
      <c r="C2449" s="66"/>
      <c r="D2449" s="66"/>
      <c r="E2449" s="57" t="s">
        <v>20</v>
      </c>
      <c r="F2449" s="22">
        <f t="shared" si="1291"/>
        <v>0</v>
      </c>
      <c r="G2449" s="22">
        <f t="shared" si="1292"/>
        <v>0</v>
      </c>
      <c r="H2449" s="120" t="str">
        <f>IF(ISNA(VLOOKUP(C2449,[1]Sheet1!$J$2:$J$2000,3,FALSE)),"No","Yes")</f>
        <v>No</v>
      </c>
      <c r="I2449" s="89">
        <f t="shared" si="1259"/>
        <v>0</v>
      </c>
      <c r="J2449" s="89">
        <f t="shared" si="1260"/>
        <v>0</v>
      </c>
      <c r="K2449" s="89">
        <f t="shared" si="1261"/>
        <v>0</v>
      </c>
      <c r="L2449" s="89">
        <f t="shared" si="1262"/>
        <v>0</v>
      </c>
      <c r="M2449" s="89">
        <f t="shared" si="1263"/>
        <v>0</v>
      </c>
      <c r="N2449" s="89">
        <f t="shared" si="1264"/>
        <v>0</v>
      </c>
      <c r="O2449" s="89">
        <f t="shared" si="1280"/>
        <v>0</v>
      </c>
      <c r="Q2449" s="90">
        <f t="shared" si="1265"/>
        <v>0</v>
      </c>
      <c r="R2449" s="90">
        <f t="shared" si="1266"/>
        <v>0</v>
      </c>
      <c r="S2449" s="90">
        <f t="shared" si="1267"/>
        <v>0</v>
      </c>
      <c r="T2449" s="90">
        <f t="shared" si="1268"/>
        <v>0</v>
      </c>
      <c r="U2449" s="90">
        <f t="shared" si="1269"/>
        <v>0</v>
      </c>
      <c r="V2449" s="90">
        <f t="shared" si="1270"/>
        <v>0</v>
      </c>
      <c r="W2449" s="90">
        <f t="shared" si="1281"/>
        <v>0</v>
      </c>
      <c r="Y2449" s="89">
        <f t="shared" si="1293"/>
        <v>0</v>
      </c>
      <c r="Z2449" s="90">
        <f t="shared" si="1294"/>
        <v>0</v>
      </c>
      <c r="AA2449" s="75">
        <f t="shared" si="1295"/>
        <v>0</v>
      </c>
      <c r="AB2449" s="89">
        <f t="shared" si="1296"/>
        <v>0</v>
      </c>
      <c r="AC2449" s="89">
        <f t="shared" si="1297"/>
        <v>0</v>
      </c>
      <c r="AD2449" s="90">
        <f t="shared" si="1298"/>
        <v>0</v>
      </c>
      <c r="AE2449" s="90">
        <f t="shared" si="1299"/>
        <v>0</v>
      </c>
      <c r="AF2449" s="1">
        <f t="shared" si="1300"/>
        <v>-50000</v>
      </c>
    </row>
    <row r="2450" spans="1:32" ht="12" customHeight="1">
      <c r="A2450" s="106">
        <v>2.8210000000000002E-3</v>
      </c>
      <c r="B2450" s="4">
        <f t="shared" si="1290"/>
        <v>-49999.997178999998</v>
      </c>
      <c r="C2450" s="66"/>
      <c r="D2450" s="66"/>
      <c r="E2450" s="57" t="s">
        <v>20</v>
      </c>
      <c r="F2450" s="22">
        <f t="shared" si="1291"/>
        <v>0</v>
      </c>
      <c r="G2450" s="22">
        <f t="shared" si="1292"/>
        <v>0</v>
      </c>
      <c r="H2450" s="120" t="str">
        <f>IF(ISNA(VLOOKUP(C2450,[1]Sheet1!$J$2:$J$2000,3,FALSE)),"No","Yes")</f>
        <v>No</v>
      </c>
      <c r="I2450" s="89">
        <f t="shared" si="1259"/>
        <v>0</v>
      </c>
      <c r="J2450" s="89">
        <f t="shared" si="1260"/>
        <v>0</v>
      </c>
      <c r="K2450" s="89">
        <f t="shared" si="1261"/>
        <v>0</v>
      </c>
      <c r="L2450" s="89">
        <f t="shared" si="1262"/>
        <v>0</v>
      </c>
      <c r="M2450" s="89">
        <f t="shared" si="1263"/>
        <v>0</v>
      </c>
      <c r="N2450" s="89">
        <f t="shared" si="1264"/>
        <v>0</v>
      </c>
      <c r="O2450" s="89">
        <f t="shared" si="1280"/>
        <v>0</v>
      </c>
      <c r="Q2450" s="90">
        <f t="shared" si="1265"/>
        <v>0</v>
      </c>
      <c r="R2450" s="90">
        <f t="shared" si="1266"/>
        <v>0</v>
      </c>
      <c r="S2450" s="90">
        <f t="shared" si="1267"/>
        <v>0</v>
      </c>
      <c r="T2450" s="90">
        <f t="shared" si="1268"/>
        <v>0</v>
      </c>
      <c r="U2450" s="90">
        <f t="shared" si="1269"/>
        <v>0</v>
      </c>
      <c r="V2450" s="90">
        <f t="shared" si="1270"/>
        <v>0</v>
      </c>
      <c r="W2450" s="90">
        <f t="shared" si="1281"/>
        <v>0</v>
      </c>
      <c r="Y2450" s="89">
        <f t="shared" si="1293"/>
        <v>0</v>
      </c>
      <c r="Z2450" s="90">
        <f t="shared" si="1294"/>
        <v>0</v>
      </c>
      <c r="AA2450" s="75">
        <f t="shared" si="1295"/>
        <v>0</v>
      </c>
      <c r="AB2450" s="89">
        <f t="shared" si="1296"/>
        <v>0</v>
      </c>
      <c r="AC2450" s="89">
        <f t="shared" si="1297"/>
        <v>0</v>
      </c>
      <c r="AD2450" s="90">
        <f t="shared" si="1298"/>
        <v>0</v>
      </c>
      <c r="AE2450" s="90">
        <f t="shared" si="1299"/>
        <v>0</v>
      </c>
      <c r="AF2450" s="1">
        <f t="shared" si="1300"/>
        <v>-50000</v>
      </c>
    </row>
    <row r="2451" spans="1:32" ht="12" customHeight="1">
      <c r="A2451" s="106">
        <v>2.8219999999999999E-3</v>
      </c>
      <c r="B2451" s="4">
        <f t="shared" si="1290"/>
        <v>-49999.997177999998</v>
      </c>
      <c r="C2451" s="66"/>
      <c r="D2451" s="66"/>
      <c r="E2451" s="57" t="s">
        <v>20</v>
      </c>
      <c r="F2451" s="22">
        <f t="shared" si="1291"/>
        <v>0</v>
      </c>
      <c r="G2451" s="22">
        <f t="shared" si="1292"/>
        <v>0</v>
      </c>
      <c r="H2451" s="120" t="str">
        <f>IF(ISNA(VLOOKUP(C2451,[1]Sheet1!$J$2:$J$2000,3,FALSE)),"No","Yes")</f>
        <v>No</v>
      </c>
      <c r="I2451" s="89">
        <f t="shared" si="1259"/>
        <v>0</v>
      </c>
      <c r="J2451" s="89">
        <f t="shared" si="1260"/>
        <v>0</v>
      </c>
      <c r="K2451" s="89">
        <f t="shared" si="1261"/>
        <v>0</v>
      </c>
      <c r="L2451" s="89">
        <f t="shared" si="1262"/>
        <v>0</v>
      </c>
      <c r="M2451" s="89">
        <f t="shared" si="1263"/>
        <v>0</v>
      </c>
      <c r="N2451" s="89">
        <f t="shared" si="1264"/>
        <v>0</v>
      </c>
      <c r="O2451" s="89">
        <f t="shared" si="1280"/>
        <v>0</v>
      </c>
      <c r="Q2451" s="90">
        <f t="shared" si="1265"/>
        <v>0</v>
      </c>
      <c r="R2451" s="90">
        <f t="shared" si="1266"/>
        <v>0</v>
      </c>
      <c r="S2451" s="90">
        <f t="shared" si="1267"/>
        <v>0</v>
      </c>
      <c r="T2451" s="90">
        <f t="shared" si="1268"/>
        <v>0</v>
      </c>
      <c r="U2451" s="90">
        <f t="shared" si="1269"/>
        <v>0</v>
      </c>
      <c r="V2451" s="90">
        <f t="shared" si="1270"/>
        <v>0</v>
      </c>
      <c r="W2451" s="90">
        <f t="shared" si="1281"/>
        <v>0</v>
      </c>
      <c r="Y2451" s="89">
        <f t="shared" si="1293"/>
        <v>0</v>
      </c>
      <c r="Z2451" s="90">
        <f t="shared" si="1294"/>
        <v>0</v>
      </c>
      <c r="AA2451" s="75">
        <f t="shared" si="1295"/>
        <v>0</v>
      </c>
      <c r="AB2451" s="89">
        <f t="shared" si="1296"/>
        <v>0</v>
      </c>
      <c r="AC2451" s="89">
        <f t="shared" si="1297"/>
        <v>0</v>
      </c>
      <c r="AD2451" s="90">
        <f t="shared" si="1298"/>
        <v>0</v>
      </c>
      <c r="AE2451" s="90">
        <f t="shared" si="1299"/>
        <v>0</v>
      </c>
      <c r="AF2451" s="1">
        <f t="shared" si="1300"/>
        <v>-50000</v>
      </c>
    </row>
    <row r="2452" spans="1:32" ht="12" customHeight="1">
      <c r="A2452" s="106">
        <v>2.823E-3</v>
      </c>
      <c r="B2452" s="4">
        <f t="shared" si="1290"/>
        <v>-49999.997176999997</v>
      </c>
      <c r="C2452" s="66"/>
      <c r="D2452" s="66"/>
      <c r="E2452" s="57" t="s">
        <v>20</v>
      </c>
      <c r="F2452" s="22">
        <f t="shared" si="1291"/>
        <v>0</v>
      </c>
      <c r="G2452" s="22">
        <f t="shared" si="1292"/>
        <v>0</v>
      </c>
      <c r="H2452" s="120" t="str">
        <f>IF(ISNA(VLOOKUP(C2452,[1]Sheet1!$J$2:$J$2000,3,FALSE)),"No","Yes")</f>
        <v>No</v>
      </c>
      <c r="I2452" s="89">
        <f t="shared" si="1259"/>
        <v>0</v>
      </c>
      <c r="J2452" s="89">
        <f t="shared" si="1260"/>
        <v>0</v>
      </c>
      <c r="K2452" s="89">
        <f t="shared" si="1261"/>
        <v>0</v>
      </c>
      <c r="L2452" s="89">
        <f t="shared" si="1262"/>
        <v>0</v>
      </c>
      <c r="M2452" s="89">
        <f t="shared" si="1263"/>
        <v>0</v>
      </c>
      <c r="N2452" s="89">
        <f t="shared" si="1264"/>
        <v>0</v>
      </c>
      <c r="O2452" s="89">
        <f t="shared" si="1280"/>
        <v>0</v>
      </c>
      <c r="Q2452" s="90">
        <f t="shared" si="1265"/>
        <v>0</v>
      </c>
      <c r="R2452" s="90">
        <f t="shared" si="1266"/>
        <v>0</v>
      </c>
      <c r="S2452" s="90">
        <f t="shared" si="1267"/>
        <v>0</v>
      </c>
      <c r="T2452" s="90">
        <f t="shared" si="1268"/>
        <v>0</v>
      </c>
      <c r="U2452" s="90">
        <f t="shared" si="1269"/>
        <v>0</v>
      </c>
      <c r="V2452" s="90">
        <f t="shared" si="1270"/>
        <v>0</v>
      </c>
      <c r="W2452" s="90">
        <f t="shared" si="1281"/>
        <v>0</v>
      </c>
      <c r="Y2452" s="89">
        <f t="shared" si="1293"/>
        <v>0</v>
      </c>
      <c r="Z2452" s="90">
        <f t="shared" si="1294"/>
        <v>0</v>
      </c>
      <c r="AA2452" s="75">
        <f t="shared" si="1295"/>
        <v>0</v>
      </c>
      <c r="AB2452" s="89">
        <f t="shared" si="1296"/>
        <v>0</v>
      </c>
      <c r="AC2452" s="89">
        <f t="shared" si="1297"/>
        <v>0</v>
      </c>
      <c r="AD2452" s="90">
        <f t="shared" si="1298"/>
        <v>0</v>
      </c>
      <c r="AE2452" s="90">
        <f t="shared" si="1299"/>
        <v>0</v>
      </c>
      <c r="AF2452" s="1">
        <f t="shared" si="1300"/>
        <v>-50000</v>
      </c>
    </row>
    <row r="2453" spans="1:32" ht="12" customHeight="1">
      <c r="A2453" s="106">
        <v>2.8240000000000001E-3</v>
      </c>
      <c r="B2453" s="4">
        <f t="shared" si="1290"/>
        <v>-49999.997175999997</v>
      </c>
      <c r="C2453" s="66"/>
      <c r="D2453" s="66"/>
      <c r="E2453" s="57" t="s">
        <v>20</v>
      </c>
      <c r="F2453" s="22">
        <f t="shared" si="1291"/>
        <v>0</v>
      </c>
      <c r="G2453" s="22">
        <f t="shared" si="1292"/>
        <v>0</v>
      </c>
      <c r="H2453" s="120" t="str">
        <f>IF(ISNA(VLOOKUP(C2453,[1]Sheet1!$J$2:$J$2000,3,FALSE)),"No","Yes")</f>
        <v>No</v>
      </c>
      <c r="I2453" s="89">
        <f t="shared" si="1259"/>
        <v>0</v>
      </c>
      <c r="J2453" s="89">
        <f t="shared" si="1260"/>
        <v>0</v>
      </c>
      <c r="K2453" s="89">
        <f t="shared" si="1261"/>
        <v>0</v>
      </c>
      <c r="L2453" s="89">
        <f t="shared" si="1262"/>
        <v>0</v>
      </c>
      <c r="M2453" s="89">
        <f t="shared" si="1263"/>
        <v>0</v>
      </c>
      <c r="N2453" s="89">
        <f t="shared" si="1264"/>
        <v>0</v>
      </c>
      <c r="O2453" s="89">
        <f t="shared" si="1280"/>
        <v>0</v>
      </c>
      <c r="Q2453" s="90">
        <f t="shared" si="1265"/>
        <v>0</v>
      </c>
      <c r="R2453" s="90">
        <f t="shared" si="1266"/>
        <v>0</v>
      </c>
      <c r="S2453" s="90">
        <f t="shared" si="1267"/>
        <v>0</v>
      </c>
      <c r="T2453" s="90">
        <f t="shared" si="1268"/>
        <v>0</v>
      </c>
      <c r="U2453" s="90">
        <f t="shared" si="1269"/>
        <v>0</v>
      </c>
      <c r="V2453" s="90">
        <f t="shared" si="1270"/>
        <v>0</v>
      </c>
      <c r="W2453" s="90">
        <f t="shared" si="1281"/>
        <v>0</v>
      </c>
      <c r="Y2453" s="89">
        <f t="shared" si="1293"/>
        <v>0</v>
      </c>
      <c r="Z2453" s="90">
        <f t="shared" si="1294"/>
        <v>0</v>
      </c>
      <c r="AA2453" s="75">
        <f t="shared" si="1295"/>
        <v>0</v>
      </c>
      <c r="AB2453" s="89">
        <f t="shared" si="1296"/>
        <v>0</v>
      </c>
      <c r="AC2453" s="89">
        <f t="shared" si="1297"/>
        <v>0</v>
      </c>
      <c r="AD2453" s="90">
        <f t="shared" si="1298"/>
        <v>0</v>
      </c>
      <c r="AE2453" s="90">
        <f t="shared" si="1299"/>
        <v>0</v>
      </c>
      <c r="AF2453" s="1">
        <f t="shared" si="1300"/>
        <v>-50000</v>
      </c>
    </row>
    <row r="2454" spans="1:32" ht="12" customHeight="1">
      <c r="A2454" s="106">
        <v>2.8249999999999998E-3</v>
      </c>
      <c r="B2454" s="4">
        <f t="shared" si="1290"/>
        <v>-49999.997174999997</v>
      </c>
      <c r="C2454" s="66"/>
      <c r="D2454" s="66"/>
      <c r="E2454" s="57" t="s">
        <v>20</v>
      </c>
      <c r="F2454" s="22">
        <f t="shared" si="1291"/>
        <v>0</v>
      </c>
      <c r="G2454" s="22">
        <f t="shared" si="1292"/>
        <v>0</v>
      </c>
      <c r="H2454" s="120" t="str">
        <f>IF(ISNA(VLOOKUP(C2454,[1]Sheet1!$J$2:$J$2000,3,FALSE)),"No","Yes")</f>
        <v>No</v>
      </c>
      <c r="I2454" s="89">
        <f t="shared" si="1259"/>
        <v>0</v>
      </c>
      <c r="J2454" s="89">
        <f t="shared" si="1260"/>
        <v>0</v>
      </c>
      <c r="K2454" s="89">
        <f t="shared" si="1261"/>
        <v>0</v>
      </c>
      <c r="L2454" s="89">
        <f t="shared" si="1262"/>
        <v>0</v>
      </c>
      <c r="M2454" s="89">
        <f t="shared" si="1263"/>
        <v>0</v>
      </c>
      <c r="N2454" s="89">
        <f t="shared" si="1264"/>
        <v>0</v>
      </c>
      <c r="O2454" s="89">
        <f t="shared" si="1280"/>
        <v>0</v>
      </c>
      <c r="Q2454" s="90">
        <f t="shared" si="1265"/>
        <v>0</v>
      </c>
      <c r="R2454" s="90">
        <f t="shared" si="1266"/>
        <v>0</v>
      </c>
      <c r="S2454" s="90">
        <f t="shared" si="1267"/>
        <v>0</v>
      </c>
      <c r="T2454" s="90">
        <f t="shared" si="1268"/>
        <v>0</v>
      </c>
      <c r="U2454" s="90">
        <f t="shared" si="1269"/>
        <v>0</v>
      </c>
      <c r="V2454" s="90">
        <f t="shared" si="1270"/>
        <v>0</v>
      </c>
      <c r="W2454" s="90">
        <f t="shared" si="1281"/>
        <v>0</v>
      </c>
      <c r="Y2454" s="89">
        <f t="shared" si="1293"/>
        <v>0</v>
      </c>
      <c r="Z2454" s="90">
        <f t="shared" si="1294"/>
        <v>0</v>
      </c>
      <c r="AA2454" s="75">
        <f t="shared" si="1295"/>
        <v>0</v>
      </c>
      <c r="AB2454" s="89">
        <f t="shared" si="1296"/>
        <v>0</v>
      </c>
      <c r="AC2454" s="89">
        <f t="shared" si="1297"/>
        <v>0</v>
      </c>
      <c r="AD2454" s="90">
        <f t="shared" si="1298"/>
        <v>0</v>
      </c>
      <c r="AE2454" s="90">
        <f t="shared" si="1299"/>
        <v>0</v>
      </c>
      <c r="AF2454" s="1">
        <f t="shared" si="1300"/>
        <v>-50000</v>
      </c>
    </row>
    <row r="2455" spans="1:32" ht="12" customHeight="1">
      <c r="A2455" s="106">
        <v>2.826E-3</v>
      </c>
      <c r="B2455" s="4">
        <f t="shared" si="1290"/>
        <v>-49999.997173999996</v>
      </c>
      <c r="C2455" s="66"/>
      <c r="D2455" s="66"/>
      <c r="E2455" s="57" t="s">
        <v>20</v>
      </c>
      <c r="F2455" s="22">
        <f t="shared" si="1291"/>
        <v>0</v>
      </c>
      <c r="G2455" s="22">
        <f t="shared" si="1292"/>
        <v>0</v>
      </c>
      <c r="H2455" s="120" t="str">
        <f>IF(ISNA(VLOOKUP(C2455,[1]Sheet1!$J$2:$J$2000,3,FALSE)),"No","Yes")</f>
        <v>No</v>
      </c>
      <c r="I2455" s="89">
        <f t="shared" si="1259"/>
        <v>0</v>
      </c>
      <c r="J2455" s="89">
        <f t="shared" si="1260"/>
        <v>0</v>
      </c>
      <c r="K2455" s="89">
        <f t="shared" si="1261"/>
        <v>0</v>
      </c>
      <c r="L2455" s="89">
        <f t="shared" si="1262"/>
        <v>0</v>
      </c>
      <c r="M2455" s="89">
        <f t="shared" si="1263"/>
        <v>0</v>
      </c>
      <c r="N2455" s="89">
        <f t="shared" si="1264"/>
        <v>0</v>
      </c>
      <c r="O2455" s="89">
        <f t="shared" si="1280"/>
        <v>0</v>
      </c>
      <c r="Q2455" s="90">
        <f t="shared" si="1265"/>
        <v>0</v>
      </c>
      <c r="R2455" s="90">
        <f t="shared" si="1266"/>
        <v>0</v>
      </c>
      <c r="S2455" s="90">
        <f t="shared" si="1267"/>
        <v>0</v>
      </c>
      <c r="T2455" s="90">
        <f t="shared" si="1268"/>
        <v>0</v>
      </c>
      <c r="U2455" s="90">
        <f t="shared" si="1269"/>
        <v>0</v>
      </c>
      <c r="V2455" s="90">
        <f t="shared" si="1270"/>
        <v>0</v>
      </c>
      <c r="W2455" s="90">
        <f t="shared" si="1281"/>
        <v>0</v>
      </c>
      <c r="Y2455" s="89">
        <f t="shared" si="1293"/>
        <v>0</v>
      </c>
      <c r="Z2455" s="90">
        <f t="shared" si="1294"/>
        <v>0</v>
      </c>
      <c r="AA2455" s="75">
        <f t="shared" si="1295"/>
        <v>0</v>
      </c>
      <c r="AB2455" s="89">
        <f t="shared" si="1296"/>
        <v>0</v>
      </c>
      <c r="AC2455" s="89">
        <f t="shared" si="1297"/>
        <v>0</v>
      </c>
      <c r="AD2455" s="90">
        <f t="shared" si="1298"/>
        <v>0</v>
      </c>
      <c r="AE2455" s="90">
        <f t="shared" si="1299"/>
        <v>0</v>
      </c>
      <c r="AF2455" s="1">
        <f t="shared" si="1300"/>
        <v>-50000</v>
      </c>
    </row>
    <row r="2456" spans="1:32" ht="12" customHeight="1">
      <c r="A2456" s="106">
        <v>2.8270000000000001E-3</v>
      </c>
      <c r="B2456" s="4">
        <f t="shared" si="1290"/>
        <v>-49999.997173000003</v>
      </c>
      <c r="C2456" s="66"/>
      <c r="D2456" s="66"/>
      <c r="E2456" s="57" t="s">
        <v>20</v>
      </c>
      <c r="F2456" s="22">
        <f t="shared" si="1291"/>
        <v>0</v>
      </c>
      <c r="G2456" s="22">
        <f t="shared" si="1292"/>
        <v>0</v>
      </c>
      <c r="H2456" s="120" t="str">
        <f>IF(ISNA(VLOOKUP(C2456,[1]Sheet1!$J$2:$J$2000,3,FALSE)),"No","Yes")</f>
        <v>No</v>
      </c>
      <c r="I2456" s="89">
        <f t="shared" si="1259"/>
        <v>0</v>
      </c>
      <c r="J2456" s="89">
        <f t="shared" si="1260"/>
        <v>0</v>
      </c>
      <c r="K2456" s="89">
        <f t="shared" si="1261"/>
        <v>0</v>
      </c>
      <c r="L2456" s="89">
        <f t="shared" si="1262"/>
        <v>0</v>
      </c>
      <c r="M2456" s="89">
        <f t="shared" si="1263"/>
        <v>0</v>
      </c>
      <c r="N2456" s="89">
        <f t="shared" si="1264"/>
        <v>0</v>
      </c>
      <c r="O2456" s="89">
        <f t="shared" si="1280"/>
        <v>0</v>
      </c>
      <c r="Q2456" s="90">
        <f t="shared" si="1265"/>
        <v>0</v>
      </c>
      <c r="R2456" s="90">
        <f t="shared" si="1266"/>
        <v>0</v>
      </c>
      <c r="S2456" s="90">
        <f t="shared" si="1267"/>
        <v>0</v>
      </c>
      <c r="T2456" s="90">
        <f t="shared" si="1268"/>
        <v>0</v>
      </c>
      <c r="U2456" s="90">
        <f t="shared" si="1269"/>
        <v>0</v>
      </c>
      <c r="V2456" s="90">
        <f t="shared" si="1270"/>
        <v>0</v>
      </c>
      <c r="W2456" s="90">
        <f t="shared" si="1281"/>
        <v>0</v>
      </c>
      <c r="Y2456" s="89">
        <f t="shared" si="1293"/>
        <v>0</v>
      </c>
      <c r="Z2456" s="90">
        <f t="shared" si="1294"/>
        <v>0</v>
      </c>
      <c r="AA2456" s="75">
        <f t="shared" si="1295"/>
        <v>0</v>
      </c>
      <c r="AB2456" s="89">
        <f t="shared" si="1296"/>
        <v>0</v>
      </c>
      <c r="AC2456" s="89">
        <f t="shared" si="1297"/>
        <v>0</v>
      </c>
      <c r="AD2456" s="90">
        <f t="shared" si="1298"/>
        <v>0</v>
      </c>
      <c r="AE2456" s="90">
        <f t="shared" si="1299"/>
        <v>0</v>
      </c>
      <c r="AF2456" s="1">
        <f t="shared" si="1300"/>
        <v>-50000</v>
      </c>
    </row>
    <row r="2457" spans="1:32" ht="12" customHeight="1">
      <c r="A2457" s="106">
        <v>2.8280000000000002E-3</v>
      </c>
      <c r="B2457" s="4">
        <f t="shared" si="1290"/>
        <v>-49999.997172000003</v>
      </c>
      <c r="C2457" s="66"/>
      <c r="D2457" s="66"/>
      <c r="E2457" s="57" t="s">
        <v>20</v>
      </c>
      <c r="F2457" s="22">
        <f t="shared" si="1291"/>
        <v>0</v>
      </c>
      <c r="G2457" s="22">
        <f t="shared" si="1292"/>
        <v>0</v>
      </c>
      <c r="H2457" s="120" t="str">
        <f>IF(ISNA(VLOOKUP(C2457,[1]Sheet1!$J$2:$J$2000,3,FALSE)),"No","Yes")</f>
        <v>No</v>
      </c>
      <c r="I2457" s="89">
        <f t="shared" si="1259"/>
        <v>0</v>
      </c>
      <c r="J2457" s="89">
        <f t="shared" si="1260"/>
        <v>0</v>
      </c>
      <c r="K2457" s="89">
        <f t="shared" si="1261"/>
        <v>0</v>
      </c>
      <c r="L2457" s="89">
        <f t="shared" si="1262"/>
        <v>0</v>
      </c>
      <c r="M2457" s="89">
        <f t="shared" si="1263"/>
        <v>0</v>
      </c>
      <c r="N2457" s="89">
        <f t="shared" si="1264"/>
        <v>0</v>
      </c>
      <c r="O2457" s="89">
        <f t="shared" si="1280"/>
        <v>0</v>
      </c>
      <c r="Q2457" s="90">
        <f t="shared" si="1265"/>
        <v>0</v>
      </c>
      <c r="R2457" s="90">
        <f t="shared" si="1266"/>
        <v>0</v>
      </c>
      <c r="S2457" s="90">
        <f t="shared" si="1267"/>
        <v>0</v>
      </c>
      <c r="T2457" s="90">
        <f t="shared" si="1268"/>
        <v>0</v>
      </c>
      <c r="U2457" s="90">
        <f t="shared" si="1269"/>
        <v>0</v>
      </c>
      <c r="V2457" s="90">
        <f t="shared" si="1270"/>
        <v>0</v>
      </c>
      <c r="W2457" s="90">
        <f t="shared" si="1281"/>
        <v>0</v>
      </c>
      <c r="Y2457" s="89">
        <f t="shared" si="1293"/>
        <v>0</v>
      </c>
      <c r="Z2457" s="90">
        <f t="shared" si="1294"/>
        <v>0</v>
      </c>
      <c r="AA2457" s="75">
        <f t="shared" si="1295"/>
        <v>0</v>
      </c>
      <c r="AB2457" s="89">
        <f t="shared" si="1296"/>
        <v>0</v>
      </c>
      <c r="AC2457" s="89">
        <f t="shared" si="1297"/>
        <v>0</v>
      </c>
      <c r="AD2457" s="90">
        <f t="shared" si="1298"/>
        <v>0</v>
      </c>
      <c r="AE2457" s="90">
        <f t="shared" si="1299"/>
        <v>0</v>
      </c>
      <c r="AF2457" s="1">
        <f t="shared" si="1300"/>
        <v>-50000</v>
      </c>
    </row>
    <row r="2458" spans="1:32" ht="12" customHeight="1">
      <c r="A2458" s="106">
        <v>2.8289999999999999E-3</v>
      </c>
      <c r="B2458" s="4">
        <f t="shared" si="1290"/>
        <v>-49999.997171000003</v>
      </c>
      <c r="C2458" s="66"/>
      <c r="D2458" s="66"/>
      <c r="E2458" s="57" t="s">
        <v>20</v>
      </c>
      <c r="F2458" s="22">
        <f t="shared" si="1291"/>
        <v>0</v>
      </c>
      <c r="G2458" s="22">
        <f t="shared" si="1292"/>
        <v>0</v>
      </c>
      <c r="H2458" s="120" t="str">
        <f>IF(ISNA(VLOOKUP(C2458,[1]Sheet1!$J$2:$J$2000,3,FALSE)),"No","Yes")</f>
        <v>No</v>
      </c>
      <c r="I2458" s="89">
        <f t="shared" si="1259"/>
        <v>0</v>
      </c>
      <c r="J2458" s="89">
        <f t="shared" si="1260"/>
        <v>0</v>
      </c>
      <c r="K2458" s="89">
        <f t="shared" si="1261"/>
        <v>0</v>
      </c>
      <c r="L2458" s="89">
        <f t="shared" si="1262"/>
        <v>0</v>
      </c>
      <c r="M2458" s="89">
        <f t="shared" si="1263"/>
        <v>0</v>
      </c>
      <c r="N2458" s="89">
        <f t="shared" si="1264"/>
        <v>0</v>
      </c>
      <c r="O2458" s="89">
        <f t="shared" si="1280"/>
        <v>0</v>
      </c>
      <c r="Q2458" s="90">
        <f t="shared" si="1265"/>
        <v>0</v>
      </c>
      <c r="R2458" s="90">
        <f t="shared" si="1266"/>
        <v>0</v>
      </c>
      <c r="S2458" s="90">
        <f t="shared" si="1267"/>
        <v>0</v>
      </c>
      <c r="T2458" s="90">
        <f t="shared" si="1268"/>
        <v>0</v>
      </c>
      <c r="U2458" s="90">
        <f t="shared" si="1269"/>
        <v>0</v>
      </c>
      <c r="V2458" s="90">
        <f t="shared" si="1270"/>
        <v>0</v>
      </c>
      <c r="W2458" s="90">
        <f t="shared" si="1281"/>
        <v>0</v>
      </c>
      <c r="Y2458" s="89">
        <f t="shared" si="1293"/>
        <v>0</v>
      </c>
      <c r="Z2458" s="90">
        <f t="shared" si="1294"/>
        <v>0</v>
      </c>
      <c r="AA2458" s="75">
        <f t="shared" si="1295"/>
        <v>0</v>
      </c>
      <c r="AB2458" s="89">
        <f t="shared" si="1296"/>
        <v>0</v>
      </c>
      <c r="AC2458" s="89">
        <f t="shared" si="1297"/>
        <v>0</v>
      </c>
      <c r="AD2458" s="90">
        <f t="shared" si="1298"/>
        <v>0</v>
      </c>
      <c r="AE2458" s="90">
        <f t="shared" si="1299"/>
        <v>0</v>
      </c>
      <c r="AF2458" s="1">
        <f t="shared" si="1300"/>
        <v>-50000</v>
      </c>
    </row>
    <row r="2459" spans="1:32" ht="12" customHeight="1">
      <c r="A2459" s="106">
        <v>2.8300000000000001E-3</v>
      </c>
      <c r="B2459" s="4">
        <f t="shared" si="1290"/>
        <v>-49999.997170000002</v>
      </c>
      <c r="C2459" s="66"/>
      <c r="D2459" s="66"/>
      <c r="E2459" s="57" t="s">
        <v>20</v>
      </c>
      <c r="F2459" s="22">
        <f t="shared" si="1291"/>
        <v>0</v>
      </c>
      <c r="G2459" s="22">
        <f t="shared" si="1292"/>
        <v>0</v>
      </c>
      <c r="H2459" s="120" t="str">
        <f>IF(ISNA(VLOOKUP(C2459,[1]Sheet1!$J$2:$J$2000,3,FALSE)),"No","Yes")</f>
        <v>No</v>
      </c>
      <c r="I2459" s="89">
        <f t="shared" si="1259"/>
        <v>0</v>
      </c>
      <c r="J2459" s="89">
        <f t="shared" si="1260"/>
        <v>0</v>
      </c>
      <c r="K2459" s="89">
        <f t="shared" si="1261"/>
        <v>0</v>
      </c>
      <c r="L2459" s="89">
        <f t="shared" si="1262"/>
        <v>0</v>
      </c>
      <c r="M2459" s="89">
        <f t="shared" si="1263"/>
        <v>0</v>
      </c>
      <c r="N2459" s="89">
        <f t="shared" si="1264"/>
        <v>0</v>
      </c>
      <c r="O2459" s="89">
        <f t="shared" si="1280"/>
        <v>0</v>
      </c>
      <c r="Q2459" s="90">
        <f t="shared" si="1265"/>
        <v>0</v>
      </c>
      <c r="R2459" s="90">
        <f t="shared" si="1266"/>
        <v>0</v>
      </c>
      <c r="S2459" s="90">
        <f t="shared" si="1267"/>
        <v>0</v>
      </c>
      <c r="T2459" s="90">
        <f t="shared" si="1268"/>
        <v>0</v>
      </c>
      <c r="U2459" s="90">
        <f t="shared" si="1269"/>
        <v>0</v>
      </c>
      <c r="V2459" s="90">
        <f t="shared" si="1270"/>
        <v>0</v>
      </c>
      <c r="W2459" s="90">
        <f t="shared" si="1281"/>
        <v>0</v>
      </c>
      <c r="Y2459" s="89">
        <f t="shared" si="1293"/>
        <v>0</v>
      </c>
      <c r="Z2459" s="90">
        <f t="shared" si="1294"/>
        <v>0</v>
      </c>
      <c r="AA2459" s="75">
        <f t="shared" si="1295"/>
        <v>0</v>
      </c>
      <c r="AB2459" s="89">
        <f t="shared" si="1296"/>
        <v>0</v>
      </c>
      <c r="AC2459" s="89">
        <f t="shared" si="1297"/>
        <v>0</v>
      </c>
      <c r="AD2459" s="90">
        <f t="shared" si="1298"/>
        <v>0</v>
      </c>
      <c r="AE2459" s="90">
        <f t="shared" si="1299"/>
        <v>0</v>
      </c>
      <c r="AF2459" s="1">
        <f t="shared" si="1300"/>
        <v>-50000</v>
      </c>
    </row>
    <row r="2460" spans="1:32" ht="12" customHeight="1">
      <c r="A2460" s="106">
        <v>2.8310000000000002E-3</v>
      </c>
      <c r="B2460" s="4">
        <f t="shared" si="1290"/>
        <v>-49999.997169000002</v>
      </c>
      <c r="C2460" s="66"/>
      <c r="D2460" s="66"/>
      <c r="E2460" s="57" t="s">
        <v>20</v>
      </c>
      <c r="F2460" s="22">
        <f t="shared" si="1291"/>
        <v>0</v>
      </c>
      <c r="G2460" s="22">
        <f t="shared" si="1292"/>
        <v>0</v>
      </c>
      <c r="H2460" s="120" t="str">
        <f>IF(ISNA(VLOOKUP(C2460,[1]Sheet1!$J$2:$J$2000,3,FALSE)),"No","Yes")</f>
        <v>No</v>
      </c>
      <c r="I2460" s="89">
        <f t="shared" si="1259"/>
        <v>0</v>
      </c>
      <c r="J2460" s="89">
        <f t="shared" si="1260"/>
        <v>0</v>
      </c>
      <c r="K2460" s="89">
        <f t="shared" si="1261"/>
        <v>0</v>
      </c>
      <c r="L2460" s="89">
        <f t="shared" si="1262"/>
        <v>0</v>
      </c>
      <c r="M2460" s="89">
        <f t="shared" si="1263"/>
        <v>0</v>
      </c>
      <c r="N2460" s="89">
        <f t="shared" si="1264"/>
        <v>0</v>
      </c>
      <c r="O2460" s="89">
        <f t="shared" si="1280"/>
        <v>0</v>
      </c>
      <c r="Q2460" s="90">
        <f t="shared" si="1265"/>
        <v>0</v>
      </c>
      <c r="R2460" s="90">
        <f t="shared" si="1266"/>
        <v>0</v>
      </c>
      <c r="S2460" s="90">
        <f t="shared" si="1267"/>
        <v>0</v>
      </c>
      <c r="T2460" s="90">
        <f t="shared" si="1268"/>
        <v>0</v>
      </c>
      <c r="U2460" s="90">
        <f t="shared" si="1269"/>
        <v>0</v>
      </c>
      <c r="V2460" s="90">
        <f t="shared" si="1270"/>
        <v>0</v>
      </c>
      <c r="W2460" s="90">
        <f t="shared" si="1281"/>
        <v>0</v>
      </c>
      <c r="Y2460" s="89">
        <f t="shared" si="1293"/>
        <v>0</v>
      </c>
      <c r="Z2460" s="90">
        <f t="shared" si="1294"/>
        <v>0</v>
      </c>
      <c r="AA2460" s="75">
        <f t="shared" si="1295"/>
        <v>0</v>
      </c>
      <c r="AB2460" s="89">
        <f t="shared" si="1296"/>
        <v>0</v>
      </c>
      <c r="AC2460" s="89">
        <f t="shared" si="1297"/>
        <v>0</v>
      </c>
      <c r="AD2460" s="90">
        <f t="shared" si="1298"/>
        <v>0</v>
      </c>
      <c r="AE2460" s="90">
        <f t="shared" si="1299"/>
        <v>0</v>
      </c>
      <c r="AF2460" s="1">
        <f t="shared" si="1300"/>
        <v>-50000</v>
      </c>
    </row>
    <row r="2461" spans="1:32" ht="12" customHeight="1">
      <c r="A2461" s="106">
        <v>2.8319999999999999E-3</v>
      </c>
      <c r="B2461" s="4">
        <f t="shared" si="1290"/>
        <v>-49999.997168000002</v>
      </c>
      <c r="C2461" s="66"/>
      <c r="D2461" s="66"/>
      <c r="E2461" s="57" t="s">
        <v>20</v>
      </c>
      <c r="F2461" s="22">
        <f t="shared" si="1291"/>
        <v>0</v>
      </c>
      <c r="G2461" s="22">
        <f t="shared" si="1292"/>
        <v>0</v>
      </c>
      <c r="H2461" s="120" t="str">
        <f>IF(ISNA(VLOOKUP(C2461,[1]Sheet1!$J$2:$J$2000,3,FALSE)),"No","Yes")</f>
        <v>No</v>
      </c>
      <c r="I2461" s="89">
        <f t="shared" si="1259"/>
        <v>0</v>
      </c>
      <c r="J2461" s="89">
        <f t="shared" si="1260"/>
        <v>0</v>
      </c>
      <c r="K2461" s="89">
        <f t="shared" si="1261"/>
        <v>0</v>
      </c>
      <c r="L2461" s="89">
        <f t="shared" si="1262"/>
        <v>0</v>
      </c>
      <c r="M2461" s="89">
        <f t="shared" si="1263"/>
        <v>0</v>
      </c>
      <c r="N2461" s="89">
        <f t="shared" si="1264"/>
        <v>0</v>
      </c>
      <c r="O2461" s="89">
        <f t="shared" si="1280"/>
        <v>0</v>
      </c>
      <c r="Q2461" s="90">
        <f t="shared" si="1265"/>
        <v>0</v>
      </c>
      <c r="R2461" s="90">
        <f t="shared" si="1266"/>
        <v>0</v>
      </c>
      <c r="S2461" s="90">
        <f t="shared" si="1267"/>
        <v>0</v>
      </c>
      <c r="T2461" s="90">
        <f t="shared" si="1268"/>
        <v>0</v>
      </c>
      <c r="U2461" s="90">
        <f t="shared" si="1269"/>
        <v>0</v>
      </c>
      <c r="V2461" s="90">
        <f t="shared" si="1270"/>
        <v>0</v>
      </c>
      <c r="W2461" s="90">
        <f t="shared" si="1281"/>
        <v>0</v>
      </c>
      <c r="Y2461" s="89">
        <f t="shared" si="1293"/>
        <v>0</v>
      </c>
      <c r="Z2461" s="90">
        <f t="shared" si="1294"/>
        <v>0</v>
      </c>
      <c r="AA2461" s="75">
        <f t="shared" si="1295"/>
        <v>0</v>
      </c>
      <c r="AB2461" s="89">
        <f t="shared" si="1296"/>
        <v>0</v>
      </c>
      <c r="AC2461" s="89">
        <f t="shared" si="1297"/>
        <v>0</v>
      </c>
      <c r="AD2461" s="90">
        <f t="shared" si="1298"/>
        <v>0</v>
      </c>
      <c r="AE2461" s="90">
        <f t="shared" si="1299"/>
        <v>0</v>
      </c>
      <c r="AF2461" s="1">
        <f t="shared" si="1300"/>
        <v>-50000</v>
      </c>
    </row>
    <row r="2462" spans="1:32" ht="12" customHeight="1">
      <c r="A2462" s="106">
        <v>2.833E-3</v>
      </c>
      <c r="B2462" s="4">
        <f t="shared" si="1290"/>
        <v>-49999.997167000001</v>
      </c>
      <c r="C2462" s="66"/>
      <c r="D2462" s="66"/>
      <c r="E2462" s="57" t="s">
        <v>20</v>
      </c>
      <c r="F2462" s="22">
        <f t="shared" si="1291"/>
        <v>0</v>
      </c>
      <c r="G2462" s="22">
        <f t="shared" si="1292"/>
        <v>0</v>
      </c>
      <c r="H2462" s="120" t="str">
        <f>IF(ISNA(VLOOKUP(C2462,[1]Sheet1!$J$2:$J$2000,3,FALSE)),"No","Yes")</f>
        <v>No</v>
      </c>
      <c r="I2462" s="89">
        <f t="shared" si="1259"/>
        <v>0</v>
      </c>
      <c r="J2462" s="89">
        <f t="shared" si="1260"/>
        <v>0</v>
      </c>
      <c r="K2462" s="89">
        <f t="shared" si="1261"/>
        <v>0</v>
      </c>
      <c r="L2462" s="89">
        <f t="shared" si="1262"/>
        <v>0</v>
      </c>
      <c r="M2462" s="89">
        <f t="shared" si="1263"/>
        <v>0</v>
      </c>
      <c r="N2462" s="89">
        <f t="shared" si="1264"/>
        <v>0</v>
      </c>
      <c r="O2462" s="89">
        <f t="shared" si="1280"/>
        <v>0</v>
      </c>
      <c r="Q2462" s="90">
        <f t="shared" si="1265"/>
        <v>0</v>
      </c>
      <c r="R2462" s="90">
        <f t="shared" si="1266"/>
        <v>0</v>
      </c>
      <c r="S2462" s="90">
        <f t="shared" si="1267"/>
        <v>0</v>
      </c>
      <c r="T2462" s="90">
        <f t="shared" si="1268"/>
        <v>0</v>
      </c>
      <c r="U2462" s="90">
        <f t="shared" si="1269"/>
        <v>0</v>
      </c>
      <c r="V2462" s="90">
        <f t="shared" si="1270"/>
        <v>0</v>
      </c>
      <c r="W2462" s="90">
        <f t="shared" si="1281"/>
        <v>0</v>
      </c>
      <c r="Y2462" s="89">
        <f t="shared" si="1293"/>
        <v>0</v>
      </c>
      <c r="Z2462" s="90">
        <f t="shared" si="1294"/>
        <v>0</v>
      </c>
      <c r="AA2462" s="75">
        <f t="shared" si="1295"/>
        <v>0</v>
      </c>
      <c r="AB2462" s="89">
        <f t="shared" si="1296"/>
        <v>0</v>
      </c>
      <c r="AC2462" s="89">
        <f t="shared" si="1297"/>
        <v>0</v>
      </c>
      <c r="AD2462" s="90">
        <f t="shared" si="1298"/>
        <v>0</v>
      </c>
      <c r="AE2462" s="90">
        <f t="shared" si="1299"/>
        <v>0</v>
      </c>
      <c r="AF2462" s="1">
        <f t="shared" si="1300"/>
        <v>-50000</v>
      </c>
    </row>
    <row r="2463" spans="1:32" ht="12" customHeight="1">
      <c r="A2463" s="106">
        <v>2.8340000000000001E-3</v>
      </c>
      <c r="B2463" s="4">
        <f t="shared" si="1290"/>
        <v>-49999.997166000001</v>
      </c>
      <c r="C2463" s="66"/>
      <c r="D2463" s="66"/>
      <c r="E2463" s="57" t="s">
        <v>20</v>
      </c>
      <c r="F2463" s="22">
        <f t="shared" si="1291"/>
        <v>0</v>
      </c>
      <c r="G2463" s="22">
        <f t="shared" si="1292"/>
        <v>0</v>
      </c>
      <c r="H2463" s="120" t="str">
        <f>IF(ISNA(VLOOKUP(C2463,[1]Sheet1!$J$2:$J$2000,3,FALSE)),"No","Yes")</f>
        <v>No</v>
      </c>
      <c r="I2463" s="89">
        <f t="shared" si="1259"/>
        <v>0</v>
      </c>
      <c r="J2463" s="89">
        <f t="shared" si="1260"/>
        <v>0</v>
      </c>
      <c r="K2463" s="89">
        <f t="shared" si="1261"/>
        <v>0</v>
      </c>
      <c r="L2463" s="89">
        <f t="shared" si="1262"/>
        <v>0</v>
      </c>
      <c r="M2463" s="89">
        <f t="shared" si="1263"/>
        <v>0</v>
      </c>
      <c r="N2463" s="89">
        <f t="shared" si="1264"/>
        <v>0</v>
      </c>
      <c r="O2463" s="89">
        <f t="shared" si="1280"/>
        <v>0</v>
      </c>
      <c r="Q2463" s="90">
        <f t="shared" si="1265"/>
        <v>0</v>
      </c>
      <c r="R2463" s="90">
        <f t="shared" si="1266"/>
        <v>0</v>
      </c>
      <c r="S2463" s="90">
        <f t="shared" si="1267"/>
        <v>0</v>
      </c>
      <c r="T2463" s="90">
        <f t="shared" si="1268"/>
        <v>0</v>
      </c>
      <c r="U2463" s="90">
        <f t="shared" si="1269"/>
        <v>0</v>
      </c>
      <c r="V2463" s="90">
        <f t="shared" si="1270"/>
        <v>0</v>
      </c>
      <c r="W2463" s="90">
        <f t="shared" si="1281"/>
        <v>0</v>
      </c>
      <c r="Y2463" s="89">
        <f t="shared" si="1293"/>
        <v>0</v>
      </c>
      <c r="Z2463" s="90">
        <f t="shared" si="1294"/>
        <v>0</v>
      </c>
      <c r="AA2463" s="75">
        <f t="shared" si="1295"/>
        <v>0</v>
      </c>
      <c r="AB2463" s="89">
        <f t="shared" si="1296"/>
        <v>0</v>
      </c>
      <c r="AC2463" s="89">
        <f t="shared" si="1297"/>
        <v>0</v>
      </c>
      <c r="AD2463" s="90">
        <f t="shared" si="1298"/>
        <v>0</v>
      </c>
      <c r="AE2463" s="90">
        <f t="shared" si="1299"/>
        <v>0</v>
      </c>
      <c r="AF2463" s="1">
        <f t="shared" si="1300"/>
        <v>-50000</v>
      </c>
    </row>
    <row r="2464" spans="1:32" ht="12" customHeight="1">
      <c r="A2464" s="106">
        <v>2.8349999999999998E-3</v>
      </c>
      <c r="B2464" s="4">
        <f t="shared" si="1290"/>
        <v>-49999.997165000001</v>
      </c>
      <c r="C2464" s="66"/>
      <c r="D2464" s="66"/>
      <c r="E2464" s="57" t="s">
        <v>20</v>
      </c>
      <c r="F2464" s="22">
        <f t="shared" si="1291"/>
        <v>0</v>
      </c>
      <c r="G2464" s="22">
        <f t="shared" si="1292"/>
        <v>0</v>
      </c>
      <c r="H2464" s="120" t="str">
        <f>IF(ISNA(VLOOKUP(C2464,[1]Sheet1!$J$2:$J$2000,3,FALSE)),"No","Yes")</f>
        <v>No</v>
      </c>
      <c r="I2464" s="89">
        <f t="shared" si="1259"/>
        <v>0</v>
      </c>
      <c r="J2464" s="89">
        <f t="shared" si="1260"/>
        <v>0</v>
      </c>
      <c r="K2464" s="89">
        <f t="shared" si="1261"/>
        <v>0</v>
      </c>
      <c r="L2464" s="89">
        <f t="shared" si="1262"/>
        <v>0</v>
      </c>
      <c r="M2464" s="89">
        <f t="shared" si="1263"/>
        <v>0</v>
      </c>
      <c r="N2464" s="89">
        <f t="shared" si="1264"/>
        <v>0</v>
      </c>
      <c r="O2464" s="89">
        <f t="shared" si="1280"/>
        <v>0</v>
      </c>
      <c r="Q2464" s="90">
        <f t="shared" si="1265"/>
        <v>0</v>
      </c>
      <c r="R2464" s="90">
        <f t="shared" si="1266"/>
        <v>0</v>
      </c>
      <c r="S2464" s="90">
        <f t="shared" si="1267"/>
        <v>0</v>
      </c>
      <c r="T2464" s="90">
        <f t="shared" si="1268"/>
        <v>0</v>
      </c>
      <c r="U2464" s="90">
        <f t="shared" si="1269"/>
        <v>0</v>
      </c>
      <c r="V2464" s="90">
        <f t="shared" si="1270"/>
        <v>0</v>
      </c>
      <c r="W2464" s="90">
        <f t="shared" si="1281"/>
        <v>0</v>
      </c>
      <c r="Y2464" s="89">
        <f t="shared" si="1293"/>
        <v>0</v>
      </c>
      <c r="Z2464" s="90">
        <f t="shared" si="1294"/>
        <v>0</v>
      </c>
      <c r="AA2464" s="75">
        <f t="shared" si="1295"/>
        <v>0</v>
      </c>
      <c r="AB2464" s="89">
        <f t="shared" si="1296"/>
        <v>0</v>
      </c>
      <c r="AC2464" s="89">
        <f t="shared" si="1297"/>
        <v>0</v>
      </c>
      <c r="AD2464" s="90">
        <f t="shared" si="1298"/>
        <v>0</v>
      </c>
      <c r="AE2464" s="90">
        <f t="shared" si="1299"/>
        <v>0</v>
      </c>
      <c r="AF2464" s="1">
        <f t="shared" si="1300"/>
        <v>-50000</v>
      </c>
    </row>
    <row r="2465" spans="1:32" ht="12" customHeight="1">
      <c r="A2465" s="106">
        <v>2.836E-3</v>
      </c>
      <c r="B2465" s="4">
        <f t="shared" si="1290"/>
        <v>-49999.997164</v>
      </c>
      <c r="C2465" s="66"/>
      <c r="D2465" s="66"/>
      <c r="E2465" s="57" t="s">
        <v>20</v>
      </c>
      <c r="F2465" s="22">
        <f t="shared" si="1291"/>
        <v>0</v>
      </c>
      <c r="G2465" s="22">
        <f t="shared" si="1292"/>
        <v>0</v>
      </c>
      <c r="H2465" s="120" t="str">
        <f>IF(ISNA(VLOOKUP(C2465,[1]Sheet1!$J$2:$J$2000,3,FALSE)),"No","Yes")</f>
        <v>No</v>
      </c>
      <c r="I2465" s="89">
        <f t="shared" si="1259"/>
        <v>0</v>
      </c>
      <c r="J2465" s="89">
        <f t="shared" si="1260"/>
        <v>0</v>
      </c>
      <c r="K2465" s="89">
        <f t="shared" si="1261"/>
        <v>0</v>
      </c>
      <c r="L2465" s="89">
        <f t="shared" si="1262"/>
        <v>0</v>
      </c>
      <c r="M2465" s="89">
        <f t="shared" si="1263"/>
        <v>0</v>
      </c>
      <c r="N2465" s="89">
        <f t="shared" si="1264"/>
        <v>0</v>
      </c>
      <c r="O2465" s="89">
        <f t="shared" si="1280"/>
        <v>0</v>
      </c>
      <c r="Q2465" s="90">
        <f t="shared" si="1265"/>
        <v>0</v>
      </c>
      <c r="R2465" s="90">
        <f t="shared" si="1266"/>
        <v>0</v>
      </c>
      <c r="S2465" s="90">
        <f t="shared" si="1267"/>
        <v>0</v>
      </c>
      <c r="T2465" s="90">
        <f t="shared" si="1268"/>
        <v>0</v>
      </c>
      <c r="U2465" s="90">
        <f t="shared" si="1269"/>
        <v>0</v>
      </c>
      <c r="V2465" s="90">
        <f t="shared" si="1270"/>
        <v>0</v>
      </c>
      <c r="W2465" s="90">
        <f t="shared" si="1281"/>
        <v>0</v>
      </c>
      <c r="Y2465" s="89">
        <f t="shared" si="1293"/>
        <v>0</v>
      </c>
      <c r="Z2465" s="90">
        <f t="shared" si="1294"/>
        <v>0</v>
      </c>
      <c r="AA2465" s="75">
        <f t="shared" si="1295"/>
        <v>0</v>
      </c>
      <c r="AB2465" s="89">
        <f t="shared" si="1296"/>
        <v>0</v>
      </c>
      <c r="AC2465" s="89">
        <f t="shared" si="1297"/>
        <v>0</v>
      </c>
      <c r="AD2465" s="90">
        <f t="shared" si="1298"/>
        <v>0</v>
      </c>
      <c r="AE2465" s="90">
        <f t="shared" si="1299"/>
        <v>0</v>
      </c>
      <c r="AF2465" s="1">
        <f t="shared" si="1300"/>
        <v>-50000</v>
      </c>
    </row>
    <row r="2466" spans="1:32" ht="12" customHeight="1">
      <c r="A2466" s="106">
        <v>2.8370000000000001E-3</v>
      </c>
      <c r="B2466" s="4">
        <f t="shared" si="1290"/>
        <v>-49999.997163</v>
      </c>
      <c r="C2466" s="66"/>
      <c r="D2466" s="66"/>
      <c r="E2466" s="57" t="s">
        <v>20</v>
      </c>
      <c r="F2466" s="22">
        <f t="shared" si="1291"/>
        <v>0</v>
      </c>
      <c r="G2466" s="22">
        <f t="shared" si="1292"/>
        <v>0</v>
      </c>
      <c r="H2466" s="120" t="str">
        <f>IF(ISNA(VLOOKUP(C2466,[1]Sheet1!$J$2:$J$2000,3,FALSE)),"No","Yes")</f>
        <v>No</v>
      </c>
      <c r="I2466" s="89">
        <f t="shared" si="1259"/>
        <v>0</v>
      </c>
      <c r="J2466" s="89">
        <f t="shared" si="1260"/>
        <v>0</v>
      </c>
      <c r="K2466" s="89">
        <f t="shared" si="1261"/>
        <v>0</v>
      </c>
      <c r="L2466" s="89">
        <f t="shared" si="1262"/>
        <v>0</v>
      </c>
      <c r="M2466" s="89">
        <f t="shared" si="1263"/>
        <v>0</v>
      </c>
      <c r="N2466" s="89">
        <f t="shared" si="1264"/>
        <v>0</v>
      </c>
      <c r="O2466" s="89">
        <f t="shared" si="1280"/>
        <v>0</v>
      </c>
      <c r="Q2466" s="90">
        <f t="shared" si="1265"/>
        <v>0</v>
      </c>
      <c r="R2466" s="90">
        <f t="shared" si="1266"/>
        <v>0</v>
      </c>
      <c r="S2466" s="90">
        <f t="shared" si="1267"/>
        <v>0</v>
      </c>
      <c r="T2466" s="90">
        <f t="shared" si="1268"/>
        <v>0</v>
      </c>
      <c r="U2466" s="90">
        <f t="shared" si="1269"/>
        <v>0</v>
      </c>
      <c r="V2466" s="90">
        <f t="shared" si="1270"/>
        <v>0</v>
      </c>
      <c r="W2466" s="90">
        <f t="shared" si="1281"/>
        <v>0</v>
      </c>
      <c r="Y2466" s="89">
        <f t="shared" si="1293"/>
        <v>0</v>
      </c>
      <c r="Z2466" s="90">
        <f t="shared" si="1294"/>
        <v>0</v>
      </c>
      <c r="AA2466" s="75">
        <f t="shared" si="1295"/>
        <v>0</v>
      </c>
      <c r="AB2466" s="89">
        <f t="shared" si="1296"/>
        <v>0</v>
      </c>
      <c r="AC2466" s="89">
        <f t="shared" si="1297"/>
        <v>0</v>
      </c>
      <c r="AD2466" s="90">
        <f t="shared" si="1298"/>
        <v>0</v>
      </c>
      <c r="AE2466" s="90">
        <f t="shared" si="1299"/>
        <v>0</v>
      </c>
      <c r="AF2466" s="1">
        <f t="shared" si="1300"/>
        <v>-50000</v>
      </c>
    </row>
    <row r="2467" spans="1:32" ht="12" customHeight="1">
      <c r="A2467" s="106">
        <v>2.8379999999999998E-3</v>
      </c>
      <c r="B2467" s="4">
        <f t="shared" si="1290"/>
        <v>-49999.997162</v>
      </c>
      <c r="C2467" s="66"/>
      <c r="D2467" s="66"/>
      <c r="E2467" s="57" t="s">
        <v>20</v>
      </c>
      <c r="F2467" s="22">
        <f t="shared" si="1291"/>
        <v>0</v>
      </c>
      <c r="G2467" s="22">
        <f t="shared" si="1292"/>
        <v>0</v>
      </c>
      <c r="H2467" s="120" t="str">
        <f>IF(ISNA(VLOOKUP(C2467,[1]Sheet1!$J$2:$J$2000,3,FALSE)),"No","Yes")</f>
        <v>No</v>
      </c>
      <c r="I2467" s="89">
        <f t="shared" si="1259"/>
        <v>0</v>
      </c>
      <c r="J2467" s="89">
        <f t="shared" si="1260"/>
        <v>0</v>
      </c>
      <c r="K2467" s="89">
        <f t="shared" si="1261"/>
        <v>0</v>
      </c>
      <c r="L2467" s="89">
        <f t="shared" si="1262"/>
        <v>0</v>
      </c>
      <c r="M2467" s="89">
        <f t="shared" si="1263"/>
        <v>0</v>
      </c>
      <c r="N2467" s="89">
        <f t="shared" si="1264"/>
        <v>0</v>
      </c>
      <c r="O2467" s="89">
        <f t="shared" si="1280"/>
        <v>0</v>
      </c>
      <c r="Q2467" s="90">
        <f t="shared" si="1265"/>
        <v>0</v>
      </c>
      <c r="R2467" s="90">
        <f t="shared" si="1266"/>
        <v>0</v>
      </c>
      <c r="S2467" s="90">
        <f t="shared" si="1267"/>
        <v>0</v>
      </c>
      <c r="T2467" s="90">
        <f t="shared" si="1268"/>
        <v>0</v>
      </c>
      <c r="U2467" s="90">
        <f t="shared" si="1269"/>
        <v>0</v>
      </c>
      <c r="V2467" s="90">
        <f t="shared" si="1270"/>
        <v>0</v>
      </c>
      <c r="W2467" s="90">
        <f t="shared" si="1281"/>
        <v>0</v>
      </c>
      <c r="Y2467" s="89">
        <f t="shared" si="1293"/>
        <v>0</v>
      </c>
      <c r="Z2467" s="90">
        <f t="shared" si="1294"/>
        <v>0</v>
      </c>
      <c r="AA2467" s="75">
        <f t="shared" si="1295"/>
        <v>0</v>
      </c>
      <c r="AB2467" s="89">
        <f t="shared" si="1296"/>
        <v>0</v>
      </c>
      <c r="AC2467" s="89">
        <f t="shared" si="1297"/>
        <v>0</v>
      </c>
      <c r="AD2467" s="90">
        <f t="shared" si="1298"/>
        <v>0</v>
      </c>
      <c r="AE2467" s="90">
        <f t="shared" si="1299"/>
        <v>0</v>
      </c>
      <c r="AF2467" s="1">
        <f t="shared" si="1300"/>
        <v>-50000</v>
      </c>
    </row>
    <row r="2468" spans="1:32" ht="12" customHeight="1">
      <c r="A2468" s="106">
        <v>2.8389999999999999E-3</v>
      </c>
      <c r="B2468" s="4">
        <f t="shared" si="1290"/>
        <v>-49999.997160999999</v>
      </c>
      <c r="C2468" s="66"/>
      <c r="D2468" s="66"/>
      <c r="E2468" s="57" t="s">
        <v>20</v>
      </c>
      <c r="F2468" s="22">
        <f t="shared" si="1291"/>
        <v>0</v>
      </c>
      <c r="G2468" s="22">
        <f t="shared" si="1292"/>
        <v>0</v>
      </c>
      <c r="H2468" s="120" t="str">
        <f>IF(ISNA(VLOOKUP(C2468,[1]Sheet1!$J$2:$J$2000,3,FALSE)),"No","Yes")</f>
        <v>No</v>
      </c>
      <c r="I2468" s="89">
        <f t="shared" si="1259"/>
        <v>0</v>
      </c>
      <c r="J2468" s="89">
        <f t="shared" si="1260"/>
        <v>0</v>
      </c>
      <c r="K2468" s="89">
        <f t="shared" si="1261"/>
        <v>0</v>
      </c>
      <c r="L2468" s="89">
        <f t="shared" si="1262"/>
        <v>0</v>
      </c>
      <c r="M2468" s="89">
        <f t="shared" si="1263"/>
        <v>0</v>
      </c>
      <c r="N2468" s="89">
        <f t="shared" si="1264"/>
        <v>0</v>
      </c>
      <c r="O2468" s="89">
        <f t="shared" si="1280"/>
        <v>0</v>
      </c>
      <c r="Q2468" s="90">
        <f t="shared" si="1265"/>
        <v>0</v>
      </c>
      <c r="R2468" s="90">
        <f t="shared" si="1266"/>
        <v>0</v>
      </c>
      <c r="S2468" s="90">
        <f t="shared" si="1267"/>
        <v>0</v>
      </c>
      <c r="T2468" s="90">
        <f t="shared" si="1268"/>
        <v>0</v>
      </c>
      <c r="U2468" s="90">
        <f t="shared" si="1269"/>
        <v>0</v>
      </c>
      <c r="V2468" s="90">
        <f t="shared" si="1270"/>
        <v>0</v>
      </c>
      <c r="W2468" s="90">
        <f t="shared" si="1281"/>
        <v>0</v>
      </c>
      <c r="Y2468" s="89">
        <f t="shared" si="1293"/>
        <v>0</v>
      </c>
      <c r="Z2468" s="90">
        <f t="shared" si="1294"/>
        <v>0</v>
      </c>
      <c r="AA2468" s="75">
        <f t="shared" si="1295"/>
        <v>0</v>
      </c>
      <c r="AB2468" s="89">
        <f t="shared" si="1296"/>
        <v>0</v>
      </c>
      <c r="AC2468" s="89">
        <f t="shared" si="1297"/>
        <v>0</v>
      </c>
      <c r="AD2468" s="90">
        <f t="shared" si="1298"/>
        <v>0</v>
      </c>
      <c r="AE2468" s="90">
        <f t="shared" si="1299"/>
        <v>0</v>
      </c>
      <c r="AF2468" s="1">
        <f t="shared" si="1300"/>
        <v>-50000</v>
      </c>
    </row>
    <row r="2469" spans="1:32" ht="12" customHeight="1">
      <c r="A2469" s="106">
        <v>2.8400000000000001E-3</v>
      </c>
      <c r="B2469" s="4">
        <f t="shared" si="1290"/>
        <v>-49999.997159999999</v>
      </c>
      <c r="C2469" s="66"/>
      <c r="D2469" s="66"/>
      <c r="E2469" s="57" t="s">
        <v>20</v>
      </c>
      <c r="F2469" s="22">
        <f t="shared" si="1291"/>
        <v>0</v>
      </c>
      <c r="G2469" s="22">
        <f t="shared" si="1292"/>
        <v>0</v>
      </c>
      <c r="H2469" s="120" t="str">
        <f>IF(ISNA(VLOOKUP(C2469,[1]Sheet1!$J$2:$J$2000,3,FALSE)),"No","Yes")</f>
        <v>No</v>
      </c>
      <c r="I2469" s="89">
        <f t="shared" si="1259"/>
        <v>0</v>
      </c>
      <c r="J2469" s="89">
        <f t="shared" si="1260"/>
        <v>0</v>
      </c>
      <c r="K2469" s="89">
        <f t="shared" si="1261"/>
        <v>0</v>
      </c>
      <c r="L2469" s="89">
        <f t="shared" si="1262"/>
        <v>0</v>
      </c>
      <c r="M2469" s="89">
        <f t="shared" si="1263"/>
        <v>0</v>
      </c>
      <c r="N2469" s="89">
        <f t="shared" si="1264"/>
        <v>0</v>
      </c>
      <c r="O2469" s="89">
        <f t="shared" si="1280"/>
        <v>0</v>
      </c>
      <c r="Q2469" s="90">
        <f t="shared" si="1265"/>
        <v>0</v>
      </c>
      <c r="R2469" s="90">
        <f t="shared" si="1266"/>
        <v>0</v>
      </c>
      <c r="S2469" s="90">
        <f t="shared" si="1267"/>
        <v>0</v>
      </c>
      <c r="T2469" s="90">
        <f t="shared" si="1268"/>
        <v>0</v>
      </c>
      <c r="U2469" s="90">
        <f t="shared" si="1269"/>
        <v>0</v>
      </c>
      <c r="V2469" s="90">
        <f t="shared" si="1270"/>
        <v>0</v>
      </c>
      <c r="W2469" s="90">
        <f t="shared" si="1281"/>
        <v>0</v>
      </c>
      <c r="Y2469" s="89">
        <f t="shared" si="1293"/>
        <v>0</v>
      </c>
      <c r="Z2469" s="90">
        <f t="shared" si="1294"/>
        <v>0</v>
      </c>
      <c r="AA2469" s="75">
        <f t="shared" si="1295"/>
        <v>0</v>
      </c>
      <c r="AB2469" s="89">
        <f t="shared" si="1296"/>
        <v>0</v>
      </c>
      <c r="AC2469" s="89">
        <f t="shared" si="1297"/>
        <v>0</v>
      </c>
      <c r="AD2469" s="90">
        <f t="shared" si="1298"/>
        <v>0</v>
      </c>
      <c r="AE2469" s="90">
        <f t="shared" si="1299"/>
        <v>0</v>
      </c>
      <c r="AF2469" s="1">
        <f t="shared" si="1300"/>
        <v>-50000</v>
      </c>
    </row>
    <row r="2470" spans="1:32" ht="12" customHeight="1">
      <c r="A2470" s="106">
        <v>2.8410000000000002E-3</v>
      </c>
      <c r="B2470" s="4">
        <f t="shared" si="1290"/>
        <v>-49999.997158999999</v>
      </c>
      <c r="C2470" s="66"/>
      <c r="D2470" s="66"/>
      <c r="E2470" s="57" t="s">
        <v>20</v>
      </c>
      <c r="F2470" s="22">
        <f t="shared" si="1291"/>
        <v>0</v>
      </c>
      <c r="G2470" s="22">
        <f t="shared" si="1292"/>
        <v>0</v>
      </c>
      <c r="H2470" s="120" t="str">
        <f>IF(ISNA(VLOOKUP(C2470,[1]Sheet1!$J$2:$J$2000,3,FALSE)),"No","Yes")</f>
        <v>No</v>
      </c>
      <c r="I2470" s="89">
        <f t="shared" si="1259"/>
        <v>0</v>
      </c>
      <c r="J2470" s="89">
        <f t="shared" si="1260"/>
        <v>0</v>
      </c>
      <c r="K2470" s="89">
        <f t="shared" si="1261"/>
        <v>0</v>
      </c>
      <c r="L2470" s="89">
        <f t="shared" si="1262"/>
        <v>0</v>
      </c>
      <c r="M2470" s="89">
        <f t="shared" si="1263"/>
        <v>0</v>
      </c>
      <c r="N2470" s="89">
        <f t="shared" si="1264"/>
        <v>0</v>
      </c>
      <c r="O2470" s="89">
        <f t="shared" si="1280"/>
        <v>0</v>
      </c>
      <c r="Q2470" s="90">
        <f t="shared" si="1265"/>
        <v>0</v>
      </c>
      <c r="R2470" s="90">
        <f t="shared" si="1266"/>
        <v>0</v>
      </c>
      <c r="S2470" s="90">
        <f t="shared" si="1267"/>
        <v>0</v>
      </c>
      <c r="T2470" s="90">
        <f t="shared" si="1268"/>
        <v>0</v>
      </c>
      <c r="U2470" s="90">
        <f t="shared" si="1269"/>
        <v>0</v>
      </c>
      <c r="V2470" s="90">
        <f t="shared" si="1270"/>
        <v>0</v>
      </c>
      <c r="W2470" s="90">
        <f t="shared" si="1281"/>
        <v>0</v>
      </c>
      <c r="Y2470" s="89">
        <f t="shared" si="1293"/>
        <v>0</v>
      </c>
      <c r="Z2470" s="90">
        <f t="shared" si="1294"/>
        <v>0</v>
      </c>
      <c r="AA2470" s="75">
        <f t="shared" si="1295"/>
        <v>0</v>
      </c>
      <c r="AB2470" s="89">
        <f t="shared" si="1296"/>
        <v>0</v>
      </c>
      <c r="AC2470" s="89">
        <f t="shared" si="1297"/>
        <v>0</v>
      </c>
      <c r="AD2470" s="90">
        <f t="shared" si="1298"/>
        <v>0</v>
      </c>
      <c r="AE2470" s="90">
        <f t="shared" si="1299"/>
        <v>0</v>
      </c>
      <c r="AF2470" s="1">
        <f t="shared" si="1300"/>
        <v>-50000</v>
      </c>
    </row>
    <row r="2471" spans="1:32" ht="12" customHeight="1">
      <c r="A2471" s="106">
        <v>2.8419999999999999E-3</v>
      </c>
      <c r="B2471" s="4">
        <f t="shared" si="1290"/>
        <v>-49999.997157999998</v>
      </c>
      <c r="C2471" s="66"/>
      <c r="D2471" s="66"/>
      <c r="E2471" s="57" t="s">
        <v>20</v>
      </c>
      <c r="F2471" s="22">
        <f t="shared" si="1291"/>
        <v>0</v>
      </c>
      <c r="G2471" s="22">
        <f t="shared" si="1292"/>
        <v>0</v>
      </c>
      <c r="H2471" s="120" t="str">
        <f>IF(ISNA(VLOOKUP(C2471,[1]Sheet1!$J$2:$J$2000,3,FALSE)),"No","Yes")</f>
        <v>No</v>
      </c>
      <c r="I2471" s="89">
        <f t="shared" si="1259"/>
        <v>0</v>
      </c>
      <c r="J2471" s="89">
        <f t="shared" si="1260"/>
        <v>0</v>
      </c>
      <c r="K2471" s="89">
        <f t="shared" si="1261"/>
        <v>0</v>
      </c>
      <c r="L2471" s="89">
        <f t="shared" si="1262"/>
        <v>0</v>
      </c>
      <c r="M2471" s="89">
        <f t="shared" si="1263"/>
        <v>0</v>
      </c>
      <c r="N2471" s="89">
        <f t="shared" si="1264"/>
        <v>0</v>
      </c>
      <c r="O2471" s="89">
        <f t="shared" si="1280"/>
        <v>0</v>
      </c>
      <c r="Q2471" s="90">
        <f t="shared" si="1265"/>
        <v>0</v>
      </c>
      <c r="R2471" s="90">
        <f t="shared" si="1266"/>
        <v>0</v>
      </c>
      <c r="S2471" s="90">
        <f t="shared" si="1267"/>
        <v>0</v>
      </c>
      <c r="T2471" s="90">
        <f t="shared" si="1268"/>
        <v>0</v>
      </c>
      <c r="U2471" s="90">
        <f t="shared" si="1269"/>
        <v>0</v>
      </c>
      <c r="V2471" s="90">
        <f t="shared" si="1270"/>
        <v>0</v>
      </c>
      <c r="W2471" s="90">
        <f t="shared" si="1281"/>
        <v>0</v>
      </c>
      <c r="Y2471" s="89">
        <f t="shared" si="1293"/>
        <v>0</v>
      </c>
      <c r="Z2471" s="90">
        <f t="shared" si="1294"/>
        <v>0</v>
      </c>
      <c r="AA2471" s="75">
        <f t="shared" si="1295"/>
        <v>0</v>
      </c>
      <c r="AB2471" s="89">
        <f t="shared" si="1296"/>
        <v>0</v>
      </c>
      <c r="AC2471" s="89">
        <f t="shared" si="1297"/>
        <v>0</v>
      </c>
      <c r="AD2471" s="90">
        <f t="shared" si="1298"/>
        <v>0</v>
      </c>
      <c r="AE2471" s="90">
        <f t="shared" si="1299"/>
        <v>0</v>
      </c>
      <c r="AF2471" s="1">
        <f t="shared" si="1300"/>
        <v>-50000</v>
      </c>
    </row>
    <row r="2472" spans="1:32" ht="12" customHeight="1">
      <c r="A2472" s="106">
        <v>2.843E-3</v>
      </c>
      <c r="B2472" s="4">
        <f t="shared" si="1290"/>
        <v>-49999.997156999998</v>
      </c>
      <c r="C2472" s="66"/>
      <c r="D2472" s="66"/>
      <c r="E2472" s="57" t="s">
        <v>20</v>
      </c>
      <c r="F2472" s="22">
        <f t="shared" si="1291"/>
        <v>0</v>
      </c>
      <c r="G2472" s="22">
        <f t="shared" si="1292"/>
        <v>0</v>
      </c>
      <c r="H2472" s="120" t="str">
        <f>IF(ISNA(VLOOKUP(C2472,[1]Sheet1!$J$2:$J$2000,3,FALSE)),"No","Yes")</f>
        <v>No</v>
      </c>
      <c r="I2472" s="89">
        <f t="shared" si="1259"/>
        <v>0</v>
      </c>
      <c r="J2472" s="89">
        <f t="shared" si="1260"/>
        <v>0</v>
      </c>
      <c r="K2472" s="89">
        <f t="shared" si="1261"/>
        <v>0</v>
      </c>
      <c r="L2472" s="89">
        <f t="shared" si="1262"/>
        <v>0</v>
      </c>
      <c r="M2472" s="89">
        <f t="shared" si="1263"/>
        <v>0</v>
      </c>
      <c r="N2472" s="89">
        <f t="shared" si="1264"/>
        <v>0</v>
      </c>
      <c r="O2472" s="89">
        <f t="shared" si="1280"/>
        <v>0</v>
      </c>
      <c r="Q2472" s="90">
        <f t="shared" si="1265"/>
        <v>0</v>
      </c>
      <c r="R2472" s="90">
        <f t="shared" si="1266"/>
        <v>0</v>
      </c>
      <c r="S2472" s="90">
        <f t="shared" si="1267"/>
        <v>0</v>
      </c>
      <c r="T2472" s="90">
        <f t="shared" si="1268"/>
        <v>0</v>
      </c>
      <c r="U2472" s="90">
        <f t="shared" si="1269"/>
        <v>0</v>
      </c>
      <c r="V2472" s="90">
        <f t="shared" si="1270"/>
        <v>0</v>
      </c>
      <c r="W2472" s="90">
        <f t="shared" si="1281"/>
        <v>0</v>
      </c>
      <c r="Y2472" s="89">
        <f t="shared" si="1293"/>
        <v>0</v>
      </c>
      <c r="Z2472" s="90">
        <f t="shared" si="1294"/>
        <v>0</v>
      </c>
      <c r="AA2472" s="75">
        <f t="shared" si="1295"/>
        <v>0</v>
      </c>
      <c r="AB2472" s="89">
        <f t="shared" si="1296"/>
        <v>0</v>
      </c>
      <c r="AC2472" s="89">
        <f t="shared" si="1297"/>
        <v>0</v>
      </c>
      <c r="AD2472" s="90">
        <f t="shared" si="1298"/>
        <v>0</v>
      </c>
      <c r="AE2472" s="90">
        <f t="shared" si="1299"/>
        <v>0</v>
      </c>
      <c r="AF2472" s="1">
        <f t="shared" si="1300"/>
        <v>-50000</v>
      </c>
    </row>
    <row r="2473" spans="1:32" ht="12" customHeight="1">
      <c r="A2473" s="106">
        <v>2.8440000000000002E-3</v>
      </c>
      <c r="B2473" s="4">
        <f t="shared" si="1290"/>
        <v>-49999.997155999998</v>
      </c>
      <c r="C2473" s="66"/>
      <c r="D2473" s="66"/>
      <c r="E2473" s="57" t="s">
        <v>20</v>
      </c>
      <c r="F2473" s="22">
        <f t="shared" si="1291"/>
        <v>0</v>
      </c>
      <c r="G2473" s="22">
        <f t="shared" si="1292"/>
        <v>0</v>
      </c>
      <c r="H2473" s="120" t="str">
        <f>IF(ISNA(VLOOKUP(C2473,[1]Sheet1!$J$2:$J$2000,3,FALSE)),"No","Yes")</f>
        <v>No</v>
      </c>
      <c r="I2473" s="89">
        <f t="shared" si="1259"/>
        <v>0</v>
      </c>
      <c r="J2473" s="89">
        <f t="shared" si="1260"/>
        <v>0</v>
      </c>
      <c r="K2473" s="89">
        <f t="shared" si="1261"/>
        <v>0</v>
      </c>
      <c r="L2473" s="89">
        <f t="shared" si="1262"/>
        <v>0</v>
      </c>
      <c r="M2473" s="89">
        <f t="shared" si="1263"/>
        <v>0</v>
      </c>
      <c r="N2473" s="89">
        <f t="shared" si="1264"/>
        <v>0</v>
      </c>
      <c r="O2473" s="89">
        <f t="shared" si="1280"/>
        <v>0</v>
      </c>
      <c r="Q2473" s="90">
        <f t="shared" si="1265"/>
        <v>0</v>
      </c>
      <c r="R2473" s="90">
        <f t="shared" si="1266"/>
        <v>0</v>
      </c>
      <c r="S2473" s="90">
        <f t="shared" si="1267"/>
        <v>0</v>
      </c>
      <c r="T2473" s="90">
        <f t="shared" si="1268"/>
        <v>0</v>
      </c>
      <c r="U2473" s="90">
        <f t="shared" si="1269"/>
        <v>0</v>
      </c>
      <c r="V2473" s="90">
        <f t="shared" si="1270"/>
        <v>0</v>
      </c>
      <c r="W2473" s="90">
        <f t="shared" si="1281"/>
        <v>0</v>
      </c>
      <c r="Y2473" s="89">
        <f t="shared" si="1293"/>
        <v>0</v>
      </c>
      <c r="Z2473" s="90">
        <f t="shared" si="1294"/>
        <v>0</v>
      </c>
      <c r="AA2473" s="75">
        <f t="shared" si="1295"/>
        <v>0</v>
      </c>
      <c r="AB2473" s="89">
        <f t="shared" si="1296"/>
        <v>0</v>
      </c>
      <c r="AC2473" s="89">
        <f t="shared" si="1297"/>
        <v>0</v>
      </c>
      <c r="AD2473" s="90">
        <f t="shared" si="1298"/>
        <v>0</v>
      </c>
      <c r="AE2473" s="90">
        <f t="shared" si="1299"/>
        <v>0</v>
      </c>
      <c r="AF2473" s="1">
        <f t="shared" si="1300"/>
        <v>-50000</v>
      </c>
    </row>
    <row r="2474" spans="1:32" ht="12" customHeight="1">
      <c r="A2474" s="106">
        <v>2.8449999999999999E-3</v>
      </c>
      <c r="B2474" s="4">
        <f t="shared" si="1290"/>
        <v>-49999.997154999997</v>
      </c>
      <c r="C2474" s="66"/>
      <c r="D2474" s="66"/>
      <c r="E2474" s="57" t="s">
        <v>20</v>
      </c>
      <c r="F2474" s="22">
        <f t="shared" si="1291"/>
        <v>0</v>
      </c>
      <c r="G2474" s="22">
        <f t="shared" si="1292"/>
        <v>0</v>
      </c>
      <c r="H2474" s="120" t="str">
        <f>IF(ISNA(VLOOKUP(C2474,[1]Sheet1!$J$2:$J$2000,3,FALSE)),"No","Yes")</f>
        <v>No</v>
      </c>
      <c r="I2474" s="89">
        <f t="shared" si="1259"/>
        <v>0</v>
      </c>
      <c r="J2474" s="89">
        <f t="shared" si="1260"/>
        <v>0</v>
      </c>
      <c r="K2474" s="89">
        <f t="shared" si="1261"/>
        <v>0</v>
      </c>
      <c r="L2474" s="89">
        <f t="shared" si="1262"/>
        <v>0</v>
      </c>
      <c r="M2474" s="89">
        <f t="shared" si="1263"/>
        <v>0</v>
      </c>
      <c r="N2474" s="89">
        <f t="shared" si="1264"/>
        <v>0</v>
      </c>
      <c r="O2474" s="89">
        <f t="shared" si="1280"/>
        <v>0</v>
      </c>
      <c r="Q2474" s="90">
        <f t="shared" si="1265"/>
        <v>0</v>
      </c>
      <c r="R2474" s="90">
        <f t="shared" si="1266"/>
        <v>0</v>
      </c>
      <c r="S2474" s="90">
        <f t="shared" si="1267"/>
        <v>0</v>
      </c>
      <c r="T2474" s="90">
        <f t="shared" si="1268"/>
        <v>0</v>
      </c>
      <c r="U2474" s="90">
        <f t="shared" si="1269"/>
        <v>0</v>
      </c>
      <c r="V2474" s="90">
        <f t="shared" si="1270"/>
        <v>0</v>
      </c>
      <c r="W2474" s="90">
        <f t="shared" si="1281"/>
        <v>0</v>
      </c>
      <c r="Y2474" s="89">
        <f t="shared" si="1293"/>
        <v>0</v>
      </c>
      <c r="Z2474" s="90">
        <f t="shared" si="1294"/>
        <v>0</v>
      </c>
      <c r="AA2474" s="75">
        <f t="shared" si="1295"/>
        <v>0</v>
      </c>
      <c r="AB2474" s="89">
        <f t="shared" si="1296"/>
        <v>0</v>
      </c>
      <c r="AC2474" s="89">
        <f t="shared" si="1297"/>
        <v>0</v>
      </c>
      <c r="AD2474" s="90">
        <f t="shared" si="1298"/>
        <v>0</v>
      </c>
      <c r="AE2474" s="90">
        <f t="shared" si="1299"/>
        <v>0</v>
      </c>
      <c r="AF2474" s="1">
        <f t="shared" si="1300"/>
        <v>-50000</v>
      </c>
    </row>
    <row r="2475" spans="1:32" ht="12" customHeight="1">
      <c r="A2475" s="106">
        <v>2.846E-3</v>
      </c>
      <c r="B2475" s="4">
        <f t="shared" si="1290"/>
        <v>-49999.997153999997</v>
      </c>
      <c r="C2475" s="66"/>
      <c r="D2475" s="66"/>
      <c r="E2475" s="57" t="s">
        <v>20</v>
      </c>
      <c r="F2475" s="22">
        <f t="shared" si="1291"/>
        <v>0</v>
      </c>
      <c r="G2475" s="22">
        <f t="shared" si="1292"/>
        <v>0</v>
      </c>
      <c r="H2475" s="120" t="str">
        <f>IF(ISNA(VLOOKUP(C2475,[1]Sheet1!$J$2:$J$2000,3,FALSE)),"No","Yes")</f>
        <v>No</v>
      </c>
      <c r="I2475" s="89">
        <f t="shared" si="1259"/>
        <v>0</v>
      </c>
      <c r="J2475" s="89">
        <f t="shared" si="1260"/>
        <v>0</v>
      </c>
      <c r="K2475" s="89">
        <f t="shared" si="1261"/>
        <v>0</v>
      </c>
      <c r="L2475" s="89">
        <f t="shared" si="1262"/>
        <v>0</v>
      </c>
      <c r="M2475" s="89">
        <f t="shared" si="1263"/>
        <v>0</v>
      </c>
      <c r="N2475" s="89">
        <f t="shared" si="1264"/>
        <v>0</v>
      </c>
      <c r="O2475" s="89">
        <f t="shared" si="1280"/>
        <v>0</v>
      </c>
      <c r="Q2475" s="90">
        <f t="shared" si="1265"/>
        <v>0</v>
      </c>
      <c r="R2475" s="90">
        <f t="shared" si="1266"/>
        <v>0</v>
      </c>
      <c r="S2475" s="90">
        <f t="shared" si="1267"/>
        <v>0</v>
      </c>
      <c r="T2475" s="90">
        <f t="shared" si="1268"/>
        <v>0</v>
      </c>
      <c r="U2475" s="90">
        <f t="shared" si="1269"/>
        <v>0</v>
      </c>
      <c r="V2475" s="90">
        <f t="shared" si="1270"/>
        <v>0</v>
      </c>
      <c r="W2475" s="90">
        <f t="shared" si="1281"/>
        <v>0</v>
      </c>
      <c r="Y2475" s="89">
        <f t="shared" si="1293"/>
        <v>0</v>
      </c>
      <c r="Z2475" s="90">
        <f t="shared" si="1294"/>
        <v>0</v>
      </c>
      <c r="AA2475" s="75">
        <f t="shared" si="1295"/>
        <v>0</v>
      </c>
      <c r="AB2475" s="89">
        <f t="shared" si="1296"/>
        <v>0</v>
      </c>
      <c r="AC2475" s="89">
        <f t="shared" si="1297"/>
        <v>0</v>
      </c>
      <c r="AD2475" s="90">
        <f t="shared" si="1298"/>
        <v>0</v>
      </c>
      <c r="AE2475" s="90">
        <f t="shared" si="1299"/>
        <v>0</v>
      </c>
      <c r="AF2475" s="1">
        <f t="shared" si="1300"/>
        <v>-50000</v>
      </c>
    </row>
    <row r="2476" spans="1:32" ht="12" customHeight="1">
      <c r="A2476" s="106">
        <v>2.8470000000000001E-3</v>
      </c>
      <c r="B2476" s="4">
        <f t="shared" si="1290"/>
        <v>-49999.997152999997</v>
      </c>
      <c r="C2476" s="66"/>
      <c r="D2476" s="66"/>
      <c r="E2476" s="57" t="s">
        <v>20</v>
      </c>
      <c r="F2476" s="22">
        <f t="shared" si="1291"/>
        <v>0</v>
      </c>
      <c r="G2476" s="22">
        <f t="shared" si="1292"/>
        <v>0</v>
      </c>
      <c r="H2476" s="120" t="str">
        <f>IF(ISNA(VLOOKUP(C2476,[1]Sheet1!$J$2:$J$2000,3,FALSE)),"No","Yes")</f>
        <v>No</v>
      </c>
      <c r="I2476" s="89">
        <f t="shared" si="1259"/>
        <v>0</v>
      </c>
      <c r="J2476" s="89">
        <f t="shared" si="1260"/>
        <v>0</v>
      </c>
      <c r="K2476" s="89">
        <f t="shared" si="1261"/>
        <v>0</v>
      </c>
      <c r="L2476" s="89">
        <f t="shared" si="1262"/>
        <v>0</v>
      </c>
      <c r="M2476" s="89">
        <f t="shared" si="1263"/>
        <v>0</v>
      </c>
      <c r="N2476" s="89">
        <f t="shared" si="1264"/>
        <v>0</v>
      </c>
      <c r="O2476" s="89">
        <f t="shared" si="1280"/>
        <v>0</v>
      </c>
      <c r="Q2476" s="90">
        <f t="shared" si="1265"/>
        <v>0</v>
      </c>
      <c r="R2476" s="90">
        <f t="shared" si="1266"/>
        <v>0</v>
      </c>
      <c r="S2476" s="90">
        <f t="shared" si="1267"/>
        <v>0</v>
      </c>
      <c r="T2476" s="90">
        <f t="shared" si="1268"/>
        <v>0</v>
      </c>
      <c r="U2476" s="90">
        <f t="shared" si="1269"/>
        <v>0</v>
      </c>
      <c r="V2476" s="90">
        <f t="shared" si="1270"/>
        <v>0</v>
      </c>
      <c r="W2476" s="90">
        <f t="shared" si="1281"/>
        <v>0</v>
      </c>
      <c r="Y2476" s="89">
        <f t="shared" si="1293"/>
        <v>0</v>
      </c>
      <c r="Z2476" s="90">
        <f t="shared" si="1294"/>
        <v>0</v>
      </c>
      <c r="AA2476" s="75">
        <f t="shared" si="1295"/>
        <v>0</v>
      </c>
      <c r="AB2476" s="89">
        <f t="shared" si="1296"/>
        <v>0</v>
      </c>
      <c r="AC2476" s="89">
        <f t="shared" si="1297"/>
        <v>0</v>
      </c>
      <c r="AD2476" s="90">
        <f t="shared" si="1298"/>
        <v>0</v>
      </c>
      <c r="AE2476" s="90">
        <f t="shared" si="1299"/>
        <v>0</v>
      </c>
      <c r="AF2476" s="1">
        <f t="shared" si="1300"/>
        <v>-50000</v>
      </c>
    </row>
    <row r="2477" spans="1:32" ht="12" customHeight="1">
      <c r="A2477" s="106">
        <v>2.8479999999999998E-3</v>
      </c>
      <c r="B2477" s="4">
        <f t="shared" si="1290"/>
        <v>-49999.997152000004</v>
      </c>
      <c r="C2477" s="66"/>
      <c r="D2477" s="66"/>
      <c r="E2477" s="57" t="s">
        <v>20</v>
      </c>
      <c r="F2477" s="22">
        <f t="shared" si="1291"/>
        <v>0</v>
      </c>
      <c r="G2477" s="22">
        <f t="shared" si="1292"/>
        <v>0</v>
      </c>
      <c r="H2477" s="120" t="str">
        <f>IF(ISNA(VLOOKUP(C2477,[1]Sheet1!$J$2:$J$2000,3,FALSE)),"No","Yes")</f>
        <v>No</v>
      </c>
      <c r="I2477" s="89">
        <f t="shared" si="1259"/>
        <v>0</v>
      </c>
      <c r="J2477" s="89">
        <f t="shared" si="1260"/>
        <v>0</v>
      </c>
      <c r="K2477" s="89">
        <f t="shared" si="1261"/>
        <v>0</v>
      </c>
      <c r="L2477" s="89">
        <f t="shared" si="1262"/>
        <v>0</v>
      </c>
      <c r="M2477" s="89">
        <f t="shared" si="1263"/>
        <v>0</v>
      </c>
      <c r="N2477" s="89">
        <f t="shared" si="1264"/>
        <v>0</v>
      </c>
      <c r="O2477" s="89">
        <f t="shared" si="1280"/>
        <v>0</v>
      </c>
      <c r="Q2477" s="90">
        <f t="shared" si="1265"/>
        <v>0</v>
      </c>
      <c r="R2477" s="90">
        <f t="shared" si="1266"/>
        <v>0</v>
      </c>
      <c r="S2477" s="90">
        <f t="shared" si="1267"/>
        <v>0</v>
      </c>
      <c r="T2477" s="90">
        <f t="shared" si="1268"/>
        <v>0</v>
      </c>
      <c r="U2477" s="90">
        <f t="shared" si="1269"/>
        <v>0</v>
      </c>
      <c r="V2477" s="90">
        <f t="shared" si="1270"/>
        <v>0</v>
      </c>
      <c r="W2477" s="90">
        <f t="shared" si="1281"/>
        <v>0</v>
      </c>
      <c r="Y2477" s="89">
        <f t="shared" si="1293"/>
        <v>0</v>
      </c>
      <c r="Z2477" s="90">
        <f t="shared" si="1294"/>
        <v>0</v>
      </c>
      <c r="AA2477" s="75">
        <f t="shared" si="1295"/>
        <v>0</v>
      </c>
      <c r="AB2477" s="89">
        <f t="shared" si="1296"/>
        <v>0</v>
      </c>
      <c r="AC2477" s="89">
        <f t="shared" si="1297"/>
        <v>0</v>
      </c>
      <c r="AD2477" s="90">
        <f t="shared" si="1298"/>
        <v>0</v>
      </c>
      <c r="AE2477" s="90">
        <f t="shared" si="1299"/>
        <v>0</v>
      </c>
      <c r="AF2477" s="1">
        <f t="shared" si="1300"/>
        <v>-50000</v>
      </c>
    </row>
    <row r="2478" spans="1:32" ht="12" customHeight="1">
      <c r="A2478" s="106">
        <v>2.849E-3</v>
      </c>
      <c r="B2478" s="4">
        <f t="shared" si="1290"/>
        <v>-49999.997151000003</v>
      </c>
      <c r="C2478" s="66"/>
      <c r="D2478" s="66"/>
      <c r="E2478" s="57" t="s">
        <v>20</v>
      </c>
      <c r="F2478" s="22">
        <f t="shared" si="1291"/>
        <v>0</v>
      </c>
      <c r="G2478" s="22">
        <f t="shared" si="1292"/>
        <v>0</v>
      </c>
      <c r="H2478" s="120" t="str">
        <f>IF(ISNA(VLOOKUP(C2478,[1]Sheet1!$J$2:$J$2000,3,FALSE)),"No","Yes")</f>
        <v>No</v>
      </c>
      <c r="I2478" s="89">
        <f t="shared" si="1259"/>
        <v>0</v>
      </c>
      <c r="J2478" s="89">
        <f t="shared" si="1260"/>
        <v>0</v>
      </c>
      <c r="K2478" s="89">
        <f t="shared" si="1261"/>
        <v>0</v>
      </c>
      <c r="L2478" s="89">
        <f t="shared" si="1262"/>
        <v>0</v>
      </c>
      <c r="M2478" s="89">
        <f t="shared" si="1263"/>
        <v>0</v>
      </c>
      <c r="N2478" s="89">
        <f t="shared" si="1264"/>
        <v>0</v>
      </c>
      <c r="O2478" s="89">
        <f t="shared" si="1280"/>
        <v>0</v>
      </c>
      <c r="Q2478" s="90">
        <f t="shared" si="1265"/>
        <v>0</v>
      </c>
      <c r="R2478" s="90">
        <f t="shared" si="1266"/>
        <v>0</v>
      </c>
      <c r="S2478" s="90">
        <f t="shared" si="1267"/>
        <v>0</v>
      </c>
      <c r="T2478" s="90">
        <f t="shared" si="1268"/>
        <v>0</v>
      </c>
      <c r="U2478" s="90">
        <f t="shared" si="1269"/>
        <v>0</v>
      </c>
      <c r="V2478" s="90">
        <f t="shared" si="1270"/>
        <v>0</v>
      </c>
      <c r="W2478" s="90">
        <f t="shared" si="1281"/>
        <v>0</v>
      </c>
      <c r="Y2478" s="89">
        <f t="shared" si="1293"/>
        <v>0</v>
      </c>
      <c r="Z2478" s="90">
        <f t="shared" si="1294"/>
        <v>0</v>
      </c>
      <c r="AA2478" s="75">
        <f t="shared" si="1295"/>
        <v>0</v>
      </c>
      <c r="AB2478" s="89">
        <f t="shared" si="1296"/>
        <v>0</v>
      </c>
      <c r="AC2478" s="89">
        <f t="shared" si="1297"/>
        <v>0</v>
      </c>
      <c r="AD2478" s="90">
        <f t="shared" si="1298"/>
        <v>0</v>
      </c>
      <c r="AE2478" s="90">
        <f t="shared" si="1299"/>
        <v>0</v>
      </c>
      <c r="AF2478" s="1">
        <f t="shared" si="1300"/>
        <v>-50000</v>
      </c>
    </row>
    <row r="2479" spans="1:32" ht="12" customHeight="1">
      <c r="A2479" s="106">
        <v>2.8500000000000001E-3</v>
      </c>
      <c r="B2479" s="4">
        <f t="shared" si="1290"/>
        <v>-49999.997150000003</v>
      </c>
      <c r="C2479" s="66"/>
      <c r="D2479" s="66"/>
      <c r="E2479" s="57" t="s">
        <v>20</v>
      </c>
      <c r="F2479" s="22">
        <f t="shared" si="1291"/>
        <v>0</v>
      </c>
      <c r="G2479" s="22">
        <f t="shared" si="1292"/>
        <v>0</v>
      </c>
      <c r="H2479" s="120" t="str">
        <f>IF(ISNA(VLOOKUP(C2479,[1]Sheet1!$J$2:$J$2000,3,FALSE)),"No","Yes")</f>
        <v>No</v>
      </c>
      <c r="I2479" s="89">
        <f t="shared" si="1259"/>
        <v>0</v>
      </c>
      <c r="J2479" s="89">
        <f t="shared" si="1260"/>
        <v>0</v>
      </c>
      <c r="K2479" s="89">
        <f t="shared" si="1261"/>
        <v>0</v>
      </c>
      <c r="L2479" s="89">
        <f t="shared" si="1262"/>
        <v>0</v>
      </c>
      <c r="M2479" s="89">
        <f t="shared" si="1263"/>
        <v>0</v>
      </c>
      <c r="N2479" s="89">
        <f t="shared" si="1264"/>
        <v>0</v>
      </c>
      <c r="O2479" s="89">
        <f t="shared" si="1280"/>
        <v>0</v>
      </c>
      <c r="Q2479" s="90">
        <f t="shared" si="1265"/>
        <v>0</v>
      </c>
      <c r="R2479" s="90">
        <f t="shared" si="1266"/>
        <v>0</v>
      </c>
      <c r="S2479" s="90">
        <f t="shared" si="1267"/>
        <v>0</v>
      </c>
      <c r="T2479" s="90">
        <f t="shared" si="1268"/>
        <v>0</v>
      </c>
      <c r="U2479" s="90">
        <f t="shared" si="1269"/>
        <v>0</v>
      </c>
      <c r="V2479" s="90">
        <f t="shared" si="1270"/>
        <v>0</v>
      </c>
      <c r="W2479" s="90">
        <f t="shared" si="1281"/>
        <v>0</v>
      </c>
      <c r="Y2479" s="89">
        <f t="shared" si="1293"/>
        <v>0</v>
      </c>
      <c r="Z2479" s="90">
        <f t="shared" si="1294"/>
        <v>0</v>
      </c>
      <c r="AA2479" s="75">
        <f t="shared" si="1295"/>
        <v>0</v>
      </c>
      <c r="AB2479" s="89">
        <f t="shared" si="1296"/>
        <v>0</v>
      </c>
      <c r="AC2479" s="89">
        <f t="shared" si="1297"/>
        <v>0</v>
      </c>
      <c r="AD2479" s="90">
        <f t="shared" si="1298"/>
        <v>0</v>
      </c>
      <c r="AE2479" s="90">
        <f t="shared" si="1299"/>
        <v>0</v>
      </c>
      <c r="AF2479" s="1">
        <f t="shared" si="1300"/>
        <v>-50000</v>
      </c>
    </row>
    <row r="2480" spans="1:32" ht="12" customHeight="1">
      <c r="A2480" s="106">
        <v>2.8509999999999998E-3</v>
      </c>
      <c r="B2480" s="4">
        <f t="shared" si="1290"/>
        <v>-49999.997149000003</v>
      </c>
      <c r="C2480" s="66"/>
      <c r="D2480" s="66"/>
      <c r="E2480" s="57" t="s">
        <v>20</v>
      </c>
      <c r="F2480" s="22">
        <f t="shared" si="1291"/>
        <v>0</v>
      </c>
      <c r="G2480" s="22">
        <f t="shared" si="1292"/>
        <v>0</v>
      </c>
      <c r="H2480" s="120" t="str">
        <f>IF(ISNA(VLOOKUP(C2480,[1]Sheet1!$J$2:$J$2000,3,FALSE)),"No","Yes")</f>
        <v>No</v>
      </c>
      <c r="I2480" s="89">
        <f t="shared" si="1259"/>
        <v>0</v>
      </c>
      <c r="J2480" s="89">
        <f t="shared" si="1260"/>
        <v>0</v>
      </c>
      <c r="K2480" s="89">
        <f t="shared" si="1261"/>
        <v>0</v>
      </c>
      <c r="L2480" s="89">
        <f t="shared" si="1262"/>
        <v>0</v>
      </c>
      <c r="M2480" s="89">
        <f t="shared" si="1263"/>
        <v>0</v>
      </c>
      <c r="N2480" s="89">
        <f t="shared" si="1264"/>
        <v>0</v>
      </c>
      <c r="O2480" s="89">
        <f t="shared" si="1280"/>
        <v>0</v>
      </c>
      <c r="Q2480" s="90">
        <f t="shared" si="1265"/>
        <v>0</v>
      </c>
      <c r="R2480" s="90">
        <f t="shared" si="1266"/>
        <v>0</v>
      </c>
      <c r="S2480" s="90">
        <f t="shared" si="1267"/>
        <v>0</v>
      </c>
      <c r="T2480" s="90">
        <f t="shared" si="1268"/>
        <v>0</v>
      </c>
      <c r="U2480" s="90">
        <f t="shared" si="1269"/>
        <v>0</v>
      </c>
      <c r="V2480" s="90">
        <f t="shared" si="1270"/>
        <v>0</v>
      </c>
      <c r="W2480" s="90">
        <f t="shared" si="1281"/>
        <v>0</v>
      </c>
      <c r="Y2480" s="89">
        <f t="shared" si="1293"/>
        <v>0</v>
      </c>
      <c r="Z2480" s="90">
        <f t="shared" si="1294"/>
        <v>0</v>
      </c>
      <c r="AA2480" s="75">
        <f t="shared" si="1295"/>
        <v>0</v>
      </c>
      <c r="AB2480" s="89">
        <f t="shared" si="1296"/>
        <v>0</v>
      </c>
      <c r="AC2480" s="89">
        <f t="shared" si="1297"/>
        <v>0</v>
      </c>
      <c r="AD2480" s="90">
        <f t="shared" si="1298"/>
        <v>0</v>
      </c>
      <c r="AE2480" s="90">
        <f t="shared" si="1299"/>
        <v>0</v>
      </c>
      <c r="AF2480" s="1">
        <f t="shared" si="1300"/>
        <v>-50000</v>
      </c>
    </row>
    <row r="2481" spans="1:32" ht="12" customHeight="1">
      <c r="A2481" s="106">
        <v>2.8519999999999999E-3</v>
      </c>
      <c r="B2481" s="4">
        <f t="shared" si="1290"/>
        <v>-49999.997148000002</v>
      </c>
      <c r="C2481" s="66"/>
      <c r="D2481" s="66"/>
      <c r="E2481" s="57" t="s">
        <v>20</v>
      </c>
      <c r="F2481" s="22">
        <f t="shared" si="1291"/>
        <v>0</v>
      </c>
      <c r="G2481" s="22">
        <f t="shared" si="1292"/>
        <v>0</v>
      </c>
      <c r="H2481" s="120" t="str">
        <f>IF(ISNA(VLOOKUP(C2481,[1]Sheet1!$J$2:$J$2000,3,FALSE)),"No","Yes")</f>
        <v>No</v>
      </c>
      <c r="I2481" s="89">
        <f t="shared" si="1259"/>
        <v>0</v>
      </c>
      <c r="J2481" s="89">
        <f t="shared" si="1260"/>
        <v>0</v>
      </c>
      <c r="K2481" s="89">
        <f t="shared" si="1261"/>
        <v>0</v>
      </c>
      <c r="L2481" s="89">
        <f t="shared" si="1262"/>
        <v>0</v>
      </c>
      <c r="M2481" s="89">
        <f t="shared" si="1263"/>
        <v>0</v>
      </c>
      <c r="N2481" s="89">
        <f t="shared" si="1264"/>
        <v>0</v>
      </c>
      <c r="O2481" s="89">
        <f t="shared" si="1280"/>
        <v>0</v>
      </c>
      <c r="Q2481" s="90">
        <f t="shared" si="1265"/>
        <v>0</v>
      </c>
      <c r="R2481" s="90">
        <f t="shared" si="1266"/>
        <v>0</v>
      </c>
      <c r="S2481" s="90">
        <f t="shared" si="1267"/>
        <v>0</v>
      </c>
      <c r="T2481" s="90">
        <f t="shared" si="1268"/>
        <v>0</v>
      </c>
      <c r="U2481" s="90">
        <f t="shared" si="1269"/>
        <v>0</v>
      </c>
      <c r="V2481" s="90">
        <f t="shared" si="1270"/>
        <v>0</v>
      </c>
      <c r="W2481" s="90">
        <f t="shared" si="1281"/>
        <v>0</v>
      </c>
      <c r="Y2481" s="89">
        <f t="shared" si="1293"/>
        <v>0</v>
      </c>
      <c r="Z2481" s="90">
        <f t="shared" si="1294"/>
        <v>0</v>
      </c>
      <c r="AA2481" s="75">
        <f t="shared" si="1295"/>
        <v>0</v>
      </c>
      <c r="AB2481" s="89">
        <f t="shared" si="1296"/>
        <v>0</v>
      </c>
      <c r="AC2481" s="89">
        <f t="shared" si="1297"/>
        <v>0</v>
      </c>
      <c r="AD2481" s="90">
        <f t="shared" si="1298"/>
        <v>0</v>
      </c>
      <c r="AE2481" s="90">
        <f t="shared" si="1299"/>
        <v>0</v>
      </c>
      <c r="AF2481" s="1">
        <f t="shared" si="1300"/>
        <v>-50000</v>
      </c>
    </row>
    <row r="2482" spans="1:32" ht="12" customHeight="1">
      <c r="A2482" s="106">
        <v>2.8530000000000001E-3</v>
      </c>
      <c r="B2482" s="4">
        <f t="shared" si="1290"/>
        <v>-49999.997147000002</v>
      </c>
      <c r="C2482" s="66"/>
      <c r="D2482" s="66"/>
      <c r="E2482" s="57" t="s">
        <v>20</v>
      </c>
      <c r="F2482" s="22">
        <f t="shared" si="1291"/>
        <v>0</v>
      </c>
      <c r="G2482" s="22">
        <f t="shared" si="1292"/>
        <v>0</v>
      </c>
      <c r="H2482" s="120" t="str">
        <f>IF(ISNA(VLOOKUP(C2482,[1]Sheet1!$J$2:$J$2000,3,FALSE)),"No","Yes")</f>
        <v>No</v>
      </c>
      <c r="I2482" s="89">
        <f t="shared" si="1259"/>
        <v>0</v>
      </c>
      <c r="J2482" s="89">
        <f t="shared" si="1260"/>
        <v>0</v>
      </c>
      <c r="K2482" s="89">
        <f t="shared" si="1261"/>
        <v>0</v>
      </c>
      <c r="L2482" s="89">
        <f t="shared" si="1262"/>
        <v>0</v>
      </c>
      <c r="M2482" s="89">
        <f t="shared" si="1263"/>
        <v>0</v>
      </c>
      <c r="N2482" s="89">
        <f t="shared" si="1264"/>
        <v>0</v>
      </c>
      <c r="O2482" s="89">
        <f t="shared" si="1280"/>
        <v>0</v>
      </c>
      <c r="Q2482" s="90">
        <f t="shared" si="1265"/>
        <v>0</v>
      </c>
      <c r="R2482" s="90">
        <f t="shared" si="1266"/>
        <v>0</v>
      </c>
      <c r="S2482" s="90">
        <f t="shared" si="1267"/>
        <v>0</v>
      </c>
      <c r="T2482" s="90">
        <f t="shared" si="1268"/>
        <v>0</v>
      </c>
      <c r="U2482" s="90">
        <f t="shared" si="1269"/>
        <v>0</v>
      </c>
      <c r="V2482" s="90">
        <f t="shared" si="1270"/>
        <v>0</v>
      </c>
      <c r="W2482" s="90">
        <f t="shared" si="1281"/>
        <v>0</v>
      </c>
      <c r="Y2482" s="89">
        <f t="shared" si="1293"/>
        <v>0</v>
      </c>
      <c r="Z2482" s="90">
        <f t="shared" si="1294"/>
        <v>0</v>
      </c>
      <c r="AA2482" s="75">
        <f t="shared" si="1295"/>
        <v>0</v>
      </c>
      <c r="AB2482" s="89">
        <f t="shared" si="1296"/>
        <v>0</v>
      </c>
      <c r="AC2482" s="89">
        <f t="shared" si="1297"/>
        <v>0</v>
      </c>
      <c r="AD2482" s="90">
        <f t="shared" si="1298"/>
        <v>0</v>
      </c>
      <c r="AE2482" s="90">
        <f t="shared" si="1299"/>
        <v>0</v>
      </c>
      <c r="AF2482" s="1">
        <f t="shared" si="1300"/>
        <v>-50000</v>
      </c>
    </row>
    <row r="2483" spans="1:32" ht="12" customHeight="1">
      <c r="A2483" s="106">
        <v>2.8540000000000002E-3</v>
      </c>
      <c r="B2483" s="4">
        <f t="shared" si="1290"/>
        <v>-49999.997146000002</v>
      </c>
      <c r="C2483" s="66"/>
      <c r="D2483" s="66"/>
      <c r="E2483" s="57" t="s">
        <v>20</v>
      </c>
      <c r="F2483" s="22">
        <f t="shared" si="1291"/>
        <v>0</v>
      </c>
      <c r="G2483" s="22">
        <f t="shared" si="1292"/>
        <v>0</v>
      </c>
      <c r="H2483" s="120" t="str">
        <f>IF(ISNA(VLOOKUP(C2483,[1]Sheet1!$J$2:$J$2000,3,FALSE)),"No","Yes")</f>
        <v>No</v>
      </c>
      <c r="I2483" s="89">
        <f t="shared" si="1259"/>
        <v>0</v>
      </c>
      <c r="J2483" s="89">
        <f t="shared" si="1260"/>
        <v>0</v>
      </c>
      <c r="K2483" s="89">
        <f t="shared" si="1261"/>
        <v>0</v>
      </c>
      <c r="L2483" s="89">
        <f t="shared" si="1262"/>
        <v>0</v>
      </c>
      <c r="M2483" s="89">
        <f t="shared" si="1263"/>
        <v>0</v>
      </c>
      <c r="N2483" s="89">
        <f t="shared" si="1264"/>
        <v>0</v>
      </c>
      <c r="O2483" s="89">
        <f t="shared" si="1280"/>
        <v>0</v>
      </c>
      <c r="Q2483" s="90">
        <f t="shared" si="1265"/>
        <v>0</v>
      </c>
      <c r="R2483" s="90">
        <f t="shared" si="1266"/>
        <v>0</v>
      </c>
      <c r="S2483" s="90">
        <f t="shared" si="1267"/>
        <v>0</v>
      </c>
      <c r="T2483" s="90">
        <f t="shared" si="1268"/>
        <v>0</v>
      </c>
      <c r="U2483" s="90">
        <f t="shared" si="1269"/>
        <v>0</v>
      </c>
      <c r="V2483" s="90">
        <f t="shared" si="1270"/>
        <v>0</v>
      </c>
      <c r="W2483" s="90">
        <f t="shared" si="1281"/>
        <v>0</v>
      </c>
      <c r="Y2483" s="89">
        <f t="shared" si="1293"/>
        <v>0</v>
      </c>
      <c r="Z2483" s="90">
        <f t="shared" si="1294"/>
        <v>0</v>
      </c>
      <c r="AA2483" s="75">
        <f t="shared" si="1295"/>
        <v>0</v>
      </c>
      <c r="AB2483" s="89">
        <f t="shared" si="1296"/>
        <v>0</v>
      </c>
      <c r="AC2483" s="89">
        <f t="shared" si="1297"/>
        <v>0</v>
      </c>
      <c r="AD2483" s="90">
        <f t="shared" si="1298"/>
        <v>0</v>
      </c>
      <c r="AE2483" s="90">
        <f t="shared" si="1299"/>
        <v>0</v>
      </c>
      <c r="AF2483" s="1">
        <f t="shared" si="1300"/>
        <v>-50000</v>
      </c>
    </row>
    <row r="2484" spans="1:32" ht="12" customHeight="1">
      <c r="A2484" s="106">
        <v>2.8549999999999999E-3</v>
      </c>
      <c r="B2484" s="4">
        <f t="shared" si="1290"/>
        <v>-49999.997145000001</v>
      </c>
      <c r="C2484" s="66"/>
      <c r="D2484" s="66"/>
      <c r="E2484" s="57" t="s">
        <v>20</v>
      </c>
      <c r="F2484" s="22">
        <f t="shared" si="1291"/>
        <v>0</v>
      </c>
      <c r="G2484" s="22">
        <f t="shared" si="1292"/>
        <v>0</v>
      </c>
      <c r="H2484" s="120" t="str">
        <f>IF(ISNA(VLOOKUP(C2484,[1]Sheet1!$J$2:$J$2000,3,FALSE)),"No","Yes")</f>
        <v>No</v>
      </c>
      <c r="I2484" s="89">
        <f t="shared" si="1259"/>
        <v>0</v>
      </c>
      <c r="J2484" s="89">
        <f t="shared" si="1260"/>
        <v>0</v>
      </c>
      <c r="K2484" s="89">
        <f t="shared" si="1261"/>
        <v>0</v>
      </c>
      <c r="L2484" s="89">
        <f t="shared" si="1262"/>
        <v>0</v>
      </c>
      <c r="M2484" s="89">
        <f t="shared" si="1263"/>
        <v>0</v>
      </c>
      <c r="N2484" s="89">
        <f t="shared" si="1264"/>
        <v>0</v>
      </c>
      <c r="O2484" s="89">
        <f t="shared" si="1280"/>
        <v>0</v>
      </c>
      <c r="Q2484" s="90">
        <f t="shared" si="1265"/>
        <v>0</v>
      </c>
      <c r="R2484" s="90">
        <f t="shared" si="1266"/>
        <v>0</v>
      </c>
      <c r="S2484" s="90">
        <f t="shared" si="1267"/>
        <v>0</v>
      </c>
      <c r="T2484" s="90">
        <f t="shared" si="1268"/>
        <v>0</v>
      </c>
      <c r="U2484" s="90">
        <f t="shared" si="1269"/>
        <v>0</v>
      </c>
      <c r="V2484" s="90">
        <f t="shared" si="1270"/>
        <v>0</v>
      </c>
      <c r="W2484" s="90">
        <f t="shared" si="1281"/>
        <v>0</v>
      </c>
      <c r="Y2484" s="89">
        <f t="shared" si="1293"/>
        <v>0</v>
      </c>
      <c r="Z2484" s="90">
        <f t="shared" si="1294"/>
        <v>0</v>
      </c>
      <c r="AA2484" s="75">
        <f t="shared" si="1295"/>
        <v>0</v>
      </c>
      <c r="AB2484" s="89">
        <f t="shared" si="1296"/>
        <v>0</v>
      </c>
      <c r="AC2484" s="89">
        <f t="shared" si="1297"/>
        <v>0</v>
      </c>
      <c r="AD2484" s="90">
        <f t="shared" si="1298"/>
        <v>0</v>
      </c>
      <c r="AE2484" s="90">
        <f t="shared" si="1299"/>
        <v>0</v>
      </c>
      <c r="AF2484" s="1">
        <f t="shared" si="1300"/>
        <v>-50000</v>
      </c>
    </row>
    <row r="2485" spans="1:32" ht="12" customHeight="1">
      <c r="A2485" s="106">
        <v>2.856E-3</v>
      </c>
      <c r="B2485" s="4">
        <f t="shared" si="1290"/>
        <v>-49999.997144000001</v>
      </c>
      <c r="C2485" s="66"/>
      <c r="D2485" s="66"/>
      <c r="E2485" s="57" t="s">
        <v>20</v>
      </c>
      <c r="F2485" s="22">
        <f t="shared" si="1291"/>
        <v>0</v>
      </c>
      <c r="G2485" s="22">
        <f t="shared" si="1292"/>
        <v>0</v>
      </c>
      <c r="H2485" s="120" t="str">
        <f>IF(ISNA(VLOOKUP(C2485,[1]Sheet1!$J$2:$J$2000,3,FALSE)),"No","Yes")</f>
        <v>No</v>
      </c>
      <c r="I2485" s="89">
        <f t="shared" si="1259"/>
        <v>0</v>
      </c>
      <c r="J2485" s="89">
        <f t="shared" si="1260"/>
        <v>0</v>
      </c>
      <c r="K2485" s="89">
        <f t="shared" si="1261"/>
        <v>0</v>
      </c>
      <c r="L2485" s="89">
        <f t="shared" si="1262"/>
        <v>0</v>
      </c>
      <c r="M2485" s="89">
        <f t="shared" si="1263"/>
        <v>0</v>
      </c>
      <c r="N2485" s="89">
        <f t="shared" si="1264"/>
        <v>0</v>
      </c>
      <c r="O2485" s="89">
        <f t="shared" si="1280"/>
        <v>0</v>
      </c>
      <c r="Q2485" s="90">
        <f t="shared" si="1265"/>
        <v>0</v>
      </c>
      <c r="R2485" s="90">
        <f t="shared" si="1266"/>
        <v>0</v>
      </c>
      <c r="S2485" s="90">
        <f t="shared" si="1267"/>
        <v>0</v>
      </c>
      <c r="T2485" s="90">
        <f t="shared" si="1268"/>
        <v>0</v>
      </c>
      <c r="U2485" s="90">
        <f t="shared" si="1269"/>
        <v>0</v>
      </c>
      <c r="V2485" s="90">
        <f t="shared" si="1270"/>
        <v>0</v>
      </c>
      <c r="W2485" s="90">
        <f t="shared" si="1281"/>
        <v>0</v>
      </c>
      <c r="Y2485" s="89">
        <f t="shared" si="1293"/>
        <v>0</v>
      </c>
      <c r="Z2485" s="90">
        <f t="shared" si="1294"/>
        <v>0</v>
      </c>
      <c r="AA2485" s="75">
        <f t="shared" si="1295"/>
        <v>0</v>
      </c>
      <c r="AB2485" s="89">
        <f t="shared" si="1296"/>
        <v>0</v>
      </c>
      <c r="AC2485" s="89">
        <f t="shared" si="1297"/>
        <v>0</v>
      </c>
      <c r="AD2485" s="90">
        <f t="shared" si="1298"/>
        <v>0</v>
      </c>
      <c r="AE2485" s="90">
        <f t="shared" si="1299"/>
        <v>0</v>
      </c>
      <c r="AF2485" s="1">
        <f t="shared" si="1300"/>
        <v>-50000</v>
      </c>
    </row>
    <row r="2486" spans="1:32" ht="12" customHeight="1">
      <c r="A2486" s="106">
        <v>2.8570000000000002E-3</v>
      </c>
      <c r="B2486" s="4">
        <f t="shared" si="1290"/>
        <v>-49999.997143000001</v>
      </c>
      <c r="C2486" s="66"/>
      <c r="D2486" s="66"/>
      <c r="E2486" s="57" t="s">
        <v>20</v>
      </c>
      <c r="F2486" s="22">
        <f t="shared" si="1291"/>
        <v>0</v>
      </c>
      <c r="G2486" s="22">
        <f t="shared" si="1292"/>
        <v>0</v>
      </c>
      <c r="H2486" s="120" t="str">
        <f>IF(ISNA(VLOOKUP(C2486,[1]Sheet1!$J$2:$J$2000,3,FALSE)),"No","Yes")</f>
        <v>No</v>
      </c>
      <c r="I2486" s="89">
        <f t="shared" si="1259"/>
        <v>0</v>
      </c>
      <c r="J2486" s="89">
        <f t="shared" si="1260"/>
        <v>0</v>
      </c>
      <c r="K2486" s="89">
        <f t="shared" si="1261"/>
        <v>0</v>
      </c>
      <c r="L2486" s="89">
        <f t="shared" si="1262"/>
        <v>0</v>
      </c>
      <c r="M2486" s="89">
        <f t="shared" si="1263"/>
        <v>0</v>
      </c>
      <c r="N2486" s="89">
        <f t="shared" si="1264"/>
        <v>0</v>
      </c>
      <c r="O2486" s="89">
        <f t="shared" si="1280"/>
        <v>0</v>
      </c>
      <c r="Q2486" s="90">
        <f t="shared" si="1265"/>
        <v>0</v>
      </c>
      <c r="R2486" s="90">
        <f t="shared" si="1266"/>
        <v>0</v>
      </c>
      <c r="S2486" s="90">
        <f t="shared" si="1267"/>
        <v>0</v>
      </c>
      <c r="T2486" s="90">
        <f t="shared" si="1268"/>
        <v>0</v>
      </c>
      <c r="U2486" s="90">
        <f t="shared" si="1269"/>
        <v>0</v>
      </c>
      <c r="V2486" s="90">
        <f t="shared" si="1270"/>
        <v>0</v>
      </c>
      <c r="W2486" s="90">
        <f t="shared" si="1281"/>
        <v>0</v>
      </c>
      <c r="Y2486" s="89">
        <f t="shared" si="1293"/>
        <v>0</v>
      </c>
      <c r="Z2486" s="90">
        <f t="shared" si="1294"/>
        <v>0</v>
      </c>
      <c r="AA2486" s="75">
        <f t="shared" si="1295"/>
        <v>0</v>
      </c>
      <c r="AB2486" s="89">
        <f t="shared" si="1296"/>
        <v>0</v>
      </c>
      <c r="AC2486" s="89">
        <f t="shared" si="1297"/>
        <v>0</v>
      </c>
      <c r="AD2486" s="90">
        <f t="shared" si="1298"/>
        <v>0</v>
      </c>
      <c r="AE2486" s="90">
        <f t="shared" si="1299"/>
        <v>0</v>
      </c>
      <c r="AF2486" s="1">
        <f t="shared" si="1300"/>
        <v>-50000</v>
      </c>
    </row>
    <row r="2487" spans="1:32" ht="12" customHeight="1">
      <c r="A2487" s="106">
        <v>2.8579999999999999E-3</v>
      </c>
      <c r="B2487" s="4">
        <f t="shared" si="1290"/>
        <v>-49999.997142</v>
      </c>
      <c r="C2487" s="66"/>
      <c r="D2487" s="66"/>
      <c r="E2487" s="57" t="s">
        <v>20</v>
      </c>
      <c r="F2487" s="22">
        <f t="shared" si="1291"/>
        <v>0</v>
      </c>
      <c r="G2487" s="22">
        <f t="shared" si="1292"/>
        <v>0</v>
      </c>
      <c r="H2487" s="120" t="str">
        <f>IF(ISNA(VLOOKUP(C2487,[1]Sheet1!$J$2:$J$2000,3,FALSE)),"No","Yes")</f>
        <v>No</v>
      </c>
      <c r="I2487" s="89">
        <f t="shared" si="1259"/>
        <v>0</v>
      </c>
      <c r="J2487" s="89">
        <f t="shared" si="1260"/>
        <v>0</v>
      </c>
      <c r="K2487" s="89">
        <f t="shared" si="1261"/>
        <v>0</v>
      </c>
      <c r="L2487" s="89">
        <f t="shared" si="1262"/>
        <v>0</v>
      </c>
      <c r="M2487" s="89">
        <f t="shared" si="1263"/>
        <v>0</v>
      </c>
      <c r="N2487" s="89">
        <f t="shared" si="1264"/>
        <v>0</v>
      </c>
      <c r="O2487" s="89">
        <f t="shared" si="1280"/>
        <v>0</v>
      </c>
      <c r="Q2487" s="90">
        <f t="shared" si="1265"/>
        <v>0</v>
      </c>
      <c r="R2487" s="90">
        <f t="shared" si="1266"/>
        <v>0</v>
      </c>
      <c r="S2487" s="90">
        <f t="shared" si="1267"/>
        <v>0</v>
      </c>
      <c r="T2487" s="90">
        <f t="shared" si="1268"/>
        <v>0</v>
      </c>
      <c r="U2487" s="90">
        <f t="shared" si="1269"/>
        <v>0</v>
      </c>
      <c r="V2487" s="90">
        <f t="shared" si="1270"/>
        <v>0</v>
      </c>
      <c r="W2487" s="90">
        <f t="shared" si="1281"/>
        <v>0</v>
      </c>
      <c r="Y2487" s="89">
        <f t="shared" si="1293"/>
        <v>0</v>
      </c>
      <c r="Z2487" s="90">
        <f t="shared" si="1294"/>
        <v>0</v>
      </c>
      <c r="AA2487" s="75">
        <f t="shared" si="1295"/>
        <v>0</v>
      </c>
      <c r="AB2487" s="89">
        <f t="shared" si="1296"/>
        <v>0</v>
      </c>
      <c r="AC2487" s="89">
        <f t="shared" si="1297"/>
        <v>0</v>
      </c>
      <c r="AD2487" s="90">
        <f t="shared" si="1298"/>
        <v>0</v>
      </c>
      <c r="AE2487" s="90">
        <f t="shared" si="1299"/>
        <v>0</v>
      </c>
      <c r="AF2487" s="1">
        <f t="shared" si="1300"/>
        <v>-50000</v>
      </c>
    </row>
    <row r="2488" spans="1:32" ht="12" customHeight="1">
      <c r="A2488" s="106">
        <v>2.859E-3</v>
      </c>
      <c r="B2488" s="4">
        <f t="shared" ref="B2488:B2531" si="1301">AF2488+A2488</f>
        <v>-49999.997141</v>
      </c>
      <c r="C2488" s="66"/>
      <c r="D2488" s="66"/>
      <c r="E2488" s="57" t="s">
        <v>20</v>
      </c>
      <c r="F2488" s="22">
        <f t="shared" ref="F2488:F2531" si="1302">COUNTIF(H2488:X2488,"&gt;1")</f>
        <v>0</v>
      </c>
      <c r="G2488" s="22">
        <f t="shared" ref="G2488:G2531" si="1303">COUNTIF(AA2488:AE2488,"&gt;1")</f>
        <v>0</v>
      </c>
      <c r="H2488" s="120" t="str">
        <f>IF(ISNA(VLOOKUP(C2488,[1]Sheet1!$J$2:$J$2000,3,FALSE)),"No","Yes")</f>
        <v>No</v>
      </c>
      <c r="I2488" s="89">
        <f t="shared" si="1259"/>
        <v>0</v>
      </c>
      <c r="J2488" s="89">
        <f t="shared" si="1260"/>
        <v>0</v>
      </c>
      <c r="K2488" s="89">
        <f t="shared" si="1261"/>
        <v>0</v>
      </c>
      <c r="L2488" s="89">
        <f t="shared" si="1262"/>
        <v>0</v>
      </c>
      <c r="M2488" s="89">
        <f t="shared" si="1263"/>
        <v>0</v>
      </c>
      <c r="N2488" s="89">
        <f t="shared" si="1264"/>
        <v>0</v>
      </c>
      <c r="O2488" s="89">
        <f t="shared" si="1280"/>
        <v>0</v>
      </c>
      <c r="Q2488" s="90">
        <f t="shared" si="1265"/>
        <v>0</v>
      </c>
      <c r="R2488" s="90">
        <f t="shared" si="1266"/>
        <v>0</v>
      </c>
      <c r="S2488" s="90">
        <f t="shared" si="1267"/>
        <v>0</v>
      </c>
      <c r="T2488" s="90">
        <f t="shared" si="1268"/>
        <v>0</v>
      </c>
      <c r="U2488" s="90">
        <f t="shared" si="1269"/>
        <v>0</v>
      </c>
      <c r="V2488" s="90">
        <f t="shared" si="1270"/>
        <v>0</v>
      </c>
      <c r="W2488" s="90">
        <f t="shared" si="1281"/>
        <v>0</v>
      </c>
      <c r="Y2488" s="89">
        <f t="shared" ref="Y2488:Y2531" si="1304">LARGE(I2488:O2488,3)</f>
        <v>0</v>
      </c>
      <c r="Z2488" s="90">
        <f t="shared" ref="Z2488:Z2531" si="1305">LARGE(Q2488:W2488,3)</f>
        <v>0</v>
      </c>
      <c r="AA2488" s="75">
        <f t="shared" ref="AA2488:AA2531" si="1306">LARGE(Y2488:Z2488,1)</f>
        <v>0</v>
      </c>
      <c r="AB2488" s="89">
        <f t="shared" ref="AB2488:AB2531" si="1307">LARGE(I2488:O2488,1)</f>
        <v>0</v>
      </c>
      <c r="AC2488" s="89">
        <f t="shared" ref="AC2488:AC2531" si="1308">LARGE(I2488:O2488,2)</f>
        <v>0</v>
      </c>
      <c r="AD2488" s="90">
        <f t="shared" ref="AD2488:AD2531" si="1309">LARGE(Q2488:W2488,1)</f>
        <v>0</v>
      </c>
      <c r="AE2488" s="90">
        <f t="shared" ref="AE2488:AE2531" si="1310">LARGE(Q2488:W2488,2)</f>
        <v>0</v>
      </c>
      <c r="AF2488" s="1">
        <f t="shared" si="1300"/>
        <v>-50000</v>
      </c>
    </row>
    <row r="2489" spans="1:32" ht="12" customHeight="1">
      <c r="A2489" s="106">
        <v>2.8600000000000001E-3</v>
      </c>
      <c r="B2489" s="4">
        <f t="shared" si="1301"/>
        <v>-49999.997139999999</v>
      </c>
      <c r="C2489" s="66"/>
      <c r="D2489" s="66"/>
      <c r="E2489" s="57" t="s">
        <v>20</v>
      </c>
      <c r="F2489" s="22">
        <f t="shared" si="1302"/>
        <v>0</v>
      </c>
      <c r="G2489" s="22">
        <f t="shared" si="1303"/>
        <v>0</v>
      </c>
      <c r="H2489" s="120" t="str">
        <f>IF(ISNA(VLOOKUP(C2489,[1]Sheet1!$J$2:$J$2000,3,FALSE)),"No","Yes")</f>
        <v>No</v>
      </c>
      <c r="I2489" s="89">
        <f t="shared" si="1259"/>
        <v>0</v>
      </c>
      <c r="J2489" s="89">
        <f t="shared" si="1260"/>
        <v>0</v>
      </c>
      <c r="K2489" s="89">
        <f t="shared" si="1261"/>
        <v>0</v>
      </c>
      <c r="L2489" s="89">
        <f t="shared" si="1262"/>
        <v>0</v>
      </c>
      <c r="M2489" s="89">
        <f t="shared" si="1263"/>
        <v>0</v>
      </c>
      <c r="N2489" s="89">
        <f t="shared" si="1264"/>
        <v>0</v>
      </c>
      <c r="O2489" s="89">
        <f t="shared" si="1280"/>
        <v>0</v>
      </c>
      <c r="Q2489" s="90">
        <f t="shared" si="1265"/>
        <v>0</v>
      </c>
      <c r="R2489" s="90">
        <f t="shared" si="1266"/>
        <v>0</v>
      </c>
      <c r="S2489" s="90">
        <f t="shared" si="1267"/>
        <v>0</v>
      </c>
      <c r="T2489" s="90">
        <f t="shared" si="1268"/>
        <v>0</v>
      </c>
      <c r="U2489" s="90">
        <f t="shared" si="1269"/>
        <v>0</v>
      </c>
      <c r="V2489" s="90">
        <f t="shared" si="1270"/>
        <v>0</v>
      </c>
      <c r="W2489" s="90">
        <f t="shared" si="1281"/>
        <v>0</v>
      </c>
      <c r="Y2489" s="89">
        <f t="shared" si="1304"/>
        <v>0</v>
      </c>
      <c r="Z2489" s="90">
        <f t="shared" si="1305"/>
        <v>0</v>
      </c>
      <c r="AA2489" s="75">
        <f t="shared" si="1306"/>
        <v>0</v>
      </c>
      <c r="AB2489" s="89">
        <f t="shared" si="1307"/>
        <v>0</v>
      </c>
      <c r="AC2489" s="89">
        <f t="shared" si="1308"/>
        <v>0</v>
      </c>
      <c r="AD2489" s="90">
        <f t="shared" si="1309"/>
        <v>0</v>
      </c>
      <c r="AE2489" s="90">
        <f t="shared" si="1310"/>
        <v>0</v>
      </c>
      <c r="AF2489" s="1">
        <f t="shared" si="1300"/>
        <v>-50000</v>
      </c>
    </row>
    <row r="2490" spans="1:32" ht="12" customHeight="1">
      <c r="A2490" s="106">
        <v>2.8609999999999998E-3</v>
      </c>
      <c r="B2490" s="4">
        <f t="shared" si="1301"/>
        <v>-49999.997138999999</v>
      </c>
      <c r="C2490" s="66"/>
      <c r="D2490" s="66"/>
      <c r="E2490" s="57" t="s">
        <v>20</v>
      </c>
      <c r="F2490" s="22">
        <f t="shared" si="1302"/>
        <v>0</v>
      </c>
      <c r="G2490" s="22">
        <f t="shared" si="1303"/>
        <v>0</v>
      </c>
      <c r="H2490" s="120" t="str">
        <f>IF(ISNA(VLOOKUP(C2490,[1]Sheet1!$J$2:$J$2000,3,FALSE)),"No","Yes")</f>
        <v>No</v>
      </c>
      <c r="I2490" s="89">
        <f t="shared" si="1259"/>
        <v>0</v>
      </c>
      <c r="J2490" s="89">
        <f t="shared" si="1260"/>
        <v>0</v>
      </c>
      <c r="K2490" s="89">
        <f t="shared" si="1261"/>
        <v>0</v>
      </c>
      <c r="L2490" s="89">
        <f t="shared" si="1262"/>
        <v>0</v>
      </c>
      <c r="M2490" s="89">
        <f t="shared" si="1263"/>
        <v>0</v>
      </c>
      <c r="N2490" s="89">
        <f t="shared" si="1264"/>
        <v>0</v>
      </c>
      <c r="O2490" s="89">
        <f t="shared" si="1280"/>
        <v>0</v>
      </c>
      <c r="Q2490" s="90">
        <f t="shared" si="1265"/>
        <v>0</v>
      </c>
      <c r="R2490" s="90">
        <f t="shared" si="1266"/>
        <v>0</v>
      </c>
      <c r="S2490" s="90">
        <f t="shared" si="1267"/>
        <v>0</v>
      </c>
      <c r="T2490" s="90">
        <f t="shared" si="1268"/>
        <v>0</v>
      </c>
      <c r="U2490" s="90">
        <f t="shared" si="1269"/>
        <v>0</v>
      </c>
      <c r="V2490" s="90">
        <f t="shared" si="1270"/>
        <v>0</v>
      </c>
      <c r="W2490" s="90">
        <f t="shared" si="1281"/>
        <v>0</v>
      </c>
      <c r="Y2490" s="89">
        <f t="shared" si="1304"/>
        <v>0</v>
      </c>
      <c r="Z2490" s="90">
        <f t="shared" si="1305"/>
        <v>0</v>
      </c>
      <c r="AA2490" s="75">
        <f t="shared" si="1306"/>
        <v>0</v>
      </c>
      <c r="AB2490" s="89">
        <f t="shared" si="1307"/>
        <v>0</v>
      </c>
      <c r="AC2490" s="89">
        <f t="shared" si="1308"/>
        <v>0</v>
      </c>
      <c r="AD2490" s="90">
        <f t="shared" si="1309"/>
        <v>0</v>
      </c>
      <c r="AE2490" s="90">
        <f t="shared" si="1310"/>
        <v>0</v>
      </c>
      <c r="AF2490" s="1">
        <f t="shared" si="1300"/>
        <v>-50000</v>
      </c>
    </row>
    <row r="2491" spans="1:32" ht="12" customHeight="1">
      <c r="A2491" s="106">
        <v>2.862E-3</v>
      </c>
      <c r="B2491" s="4">
        <f t="shared" si="1301"/>
        <v>-49999.997137999999</v>
      </c>
      <c r="C2491" s="66"/>
      <c r="D2491" s="66"/>
      <c r="E2491" s="57" t="s">
        <v>20</v>
      </c>
      <c r="F2491" s="22">
        <f t="shared" si="1302"/>
        <v>0</v>
      </c>
      <c r="G2491" s="22">
        <f t="shared" si="1303"/>
        <v>0</v>
      </c>
      <c r="H2491" s="120" t="str">
        <f>IF(ISNA(VLOOKUP(C2491,[1]Sheet1!$J$2:$J$2000,3,FALSE)),"No","Yes")</f>
        <v>No</v>
      </c>
      <c r="I2491" s="89">
        <f t="shared" si="1259"/>
        <v>0</v>
      </c>
      <c r="J2491" s="89">
        <f t="shared" si="1260"/>
        <v>0</v>
      </c>
      <c r="K2491" s="89">
        <f t="shared" si="1261"/>
        <v>0</v>
      </c>
      <c r="L2491" s="89">
        <f t="shared" si="1262"/>
        <v>0</v>
      </c>
      <c r="M2491" s="89">
        <f t="shared" si="1263"/>
        <v>0</v>
      </c>
      <c r="N2491" s="89">
        <f t="shared" si="1264"/>
        <v>0</v>
      </c>
      <c r="O2491" s="89">
        <f t="shared" si="1280"/>
        <v>0</v>
      </c>
      <c r="Q2491" s="90">
        <f t="shared" si="1265"/>
        <v>0</v>
      </c>
      <c r="R2491" s="90">
        <f t="shared" si="1266"/>
        <v>0</v>
      </c>
      <c r="S2491" s="90">
        <f t="shared" si="1267"/>
        <v>0</v>
      </c>
      <c r="T2491" s="90">
        <f t="shared" si="1268"/>
        <v>0</v>
      </c>
      <c r="U2491" s="90">
        <f t="shared" si="1269"/>
        <v>0</v>
      </c>
      <c r="V2491" s="90">
        <f t="shared" si="1270"/>
        <v>0</v>
      </c>
      <c r="W2491" s="90">
        <f t="shared" si="1281"/>
        <v>0</v>
      </c>
      <c r="Y2491" s="89">
        <f t="shared" si="1304"/>
        <v>0</v>
      </c>
      <c r="Z2491" s="90">
        <f t="shared" si="1305"/>
        <v>0</v>
      </c>
      <c r="AA2491" s="75">
        <f t="shared" si="1306"/>
        <v>0</v>
      </c>
      <c r="AB2491" s="89">
        <f t="shared" si="1307"/>
        <v>0</v>
      </c>
      <c r="AC2491" s="89">
        <f t="shared" si="1308"/>
        <v>0</v>
      </c>
      <c r="AD2491" s="90">
        <f t="shared" si="1309"/>
        <v>0</v>
      </c>
      <c r="AE2491" s="90">
        <f t="shared" si="1310"/>
        <v>0</v>
      </c>
      <c r="AF2491" s="1">
        <f t="shared" si="1300"/>
        <v>-50000</v>
      </c>
    </row>
    <row r="2492" spans="1:32" ht="12" customHeight="1">
      <c r="A2492" s="106">
        <v>2.8630000000000001E-3</v>
      </c>
      <c r="B2492" s="4">
        <f t="shared" si="1301"/>
        <v>-49999.997136999998</v>
      </c>
      <c r="C2492" s="66"/>
      <c r="D2492" s="66"/>
      <c r="E2492" s="57" t="s">
        <v>20</v>
      </c>
      <c r="F2492" s="22">
        <f t="shared" si="1302"/>
        <v>0</v>
      </c>
      <c r="G2492" s="22">
        <f t="shared" si="1303"/>
        <v>0</v>
      </c>
      <c r="H2492" s="120" t="str">
        <f>IF(ISNA(VLOOKUP(C2492,[1]Sheet1!$J$2:$J$2000,3,FALSE)),"No","Yes")</f>
        <v>No</v>
      </c>
      <c r="I2492" s="89">
        <f t="shared" si="1259"/>
        <v>0</v>
      </c>
      <c r="J2492" s="89">
        <f t="shared" si="1260"/>
        <v>0</v>
      </c>
      <c r="K2492" s="89">
        <f t="shared" si="1261"/>
        <v>0</v>
      </c>
      <c r="L2492" s="89">
        <f t="shared" si="1262"/>
        <v>0</v>
      </c>
      <c r="M2492" s="89">
        <f t="shared" si="1263"/>
        <v>0</v>
      </c>
      <c r="N2492" s="89">
        <f t="shared" si="1264"/>
        <v>0</v>
      </c>
      <c r="O2492" s="89">
        <f t="shared" si="1280"/>
        <v>0</v>
      </c>
      <c r="Q2492" s="90">
        <f t="shared" si="1265"/>
        <v>0</v>
      </c>
      <c r="R2492" s="90">
        <f t="shared" si="1266"/>
        <v>0</v>
      </c>
      <c r="S2492" s="90">
        <f t="shared" si="1267"/>
        <v>0</v>
      </c>
      <c r="T2492" s="90">
        <f t="shared" si="1268"/>
        <v>0</v>
      </c>
      <c r="U2492" s="90">
        <f t="shared" si="1269"/>
        <v>0</v>
      </c>
      <c r="V2492" s="90">
        <f t="shared" si="1270"/>
        <v>0</v>
      </c>
      <c r="W2492" s="90">
        <f t="shared" si="1281"/>
        <v>0</v>
      </c>
      <c r="Y2492" s="89">
        <f t="shared" si="1304"/>
        <v>0</v>
      </c>
      <c r="Z2492" s="90">
        <f t="shared" si="1305"/>
        <v>0</v>
      </c>
      <c r="AA2492" s="75">
        <f t="shared" si="1306"/>
        <v>0</v>
      </c>
      <c r="AB2492" s="89">
        <f t="shared" si="1307"/>
        <v>0</v>
      </c>
      <c r="AC2492" s="89">
        <f t="shared" si="1308"/>
        <v>0</v>
      </c>
      <c r="AD2492" s="90">
        <f t="shared" si="1309"/>
        <v>0</v>
      </c>
      <c r="AE2492" s="90">
        <f t="shared" si="1310"/>
        <v>0</v>
      </c>
      <c r="AF2492" s="1">
        <f t="shared" si="1300"/>
        <v>-50000</v>
      </c>
    </row>
    <row r="2493" spans="1:32" ht="12" customHeight="1">
      <c r="A2493" s="106">
        <v>2.8639999999999998E-3</v>
      </c>
      <c r="B2493" s="4">
        <f t="shared" si="1301"/>
        <v>-49999.997135999998</v>
      </c>
      <c r="C2493" s="66"/>
      <c r="D2493" s="66"/>
      <c r="E2493" s="57" t="s">
        <v>20</v>
      </c>
      <c r="F2493" s="22">
        <f t="shared" si="1302"/>
        <v>0</v>
      </c>
      <c r="G2493" s="22">
        <f t="shared" si="1303"/>
        <v>0</v>
      </c>
      <c r="H2493" s="120" t="str">
        <f>IF(ISNA(VLOOKUP(C2493,[1]Sheet1!$J$2:$J$2000,3,FALSE)),"No","Yes")</f>
        <v>No</v>
      </c>
      <c r="I2493" s="89">
        <f t="shared" si="1259"/>
        <v>0</v>
      </c>
      <c r="J2493" s="89">
        <f t="shared" si="1260"/>
        <v>0</v>
      </c>
      <c r="K2493" s="89">
        <f t="shared" si="1261"/>
        <v>0</v>
      </c>
      <c r="L2493" s="89">
        <f t="shared" si="1262"/>
        <v>0</v>
      </c>
      <c r="M2493" s="89">
        <f t="shared" si="1263"/>
        <v>0</v>
      </c>
      <c r="N2493" s="89">
        <f t="shared" si="1264"/>
        <v>0</v>
      </c>
      <c r="O2493" s="89">
        <f t="shared" si="1280"/>
        <v>0</v>
      </c>
      <c r="Q2493" s="90">
        <f t="shared" si="1265"/>
        <v>0</v>
      </c>
      <c r="R2493" s="90">
        <f t="shared" si="1266"/>
        <v>0</v>
      </c>
      <c r="S2493" s="90">
        <f t="shared" si="1267"/>
        <v>0</v>
      </c>
      <c r="T2493" s="90">
        <f t="shared" si="1268"/>
        <v>0</v>
      </c>
      <c r="U2493" s="90">
        <f t="shared" si="1269"/>
        <v>0</v>
      </c>
      <c r="V2493" s="90">
        <f t="shared" si="1270"/>
        <v>0</v>
      </c>
      <c r="W2493" s="90">
        <f t="shared" si="1281"/>
        <v>0</v>
      </c>
      <c r="Y2493" s="89">
        <f t="shared" si="1304"/>
        <v>0</v>
      </c>
      <c r="Z2493" s="90">
        <f t="shared" si="1305"/>
        <v>0</v>
      </c>
      <c r="AA2493" s="75">
        <f t="shared" si="1306"/>
        <v>0</v>
      </c>
      <c r="AB2493" s="89">
        <f t="shared" si="1307"/>
        <v>0</v>
      </c>
      <c r="AC2493" s="89">
        <f t="shared" si="1308"/>
        <v>0</v>
      </c>
      <c r="AD2493" s="90">
        <f t="shared" si="1309"/>
        <v>0</v>
      </c>
      <c r="AE2493" s="90">
        <f t="shared" si="1310"/>
        <v>0</v>
      </c>
      <c r="AF2493" s="1">
        <f t="shared" si="1300"/>
        <v>-50000</v>
      </c>
    </row>
    <row r="2494" spans="1:32" ht="12" customHeight="1">
      <c r="A2494" s="106">
        <v>2.8649999999999999E-3</v>
      </c>
      <c r="B2494" s="4">
        <f t="shared" si="1301"/>
        <v>-49999.997134999998</v>
      </c>
      <c r="C2494" s="66"/>
      <c r="D2494" s="66"/>
      <c r="E2494" s="57" t="s">
        <v>20</v>
      </c>
      <c r="F2494" s="22">
        <f t="shared" si="1302"/>
        <v>0</v>
      </c>
      <c r="G2494" s="22">
        <f t="shared" si="1303"/>
        <v>0</v>
      </c>
      <c r="H2494" s="120" t="str">
        <f>IF(ISNA(VLOOKUP(C2494,[1]Sheet1!$J$2:$J$2000,3,FALSE)),"No","Yes")</f>
        <v>No</v>
      </c>
      <c r="I2494" s="89">
        <f t="shared" si="1259"/>
        <v>0</v>
      </c>
      <c r="J2494" s="89">
        <f t="shared" si="1260"/>
        <v>0</v>
      </c>
      <c r="K2494" s="89">
        <f t="shared" si="1261"/>
        <v>0</v>
      </c>
      <c r="L2494" s="89">
        <f t="shared" si="1262"/>
        <v>0</v>
      </c>
      <c r="M2494" s="89">
        <f t="shared" si="1263"/>
        <v>0</v>
      </c>
      <c r="N2494" s="89">
        <f t="shared" si="1264"/>
        <v>0</v>
      </c>
      <c r="O2494" s="89">
        <f t="shared" si="1280"/>
        <v>0</v>
      </c>
      <c r="Q2494" s="90">
        <f t="shared" si="1265"/>
        <v>0</v>
      </c>
      <c r="R2494" s="90">
        <f t="shared" si="1266"/>
        <v>0</v>
      </c>
      <c r="S2494" s="90">
        <f t="shared" si="1267"/>
        <v>0</v>
      </c>
      <c r="T2494" s="90">
        <f t="shared" si="1268"/>
        <v>0</v>
      </c>
      <c r="U2494" s="90">
        <f t="shared" si="1269"/>
        <v>0</v>
      </c>
      <c r="V2494" s="90">
        <f t="shared" si="1270"/>
        <v>0</v>
      </c>
      <c r="W2494" s="90">
        <f t="shared" si="1281"/>
        <v>0</v>
      </c>
      <c r="Y2494" s="89">
        <f t="shared" si="1304"/>
        <v>0</v>
      </c>
      <c r="Z2494" s="90">
        <f t="shared" si="1305"/>
        <v>0</v>
      </c>
      <c r="AA2494" s="75">
        <f t="shared" si="1306"/>
        <v>0</v>
      </c>
      <c r="AB2494" s="89">
        <f t="shared" si="1307"/>
        <v>0</v>
      </c>
      <c r="AC2494" s="89">
        <f t="shared" si="1308"/>
        <v>0</v>
      </c>
      <c r="AD2494" s="90">
        <f t="shared" si="1309"/>
        <v>0</v>
      </c>
      <c r="AE2494" s="90">
        <f t="shared" si="1310"/>
        <v>0</v>
      </c>
      <c r="AF2494" s="1">
        <f t="shared" si="1300"/>
        <v>-50000</v>
      </c>
    </row>
    <row r="2495" spans="1:32" ht="12" customHeight="1">
      <c r="A2495" s="106">
        <v>2.8660000000000001E-3</v>
      </c>
      <c r="B2495" s="4">
        <f t="shared" si="1301"/>
        <v>-49999.997133999997</v>
      </c>
      <c r="C2495" s="66"/>
      <c r="D2495" s="66"/>
      <c r="E2495" s="57" t="s">
        <v>20</v>
      </c>
      <c r="F2495" s="22">
        <f t="shared" si="1302"/>
        <v>0</v>
      </c>
      <c r="G2495" s="22">
        <f t="shared" si="1303"/>
        <v>0</v>
      </c>
      <c r="H2495" s="120" t="str">
        <f>IF(ISNA(VLOOKUP(C2495,[1]Sheet1!$J$2:$J$2000,3,FALSE)),"No","Yes")</f>
        <v>No</v>
      </c>
      <c r="I2495" s="89">
        <f t="shared" si="1259"/>
        <v>0</v>
      </c>
      <c r="J2495" s="89">
        <f t="shared" si="1260"/>
        <v>0</v>
      </c>
      <c r="K2495" s="89">
        <f t="shared" si="1261"/>
        <v>0</v>
      </c>
      <c r="L2495" s="89">
        <f t="shared" si="1262"/>
        <v>0</v>
      </c>
      <c r="M2495" s="89">
        <f t="shared" si="1263"/>
        <v>0</v>
      </c>
      <c r="N2495" s="89">
        <f t="shared" si="1264"/>
        <v>0</v>
      </c>
      <c r="O2495" s="89">
        <f t="shared" si="1280"/>
        <v>0</v>
      </c>
      <c r="Q2495" s="90">
        <f t="shared" si="1265"/>
        <v>0</v>
      </c>
      <c r="R2495" s="90">
        <f t="shared" si="1266"/>
        <v>0</v>
      </c>
      <c r="S2495" s="90">
        <f t="shared" si="1267"/>
        <v>0</v>
      </c>
      <c r="T2495" s="90">
        <f t="shared" si="1268"/>
        <v>0</v>
      </c>
      <c r="U2495" s="90">
        <f t="shared" si="1269"/>
        <v>0</v>
      </c>
      <c r="V2495" s="90">
        <f t="shared" si="1270"/>
        <v>0</v>
      </c>
      <c r="W2495" s="90">
        <f t="shared" si="1281"/>
        <v>0</v>
      </c>
      <c r="Y2495" s="89">
        <f t="shared" si="1304"/>
        <v>0</v>
      </c>
      <c r="Z2495" s="90">
        <f t="shared" si="1305"/>
        <v>0</v>
      </c>
      <c r="AA2495" s="75">
        <f t="shared" si="1306"/>
        <v>0</v>
      </c>
      <c r="AB2495" s="89">
        <f t="shared" si="1307"/>
        <v>0</v>
      </c>
      <c r="AC2495" s="89">
        <f t="shared" si="1308"/>
        <v>0</v>
      </c>
      <c r="AD2495" s="90">
        <f t="shared" si="1309"/>
        <v>0</v>
      </c>
      <c r="AE2495" s="90">
        <f t="shared" si="1310"/>
        <v>0</v>
      </c>
      <c r="AF2495" s="1">
        <f t="shared" si="1300"/>
        <v>-50000</v>
      </c>
    </row>
    <row r="2496" spans="1:32" ht="12" customHeight="1">
      <c r="A2496" s="106">
        <v>2.8670000000000002E-3</v>
      </c>
      <c r="B2496" s="4">
        <f t="shared" si="1301"/>
        <v>-49999.997132999997</v>
      </c>
      <c r="C2496" s="66"/>
      <c r="D2496" s="66"/>
      <c r="E2496" s="57" t="s">
        <v>20</v>
      </c>
      <c r="F2496" s="22">
        <f t="shared" si="1302"/>
        <v>0</v>
      </c>
      <c r="G2496" s="22">
        <f t="shared" si="1303"/>
        <v>0</v>
      </c>
      <c r="H2496" s="120" t="str">
        <f>IF(ISNA(VLOOKUP(C2496,[1]Sheet1!$J$2:$J$2000,3,FALSE)),"No","Yes")</f>
        <v>No</v>
      </c>
      <c r="I2496" s="89">
        <f t="shared" si="1259"/>
        <v>0</v>
      </c>
      <c r="J2496" s="89">
        <f t="shared" si="1260"/>
        <v>0</v>
      </c>
      <c r="K2496" s="89">
        <f t="shared" si="1261"/>
        <v>0</v>
      </c>
      <c r="L2496" s="89">
        <f t="shared" si="1262"/>
        <v>0</v>
      </c>
      <c r="M2496" s="89">
        <f t="shared" si="1263"/>
        <v>0</v>
      </c>
      <c r="N2496" s="89">
        <f t="shared" si="1264"/>
        <v>0</v>
      </c>
      <c r="O2496" s="89">
        <f t="shared" si="1280"/>
        <v>0</v>
      </c>
      <c r="Q2496" s="90">
        <f t="shared" si="1265"/>
        <v>0</v>
      </c>
      <c r="R2496" s="90">
        <f t="shared" si="1266"/>
        <v>0</v>
      </c>
      <c r="S2496" s="90">
        <f t="shared" si="1267"/>
        <v>0</v>
      </c>
      <c r="T2496" s="90">
        <f t="shared" si="1268"/>
        <v>0</v>
      </c>
      <c r="U2496" s="90">
        <f t="shared" si="1269"/>
        <v>0</v>
      </c>
      <c r="V2496" s="90">
        <f t="shared" si="1270"/>
        <v>0</v>
      </c>
      <c r="W2496" s="90">
        <f t="shared" si="1281"/>
        <v>0</v>
      </c>
      <c r="Y2496" s="89">
        <f t="shared" si="1304"/>
        <v>0</v>
      </c>
      <c r="Z2496" s="90">
        <f t="shared" si="1305"/>
        <v>0</v>
      </c>
      <c r="AA2496" s="75">
        <f t="shared" si="1306"/>
        <v>0</v>
      </c>
      <c r="AB2496" s="89">
        <f t="shared" si="1307"/>
        <v>0</v>
      </c>
      <c r="AC2496" s="89">
        <f t="shared" si="1308"/>
        <v>0</v>
      </c>
      <c r="AD2496" s="90">
        <f t="shared" si="1309"/>
        <v>0</v>
      </c>
      <c r="AE2496" s="90">
        <f t="shared" si="1310"/>
        <v>0</v>
      </c>
      <c r="AF2496" s="1">
        <f t="shared" si="1300"/>
        <v>-50000</v>
      </c>
    </row>
    <row r="2497" spans="1:32" ht="12" customHeight="1">
      <c r="A2497" s="106">
        <v>2.8679999999999999E-3</v>
      </c>
      <c r="B2497" s="4">
        <f t="shared" si="1301"/>
        <v>-49999.997131999997</v>
      </c>
      <c r="C2497" s="66"/>
      <c r="D2497" s="66"/>
      <c r="E2497" s="57" t="s">
        <v>20</v>
      </c>
      <c r="F2497" s="22">
        <f t="shared" si="1302"/>
        <v>0</v>
      </c>
      <c r="G2497" s="22">
        <f t="shared" si="1303"/>
        <v>0</v>
      </c>
      <c r="H2497" s="120" t="str">
        <f>IF(ISNA(VLOOKUP(C2497,[1]Sheet1!$J$2:$J$2000,3,FALSE)),"No","Yes")</f>
        <v>No</v>
      </c>
      <c r="I2497" s="89">
        <f t="shared" si="1259"/>
        <v>0</v>
      </c>
      <c r="J2497" s="89">
        <f t="shared" si="1260"/>
        <v>0</v>
      </c>
      <c r="K2497" s="89">
        <f t="shared" si="1261"/>
        <v>0</v>
      </c>
      <c r="L2497" s="89">
        <f t="shared" si="1262"/>
        <v>0</v>
      </c>
      <c r="M2497" s="89">
        <f t="shared" si="1263"/>
        <v>0</v>
      </c>
      <c r="N2497" s="89">
        <f t="shared" si="1264"/>
        <v>0</v>
      </c>
      <c r="O2497" s="89">
        <f t="shared" si="1280"/>
        <v>0</v>
      </c>
      <c r="Q2497" s="90">
        <f t="shared" si="1265"/>
        <v>0</v>
      </c>
      <c r="R2497" s="90">
        <f t="shared" si="1266"/>
        <v>0</v>
      </c>
      <c r="S2497" s="90">
        <f t="shared" si="1267"/>
        <v>0</v>
      </c>
      <c r="T2497" s="90">
        <f t="shared" si="1268"/>
        <v>0</v>
      </c>
      <c r="U2497" s="90">
        <f t="shared" si="1269"/>
        <v>0</v>
      </c>
      <c r="V2497" s="90">
        <f t="shared" si="1270"/>
        <v>0</v>
      </c>
      <c r="W2497" s="90">
        <f t="shared" si="1281"/>
        <v>0</v>
      </c>
      <c r="Y2497" s="89">
        <f t="shared" si="1304"/>
        <v>0</v>
      </c>
      <c r="Z2497" s="90">
        <f t="shared" si="1305"/>
        <v>0</v>
      </c>
      <c r="AA2497" s="75">
        <f t="shared" si="1306"/>
        <v>0</v>
      </c>
      <c r="AB2497" s="89">
        <f t="shared" si="1307"/>
        <v>0</v>
      </c>
      <c r="AC2497" s="89">
        <f t="shared" si="1308"/>
        <v>0</v>
      </c>
      <c r="AD2497" s="90">
        <f t="shared" si="1309"/>
        <v>0</v>
      </c>
      <c r="AE2497" s="90">
        <f t="shared" si="1310"/>
        <v>0</v>
      </c>
      <c r="AF2497" s="1">
        <f t="shared" si="1300"/>
        <v>-50000</v>
      </c>
    </row>
    <row r="2498" spans="1:32" ht="12" customHeight="1">
      <c r="A2498" s="106">
        <v>2.869E-3</v>
      </c>
      <c r="B2498" s="4">
        <f t="shared" si="1301"/>
        <v>-49999.997130999996</v>
      </c>
      <c r="C2498" s="66"/>
      <c r="D2498" s="66"/>
      <c r="E2498" s="57" t="s">
        <v>20</v>
      </c>
      <c r="F2498" s="22">
        <f t="shared" si="1302"/>
        <v>0</v>
      </c>
      <c r="G2498" s="22">
        <f t="shared" si="1303"/>
        <v>0</v>
      </c>
      <c r="H2498" s="120" t="str">
        <f>IF(ISNA(VLOOKUP(C2498,[1]Sheet1!$J$2:$J$2000,3,FALSE)),"No","Yes")</f>
        <v>No</v>
      </c>
      <c r="I2498" s="89">
        <f t="shared" si="1259"/>
        <v>0</v>
      </c>
      <c r="J2498" s="89">
        <f t="shared" si="1260"/>
        <v>0</v>
      </c>
      <c r="K2498" s="89">
        <f t="shared" si="1261"/>
        <v>0</v>
      </c>
      <c r="L2498" s="89">
        <f t="shared" si="1262"/>
        <v>0</v>
      </c>
      <c r="M2498" s="89">
        <f t="shared" si="1263"/>
        <v>0</v>
      </c>
      <c r="N2498" s="89">
        <f t="shared" si="1264"/>
        <v>0</v>
      </c>
      <c r="O2498" s="89">
        <f t="shared" si="1280"/>
        <v>0</v>
      </c>
      <c r="Q2498" s="90">
        <f t="shared" si="1265"/>
        <v>0</v>
      </c>
      <c r="R2498" s="90">
        <f t="shared" si="1266"/>
        <v>0</v>
      </c>
      <c r="S2498" s="90">
        <f t="shared" si="1267"/>
        <v>0</v>
      </c>
      <c r="T2498" s="90">
        <f t="shared" si="1268"/>
        <v>0</v>
      </c>
      <c r="U2498" s="90">
        <f t="shared" si="1269"/>
        <v>0</v>
      </c>
      <c r="V2498" s="90">
        <f t="shared" si="1270"/>
        <v>0</v>
      </c>
      <c r="W2498" s="90">
        <f t="shared" si="1281"/>
        <v>0</v>
      </c>
      <c r="Y2498" s="89">
        <f t="shared" si="1304"/>
        <v>0</v>
      </c>
      <c r="Z2498" s="90">
        <f t="shared" si="1305"/>
        <v>0</v>
      </c>
      <c r="AA2498" s="75">
        <f t="shared" si="1306"/>
        <v>0</v>
      </c>
      <c r="AB2498" s="89">
        <f t="shared" si="1307"/>
        <v>0</v>
      </c>
      <c r="AC2498" s="89">
        <f t="shared" si="1308"/>
        <v>0</v>
      </c>
      <c r="AD2498" s="90">
        <f t="shared" si="1309"/>
        <v>0</v>
      </c>
      <c r="AE2498" s="90">
        <f t="shared" si="1310"/>
        <v>0</v>
      </c>
      <c r="AF2498" s="1">
        <f t="shared" si="1300"/>
        <v>-50000</v>
      </c>
    </row>
    <row r="2499" spans="1:32" ht="12" customHeight="1">
      <c r="A2499" s="106">
        <v>2.8700000000000002E-3</v>
      </c>
      <c r="B2499" s="4">
        <f t="shared" si="1301"/>
        <v>-49999.997130000003</v>
      </c>
      <c r="C2499" s="66"/>
      <c r="D2499" s="66"/>
      <c r="E2499" s="57" t="s">
        <v>20</v>
      </c>
      <c r="F2499" s="22">
        <f t="shared" si="1302"/>
        <v>0</v>
      </c>
      <c r="G2499" s="22">
        <f t="shared" si="1303"/>
        <v>0</v>
      </c>
      <c r="H2499" s="120" t="str">
        <f>IF(ISNA(VLOOKUP(C2499,[1]Sheet1!$J$2:$J$2000,3,FALSE)),"No","Yes")</f>
        <v>No</v>
      </c>
      <c r="I2499" s="89">
        <f t="shared" si="1259"/>
        <v>0</v>
      </c>
      <c r="J2499" s="89">
        <f t="shared" si="1260"/>
        <v>0</v>
      </c>
      <c r="K2499" s="89">
        <f t="shared" si="1261"/>
        <v>0</v>
      </c>
      <c r="L2499" s="89">
        <f t="shared" si="1262"/>
        <v>0</v>
      </c>
      <c r="M2499" s="89">
        <f t="shared" si="1263"/>
        <v>0</v>
      </c>
      <c r="N2499" s="89">
        <f t="shared" si="1264"/>
        <v>0</v>
      </c>
      <c r="O2499" s="89">
        <f t="shared" si="1280"/>
        <v>0</v>
      </c>
      <c r="Q2499" s="90">
        <f t="shared" si="1265"/>
        <v>0</v>
      </c>
      <c r="R2499" s="90">
        <f t="shared" si="1266"/>
        <v>0</v>
      </c>
      <c r="S2499" s="90">
        <f t="shared" si="1267"/>
        <v>0</v>
      </c>
      <c r="T2499" s="90">
        <f t="shared" si="1268"/>
        <v>0</v>
      </c>
      <c r="U2499" s="90">
        <f t="shared" si="1269"/>
        <v>0</v>
      </c>
      <c r="V2499" s="90">
        <f t="shared" si="1270"/>
        <v>0</v>
      </c>
      <c r="W2499" s="90">
        <f t="shared" si="1281"/>
        <v>0</v>
      </c>
      <c r="Y2499" s="89">
        <f t="shared" si="1304"/>
        <v>0</v>
      </c>
      <c r="Z2499" s="90">
        <f t="shared" si="1305"/>
        <v>0</v>
      </c>
      <c r="AA2499" s="75">
        <f t="shared" si="1306"/>
        <v>0</v>
      </c>
      <c r="AB2499" s="89">
        <f t="shared" si="1307"/>
        <v>0</v>
      </c>
      <c r="AC2499" s="89">
        <f t="shared" si="1308"/>
        <v>0</v>
      </c>
      <c r="AD2499" s="90">
        <f t="shared" si="1309"/>
        <v>0</v>
      </c>
      <c r="AE2499" s="90">
        <f t="shared" si="1310"/>
        <v>0</v>
      </c>
      <c r="AF2499" s="1">
        <f t="shared" ref="AF2499:AF2562" si="1311">IF(H2499="NO",SUM(AA2499:AE2499)-50000,SUM(AA2499:AE2499))</f>
        <v>-50000</v>
      </c>
    </row>
    <row r="2500" spans="1:32" ht="12" customHeight="1">
      <c r="A2500" s="106">
        <v>2.8709999999999999E-3</v>
      </c>
      <c r="B2500" s="4">
        <f t="shared" si="1301"/>
        <v>-49999.997129000003</v>
      </c>
      <c r="C2500" s="66"/>
      <c r="D2500" s="66"/>
      <c r="E2500" s="57" t="s">
        <v>20</v>
      </c>
      <c r="F2500" s="22">
        <f t="shared" si="1302"/>
        <v>0</v>
      </c>
      <c r="G2500" s="22">
        <f t="shared" si="1303"/>
        <v>0</v>
      </c>
      <c r="H2500" s="120" t="str">
        <f>IF(ISNA(VLOOKUP(C2500,[1]Sheet1!$J$2:$J$2000,3,FALSE)),"No","Yes")</f>
        <v>No</v>
      </c>
      <c r="I2500" s="89">
        <f t="shared" si="1259"/>
        <v>0</v>
      </c>
      <c r="J2500" s="89">
        <f t="shared" si="1260"/>
        <v>0</v>
      </c>
      <c r="K2500" s="89">
        <f t="shared" si="1261"/>
        <v>0</v>
      </c>
      <c r="L2500" s="89">
        <f t="shared" si="1262"/>
        <v>0</v>
      </c>
      <c r="M2500" s="89">
        <f t="shared" si="1263"/>
        <v>0</v>
      </c>
      <c r="N2500" s="89">
        <f t="shared" si="1264"/>
        <v>0</v>
      </c>
      <c r="O2500" s="89">
        <f t="shared" si="1280"/>
        <v>0</v>
      </c>
      <c r="Q2500" s="90">
        <f t="shared" si="1265"/>
        <v>0</v>
      </c>
      <c r="R2500" s="90">
        <f t="shared" si="1266"/>
        <v>0</v>
      </c>
      <c r="S2500" s="90">
        <f t="shared" si="1267"/>
        <v>0</v>
      </c>
      <c r="T2500" s="90">
        <f t="shared" si="1268"/>
        <v>0</v>
      </c>
      <c r="U2500" s="90">
        <f t="shared" si="1269"/>
        <v>0</v>
      </c>
      <c r="V2500" s="90">
        <f t="shared" si="1270"/>
        <v>0</v>
      </c>
      <c r="W2500" s="90">
        <f t="shared" si="1281"/>
        <v>0</v>
      </c>
      <c r="Y2500" s="89">
        <f t="shared" si="1304"/>
        <v>0</v>
      </c>
      <c r="Z2500" s="90">
        <f t="shared" si="1305"/>
        <v>0</v>
      </c>
      <c r="AA2500" s="75">
        <f t="shared" si="1306"/>
        <v>0</v>
      </c>
      <c r="AB2500" s="89">
        <f t="shared" si="1307"/>
        <v>0</v>
      </c>
      <c r="AC2500" s="89">
        <f t="shared" si="1308"/>
        <v>0</v>
      </c>
      <c r="AD2500" s="90">
        <f t="shared" si="1309"/>
        <v>0</v>
      </c>
      <c r="AE2500" s="90">
        <f t="shared" si="1310"/>
        <v>0</v>
      </c>
      <c r="AF2500" s="1">
        <f t="shared" si="1311"/>
        <v>-50000</v>
      </c>
    </row>
    <row r="2501" spans="1:32" ht="12" customHeight="1">
      <c r="A2501" s="106">
        <v>2.872E-3</v>
      </c>
      <c r="B2501" s="4">
        <f t="shared" si="1301"/>
        <v>-49999.997128000003</v>
      </c>
      <c r="C2501" s="66"/>
      <c r="D2501" s="66"/>
      <c r="E2501" s="57" t="s">
        <v>20</v>
      </c>
      <c r="F2501" s="22">
        <f t="shared" si="1302"/>
        <v>0</v>
      </c>
      <c r="G2501" s="22">
        <f t="shared" si="1303"/>
        <v>0</v>
      </c>
      <c r="H2501" s="120" t="str">
        <f>IF(ISNA(VLOOKUP(C2501,[1]Sheet1!$J$2:$J$2000,3,FALSE)),"No","Yes")</f>
        <v>No</v>
      </c>
      <c r="I2501" s="89">
        <f t="shared" si="1259"/>
        <v>0</v>
      </c>
      <c r="J2501" s="89">
        <f t="shared" si="1260"/>
        <v>0</v>
      </c>
      <c r="K2501" s="89">
        <f t="shared" si="1261"/>
        <v>0</v>
      </c>
      <c r="L2501" s="89">
        <f t="shared" si="1262"/>
        <v>0</v>
      </c>
      <c r="M2501" s="89">
        <f t="shared" si="1263"/>
        <v>0</v>
      </c>
      <c r="N2501" s="89">
        <f t="shared" si="1264"/>
        <v>0</v>
      </c>
      <c r="O2501" s="89">
        <f t="shared" si="1280"/>
        <v>0</v>
      </c>
      <c r="Q2501" s="90">
        <f t="shared" si="1265"/>
        <v>0</v>
      </c>
      <c r="R2501" s="90">
        <f t="shared" si="1266"/>
        <v>0</v>
      </c>
      <c r="S2501" s="90">
        <f t="shared" si="1267"/>
        <v>0</v>
      </c>
      <c r="T2501" s="90">
        <f t="shared" si="1268"/>
        <v>0</v>
      </c>
      <c r="U2501" s="90">
        <f t="shared" si="1269"/>
        <v>0</v>
      </c>
      <c r="V2501" s="90">
        <f t="shared" si="1270"/>
        <v>0</v>
      </c>
      <c r="W2501" s="90">
        <f t="shared" si="1281"/>
        <v>0</v>
      </c>
      <c r="Y2501" s="89">
        <f t="shared" si="1304"/>
        <v>0</v>
      </c>
      <c r="Z2501" s="90">
        <f t="shared" si="1305"/>
        <v>0</v>
      </c>
      <c r="AA2501" s="75">
        <f t="shared" si="1306"/>
        <v>0</v>
      </c>
      <c r="AB2501" s="89">
        <f t="shared" si="1307"/>
        <v>0</v>
      </c>
      <c r="AC2501" s="89">
        <f t="shared" si="1308"/>
        <v>0</v>
      </c>
      <c r="AD2501" s="90">
        <f t="shared" si="1309"/>
        <v>0</v>
      </c>
      <c r="AE2501" s="90">
        <f t="shared" si="1310"/>
        <v>0</v>
      </c>
      <c r="AF2501" s="1">
        <f t="shared" si="1311"/>
        <v>-50000</v>
      </c>
    </row>
    <row r="2502" spans="1:32" ht="12" customHeight="1">
      <c r="A2502" s="106">
        <v>2.8730000000000001E-3</v>
      </c>
      <c r="B2502" s="4">
        <f t="shared" si="1301"/>
        <v>-49999.997127000002</v>
      </c>
      <c r="C2502" s="66"/>
      <c r="D2502" s="66"/>
      <c r="E2502" s="57" t="s">
        <v>20</v>
      </c>
      <c r="F2502" s="22">
        <f t="shared" si="1302"/>
        <v>0</v>
      </c>
      <c r="G2502" s="22">
        <f t="shared" si="1303"/>
        <v>0</v>
      </c>
      <c r="H2502" s="120" t="str">
        <f>IF(ISNA(VLOOKUP(C2502,[1]Sheet1!$J$2:$J$2000,3,FALSE)),"No","Yes")</f>
        <v>No</v>
      </c>
      <c r="I2502" s="89">
        <f t="shared" si="1259"/>
        <v>0</v>
      </c>
      <c r="J2502" s="89">
        <f t="shared" si="1260"/>
        <v>0</v>
      </c>
      <c r="K2502" s="89">
        <f t="shared" si="1261"/>
        <v>0</v>
      </c>
      <c r="L2502" s="89">
        <f t="shared" si="1262"/>
        <v>0</v>
      </c>
      <c r="M2502" s="89">
        <f t="shared" si="1263"/>
        <v>0</v>
      </c>
      <c r="N2502" s="89">
        <f t="shared" si="1264"/>
        <v>0</v>
      </c>
      <c r="O2502" s="89">
        <f t="shared" si="1280"/>
        <v>0</v>
      </c>
      <c r="Q2502" s="90">
        <f t="shared" si="1265"/>
        <v>0</v>
      </c>
      <c r="R2502" s="90">
        <f t="shared" si="1266"/>
        <v>0</v>
      </c>
      <c r="S2502" s="90">
        <f t="shared" si="1267"/>
        <v>0</v>
      </c>
      <c r="T2502" s="90">
        <f t="shared" si="1268"/>
        <v>0</v>
      </c>
      <c r="U2502" s="90">
        <f t="shared" si="1269"/>
        <v>0</v>
      </c>
      <c r="V2502" s="90">
        <f t="shared" si="1270"/>
        <v>0</v>
      </c>
      <c r="W2502" s="90">
        <f t="shared" si="1281"/>
        <v>0</v>
      </c>
      <c r="Y2502" s="89">
        <f t="shared" si="1304"/>
        <v>0</v>
      </c>
      <c r="Z2502" s="90">
        <f t="shared" si="1305"/>
        <v>0</v>
      </c>
      <c r="AA2502" s="75">
        <f t="shared" si="1306"/>
        <v>0</v>
      </c>
      <c r="AB2502" s="89">
        <f t="shared" si="1307"/>
        <v>0</v>
      </c>
      <c r="AC2502" s="89">
        <f t="shared" si="1308"/>
        <v>0</v>
      </c>
      <c r="AD2502" s="90">
        <f t="shared" si="1309"/>
        <v>0</v>
      </c>
      <c r="AE2502" s="90">
        <f t="shared" si="1310"/>
        <v>0</v>
      </c>
      <c r="AF2502" s="1">
        <f t="shared" si="1311"/>
        <v>-50000</v>
      </c>
    </row>
    <row r="2503" spans="1:32" ht="12" customHeight="1">
      <c r="A2503" s="106">
        <v>2.8739999999999998E-3</v>
      </c>
      <c r="B2503" s="4">
        <f t="shared" si="1301"/>
        <v>-49999.997126000002</v>
      </c>
      <c r="C2503" s="66"/>
      <c r="D2503" s="66"/>
      <c r="E2503" s="57" t="s">
        <v>20</v>
      </c>
      <c r="F2503" s="22">
        <f t="shared" si="1302"/>
        <v>0</v>
      </c>
      <c r="G2503" s="22">
        <f t="shared" si="1303"/>
        <v>0</v>
      </c>
      <c r="H2503" s="120" t="str">
        <f>IF(ISNA(VLOOKUP(C2503,[1]Sheet1!$J$2:$J$2000,3,FALSE)),"No","Yes")</f>
        <v>No</v>
      </c>
      <c r="I2503" s="89">
        <f t="shared" si="1259"/>
        <v>0</v>
      </c>
      <c r="J2503" s="89">
        <f t="shared" si="1260"/>
        <v>0</v>
      </c>
      <c r="K2503" s="89">
        <f t="shared" si="1261"/>
        <v>0</v>
      </c>
      <c r="L2503" s="89">
        <f t="shared" si="1262"/>
        <v>0</v>
      </c>
      <c r="M2503" s="89">
        <f t="shared" si="1263"/>
        <v>0</v>
      </c>
      <c r="N2503" s="89">
        <f t="shared" si="1264"/>
        <v>0</v>
      </c>
      <c r="O2503" s="89">
        <f t="shared" si="1280"/>
        <v>0</v>
      </c>
      <c r="Q2503" s="90">
        <f t="shared" si="1265"/>
        <v>0</v>
      </c>
      <c r="R2503" s="90">
        <f t="shared" si="1266"/>
        <v>0</v>
      </c>
      <c r="S2503" s="90">
        <f t="shared" si="1267"/>
        <v>0</v>
      </c>
      <c r="T2503" s="90">
        <f t="shared" si="1268"/>
        <v>0</v>
      </c>
      <c r="U2503" s="90">
        <f t="shared" si="1269"/>
        <v>0</v>
      </c>
      <c r="V2503" s="90">
        <f t="shared" si="1270"/>
        <v>0</v>
      </c>
      <c r="W2503" s="90">
        <f t="shared" si="1281"/>
        <v>0</v>
      </c>
      <c r="Y2503" s="89">
        <f t="shared" si="1304"/>
        <v>0</v>
      </c>
      <c r="Z2503" s="90">
        <f t="shared" si="1305"/>
        <v>0</v>
      </c>
      <c r="AA2503" s="75">
        <f t="shared" si="1306"/>
        <v>0</v>
      </c>
      <c r="AB2503" s="89">
        <f t="shared" si="1307"/>
        <v>0</v>
      </c>
      <c r="AC2503" s="89">
        <f t="shared" si="1308"/>
        <v>0</v>
      </c>
      <c r="AD2503" s="90">
        <f t="shared" si="1309"/>
        <v>0</v>
      </c>
      <c r="AE2503" s="90">
        <f t="shared" si="1310"/>
        <v>0</v>
      </c>
      <c r="AF2503" s="1">
        <f t="shared" si="1311"/>
        <v>-50000</v>
      </c>
    </row>
    <row r="2504" spans="1:32" ht="12" customHeight="1">
      <c r="A2504" s="106">
        <v>2.875E-3</v>
      </c>
      <c r="B2504" s="4">
        <f t="shared" si="1301"/>
        <v>-49999.997125000002</v>
      </c>
      <c r="C2504" s="66"/>
      <c r="D2504" s="66"/>
      <c r="E2504" s="57" t="s">
        <v>20</v>
      </c>
      <c r="F2504" s="22">
        <f t="shared" si="1302"/>
        <v>0</v>
      </c>
      <c r="G2504" s="22">
        <f t="shared" si="1303"/>
        <v>0</v>
      </c>
      <c r="H2504" s="120" t="str">
        <f>IF(ISNA(VLOOKUP(C2504,[1]Sheet1!$J$2:$J$2000,3,FALSE)),"No","Yes")</f>
        <v>No</v>
      </c>
      <c r="I2504" s="89">
        <f t="shared" si="1259"/>
        <v>0</v>
      </c>
      <c r="J2504" s="89">
        <f t="shared" si="1260"/>
        <v>0</v>
      </c>
      <c r="K2504" s="89">
        <f t="shared" si="1261"/>
        <v>0</v>
      </c>
      <c r="L2504" s="89">
        <f t="shared" si="1262"/>
        <v>0</v>
      </c>
      <c r="M2504" s="89">
        <f t="shared" si="1263"/>
        <v>0</v>
      </c>
      <c r="N2504" s="89">
        <f t="shared" si="1264"/>
        <v>0</v>
      </c>
      <c r="O2504" s="89">
        <f t="shared" si="1280"/>
        <v>0</v>
      </c>
      <c r="Q2504" s="90">
        <f t="shared" si="1265"/>
        <v>0</v>
      </c>
      <c r="R2504" s="90">
        <f t="shared" si="1266"/>
        <v>0</v>
      </c>
      <c r="S2504" s="90">
        <f t="shared" si="1267"/>
        <v>0</v>
      </c>
      <c r="T2504" s="90">
        <f t="shared" si="1268"/>
        <v>0</v>
      </c>
      <c r="U2504" s="90">
        <f t="shared" si="1269"/>
        <v>0</v>
      </c>
      <c r="V2504" s="90">
        <f t="shared" si="1270"/>
        <v>0</v>
      </c>
      <c r="W2504" s="90">
        <f t="shared" si="1281"/>
        <v>0</v>
      </c>
      <c r="Y2504" s="89">
        <f t="shared" si="1304"/>
        <v>0</v>
      </c>
      <c r="Z2504" s="90">
        <f t="shared" si="1305"/>
        <v>0</v>
      </c>
      <c r="AA2504" s="75">
        <f t="shared" si="1306"/>
        <v>0</v>
      </c>
      <c r="AB2504" s="89">
        <f t="shared" si="1307"/>
        <v>0</v>
      </c>
      <c r="AC2504" s="89">
        <f t="shared" si="1308"/>
        <v>0</v>
      </c>
      <c r="AD2504" s="90">
        <f t="shared" si="1309"/>
        <v>0</v>
      </c>
      <c r="AE2504" s="90">
        <f t="shared" si="1310"/>
        <v>0</v>
      </c>
      <c r="AF2504" s="1">
        <f t="shared" si="1311"/>
        <v>-50000</v>
      </c>
    </row>
    <row r="2505" spans="1:32" ht="12" customHeight="1">
      <c r="A2505" s="106">
        <v>2.8760000000000001E-3</v>
      </c>
      <c r="B2505" s="4">
        <f t="shared" si="1301"/>
        <v>-49999.997124000001</v>
      </c>
      <c r="C2505" s="66"/>
      <c r="D2505" s="66"/>
      <c r="E2505" s="57" t="s">
        <v>20</v>
      </c>
      <c r="F2505" s="22">
        <f t="shared" si="1302"/>
        <v>0</v>
      </c>
      <c r="G2505" s="22">
        <f t="shared" si="1303"/>
        <v>0</v>
      </c>
      <c r="H2505" s="120" t="str">
        <f>IF(ISNA(VLOOKUP(C2505,[1]Sheet1!$J$2:$J$2000,3,FALSE)),"No","Yes")</f>
        <v>No</v>
      </c>
      <c r="I2505" s="89">
        <f t="shared" si="1259"/>
        <v>0</v>
      </c>
      <c r="J2505" s="89">
        <f t="shared" si="1260"/>
        <v>0</v>
      </c>
      <c r="K2505" s="89">
        <f t="shared" si="1261"/>
        <v>0</v>
      </c>
      <c r="L2505" s="89">
        <f t="shared" si="1262"/>
        <v>0</v>
      </c>
      <c r="M2505" s="89">
        <f t="shared" si="1263"/>
        <v>0</v>
      </c>
      <c r="N2505" s="89">
        <f t="shared" si="1264"/>
        <v>0</v>
      </c>
      <c r="O2505" s="89">
        <f t="shared" si="1280"/>
        <v>0</v>
      </c>
      <c r="Q2505" s="90">
        <f t="shared" si="1265"/>
        <v>0</v>
      </c>
      <c r="R2505" s="90">
        <f t="shared" si="1266"/>
        <v>0</v>
      </c>
      <c r="S2505" s="90">
        <f t="shared" si="1267"/>
        <v>0</v>
      </c>
      <c r="T2505" s="90">
        <f t="shared" si="1268"/>
        <v>0</v>
      </c>
      <c r="U2505" s="90">
        <f t="shared" si="1269"/>
        <v>0</v>
      </c>
      <c r="V2505" s="90">
        <f t="shared" si="1270"/>
        <v>0</v>
      </c>
      <c r="W2505" s="90">
        <f t="shared" si="1281"/>
        <v>0</v>
      </c>
      <c r="Y2505" s="89">
        <f t="shared" si="1304"/>
        <v>0</v>
      </c>
      <c r="Z2505" s="90">
        <f t="shared" si="1305"/>
        <v>0</v>
      </c>
      <c r="AA2505" s="75">
        <f t="shared" si="1306"/>
        <v>0</v>
      </c>
      <c r="AB2505" s="89">
        <f t="shared" si="1307"/>
        <v>0</v>
      </c>
      <c r="AC2505" s="89">
        <f t="shared" si="1308"/>
        <v>0</v>
      </c>
      <c r="AD2505" s="90">
        <f t="shared" si="1309"/>
        <v>0</v>
      </c>
      <c r="AE2505" s="90">
        <f t="shared" si="1310"/>
        <v>0</v>
      </c>
      <c r="AF2505" s="1">
        <f t="shared" si="1311"/>
        <v>-50000</v>
      </c>
    </row>
    <row r="2506" spans="1:32" ht="12" customHeight="1">
      <c r="A2506" s="106">
        <v>2.8770000000000002E-3</v>
      </c>
      <c r="B2506" s="4">
        <f t="shared" si="1301"/>
        <v>-49999.997123000001</v>
      </c>
      <c r="C2506" s="66"/>
      <c r="D2506" s="66"/>
      <c r="E2506" s="57" t="s">
        <v>20</v>
      </c>
      <c r="F2506" s="22">
        <f t="shared" si="1302"/>
        <v>0</v>
      </c>
      <c r="G2506" s="22">
        <f t="shared" si="1303"/>
        <v>0</v>
      </c>
      <c r="H2506" s="120" t="str">
        <f>IF(ISNA(VLOOKUP(C2506,[1]Sheet1!$J$2:$J$2000,3,FALSE)),"No","Yes")</f>
        <v>No</v>
      </c>
      <c r="I2506" s="89">
        <f t="shared" si="1259"/>
        <v>0</v>
      </c>
      <c r="J2506" s="89">
        <f t="shared" si="1260"/>
        <v>0</v>
      </c>
      <c r="K2506" s="89">
        <f t="shared" si="1261"/>
        <v>0</v>
      </c>
      <c r="L2506" s="89">
        <f t="shared" si="1262"/>
        <v>0</v>
      </c>
      <c r="M2506" s="89">
        <f t="shared" si="1263"/>
        <v>0</v>
      </c>
      <c r="N2506" s="89">
        <f t="shared" si="1264"/>
        <v>0</v>
      </c>
      <c r="O2506" s="89">
        <f t="shared" si="1280"/>
        <v>0</v>
      </c>
      <c r="Q2506" s="90">
        <f t="shared" si="1265"/>
        <v>0</v>
      </c>
      <c r="R2506" s="90">
        <f t="shared" si="1266"/>
        <v>0</v>
      </c>
      <c r="S2506" s="90">
        <f t="shared" si="1267"/>
        <v>0</v>
      </c>
      <c r="T2506" s="90">
        <f t="shared" si="1268"/>
        <v>0</v>
      </c>
      <c r="U2506" s="90">
        <f t="shared" si="1269"/>
        <v>0</v>
      </c>
      <c r="V2506" s="90">
        <f t="shared" si="1270"/>
        <v>0</v>
      </c>
      <c r="W2506" s="90">
        <f t="shared" si="1281"/>
        <v>0</v>
      </c>
      <c r="Y2506" s="89">
        <f t="shared" si="1304"/>
        <v>0</v>
      </c>
      <c r="Z2506" s="90">
        <f t="shared" si="1305"/>
        <v>0</v>
      </c>
      <c r="AA2506" s="75">
        <f t="shared" si="1306"/>
        <v>0</v>
      </c>
      <c r="AB2506" s="89">
        <f t="shared" si="1307"/>
        <v>0</v>
      </c>
      <c r="AC2506" s="89">
        <f t="shared" si="1308"/>
        <v>0</v>
      </c>
      <c r="AD2506" s="90">
        <f t="shared" si="1309"/>
        <v>0</v>
      </c>
      <c r="AE2506" s="90">
        <f t="shared" si="1310"/>
        <v>0</v>
      </c>
      <c r="AF2506" s="1">
        <f t="shared" si="1311"/>
        <v>-50000</v>
      </c>
    </row>
    <row r="2507" spans="1:32" ht="12" customHeight="1">
      <c r="A2507" s="106">
        <v>2.8779999999999999E-3</v>
      </c>
      <c r="B2507" s="4">
        <f t="shared" si="1301"/>
        <v>-49999.997122000001</v>
      </c>
      <c r="C2507" s="66"/>
      <c r="D2507" s="66"/>
      <c r="E2507" s="57" t="s">
        <v>20</v>
      </c>
      <c r="F2507" s="22">
        <f t="shared" si="1302"/>
        <v>0</v>
      </c>
      <c r="G2507" s="22">
        <f t="shared" si="1303"/>
        <v>0</v>
      </c>
      <c r="H2507" s="120" t="str">
        <f>IF(ISNA(VLOOKUP(C2507,[1]Sheet1!$J$2:$J$2000,3,FALSE)),"No","Yes")</f>
        <v>No</v>
      </c>
      <c r="I2507" s="89">
        <f t="shared" si="1259"/>
        <v>0</v>
      </c>
      <c r="J2507" s="89">
        <f t="shared" si="1260"/>
        <v>0</v>
      </c>
      <c r="K2507" s="89">
        <f t="shared" si="1261"/>
        <v>0</v>
      </c>
      <c r="L2507" s="89">
        <f t="shared" si="1262"/>
        <v>0</v>
      </c>
      <c r="M2507" s="89">
        <f t="shared" si="1263"/>
        <v>0</v>
      </c>
      <c r="N2507" s="89">
        <f t="shared" si="1264"/>
        <v>0</v>
      </c>
      <c r="O2507" s="89">
        <f t="shared" si="1280"/>
        <v>0</v>
      </c>
      <c r="Q2507" s="90">
        <f t="shared" si="1265"/>
        <v>0</v>
      </c>
      <c r="R2507" s="90">
        <f t="shared" si="1266"/>
        <v>0</v>
      </c>
      <c r="S2507" s="90">
        <f t="shared" si="1267"/>
        <v>0</v>
      </c>
      <c r="T2507" s="90">
        <f t="shared" si="1268"/>
        <v>0</v>
      </c>
      <c r="U2507" s="90">
        <f t="shared" si="1269"/>
        <v>0</v>
      </c>
      <c r="V2507" s="90">
        <f t="shared" si="1270"/>
        <v>0</v>
      </c>
      <c r="W2507" s="90">
        <f t="shared" si="1281"/>
        <v>0</v>
      </c>
      <c r="Y2507" s="89">
        <f t="shared" si="1304"/>
        <v>0</v>
      </c>
      <c r="Z2507" s="90">
        <f t="shared" si="1305"/>
        <v>0</v>
      </c>
      <c r="AA2507" s="75">
        <f t="shared" si="1306"/>
        <v>0</v>
      </c>
      <c r="AB2507" s="89">
        <f t="shared" si="1307"/>
        <v>0</v>
      </c>
      <c r="AC2507" s="89">
        <f t="shared" si="1308"/>
        <v>0</v>
      </c>
      <c r="AD2507" s="90">
        <f t="shared" si="1309"/>
        <v>0</v>
      </c>
      <c r="AE2507" s="90">
        <f t="shared" si="1310"/>
        <v>0</v>
      </c>
      <c r="AF2507" s="1">
        <f t="shared" si="1311"/>
        <v>-50000</v>
      </c>
    </row>
    <row r="2508" spans="1:32" ht="12" customHeight="1">
      <c r="A2508" s="106">
        <v>2.879E-3</v>
      </c>
      <c r="B2508" s="4">
        <f t="shared" si="1301"/>
        <v>-49999.997121</v>
      </c>
      <c r="C2508" s="66"/>
      <c r="D2508" s="66"/>
      <c r="E2508" s="57" t="s">
        <v>20</v>
      </c>
      <c r="F2508" s="22">
        <f t="shared" si="1302"/>
        <v>0</v>
      </c>
      <c r="G2508" s="22">
        <f t="shared" si="1303"/>
        <v>0</v>
      </c>
      <c r="H2508" s="120" t="str">
        <f>IF(ISNA(VLOOKUP(C2508,[1]Sheet1!$J$2:$J$2000,3,FALSE)),"No","Yes")</f>
        <v>No</v>
      </c>
      <c r="I2508" s="89">
        <f t="shared" si="1259"/>
        <v>0</v>
      </c>
      <c r="J2508" s="89">
        <f t="shared" si="1260"/>
        <v>0</v>
      </c>
      <c r="K2508" s="89">
        <f t="shared" si="1261"/>
        <v>0</v>
      </c>
      <c r="L2508" s="89">
        <f t="shared" si="1262"/>
        <v>0</v>
      </c>
      <c r="M2508" s="89">
        <f t="shared" si="1263"/>
        <v>0</v>
      </c>
      <c r="N2508" s="89">
        <f t="shared" si="1264"/>
        <v>0</v>
      </c>
      <c r="O2508" s="89">
        <f t="shared" si="1280"/>
        <v>0</v>
      </c>
      <c r="Q2508" s="90">
        <f t="shared" si="1265"/>
        <v>0</v>
      </c>
      <c r="R2508" s="90">
        <f t="shared" si="1266"/>
        <v>0</v>
      </c>
      <c r="S2508" s="90">
        <f t="shared" si="1267"/>
        <v>0</v>
      </c>
      <c r="T2508" s="90">
        <f t="shared" si="1268"/>
        <v>0</v>
      </c>
      <c r="U2508" s="90">
        <f t="shared" si="1269"/>
        <v>0</v>
      </c>
      <c r="V2508" s="90">
        <f t="shared" si="1270"/>
        <v>0</v>
      </c>
      <c r="W2508" s="90">
        <f t="shared" si="1281"/>
        <v>0</v>
      </c>
      <c r="Y2508" s="89">
        <f t="shared" si="1304"/>
        <v>0</v>
      </c>
      <c r="Z2508" s="90">
        <f t="shared" si="1305"/>
        <v>0</v>
      </c>
      <c r="AA2508" s="75">
        <f t="shared" si="1306"/>
        <v>0</v>
      </c>
      <c r="AB2508" s="89">
        <f t="shared" si="1307"/>
        <v>0</v>
      </c>
      <c r="AC2508" s="89">
        <f t="shared" si="1308"/>
        <v>0</v>
      </c>
      <c r="AD2508" s="90">
        <f t="shared" si="1309"/>
        <v>0</v>
      </c>
      <c r="AE2508" s="90">
        <f t="shared" si="1310"/>
        <v>0</v>
      </c>
      <c r="AF2508" s="1">
        <f t="shared" si="1311"/>
        <v>-50000</v>
      </c>
    </row>
    <row r="2509" spans="1:32" ht="12" customHeight="1">
      <c r="A2509" s="106">
        <v>2.8800000000000002E-3</v>
      </c>
      <c r="B2509" s="4">
        <f t="shared" si="1301"/>
        <v>-49999.99712</v>
      </c>
      <c r="C2509" s="66"/>
      <c r="D2509" s="66"/>
      <c r="E2509" s="57" t="s">
        <v>20</v>
      </c>
      <c r="F2509" s="22">
        <f t="shared" si="1302"/>
        <v>0</v>
      </c>
      <c r="G2509" s="22">
        <f t="shared" si="1303"/>
        <v>0</v>
      </c>
      <c r="H2509" s="120" t="str">
        <f>IF(ISNA(VLOOKUP(C2509,[1]Sheet1!$J$2:$J$2000,3,FALSE)),"No","Yes")</f>
        <v>No</v>
      </c>
      <c r="I2509" s="89">
        <f t="shared" si="1259"/>
        <v>0</v>
      </c>
      <c r="J2509" s="89">
        <f t="shared" si="1260"/>
        <v>0</v>
      </c>
      <c r="K2509" s="89">
        <f t="shared" si="1261"/>
        <v>0</v>
      </c>
      <c r="L2509" s="89">
        <f t="shared" si="1262"/>
        <v>0</v>
      </c>
      <c r="M2509" s="89">
        <f t="shared" si="1263"/>
        <v>0</v>
      </c>
      <c r="N2509" s="89">
        <f t="shared" si="1264"/>
        <v>0</v>
      </c>
      <c r="O2509" s="89">
        <f t="shared" si="1280"/>
        <v>0</v>
      </c>
      <c r="Q2509" s="90">
        <f t="shared" si="1265"/>
        <v>0</v>
      </c>
      <c r="R2509" s="90">
        <f t="shared" si="1266"/>
        <v>0</v>
      </c>
      <c r="S2509" s="90">
        <f t="shared" si="1267"/>
        <v>0</v>
      </c>
      <c r="T2509" s="90">
        <f t="shared" si="1268"/>
        <v>0</v>
      </c>
      <c r="U2509" s="90">
        <f t="shared" si="1269"/>
        <v>0</v>
      </c>
      <c r="V2509" s="90">
        <f t="shared" si="1270"/>
        <v>0</v>
      </c>
      <c r="W2509" s="90">
        <f t="shared" si="1281"/>
        <v>0</v>
      </c>
      <c r="Y2509" s="89">
        <f t="shared" si="1304"/>
        <v>0</v>
      </c>
      <c r="Z2509" s="90">
        <f t="shared" si="1305"/>
        <v>0</v>
      </c>
      <c r="AA2509" s="75">
        <f t="shared" si="1306"/>
        <v>0</v>
      </c>
      <c r="AB2509" s="89">
        <f t="shared" si="1307"/>
        <v>0</v>
      </c>
      <c r="AC2509" s="89">
        <f t="shared" si="1308"/>
        <v>0</v>
      </c>
      <c r="AD2509" s="90">
        <f t="shared" si="1309"/>
        <v>0</v>
      </c>
      <c r="AE2509" s="90">
        <f t="shared" si="1310"/>
        <v>0</v>
      </c>
      <c r="AF2509" s="1">
        <f t="shared" si="1311"/>
        <v>-50000</v>
      </c>
    </row>
    <row r="2510" spans="1:32" ht="12" customHeight="1">
      <c r="A2510" s="106">
        <v>2.8809999999999999E-3</v>
      </c>
      <c r="B2510" s="4">
        <f t="shared" si="1301"/>
        <v>-49999.997119</v>
      </c>
      <c r="C2510" s="66"/>
      <c r="D2510" s="66"/>
      <c r="E2510" s="57" t="s">
        <v>20</v>
      </c>
      <c r="F2510" s="22">
        <f t="shared" si="1302"/>
        <v>0</v>
      </c>
      <c r="G2510" s="22">
        <f t="shared" si="1303"/>
        <v>0</v>
      </c>
      <c r="H2510" s="120" t="str">
        <f>IF(ISNA(VLOOKUP(C2510,[1]Sheet1!$J$2:$J$2000,3,FALSE)),"No","Yes")</f>
        <v>No</v>
      </c>
      <c r="I2510" s="89">
        <f t="shared" si="1259"/>
        <v>0</v>
      </c>
      <c r="J2510" s="89">
        <f t="shared" si="1260"/>
        <v>0</v>
      </c>
      <c r="K2510" s="89">
        <f t="shared" si="1261"/>
        <v>0</v>
      </c>
      <c r="L2510" s="89">
        <f t="shared" si="1262"/>
        <v>0</v>
      </c>
      <c r="M2510" s="89">
        <f t="shared" si="1263"/>
        <v>0</v>
      </c>
      <c r="N2510" s="89">
        <f t="shared" si="1264"/>
        <v>0</v>
      </c>
      <c r="O2510" s="89">
        <f t="shared" si="1280"/>
        <v>0</v>
      </c>
      <c r="Q2510" s="90">
        <f t="shared" si="1265"/>
        <v>0</v>
      </c>
      <c r="R2510" s="90">
        <f t="shared" si="1266"/>
        <v>0</v>
      </c>
      <c r="S2510" s="90">
        <f t="shared" si="1267"/>
        <v>0</v>
      </c>
      <c r="T2510" s="90">
        <f t="shared" si="1268"/>
        <v>0</v>
      </c>
      <c r="U2510" s="90">
        <f t="shared" si="1269"/>
        <v>0</v>
      </c>
      <c r="V2510" s="90">
        <f t="shared" si="1270"/>
        <v>0</v>
      </c>
      <c r="W2510" s="90">
        <f t="shared" si="1281"/>
        <v>0</v>
      </c>
      <c r="Y2510" s="89">
        <f t="shared" si="1304"/>
        <v>0</v>
      </c>
      <c r="Z2510" s="90">
        <f t="shared" si="1305"/>
        <v>0</v>
      </c>
      <c r="AA2510" s="75">
        <f t="shared" si="1306"/>
        <v>0</v>
      </c>
      <c r="AB2510" s="89">
        <f t="shared" si="1307"/>
        <v>0</v>
      </c>
      <c r="AC2510" s="89">
        <f t="shared" si="1308"/>
        <v>0</v>
      </c>
      <c r="AD2510" s="90">
        <f t="shared" si="1309"/>
        <v>0</v>
      </c>
      <c r="AE2510" s="90">
        <f t="shared" si="1310"/>
        <v>0</v>
      </c>
      <c r="AF2510" s="1">
        <f t="shared" si="1311"/>
        <v>-50000</v>
      </c>
    </row>
    <row r="2511" spans="1:32" ht="12" customHeight="1">
      <c r="A2511" s="106">
        <v>2.882E-3</v>
      </c>
      <c r="B2511" s="4">
        <f t="shared" si="1301"/>
        <v>-49999.997117999999</v>
      </c>
      <c r="C2511" s="66"/>
      <c r="D2511" s="66"/>
      <c r="E2511" s="57" t="s">
        <v>20</v>
      </c>
      <c r="F2511" s="22">
        <f t="shared" si="1302"/>
        <v>0</v>
      </c>
      <c r="G2511" s="22">
        <f t="shared" si="1303"/>
        <v>0</v>
      </c>
      <c r="H2511" s="120" t="str">
        <f>IF(ISNA(VLOOKUP(C2511,[1]Sheet1!$J$2:$J$2000,3,FALSE)),"No","Yes")</f>
        <v>No</v>
      </c>
      <c r="I2511" s="89">
        <f t="shared" si="1259"/>
        <v>0</v>
      </c>
      <c r="J2511" s="89">
        <f t="shared" si="1260"/>
        <v>0</v>
      </c>
      <c r="K2511" s="89">
        <f t="shared" si="1261"/>
        <v>0</v>
      </c>
      <c r="L2511" s="89">
        <f t="shared" si="1262"/>
        <v>0</v>
      </c>
      <c r="M2511" s="89">
        <f t="shared" si="1263"/>
        <v>0</v>
      </c>
      <c r="N2511" s="89">
        <f t="shared" si="1264"/>
        <v>0</v>
      </c>
      <c r="O2511" s="89">
        <f t="shared" si="1280"/>
        <v>0</v>
      </c>
      <c r="Q2511" s="90">
        <f t="shared" si="1265"/>
        <v>0</v>
      </c>
      <c r="R2511" s="90">
        <f t="shared" si="1266"/>
        <v>0</v>
      </c>
      <c r="S2511" s="90">
        <f t="shared" si="1267"/>
        <v>0</v>
      </c>
      <c r="T2511" s="90">
        <f t="shared" si="1268"/>
        <v>0</v>
      </c>
      <c r="U2511" s="90">
        <f t="shared" si="1269"/>
        <v>0</v>
      </c>
      <c r="V2511" s="90">
        <f t="shared" si="1270"/>
        <v>0</v>
      </c>
      <c r="W2511" s="90">
        <f t="shared" si="1281"/>
        <v>0</v>
      </c>
      <c r="Y2511" s="89">
        <f t="shared" si="1304"/>
        <v>0</v>
      </c>
      <c r="Z2511" s="90">
        <f t="shared" si="1305"/>
        <v>0</v>
      </c>
      <c r="AA2511" s="75">
        <f t="shared" si="1306"/>
        <v>0</v>
      </c>
      <c r="AB2511" s="89">
        <f t="shared" si="1307"/>
        <v>0</v>
      </c>
      <c r="AC2511" s="89">
        <f t="shared" si="1308"/>
        <v>0</v>
      </c>
      <c r="AD2511" s="90">
        <f t="shared" si="1309"/>
        <v>0</v>
      </c>
      <c r="AE2511" s="90">
        <f t="shared" si="1310"/>
        <v>0</v>
      </c>
      <c r="AF2511" s="1">
        <f t="shared" si="1311"/>
        <v>-50000</v>
      </c>
    </row>
    <row r="2512" spans="1:32" ht="12" customHeight="1">
      <c r="A2512" s="106">
        <v>2.8830000000000001E-3</v>
      </c>
      <c r="B2512" s="4">
        <f t="shared" si="1301"/>
        <v>-49999.997116999999</v>
      </c>
      <c r="C2512" s="66"/>
      <c r="D2512" s="66"/>
      <c r="E2512" s="57" t="s">
        <v>20</v>
      </c>
      <c r="F2512" s="22">
        <f t="shared" si="1302"/>
        <v>0</v>
      </c>
      <c r="G2512" s="22">
        <f t="shared" si="1303"/>
        <v>0</v>
      </c>
      <c r="H2512" s="120" t="str">
        <f>IF(ISNA(VLOOKUP(C2512,[1]Sheet1!$J$2:$J$2000,3,FALSE)),"No","Yes")</f>
        <v>No</v>
      </c>
      <c r="I2512" s="89">
        <f t="shared" si="1259"/>
        <v>0</v>
      </c>
      <c r="J2512" s="89">
        <f t="shared" si="1260"/>
        <v>0</v>
      </c>
      <c r="K2512" s="89">
        <f t="shared" si="1261"/>
        <v>0</v>
      </c>
      <c r="L2512" s="89">
        <f t="shared" si="1262"/>
        <v>0</v>
      </c>
      <c r="M2512" s="89">
        <f t="shared" si="1263"/>
        <v>0</v>
      </c>
      <c r="N2512" s="89">
        <f t="shared" si="1264"/>
        <v>0</v>
      </c>
      <c r="O2512" s="89">
        <f t="shared" si="1280"/>
        <v>0</v>
      </c>
      <c r="Q2512" s="90">
        <f t="shared" si="1265"/>
        <v>0</v>
      </c>
      <c r="R2512" s="90">
        <f t="shared" si="1266"/>
        <v>0</v>
      </c>
      <c r="S2512" s="90">
        <f t="shared" si="1267"/>
        <v>0</v>
      </c>
      <c r="T2512" s="90">
        <f t="shared" si="1268"/>
        <v>0</v>
      </c>
      <c r="U2512" s="90">
        <f t="shared" si="1269"/>
        <v>0</v>
      </c>
      <c r="V2512" s="90">
        <f t="shared" si="1270"/>
        <v>0</v>
      </c>
      <c r="W2512" s="90">
        <f t="shared" si="1281"/>
        <v>0</v>
      </c>
      <c r="Y2512" s="89">
        <f t="shared" si="1304"/>
        <v>0</v>
      </c>
      <c r="Z2512" s="90">
        <f t="shared" si="1305"/>
        <v>0</v>
      </c>
      <c r="AA2512" s="75">
        <f t="shared" si="1306"/>
        <v>0</v>
      </c>
      <c r="AB2512" s="89">
        <f t="shared" si="1307"/>
        <v>0</v>
      </c>
      <c r="AC2512" s="89">
        <f t="shared" si="1308"/>
        <v>0</v>
      </c>
      <c r="AD2512" s="90">
        <f t="shared" si="1309"/>
        <v>0</v>
      </c>
      <c r="AE2512" s="90">
        <f t="shared" si="1310"/>
        <v>0</v>
      </c>
      <c r="AF2512" s="1">
        <f t="shared" si="1311"/>
        <v>-50000</v>
      </c>
    </row>
    <row r="2513" spans="1:32" ht="12" customHeight="1">
      <c r="A2513" s="106">
        <v>2.8839999999999998E-3</v>
      </c>
      <c r="B2513" s="4">
        <f t="shared" si="1301"/>
        <v>-49999.997115999999</v>
      </c>
      <c r="C2513" s="66"/>
      <c r="D2513" s="66"/>
      <c r="E2513" s="57" t="s">
        <v>20</v>
      </c>
      <c r="F2513" s="22">
        <f t="shared" si="1302"/>
        <v>0</v>
      </c>
      <c r="G2513" s="22">
        <f t="shared" si="1303"/>
        <v>0</v>
      </c>
      <c r="H2513" s="120" t="str">
        <f>IF(ISNA(VLOOKUP(C2513,[1]Sheet1!$J$2:$J$2000,3,FALSE)),"No","Yes")</f>
        <v>No</v>
      </c>
      <c r="I2513" s="89">
        <f t="shared" si="1259"/>
        <v>0</v>
      </c>
      <c r="J2513" s="89">
        <f t="shared" si="1260"/>
        <v>0</v>
      </c>
      <c r="K2513" s="89">
        <f t="shared" si="1261"/>
        <v>0</v>
      </c>
      <c r="L2513" s="89">
        <f t="shared" si="1262"/>
        <v>0</v>
      </c>
      <c r="M2513" s="89">
        <f t="shared" si="1263"/>
        <v>0</v>
      </c>
      <c r="N2513" s="89">
        <f t="shared" si="1264"/>
        <v>0</v>
      </c>
      <c r="O2513" s="89">
        <f t="shared" si="1280"/>
        <v>0</v>
      </c>
      <c r="Q2513" s="90">
        <f t="shared" si="1265"/>
        <v>0</v>
      </c>
      <c r="R2513" s="90">
        <f t="shared" si="1266"/>
        <v>0</v>
      </c>
      <c r="S2513" s="90">
        <f t="shared" si="1267"/>
        <v>0</v>
      </c>
      <c r="T2513" s="90">
        <f t="shared" si="1268"/>
        <v>0</v>
      </c>
      <c r="U2513" s="90">
        <f t="shared" si="1269"/>
        <v>0</v>
      </c>
      <c r="V2513" s="90">
        <f t="shared" si="1270"/>
        <v>0</v>
      </c>
      <c r="W2513" s="90">
        <f t="shared" si="1281"/>
        <v>0</v>
      </c>
      <c r="Y2513" s="89">
        <f t="shared" si="1304"/>
        <v>0</v>
      </c>
      <c r="Z2513" s="90">
        <f t="shared" si="1305"/>
        <v>0</v>
      </c>
      <c r="AA2513" s="75">
        <f t="shared" si="1306"/>
        <v>0</v>
      </c>
      <c r="AB2513" s="89">
        <f t="shared" si="1307"/>
        <v>0</v>
      </c>
      <c r="AC2513" s="89">
        <f t="shared" si="1308"/>
        <v>0</v>
      </c>
      <c r="AD2513" s="90">
        <f t="shared" si="1309"/>
        <v>0</v>
      </c>
      <c r="AE2513" s="90">
        <f t="shared" si="1310"/>
        <v>0</v>
      </c>
      <c r="AF2513" s="1">
        <f t="shared" si="1311"/>
        <v>-50000</v>
      </c>
    </row>
    <row r="2514" spans="1:32" ht="12" customHeight="1">
      <c r="A2514" s="106">
        <v>2.885E-3</v>
      </c>
      <c r="B2514" s="4">
        <f t="shared" si="1301"/>
        <v>-49999.997114999998</v>
      </c>
      <c r="C2514" s="66"/>
      <c r="D2514" s="66"/>
      <c r="E2514" s="57" t="s">
        <v>20</v>
      </c>
      <c r="F2514" s="22">
        <f t="shared" si="1302"/>
        <v>0</v>
      </c>
      <c r="G2514" s="22">
        <f t="shared" si="1303"/>
        <v>0</v>
      </c>
      <c r="H2514" s="120" t="str">
        <f>IF(ISNA(VLOOKUP(C2514,[1]Sheet1!$J$2:$J$2000,3,FALSE)),"No","Yes")</f>
        <v>No</v>
      </c>
      <c r="I2514" s="89">
        <f t="shared" si="1259"/>
        <v>0</v>
      </c>
      <c r="J2514" s="89">
        <f t="shared" si="1260"/>
        <v>0</v>
      </c>
      <c r="K2514" s="89">
        <f t="shared" si="1261"/>
        <v>0</v>
      </c>
      <c r="L2514" s="89">
        <f t="shared" si="1262"/>
        <v>0</v>
      </c>
      <c r="M2514" s="89">
        <f t="shared" si="1263"/>
        <v>0</v>
      </c>
      <c r="N2514" s="89">
        <f t="shared" si="1264"/>
        <v>0</v>
      </c>
      <c r="O2514" s="89">
        <f t="shared" si="1280"/>
        <v>0</v>
      </c>
      <c r="Q2514" s="90">
        <f t="shared" si="1265"/>
        <v>0</v>
      </c>
      <c r="R2514" s="90">
        <f t="shared" si="1266"/>
        <v>0</v>
      </c>
      <c r="S2514" s="90">
        <f t="shared" si="1267"/>
        <v>0</v>
      </c>
      <c r="T2514" s="90">
        <f t="shared" si="1268"/>
        <v>0</v>
      </c>
      <c r="U2514" s="90">
        <f t="shared" si="1269"/>
        <v>0</v>
      </c>
      <c r="V2514" s="90">
        <f t="shared" si="1270"/>
        <v>0</v>
      </c>
      <c r="W2514" s="90">
        <f t="shared" si="1281"/>
        <v>0</v>
      </c>
      <c r="Y2514" s="89">
        <f t="shared" si="1304"/>
        <v>0</v>
      </c>
      <c r="Z2514" s="90">
        <f t="shared" si="1305"/>
        <v>0</v>
      </c>
      <c r="AA2514" s="75">
        <f t="shared" si="1306"/>
        <v>0</v>
      </c>
      <c r="AB2514" s="89">
        <f t="shared" si="1307"/>
        <v>0</v>
      </c>
      <c r="AC2514" s="89">
        <f t="shared" si="1308"/>
        <v>0</v>
      </c>
      <c r="AD2514" s="90">
        <f t="shared" si="1309"/>
        <v>0</v>
      </c>
      <c r="AE2514" s="90">
        <f t="shared" si="1310"/>
        <v>0</v>
      </c>
      <c r="AF2514" s="1">
        <f t="shared" si="1311"/>
        <v>-50000</v>
      </c>
    </row>
    <row r="2515" spans="1:32" ht="12" customHeight="1">
      <c r="A2515" s="106">
        <v>2.8860000000000001E-3</v>
      </c>
      <c r="B2515" s="4">
        <f t="shared" si="1301"/>
        <v>-49999.997113999998</v>
      </c>
      <c r="C2515" s="66"/>
      <c r="D2515" s="66"/>
      <c r="E2515" s="57" t="s">
        <v>20</v>
      </c>
      <c r="F2515" s="22">
        <f t="shared" si="1302"/>
        <v>0</v>
      </c>
      <c r="G2515" s="22">
        <f t="shared" si="1303"/>
        <v>0</v>
      </c>
      <c r="H2515" s="120" t="str">
        <f>IF(ISNA(VLOOKUP(C2515,[1]Sheet1!$J$2:$J$2000,3,FALSE)),"No","Yes")</f>
        <v>No</v>
      </c>
      <c r="I2515" s="89">
        <f t="shared" si="1259"/>
        <v>0</v>
      </c>
      <c r="J2515" s="89">
        <f t="shared" si="1260"/>
        <v>0</v>
      </c>
      <c r="K2515" s="89">
        <f t="shared" si="1261"/>
        <v>0</v>
      </c>
      <c r="L2515" s="89">
        <f t="shared" si="1262"/>
        <v>0</v>
      </c>
      <c r="M2515" s="89">
        <f t="shared" si="1263"/>
        <v>0</v>
      </c>
      <c r="N2515" s="89">
        <f t="shared" si="1264"/>
        <v>0</v>
      </c>
      <c r="O2515" s="89">
        <f t="shared" si="1280"/>
        <v>0</v>
      </c>
      <c r="Q2515" s="90">
        <f t="shared" si="1265"/>
        <v>0</v>
      </c>
      <c r="R2515" s="90">
        <f t="shared" si="1266"/>
        <v>0</v>
      </c>
      <c r="S2515" s="90">
        <f t="shared" si="1267"/>
        <v>0</v>
      </c>
      <c r="T2515" s="90">
        <f t="shared" si="1268"/>
        <v>0</v>
      </c>
      <c r="U2515" s="90">
        <f t="shared" si="1269"/>
        <v>0</v>
      </c>
      <c r="V2515" s="90">
        <f t="shared" si="1270"/>
        <v>0</v>
      </c>
      <c r="W2515" s="90">
        <f t="shared" si="1281"/>
        <v>0</v>
      </c>
      <c r="Y2515" s="89">
        <f t="shared" si="1304"/>
        <v>0</v>
      </c>
      <c r="Z2515" s="90">
        <f t="shared" si="1305"/>
        <v>0</v>
      </c>
      <c r="AA2515" s="75">
        <f t="shared" si="1306"/>
        <v>0</v>
      </c>
      <c r="AB2515" s="89">
        <f t="shared" si="1307"/>
        <v>0</v>
      </c>
      <c r="AC2515" s="89">
        <f t="shared" si="1308"/>
        <v>0</v>
      </c>
      <c r="AD2515" s="90">
        <f t="shared" si="1309"/>
        <v>0</v>
      </c>
      <c r="AE2515" s="90">
        <f t="shared" si="1310"/>
        <v>0</v>
      </c>
      <c r="AF2515" s="1">
        <f t="shared" si="1311"/>
        <v>-50000</v>
      </c>
    </row>
    <row r="2516" spans="1:32" ht="12" customHeight="1">
      <c r="A2516" s="106">
        <v>2.8869999999999998E-3</v>
      </c>
      <c r="B2516" s="4">
        <f t="shared" si="1301"/>
        <v>-49999.997112999998</v>
      </c>
      <c r="C2516" s="66"/>
      <c r="D2516" s="66"/>
      <c r="E2516" s="57" t="s">
        <v>20</v>
      </c>
      <c r="F2516" s="22">
        <f t="shared" si="1302"/>
        <v>0</v>
      </c>
      <c r="G2516" s="22">
        <f t="shared" si="1303"/>
        <v>0</v>
      </c>
      <c r="H2516" s="120" t="str">
        <f>IF(ISNA(VLOOKUP(C2516,[1]Sheet1!$J$2:$J$2000,3,FALSE)),"No","Yes")</f>
        <v>No</v>
      </c>
      <c r="I2516" s="89">
        <f t="shared" si="1259"/>
        <v>0</v>
      </c>
      <c r="J2516" s="89">
        <f t="shared" si="1260"/>
        <v>0</v>
      </c>
      <c r="K2516" s="89">
        <f t="shared" si="1261"/>
        <v>0</v>
      </c>
      <c r="L2516" s="89">
        <f t="shared" si="1262"/>
        <v>0</v>
      </c>
      <c r="M2516" s="89">
        <f t="shared" si="1263"/>
        <v>0</v>
      </c>
      <c r="N2516" s="89">
        <f t="shared" si="1264"/>
        <v>0</v>
      </c>
      <c r="O2516" s="89">
        <f t="shared" si="1280"/>
        <v>0</v>
      </c>
      <c r="Q2516" s="90">
        <f t="shared" si="1265"/>
        <v>0</v>
      </c>
      <c r="R2516" s="90">
        <f t="shared" si="1266"/>
        <v>0</v>
      </c>
      <c r="S2516" s="90">
        <f t="shared" si="1267"/>
        <v>0</v>
      </c>
      <c r="T2516" s="90">
        <f t="shared" si="1268"/>
        <v>0</v>
      </c>
      <c r="U2516" s="90">
        <f t="shared" si="1269"/>
        <v>0</v>
      </c>
      <c r="V2516" s="90">
        <f t="shared" si="1270"/>
        <v>0</v>
      </c>
      <c r="W2516" s="90">
        <f t="shared" si="1281"/>
        <v>0</v>
      </c>
      <c r="Y2516" s="89">
        <f t="shared" si="1304"/>
        <v>0</v>
      </c>
      <c r="Z2516" s="90">
        <f t="shared" si="1305"/>
        <v>0</v>
      </c>
      <c r="AA2516" s="75">
        <f t="shared" si="1306"/>
        <v>0</v>
      </c>
      <c r="AB2516" s="89">
        <f t="shared" si="1307"/>
        <v>0</v>
      </c>
      <c r="AC2516" s="89">
        <f t="shared" si="1308"/>
        <v>0</v>
      </c>
      <c r="AD2516" s="90">
        <f t="shared" si="1309"/>
        <v>0</v>
      </c>
      <c r="AE2516" s="90">
        <f t="shared" si="1310"/>
        <v>0</v>
      </c>
      <c r="AF2516" s="1">
        <f t="shared" si="1311"/>
        <v>-50000</v>
      </c>
    </row>
    <row r="2517" spans="1:32" ht="12" customHeight="1">
      <c r="A2517" s="106">
        <v>2.8879999999999999E-3</v>
      </c>
      <c r="B2517" s="4">
        <f t="shared" si="1301"/>
        <v>-49999.997111999997</v>
      </c>
      <c r="C2517" s="66"/>
      <c r="D2517" s="66"/>
      <c r="E2517" s="57" t="s">
        <v>20</v>
      </c>
      <c r="F2517" s="22">
        <f t="shared" si="1302"/>
        <v>0</v>
      </c>
      <c r="G2517" s="22">
        <f t="shared" si="1303"/>
        <v>0</v>
      </c>
      <c r="H2517" s="120" t="str">
        <f>IF(ISNA(VLOOKUP(C2517,[1]Sheet1!$J$2:$J$2000,3,FALSE)),"No","Yes")</f>
        <v>No</v>
      </c>
      <c r="I2517" s="89">
        <f t="shared" si="1259"/>
        <v>0</v>
      </c>
      <c r="J2517" s="89">
        <f t="shared" si="1260"/>
        <v>0</v>
      </c>
      <c r="K2517" s="89">
        <f t="shared" si="1261"/>
        <v>0</v>
      </c>
      <c r="L2517" s="89">
        <f t="shared" si="1262"/>
        <v>0</v>
      </c>
      <c r="M2517" s="89">
        <f t="shared" si="1263"/>
        <v>0</v>
      </c>
      <c r="N2517" s="89">
        <f t="shared" si="1264"/>
        <v>0</v>
      </c>
      <c r="O2517" s="89">
        <f t="shared" si="1280"/>
        <v>0</v>
      </c>
      <c r="Q2517" s="90">
        <f t="shared" si="1265"/>
        <v>0</v>
      </c>
      <c r="R2517" s="90">
        <f t="shared" si="1266"/>
        <v>0</v>
      </c>
      <c r="S2517" s="90">
        <f t="shared" si="1267"/>
        <v>0</v>
      </c>
      <c r="T2517" s="90">
        <f t="shared" si="1268"/>
        <v>0</v>
      </c>
      <c r="U2517" s="90">
        <f t="shared" si="1269"/>
        <v>0</v>
      </c>
      <c r="V2517" s="90">
        <f t="shared" si="1270"/>
        <v>0</v>
      </c>
      <c r="W2517" s="90">
        <f t="shared" si="1281"/>
        <v>0</v>
      </c>
      <c r="Y2517" s="89">
        <f t="shared" si="1304"/>
        <v>0</v>
      </c>
      <c r="Z2517" s="90">
        <f t="shared" si="1305"/>
        <v>0</v>
      </c>
      <c r="AA2517" s="75">
        <f t="shared" si="1306"/>
        <v>0</v>
      </c>
      <c r="AB2517" s="89">
        <f t="shared" si="1307"/>
        <v>0</v>
      </c>
      <c r="AC2517" s="89">
        <f t="shared" si="1308"/>
        <v>0</v>
      </c>
      <c r="AD2517" s="90">
        <f t="shared" si="1309"/>
        <v>0</v>
      </c>
      <c r="AE2517" s="90">
        <f t="shared" si="1310"/>
        <v>0</v>
      </c>
      <c r="AF2517" s="1">
        <f t="shared" si="1311"/>
        <v>-50000</v>
      </c>
    </row>
    <row r="2518" spans="1:32" ht="12" customHeight="1">
      <c r="A2518" s="106">
        <v>2.8890000000000001E-3</v>
      </c>
      <c r="B2518" s="4">
        <f t="shared" si="1301"/>
        <v>-49999.997110999997</v>
      </c>
      <c r="C2518" s="66"/>
      <c r="D2518" s="66"/>
      <c r="E2518" s="57" t="s">
        <v>20</v>
      </c>
      <c r="F2518" s="22">
        <f t="shared" si="1302"/>
        <v>0</v>
      </c>
      <c r="G2518" s="22">
        <f t="shared" si="1303"/>
        <v>0</v>
      </c>
      <c r="H2518" s="120" t="str">
        <f>IF(ISNA(VLOOKUP(C2518,[1]Sheet1!$J$2:$J$2000,3,FALSE)),"No","Yes")</f>
        <v>No</v>
      </c>
      <c r="I2518" s="89">
        <f t="shared" si="1259"/>
        <v>0</v>
      </c>
      <c r="J2518" s="89">
        <f t="shared" si="1260"/>
        <v>0</v>
      </c>
      <c r="K2518" s="89">
        <f t="shared" si="1261"/>
        <v>0</v>
      </c>
      <c r="L2518" s="89">
        <f t="shared" si="1262"/>
        <v>0</v>
      </c>
      <c r="M2518" s="89">
        <f t="shared" si="1263"/>
        <v>0</v>
      </c>
      <c r="N2518" s="89">
        <f t="shared" si="1264"/>
        <v>0</v>
      </c>
      <c r="O2518" s="89">
        <f t="shared" si="1280"/>
        <v>0</v>
      </c>
      <c r="Q2518" s="90">
        <f t="shared" si="1265"/>
        <v>0</v>
      </c>
      <c r="R2518" s="90">
        <f t="shared" si="1266"/>
        <v>0</v>
      </c>
      <c r="S2518" s="90">
        <f t="shared" si="1267"/>
        <v>0</v>
      </c>
      <c r="T2518" s="90">
        <f t="shared" si="1268"/>
        <v>0</v>
      </c>
      <c r="U2518" s="90">
        <f t="shared" si="1269"/>
        <v>0</v>
      </c>
      <c r="V2518" s="90">
        <f t="shared" si="1270"/>
        <v>0</v>
      </c>
      <c r="W2518" s="90">
        <f t="shared" si="1281"/>
        <v>0</v>
      </c>
      <c r="Y2518" s="89">
        <f t="shared" si="1304"/>
        <v>0</v>
      </c>
      <c r="Z2518" s="90">
        <f t="shared" si="1305"/>
        <v>0</v>
      </c>
      <c r="AA2518" s="75">
        <f t="shared" si="1306"/>
        <v>0</v>
      </c>
      <c r="AB2518" s="89">
        <f t="shared" si="1307"/>
        <v>0</v>
      </c>
      <c r="AC2518" s="89">
        <f t="shared" si="1308"/>
        <v>0</v>
      </c>
      <c r="AD2518" s="90">
        <f t="shared" si="1309"/>
        <v>0</v>
      </c>
      <c r="AE2518" s="90">
        <f t="shared" si="1310"/>
        <v>0</v>
      </c>
      <c r="AF2518" s="1">
        <f t="shared" si="1311"/>
        <v>-50000</v>
      </c>
    </row>
    <row r="2519" spans="1:32" ht="12" customHeight="1">
      <c r="A2519" s="106">
        <v>2.8900000000000002E-3</v>
      </c>
      <c r="B2519" s="4">
        <f t="shared" si="1301"/>
        <v>-49999.997109999997</v>
      </c>
      <c r="C2519" s="66"/>
      <c r="D2519" s="66"/>
      <c r="E2519" s="57" t="s">
        <v>20</v>
      </c>
      <c r="F2519" s="22">
        <f t="shared" si="1302"/>
        <v>0</v>
      </c>
      <c r="G2519" s="22">
        <f t="shared" si="1303"/>
        <v>0</v>
      </c>
      <c r="H2519" s="120" t="str">
        <f>IF(ISNA(VLOOKUP(C2519,[1]Sheet1!$J$2:$J$2000,3,FALSE)),"No","Yes")</f>
        <v>No</v>
      </c>
      <c r="I2519" s="89">
        <f t="shared" si="1259"/>
        <v>0</v>
      </c>
      <c r="J2519" s="89">
        <f t="shared" si="1260"/>
        <v>0</v>
      </c>
      <c r="K2519" s="89">
        <f t="shared" si="1261"/>
        <v>0</v>
      </c>
      <c r="L2519" s="89">
        <f t="shared" si="1262"/>
        <v>0</v>
      </c>
      <c r="M2519" s="89">
        <f t="shared" si="1263"/>
        <v>0</v>
      </c>
      <c r="N2519" s="89">
        <f t="shared" si="1264"/>
        <v>0</v>
      </c>
      <c r="O2519" s="89">
        <f t="shared" si="1280"/>
        <v>0</v>
      </c>
      <c r="Q2519" s="90">
        <f t="shared" si="1265"/>
        <v>0</v>
      </c>
      <c r="R2519" s="90">
        <f t="shared" si="1266"/>
        <v>0</v>
      </c>
      <c r="S2519" s="90">
        <f t="shared" si="1267"/>
        <v>0</v>
      </c>
      <c r="T2519" s="90">
        <f t="shared" si="1268"/>
        <v>0</v>
      </c>
      <c r="U2519" s="90">
        <f t="shared" si="1269"/>
        <v>0</v>
      </c>
      <c r="V2519" s="90">
        <f t="shared" si="1270"/>
        <v>0</v>
      </c>
      <c r="W2519" s="90">
        <f t="shared" si="1281"/>
        <v>0</v>
      </c>
      <c r="Y2519" s="89">
        <f t="shared" si="1304"/>
        <v>0</v>
      </c>
      <c r="Z2519" s="90">
        <f t="shared" si="1305"/>
        <v>0</v>
      </c>
      <c r="AA2519" s="75">
        <f t="shared" si="1306"/>
        <v>0</v>
      </c>
      <c r="AB2519" s="89">
        <f t="shared" si="1307"/>
        <v>0</v>
      </c>
      <c r="AC2519" s="89">
        <f t="shared" si="1308"/>
        <v>0</v>
      </c>
      <c r="AD2519" s="90">
        <f t="shared" si="1309"/>
        <v>0</v>
      </c>
      <c r="AE2519" s="90">
        <f t="shared" si="1310"/>
        <v>0</v>
      </c>
      <c r="AF2519" s="1">
        <f t="shared" si="1311"/>
        <v>-50000</v>
      </c>
    </row>
    <row r="2520" spans="1:32" ht="12" customHeight="1">
      <c r="A2520" s="106">
        <v>2.8909999999999999E-3</v>
      </c>
      <c r="B2520" s="4">
        <f t="shared" si="1301"/>
        <v>-49999.997109000004</v>
      </c>
      <c r="C2520" s="66"/>
      <c r="D2520" s="66"/>
      <c r="E2520" s="57" t="s">
        <v>20</v>
      </c>
      <c r="F2520" s="22">
        <f t="shared" si="1302"/>
        <v>0</v>
      </c>
      <c r="G2520" s="22">
        <f t="shared" si="1303"/>
        <v>0</v>
      </c>
      <c r="H2520" s="120" t="str">
        <f>IF(ISNA(VLOOKUP(C2520,[1]Sheet1!$J$2:$J$2000,3,FALSE)),"No","Yes")</f>
        <v>No</v>
      </c>
      <c r="I2520" s="89">
        <f t="shared" si="1259"/>
        <v>0</v>
      </c>
      <c r="J2520" s="89">
        <f t="shared" si="1260"/>
        <v>0</v>
      </c>
      <c r="K2520" s="89">
        <f t="shared" si="1261"/>
        <v>0</v>
      </c>
      <c r="L2520" s="89">
        <f t="shared" si="1262"/>
        <v>0</v>
      </c>
      <c r="M2520" s="89">
        <f t="shared" si="1263"/>
        <v>0</v>
      </c>
      <c r="N2520" s="89">
        <f t="shared" si="1264"/>
        <v>0</v>
      </c>
      <c r="O2520" s="89">
        <f t="shared" si="1280"/>
        <v>0</v>
      </c>
      <c r="Q2520" s="90">
        <f t="shared" si="1265"/>
        <v>0</v>
      </c>
      <c r="R2520" s="90">
        <f t="shared" si="1266"/>
        <v>0</v>
      </c>
      <c r="S2520" s="90">
        <f t="shared" si="1267"/>
        <v>0</v>
      </c>
      <c r="T2520" s="90">
        <f t="shared" si="1268"/>
        <v>0</v>
      </c>
      <c r="U2520" s="90">
        <f t="shared" si="1269"/>
        <v>0</v>
      </c>
      <c r="V2520" s="90">
        <f t="shared" si="1270"/>
        <v>0</v>
      </c>
      <c r="W2520" s="90">
        <f t="shared" si="1281"/>
        <v>0</v>
      </c>
      <c r="Y2520" s="89">
        <f t="shared" si="1304"/>
        <v>0</v>
      </c>
      <c r="Z2520" s="90">
        <f t="shared" si="1305"/>
        <v>0</v>
      </c>
      <c r="AA2520" s="75">
        <f t="shared" si="1306"/>
        <v>0</v>
      </c>
      <c r="AB2520" s="89">
        <f t="shared" si="1307"/>
        <v>0</v>
      </c>
      <c r="AC2520" s="89">
        <f t="shared" si="1308"/>
        <v>0</v>
      </c>
      <c r="AD2520" s="90">
        <f t="shared" si="1309"/>
        <v>0</v>
      </c>
      <c r="AE2520" s="90">
        <f t="shared" si="1310"/>
        <v>0</v>
      </c>
      <c r="AF2520" s="1">
        <f t="shared" si="1311"/>
        <v>-50000</v>
      </c>
    </row>
    <row r="2521" spans="1:32" ht="12" customHeight="1">
      <c r="A2521" s="106">
        <v>2.892E-3</v>
      </c>
      <c r="B2521" s="4">
        <f t="shared" si="1301"/>
        <v>-49999.997108000003</v>
      </c>
      <c r="C2521" s="66"/>
      <c r="D2521" s="66"/>
      <c r="E2521" s="57" t="s">
        <v>20</v>
      </c>
      <c r="F2521" s="22">
        <f t="shared" si="1302"/>
        <v>0</v>
      </c>
      <c r="G2521" s="22">
        <f t="shared" si="1303"/>
        <v>0</v>
      </c>
      <c r="H2521" s="120" t="str">
        <f>IF(ISNA(VLOOKUP(C2521,[1]Sheet1!$J$2:$J$2000,3,FALSE)),"No","Yes")</f>
        <v>No</v>
      </c>
      <c r="I2521" s="89">
        <f t="shared" si="1259"/>
        <v>0</v>
      </c>
      <c r="J2521" s="89">
        <f t="shared" si="1260"/>
        <v>0</v>
      </c>
      <c r="K2521" s="89">
        <f t="shared" si="1261"/>
        <v>0</v>
      </c>
      <c r="L2521" s="89">
        <f t="shared" si="1262"/>
        <v>0</v>
      </c>
      <c r="M2521" s="89">
        <f t="shared" si="1263"/>
        <v>0</v>
      </c>
      <c r="N2521" s="89">
        <f t="shared" si="1264"/>
        <v>0</v>
      </c>
      <c r="O2521" s="89">
        <f t="shared" si="1280"/>
        <v>0</v>
      </c>
      <c r="Q2521" s="90">
        <f t="shared" si="1265"/>
        <v>0</v>
      </c>
      <c r="R2521" s="90">
        <f t="shared" si="1266"/>
        <v>0</v>
      </c>
      <c r="S2521" s="90">
        <f t="shared" si="1267"/>
        <v>0</v>
      </c>
      <c r="T2521" s="90">
        <f t="shared" si="1268"/>
        <v>0</v>
      </c>
      <c r="U2521" s="90">
        <f t="shared" si="1269"/>
        <v>0</v>
      </c>
      <c r="V2521" s="90">
        <f t="shared" si="1270"/>
        <v>0</v>
      </c>
      <c r="W2521" s="90">
        <f t="shared" si="1281"/>
        <v>0</v>
      </c>
      <c r="Y2521" s="89">
        <f t="shared" si="1304"/>
        <v>0</v>
      </c>
      <c r="Z2521" s="90">
        <f t="shared" si="1305"/>
        <v>0</v>
      </c>
      <c r="AA2521" s="75">
        <f t="shared" si="1306"/>
        <v>0</v>
      </c>
      <c r="AB2521" s="89">
        <f t="shared" si="1307"/>
        <v>0</v>
      </c>
      <c r="AC2521" s="89">
        <f t="shared" si="1308"/>
        <v>0</v>
      </c>
      <c r="AD2521" s="90">
        <f t="shared" si="1309"/>
        <v>0</v>
      </c>
      <c r="AE2521" s="90">
        <f t="shared" si="1310"/>
        <v>0</v>
      </c>
      <c r="AF2521" s="1">
        <f t="shared" si="1311"/>
        <v>-50000</v>
      </c>
    </row>
    <row r="2522" spans="1:32" ht="12" customHeight="1">
      <c r="A2522" s="106">
        <v>2.8930000000000002E-3</v>
      </c>
      <c r="B2522" s="4">
        <f t="shared" si="1301"/>
        <v>-49999.997107000003</v>
      </c>
      <c r="C2522" s="66"/>
      <c r="D2522" s="66"/>
      <c r="E2522" s="57" t="s">
        <v>20</v>
      </c>
      <c r="F2522" s="22">
        <f t="shared" si="1302"/>
        <v>0</v>
      </c>
      <c r="G2522" s="22">
        <f t="shared" si="1303"/>
        <v>0</v>
      </c>
      <c r="H2522" s="120" t="str">
        <f>IF(ISNA(VLOOKUP(C2522,[1]Sheet1!$J$2:$J$2000,3,FALSE)),"No","Yes")</f>
        <v>No</v>
      </c>
      <c r="I2522" s="89">
        <f t="shared" si="1259"/>
        <v>0</v>
      </c>
      <c r="J2522" s="89">
        <f t="shared" si="1260"/>
        <v>0</v>
      </c>
      <c r="K2522" s="89">
        <f t="shared" si="1261"/>
        <v>0</v>
      </c>
      <c r="L2522" s="89">
        <f t="shared" si="1262"/>
        <v>0</v>
      </c>
      <c r="M2522" s="89">
        <f t="shared" si="1263"/>
        <v>0</v>
      </c>
      <c r="N2522" s="89">
        <f t="shared" si="1264"/>
        <v>0</v>
      </c>
      <c r="O2522" s="89">
        <f t="shared" si="1280"/>
        <v>0</v>
      </c>
      <c r="Q2522" s="90">
        <f t="shared" si="1265"/>
        <v>0</v>
      </c>
      <c r="R2522" s="90">
        <f t="shared" si="1266"/>
        <v>0</v>
      </c>
      <c r="S2522" s="90">
        <f t="shared" si="1267"/>
        <v>0</v>
      </c>
      <c r="T2522" s="90">
        <f t="shared" si="1268"/>
        <v>0</v>
      </c>
      <c r="U2522" s="90">
        <f t="shared" si="1269"/>
        <v>0</v>
      </c>
      <c r="V2522" s="90">
        <f t="shared" si="1270"/>
        <v>0</v>
      </c>
      <c r="W2522" s="90">
        <f t="shared" si="1281"/>
        <v>0</v>
      </c>
      <c r="Y2522" s="89">
        <f t="shared" si="1304"/>
        <v>0</v>
      </c>
      <c r="Z2522" s="90">
        <f t="shared" si="1305"/>
        <v>0</v>
      </c>
      <c r="AA2522" s="75">
        <f t="shared" si="1306"/>
        <v>0</v>
      </c>
      <c r="AB2522" s="89">
        <f t="shared" si="1307"/>
        <v>0</v>
      </c>
      <c r="AC2522" s="89">
        <f t="shared" si="1308"/>
        <v>0</v>
      </c>
      <c r="AD2522" s="90">
        <f t="shared" si="1309"/>
        <v>0</v>
      </c>
      <c r="AE2522" s="90">
        <f t="shared" si="1310"/>
        <v>0</v>
      </c>
      <c r="AF2522" s="1">
        <f t="shared" si="1311"/>
        <v>-50000</v>
      </c>
    </row>
    <row r="2523" spans="1:32" ht="12" customHeight="1">
      <c r="A2523" s="106">
        <v>2.8939999999999999E-3</v>
      </c>
      <c r="B2523" s="4">
        <f t="shared" si="1301"/>
        <v>-49999.997106000003</v>
      </c>
      <c r="C2523" s="66"/>
      <c r="D2523" s="66"/>
      <c r="E2523" s="57" t="s">
        <v>20</v>
      </c>
      <c r="F2523" s="22">
        <f t="shared" si="1302"/>
        <v>0</v>
      </c>
      <c r="G2523" s="22">
        <f t="shared" si="1303"/>
        <v>0</v>
      </c>
      <c r="H2523" s="120" t="str">
        <f>IF(ISNA(VLOOKUP(C2523,[1]Sheet1!$J$2:$J$2000,3,FALSE)),"No","Yes")</f>
        <v>No</v>
      </c>
      <c r="I2523" s="89">
        <f t="shared" si="1259"/>
        <v>0</v>
      </c>
      <c r="J2523" s="89">
        <f t="shared" si="1260"/>
        <v>0</v>
      </c>
      <c r="K2523" s="89">
        <f t="shared" si="1261"/>
        <v>0</v>
      </c>
      <c r="L2523" s="89">
        <f t="shared" si="1262"/>
        <v>0</v>
      </c>
      <c r="M2523" s="89">
        <f t="shared" si="1263"/>
        <v>0</v>
      </c>
      <c r="N2523" s="89">
        <f t="shared" si="1264"/>
        <v>0</v>
      </c>
      <c r="O2523" s="89">
        <f t="shared" si="1280"/>
        <v>0</v>
      </c>
      <c r="Q2523" s="90">
        <f t="shared" si="1265"/>
        <v>0</v>
      </c>
      <c r="R2523" s="90">
        <f t="shared" si="1266"/>
        <v>0</v>
      </c>
      <c r="S2523" s="90">
        <f t="shared" si="1267"/>
        <v>0</v>
      </c>
      <c r="T2523" s="90">
        <f t="shared" si="1268"/>
        <v>0</v>
      </c>
      <c r="U2523" s="90">
        <f t="shared" si="1269"/>
        <v>0</v>
      </c>
      <c r="V2523" s="90">
        <f t="shared" si="1270"/>
        <v>0</v>
      </c>
      <c r="W2523" s="90">
        <f t="shared" si="1281"/>
        <v>0</v>
      </c>
      <c r="Y2523" s="89">
        <f t="shared" si="1304"/>
        <v>0</v>
      </c>
      <c r="Z2523" s="90">
        <f t="shared" si="1305"/>
        <v>0</v>
      </c>
      <c r="AA2523" s="75">
        <f t="shared" si="1306"/>
        <v>0</v>
      </c>
      <c r="AB2523" s="89">
        <f t="shared" si="1307"/>
        <v>0</v>
      </c>
      <c r="AC2523" s="89">
        <f t="shared" si="1308"/>
        <v>0</v>
      </c>
      <c r="AD2523" s="90">
        <f t="shared" si="1309"/>
        <v>0</v>
      </c>
      <c r="AE2523" s="90">
        <f t="shared" si="1310"/>
        <v>0</v>
      </c>
      <c r="AF2523" s="1">
        <f t="shared" si="1311"/>
        <v>-50000</v>
      </c>
    </row>
    <row r="2524" spans="1:32" ht="12" customHeight="1">
      <c r="A2524" s="106">
        <v>2.895E-3</v>
      </c>
      <c r="B2524" s="4">
        <f t="shared" si="1301"/>
        <v>-49999.997105000002</v>
      </c>
      <c r="C2524" s="66"/>
      <c r="D2524" s="66"/>
      <c r="E2524" s="57" t="s">
        <v>20</v>
      </c>
      <c r="F2524" s="22">
        <f t="shared" si="1302"/>
        <v>0</v>
      </c>
      <c r="G2524" s="22">
        <f t="shared" si="1303"/>
        <v>0</v>
      </c>
      <c r="H2524" s="120" t="str">
        <f>IF(ISNA(VLOOKUP(C2524,[1]Sheet1!$J$2:$J$2000,3,FALSE)),"No","Yes")</f>
        <v>No</v>
      </c>
      <c r="I2524" s="89">
        <f t="shared" si="1259"/>
        <v>0</v>
      </c>
      <c r="J2524" s="89">
        <f t="shared" si="1260"/>
        <v>0</v>
      </c>
      <c r="K2524" s="89">
        <f t="shared" si="1261"/>
        <v>0</v>
      </c>
      <c r="L2524" s="89">
        <f t="shared" si="1262"/>
        <v>0</v>
      </c>
      <c r="M2524" s="89">
        <f t="shared" si="1263"/>
        <v>0</v>
      </c>
      <c r="N2524" s="89">
        <f t="shared" si="1264"/>
        <v>0</v>
      </c>
      <c r="O2524" s="89">
        <f t="shared" si="1280"/>
        <v>0</v>
      </c>
      <c r="Q2524" s="90">
        <f t="shared" si="1265"/>
        <v>0</v>
      </c>
      <c r="R2524" s="90">
        <f t="shared" si="1266"/>
        <v>0</v>
      </c>
      <c r="S2524" s="90">
        <f t="shared" si="1267"/>
        <v>0</v>
      </c>
      <c r="T2524" s="90">
        <f t="shared" si="1268"/>
        <v>0</v>
      </c>
      <c r="U2524" s="90">
        <f t="shared" si="1269"/>
        <v>0</v>
      </c>
      <c r="V2524" s="90">
        <f t="shared" si="1270"/>
        <v>0</v>
      </c>
      <c r="W2524" s="90">
        <f t="shared" si="1281"/>
        <v>0</v>
      </c>
      <c r="Y2524" s="89">
        <f t="shared" si="1304"/>
        <v>0</v>
      </c>
      <c r="Z2524" s="90">
        <f t="shared" si="1305"/>
        <v>0</v>
      </c>
      <c r="AA2524" s="75">
        <f t="shared" si="1306"/>
        <v>0</v>
      </c>
      <c r="AB2524" s="89">
        <f t="shared" si="1307"/>
        <v>0</v>
      </c>
      <c r="AC2524" s="89">
        <f t="shared" si="1308"/>
        <v>0</v>
      </c>
      <c r="AD2524" s="90">
        <f t="shared" si="1309"/>
        <v>0</v>
      </c>
      <c r="AE2524" s="90">
        <f t="shared" si="1310"/>
        <v>0</v>
      </c>
      <c r="AF2524" s="1">
        <f t="shared" si="1311"/>
        <v>-50000</v>
      </c>
    </row>
    <row r="2525" spans="1:32" ht="12" customHeight="1">
      <c r="A2525" s="106">
        <v>2.8960000000000001E-3</v>
      </c>
      <c r="B2525" s="4">
        <f t="shared" si="1301"/>
        <v>-49999.997104000002</v>
      </c>
      <c r="C2525" s="66"/>
      <c r="D2525" s="66"/>
      <c r="E2525" s="57" t="s">
        <v>20</v>
      </c>
      <c r="F2525" s="22">
        <f t="shared" si="1302"/>
        <v>0</v>
      </c>
      <c r="G2525" s="22">
        <f t="shared" si="1303"/>
        <v>0</v>
      </c>
      <c r="H2525" s="120" t="str">
        <f>IF(ISNA(VLOOKUP(C2525,[1]Sheet1!$J$2:$J$2000,3,FALSE)),"No","Yes")</f>
        <v>No</v>
      </c>
      <c r="I2525" s="89">
        <f t="shared" si="1259"/>
        <v>0</v>
      </c>
      <c r="J2525" s="89">
        <f t="shared" si="1260"/>
        <v>0</v>
      </c>
      <c r="K2525" s="89">
        <f t="shared" si="1261"/>
        <v>0</v>
      </c>
      <c r="L2525" s="89">
        <f t="shared" si="1262"/>
        <v>0</v>
      </c>
      <c r="M2525" s="89">
        <f t="shared" si="1263"/>
        <v>0</v>
      </c>
      <c r="N2525" s="89">
        <f t="shared" si="1264"/>
        <v>0</v>
      </c>
      <c r="O2525" s="89">
        <f t="shared" si="1280"/>
        <v>0</v>
      </c>
      <c r="Q2525" s="90">
        <f t="shared" si="1265"/>
        <v>0</v>
      </c>
      <c r="R2525" s="90">
        <f t="shared" si="1266"/>
        <v>0</v>
      </c>
      <c r="S2525" s="90">
        <f t="shared" si="1267"/>
        <v>0</v>
      </c>
      <c r="T2525" s="90">
        <f t="shared" si="1268"/>
        <v>0</v>
      </c>
      <c r="U2525" s="90">
        <f t="shared" si="1269"/>
        <v>0</v>
      </c>
      <c r="V2525" s="90">
        <f t="shared" si="1270"/>
        <v>0</v>
      </c>
      <c r="W2525" s="90">
        <f t="shared" si="1281"/>
        <v>0</v>
      </c>
      <c r="Y2525" s="89">
        <f t="shared" si="1304"/>
        <v>0</v>
      </c>
      <c r="Z2525" s="90">
        <f t="shared" si="1305"/>
        <v>0</v>
      </c>
      <c r="AA2525" s="75">
        <f t="shared" si="1306"/>
        <v>0</v>
      </c>
      <c r="AB2525" s="89">
        <f t="shared" si="1307"/>
        <v>0</v>
      </c>
      <c r="AC2525" s="89">
        <f t="shared" si="1308"/>
        <v>0</v>
      </c>
      <c r="AD2525" s="90">
        <f t="shared" si="1309"/>
        <v>0</v>
      </c>
      <c r="AE2525" s="90">
        <f t="shared" si="1310"/>
        <v>0</v>
      </c>
      <c r="AF2525" s="1">
        <f t="shared" si="1311"/>
        <v>-50000</v>
      </c>
    </row>
    <row r="2526" spans="1:32" ht="12" customHeight="1">
      <c r="A2526" s="106">
        <v>2.8969999999999998E-3</v>
      </c>
      <c r="B2526" s="4">
        <f t="shared" si="1301"/>
        <v>-49999.997103000002</v>
      </c>
      <c r="C2526" s="66"/>
      <c r="D2526" s="66"/>
      <c r="E2526" s="57" t="s">
        <v>20</v>
      </c>
      <c r="F2526" s="22">
        <f t="shared" si="1302"/>
        <v>0</v>
      </c>
      <c r="G2526" s="22">
        <f t="shared" si="1303"/>
        <v>0</v>
      </c>
      <c r="H2526" s="120" t="str">
        <f>IF(ISNA(VLOOKUP(C2526,[1]Sheet1!$J$2:$J$2000,3,FALSE)),"No","Yes")</f>
        <v>No</v>
      </c>
      <c r="I2526" s="89">
        <f t="shared" si="1259"/>
        <v>0</v>
      </c>
      <c r="J2526" s="89">
        <f t="shared" si="1260"/>
        <v>0</v>
      </c>
      <c r="K2526" s="89">
        <f t="shared" si="1261"/>
        <v>0</v>
      </c>
      <c r="L2526" s="89">
        <f t="shared" si="1262"/>
        <v>0</v>
      </c>
      <c r="M2526" s="89">
        <f t="shared" si="1263"/>
        <v>0</v>
      </c>
      <c r="N2526" s="89">
        <f t="shared" si="1264"/>
        <v>0</v>
      </c>
      <c r="O2526" s="89">
        <f t="shared" si="1280"/>
        <v>0</v>
      </c>
      <c r="Q2526" s="90">
        <f t="shared" si="1265"/>
        <v>0</v>
      </c>
      <c r="R2526" s="90">
        <f t="shared" si="1266"/>
        <v>0</v>
      </c>
      <c r="S2526" s="90">
        <f t="shared" si="1267"/>
        <v>0</v>
      </c>
      <c r="T2526" s="90">
        <f t="shared" si="1268"/>
        <v>0</v>
      </c>
      <c r="U2526" s="90">
        <f t="shared" si="1269"/>
        <v>0</v>
      </c>
      <c r="V2526" s="90">
        <f t="shared" si="1270"/>
        <v>0</v>
      </c>
      <c r="W2526" s="90">
        <f t="shared" si="1281"/>
        <v>0</v>
      </c>
      <c r="Y2526" s="89">
        <f t="shared" si="1304"/>
        <v>0</v>
      </c>
      <c r="Z2526" s="90">
        <f t="shared" si="1305"/>
        <v>0</v>
      </c>
      <c r="AA2526" s="75">
        <f t="shared" si="1306"/>
        <v>0</v>
      </c>
      <c r="AB2526" s="89">
        <f t="shared" si="1307"/>
        <v>0</v>
      </c>
      <c r="AC2526" s="89">
        <f t="shared" si="1308"/>
        <v>0</v>
      </c>
      <c r="AD2526" s="90">
        <f t="shared" si="1309"/>
        <v>0</v>
      </c>
      <c r="AE2526" s="90">
        <f t="shared" si="1310"/>
        <v>0</v>
      </c>
      <c r="AF2526" s="1">
        <f t="shared" si="1311"/>
        <v>-50000</v>
      </c>
    </row>
    <row r="2527" spans="1:32" ht="12" customHeight="1">
      <c r="A2527" s="106">
        <v>2.898E-3</v>
      </c>
      <c r="B2527" s="4">
        <f t="shared" si="1301"/>
        <v>-49999.997102000001</v>
      </c>
      <c r="C2527" s="66"/>
      <c r="D2527" s="66"/>
      <c r="E2527" s="57" t="s">
        <v>20</v>
      </c>
      <c r="F2527" s="22">
        <f t="shared" si="1302"/>
        <v>0</v>
      </c>
      <c r="G2527" s="22">
        <f t="shared" si="1303"/>
        <v>0</v>
      </c>
      <c r="H2527" s="120" t="str">
        <f>IF(ISNA(VLOOKUP(C2527,[1]Sheet1!$J$2:$J$2000,3,FALSE)),"No","Yes")</f>
        <v>No</v>
      </c>
      <c r="I2527" s="89">
        <f t="shared" si="1259"/>
        <v>0</v>
      </c>
      <c r="J2527" s="89">
        <f t="shared" si="1260"/>
        <v>0</v>
      </c>
      <c r="K2527" s="89">
        <f t="shared" si="1261"/>
        <v>0</v>
      </c>
      <c r="L2527" s="89">
        <f t="shared" si="1262"/>
        <v>0</v>
      </c>
      <c r="M2527" s="89">
        <f t="shared" si="1263"/>
        <v>0</v>
      </c>
      <c r="N2527" s="89">
        <f t="shared" si="1264"/>
        <v>0</v>
      </c>
      <c r="O2527" s="89">
        <f t="shared" si="1280"/>
        <v>0</v>
      </c>
      <c r="Q2527" s="90">
        <f t="shared" si="1265"/>
        <v>0</v>
      </c>
      <c r="R2527" s="90">
        <f t="shared" si="1266"/>
        <v>0</v>
      </c>
      <c r="S2527" s="90">
        <f t="shared" si="1267"/>
        <v>0</v>
      </c>
      <c r="T2527" s="90">
        <f t="shared" si="1268"/>
        <v>0</v>
      </c>
      <c r="U2527" s="90">
        <f t="shared" si="1269"/>
        <v>0</v>
      </c>
      <c r="V2527" s="90">
        <f t="shared" si="1270"/>
        <v>0</v>
      </c>
      <c r="W2527" s="90">
        <f t="shared" si="1281"/>
        <v>0</v>
      </c>
      <c r="Y2527" s="89">
        <f t="shared" si="1304"/>
        <v>0</v>
      </c>
      <c r="Z2527" s="90">
        <f t="shared" si="1305"/>
        <v>0</v>
      </c>
      <c r="AA2527" s="75">
        <f t="shared" si="1306"/>
        <v>0</v>
      </c>
      <c r="AB2527" s="89">
        <f t="shared" si="1307"/>
        <v>0</v>
      </c>
      <c r="AC2527" s="89">
        <f t="shared" si="1308"/>
        <v>0</v>
      </c>
      <c r="AD2527" s="90">
        <f t="shared" si="1309"/>
        <v>0</v>
      </c>
      <c r="AE2527" s="90">
        <f t="shared" si="1310"/>
        <v>0</v>
      </c>
      <c r="AF2527" s="1">
        <f t="shared" si="1311"/>
        <v>-50000</v>
      </c>
    </row>
    <row r="2528" spans="1:32" ht="12" customHeight="1">
      <c r="A2528" s="106">
        <v>2.8990000000000001E-3</v>
      </c>
      <c r="B2528" s="4">
        <f t="shared" si="1301"/>
        <v>-49999.997101000001</v>
      </c>
      <c r="C2528" s="66"/>
      <c r="D2528" s="66"/>
      <c r="E2528" s="57" t="s">
        <v>20</v>
      </c>
      <c r="F2528" s="22">
        <f t="shared" si="1302"/>
        <v>0</v>
      </c>
      <c r="G2528" s="22">
        <f t="shared" si="1303"/>
        <v>0</v>
      </c>
      <c r="H2528" s="120" t="str">
        <f>IF(ISNA(VLOOKUP(C2528,[1]Sheet1!$J$2:$J$2000,3,FALSE)),"No","Yes")</f>
        <v>No</v>
      </c>
      <c r="I2528" s="89">
        <f t="shared" si="1259"/>
        <v>0</v>
      </c>
      <c r="J2528" s="89">
        <f t="shared" si="1260"/>
        <v>0</v>
      </c>
      <c r="K2528" s="89">
        <f t="shared" si="1261"/>
        <v>0</v>
      </c>
      <c r="L2528" s="89">
        <f t="shared" si="1262"/>
        <v>0</v>
      </c>
      <c r="M2528" s="89">
        <f t="shared" si="1263"/>
        <v>0</v>
      </c>
      <c r="N2528" s="89">
        <f t="shared" si="1264"/>
        <v>0</v>
      </c>
      <c r="O2528" s="89">
        <f t="shared" si="1280"/>
        <v>0</v>
      </c>
      <c r="Q2528" s="90">
        <f t="shared" si="1265"/>
        <v>0</v>
      </c>
      <c r="R2528" s="90">
        <f t="shared" si="1266"/>
        <v>0</v>
      </c>
      <c r="S2528" s="90">
        <f t="shared" si="1267"/>
        <v>0</v>
      </c>
      <c r="T2528" s="90">
        <f t="shared" si="1268"/>
        <v>0</v>
      </c>
      <c r="U2528" s="90">
        <f t="shared" si="1269"/>
        <v>0</v>
      </c>
      <c r="V2528" s="90">
        <f t="shared" si="1270"/>
        <v>0</v>
      </c>
      <c r="W2528" s="90">
        <f t="shared" si="1281"/>
        <v>0</v>
      </c>
      <c r="Y2528" s="89">
        <f t="shared" si="1304"/>
        <v>0</v>
      </c>
      <c r="Z2528" s="90">
        <f t="shared" si="1305"/>
        <v>0</v>
      </c>
      <c r="AA2528" s="75">
        <f t="shared" si="1306"/>
        <v>0</v>
      </c>
      <c r="AB2528" s="89">
        <f t="shared" si="1307"/>
        <v>0</v>
      </c>
      <c r="AC2528" s="89">
        <f t="shared" si="1308"/>
        <v>0</v>
      </c>
      <c r="AD2528" s="90">
        <f t="shared" si="1309"/>
        <v>0</v>
      </c>
      <c r="AE2528" s="90">
        <f t="shared" si="1310"/>
        <v>0</v>
      </c>
      <c r="AF2528" s="1">
        <f t="shared" si="1311"/>
        <v>-50000</v>
      </c>
    </row>
    <row r="2529" spans="1:32" ht="12" customHeight="1">
      <c r="A2529" s="106">
        <v>2.8999999999999998E-3</v>
      </c>
      <c r="B2529" s="4">
        <f t="shared" si="1301"/>
        <v>-49999.997100000001</v>
      </c>
      <c r="C2529" s="66"/>
      <c r="D2529" s="66"/>
      <c r="E2529" s="57" t="s">
        <v>20</v>
      </c>
      <c r="F2529" s="22">
        <f t="shared" si="1302"/>
        <v>0</v>
      </c>
      <c r="G2529" s="22">
        <f t="shared" si="1303"/>
        <v>0</v>
      </c>
      <c r="H2529" s="120" t="str">
        <f>IF(ISNA(VLOOKUP(C2529,[1]Sheet1!$J$2:$J$2000,3,FALSE)),"No","Yes")</f>
        <v>No</v>
      </c>
      <c r="I2529" s="89">
        <f t="shared" si="1259"/>
        <v>0</v>
      </c>
      <c r="J2529" s="89">
        <f t="shared" si="1260"/>
        <v>0</v>
      </c>
      <c r="K2529" s="89">
        <f t="shared" si="1261"/>
        <v>0</v>
      </c>
      <c r="L2529" s="89">
        <f t="shared" si="1262"/>
        <v>0</v>
      </c>
      <c r="M2529" s="89">
        <f t="shared" si="1263"/>
        <v>0</v>
      </c>
      <c r="N2529" s="89">
        <f t="shared" si="1264"/>
        <v>0</v>
      </c>
      <c r="O2529" s="89">
        <f t="shared" si="1280"/>
        <v>0</v>
      </c>
      <c r="Q2529" s="90">
        <f t="shared" si="1265"/>
        <v>0</v>
      </c>
      <c r="R2529" s="90">
        <f t="shared" si="1266"/>
        <v>0</v>
      </c>
      <c r="S2529" s="90">
        <f t="shared" si="1267"/>
        <v>0</v>
      </c>
      <c r="T2529" s="90">
        <f t="shared" si="1268"/>
        <v>0</v>
      </c>
      <c r="U2529" s="90">
        <f t="shared" si="1269"/>
        <v>0</v>
      </c>
      <c r="V2529" s="90">
        <f t="shared" si="1270"/>
        <v>0</v>
      </c>
      <c r="W2529" s="90">
        <f t="shared" si="1281"/>
        <v>0</v>
      </c>
      <c r="Y2529" s="89">
        <f t="shared" si="1304"/>
        <v>0</v>
      </c>
      <c r="Z2529" s="90">
        <f t="shared" si="1305"/>
        <v>0</v>
      </c>
      <c r="AA2529" s="75">
        <f t="shared" si="1306"/>
        <v>0</v>
      </c>
      <c r="AB2529" s="89">
        <f t="shared" si="1307"/>
        <v>0</v>
      </c>
      <c r="AC2529" s="89">
        <f t="shared" si="1308"/>
        <v>0</v>
      </c>
      <c r="AD2529" s="90">
        <f t="shared" si="1309"/>
        <v>0</v>
      </c>
      <c r="AE2529" s="90">
        <f t="shared" si="1310"/>
        <v>0</v>
      </c>
      <c r="AF2529" s="1">
        <f t="shared" si="1311"/>
        <v>-50000</v>
      </c>
    </row>
    <row r="2530" spans="1:32" ht="12" customHeight="1">
      <c r="A2530" s="106">
        <v>2.9009999999999999E-3</v>
      </c>
      <c r="B2530" s="4">
        <f t="shared" si="1301"/>
        <v>-49999.997099</v>
      </c>
      <c r="C2530" s="66"/>
      <c r="D2530" s="66"/>
      <c r="E2530" s="57" t="s">
        <v>20</v>
      </c>
      <c r="F2530" s="22">
        <f t="shared" si="1302"/>
        <v>0</v>
      </c>
      <c r="G2530" s="22">
        <f t="shared" si="1303"/>
        <v>0</v>
      </c>
      <c r="H2530" s="120" t="str">
        <f>IF(ISNA(VLOOKUP(C2530,[1]Sheet1!$J$2:$J$2000,3,FALSE)),"No","Yes")</f>
        <v>No</v>
      </c>
      <c r="I2530" s="89">
        <f t="shared" si="1259"/>
        <v>0</v>
      </c>
      <c r="J2530" s="89">
        <f t="shared" si="1260"/>
        <v>0</v>
      </c>
      <c r="K2530" s="89">
        <f t="shared" si="1261"/>
        <v>0</v>
      </c>
      <c r="L2530" s="89">
        <f t="shared" si="1262"/>
        <v>0</v>
      </c>
      <c r="M2530" s="89">
        <f t="shared" si="1263"/>
        <v>0</v>
      </c>
      <c r="N2530" s="89">
        <f t="shared" si="1264"/>
        <v>0</v>
      </c>
      <c r="O2530" s="89">
        <f t="shared" si="1280"/>
        <v>0</v>
      </c>
      <c r="Q2530" s="90">
        <f t="shared" si="1265"/>
        <v>0</v>
      </c>
      <c r="R2530" s="90">
        <f t="shared" si="1266"/>
        <v>0</v>
      </c>
      <c r="S2530" s="90">
        <f t="shared" si="1267"/>
        <v>0</v>
      </c>
      <c r="T2530" s="90">
        <f t="shared" si="1268"/>
        <v>0</v>
      </c>
      <c r="U2530" s="90">
        <f t="shared" si="1269"/>
        <v>0</v>
      </c>
      <c r="V2530" s="90">
        <f t="shared" si="1270"/>
        <v>0</v>
      </c>
      <c r="W2530" s="90">
        <f t="shared" si="1281"/>
        <v>0</v>
      </c>
      <c r="Y2530" s="89">
        <f t="shared" si="1304"/>
        <v>0</v>
      </c>
      <c r="Z2530" s="90">
        <f t="shared" si="1305"/>
        <v>0</v>
      </c>
      <c r="AA2530" s="75">
        <f t="shared" si="1306"/>
        <v>0</v>
      </c>
      <c r="AB2530" s="89">
        <f t="shared" si="1307"/>
        <v>0</v>
      </c>
      <c r="AC2530" s="89">
        <f t="shared" si="1308"/>
        <v>0</v>
      </c>
      <c r="AD2530" s="90">
        <f t="shared" si="1309"/>
        <v>0</v>
      </c>
      <c r="AE2530" s="90">
        <f t="shared" si="1310"/>
        <v>0</v>
      </c>
      <c r="AF2530" s="1">
        <f t="shared" si="1311"/>
        <v>-50000</v>
      </c>
    </row>
    <row r="2531" spans="1:32" ht="12" customHeight="1">
      <c r="A2531" s="106">
        <v>2.9020000000000001E-3</v>
      </c>
      <c r="B2531" s="4">
        <f t="shared" si="1301"/>
        <v>-49999.997098</v>
      </c>
      <c r="C2531" s="66"/>
      <c r="D2531" s="66"/>
      <c r="E2531" s="57" t="s">
        <v>20</v>
      </c>
      <c r="F2531" s="22">
        <f t="shared" si="1302"/>
        <v>0</v>
      </c>
      <c r="G2531" s="22">
        <f t="shared" si="1303"/>
        <v>0</v>
      </c>
      <c r="H2531" s="120" t="str">
        <f>IF(ISNA(VLOOKUP(C2531,[1]Sheet1!$J$2:$J$2000,3,FALSE)),"No","Yes")</f>
        <v>No</v>
      </c>
      <c r="I2531" s="89">
        <f t="shared" si="1259"/>
        <v>0</v>
      </c>
      <c r="J2531" s="89">
        <f t="shared" si="1260"/>
        <v>0</v>
      </c>
      <c r="K2531" s="89">
        <f t="shared" si="1261"/>
        <v>0</v>
      </c>
      <c r="L2531" s="89">
        <f t="shared" si="1262"/>
        <v>0</v>
      </c>
      <c r="M2531" s="89">
        <f t="shared" si="1263"/>
        <v>0</v>
      </c>
      <c r="N2531" s="89">
        <f t="shared" si="1264"/>
        <v>0</v>
      </c>
      <c r="O2531" s="89">
        <f t="shared" si="1280"/>
        <v>0</v>
      </c>
      <c r="Q2531" s="90">
        <f t="shared" si="1265"/>
        <v>0</v>
      </c>
      <c r="R2531" s="90">
        <f t="shared" si="1266"/>
        <v>0</v>
      </c>
      <c r="S2531" s="90">
        <f t="shared" si="1267"/>
        <v>0</v>
      </c>
      <c r="T2531" s="90">
        <f t="shared" si="1268"/>
        <v>0</v>
      </c>
      <c r="U2531" s="90">
        <f t="shared" si="1269"/>
        <v>0</v>
      </c>
      <c r="V2531" s="90">
        <f t="shared" si="1270"/>
        <v>0</v>
      </c>
      <c r="W2531" s="90">
        <f t="shared" si="1281"/>
        <v>0</v>
      </c>
      <c r="Y2531" s="89">
        <f t="shared" si="1304"/>
        <v>0</v>
      </c>
      <c r="Z2531" s="90">
        <f t="shared" si="1305"/>
        <v>0</v>
      </c>
      <c r="AA2531" s="75">
        <f t="shared" si="1306"/>
        <v>0</v>
      </c>
      <c r="AB2531" s="89">
        <f t="shared" si="1307"/>
        <v>0</v>
      </c>
      <c r="AC2531" s="89">
        <f t="shared" si="1308"/>
        <v>0</v>
      </c>
      <c r="AD2531" s="90">
        <f t="shared" si="1309"/>
        <v>0</v>
      </c>
      <c r="AE2531" s="90">
        <f t="shared" si="1310"/>
        <v>0</v>
      </c>
      <c r="AF2531" s="1">
        <f t="shared" si="1311"/>
        <v>-50000</v>
      </c>
    </row>
    <row r="2532" spans="1:32" ht="12" customHeight="1">
      <c r="A2532" s="106">
        <v>2.9030000000000002E-3</v>
      </c>
      <c r="B2532" s="4">
        <f t="shared" ref="B2532:B2563" si="1312">AF2532+A2532</f>
        <v>-49999.997096999999</v>
      </c>
      <c r="C2532" s="66"/>
      <c r="D2532" s="66"/>
      <c r="E2532" s="57" t="s">
        <v>20</v>
      </c>
      <c r="F2532" s="22">
        <f t="shared" si="1278"/>
        <v>0</v>
      </c>
      <c r="G2532" s="22">
        <f t="shared" si="1279"/>
        <v>0</v>
      </c>
      <c r="H2532" s="120" t="str">
        <f>IF(ISNA(VLOOKUP(C2532,[1]Sheet1!$J$2:$J$2000,3,FALSE)),"No","Yes")</f>
        <v>No</v>
      </c>
      <c r="I2532" s="89">
        <f t="shared" si="1259"/>
        <v>0</v>
      </c>
      <c r="J2532" s="89">
        <f t="shared" si="1260"/>
        <v>0</v>
      </c>
      <c r="K2532" s="89">
        <f t="shared" si="1261"/>
        <v>0</v>
      </c>
      <c r="L2532" s="89">
        <f t="shared" si="1262"/>
        <v>0</v>
      </c>
      <c r="M2532" s="89">
        <f t="shared" si="1263"/>
        <v>0</v>
      </c>
      <c r="N2532" s="89">
        <f t="shared" si="1264"/>
        <v>0</v>
      </c>
      <c r="O2532" s="89">
        <f t="shared" si="1280"/>
        <v>0</v>
      </c>
      <c r="Q2532" s="90">
        <f t="shared" si="1265"/>
        <v>0</v>
      </c>
      <c r="R2532" s="90">
        <f t="shared" si="1266"/>
        <v>0</v>
      </c>
      <c r="S2532" s="90">
        <f t="shared" si="1267"/>
        <v>0</v>
      </c>
      <c r="T2532" s="90">
        <f t="shared" si="1268"/>
        <v>0</v>
      </c>
      <c r="U2532" s="90">
        <f t="shared" si="1269"/>
        <v>0</v>
      </c>
      <c r="V2532" s="90">
        <f t="shared" si="1270"/>
        <v>0</v>
      </c>
      <c r="W2532" s="90">
        <f t="shared" si="1281"/>
        <v>0</v>
      </c>
      <c r="Y2532" s="89">
        <f t="shared" si="1282"/>
        <v>0</v>
      </c>
      <c r="Z2532" s="90">
        <f t="shared" si="1283"/>
        <v>0</v>
      </c>
      <c r="AA2532" s="75">
        <f t="shared" si="1284"/>
        <v>0</v>
      </c>
      <c r="AB2532" s="89">
        <f t="shared" si="1285"/>
        <v>0</v>
      </c>
      <c r="AC2532" s="89">
        <f t="shared" si="1286"/>
        <v>0</v>
      </c>
      <c r="AD2532" s="90">
        <f t="shared" si="1287"/>
        <v>0</v>
      </c>
      <c r="AE2532" s="90">
        <f t="shared" si="1288"/>
        <v>0</v>
      </c>
      <c r="AF2532" s="1">
        <f t="shared" si="1311"/>
        <v>-50000</v>
      </c>
    </row>
    <row r="2533" spans="1:32" ht="12" customHeight="1">
      <c r="A2533" s="106">
        <v>2.9039999999999999E-3</v>
      </c>
      <c r="B2533" s="4">
        <f t="shared" si="1312"/>
        <v>-49999.997095999999</v>
      </c>
      <c r="C2533" s="66"/>
      <c r="D2533" s="66"/>
      <c r="E2533" s="57" t="s">
        <v>20</v>
      </c>
      <c r="F2533" s="22">
        <f t="shared" si="1278"/>
        <v>0</v>
      </c>
      <c r="G2533" s="22">
        <f t="shared" si="1279"/>
        <v>0</v>
      </c>
      <c r="H2533" s="120" t="str">
        <f>IF(ISNA(VLOOKUP(C2533,[1]Sheet1!$J$2:$J$2000,3,FALSE)),"No","Yes")</f>
        <v>No</v>
      </c>
      <c r="I2533" s="89">
        <f t="shared" si="1259"/>
        <v>0</v>
      </c>
      <c r="J2533" s="89">
        <f t="shared" si="1260"/>
        <v>0</v>
      </c>
      <c r="K2533" s="89">
        <f t="shared" si="1261"/>
        <v>0</v>
      </c>
      <c r="L2533" s="89">
        <f t="shared" si="1262"/>
        <v>0</v>
      </c>
      <c r="M2533" s="89">
        <f t="shared" si="1263"/>
        <v>0</v>
      </c>
      <c r="N2533" s="89">
        <f t="shared" si="1264"/>
        <v>0</v>
      </c>
      <c r="O2533" s="89">
        <f t="shared" si="1280"/>
        <v>0</v>
      </c>
      <c r="Q2533" s="90">
        <f t="shared" si="1265"/>
        <v>0</v>
      </c>
      <c r="R2533" s="90">
        <f t="shared" si="1266"/>
        <v>0</v>
      </c>
      <c r="S2533" s="90">
        <f t="shared" si="1267"/>
        <v>0</v>
      </c>
      <c r="T2533" s="90">
        <f t="shared" si="1268"/>
        <v>0</v>
      </c>
      <c r="U2533" s="90">
        <f t="shared" si="1269"/>
        <v>0</v>
      </c>
      <c r="V2533" s="90">
        <f t="shared" si="1270"/>
        <v>0</v>
      </c>
      <c r="W2533" s="90">
        <f t="shared" si="1281"/>
        <v>0</v>
      </c>
      <c r="Y2533" s="89">
        <f t="shared" si="1282"/>
        <v>0</v>
      </c>
      <c r="Z2533" s="90">
        <f t="shared" si="1283"/>
        <v>0</v>
      </c>
      <c r="AA2533" s="75">
        <f t="shared" si="1284"/>
        <v>0</v>
      </c>
      <c r="AB2533" s="89">
        <f t="shared" si="1285"/>
        <v>0</v>
      </c>
      <c r="AC2533" s="89">
        <f t="shared" si="1286"/>
        <v>0</v>
      </c>
      <c r="AD2533" s="90">
        <f t="shared" si="1287"/>
        <v>0</v>
      </c>
      <c r="AE2533" s="90">
        <f t="shared" si="1288"/>
        <v>0</v>
      </c>
      <c r="AF2533" s="1">
        <f t="shared" si="1311"/>
        <v>-50000</v>
      </c>
    </row>
    <row r="2534" spans="1:32" ht="12" customHeight="1">
      <c r="A2534" s="106">
        <v>2.905E-3</v>
      </c>
      <c r="B2534" s="4">
        <f t="shared" si="1312"/>
        <v>-49999.997094999999</v>
      </c>
      <c r="C2534" s="66"/>
      <c r="D2534" s="66"/>
      <c r="E2534" s="57" t="s">
        <v>20</v>
      </c>
      <c r="F2534" s="22">
        <f t="shared" si="1278"/>
        <v>0</v>
      </c>
      <c r="G2534" s="22">
        <f t="shared" si="1279"/>
        <v>0</v>
      </c>
      <c r="H2534" s="120" t="str">
        <f>IF(ISNA(VLOOKUP(C2534,[1]Sheet1!$J$2:$J$2000,3,FALSE)),"No","Yes")</f>
        <v>No</v>
      </c>
      <c r="I2534" s="89">
        <f t="shared" si="1259"/>
        <v>0</v>
      </c>
      <c r="J2534" s="89">
        <f t="shared" si="1260"/>
        <v>0</v>
      </c>
      <c r="K2534" s="89">
        <f t="shared" si="1261"/>
        <v>0</v>
      </c>
      <c r="L2534" s="89">
        <f t="shared" si="1262"/>
        <v>0</v>
      </c>
      <c r="M2534" s="89">
        <f t="shared" si="1263"/>
        <v>0</v>
      </c>
      <c r="N2534" s="89">
        <f t="shared" si="1264"/>
        <v>0</v>
      </c>
      <c r="O2534" s="89">
        <f t="shared" si="1280"/>
        <v>0</v>
      </c>
      <c r="Q2534" s="90">
        <f t="shared" si="1265"/>
        <v>0</v>
      </c>
      <c r="R2534" s="90">
        <f t="shared" si="1266"/>
        <v>0</v>
      </c>
      <c r="S2534" s="90">
        <f t="shared" si="1267"/>
        <v>0</v>
      </c>
      <c r="T2534" s="90">
        <f t="shared" si="1268"/>
        <v>0</v>
      </c>
      <c r="U2534" s="90">
        <f t="shared" si="1269"/>
        <v>0</v>
      </c>
      <c r="V2534" s="90">
        <f t="shared" si="1270"/>
        <v>0</v>
      </c>
      <c r="W2534" s="90">
        <f t="shared" si="1281"/>
        <v>0</v>
      </c>
      <c r="Y2534" s="89">
        <f t="shared" si="1282"/>
        <v>0</v>
      </c>
      <c r="Z2534" s="90">
        <f t="shared" si="1283"/>
        <v>0</v>
      </c>
      <c r="AA2534" s="75">
        <f t="shared" si="1284"/>
        <v>0</v>
      </c>
      <c r="AB2534" s="89">
        <f t="shared" si="1285"/>
        <v>0</v>
      </c>
      <c r="AC2534" s="89">
        <f t="shared" si="1286"/>
        <v>0</v>
      </c>
      <c r="AD2534" s="90">
        <f t="shared" si="1287"/>
        <v>0</v>
      </c>
      <c r="AE2534" s="90">
        <f t="shared" si="1288"/>
        <v>0</v>
      </c>
      <c r="AF2534" s="1">
        <f t="shared" si="1311"/>
        <v>-50000</v>
      </c>
    </row>
    <row r="2535" spans="1:32" ht="12" customHeight="1">
      <c r="A2535" s="106">
        <v>2.9060000000000002E-3</v>
      </c>
      <c r="B2535" s="4">
        <f t="shared" si="1312"/>
        <v>-49999.997093999998</v>
      </c>
      <c r="C2535" s="66"/>
      <c r="D2535" s="66"/>
      <c r="E2535" s="57" t="s">
        <v>20</v>
      </c>
      <c r="F2535" s="22">
        <f t="shared" si="1278"/>
        <v>0</v>
      </c>
      <c r="G2535" s="22">
        <f t="shared" si="1279"/>
        <v>0</v>
      </c>
      <c r="H2535" s="120" t="str">
        <f>IF(ISNA(VLOOKUP(C2535,[1]Sheet1!$J$2:$J$2000,3,FALSE)),"No","Yes")</f>
        <v>No</v>
      </c>
      <c r="I2535" s="89">
        <f t="shared" si="1259"/>
        <v>0</v>
      </c>
      <c r="J2535" s="89">
        <f t="shared" si="1260"/>
        <v>0</v>
      </c>
      <c r="K2535" s="89">
        <f t="shared" si="1261"/>
        <v>0</v>
      </c>
      <c r="L2535" s="89">
        <f t="shared" si="1262"/>
        <v>0</v>
      </c>
      <c r="M2535" s="89">
        <f t="shared" si="1263"/>
        <v>0</v>
      </c>
      <c r="N2535" s="89">
        <f t="shared" si="1264"/>
        <v>0</v>
      </c>
      <c r="O2535" s="89">
        <f t="shared" si="1280"/>
        <v>0</v>
      </c>
      <c r="Q2535" s="90">
        <f t="shared" si="1265"/>
        <v>0</v>
      </c>
      <c r="R2535" s="90">
        <f t="shared" si="1266"/>
        <v>0</v>
      </c>
      <c r="S2535" s="90">
        <f t="shared" si="1267"/>
        <v>0</v>
      </c>
      <c r="T2535" s="90">
        <f t="shared" si="1268"/>
        <v>0</v>
      </c>
      <c r="U2535" s="90">
        <f t="shared" si="1269"/>
        <v>0</v>
      </c>
      <c r="V2535" s="90">
        <f t="shared" si="1270"/>
        <v>0</v>
      </c>
      <c r="W2535" s="90">
        <f t="shared" si="1281"/>
        <v>0</v>
      </c>
      <c r="Y2535" s="89">
        <f t="shared" si="1282"/>
        <v>0</v>
      </c>
      <c r="Z2535" s="90">
        <f t="shared" si="1283"/>
        <v>0</v>
      </c>
      <c r="AA2535" s="75">
        <f t="shared" si="1284"/>
        <v>0</v>
      </c>
      <c r="AB2535" s="89">
        <f t="shared" si="1285"/>
        <v>0</v>
      </c>
      <c r="AC2535" s="89">
        <f t="shared" si="1286"/>
        <v>0</v>
      </c>
      <c r="AD2535" s="90">
        <f t="shared" si="1287"/>
        <v>0</v>
      </c>
      <c r="AE2535" s="90">
        <f t="shared" si="1288"/>
        <v>0</v>
      </c>
      <c r="AF2535" s="1">
        <f t="shared" si="1311"/>
        <v>-50000</v>
      </c>
    </row>
    <row r="2536" spans="1:32" ht="12" customHeight="1">
      <c r="A2536" s="106">
        <v>2.9069999999999999E-3</v>
      </c>
      <c r="B2536" s="4">
        <f t="shared" si="1312"/>
        <v>-49999.997092999998</v>
      </c>
      <c r="C2536" s="66"/>
      <c r="D2536" s="66"/>
      <c r="E2536" s="57" t="s">
        <v>20</v>
      </c>
      <c r="F2536" s="22">
        <f t="shared" si="1278"/>
        <v>0</v>
      </c>
      <c r="G2536" s="22">
        <f t="shared" si="1279"/>
        <v>0</v>
      </c>
      <c r="H2536" s="120" t="str">
        <f>IF(ISNA(VLOOKUP(C2536,[1]Sheet1!$J$2:$J$2000,3,FALSE)),"No","Yes")</f>
        <v>No</v>
      </c>
      <c r="I2536" s="89">
        <f t="shared" si="1259"/>
        <v>0</v>
      </c>
      <c r="J2536" s="89">
        <f t="shared" si="1260"/>
        <v>0</v>
      </c>
      <c r="K2536" s="89">
        <f t="shared" si="1261"/>
        <v>0</v>
      </c>
      <c r="L2536" s="89">
        <f t="shared" si="1262"/>
        <v>0</v>
      </c>
      <c r="M2536" s="89">
        <f t="shared" si="1263"/>
        <v>0</v>
      </c>
      <c r="N2536" s="89">
        <f t="shared" si="1264"/>
        <v>0</v>
      </c>
      <c r="O2536" s="89">
        <f t="shared" si="1280"/>
        <v>0</v>
      </c>
      <c r="Q2536" s="90">
        <f t="shared" si="1265"/>
        <v>0</v>
      </c>
      <c r="R2536" s="90">
        <f t="shared" si="1266"/>
        <v>0</v>
      </c>
      <c r="S2536" s="90">
        <f t="shared" si="1267"/>
        <v>0</v>
      </c>
      <c r="T2536" s="90">
        <f t="shared" si="1268"/>
        <v>0</v>
      </c>
      <c r="U2536" s="90">
        <f t="shared" si="1269"/>
        <v>0</v>
      </c>
      <c r="V2536" s="90">
        <f t="shared" si="1270"/>
        <v>0</v>
      </c>
      <c r="W2536" s="90">
        <f t="shared" si="1281"/>
        <v>0</v>
      </c>
      <c r="Y2536" s="89">
        <f t="shared" si="1282"/>
        <v>0</v>
      </c>
      <c r="Z2536" s="90">
        <f t="shared" si="1283"/>
        <v>0</v>
      </c>
      <c r="AA2536" s="75">
        <f t="shared" si="1284"/>
        <v>0</v>
      </c>
      <c r="AB2536" s="89">
        <f t="shared" si="1285"/>
        <v>0</v>
      </c>
      <c r="AC2536" s="89">
        <f t="shared" si="1286"/>
        <v>0</v>
      </c>
      <c r="AD2536" s="90">
        <f t="shared" si="1287"/>
        <v>0</v>
      </c>
      <c r="AE2536" s="90">
        <f t="shared" si="1288"/>
        <v>0</v>
      </c>
      <c r="AF2536" s="1">
        <f t="shared" si="1311"/>
        <v>-50000</v>
      </c>
    </row>
    <row r="2537" spans="1:32" ht="12" customHeight="1">
      <c r="A2537" s="106">
        <v>2.908E-3</v>
      </c>
      <c r="B2537" s="4">
        <f t="shared" si="1312"/>
        <v>-49999.997091999998</v>
      </c>
      <c r="C2537" s="66"/>
      <c r="D2537" s="66"/>
      <c r="E2537" s="57" t="s">
        <v>20</v>
      </c>
      <c r="F2537" s="22">
        <f t="shared" si="1278"/>
        <v>0</v>
      </c>
      <c r="G2537" s="22">
        <f t="shared" si="1279"/>
        <v>0</v>
      </c>
      <c r="H2537" s="120" t="str">
        <f>IF(ISNA(VLOOKUP(C2537,[1]Sheet1!$J$2:$J$2000,3,FALSE)),"No","Yes")</f>
        <v>No</v>
      </c>
      <c r="I2537" s="89">
        <f t="shared" si="1259"/>
        <v>0</v>
      </c>
      <c r="J2537" s="89">
        <f t="shared" si="1260"/>
        <v>0</v>
      </c>
      <c r="K2537" s="89">
        <f t="shared" si="1261"/>
        <v>0</v>
      </c>
      <c r="L2537" s="89">
        <f t="shared" si="1262"/>
        <v>0</v>
      </c>
      <c r="M2537" s="89">
        <f t="shared" si="1263"/>
        <v>0</v>
      </c>
      <c r="N2537" s="89">
        <f t="shared" si="1264"/>
        <v>0</v>
      </c>
      <c r="O2537" s="89">
        <f t="shared" si="1280"/>
        <v>0</v>
      </c>
      <c r="Q2537" s="90">
        <f t="shared" si="1265"/>
        <v>0</v>
      </c>
      <c r="R2537" s="90">
        <f t="shared" si="1266"/>
        <v>0</v>
      </c>
      <c r="S2537" s="90">
        <f t="shared" si="1267"/>
        <v>0</v>
      </c>
      <c r="T2537" s="90">
        <f t="shared" si="1268"/>
        <v>0</v>
      </c>
      <c r="U2537" s="90">
        <f t="shared" si="1269"/>
        <v>0</v>
      </c>
      <c r="V2537" s="90">
        <f t="shared" si="1270"/>
        <v>0</v>
      </c>
      <c r="W2537" s="90">
        <f t="shared" si="1281"/>
        <v>0</v>
      </c>
      <c r="Y2537" s="89">
        <f t="shared" si="1282"/>
        <v>0</v>
      </c>
      <c r="Z2537" s="90">
        <f t="shared" si="1283"/>
        <v>0</v>
      </c>
      <c r="AA2537" s="75">
        <f t="shared" si="1284"/>
        <v>0</v>
      </c>
      <c r="AB2537" s="89">
        <f t="shared" si="1285"/>
        <v>0</v>
      </c>
      <c r="AC2537" s="89">
        <f t="shared" si="1286"/>
        <v>0</v>
      </c>
      <c r="AD2537" s="90">
        <f t="shared" si="1287"/>
        <v>0</v>
      </c>
      <c r="AE2537" s="90">
        <f t="shared" si="1288"/>
        <v>0</v>
      </c>
      <c r="AF2537" s="1">
        <f t="shared" si="1311"/>
        <v>-50000</v>
      </c>
    </row>
    <row r="2538" spans="1:32" ht="12" customHeight="1">
      <c r="A2538" s="106">
        <v>2.9090000000000001E-3</v>
      </c>
      <c r="B2538" s="4">
        <f t="shared" si="1312"/>
        <v>-49999.997090999997</v>
      </c>
      <c r="C2538" s="66"/>
      <c r="D2538" s="66"/>
      <c r="E2538" s="57" t="s">
        <v>20</v>
      </c>
      <c r="F2538" s="22">
        <f t="shared" si="1278"/>
        <v>0</v>
      </c>
      <c r="G2538" s="22">
        <f t="shared" si="1279"/>
        <v>0</v>
      </c>
      <c r="H2538" s="120" t="str">
        <f>IF(ISNA(VLOOKUP(C2538,[1]Sheet1!$J$2:$J$2000,3,FALSE)),"No","Yes")</f>
        <v>No</v>
      </c>
      <c r="I2538" s="89">
        <f t="shared" si="1259"/>
        <v>0</v>
      </c>
      <c r="J2538" s="89">
        <f t="shared" si="1260"/>
        <v>0</v>
      </c>
      <c r="K2538" s="89">
        <f t="shared" si="1261"/>
        <v>0</v>
      </c>
      <c r="L2538" s="89">
        <f t="shared" si="1262"/>
        <v>0</v>
      </c>
      <c r="M2538" s="89">
        <f t="shared" si="1263"/>
        <v>0</v>
      </c>
      <c r="N2538" s="89">
        <f t="shared" si="1264"/>
        <v>0</v>
      </c>
      <c r="O2538" s="89">
        <f t="shared" si="1280"/>
        <v>0</v>
      </c>
      <c r="Q2538" s="90">
        <f t="shared" si="1265"/>
        <v>0</v>
      </c>
      <c r="R2538" s="90">
        <f t="shared" si="1266"/>
        <v>0</v>
      </c>
      <c r="S2538" s="90">
        <f t="shared" si="1267"/>
        <v>0</v>
      </c>
      <c r="T2538" s="90">
        <f t="shared" si="1268"/>
        <v>0</v>
      </c>
      <c r="U2538" s="90">
        <f t="shared" si="1269"/>
        <v>0</v>
      </c>
      <c r="V2538" s="90">
        <f t="shared" si="1270"/>
        <v>0</v>
      </c>
      <c r="W2538" s="90">
        <f t="shared" si="1281"/>
        <v>0</v>
      </c>
      <c r="Y2538" s="89">
        <f t="shared" si="1282"/>
        <v>0</v>
      </c>
      <c r="Z2538" s="90">
        <f t="shared" si="1283"/>
        <v>0</v>
      </c>
      <c r="AA2538" s="75">
        <f t="shared" si="1284"/>
        <v>0</v>
      </c>
      <c r="AB2538" s="89">
        <f t="shared" si="1285"/>
        <v>0</v>
      </c>
      <c r="AC2538" s="89">
        <f t="shared" si="1286"/>
        <v>0</v>
      </c>
      <c r="AD2538" s="90">
        <f t="shared" si="1287"/>
        <v>0</v>
      </c>
      <c r="AE2538" s="90">
        <f t="shared" si="1288"/>
        <v>0</v>
      </c>
      <c r="AF2538" s="1">
        <f t="shared" si="1311"/>
        <v>-50000</v>
      </c>
    </row>
    <row r="2539" spans="1:32" ht="12" customHeight="1">
      <c r="A2539" s="106">
        <v>2.9099999999999998E-3</v>
      </c>
      <c r="B2539" s="4">
        <f t="shared" si="1312"/>
        <v>-49999.997089999997</v>
      </c>
      <c r="C2539" s="66"/>
      <c r="D2539" s="66"/>
      <c r="E2539" s="57" t="s">
        <v>20</v>
      </c>
      <c r="F2539" s="22">
        <f t="shared" si="1278"/>
        <v>0</v>
      </c>
      <c r="G2539" s="22">
        <f t="shared" si="1279"/>
        <v>0</v>
      </c>
      <c r="H2539" s="120" t="str">
        <f>IF(ISNA(VLOOKUP(C2539,[1]Sheet1!$J$2:$J$2000,3,FALSE)),"No","Yes")</f>
        <v>No</v>
      </c>
      <c r="I2539" s="89">
        <f t="shared" si="1259"/>
        <v>0</v>
      </c>
      <c r="J2539" s="89">
        <f t="shared" si="1260"/>
        <v>0</v>
      </c>
      <c r="K2539" s="89">
        <f t="shared" si="1261"/>
        <v>0</v>
      </c>
      <c r="L2539" s="89">
        <f t="shared" si="1262"/>
        <v>0</v>
      </c>
      <c r="M2539" s="89">
        <f t="shared" si="1263"/>
        <v>0</v>
      </c>
      <c r="N2539" s="89">
        <f t="shared" si="1264"/>
        <v>0</v>
      </c>
      <c r="O2539" s="89">
        <f t="shared" si="1280"/>
        <v>0</v>
      </c>
      <c r="Q2539" s="90">
        <f t="shared" si="1265"/>
        <v>0</v>
      </c>
      <c r="R2539" s="90">
        <f t="shared" si="1266"/>
        <v>0</v>
      </c>
      <c r="S2539" s="90">
        <f t="shared" si="1267"/>
        <v>0</v>
      </c>
      <c r="T2539" s="90">
        <f t="shared" si="1268"/>
        <v>0</v>
      </c>
      <c r="U2539" s="90">
        <f t="shared" si="1269"/>
        <v>0</v>
      </c>
      <c r="V2539" s="90">
        <f t="shared" si="1270"/>
        <v>0</v>
      </c>
      <c r="W2539" s="90">
        <f t="shared" si="1281"/>
        <v>0</v>
      </c>
      <c r="Y2539" s="89">
        <f t="shared" si="1282"/>
        <v>0</v>
      </c>
      <c r="Z2539" s="90">
        <f t="shared" si="1283"/>
        <v>0</v>
      </c>
      <c r="AA2539" s="75">
        <f t="shared" si="1284"/>
        <v>0</v>
      </c>
      <c r="AB2539" s="89">
        <f t="shared" si="1285"/>
        <v>0</v>
      </c>
      <c r="AC2539" s="89">
        <f t="shared" si="1286"/>
        <v>0</v>
      </c>
      <c r="AD2539" s="90">
        <f t="shared" si="1287"/>
        <v>0</v>
      </c>
      <c r="AE2539" s="90">
        <f t="shared" si="1288"/>
        <v>0</v>
      </c>
      <c r="AF2539" s="1">
        <f t="shared" si="1311"/>
        <v>-50000</v>
      </c>
    </row>
    <row r="2540" spans="1:32" ht="12" customHeight="1">
      <c r="A2540" s="106">
        <v>2.911E-3</v>
      </c>
      <c r="B2540" s="4">
        <f t="shared" si="1312"/>
        <v>-49999.997088999997</v>
      </c>
      <c r="C2540" s="66"/>
      <c r="D2540" s="66"/>
      <c r="E2540" s="57" t="s">
        <v>20</v>
      </c>
      <c r="F2540" s="22">
        <f t="shared" si="1278"/>
        <v>0</v>
      </c>
      <c r="G2540" s="22">
        <f t="shared" si="1279"/>
        <v>0</v>
      </c>
      <c r="H2540" s="120" t="str">
        <f>IF(ISNA(VLOOKUP(C2540,[1]Sheet1!$J$2:$J$2000,3,FALSE)),"No","Yes")</f>
        <v>No</v>
      </c>
      <c r="I2540" s="89">
        <f t="shared" si="1259"/>
        <v>0</v>
      </c>
      <c r="J2540" s="89">
        <f t="shared" si="1260"/>
        <v>0</v>
      </c>
      <c r="K2540" s="89">
        <f t="shared" si="1261"/>
        <v>0</v>
      </c>
      <c r="L2540" s="89">
        <f t="shared" si="1262"/>
        <v>0</v>
      </c>
      <c r="M2540" s="89">
        <f t="shared" si="1263"/>
        <v>0</v>
      </c>
      <c r="N2540" s="89">
        <f t="shared" si="1264"/>
        <v>0</v>
      </c>
      <c r="O2540" s="89">
        <f t="shared" si="1280"/>
        <v>0</v>
      </c>
      <c r="Q2540" s="90">
        <f t="shared" si="1265"/>
        <v>0</v>
      </c>
      <c r="R2540" s="90">
        <f t="shared" si="1266"/>
        <v>0</v>
      </c>
      <c r="S2540" s="90">
        <f t="shared" si="1267"/>
        <v>0</v>
      </c>
      <c r="T2540" s="90">
        <f t="shared" si="1268"/>
        <v>0</v>
      </c>
      <c r="U2540" s="90">
        <f t="shared" si="1269"/>
        <v>0</v>
      </c>
      <c r="V2540" s="90">
        <f t="shared" si="1270"/>
        <v>0</v>
      </c>
      <c r="W2540" s="90">
        <f t="shared" si="1281"/>
        <v>0</v>
      </c>
      <c r="Y2540" s="89">
        <f t="shared" si="1282"/>
        <v>0</v>
      </c>
      <c r="Z2540" s="90">
        <f t="shared" si="1283"/>
        <v>0</v>
      </c>
      <c r="AA2540" s="75">
        <f t="shared" si="1284"/>
        <v>0</v>
      </c>
      <c r="AB2540" s="89">
        <f t="shared" si="1285"/>
        <v>0</v>
      </c>
      <c r="AC2540" s="89">
        <f t="shared" si="1286"/>
        <v>0</v>
      </c>
      <c r="AD2540" s="90">
        <f t="shared" si="1287"/>
        <v>0</v>
      </c>
      <c r="AE2540" s="90">
        <f t="shared" si="1288"/>
        <v>0</v>
      </c>
      <c r="AF2540" s="1">
        <f t="shared" si="1311"/>
        <v>-50000</v>
      </c>
    </row>
    <row r="2541" spans="1:32" ht="12" customHeight="1">
      <c r="A2541" s="106">
        <v>2.9120000000000001E-3</v>
      </c>
      <c r="B2541" s="4">
        <f t="shared" si="1312"/>
        <v>-49999.997087999996</v>
      </c>
      <c r="C2541" s="66"/>
      <c r="D2541" s="66"/>
      <c r="E2541" s="57" t="s">
        <v>20</v>
      </c>
      <c r="F2541" s="22">
        <f t="shared" si="1278"/>
        <v>0</v>
      </c>
      <c r="G2541" s="22">
        <f t="shared" si="1279"/>
        <v>0</v>
      </c>
      <c r="H2541" s="120" t="str">
        <f>IF(ISNA(VLOOKUP(C2541,[1]Sheet1!$J$2:$J$2000,3,FALSE)),"No","Yes")</f>
        <v>No</v>
      </c>
      <c r="I2541" s="89">
        <f t="shared" si="1259"/>
        <v>0</v>
      </c>
      <c r="J2541" s="89">
        <f t="shared" si="1260"/>
        <v>0</v>
      </c>
      <c r="K2541" s="89">
        <f t="shared" si="1261"/>
        <v>0</v>
      </c>
      <c r="L2541" s="89">
        <f t="shared" si="1262"/>
        <v>0</v>
      </c>
      <c r="M2541" s="89">
        <f t="shared" si="1263"/>
        <v>0</v>
      </c>
      <c r="N2541" s="89">
        <f t="shared" si="1264"/>
        <v>0</v>
      </c>
      <c r="O2541" s="89">
        <f t="shared" si="1280"/>
        <v>0</v>
      </c>
      <c r="Q2541" s="90">
        <f t="shared" si="1265"/>
        <v>0</v>
      </c>
      <c r="R2541" s="90">
        <f t="shared" si="1266"/>
        <v>0</v>
      </c>
      <c r="S2541" s="90">
        <f t="shared" si="1267"/>
        <v>0</v>
      </c>
      <c r="T2541" s="90">
        <f t="shared" si="1268"/>
        <v>0</v>
      </c>
      <c r="U2541" s="90">
        <f t="shared" si="1269"/>
        <v>0</v>
      </c>
      <c r="V2541" s="90">
        <f t="shared" si="1270"/>
        <v>0</v>
      </c>
      <c r="W2541" s="90">
        <f t="shared" si="1281"/>
        <v>0</v>
      </c>
      <c r="Y2541" s="89">
        <f t="shared" si="1282"/>
        <v>0</v>
      </c>
      <c r="Z2541" s="90">
        <f t="shared" si="1283"/>
        <v>0</v>
      </c>
      <c r="AA2541" s="75">
        <f t="shared" si="1284"/>
        <v>0</v>
      </c>
      <c r="AB2541" s="89">
        <f t="shared" si="1285"/>
        <v>0</v>
      </c>
      <c r="AC2541" s="89">
        <f t="shared" si="1286"/>
        <v>0</v>
      </c>
      <c r="AD2541" s="90">
        <f t="shared" si="1287"/>
        <v>0</v>
      </c>
      <c r="AE2541" s="90">
        <f t="shared" si="1288"/>
        <v>0</v>
      </c>
      <c r="AF2541" s="1">
        <f t="shared" si="1311"/>
        <v>-50000</v>
      </c>
    </row>
    <row r="2542" spans="1:32" ht="12" customHeight="1">
      <c r="A2542" s="106">
        <v>2.9129999999999998E-3</v>
      </c>
      <c r="B2542" s="4">
        <f t="shared" si="1312"/>
        <v>-49999.997087000003</v>
      </c>
      <c r="C2542" s="66"/>
      <c r="D2542" s="66"/>
      <c r="E2542" s="57" t="s">
        <v>20</v>
      </c>
      <c r="F2542" s="22">
        <f t="shared" si="1278"/>
        <v>0</v>
      </c>
      <c r="G2542" s="22">
        <f t="shared" si="1279"/>
        <v>0</v>
      </c>
      <c r="H2542" s="120" t="str">
        <f>IF(ISNA(VLOOKUP(C2542,[1]Sheet1!$J$2:$J$2000,3,FALSE)),"No","Yes")</f>
        <v>No</v>
      </c>
      <c r="I2542" s="89">
        <f t="shared" si="1259"/>
        <v>0</v>
      </c>
      <c r="J2542" s="89">
        <f t="shared" si="1260"/>
        <v>0</v>
      </c>
      <c r="K2542" s="89">
        <f t="shared" si="1261"/>
        <v>0</v>
      </c>
      <c r="L2542" s="89">
        <f t="shared" si="1262"/>
        <v>0</v>
      </c>
      <c r="M2542" s="89">
        <f t="shared" si="1263"/>
        <v>0</v>
      </c>
      <c r="N2542" s="89">
        <f t="shared" si="1264"/>
        <v>0</v>
      </c>
      <c r="O2542" s="89">
        <f t="shared" si="1280"/>
        <v>0</v>
      </c>
      <c r="Q2542" s="90">
        <f t="shared" si="1265"/>
        <v>0</v>
      </c>
      <c r="R2542" s="90">
        <f t="shared" si="1266"/>
        <v>0</v>
      </c>
      <c r="S2542" s="90">
        <f t="shared" si="1267"/>
        <v>0</v>
      </c>
      <c r="T2542" s="90">
        <f t="shared" si="1268"/>
        <v>0</v>
      </c>
      <c r="U2542" s="90">
        <f t="shared" si="1269"/>
        <v>0</v>
      </c>
      <c r="V2542" s="90">
        <f t="shared" si="1270"/>
        <v>0</v>
      </c>
      <c r="W2542" s="90">
        <f t="shared" si="1281"/>
        <v>0</v>
      </c>
      <c r="Y2542" s="89">
        <f t="shared" si="1282"/>
        <v>0</v>
      </c>
      <c r="Z2542" s="90">
        <f t="shared" si="1283"/>
        <v>0</v>
      </c>
      <c r="AA2542" s="75">
        <f t="shared" si="1284"/>
        <v>0</v>
      </c>
      <c r="AB2542" s="89">
        <f t="shared" si="1285"/>
        <v>0</v>
      </c>
      <c r="AC2542" s="89">
        <f t="shared" si="1286"/>
        <v>0</v>
      </c>
      <c r="AD2542" s="90">
        <f t="shared" si="1287"/>
        <v>0</v>
      </c>
      <c r="AE2542" s="90">
        <f t="shared" si="1288"/>
        <v>0</v>
      </c>
      <c r="AF2542" s="1">
        <f t="shared" si="1311"/>
        <v>-50000</v>
      </c>
    </row>
    <row r="2543" spans="1:32" ht="12" customHeight="1">
      <c r="A2543" s="106">
        <v>2.9139999999999999E-3</v>
      </c>
      <c r="B2543" s="4">
        <f t="shared" si="1312"/>
        <v>-49999.997086000003</v>
      </c>
      <c r="C2543" s="66"/>
      <c r="D2543" s="66"/>
      <c r="E2543" s="57" t="s">
        <v>20</v>
      </c>
      <c r="F2543" s="22">
        <f t="shared" si="1278"/>
        <v>0</v>
      </c>
      <c r="G2543" s="22">
        <f t="shared" si="1279"/>
        <v>0</v>
      </c>
      <c r="H2543" s="120" t="str">
        <f>IF(ISNA(VLOOKUP(C2543,[1]Sheet1!$J$2:$J$2000,3,FALSE)),"No","Yes")</f>
        <v>No</v>
      </c>
      <c r="I2543" s="89">
        <f t="shared" si="1259"/>
        <v>0</v>
      </c>
      <c r="J2543" s="89">
        <f t="shared" si="1260"/>
        <v>0</v>
      </c>
      <c r="K2543" s="89">
        <f t="shared" si="1261"/>
        <v>0</v>
      </c>
      <c r="L2543" s="89">
        <f t="shared" si="1262"/>
        <v>0</v>
      </c>
      <c r="M2543" s="89">
        <f t="shared" si="1263"/>
        <v>0</v>
      </c>
      <c r="N2543" s="89">
        <f t="shared" si="1264"/>
        <v>0</v>
      </c>
      <c r="O2543" s="89">
        <f t="shared" si="1280"/>
        <v>0</v>
      </c>
      <c r="Q2543" s="90">
        <f t="shared" si="1265"/>
        <v>0</v>
      </c>
      <c r="R2543" s="90">
        <f t="shared" si="1266"/>
        <v>0</v>
      </c>
      <c r="S2543" s="90">
        <f t="shared" si="1267"/>
        <v>0</v>
      </c>
      <c r="T2543" s="90">
        <f t="shared" si="1268"/>
        <v>0</v>
      </c>
      <c r="U2543" s="90">
        <f t="shared" si="1269"/>
        <v>0</v>
      </c>
      <c r="V2543" s="90">
        <f t="shared" si="1270"/>
        <v>0</v>
      </c>
      <c r="W2543" s="90">
        <f t="shared" si="1281"/>
        <v>0</v>
      </c>
      <c r="Y2543" s="89">
        <f t="shared" si="1282"/>
        <v>0</v>
      </c>
      <c r="Z2543" s="90">
        <f t="shared" si="1283"/>
        <v>0</v>
      </c>
      <c r="AA2543" s="75">
        <f t="shared" si="1284"/>
        <v>0</v>
      </c>
      <c r="AB2543" s="89">
        <f t="shared" si="1285"/>
        <v>0</v>
      </c>
      <c r="AC2543" s="89">
        <f t="shared" si="1286"/>
        <v>0</v>
      </c>
      <c r="AD2543" s="90">
        <f t="shared" si="1287"/>
        <v>0</v>
      </c>
      <c r="AE2543" s="90">
        <f t="shared" si="1288"/>
        <v>0</v>
      </c>
      <c r="AF2543" s="1">
        <f t="shared" si="1311"/>
        <v>-50000</v>
      </c>
    </row>
    <row r="2544" spans="1:32" ht="12" customHeight="1">
      <c r="A2544" s="106">
        <v>2.9150000000000001E-3</v>
      </c>
      <c r="B2544" s="4">
        <f t="shared" si="1312"/>
        <v>-49999.997085000003</v>
      </c>
      <c r="C2544" s="66"/>
      <c r="D2544" s="66"/>
      <c r="E2544" s="57" t="s">
        <v>20</v>
      </c>
      <c r="F2544" s="22">
        <f t="shared" si="1278"/>
        <v>0</v>
      </c>
      <c r="G2544" s="22">
        <f t="shared" si="1279"/>
        <v>0</v>
      </c>
      <c r="H2544" s="120" t="str">
        <f>IF(ISNA(VLOOKUP(C2544,[1]Sheet1!$J$2:$J$2000,3,FALSE)),"No","Yes")</f>
        <v>No</v>
      </c>
      <c r="I2544" s="89">
        <f t="shared" si="1259"/>
        <v>0</v>
      </c>
      <c r="J2544" s="89">
        <f t="shared" si="1260"/>
        <v>0</v>
      </c>
      <c r="K2544" s="89">
        <f t="shared" si="1261"/>
        <v>0</v>
      </c>
      <c r="L2544" s="89">
        <f t="shared" si="1262"/>
        <v>0</v>
      </c>
      <c r="M2544" s="89">
        <f t="shared" si="1263"/>
        <v>0</v>
      </c>
      <c r="N2544" s="89">
        <f t="shared" si="1264"/>
        <v>0</v>
      </c>
      <c r="O2544" s="89">
        <f t="shared" si="1280"/>
        <v>0</v>
      </c>
      <c r="Q2544" s="90">
        <f t="shared" si="1265"/>
        <v>0</v>
      </c>
      <c r="R2544" s="90">
        <f t="shared" si="1266"/>
        <v>0</v>
      </c>
      <c r="S2544" s="90">
        <f t="shared" si="1267"/>
        <v>0</v>
      </c>
      <c r="T2544" s="90">
        <f t="shared" si="1268"/>
        <v>0</v>
      </c>
      <c r="U2544" s="90">
        <f t="shared" si="1269"/>
        <v>0</v>
      </c>
      <c r="V2544" s="90">
        <f t="shared" si="1270"/>
        <v>0</v>
      </c>
      <c r="W2544" s="90">
        <f t="shared" si="1281"/>
        <v>0</v>
      </c>
      <c r="Y2544" s="89">
        <f t="shared" si="1282"/>
        <v>0</v>
      </c>
      <c r="Z2544" s="90">
        <f t="shared" si="1283"/>
        <v>0</v>
      </c>
      <c r="AA2544" s="75">
        <f t="shared" si="1284"/>
        <v>0</v>
      </c>
      <c r="AB2544" s="89">
        <f t="shared" si="1285"/>
        <v>0</v>
      </c>
      <c r="AC2544" s="89">
        <f t="shared" si="1286"/>
        <v>0</v>
      </c>
      <c r="AD2544" s="90">
        <f t="shared" si="1287"/>
        <v>0</v>
      </c>
      <c r="AE2544" s="90">
        <f t="shared" si="1288"/>
        <v>0</v>
      </c>
      <c r="AF2544" s="1">
        <f t="shared" si="1311"/>
        <v>-50000</v>
      </c>
    </row>
    <row r="2545" spans="1:32" ht="12" customHeight="1">
      <c r="A2545" s="106">
        <v>2.9160000000000002E-3</v>
      </c>
      <c r="B2545" s="4">
        <f t="shared" si="1312"/>
        <v>-49999.997084000002</v>
      </c>
      <c r="C2545" s="66"/>
      <c r="D2545" s="66"/>
      <c r="E2545" s="57" t="s">
        <v>20</v>
      </c>
      <c r="F2545" s="22">
        <f t="shared" si="1278"/>
        <v>0</v>
      </c>
      <c r="G2545" s="22">
        <f t="shared" si="1279"/>
        <v>0</v>
      </c>
      <c r="H2545" s="120" t="str">
        <f>IF(ISNA(VLOOKUP(C2545,[1]Sheet1!$J$2:$J$2000,3,FALSE)),"No","Yes")</f>
        <v>No</v>
      </c>
      <c r="I2545" s="89">
        <f t="shared" si="1259"/>
        <v>0</v>
      </c>
      <c r="J2545" s="89">
        <f t="shared" si="1260"/>
        <v>0</v>
      </c>
      <c r="K2545" s="89">
        <f t="shared" si="1261"/>
        <v>0</v>
      </c>
      <c r="L2545" s="89">
        <f t="shared" si="1262"/>
        <v>0</v>
      </c>
      <c r="M2545" s="89">
        <f t="shared" si="1263"/>
        <v>0</v>
      </c>
      <c r="N2545" s="89">
        <f t="shared" si="1264"/>
        <v>0</v>
      </c>
      <c r="O2545" s="89">
        <f t="shared" si="1280"/>
        <v>0</v>
      </c>
      <c r="Q2545" s="90">
        <f t="shared" si="1265"/>
        <v>0</v>
      </c>
      <c r="R2545" s="90">
        <f t="shared" si="1266"/>
        <v>0</v>
      </c>
      <c r="S2545" s="90">
        <f t="shared" si="1267"/>
        <v>0</v>
      </c>
      <c r="T2545" s="90">
        <f t="shared" si="1268"/>
        <v>0</v>
      </c>
      <c r="U2545" s="90">
        <f t="shared" si="1269"/>
        <v>0</v>
      </c>
      <c r="V2545" s="90">
        <f t="shared" si="1270"/>
        <v>0</v>
      </c>
      <c r="W2545" s="90">
        <f t="shared" si="1281"/>
        <v>0</v>
      </c>
      <c r="Y2545" s="89">
        <f t="shared" si="1282"/>
        <v>0</v>
      </c>
      <c r="Z2545" s="90">
        <f t="shared" si="1283"/>
        <v>0</v>
      </c>
      <c r="AA2545" s="75">
        <f t="shared" si="1284"/>
        <v>0</v>
      </c>
      <c r="AB2545" s="89">
        <f t="shared" si="1285"/>
        <v>0</v>
      </c>
      <c r="AC2545" s="89">
        <f t="shared" si="1286"/>
        <v>0</v>
      </c>
      <c r="AD2545" s="90">
        <f t="shared" si="1287"/>
        <v>0</v>
      </c>
      <c r="AE2545" s="90">
        <f t="shared" si="1288"/>
        <v>0</v>
      </c>
      <c r="AF2545" s="1">
        <f t="shared" si="1311"/>
        <v>-50000</v>
      </c>
    </row>
    <row r="2546" spans="1:32" ht="12" customHeight="1">
      <c r="A2546" s="106">
        <v>2.9169999999999999E-3</v>
      </c>
      <c r="B2546" s="4">
        <f t="shared" si="1312"/>
        <v>-49999.997083000002</v>
      </c>
      <c r="C2546" s="66"/>
      <c r="D2546" s="66"/>
      <c r="E2546" s="57" t="s">
        <v>20</v>
      </c>
      <c r="F2546" s="22">
        <f t="shared" si="1278"/>
        <v>0</v>
      </c>
      <c r="G2546" s="22">
        <f t="shared" si="1279"/>
        <v>0</v>
      </c>
      <c r="H2546" s="120" t="str">
        <f>IF(ISNA(VLOOKUP(C2546,[1]Sheet1!$J$2:$J$2000,3,FALSE)),"No","Yes")</f>
        <v>No</v>
      </c>
      <c r="I2546" s="89">
        <f t="shared" si="1259"/>
        <v>0</v>
      </c>
      <c r="J2546" s="89">
        <f t="shared" si="1260"/>
        <v>0</v>
      </c>
      <c r="K2546" s="89">
        <f t="shared" si="1261"/>
        <v>0</v>
      </c>
      <c r="L2546" s="89">
        <f t="shared" si="1262"/>
        <v>0</v>
      </c>
      <c r="M2546" s="89">
        <f t="shared" si="1263"/>
        <v>0</v>
      </c>
      <c r="N2546" s="89">
        <f t="shared" si="1264"/>
        <v>0</v>
      </c>
      <c r="O2546" s="89">
        <f t="shared" si="1280"/>
        <v>0</v>
      </c>
      <c r="Q2546" s="90">
        <f t="shared" si="1265"/>
        <v>0</v>
      </c>
      <c r="R2546" s="90">
        <f t="shared" si="1266"/>
        <v>0</v>
      </c>
      <c r="S2546" s="90">
        <f t="shared" si="1267"/>
        <v>0</v>
      </c>
      <c r="T2546" s="90">
        <f t="shared" si="1268"/>
        <v>0</v>
      </c>
      <c r="U2546" s="90">
        <f t="shared" si="1269"/>
        <v>0</v>
      </c>
      <c r="V2546" s="90">
        <f t="shared" si="1270"/>
        <v>0</v>
      </c>
      <c r="W2546" s="90">
        <f t="shared" si="1281"/>
        <v>0</v>
      </c>
      <c r="Y2546" s="89">
        <f t="shared" si="1282"/>
        <v>0</v>
      </c>
      <c r="Z2546" s="90">
        <f t="shared" si="1283"/>
        <v>0</v>
      </c>
      <c r="AA2546" s="75">
        <f t="shared" si="1284"/>
        <v>0</v>
      </c>
      <c r="AB2546" s="89">
        <f t="shared" si="1285"/>
        <v>0</v>
      </c>
      <c r="AC2546" s="89">
        <f t="shared" si="1286"/>
        <v>0</v>
      </c>
      <c r="AD2546" s="90">
        <f t="shared" si="1287"/>
        <v>0</v>
      </c>
      <c r="AE2546" s="90">
        <f t="shared" si="1288"/>
        <v>0</v>
      </c>
      <c r="AF2546" s="1">
        <f t="shared" si="1311"/>
        <v>-50000</v>
      </c>
    </row>
    <row r="2547" spans="1:32" ht="12" customHeight="1">
      <c r="A2547" s="106">
        <v>2.918E-3</v>
      </c>
      <c r="B2547" s="4">
        <f t="shared" si="1312"/>
        <v>-49999.997082000002</v>
      </c>
      <c r="C2547" s="66"/>
      <c r="D2547" s="66"/>
      <c r="E2547" s="57" t="s">
        <v>20</v>
      </c>
      <c r="F2547" s="22">
        <f t="shared" si="1278"/>
        <v>0</v>
      </c>
      <c r="G2547" s="22">
        <f t="shared" si="1279"/>
        <v>0</v>
      </c>
      <c r="H2547" s="120" t="str">
        <f>IF(ISNA(VLOOKUP(C2547,[1]Sheet1!$J$2:$J$2000,3,FALSE)),"No","Yes")</f>
        <v>No</v>
      </c>
      <c r="I2547" s="89">
        <f t="shared" si="1259"/>
        <v>0</v>
      </c>
      <c r="J2547" s="89">
        <f t="shared" si="1260"/>
        <v>0</v>
      </c>
      <c r="K2547" s="89">
        <f t="shared" si="1261"/>
        <v>0</v>
      </c>
      <c r="L2547" s="89">
        <f t="shared" si="1262"/>
        <v>0</v>
      </c>
      <c r="M2547" s="89">
        <f t="shared" si="1263"/>
        <v>0</v>
      </c>
      <c r="N2547" s="89">
        <f t="shared" si="1264"/>
        <v>0</v>
      </c>
      <c r="O2547" s="89">
        <f t="shared" si="1280"/>
        <v>0</v>
      </c>
      <c r="Q2547" s="90">
        <f t="shared" si="1265"/>
        <v>0</v>
      </c>
      <c r="R2547" s="90">
        <f t="shared" si="1266"/>
        <v>0</v>
      </c>
      <c r="S2547" s="90">
        <f t="shared" si="1267"/>
        <v>0</v>
      </c>
      <c r="T2547" s="90">
        <f t="shared" si="1268"/>
        <v>0</v>
      </c>
      <c r="U2547" s="90">
        <f t="shared" si="1269"/>
        <v>0</v>
      </c>
      <c r="V2547" s="90">
        <f t="shared" si="1270"/>
        <v>0</v>
      </c>
      <c r="W2547" s="90">
        <f t="shared" si="1281"/>
        <v>0</v>
      </c>
      <c r="Y2547" s="89">
        <f t="shared" si="1282"/>
        <v>0</v>
      </c>
      <c r="Z2547" s="90">
        <f t="shared" si="1283"/>
        <v>0</v>
      </c>
      <c r="AA2547" s="75">
        <f t="shared" si="1284"/>
        <v>0</v>
      </c>
      <c r="AB2547" s="89">
        <f t="shared" si="1285"/>
        <v>0</v>
      </c>
      <c r="AC2547" s="89">
        <f t="shared" si="1286"/>
        <v>0</v>
      </c>
      <c r="AD2547" s="90">
        <f t="shared" si="1287"/>
        <v>0</v>
      </c>
      <c r="AE2547" s="90">
        <f t="shared" si="1288"/>
        <v>0</v>
      </c>
      <c r="AF2547" s="1">
        <f t="shared" si="1311"/>
        <v>-50000</v>
      </c>
    </row>
    <row r="2548" spans="1:32" ht="12" customHeight="1">
      <c r="A2548" s="106">
        <v>2.9190000000000002E-3</v>
      </c>
      <c r="B2548" s="4">
        <f t="shared" si="1312"/>
        <v>-49999.997081000001</v>
      </c>
      <c r="C2548" s="66"/>
      <c r="D2548" s="66"/>
      <c r="E2548" s="57" t="s">
        <v>20</v>
      </c>
      <c r="F2548" s="22">
        <f t="shared" si="1278"/>
        <v>0</v>
      </c>
      <c r="G2548" s="22">
        <f t="shared" si="1279"/>
        <v>0</v>
      </c>
      <c r="H2548" s="120" t="str">
        <f>IF(ISNA(VLOOKUP(C2548,[1]Sheet1!$J$2:$J$2000,3,FALSE)),"No","Yes")</f>
        <v>No</v>
      </c>
      <c r="I2548" s="89">
        <f t="shared" si="1259"/>
        <v>0</v>
      </c>
      <c r="J2548" s="89">
        <f t="shared" si="1260"/>
        <v>0</v>
      </c>
      <c r="K2548" s="89">
        <f t="shared" si="1261"/>
        <v>0</v>
      </c>
      <c r="L2548" s="89">
        <f t="shared" si="1262"/>
        <v>0</v>
      </c>
      <c r="M2548" s="89">
        <f t="shared" si="1263"/>
        <v>0</v>
      </c>
      <c r="N2548" s="89">
        <f t="shared" si="1264"/>
        <v>0</v>
      </c>
      <c r="O2548" s="89">
        <f t="shared" si="1280"/>
        <v>0</v>
      </c>
      <c r="Q2548" s="90">
        <f t="shared" si="1265"/>
        <v>0</v>
      </c>
      <c r="R2548" s="90">
        <f t="shared" si="1266"/>
        <v>0</v>
      </c>
      <c r="S2548" s="90">
        <f t="shared" si="1267"/>
        <v>0</v>
      </c>
      <c r="T2548" s="90">
        <f t="shared" si="1268"/>
        <v>0</v>
      </c>
      <c r="U2548" s="90">
        <f t="shared" si="1269"/>
        <v>0</v>
      </c>
      <c r="V2548" s="90">
        <f t="shared" si="1270"/>
        <v>0</v>
      </c>
      <c r="W2548" s="90">
        <f t="shared" si="1281"/>
        <v>0</v>
      </c>
      <c r="Y2548" s="89">
        <f t="shared" si="1282"/>
        <v>0</v>
      </c>
      <c r="Z2548" s="90">
        <f t="shared" si="1283"/>
        <v>0</v>
      </c>
      <c r="AA2548" s="75">
        <f t="shared" si="1284"/>
        <v>0</v>
      </c>
      <c r="AB2548" s="89">
        <f t="shared" si="1285"/>
        <v>0</v>
      </c>
      <c r="AC2548" s="89">
        <f t="shared" si="1286"/>
        <v>0</v>
      </c>
      <c r="AD2548" s="90">
        <f t="shared" si="1287"/>
        <v>0</v>
      </c>
      <c r="AE2548" s="90">
        <f t="shared" si="1288"/>
        <v>0</v>
      </c>
      <c r="AF2548" s="1">
        <f t="shared" si="1311"/>
        <v>-50000</v>
      </c>
    </row>
    <row r="2549" spans="1:32" ht="12" customHeight="1">
      <c r="A2549" s="106">
        <v>2.9199999999999999E-3</v>
      </c>
      <c r="B2549" s="4">
        <f t="shared" si="1312"/>
        <v>-49999.997080000001</v>
      </c>
      <c r="C2549" s="66"/>
      <c r="D2549" s="66"/>
      <c r="E2549" s="57" t="s">
        <v>20</v>
      </c>
      <c r="F2549" s="22">
        <f t="shared" si="1278"/>
        <v>0</v>
      </c>
      <c r="G2549" s="22">
        <f t="shared" si="1279"/>
        <v>0</v>
      </c>
      <c r="H2549" s="120" t="str">
        <f>IF(ISNA(VLOOKUP(C2549,[1]Sheet1!$J$2:$J$2000,3,FALSE)),"No","Yes")</f>
        <v>No</v>
      </c>
      <c r="I2549" s="89">
        <f t="shared" si="1259"/>
        <v>0</v>
      </c>
      <c r="J2549" s="89">
        <f t="shared" si="1260"/>
        <v>0</v>
      </c>
      <c r="K2549" s="89">
        <f t="shared" si="1261"/>
        <v>0</v>
      </c>
      <c r="L2549" s="89">
        <f t="shared" si="1262"/>
        <v>0</v>
      </c>
      <c r="M2549" s="89">
        <f t="shared" si="1263"/>
        <v>0</v>
      </c>
      <c r="N2549" s="89">
        <f t="shared" si="1264"/>
        <v>0</v>
      </c>
      <c r="O2549" s="89">
        <f t="shared" si="1280"/>
        <v>0</v>
      </c>
      <c r="Q2549" s="90">
        <f t="shared" si="1265"/>
        <v>0</v>
      </c>
      <c r="R2549" s="90">
        <f t="shared" si="1266"/>
        <v>0</v>
      </c>
      <c r="S2549" s="90">
        <f t="shared" si="1267"/>
        <v>0</v>
      </c>
      <c r="T2549" s="90">
        <f t="shared" si="1268"/>
        <v>0</v>
      </c>
      <c r="U2549" s="90">
        <f t="shared" si="1269"/>
        <v>0</v>
      </c>
      <c r="V2549" s="90">
        <f t="shared" si="1270"/>
        <v>0</v>
      </c>
      <c r="W2549" s="90">
        <f t="shared" si="1281"/>
        <v>0</v>
      </c>
      <c r="Y2549" s="89">
        <f t="shared" si="1282"/>
        <v>0</v>
      </c>
      <c r="Z2549" s="90">
        <f t="shared" si="1283"/>
        <v>0</v>
      </c>
      <c r="AA2549" s="75">
        <f t="shared" si="1284"/>
        <v>0</v>
      </c>
      <c r="AB2549" s="89">
        <f t="shared" si="1285"/>
        <v>0</v>
      </c>
      <c r="AC2549" s="89">
        <f t="shared" si="1286"/>
        <v>0</v>
      </c>
      <c r="AD2549" s="90">
        <f t="shared" si="1287"/>
        <v>0</v>
      </c>
      <c r="AE2549" s="90">
        <f t="shared" si="1288"/>
        <v>0</v>
      </c>
      <c r="AF2549" s="1">
        <f t="shared" si="1311"/>
        <v>-50000</v>
      </c>
    </row>
    <row r="2550" spans="1:32" ht="12" customHeight="1">
      <c r="A2550" s="106">
        <v>2.921E-3</v>
      </c>
      <c r="B2550" s="4">
        <f t="shared" si="1312"/>
        <v>-49999.997079000001</v>
      </c>
      <c r="C2550" s="66"/>
      <c r="D2550" s="66"/>
      <c r="E2550" s="57" t="s">
        <v>20</v>
      </c>
      <c r="F2550" s="22">
        <f t="shared" si="1278"/>
        <v>0</v>
      </c>
      <c r="G2550" s="22">
        <f t="shared" si="1279"/>
        <v>0</v>
      </c>
      <c r="H2550" s="120" t="str">
        <f>IF(ISNA(VLOOKUP(C2550,[1]Sheet1!$J$2:$J$2000,3,FALSE)),"No","Yes")</f>
        <v>No</v>
      </c>
      <c r="I2550" s="89">
        <f t="shared" si="1259"/>
        <v>0</v>
      </c>
      <c r="J2550" s="89">
        <f t="shared" si="1260"/>
        <v>0</v>
      </c>
      <c r="K2550" s="89">
        <f t="shared" si="1261"/>
        <v>0</v>
      </c>
      <c r="L2550" s="89">
        <f t="shared" si="1262"/>
        <v>0</v>
      </c>
      <c r="M2550" s="89">
        <f t="shared" si="1263"/>
        <v>0</v>
      </c>
      <c r="N2550" s="89">
        <f t="shared" si="1264"/>
        <v>0</v>
      </c>
      <c r="O2550" s="89">
        <f t="shared" si="1280"/>
        <v>0</v>
      </c>
      <c r="Q2550" s="90">
        <f t="shared" si="1265"/>
        <v>0</v>
      </c>
      <c r="R2550" s="90">
        <f t="shared" si="1266"/>
        <v>0</v>
      </c>
      <c r="S2550" s="90">
        <f t="shared" si="1267"/>
        <v>0</v>
      </c>
      <c r="T2550" s="90">
        <f t="shared" si="1268"/>
        <v>0</v>
      </c>
      <c r="U2550" s="90">
        <f t="shared" si="1269"/>
        <v>0</v>
      </c>
      <c r="V2550" s="90">
        <f t="shared" si="1270"/>
        <v>0</v>
      </c>
      <c r="W2550" s="90">
        <f t="shared" si="1281"/>
        <v>0</v>
      </c>
      <c r="Y2550" s="89">
        <f t="shared" si="1282"/>
        <v>0</v>
      </c>
      <c r="Z2550" s="90">
        <f t="shared" si="1283"/>
        <v>0</v>
      </c>
      <c r="AA2550" s="75">
        <f t="shared" si="1284"/>
        <v>0</v>
      </c>
      <c r="AB2550" s="89">
        <f t="shared" si="1285"/>
        <v>0</v>
      </c>
      <c r="AC2550" s="89">
        <f t="shared" si="1286"/>
        <v>0</v>
      </c>
      <c r="AD2550" s="90">
        <f t="shared" si="1287"/>
        <v>0</v>
      </c>
      <c r="AE2550" s="90">
        <f t="shared" si="1288"/>
        <v>0</v>
      </c>
      <c r="AF2550" s="1">
        <f t="shared" si="1311"/>
        <v>-50000</v>
      </c>
    </row>
    <row r="2551" spans="1:32" ht="12" customHeight="1">
      <c r="A2551" s="106">
        <v>2.9220000000000001E-3</v>
      </c>
      <c r="B2551" s="4">
        <f t="shared" si="1312"/>
        <v>-49999.997078</v>
      </c>
      <c r="C2551" s="66"/>
      <c r="D2551" s="66"/>
      <c r="E2551" s="57" t="s">
        <v>20</v>
      </c>
      <c r="F2551" s="22">
        <f t="shared" si="1278"/>
        <v>0</v>
      </c>
      <c r="G2551" s="22">
        <f t="shared" si="1279"/>
        <v>0</v>
      </c>
      <c r="H2551" s="120" t="str">
        <f>IF(ISNA(VLOOKUP(C2551,[1]Sheet1!$J$2:$J$2000,3,FALSE)),"No","Yes")</f>
        <v>No</v>
      </c>
      <c r="I2551" s="89">
        <f t="shared" si="1259"/>
        <v>0</v>
      </c>
      <c r="J2551" s="89">
        <f t="shared" si="1260"/>
        <v>0</v>
      </c>
      <c r="K2551" s="89">
        <f t="shared" si="1261"/>
        <v>0</v>
      </c>
      <c r="L2551" s="89">
        <f t="shared" si="1262"/>
        <v>0</v>
      </c>
      <c r="M2551" s="89">
        <f t="shared" si="1263"/>
        <v>0</v>
      </c>
      <c r="N2551" s="89">
        <f t="shared" si="1264"/>
        <v>0</v>
      </c>
      <c r="O2551" s="89">
        <f t="shared" si="1280"/>
        <v>0</v>
      </c>
      <c r="Q2551" s="90">
        <f t="shared" si="1265"/>
        <v>0</v>
      </c>
      <c r="R2551" s="90">
        <f t="shared" si="1266"/>
        <v>0</v>
      </c>
      <c r="S2551" s="90">
        <f t="shared" si="1267"/>
        <v>0</v>
      </c>
      <c r="T2551" s="90">
        <f t="shared" si="1268"/>
        <v>0</v>
      </c>
      <c r="U2551" s="90">
        <f t="shared" si="1269"/>
        <v>0</v>
      </c>
      <c r="V2551" s="90">
        <f t="shared" si="1270"/>
        <v>0</v>
      </c>
      <c r="W2551" s="90">
        <f t="shared" si="1281"/>
        <v>0</v>
      </c>
      <c r="Y2551" s="89">
        <f t="shared" si="1282"/>
        <v>0</v>
      </c>
      <c r="Z2551" s="90">
        <f t="shared" si="1283"/>
        <v>0</v>
      </c>
      <c r="AA2551" s="75">
        <f t="shared" si="1284"/>
        <v>0</v>
      </c>
      <c r="AB2551" s="89">
        <f t="shared" si="1285"/>
        <v>0</v>
      </c>
      <c r="AC2551" s="89">
        <f t="shared" si="1286"/>
        <v>0</v>
      </c>
      <c r="AD2551" s="90">
        <f t="shared" si="1287"/>
        <v>0</v>
      </c>
      <c r="AE2551" s="90">
        <f t="shared" si="1288"/>
        <v>0</v>
      </c>
      <c r="AF2551" s="1">
        <f t="shared" si="1311"/>
        <v>-50000</v>
      </c>
    </row>
    <row r="2552" spans="1:32" ht="12" customHeight="1">
      <c r="A2552" s="106">
        <v>2.9229999999999998E-3</v>
      </c>
      <c r="B2552" s="4">
        <f t="shared" si="1312"/>
        <v>-49999.997077</v>
      </c>
      <c r="C2552" s="66"/>
      <c r="D2552" s="66"/>
      <c r="E2552" s="57" t="s">
        <v>20</v>
      </c>
      <c r="F2552" s="22">
        <f t="shared" si="1278"/>
        <v>0</v>
      </c>
      <c r="G2552" s="22">
        <f t="shared" si="1279"/>
        <v>0</v>
      </c>
      <c r="H2552" s="120" t="str">
        <f>IF(ISNA(VLOOKUP(C2552,[1]Sheet1!$J$2:$J$2000,3,FALSE)),"No","Yes")</f>
        <v>No</v>
      </c>
      <c r="I2552" s="89">
        <f t="shared" si="1259"/>
        <v>0</v>
      </c>
      <c r="J2552" s="89">
        <f t="shared" si="1260"/>
        <v>0</v>
      </c>
      <c r="K2552" s="89">
        <f t="shared" si="1261"/>
        <v>0</v>
      </c>
      <c r="L2552" s="89">
        <f t="shared" si="1262"/>
        <v>0</v>
      </c>
      <c r="M2552" s="89">
        <f t="shared" si="1263"/>
        <v>0</v>
      </c>
      <c r="N2552" s="89">
        <f t="shared" si="1264"/>
        <v>0</v>
      </c>
      <c r="O2552" s="89">
        <f t="shared" si="1280"/>
        <v>0</v>
      </c>
      <c r="Q2552" s="90">
        <f t="shared" si="1265"/>
        <v>0</v>
      </c>
      <c r="R2552" s="90">
        <f t="shared" si="1266"/>
        <v>0</v>
      </c>
      <c r="S2552" s="90">
        <f t="shared" si="1267"/>
        <v>0</v>
      </c>
      <c r="T2552" s="90">
        <f t="shared" si="1268"/>
        <v>0</v>
      </c>
      <c r="U2552" s="90">
        <f t="shared" si="1269"/>
        <v>0</v>
      </c>
      <c r="V2552" s="90">
        <f t="shared" si="1270"/>
        <v>0</v>
      </c>
      <c r="W2552" s="90">
        <f t="shared" si="1281"/>
        <v>0</v>
      </c>
      <c r="Y2552" s="89">
        <f t="shared" si="1282"/>
        <v>0</v>
      </c>
      <c r="Z2552" s="90">
        <f t="shared" si="1283"/>
        <v>0</v>
      </c>
      <c r="AA2552" s="75">
        <f t="shared" si="1284"/>
        <v>0</v>
      </c>
      <c r="AB2552" s="89">
        <f t="shared" si="1285"/>
        <v>0</v>
      </c>
      <c r="AC2552" s="89">
        <f t="shared" si="1286"/>
        <v>0</v>
      </c>
      <c r="AD2552" s="90">
        <f t="shared" si="1287"/>
        <v>0</v>
      </c>
      <c r="AE2552" s="90">
        <f t="shared" si="1288"/>
        <v>0</v>
      </c>
      <c r="AF2552" s="1">
        <f t="shared" si="1311"/>
        <v>-50000</v>
      </c>
    </row>
    <row r="2553" spans="1:32" ht="12" customHeight="1">
      <c r="A2553" s="106">
        <v>2.9239999999999999E-3</v>
      </c>
      <c r="B2553" s="4">
        <f t="shared" si="1312"/>
        <v>-49999.997076</v>
      </c>
      <c r="C2553" s="66"/>
      <c r="D2553" s="66"/>
      <c r="E2553" s="57" t="s">
        <v>20</v>
      </c>
      <c r="F2553" s="22">
        <f t="shared" si="1278"/>
        <v>0</v>
      </c>
      <c r="G2553" s="22">
        <f t="shared" si="1279"/>
        <v>0</v>
      </c>
      <c r="H2553" s="120" t="str">
        <f>IF(ISNA(VLOOKUP(C2553,[1]Sheet1!$J$2:$J$2000,3,FALSE)),"No","Yes")</f>
        <v>No</v>
      </c>
      <c r="I2553" s="89">
        <f t="shared" si="1259"/>
        <v>0</v>
      </c>
      <c r="J2553" s="89">
        <f t="shared" si="1260"/>
        <v>0</v>
      </c>
      <c r="K2553" s="89">
        <f t="shared" si="1261"/>
        <v>0</v>
      </c>
      <c r="L2553" s="89">
        <f t="shared" si="1262"/>
        <v>0</v>
      </c>
      <c r="M2553" s="89">
        <f t="shared" si="1263"/>
        <v>0</v>
      </c>
      <c r="N2553" s="89">
        <f t="shared" si="1264"/>
        <v>0</v>
      </c>
      <c r="O2553" s="89">
        <f t="shared" si="1280"/>
        <v>0</v>
      </c>
      <c r="Q2553" s="90">
        <f t="shared" si="1265"/>
        <v>0</v>
      </c>
      <c r="R2553" s="90">
        <f t="shared" si="1266"/>
        <v>0</v>
      </c>
      <c r="S2553" s="90">
        <f t="shared" si="1267"/>
        <v>0</v>
      </c>
      <c r="T2553" s="90">
        <f t="shared" si="1268"/>
        <v>0</v>
      </c>
      <c r="U2553" s="90">
        <f t="shared" si="1269"/>
        <v>0</v>
      </c>
      <c r="V2553" s="90">
        <f t="shared" si="1270"/>
        <v>0</v>
      </c>
      <c r="W2553" s="90">
        <f t="shared" si="1281"/>
        <v>0</v>
      </c>
      <c r="Y2553" s="89">
        <f t="shared" si="1282"/>
        <v>0</v>
      </c>
      <c r="Z2553" s="90">
        <f t="shared" si="1283"/>
        <v>0</v>
      </c>
      <c r="AA2553" s="75">
        <f t="shared" si="1284"/>
        <v>0</v>
      </c>
      <c r="AB2553" s="89">
        <f t="shared" si="1285"/>
        <v>0</v>
      </c>
      <c r="AC2553" s="89">
        <f t="shared" si="1286"/>
        <v>0</v>
      </c>
      <c r="AD2553" s="90">
        <f t="shared" si="1287"/>
        <v>0</v>
      </c>
      <c r="AE2553" s="90">
        <f t="shared" si="1288"/>
        <v>0</v>
      </c>
      <c r="AF2553" s="1">
        <f t="shared" si="1311"/>
        <v>-50000</v>
      </c>
    </row>
    <row r="2554" spans="1:32" ht="12" customHeight="1">
      <c r="A2554" s="106">
        <v>2.9250000000000001E-3</v>
      </c>
      <c r="B2554" s="4">
        <f t="shared" si="1312"/>
        <v>-49999.997074999999</v>
      </c>
      <c r="C2554" s="66"/>
      <c r="D2554" s="66"/>
      <c r="E2554" s="57" t="s">
        <v>20</v>
      </c>
      <c r="F2554" s="22">
        <f t="shared" si="1278"/>
        <v>0</v>
      </c>
      <c r="G2554" s="22">
        <f t="shared" si="1279"/>
        <v>0</v>
      </c>
      <c r="H2554" s="120" t="str">
        <f>IF(ISNA(VLOOKUP(C2554,[1]Sheet1!$J$2:$J$2000,3,FALSE)),"No","Yes")</f>
        <v>No</v>
      </c>
      <c r="I2554" s="89">
        <f t="shared" si="1259"/>
        <v>0</v>
      </c>
      <c r="J2554" s="89">
        <f t="shared" si="1260"/>
        <v>0</v>
      </c>
      <c r="K2554" s="89">
        <f t="shared" si="1261"/>
        <v>0</v>
      </c>
      <c r="L2554" s="89">
        <f t="shared" si="1262"/>
        <v>0</v>
      </c>
      <c r="M2554" s="89">
        <f t="shared" si="1263"/>
        <v>0</v>
      </c>
      <c r="N2554" s="89">
        <f t="shared" si="1264"/>
        <v>0</v>
      </c>
      <c r="O2554" s="89">
        <f t="shared" si="1280"/>
        <v>0</v>
      </c>
      <c r="Q2554" s="90">
        <f t="shared" si="1265"/>
        <v>0</v>
      </c>
      <c r="R2554" s="90">
        <f t="shared" si="1266"/>
        <v>0</v>
      </c>
      <c r="S2554" s="90">
        <f t="shared" si="1267"/>
        <v>0</v>
      </c>
      <c r="T2554" s="90">
        <f t="shared" si="1268"/>
        <v>0</v>
      </c>
      <c r="U2554" s="90">
        <f t="shared" si="1269"/>
        <v>0</v>
      </c>
      <c r="V2554" s="90">
        <f t="shared" si="1270"/>
        <v>0</v>
      </c>
      <c r="W2554" s="90">
        <f t="shared" si="1281"/>
        <v>0</v>
      </c>
      <c r="Y2554" s="89">
        <f t="shared" si="1282"/>
        <v>0</v>
      </c>
      <c r="Z2554" s="90">
        <f t="shared" si="1283"/>
        <v>0</v>
      </c>
      <c r="AA2554" s="75">
        <f t="shared" si="1284"/>
        <v>0</v>
      </c>
      <c r="AB2554" s="89">
        <f t="shared" si="1285"/>
        <v>0</v>
      </c>
      <c r="AC2554" s="89">
        <f t="shared" si="1286"/>
        <v>0</v>
      </c>
      <c r="AD2554" s="90">
        <f t="shared" si="1287"/>
        <v>0</v>
      </c>
      <c r="AE2554" s="90">
        <f t="shared" si="1288"/>
        <v>0</v>
      </c>
      <c r="AF2554" s="1">
        <f t="shared" si="1311"/>
        <v>-50000</v>
      </c>
    </row>
    <row r="2555" spans="1:32" ht="12" customHeight="1">
      <c r="A2555" s="106">
        <v>2.9260000000000002E-3</v>
      </c>
      <c r="B2555" s="4">
        <f t="shared" si="1312"/>
        <v>-49999.997073999999</v>
      </c>
      <c r="C2555" s="66"/>
      <c r="D2555" s="66"/>
      <c r="E2555" s="57" t="s">
        <v>20</v>
      </c>
      <c r="F2555" s="22">
        <f t="shared" si="1278"/>
        <v>0</v>
      </c>
      <c r="G2555" s="22">
        <f t="shared" si="1279"/>
        <v>0</v>
      </c>
      <c r="H2555" s="120" t="str">
        <f>IF(ISNA(VLOOKUP(C2555,[1]Sheet1!$J$2:$J$2000,3,FALSE)),"No","Yes")</f>
        <v>No</v>
      </c>
      <c r="I2555" s="89">
        <f t="shared" si="1259"/>
        <v>0</v>
      </c>
      <c r="J2555" s="89">
        <f t="shared" si="1260"/>
        <v>0</v>
      </c>
      <c r="K2555" s="89">
        <f t="shared" si="1261"/>
        <v>0</v>
      </c>
      <c r="L2555" s="89">
        <f t="shared" si="1262"/>
        <v>0</v>
      </c>
      <c r="M2555" s="89">
        <f t="shared" si="1263"/>
        <v>0</v>
      </c>
      <c r="N2555" s="89">
        <f t="shared" si="1264"/>
        <v>0</v>
      </c>
      <c r="O2555" s="89">
        <f t="shared" si="1280"/>
        <v>0</v>
      </c>
      <c r="Q2555" s="90">
        <f t="shared" si="1265"/>
        <v>0</v>
      </c>
      <c r="R2555" s="90">
        <f t="shared" si="1266"/>
        <v>0</v>
      </c>
      <c r="S2555" s="90">
        <f t="shared" si="1267"/>
        <v>0</v>
      </c>
      <c r="T2555" s="90">
        <f t="shared" si="1268"/>
        <v>0</v>
      </c>
      <c r="U2555" s="90">
        <f t="shared" si="1269"/>
        <v>0</v>
      </c>
      <c r="V2555" s="90">
        <f t="shared" si="1270"/>
        <v>0</v>
      </c>
      <c r="W2555" s="90">
        <f t="shared" si="1281"/>
        <v>0</v>
      </c>
      <c r="Y2555" s="89">
        <f t="shared" si="1282"/>
        <v>0</v>
      </c>
      <c r="Z2555" s="90">
        <f t="shared" si="1283"/>
        <v>0</v>
      </c>
      <c r="AA2555" s="75">
        <f t="shared" si="1284"/>
        <v>0</v>
      </c>
      <c r="AB2555" s="89">
        <f t="shared" si="1285"/>
        <v>0</v>
      </c>
      <c r="AC2555" s="89">
        <f t="shared" si="1286"/>
        <v>0</v>
      </c>
      <c r="AD2555" s="90">
        <f t="shared" si="1287"/>
        <v>0</v>
      </c>
      <c r="AE2555" s="90">
        <f t="shared" si="1288"/>
        <v>0</v>
      </c>
      <c r="AF2555" s="1">
        <f t="shared" si="1311"/>
        <v>-50000</v>
      </c>
    </row>
    <row r="2556" spans="1:32" ht="12" customHeight="1">
      <c r="A2556" s="106">
        <v>2.9269999999999999E-3</v>
      </c>
      <c r="B2556" s="4">
        <f t="shared" si="1312"/>
        <v>-49999.997072999999</v>
      </c>
      <c r="C2556" s="66"/>
      <c r="D2556" s="66"/>
      <c r="E2556" s="57" t="s">
        <v>20</v>
      </c>
      <c r="F2556" s="22">
        <f t="shared" si="1278"/>
        <v>0</v>
      </c>
      <c r="G2556" s="22">
        <f t="shared" si="1279"/>
        <v>0</v>
      </c>
      <c r="H2556" s="120" t="str">
        <f>IF(ISNA(VLOOKUP(C2556,[1]Sheet1!$J$2:$J$2000,3,FALSE)),"No","Yes")</f>
        <v>No</v>
      </c>
      <c r="I2556" s="89">
        <f t="shared" si="1259"/>
        <v>0</v>
      </c>
      <c r="J2556" s="89">
        <f t="shared" si="1260"/>
        <v>0</v>
      </c>
      <c r="K2556" s="89">
        <f t="shared" si="1261"/>
        <v>0</v>
      </c>
      <c r="L2556" s="89">
        <f t="shared" si="1262"/>
        <v>0</v>
      </c>
      <c r="M2556" s="89">
        <f t="shared" si="1263"/>
        <v>0</v>
      </c>
      <c r="N2556" s="89">
        <f t="shared" si="1264"/>
        <v>0</v>
      </c>
      <c r="O2556" s="89">
        <f t="shared" si="1280"/>
        <v>0</v>
      </c>
      <c r="Q2556" s="90">
        <f t="shared" si="1265"/>
        <v>0</v>
      </c>
      <c r="R2556" s="90">
        <f t="shared" si="1266"/>
        <v>0</v>
      </c>
      <c r="S2556" s="90">
        <f t="shared" si="1267"/>
        <v>0</v>
      </c>
      <c r="T2556" s="90">
        <f t="shared" si="1268"/>
        <v>0</v>
      </c>
      <c r="U2556" s="90">
        <f t="shared" si="1269"/>
        <v>0</v>
      </c>
      <c r="V2556" s="90">
        <f t="shared" si="1270"/>
        <v>0</v>
      </c>
      <c r="W2556" s="90">
        <f t="shared" si="1281"/>
        <v>0</v>
      </c>
      <c r="Y2556" s="89">
        <f t="shared" si="1282"/>
        <v>0</v>
      </c>
      <c r="Z2556" s="90">
        <f t="shared" si="1283"/>
        <v>0</v>
      </c>
      <c r="AA2556" s="75">
        <f t="shared" si="1284"/>
        <v>0</v>
      </c>
      <c r="AB2556" s="89">
        <f t="shared" si="1285"/>
        <v>0</v>
      </c>
      <c r="AC2556" s="89">
        <f t="shared" si="1286"/>
        <v>0</v>
      </c>
      <c r="AD2556" s="90">
        <f t="shared" si="1287"/>
        <v>0</v>
      </c>
      <c r="AE2556" s="90">
        <f t="shared" si="1288"/>
        <v>0</v>
      </c>
      <c r="AF2556" s="1">
        <f t="shared" si="1311"/>
        <v>-50000</v>
      </c>
    </row>
    <row r="2557" spans="1:32" ht="12" customHeight="1">
      <c r="A2557" s="106">
        <v>2.928E-3</v>
      </c>
      <c r="B2557" s="4">
        <f t="shared" si="1312"/>
        <v>-49999.997071999998</v>
      </c>
      <c r="C2557" s="66"/>
      <c r="D2557" s="66"/>
      <c r="E2557" s="57" t="s">
        <v>20</v>
      </c>
      <c r="F2557" s="22">
        <f t="shared" si="1278"/>
        <v>0</v>
      </c>
      <c r="G2557" s="22">
        <f t="shared" si="1279"/>
        <v>0</v>
      </c>
      <c r="H2557" s="120" t="str">
        <f>IF(ISNA(VLOOKUP(C2557,[1]Sheet1!$J$2:$J$2000,3,FALSE)),"No","Yes")</f>
        <v>No</v>
      </c>
      <c r="I2557" s="89">
        <f t="shared" si="1259"/>
        <v>0</v>
      </c>
      <c r="J2557" s="89">
        <f t="shared" si="1260"/>
        <v>0</v>
      </c>
      <c r="K2557" s="89">
        <f t="shared" si="1261"/>
        <v>0</v>
      </c>
      <c r="L2557" s="89">
        <f t="shared" si="1262"/>
        <v>0</v>
      </c>
      <c r="M2557" s="89">
        <f t="shared" si="1263"/>
        <v>0</v>
      </c>
      <c r="N2557" s="89">
        <f t="shared" si="1264"/>
        <v>0</v>
      </c>
      <c r="O2557" s="89">
        <f t="shared" si="1280"/>
        <v>0</v>
      </c>
      <c r="Q2557" s="90">
        <f t="shared" si="1265"/>
        <v>0</v>
      </c>
      <c r="R2557" s="90">
        <f t="shared" si="1266"/>
        <v>0</v>
      </c>
      <c r="S2557" s="90">
        <f t="shared" si="1267"/>
        <v>0</v>
      </c>
      <c r="T2557" s="90">
        <f t="shared" si="1268"/>
        <v>0</v>
      </c>
      <c r="U2557" s="90">
        <f t="shared" si="1269"/>
        <v>0</v>
      </c>
      <c r="V2557" s="90">
        <f t="shared" si="1270"/>
        <v>0</v>
      </c>
      <c r="W2557" s="90">
        <f t="shared" si="1281"/>
        <v>0</v>
      </c>
      <c r="Y2557" s="89">
        <f t="shared" si="1282"/>
        <v>0</v>
      </c>
      <c r="Z2557" s="90">
        <f t="shared" si="1283"/>
        <v>0</v>
      </c>
      <c r="AA2557" s="75">
        <f t="shared" si="1284"/>
        <v>0</v>
      </c>
      <c r="AB2557" s="89">
        <f t="shared" si="1285"/>
        <v>0</v>
      </c>
      <c r="AC2557" s="89">
        <f t="shared" si="1286"/>
        <v>0</v>
      </c>
      <c r="AD2557" s="90">
        <f t="shared" si="1287"/>
        <v>0</v>
      </c>
      <c r="AE2557" s="90">
        <f t="shared" si="1288"/>
        <v>0</v>
      </c>
      <c r="AF2557" s="1">
        <f t="shared" si="1311"/>
        <v>-50000</v>
      </c>
    </row>
    <row r="2558" spans="1:32" ht="12" customHeight="1">
      <c r="A2558" s="106">
        <v>2.9290000000000002E-3</v>
      </c>
      <c r="B2558" s="4">
        <f t="shared" si="1312"/>
        <v>-49999.997070999998</v>
      </c>
      <c r="C2558" s="66"/>
      <c r="D2558" s="66"/>
      <c r="E2558" s="57" t="s">
        <v>20</v>
      </c>
      <c r="F2558" s="22">
        <f t="shared" ref="F2558:F2559" si="1313">COUNTIF(H2558:X2558,"&gt;1")</f>
        <v>0</v>
      </c>
      <c r="G2558" s="22">
        <f t="shared" ref="G2558:G2559" si="1314">COUNTIF(AA2558:AE2558,"&gt;1")</f>
        <v>0</v>
      </c>
      <c r="H2558" s="120" t="str">
        <f>IF(ISNA(VLOOKUP(C2558,[1]Sheet1!$J$2:$J$2000,3,FALSE)),"No","Yes")</f>
        <v>No</v>
      </c>
      <c r="I2558" s="89">
        <f t="shared" si="1259"/>
        <v>0</v>
      </c>
      <c r="J2558" s="89">
        <f t="shared" si="1260"/>
        <v>0</v>
      </c>
      <c r="K2558" s="89">
        <f t="shared" si="1261"/>
        <v>0</v>
      </c>
      <c r="L2558" s="89">
        <f t="shared" si="1262"/>
        <v>0</v>
      </c>
      <c r="M2558" s="89">
        <f t="shared" si="1263"/>
        <v>0</v>
      </c>
      <c r="N2558" s="89">
        <f t="shared" si="1264"/>
        <v>0</v>
      </c>
      <c r="O2558" s="89">
        <f t="shared" ref="O2558:O2559" si="1315">IF(ISERROR(VLOOKUP($C2558,Sprint7,5,FALSE)),0,(VLOOKUP($C2558,Sprint7,5,FALSE)))</f>
        <v>0</v>
      </c>
      <c r="Q2558" s="90">
        <f t="shared" si="1265"/>
        <v>0</v>
      </c>
      <c r="R2558" s="90">
        <f t="shared" si="1266"/>
        <v>0</v>
      </c>
      <c r="S2558" s="90">
        <f t="shared" si="1267"/>
        <v>0</v>
      </c>
      <c r="T2558" s="90">
        <f t="shared" si="1268"/>
        <v>0</v>
      </c>
      <c r="U2558" s="90">
        <f t="shared" si="1269"/>
        <v>0</v>
      </c>
      <c r="V2558" s="90">
        <f t="shared" si="1270"/>
        <v>0</v>
      </c>
      <c r="W2558" s="90">
        <f t="shared" ref="W2558:W2559" si="1316">IF(ISERROR(VLOOKUP($C2558,_End7,5,FALSE)),0,(VLOOKUP($C2558,_End7,5,FALSE)))</f>
        <v>0</v>
      </c>
      <c r="Y2558" s="89">
        <f t="shared" ref="Y2558:Y2559" si="1317">LARGE(I2558:O2558,3)</f>
        <v>0</v>
      </c>
      <c r="Z2558" s="90">
        <f t="shared" ref="Z2558:Z2559" si="1318">LARGE(Q2558:W2558,3)</f>
        <v>0</v>
      </c>
      <c r="AA2558" s="75">
        <f t="shared" ref="AA2558:AA2559" si="1319">LARGE(Y2558:Z2558,1)</f>
        <v>0</v>
      </c>
      <c r="AB2558" s="89">
        <f t="shared" ref="AB2558:AB2559" si="1320">LARGE(I2558:O2558,1)</f>
        <v>0</v>
      </c>
      <c r="AC2558" s="89">
        <f t="shared" ref="AC2558:AC2559" si="1321">LARGE(I2558:O2558,2)</f>
        <v>0</v>
      </c>
      <c r="AD2558" s="90">
        <f t="shared" ref="AD2558:AD2559" si="1322">LARGE(Q2558:W2558,1)</f>
        <v>0</v>
      </c>
      <c r="AE2558" s="90">
        <f t="shared" ref="AE2558:AE2559" si="1323">LARGE(Q2558:W2558,2)</f>
        <v>0</v>
      </c>
      <c r="AF2558" s="1">
        <f t="shared" si="1311"/>
        <v>-50000</v>
      </c>
    </row>
    <row r="2559" spans="1:32" ht="12" customHeight="1">
      <c r="A2559" s="106">
        <v>2.9299999999999999E-3</v>
      </c>
      <c r="B2559" s="4">
        <f t="shared" si="1312"/>
        <v>-49999.997069999998</v>
      </c>
      <c r="C2559" s="66"/>
      <c r="D2559" s="66"/>
      <c r="E2559" s="57" t="s">
        <v>20</v>
      </c>
      <c r="F2559" s="22">
        <f t="shared" si="1313"/>
        <v>0</v>
      </c>
      <c r="G2559" s="22">
        <f t="shared" si="1314"/>
        <v>0</v>
      </c>
      <c r="H2559" s="120" t="str">
        <f>IF(ISNA(VLOOKUP(C2559,[1]Sheet1!$J$2:$J$2000,3,FALSE)),"No","Yes")</f>
        <v>No</v>
      </c>
      <c r="I2559" s="89">
        <f t="shared" si="1259"/>
        <v>0</v>
      </c>
      <c r="J2559" s="89">
        <f t="shared" si="1260"/>
        <v>0</v>
      </c>
      <c r="K2559" s="89">
        <f t="shared" si="1261"/>
        <v>0</v>
      </c>
      <c r="L2559" s="89">
        <f t="shared" si="1262"/>
        <v>0</v>
      </c>
      <c r="M2559" s="89">
        <f t="shared" si="1263"/>
        <v>0</v>
      </c>
      <c r="N2559" s="89">
        <f t="shared" si="1264"/>
        <v>0</v>
      </c>
      <c r="O2559" s="89">
        <f t="shared" si="1315"/>
        <v>0</v>
      </c>
      <c r="Q2559" s="90">
        <f t="shared" si="1265"/>
        <v>0</v>
      </c>
      <c r="R2559" s="90">
        <f t="shared" si="1266"/>
        <v>0</v>
      </c>
      <c r="S2559" s="90">
        <f t="shared" si="1267"/>
        <v>0</v>
      </c>
      <c r="T2559" s="90">
        <f t="shared" si="1268"/>
        <v>0</v>
      </c>
      <c r="U2559" s="90">
        <f t="shared" si="1269"/>
        <v>0</v>
      </c>
      <c r="V2559" s="90">
        <f t="shared" si="1270"/>
        <v>0</v>
      </c>
      <c r="W2559" s="90">
        <f t="shared" si="1316"/>
        <v>0</v>
      </c>
      <c r="Y2559" s="89">
        <f t="shared" si="1317"/>
        <v>0</v>
      </c>
      <c r="Z2559" s="90">
        <f t="shared" si="1318"/>
        <v>0</v>
      </c>
      <c r="AA2559" s="75">
        <f t="shared" si="1319"/>
        <v>0</v>
      </c>
      <c r="AB2559" s="89">
        <f t="shared" si="1320"/>
        <v>0</v>
      </c>
      <c r="AC2559" s="89">
        <f t="shared" si="1321"/>
        <v>0</v>
      </c>
      <c r="AD2559" s="90">
        <f t="shared" si="1322"/>
        <v>0</v>
      </c>
      <c r="AE2559" s="90">
        <f t="shared" si="1323"/>
        <v>0</v>
      </c>
      <c r="AF2559" s="1">
        <f t="shared" si="1311"/>
        <v>-50000</v>
      </c>
    </row>
    <row r="2560" spans="1:32" ht="12" customHeight="1">
      <c r="A2560" s="106">
        <v>2.931E-3</v>
      </c>
      <c r="B2560" s="4">
        <f t="shared" si="1312"/>
        <v>-49999.997068999997</v>
      </c>
      <c r="C2560" s="66"/>
      <c r="D2560" s="66"/>
      <c r="E2560" s="57" t="s">
        <v>20</v>
      </c>
      <c r="F2560" s="22">
        <f t="shared" si="1257"/>
        <v>0</v>
      </c>
      <c r="G2560" s="22">
        <f t="shared" si="1258"/>
        <v>0</v>
      </c>
      <c r="H2560" s="120" t="str">
        <f>IF(ISNA(VLOOKUP(C2560,[1]Sheet1!$J$2:$J$2000,3,FALSE)),"No","Yes")</f>
        <v>No</v>
      </c>
      <c r="I2560" s="89">
        <f t="shared" si="1259"/>
        <v>0</v>
      </c>
      <c r="J2560" s="89">
        <f t="shared" si="1260"/>
        <v>0</v>
      </c>
      <c r="K2560" s="89">
        <f t="shared" si="1261"/>
        <v>0</v>
      </c>
      <c r="L2560" s="89">
        <f t="shared" si="1262"/>
        <v>0</v>
      </c>
      <c r="M2560" s="89">
        <f t="shared" si="1263"/>
        <v>0</v>
      </c>
      <c r="N2560" s="89">
        <f t="shared" si="1264"/>
        <v>0</v>
      </c>
      <c r="O2560" s="89">
        <f t="shared" ref="O2560:O2570" si="1324">IF(ISERROR(VLOOKUP($C2560,Sprint7,5,FALSE)),0,(VLOOKUP($C2560,Sprint7,5,FALSE)))</f>
        <v>0</v>
      </c>
      <c r="Q2560" s="90">
        <f t="shared" si="1265"/>
        <v>0</v>
      </c>
      <c r="R2560" s="90">
        <f t="shared" si="1266"/>
        <v>0</v>
      </c>
      <c r="S2560" s="90">
        <f t="shared" si="1267"/>
        <v>0</v>
      </c>
      <c r="T2560" s="90">
        <f t="shared" si="1268"/>
        <v>0</v>
      </c>
      <c r="U2560" s="90">
        <f t="shared" si="1269"/>
        <v>0</v>
      </c>
      <c r="V2560" s="90">
        <f t="shared" si="1270"/>
        <v>0</v>
      </c>
      <c r="W2560" s="90">
        <f t="shared" ref="W2560:W2570" si="1325">IF(ISERROR(VLOOKUP($C2560,_End7,5,FALSE)),0,(VLOOKUP($C2560,_End7,5,FALSE)))</f>
        <v>0</v>
      </c>
      <c r="Y2560" s="89">
        <f t="shared" si="1271"/>
        <v>0</v>
      </c>
      <c r="Z2560" s="90">
        <f t="shared" si="1272"/>
        <v>0</v>
      </c>
      <c r="AA2560" s="75">
        <f t="shared" si="1273"/>
        <v>0</v>
      </c>
      <c r="AB2560" s="89">
        <f t="shared" si="1274"/>
        <v>0</v>
      </c>
      <c r="AC2560" s="89">
        <f t="shared" si="1275"/>
        <v>0</v>
      </c>
      <c r="AD2560" s="90">
        <f t="shared" si="1276"/>
        <v>0</v>
      </c>
      <c r="AE2560" s="90">
        <f t="shared" si="1277"/>
        <v>0</v>
      </c>
      <c r="AF2560" s="1">
        <f t="shared" si="1311"/>
        <v>-50000</v>
      </c>
    </row>
    <row r="2561" spans="1:32">
      <c r="A2561" s="106">
        <v>2.9320000000000001E-3</v>
      </c>
      <c r="B2561" s="4">
        <f t="shared" si="1312"/>
        <v>-49999.997067999997</v>
      </c>
      <c r="C2561" s="66"/>
      <c r="D2561" s="66"/>
      <c r="E2561" s="57" t="s">
        <v>20</v>
      </c>
      <c r="F2561" s="22">
        <f t="shared" si="1257"/>
        <v>0</v>
      </c>
      <c r="G2561" s="22">
        <f t="shared" si="1258"/>
        <v>0</v>
      </c>
      <c r="H2561" s="120" t="str">
        <f>IF(ISNA(VLOOKUP(C2561,[1]Sheet1!$J$2:$J$2000,3,FALSE)),"No","Yes")</f>
        <v>No</v>
      </c>
      <c r="I2561" s="89">
        <f t="shared" si="1259"/>
        <v>0</v>
      </c>
      <c r="J2561" s="89">
        <f t="shared" si="1260"/>
        <v>0</v>
      </c>
      <c r="K2561" s="89">
        <f t="shared" si="1261"/>
        <v>0</v>
      </c>
      <c r="L2561" s="89">
        <f t="shared" si="1262"/>
        <v>0</v>
      </c>
      <c r="M2561" s="89">
        <f t="shared" si="1263"/>
        <v>0</v>
      </c>
      <c r="N2561" s="89">
        <f t="shared" si="1264"/>
        <v>0</v>
      </c>
      <c r="O2561" s="89">
        <f t="shared" si="1324"/>
        <v>0</v>
      </c>
      <c r="Q2561" s="90">
        <f t="shared" si="1265"/>
        <v>0</v>
      </c>
      <c r="R2561" s="90">
        <f t="shared" si="1266"/>
        <v>0</v>
      </c>
      <c r="S2561" s="90">
        <f t="shared" si="1267"/>
        <v>0</v>
      </c>
      <c r="T2561" s="90">
        <f t="shared" si="1268"/>
        <v>0</v>
      </c>
      <c r="U2561" s="90">
        <f t="shared" si="1269"/>
        <v>0</v>
      </c>
      <c r="V2561" s="90">
        <f t="shared" si="1270"/>
        <v>0</v>
      </c>
      <c r="W2561" s="90">
        <f t="shared" si="1325"/>
        <v>0</v>
      </c>
      <c r="Y2561" s="89">
        <f t="shared" si="1271"/>
        <v>0</v>
      </c>
      <c r="Z2561" s="90">
        <f t="shared" si="1272"/>
        <v>0</v>
      </c>
      <c r="AA2561" s="75">
        <f t="shared" si="1273"/>
        <v>0</v>
      </c>
      <c r="AB2561" s="89">
        <f t="shared" si="1274"/>
        <v>0</v>
      </c>
      <c r="AC2561" s="89">
        <f t="shared" si="1275"/>
        <v>0</v>
      </c>
      <c r="AD2561" s="90">
        <f t="shared" si="1276"/>
        <v>0</v>
      </c>
      <c r="AE2561" s="90">
        <f t="shared" si="1277"/>
        <v>0</v>
      </c>
      <c r="AF2561" s="1">
        <f t="shared" si="1311"/>
        <v>-50000</v>
      </c>
    </row>
    <row r="2562" spans="1:32">
      <c r="A2562" s="106">
        <v>2.9329999999999998E-3</v>
      </c>
      <c r="B2562" s="4">
        <f t="shared" si="1312"/>
        <v>-49999.997066999997</v>
      </c>
      <c r="C2562" s="66"/>
      <c r="D2562" s="66"/>
      <c r="E2562" s="57" t="s">
        <v>20</v>
      </c>
      <c r="F2562" s="22">
        <f t="shared" si="1257"/>
        <v>0</v>
      </c>
      <c r="G2562" s="22">
        <f t="shared" si="1258"/>
        <v>0</v>
      </c>
      <c r="H2562" s="120" t="str">
        <f>IF(ISNA(VLOOKUP(C2562,[1]Sheet1!$J$2:$J$2000,3,FALSE)),"No","Yes")</f>
        <v>No</v>
      </c>
      <c r="I2562" s="89">
        <f t="shared" si="1259"/>
        <v>0</v>
      </c>
      <c r="J2562" s="89">
        <f t="shared" si="1260"/>
        <v>0</v>
      </c>
      <c r="K2562" s="89">
        <f t="shared" si="1261"/>
        <v>0</v>
      </c>
      <c r="L2562" s="89">
        <f t="shared" si="1262"/>
        <v>0</v>
      </c>
      <c r="M2562" s="89">
        <f t="shared" si="1263"/>
        <v>0</v>
      </c>
      <c r="N2562" s="89">
        <f t="shared" si="1264"/>
        <v>0</v>
      </c>
      <c r="O2562" s="89">
        <f t="shared" si="1324"/>
        <v>0</v>
      </c>
      <c r="Q2562" s="90">
        <f t="shared" si="1265"/>
        <v>0</v>
      </c>
      <c r="R2562" s="90">
        <f t="shared" si="1266"/>
        <v>0</v>
      </c>
      <c r="S2562" s="90">
        <f t="shared" si="1267"/>
        <v>0</v>
      </c>
      <c r="T2562" s="90">
        <f t="shared" si="1268"/>
        <v>0</v>
      </c>
      <c r="U2562" s="90">
        <f t="shared" si="1269"/>
        <v>0</v>
      </c>
      <c r="V2562" s="90">
        <f t="shared" si="1270"/>
        <v>0</v>
      </c>
      <c r="W2562" s="90">
        <f t="shared" si="1325"/>
        <v>0</v>
      </c>
      <c r="Y2562" s="89">
        <f t="shared" si="1271"/>
        <v>0</v>
      </c>
      <c r="Z2562" s="90">
        <f t="shared" si="1272"/>
        <v>0</v>
      </c>
      <c r="AA2562" s="75">
        <f t="shared" si="1273"/>
        <v>0</v>
      </c>
      <c r="AB2562" s="89">
        <f t="shared" si="1274"/>
        <v>0</v>
      </c>
      <c r="AC2562" s="89">
        <f t="shared" si="1275"/>
        <v>0</v>
      </c>
      <c r="AD2562" s="90">
        <f t="shared" si="1276"/>
        <v>0</v>
      </c>
      <c r="AE2562" s="90">
        <f t="shared" si="1277"/>
        <v>0</v>
      </c>
      <c r="AF2562" s="1">
        <f t="shared" si="1311"/>
        <v>-50000</v>
      </c>
    </row>
    <row r="2563" spans="1:32">
      <c r="A2563" s="106">
        <v>2.934E-3</v>
      </c>
      <c r="B2563" s="4">
        <f t="shared" si="1312"/>
        <v>-49999.997066000004</v>
      </c>
      <c r="C2563" s="66"/>
      <c r="D2563" s="66"/>
      <c r="E2563" s="57" t="s">
        <v>20</v>
      </c>
      <c r="F2563" s="22">
        <f t="shared" si="1257"/>
        <v>0</v>
      </c>
      <c r="G2563" s="22">
        <f t="shared" si="1258"/>
        <v>0</v>
      </c>
      <c r="H2563" s="120" t="str">
        <f>IF(ISNA(VLOOKUP(C2563,[1]Sheet1!$J$2:$J$2000,3,FALSE)),"No","Yes")</f>
        <v>No</v>
      </c>
      <c r="I2563" s="89">
        <f t="shared" si="1259"/>
        <v>0</v>
      </c>
      <c r="J2563" s="89">
        <f t="shared" si="1260"/>
        <v>0</v>
      </c>
      <c r="K2563" s="89">
        <f t="shared" si="1261"/>
        <v>0</v>
      </c>
      <c r="L2563" s="89">
        <f t="shared" si="1262"/>
        <v>0</v>
      </c>
      <c r="M2563" s="89">
        <f t="shared" si="1263"/>
        <v>0</v>
      </c>
      <c r="N2563" s="89">
        <f t="shared" si="1264"/>
        <v>0</v>
      </c>
      <c r="O2563" s="89">
        <f t="shared" si="1324"/>
        <v>0</v>
      </c>
      <c r="Q2563" s="90">
        <f t="shared" si="1265"/>
        <v>0</v>
      </c>
      <c r="R2563" s="90">
        <f t="shared" si="1266"/>
        <v>0</v>
      </c>
      <c r="S2563" s="90">
        <f t="shared" si="1267"/>
        <v>0</v>
      </c>
      <c r="T2563" s="90">
        <f t="shared" si="1268"/>
        <v>0</v>
      </c>
      <c r="U2563" s="90">
        <f t="shared" si="1269"/>
        <v>0</v>
      </c>
      <c r="V2563" s="90">
        <f t="shared" si="1270"/>
        <v>0</v>
      </c>
      <c r="W2563" s="90">
        <f t="shared" si="1325"/>
        <v>0</v>
      </c>
      <c r="Y2563" s="89">
        <f t="shared" si="1271"/>
        <v>0</v>
      </c>
      <c r="Z2563" s="90">
        <f t="shared" si="1272"/>
        <v>0</v>
      </c>
      <c r="AA2563" s="75">
        <f t="shared" si="1273"/>
        <v>0</v>
      </c>
      <c r="AB2563" s="89">
        <f t="shared" si="1274"/>
        <v>0</v>
      </c>
      <c r="AC2563" s="89">
        <f t="shared" si="1275"/>
        <v>0</v>
      </c>
      <c r="AD2563" s="90">
        <f t="shared" si="1276"/>
        <v>0</v>
      </c>
      <c r="AE2563" s="90">
        <f t="shared" si="1277"/>
        <v>0</v>
      </c>
      <c r="AF2563" s="1">
        <f t="shared" ref="AF2563:AF2626" si="1326">IF(H2563="NO",SUM(AA2563:AE2563)-50000,SUM(AA2563:AE2563))</f>
        <v>-50000</v>
      </c>
    </row>
    <row r="2564" spans="1:32">
      <c r="A2564" s="106">
        <v>2.9350000000000001E-3</v>
      </c>
      <c r="B2564" s="4">
        <f t="shared" ref="B2564:B2595" si="1327">AF2564+A2564</f>
        <v>-49999.997065000003</v>
      </c>
      <c r="C2564" s="69"/>
      <c r="D2564" s="66"/>
      <c r="E2564" s="57" t="s">
        <v>20</v>
      </c>
      <c r="F2564" s="22">
        <f t="shared" si="1257"/>
        <v>0</v>
      </c>
      <c r="G2564" s="22">
        <f t="shared" si="1258"/>
        <v>0</v>
      </c>
      <c r="H2564" s="120" t="str">
        <f>IF(ISNA(VLOOKUP(C2564,[1]Sheet1!$J$2:$J$2000,3,FALSE)),"No","Yes")</f>
        <v>No</v>
      </c>
      <c r="I2564" s="89">
        <f t="shared" si="1259"/>
        <v>0</v>
      </c>
      <c r="J2564" s="89">
        <f t="shared" si="1260"/>
        <v>0</v>
      </c>
      <c r="K2564" s="89">
        <f t="shared" si="1261"/>
        <v>0</v>
      </c>
      <c r="L2564" s="89">
        <f t="shared" si="1262"/>
        <v>0</v>
      </c>
      <c r="M2564" s="89">
        <f t="shared" si="1263"/>
        <v>0</v>
      </c>
      <c r="N2564" s="89">
        <f t="shared" si="1264"/>
        <v>0</v>
      </c>
      <c r="O2564" s="89">
        <f t="shared" si="1324"/>
        <v>0</v>
      </c>
      <c r="Q2564" s="90">
        <f t="shared" si="1265"/>
        <v>0</v>
      </c>
      <c r="R2564" s="90">
        <f t="shared" si="1266"/>
        <v>0</v>
      </c>
      <c r="S2564" s="90">
        <f t="shared" si="1267"/>
        <v>0</v>
      </c>
      <c r="T2564" s="90">
        <f t="shared" si="1268"/>
        <v>0</v>
      </c>
      <c r="U2564" s="90">
        <f t="shared" si="1269"/>
        <v>0</v>
      </c>
      <c r="V2564" s="90">
        <f t="shared" si="1270"/>
        <v>0</v>
      </c>
      <c r="W2564" s="90">
        <f t="shared" si="1325"/>
        <v>0</v>
      </c>
      <c r="Y2564" s="89">
        <f t="shared" si="1271"/>
        <v>0</v>
      </c>
      <c r="Z2564" s="90">
        <f t="shared" si="1272"/>
        <v>0</v>
      </c>
      <c r="AA2564" s="75">
        <f t="shared" si="1273"/>
        <v>0</v>
      </c>
      <c r="AB2564" s="89">
        <f t="shared" si="1274"/>
        <v>0</v>
      </c>
      <c r="AC2564" s="89">
        <f t="shared" si="1275"/>
        <v>0</v>
      </c>
      <c r="AD2564" s="90">
        <f t="shared" si="1276"/>
        <v>0</v>
      </c>
      <c r="AE2564" s="90">
        <f t="shared" si="1277"/>
        <v>0</v>
      </c>
      <c r="AF2564" s="1">
        <f t="shared" si="1326"/>
        <v>-50000</v>
      </c>
    </row>
    <row r="2565" spans="1:32">
      <c r="A2565" s="106">
        <v>2.9359999999999998E-3</v>
      </c>
      <c r="B2565" s="4">
        <f t="shared" si="1327"/>
        <v>-49999.997064000003</v>
      </c>
      <c r="C2565" s="69"/>
      <c r="D2565" s="66"/>
      <c r="E2565" s="57" t="s">
        <v>20</v>
      </c>
      <c r="F2565" s="22">
        <f t="shared" si="1257"/>
        <v>0</v>
      </c>
      <c r="G2565" s="22">
        <f t="shared" si="1258"/>
        <v>0</v>
      </c>
      <c r="H2565" s="120" t="str">
        <f>IF(ISNA(VLOOKUP(C2565,[1]Sheet1!$J$2:$J$2000,3,FALSE)),"No","Yes")</f>
        <v>No</v>
      </c>
      <c r="I2565" s="89">
        <f t="shared" si="1259"/>
        <v>0</v>
      </c>
      <c r="J2565" s="89">
        <f t="shared" si="1260"/>
        <v>0</v>
      </c>
      <c r="K2565" s="89">
        <f t="shared" si="1261"/>
        <v>0</v>
      </c>
      <c r="L2565" s="89">
        <f t="shared" si="1262"/>
        <v>0</v>
      </c>
      <c r="M2565" s="89">
        <f t="shared" si="1263"/>
        <v>0</v>
      </c>
      <c r="N2565" s="89">
        <f t="shared" si="1264"/>
        <v>0</v>
      </c>
      <c r="O2565" s="89">
        <f t="shared" si="1324"/>
        <v>0</v>
      </c>
      <c r="Q2565" s="90">
        <f t="shared" si="1265"/>
        <v>0</v>
      </c>
      <c r="R2565" s="90">
        <f t="shared" si="1266"/>
        <v>0</v>
      </c>
      <c r="S2565" s="90">
        <f t="shared" si="1267"/>
        <v>0</v>
      </c>
      <c r="T2565" s="90">
        <f t="shared" si="1268"/>
        <v>0</v>
      </c>
      <c r="U2565" s="90">
        <f t="shared" si="1269"/>
        <v>0</v>
      </c>
      <c r="V2565" s="90">
        <f t="shared" si="1270"/>
        <v>0</v>
      </c>
      <c r="W2565" s="90">
        <f t="shared" si="1325"/>
        <v>0</v>
      </c>
      <c r="Y2565" s="89">
        <f t="shared" si="1271"/>
        <v>0</v>
      </c>
      <c r="Z2565" s="90">
        <f t="shared" si="1272"/>
        <v>0</v>
      </c>
      <c r="AA2565" s="75">
        <f t="shared" si="1273"/>
        <v>0</v>
      </c>
      <c r="AB2565" s="89">
        <f t="shared" si="1274"/>
        <v>0</v>
      </c>
      <c r="AC2565" s="89">
        <f t="shared" si="1275"/>
        <v>0</v>
      </c>
      <c r="AD2565" s="90">
        <f t="shared" si="1276"/>
        <v>0</v>
      </c>
      <c r="AE2565" s="90">
        <f t="shared" si="1277"/>
        <v>0</v>
      </c>
      <c r="AF2565" s="1">
        <f t="shared" si="1326"/>
        <v>-50000</v>
      </c>
    </row>
    <row r="2566" spans="1:32">
      <c r="A2566" s="106">
        <v>2.9369999999999999E-3</v>
      </c>
      <c r="B2566" s="4">
        <f t="shared" si="1327"/>
        <v>-49999.997063000003</v>
      </c>
      <c r="C2566" s="69"/>
      <c r="D2566" s="66"/>
      <c r="E2566" s="57" t="s">
        <v>20</v>
      </c>
      <c r="F2566" s="22">
        <f t="shared" si="1257"/>
        <v>0</v>
      </c>
      <c r="G2566" s="22">
        <f t="shared" si="1258"/>
        <v>0</v>
      </c>
      <c r="H2566" s="120" t="str">
        <f>IF(ISNA(VLOOKUP(C2566,[1]Sheet1!$J$2:$J$2000,3,FALSE)),"No","Yes")</f>
        <v>No</v>
      </c>
      <c r="I2566" s="89">
        <f t="shared" si="1259"/>
        <v>0</v>
      </c>
      <c r="J2566" s="89">
        <f t="shared" si="1260"/>
        <v>0</v>
      </c>
      <c r="K2566" s="89">
        <f t="shared" si="1261"/>
        <v>0</v>
      </c>
      <c r="L2566" s="89">
        <f t="shared" si="1262"/>
        <v>0</v>
      </c>
      <c r="M2566" s="89">
        <f t="shared" si="1263"/>
        <v>0</v>
      </c>
      <c r="N2566" s="89">
        <f t="shared" si="1264"/>
        <v>0</v>
      </c>
      <c r="O2566" s="89">
        <f t="shared" si="1324"/>
        <v>0</v>
      </c>
      <c r="Q2566" s="90">
        <f t="shared" si="1265"/>
        <v>0</v>
      </c>
      <c r="R2566" s="90">
        <f t="shared" si="1266"/>
        <v>0</v>
      </c>
      <c r="S2566" s="90">
        <f t="shared" si="1267"/>
        <v>0</v>
      </c>
      <c r="T2566" s="90">
        <f t="shared" si="1268"/>
        <v>0</v>
      </c>
      <c r="U2566" s="90">
        <f t="shared" si="1269"/>
        <v>0</v>
      </c>
      <c r="V2566" s="90">
        <f t="shared" si="1270"/>
        <v>0</v>
      </c>
      <c r="W2566" s="90">
        <f t="shared" si="1325"/>
        <v>0</v>
      </c>
      <c r="Y2566" s="89">
        <f t="shared" si="1271"/>
        <v>0</v>
      </c>
      <c r="Z2566" s="90">
        <f t="shared" si="1272"/>
        <v>0</v>
      </c>
      <c r="AA2566" s="75">
        <f t="shared" si="1273"/>
        <v>0</v>
      </c>
      <c r="AB2566" s="89">
        <f t="shared" si="1274"/>
        <v>0</v>
      </c>
      <c r="AC2566" s="89">
        <f t="shared" si="1275"/>
        <v>0</v>
      </c>
      <c r="AD2566" s="90">
        <f t="shared" si="1276"/>
        <v>0</v>
      </c>
      <c r="AE2566" s="90">
        <f t="shared" si="1277"/>
        <v>0</v>
      </c>
      <c r="AF2566" s="1">
        <f t="shared" si="1326"/>
        <v>-50000</v>
      </c>
    </row>
    <row r="2567" spans="1:32">
      <c r="A2567" s="106">
        <v>2.9380000000000001E-3</v>
      </c>
      <c r="B2567" s="4">
        <f t="shared" si="1327"/>
        <v>-49999.997062000002</v>
      </c>
      <c r="C2567" s="69"/>
      <c r="D2567" s="66"/>
      <c r="E2567" s="57" t="s">
        <v>20</v>
      </c>
      <c r="F2567" s="22">
        <f t="shared" si="1257"/>
        <v>0</v>
      </c>
      <c r="G2567" s="22">
        <f t="shared" si="1258"/>
        <v>0</v>
      </c>
      <c r="H2567" s="120" t="str">
        <f>IF(ISNA(VLOOKUP(C2567,[1]Sheet1!$J$2:$J$2000,3,FALSE)),"No","Yes")</f>
        <v>No</v>
      </c>
      <c r="I2567" s="89">
        <f t="shared" si="1259"/>
        <v>0</v>
      </c>
      <c r="J2567" s="89">
        <f t="shared" si="1260"/>
        <v>0</v>
      </c>
      <c r="K2567" s="89">
        <f t="shared" si="1261"/>
        <v>0</v>
      </c>
      <c r="L2567" s="89">
        <f t="shared" si="1262"/>
        <v>0</v>
      </c>
      <c r="M2567" s="89">
        <f t="shared" si="1263"/>
        <v>0</v>
      </c>
      <c r="N2567" s="89">
        <f t="shared" si="1264"/>
        <v>0</v>
      </c>
      <c r="O2567" s="89">
        <f t="shared" si="1324"/>
        <v>0</v>
      </c>
      <c r="Q2567" s="90">
        <f t="shared" si="1265"/>
        <v>0</v>
      </c>
      <c r="R2567" s="90">
        <f t="shared" si="1266"/>
        <v>0</v>
      </c>
      <c r="S2567" s="90">
        <f t="shared" si="1267"/>
        <v>0</v>
      </c>
      <c r="T2567" s="90">
        <f t="shared" si="1268"/>
        <v>0</v>
      </c>
      <c r="U2567" s="90">
        <f t="shared" si="1269"/>
        <v>0</v>
      </c>
      <c r="V2567" s="90">
        <f t="shared" si="1270"/>
        <v>0</v>
      </c>
      <c r="W2567" s="90">
        <f t="shared" si="1325"/>
        <v>0</v>
      </c>
      <c r="Y2567" s="89">
        <f t="shared" si="1271"/>
        <v>0</v>
      </c>
      <c r="Z2567" s="90">
        <f t="shared" si="1272"/>
        <v>0</v>
      </c>
      <c r="AA2567" s="75">
        <f t="shared" si="1273"/>
        <v>0</v>
      </c>
      <c r="AB2567" s="89">
        <f t="shared" si="1274"/>
        <v>0</v>
      </c>
      <c r="AC2567" s="89">
        <f t="shared" si="1275"/>
        <v>0</v>
      </c>
      <c r="AD2567" s="90">
        <f t="shared" si="1276"/>
        <v>0</v>
      </c>
      <c r="AE2567" s="90">
        <f t="shared" si="1277"/>
        <v>0</v>
      </c>
      <c r="AF2567" s="1">
        <f t="shared" si="1326"/>
        <v>-50000</v>
      </c>
    </row>
    <row r="2568" spans="1:32">
      <c r="A2568" s="106">
        <v>2.9390000000000002E-3</v>
      </c>
      <c r="B2568" s="4">
        <f t="shared" si="1327"/>
        <v>-49999.997061000002</v>
      </c>
      <c r="C2568" s="66"/>
      <c r="D2568" s="65"/>
      <c r="E2568" s="57" t="s">
        <v>20</v>
      </c>
      <c r="F2568" s="22">
        <f t="shared" si="1257"/>
        <v>0</v>
      </c>
      <c r="G2568" s="22">
        <f t="shared" si="1258"/>
        <v>0</v>
      </c>
      <c r="H2568" s="120" t="str">
        <f>IF(ISNA(VLOOKUP(C2568,[1]Sheet1!$J$2:$J$2000,3,FALSE)),"No","Yes")</f>
        <v>No</v>
      </c>
      <c r="I2568" s="89">
        <f t="shared" si="1259"/>
        <v>0</v>
      </c>
      <c r="J2568" s="89">
        <f t="shared" si="1260"/>
        <v>0</v>
      </c>
      <c r="K2568" s="89">
        <f t="shared" si="1261"/>
        <v>0</v>
      </c>
      <c r="L2568" s="89">
        <f t="shared" si="1262"/>
        <v>0</v>
      </c>
      <c r="M2568" s="89">
        <f t="shared" si="1263"/>
        <v>0</v>
      </c>
      <c r="N2568" s="89">
        <f t="shared" si="1264"/>
        <v>0</v>
      </c>
      <c r="O2568" s="89">
        <f t="shared" si="1324"/>
        <v>0</v>
      </c>
      <c r="Q2568" s="90">
        <f t="shared" si="1265"/>
        <v>0</v>
      </c>
      <c r="R2568" s="90">
        <f t="shared" si="1266"/>
        <v>0</v>
      </c>
      <c r="S2568" s="90">
        <f t="shared" si="1267"/>
        <v>0</v>
      </c>
      <c r="T2568" s="90">
        <f t="shared" si="1268"/>
        <v>0</v>
      </c>
      <c r="U2568" s="90">
        <f t="shared" si="1269"/>
        <v>0</v>
      </c>
      <c r="V2568" s="90">
        <f t="shared" si="1270"/>
        <v>0</v>
      </c>
      <c r="W2568" s="90">
        <f t="shared" si="1325"/>
        <v>0</v>
      </c>
      <c r="Y2568" s="89">
        <f t="shared" si="1271"/>
        <v>0</v>
      </c>
      <c r="Z2568" s="90">
        <f t="shared" si="1272"/>
        <v>0</v>
      </c>
      <c r="AA2568" s="75">
        <f t="shared" si="1273"/>
        <v>0</v>
      </c>
      <c r="AB2568" s="89">
        <f t="shared" si="1274"/>
        <v>0</v>
      </c>
      <c r="AC2568" s="89">
        <f t="shared" si="1275"/>
        <v>0</v>
      </c>
      <c r="AD2568" s="90">
        <f t="shared" si="1276"/>
        <v>0</v>
      </c>
      <c r="AE2568" s="90">
        <f t="shared" si="1277"/>
        <v>0</v>
      </c>
      <c r="AF2568" s="1">
        <f t="shared" si="1326"/>
        <v>-50000</v>
      </c>
    </row>
    <row r="2569" spans="1:32">
      <c r="A2569" s="106">
        <v>2.9399999999999999E-3</v>
      </c>
      <c r="B2569" s="4">
        <f t="shared" si="1327"/>
        <v>-49999.997060000002</v>
      </c>
      <c r="C2569" s="66"/>
      <c r="D2569" s="65"/>
      <c r="E2569" s="57" t="s">
        <v>20</v>
      </c>
      <c r="F2569" s="22">
        <f t="shared" si="1257"/>
        <v>0</v>
      </c>
      <c r="G2569" s="22">
        <f t="shared" si="1258"/>
        <v>0</v>
      </c>
      <c r="H2569" s="120" t="str">
        <f>IF(ISNA(VLOOKUP(C2569,[1]Sheet1!$J$2:$J$2000,3,FALSE)),"No","Yes")</f>
        <v>No</v>
      </c>
      <c r="I2569" s="89">
        <f t="shared" si="1259"/>
        <v>0</v>
      </c>
      <c r="J2569" s="89">
        <f t="shared" si="1260"/>
        <v>0</v>
      </c>
      <c r="K2569" s="89">
        <f t="shared" si="1261"/>
        <v>0</v>
      </c>
      <c r="L2569" s="89">
        <f t="shared" si="1262"/>
        <v>0</v>
      </c>
      <c r="M2569" s="89">
        <f t="shared" si="1263"/>
        <v>0</v>
      </c>
      <c r="N2569" s="89">
        <f t="shared" si="1264"/>
        <v>0</v>
      </c>
      <c r="O2569" s="89">
        <f t="shared" si="1324"/>
        <v>0</v>
      </c>
      <c r="Q2569" s="90">
        <f t="shared" si="1265"/>
        <v>0</v>
      </c>
      <c r="R2569" s="90">
        <f t="shared" si="1266"/>
        <v>0</v>
      </c>
      <c r="S2569" s="90">
        <f t="shared" si="1267"/>
        <v>0</v>
      </c>
      <c r="T2569" s="90">
        <f t="shared" si="1268"/>
        <v>0</v>
      </c>
      <c r="U2569" s="90">
        <f t="shared" si="1269"/>
        <v>0</v>
      </c>
      <c r="V2569" s="90">
        <f t="shared" si="1270"/>
        <v>0</v>
      </c>
      <c r="W2569" s="90">
        <f t="shared" si="1325"/>
        <v>0</v>
      </c>
      <c r="Y2569" s="89">
        <f t="shared" si="1271"/>
        <v>0</v>
      </c>
      <c r="Z2569" s="90">
        <f t="shared" si="1272"/>
        <v>0</v>
      </c>
      <c r="AA2569" s="75">
        <f t="shared" si="1273"/>
        <v>0</v>
      </c>
      <c r="AB2569" s="89">
        <f t="shared" si="1274"/>
        <v>0</v>
      </c>
      <c r="AC2569" s="89">
        <f t="shared" si="1275"/>
        <v>0</v>
      </c>
      <c r="AD2569" s="90">
        <f t="shared" si="1276"/>
        <v>0</v>
      </c>
      <c r="AE2569" s="90">
        <f t="shared" si="1277"/>
        <v>0</v>
      </c>
      <c r="AF2569" s="1">
        <f t="shared" si="1326"/>
        <v>-50000</v>
      </c>
    </row>
    <row r="2570" spans="1:32">
      <c r="A2570" s="106">
        <v>2.941E-3</v>
      </c>
      <c r="B2570" s="4">
        <f t="shared" si="1327"/>
        <v>-49999.997059000001</v>
      </c>
      <c r="C2570" s="66"/>
      <c r="D2570" s="65"/>
      <c r="E2570" s="57" t="s">
        <v>20</v>
      </c>
      <c r="F2570" s="22">
        <f t="shared" ref="F2570:F2636" si="1328">COUNTIF(H2570:X2570,"&gt;1")</f>
        <v>0</v>
      </c>
      <c r="G2570" s="22">
        <f t="shared" ref="G2570:G2636" si="1329">COUNTIF(AA2570:AE2570,"&gt;1")</f>
        <v>0</v>
      </c>
      <c r="H2570" s="120" t="str">
        <f>IF(ISNA(VLOOKUP(C2570,[1]Sheet1!$J$2:$J$2000,3,FALSE)),"No","Yes")</f>
        <v>No</v>
      </c>
      <c r="I2570" s="89">
        <f t="shared" si="1259"/>
        <v>0</v>
      </c>
      <c r="J2570" s="89">
        <f t="shared" si="1260"/>
        <v>0</v>
      </c>
      <c r="K2570" s="89">
        <f t="shared" si="1261"/>
        <v>0</v>
      </c>
      <c r="L2570" s="89">
        <f t="shared" si="1262"/>
        <v>0</v>
      </c>
      <c r="M2570" s="89">
        <f t="shared" si="1263"/>
        <v>0</v>
      </c>
      <c r="N2570" s="89">
        <f t="shared" si="1264"/>
        <v>0</v>
      </c>
      <c r="O2570" s="89">
        <f t="shared" si="1324"/>
        <v>0</v>
      </c>
      <c r="Q2570" s="90">
        <f t="shared" si="1265"/>
        <v>0</v>
      </c>
      <c r="R2570" s="90">
        <f t="shared" si="1266"/>
        <v>0</v>
      </c>
      <c r="S2570" s="90">
        <f t="shared" si="1267"/>
        <v>0</v>
      </c>
      <c r="T2570" s="90">
        <f t="shared" si="1268"/>
        <v>0</v>
      </c>
      <c r="U2570" s="90">
        <f t="shared" si="1269"/>
        <v>0</v>
      </c>
      <c r="V2570" s="90">
        <f t="shared" si="1270"/>
        <v>0</v>
      </c>
      <c r="W2570" s="90">
        <f t="shared" si="1325"/>
        <v>0</v>
      </c>
      <c r="Y2570" s="89">
        <f t="shared" si="1271"/>
        <v>0</v>
      </c>
      <c r="Z2570" s="90">
        <f t="shared" si="1272"/>
        <v>0</v>
      </c>
      <c r="AA2570" s="75">
        <f t="shared" si="1273"/>
        <v>0</v>
      </c>
      <c r="AB2570" s="89">
        <f t="shared" si="1274"/>
        <v>0</v>
      </c>
      <c r="AC2570" s="89">
        <f t="shared" si="1275"/>
        <v>0</v>
      </c>
      <c r="AD2570" s="90">
        <f t="shared" si="1276"/>
        <v>0</v>
      </c>
      <c r="AE2570" s="90">
        <f t="shared" si="1277"/>
        <v>0</v>
      </c>
      <c r="AF2570" s="1">
        <f t="shared" si="1326"/>
        <v>-50000</v>
      </c>
    </row>
    <row r="2571" spans="1:32">
      <c r="A2571" s="106">
        <v>2.9420000000000002E-3</v>
      </c>
      <c r="B2571" s="4">
        <f t="shared" si="1327"/>
        <v>-49999.997058000001</v>
      </c>
      <c r="C2571" s="66"/>
      <c r="D2571" s="65"/>
      <c r="E2571" s="57" t="s">
        <v>20</v>
      </c>
      <c r="F2571" s="22">
        <f t="shared" si="1328"/>
        <v>0</v>
      </c>
      <c r="G2571" s="22">
        <f t="shared" si="1329"/>
        <v>0</v>
      </c>
      <c r="H2571" s="120" t="str">
        <f>IF(ISNA(VLOOKUP(C2571,[1]Sheet1!$J$2:$J$2000,3,FALSE)),"No","Yes")</f>
        <v>No</v>
      </c>
      <c r="I2571" s="89">
        <f t="shared" si="1259"/>
        <v>0</v>
      </c>
      <c r="J2571" s="89">
        <f t="shared" si="1260"/>
        <v>0</v>
      </c>
      <c r="K2571" s="89">
        <f t="shared" si="1261"/>
        <v>0</v>
      </c>
      <c r="L2571" s="89">
        <f t="shared" si="1262"/>
        <v>0</v>
      </c>
      <c r="M2571" s="89">
        <f t="shared" si="1263"/>
        <v>0</v>
      </c>
      <c r="N2571" s="89">
        <f t="shared" si="1264"/>
        <v>0</v>
      </c>
      <c r="O2571" s="89">
        <f t="shared" ref="O2571:O2636" si="1330">IF(ISERROR(VLOOKUP($C2571,Sprint7,5,FALSE)),0,(VLOOKUP($C2571,Sprint7,5,FALSE)))</f>
        <v>0</v>
      </c>
      <c r="Q2571" s="90">
        <f t="shared" si="1265"/>
        <v>0</v>
      </c>
      <c r="R2571" s="90">
        <f t="shared" si="1266"/>
        <v>0</v>
      </c>
      <c r="S2571" s="90">
        <f t="shared" si="1267"/>
        <v>0</v>
      </c>
      <c r="T2571" s="90">
        <f t="shared" si="1268"/>
        <v>0</v>
      </c>
      <c r="U2571" s="90">
        <f t="shared" si="1269"/>
        <v>0</v>
      </c>
      <c r="V2571" s="90">
        <f t="shared" si="1270"/>
        <v>0</v>
      </c>
      <c r="W2571" s="90">
        <f t="shared" ref="W2571:W2636" si="1331">IF(ISERROR(VLOOKUP($C2571,_End7,5,FALSE)),0,(VLOOKUP($C2571,_End7,5,FALSE)))</f>
        <v>0</v>
      </c>
      <c r="Y2571" s="89">
        <f t="shared" si="1271"/>
        <v>0</v>
      </c>
      <c r="Z2571" s="90">
        <f t="shared" si="1272"/>
        <v>0</v>
      </c>
      <c r="AA2571" s="75">
        <f t="shared" si="1273"/>
        <v>0</v>
      </c>
      <c r="AB2571" s="89">
        <f t="shared" si="1274"/>
        <v>0</v>
      </c>
      <c r="AC2571" s="89">
        <f t="shared" si="1275"/>
        <v>0</v>
      </c>
      <c r="AD2571" s="90">
        <f t="shared" si="1276"/>
        <v>0</v>
      </c>
      <c r="AE2571" s="90">
        <f t="shared" si="1277"/>
        <v>0</v>
      </c>
      <c r="AF2571" s="1">
        <f t="shared" si="1326"/>
        <v>-50000</v>
      </c>
    </row>
    <row r="2572" spans="1:32">
      <c r="A2572" s="106">
        <v>2.9429999999999999E-3</v>
      </c>
      <c r="B2572" s="4">
        <f t="shared" si="1327"/>
        <v>-49999.997057</v>
      </c>
      <c r="C2572" s="69"/>
      <c r="D2572" s="68"/>
      <c r="E2572" s="57" t="s">
        <v>20</v>
      </c>
      <c r="F2572" s="22">
        <f t="shared" si="1328"/>
        <v>0</v>
      </c>
      <c r="G2572" s="22">
        <f t="shared" si="1329"/>
        <v>0</v>
      </c>
      <c r="H2572" s="120" t="str">
        <f>IF(ISNA(VLOOKUP(C2572,[1]Sheet1!$J$2:$J$2000,3,FALSE)),"No","Yes")</f>
        <v>No</v>
      </c>
      <c r="I2572" s="89">
        <f t="shared" si="1259"/>
        <v>0</v>
      </c>
      <c r="J2572" s="89">
        <f t="shared" si="1260"/>
        <v>0</v>
      </c>
      <c r="K2572" s="89">
        <f t="shared" si="1261"/>
        <v>0</v>
      </c>
      <c r="L2572" s="89">
        <f t="shared" si="1262"/>
        <v>0</v>
      </c>
      <c r="M2572" s="89">
        <f t="shared" si="1263"/>
        <v>0</v>
      </c>
      <c r="N2572" s="89">
        <f t="shared" si="1264"/>
        <v>0</v>
      </c>
      <c r="O2572" s="89">
        <f t="shared" si="1330"/>
        <v>0</v>
      </c>
      <c r="Q2572" s="90">
        <f t="shared" si="1265"/>
        <v>0</v>
      </c>
      <c r="R2572" s="90">
        <f t="shared" si="1266"/>
        <v>0</v>
      </c>
      <c r="S2572" s="90">
        <f t="shared" si="1267"/>
        <v>0</v>
      </c>
      <c r="T2572" s="90">
        <f t="shared" si="1268"/>
        <v>0</v>
      </c>
      <c r="U2572" s="90">
        <f t="shared" si="1269"/>
        <v>0</v>
      </c>
      <c r="V2572" s="90">
        <f t="shared" si="1270"/>
        <v>0</v>
      </c>
      <c r="W2572" s="90">
        <f t="shared" si="1331"/>
        <v>0</v>
      </c>
      <c r="Y2572" s="89">
        <f t="shared" si="1271"/>
        <v>0</v>
      </c>
      <c r="Z2572" s="90">
        <f t="shared" si="1272"/>
        <v>0</v>
      </c>
      <c r="AA2572" s="75">
        <f t="shared" si="1273"/>
        <v>0</v>
      </c>
      <c r="AB2572" s="89">
        <f t="shared" si="1274"/>
        <v>0</v>
      </c>
      <c r="AC2572" s="89">
        <f t="shared" si="1275"/>
        <v>0</v>
      </c>
      <c r="AD2572" s="90">
        <f t="shared" si="1276"/>
        <v>0</v>
      </c>
      <c r="AE2572" s="90">
        <f t="shared" si="1277"/>
        <v>0</v>
      </c>
      <c r="AF2572" s="1">
        <f t="shared" si="1326"/>
        <v>-50000</v>
      </c>
    </row>
    <row r="2573" spans="1:32">
      <c r="A2573" s="106">
        <v>2.944E-3</v>
      </c>
      <c r="B2573" s="4">
        <f t="shared" si="1327"/>
        <v>-49999.997056</v>
      </c>
      <c r="C2573" s="69"/>
      <c r="D2573" s="65"/>
      <c r="E2573" s="57" t="s">
        <v>20</v>
      </c>
      <c r="F2573" s="22">
        <f t="shared" si="1328"/>
        <v>0</v>
      </c>
      <c r="G2573" s="22">
        <f t="shared" si="1329"/>
        <v>0</v>
      </c>
      <c r="H2573" s="120" t="str">
        <f>IF(ISNA(VLOOKUP(C2573,[1]Sheet1!$J$2:$J$2000,3,FALSE)),"No","Yes")</f>
        <v>No</v>
      </c>
      <c r="I2573" s="89">
        <f t="shared" si="1259"/>
        <v>0</v>
      </c>
      <c r="J2573" s="89">
        <f t="shared" si="1260"/>
        <v>0</v>
      </c>
      <c r="K2573" s="89">
        <f t="shared" si="1261"/>
        <v>0</v>
      </c>
      <c r="L2573" s="89">
        <f t="shared" si="1262"/>
        <v>0</v>
      </c>
      <c r="M2573" s="89">
        <f t="shared" si="1263"/>
        <v>0</v>
      </c>
      <c r="N2573" s="89">
        <f t="shared" si="1264"/>
        <v>0</v>
      </c>
      <c r="O2573" s="89">
        <f t="shared" si="1330"/>
        <v>0</v>
      </c>
      <c r="Q2573" s="90">
        <f t="shared" si="1265"/>
        <v>0</v>
      </c>
      <c r="R2573" s="90">
        <f t="shared" si="1266"/>
        <v>0</v>
      </c>
      <c r="S2573" s="90">
        <f t="shared" si="1267"/>
        <v>0</v>
      </c>
      <c r="T2573" s="90">
        <f t="shared" si="1268"/>
        <v>0</v>
      </c>
      <c r="U2573" s="90">
        <f t="shared" si="1269"/>
        <v>0</v>
      </c>
      <c r="V2573" s="90">
        <f t="shared" si="1270"/>
        <v>0</v>
      </c>
      <c r="W2573" s="90">
        <f t="shared" si="1331"/>
        <v>0</v>
      </c>
      <c r="Y2573" s="89">
        <f t="shared" si="1271"/>
        <v>0</v>
      </c>
      <c r="Z2573" s="90">
        <f t="shared" si="1272"/>
        <v>0</v>
      </c>
      <c r="AA2573" s="75">
        <f t="shared" si="1273"/>
        <v>0</v>
      </c>
      <c r="AB2573" s="89">
        <f t="shared" si="1274"/>
        <v>0</v>
      </c>
      <c r="AC2573" s="89">
        <f t="shared" si="1275"/>
        <v>0</v>
      </c>
      <c r="AD2573" s="90">
        <f t="shared" si="1276"/>
        <v>0</v>
      </c>
      <c r="AE2573" s="90">
        <f t="shared" si="1277"/>
        <v>0</v>
      </c>
      <c r="AF2573" s="1">
        <f t="shared" si="1326"/>
        <v>-50000</v>
      </c>
    </row>
    <row r="2574" spans="1:32">
      <c r="A2574" s="106">
        <v>2.9450000000000001E-3</v>
      </c>
      <c r="B2574" s="4">
        <f t="shared" si="1327"/>
        <v>-49999.997055</v>
      </c>
      <c r="C2574" s="69"/>
      <c r="D2574" s="65"/>
      <c r="E2574" s="57" t="s">
        <v>20</v>
      </c>
      <c r="F2574" s="22">
        <f t="shared" si="1328"/>
        <v>0</v>
      </c>
      <c r="G2574" s="22">
        <f t="shared" si="1329"/>
        <v>0</v>
      </c>
      <c r="H2574" s="120" t="str">
        <f>IF(ISNA(VLOOKUP(C2574,[1]Sheet1!$J$2:$J$2000,3,FALSE)),"No","Yes")</f>
        <v>No</v>
      </c>
      <c r="I2574" s="89">
        <f t="shared" si="1259"/>
        <v>0</v>
      </c>
      <c r="J2574" s="89">
        <f t="shared" si="1260"/>
        <v>0</v>
      </c>
      <c r="K2574" s="89">
        <f t="shared" si="1261"/>
        <v>0</v>
      </c>
      <c r="L2574" s="89">
        <f t="shared" si="1262"/>
        <v>0</v>
      </c>
      <c r="M2574" s="89">
        <f t="shared" si="1263"/>
        <v>0</v>
      </c>
      <c r="N2574" s="89">
        <f t="shared" si="1264"/>
        <v>0</v>
      </c>
      <c r="O2574" s="89">
        <f t="shared" si="1330"/>
        <v>0</v>
      </c>
      <c r="Q2574" s="90">
        <f t="shared" si="1265"/>
        <v>0</v>
      </c>
      <c r="R2574" s="90">
        <f t="shared" si="1266"/>
        <v>0</v>
      </c>
      <c r="S2574" s="90">
        <f t="shared" si="1267"/>
        <v>0</v>
      </c>
      <c r="T2574" s="90">
        <f t="shared" si="1268"/>
        <v>0</v>
      </c>
      <c r="U2574" s="90">
        <f t="shared" si="1269"/>
        <v>0</v>
      </c>
      <c r="V2574" s="90">
        <f t="shared" si="1270"/>
        <v>0</v>
      </c>
      <c r="W2574" s="90">
        <f t="shared" si="1331"/>
        <v>0</v>
      </c>
      <c r="Y2574" s="89">
        <f t="shared" si="1271"/>
        <v>0</v>
      </c>
      <c r="Z2574" s="90">
        <f t="shared" si="1272"/>
        <v>0</v>
      </c>
      <c r="AA2574" s="75">
        <f t="shared" si="1273"/>
        <v>0</v>
      </c>
      <c r="AB2574" s="89">
        <f t="shared" si="1274"/>
        <v>0</v>
      </c>
      <c r="AC2574" s="89">
        <f t="shared" si="1275"/>
        <v>0</v>
      </c>
      <c r="AD2574" s="90">
        <f t="shared" si="1276"/>
        <v>0</v>
      </c>
      <c r="AE2574" s="90">
        <f t="shared" si="1277"/>
        <v>0</v>
      </c>
      <c r="AF2574" s="1">
        <f t="shared" si="1326"/>
        <v>-50000</v>
      </c>
    </row>
    <row r="2575" spans="1:32">
      <c r="A2575" s="106">
        <v>2.9459999999999998E-3</v>
      </c>
      <c r="B2575" s="4">
        <f t="shared" si="1327"/>
        <v>-49999.997053999999</v>
      </c>
      <c r="C2575" s="69"/>
      <c r="D2575" s="65"/>
      <c r="E2575" s="57" t="s">
        <v>20</v>
      </c>
      <c r="F2575" s="22">
        <f t="shared" ref="F2575:F2616" si="1332">COUNTIF(H2575:X2575,"&gt;1")</f>
        <v>0</v>
      </c>
      <c r="G2575" s="22">
        <f t="shared" ref="G2575:G2616" si="1333">COUNTIF(AA2575:AE2575,"&gt;1")</f>
        <v>0</v>
      </c>
      <c r="H2575" s="120" t="str">
        <f>IF(ISNA(VLOOKUP(C2575,[1]Sheet1!$J$2:$J$2000,3,FALSE)),"No","Yes")</f>
        <v>No</v>
      </c>
      <c r="I2575" s="89">
        <f t="shared" si="1259"/>
        <v>0</v>
      </c>
      <c r="J2575" s="89">
        <f t="shared" si="1260"/>
        <v>0</v>
      </c>
      <c r="K2575" s="89">
        <f t="shared" si="1261"/>
        <v>0</v>
      </c>
      <c r="L2575" s="89">
        <f t="shared" si="1262"/>
        <v>0</v>
      </c>
      <c r="M2575" s="89">
        <f t="shared" si="1263"/>
        <v>0</v>
      </c>
      <c r="N2575" s="89">
        <f t="shared" si="1264"/>
        <v>0</v>
      </c>
      <c r="O2575" s="89">
        <f t="shared" si="1330"/>
        <v>0</v>
      </c>
      <c r="Q2575" s="90">
        <f t="shared" si="1265"/>
        <v>0</v>
      </c>
      <c r="R2575" s="90">
        <f t="shared" si="1266"/>
        <v>0</v>
      </c>
      <c r="S2575" s="90">
        <f t="shared" si="1267"/>
        <v>0</v>
      </c>
      <c r="T2575" s="90">
        <f t="shared" si="1268"/>
        <v>0</v>
      </c>
      <c r="U2575" s="90">
        <f t="shared" si="1269"/>
        <v>0</v>
      </c>
      <c r="V2575" s="90">
        <f t="shared" si="1270"/>
        <v>0</v>
      </c>
      <c r="W2575" s="90">
        <f t="shared" si="1331"/>
        <v>0</v>
      </c>
      <c r="Y2575" s="89">
        <f t="shared" si="1271"/>
        <v>0</v>
      </c>
      <c r="Z2575" s="90">
        <f t="shared" si="1272"/>
        <v>0</v>
      </c>
      <c r="AA2575" s="75">
        <f t="shared" si="1273"/>
        <v>0</v>
      </c>
      <c r="AB2575" s="89">
        <f t="shared" si="1274"/>
        <v>0</v>
      </c>
      <c r="AC2575" s="89">
        <f t="shared" si="1275"/>
        <v>0</v>
      </c>
      <c r="AD2575" s="90">
        <f t="shared" si="1276"/>
        <v>0</v>
      </c>
      <c r="AE2575" s="90">
        <f t="shared" si="1277"/>
        <v>0</v>
      </c>
      <c r="AF2575" s="1">
        <f t="shared" si="1326"/>
        <v>-50000</v>
      </c>
    </row>
    <row r="2576" spans="1:32">
      <c r="A2576" s="106">
        <v>2.947E-3</v>
      </c>
      <c r="B2576" s="4">
        <f t="shared" si="1327"/>
        <v>-49999.997052999999</v>
      </c>
      <c r="C2576" s="69"/>
      <c r="D2576" s="65"/>
      <c r="E2576" s="57" t="s">
        <v>20</v>
      </c>
      <c r="F2576" s="22">
        <f t="shared" si="1332"/>
        <v>0</v>
      </c>
      <c r="G2576" s="22">
        <f t="shared" si="1333"/>
        <v>0</v>
      </c>
      <c r="H2576" s="120" t="str">
        <f>IF(ISNA(VLOOKUP(C2576,[1]Sheet1!$J$2:$J$2000,3,FALSE)),"No","Yes")</f>
        <v>No</v>
      </c>
      <c r="I2576" s="89">
        <f t="shared" si="1259"/>
        <v>0</v>
      </c>
      <c r="J2576" s="89">
        <f t="shared" si="1260"/>
        <v>0</v>
      </c>
      <c r="K2576" s="89">
        <f t="shared" si="1261"/>
        <v>0</v>
      </c>
      <c r="L2576" s="89">
        <f t="shared" si="1262"/>
        <v>0</v>
      </c>
      <c r="M2576" s="89">
        <f t="shared" si="1263"/>
        <v>0</v>
      </c>
      <c r="N2576" s="89">
        <f t="shared" si="1264"/>
        <v>0</v>
      </c>
      <c r="O2576" s="89">
        <f t="shared" si="1330"/>
        <v>0</v>
      </c>
      <c r="Q2576" s="90">
        <f t="shared" si="1265"/>
        <v>0</v>
      </c>
      <c r="R2576" s="90">
        <f t="shared" si="1266"/>
        <v>0</v>
      </c>
      <c r="S2576" s="90">
        <f t="shared" si="1267"/>
        <v>0</v>
      </c>
      <c r="T2576" s="90">
        <f t="shared" si="1268"/>
        <v>0</v>
      </c>
      <c r="U2576" s="90">
        <f t="shared" si="1269"/>
        <v>0</v>
      </c>
      <c r="V2576" s="90">
        <f t="shared" si="1270"/>
        <v>0</v>
      </c>
      <c r="W2576" s="90">
        <f t="shared" si="1331"/>
        <v>0</v>
      </c>
      <c r="Y2576" s="89">
        <f t="shared" si="1271"/>
        <v>0</v>
      </c>
      <c r="Z2576" s="90">
        <f t="shared" si="1272"/>
        <v>0</v>
      </c>
      <c r="AA2576" s="75">
        <f t="shared" si="1273"/>
        <v>0</v>
      </c>
      <c r="AB2576" s="89">
        <f t="shared" si="1274"/>
        <v>0</v>
      </c>
      <c r="AC2576" s="89">
        <f t="shared" si="1275"/>
        <v>0</v>
      </c>
      <c r="AD2576" s="90">
        <f t="shared" si="1276"/>
        <v>0</v>
      </c>
      <c r="AE2576" s="90">
        <f t="shared" si="1277"/>
        <v>0</v>
      </c>
      <c r="AF2576" s="1">
        <f t="shared" si="1326"/>
        <v>-50000</v>
      </c>
    </row>
    <row r="2577" spans="1:32">
      <c r="A2577" s="106">
        <v>2.9480000000000001E-3</v>
      </c>
      <c r="B2577" s="4">
        <f t="shared" si="1327"/>
        <v>-49999.997051999999</v>
      </c>
      <c r="C2577" s="69"/>
      <c r="D2577" s="65"/>
      <c r="E2577" s="57" t="s">
        <v>20</v>
      </c>
      <c r="F2577" s="22">
        <f t="shared" si="1332"/>
        <v>0</v>
      </c>
      <c r="G2577" s="22">
        <f t="shared" si="1333"/>
        <v>0</v>
      </c>
      <c r="H2577" s="120" t="str">
        <f>IF(ISNA(VLOOKUP(C2577,[1]Sheet1!$J$2:$J$2000,3,FALSE)),"No","Yes")</f>
        <v>No</v>
      </c>
      <c r="I2577" s="89">
        <f t="shared" si="1259"/>
        <v>0</v>
      </c>
      <c r="J2577" s="89">
        <f t="shared" si="1260"/>
        <v>0</v>
      </c>
      <c r="K2577" s="89">
        <f t="shared" si="1261"/>
        <v>0</v>
      </c>
      <c r="L2577" s="89">
        <f t="shared" si="1262"/>
        <v>0</v>
      </c>
      <c r="M2577" s="89">
        <f t="shared" si="1263"/>
        <v>0</v>
      </c>
      <c r="N2577" s="89">
        <f t="shared" si="1264"/>
        <v>0</v>
      </c>
      <c r="O2577" s="89">
        <f t="shared" si="1330"/>
        <v>0</v>
      </c>
      <c r="Q2577" s="90">
        <f t="shared" si="1265"/>
        <v>0</v>
      </c>
      <c r="R2577" s="90">
        <f t="shared" si="1266"/>
        <v>0</v>
      </c>
      <c r="S2577" s="90">
        <f t="shared" si="1267"/>
        <v>0</v>
      </c>
      <c r="T2577" s="90">
        <f t="shared" si="1268"/>
        <v>0</v>
      </c>
      <c r="U2577" s="90">
        <f t="shared" si="1269"/>
        <v>0</v>
      </c>
      <c r="V2577" s="90">
        <f t="shared" si="1270"/>
        <v>0</v>
      </c>
      <c r="W2577" s="90">
        <f t="shared" si="1331"/>
        <v>0</v>
      </c>
      <c r="Y2577" s="89">
        <f t="shared" si="1271"/>
        <v>0</v>
      </c>
      <c r="Z2577" s="90">
        <f t="shared" si="1272"/>
        <v>0</v>
      </c>
      <c r="AA2577" s="75">
        <f t="shared" si="1273"/>
        <v>0</v>
      </c>
      <c r="AB2577" s="89">
        <f t="shared" si="1274"/>
        <v>0</v>
      </c>
      <c r="AC2577" s="89">
        <f t="shared" si="1275"/>
        <v>0</v>
      </c>
      <c r="AD2577" s="90">
        <f t="shared" si="1276"/>
        <v>0</v>
      </c>
      <c r="AE2577" s="90">
        <f t="shared" si="1277"/>
        <v>0</v>
      </c>
      <c r="AF2577" s="1">
        <f t="shared" si="1326"/>
        <v>-50000</v>
      </c>
    </row>
    <row r="2578" spans="1:32">
      <c r="A2578" s="106">
        <v>2.9489999999999998E-3</v>
      </c>
      <c r="B2578" s="4">
        <f t="shared" si="1327"/>
        <v>-49999.997050999998</v>
      </c>
      <c r="C2578" s="69"/>
      <c r="D2578" s="65"/>
      <c r="E2578" s="57" t="s">
        <v>20</v>
      </c>
      <c r="F2578" s="22">
        <f t="shared" si="1332"/>
        <v>0</v>
      </c>
      <c r="G2578" s="22">
        <f t="shared" si="1333"/>
        <v>0</v>
      </c>
      <c r="H2578" s="120" t="str">
        <f>IF(ISNA(VLOOKUP(C2578,[1]Sheet1!$J$2:$J$2000,3,FALSE)),"No","Yes")</f>
        <v>No</v>
      </c>
      <c r="I2578" s="89">
        <f t="shared" si="1259"/>
        <v>0</v>
      </c>
      <c r="J2578" s="89">
        <f t="shared" si="1260"/>
        <v>0</v>
      </c>
      <c r="K2578" s="89">
        <f t="shared" si="1261"/>
        <v>0</v>
      </c>
      <c r="L2578" s="89">
        <f t="shared" si="1262"/>
        <v>0</v>
      </c>
      <c r="M2578" s="89">
        <f t="shared" si="1263"/>
        <v>0</v>
      </c>
      <c r="N2578" s="89">
        <f t="shared" si="1264"/>
        <v>0</v>
      </c>
      <c r="O2578" s="89">
        <f t="shared" si="1330"/>
        <v>0</v>
      </c>
      <c r="Q2578" s="90">
        <f t="shared" si="1265"/>
        <v>0</v>
      </c>
      <c r="R2578" s="90">
        <f t="shared" si="1266"/>
        <v>0</v>
      </c>
      <c r="S2578" s="90">
        <f t="shared" si="1267"/>
        <v>0</v>
      </c>
      <c r="T2578" s="90">
        <f t="shared" si="1268"/>
        <v>0</v>
      </c>
      <c r="U2578" s="90">
        <f t="shared" si="1269"/>
        <v>0</v>
      </c>
      <c r="V2578" s="90">
        <f t="shared" si="1270"/>
        <v>0</v>
      </c>
      <c r="W2578" s="90">
        <f t="shared" si="1331"/>
        <v>0</v>
      </c>
      <c r="Y2578" s="89">
        <f t="shared" si="1271"/>
        <v>0</v>
      </c>
      <c r="Z2578" s="90">
        <f t="shared" si="1272"/>
        <v>0</v>
      </c>
      <c r="AA2578" s="75">
        <f t="shared" si="1273"/>
        <v>0</v>
      </c>
      <c r="AB2578" s="89">
        <f t="shared" si="1274"/>
        <v>0</v>
      </c>
      <c r="AC2578" s="89">
        <f t="shared" si="1275"/>
        <v>0</v>
      </c>
      <c r="AD2578" s="90">
        <f t="shared" si="1276"/>
        <v>0</v>
      </c>
      <c r="AE2578" s="90">
        <f t="shared" si="1277"/>
        <v>0</v>
      </c>
      <c r="AF2578" s="1">
        <f t="shared" si="1326"/>
        <v>-50000</v>
      </c>
    </row>
    <row r="2579" spans="1:32">
      <c r="A2579" s="106">
        <v>2.9499999999999999E-3</v>
      </c>
      <c r="B2579" s="4">
        <f t="shared" si="1327"/>
        <v>-49999.997049999998</v>
      </c>
      <c r="C2579" s="69"/>
      <c r="D2579" s="68"/>
      <c r="E2579" s="57" t="s">
        <v>20</v>
      </c>
      <c r="F2579" s="22">
        <f t="shared" si="1332"/>
        <v>0</v>
      </c>
      <c r="G2579" s="22">
        <f t="shared" si="1333"/>
        <v>0</v>
      </c>
      <c r="H2579" s="120" t="str">
        <f>IF(ISNA(VLOOKUP(C2579,[1]Sheet1!$J$2:$J$2000,3,FALSE)),"No","Yes")</f>
        <v>No</v>
      </c>
      <c r="I2579" s="89">
        <f t="shared" si="1259"/>
        <v>0</v>
      </c>
      <c r="J2579" s="89">
        <f t="shared" si="1260"/>
        <v>0</v>
      </c>
      <c r="K2579" s="89">
        <f t="shared" si="1261"/>
        <v>0</v>
      </c>
      <c r="L2579" s="89">
        <f t="shared" si="1262"/>
        <v>0</v>
      </c>
      <c r="M2579" s="89">
        <f t="shared" si="1263"/>
        <v>0</v>
      </c>
      <c r="N2579" s="89">
        <f t="shared" si="1264"/>
        <v>0</v>
      </c>
      <c r="O2579" s="89">
        <f t="shared" si="1330"/>
        <v>0</v>
      </c>
      <c r="Q2579" s="90">
        <f t="shared" si="1265"/>
        <v>0</v>
      </c>
      <c r="R2579" s="90">
        <f t="shared" si="1266"/>
        <v>0</v>
      </c>
      <c r="S2579" s="90">
        <f t="shared" si="1267"/>
        <v>0</v>
      </c>
      <c r="T2579" s="90">
        <f t="shared" si="1268"/>
        <v>0</v>
      </c>
      <c r="U2579" s="90">
        <f t="shared" si="1269"/>
        <v>0</v>
      </c>
      <c r="V2579" s="90">
        <f t="shared" si="1270"/>
        <v>0</v>
      </c>
      <c r="W2579" s="90">
        <f t="shared" si="1331"/>
        <v>0</v>
      </c>
      <c r="Y2579" s="89">
        <f t="shared" si="1271"/>
        <v>0</v>
      </c>
      <c r="Z2579" s="90">
        <f t="shared" si="1272"/>
        <v>0</v>
      </c>
      <c r="AA2579" s="75">
        <f t="shared" si="1273"/>
        <v>0</v>
      </c>
      <c r="AB2579" s="89">
        <f t="shared" si="1274"/>
        <v>0</v>
      </c>
      <c r="AC2579" s="89">
        <f t="shared" si="1275"/>
        <v>0</v>
      </c>
      <c r="AD2579" s="90">
        <f t="shared" si="1276"/>
        <v>0</v>
      </c>
      <c r="AE2579" s="90">
        <f t="shared" si="1277"/>
        <v>0</v>
      </c>
      <c r="AF2579" s="1">
        <f t="shared" si="1326"/>
        <v>-50000</v>
      </c>
    </row>
    <row r="2580" spans="1:32">
      <c r="A2580" s="106">
        <v>2.9510000000000001E-3</v>
      </c>
      <c r="B2580" s="4">
        <f t="shared" si="1327"/>
        <v>-49999.997048999998</v>
      </c>
      <c r="C2580" s="66"/>
      <c r="D2580" s="65"/>
      <c r="E2580" s="57" t="s">
        <v>20</v>
      </c>
      <c r="F2580" s="22">
        <f t="shared" si="1332"/>
        <v>0</v>
      </c>
      <c r="G2580" s="22">
        <f t="shared" si="1333"/>
        <v>0</v>
      </c>
      <c r="H2580" s="120" t="str">
        <f>IF(ISNA(VLOOKUP(C2580,[1]Sheet1!$J$2:$J$2000,3,FALSE)),"No","Yes")</f>
        <v>No</v>
      </c>
      <c r="I2580" s="89">
        <f t="shared" si="1259"/>
        <v>0</v>
      </c>
      <c r="J2580" s="89">
        <f t="shared" si="1260"/>
        <v>0</v>
      </c>
      <c r="K2580" s="89">
        <f t="shared" si="1261"/>
        <v>0</v>
      </c>
      <c r="L2580" s="89">
        <f t="shared" si="1262"/>
        <v>0</v>
      </c>
      <c r="M2580" s="89">
        <f t="shared" si="1263"/>
        <v>0</v>
      </c>
      <c r="N2580" s="89">
        <f t="shared" si="1264"/>
        <v>0</v>
      </c>
      <c r="O2580" s="89">
        <f t="shared" si="1330"/>
        <v>0</v>
      </c>
      <c r="Q2580" s="90">
        <f t="shared" si="1265"/>
        <v>0</v>
      </c>
      <c r="R2580" s="90">
        <f t="shared" si="1266"/>
        <v>0</v>
      </c>
      <c r="S2580" s="90">
        <f t="shared" si="1267"/>
        <v>0</v>
      </c>
      <c r="T2580" s="90">
        <f t="shared" si="1268"/>
        <v>0</v>
      </c>
      <c r="U2580" s="90">
        <f t="shared" si="1269"/>
        <v>0</v>
      </c>
      <c r="V2580" s="90">
        <f t="shared" si="1270"/>
        <v>0</v>
      </c>
      <c r="W2580" s="90">
        <f t="shared" si="1331"/>
        <v>0</v>
      </c>
      <c r="Y2580" s="89">
        <f t="shared" si="1271"/>
        <v>0</v>
      </c>
      <c r="Z2580" s="90">
        <f t="shared" si="1272"/>
        <v>0</v>
      </c>
      <c r="AA2580" s="75">
        <f t="shared" si="1273"/>
        <v>0</v>
      </c>
      <c r="AB2580" s="89">
        <f t="shared" si="1274"/>
        <v>0</v>
      </c>
      <c r="AC2580" s="89">
        <f t="shared" si="1275"/>
        <v>0</v>
      </c>
      <c r="AD2580" s="90">
        <f t="shared" si="1276"/>
        <v>0</v>
      </c>
      <c r="AE2580" s="90">
        <f t="shared" si="1277"/>
        <v>0</v>
      </c>
      <c r="AF2580" s="1">
        <f t="shared" si="1326"/>
        <v>-50000</v>
      </c>
    </row>
    <row r="2581" spans="1:32">
      <c r="A2581" s="106">
        <v>2.9520000000000002E-3</v>
      </c>
      <c r="B2581" s="4">
        <f t="shared" si="1327"/>
        <v>-49999.997047999997</v>
      </c>
      <c r="C2581" s="66"/>
      <c r="D2581" s="65"/>
      <c r="E2581" s="57" t="s">
        <v>20</v>
      </c>
      <c r="F2581" s="22">
        <f t="shared" si="1332"/>
        <v>0</v>
      </c>
      <c r="G2581" s="22">
        <f t="shared" si="1333"/>
        <v>0</v>
      </c>
      <c r="H2581" s="120" t="str">
        <f>IF(ISNA(VLOOKUP(C2581,[1]Sheet1!$J$2:$J$2000,3,FALSE)),"No","Yes")</f>
        <v>No</v>
      </c>
      <c r="I2581" s="89">
        <f t="shared" si="1259"/>
        <v>0</v>
      </c>
      <c r="J2581" s="89">
        <f t="shared" si="1260"/>
        <v>0</v>
      </c>
      <c r="K2581" s="89">
        <f t="shared" si="1261"/>
        <v>0</v>
      </c>
      <c r="L2581" s="89">
        <f t="shared" si="1262"/>
        <v>0</v>
      </c>
      <c r="M2581" s="89">
        <f t="shared" si="1263"/>
        <v>0</v>
      </c>
      <c r="N2581" s="89">
        <f t="shared" si="1264"/>
        <v>0</v>
      </c>
      <c r="O2581" s="89">
        <f t="shared" si="1330"/>
        <v>0</v>
      </c>
      <c r="Q2581" s="90">
        <f t="shared" si="1265"/>
        <v>0</v>
      </c>
      <c r="R2581" s="90">
        <f t="shared" si="1266"/>
        <v>0</v>
      </c>
      <c r="S2581" s="90">
        <f t="shared" si="1267"/>
        <v>0</v>
      </c>
      <c r="T2581" s="90">
        <f t="shared" si="1268"/>
        <v>0</v>
      </c>
      <c r="U2581" s="90">
        <f t="shared" si="1269"/>
        <v>0</v>
      </c>
      <c r="V2581" s="90">
        <f t="shared" si="1270"/>
        <v>0</v>
      </c>
      <c r="W2581" s="90">
        <f t="shared" si="1331"/>
        <v>0</v>
      </c>
      <c r="Y2581" s="89">
        <f t="shared" si="1271"/>
        <v>0</v>
      </c>
      <c r="Z2581" s="90">
        <f t="shared" si="1272"/>
        <v>0</v>
      </c>
      <c r="AA2581" s="75">
        <f t="shared" si="1273"/>
        <v>0</v>
      </c>
      <c r="AB2581" s="89">
        <f t="shared" si="1274"/>
        <v>0</v>
      </c>
      <c r="AC2581" s="89">
        <f t="shared" si="1275"/>
        <v>0</v>
      </c>
      <c r="AD2581" s="90">
        <f t="shared" si="1276"/>
        <v>0</v>
      </c>
      <c r="AE2581" s="90">
        <f t="shared" si="1277"/>
        <v>0</v>
      </c>
      <c r="AF2581" s="1">
        <f t="shared" si="1326"/>
        <v>-50000</v>
      </c>
    </row>
    <row r="2582" spans="1:32">
      <c r="A2582" s="106">
        <v>2.9529999999999999E-3</v>
      </c>
      <c r="B2582" s="4">
        <f t="shared" si="1327"/>
        <v>-49999.997046999997</v>
      </c>
      <c r="C2582" s="66"/>
      <c r="D2582" s="65"/>
      <c r="E2582" s="57" t="s">
        <v>20</v>
      </c>
      <c r="F2582" s="22">
        <f t="shared" si="1332"/>
        <v>0</v>
      </c>
      <c r="G2582" s="22">
        <f t="shared" si="1333"/>
        <v>0</v>
      </c>
      <c r="H2582" s="120" t="str">
        <f>IF(ISNA(VLOOKUP(C2582,[1]Sheet1!$J$2:$J$2000,3,FALSE)),"No","Yes")</f>
        <v>No</v>
      </c>
      <c r="I2582" s="89">
        <f t="shared" si="1259"/>
        <v>0</v>
      </c>
      <c r="J2582" s="89">
        <f t="shared" si="1260"/>
        <v>0</v>
      </c>
      <c r="K2582" s="89">
        <f t="shared" si="1261"/>
        <v>0</v>
      </c>
      <c r="L2582" s="89">
        <f t="shared" si="1262"/>
        <v>0</v>
      </c>
      <c r="M2582" s="89">
        <f t="shared" si="1263"/>
        <v>0</v>
      </c>
      <c r="N2582" s="89">
        <f t="shared" si="1264"/>
        <v>0</v>
      </c>
      <c r="O2582" s="89">
        <f t="shared" si="1330"/>
        <v>0</v>
      </c>
      <c r="Q2582" s="90">
        <f t="shared" si="1265"/>
        <v>0</v>
      </c>
      <c r="R2582" s="90">
        <f t="shared" si="1266"/>
        <v>0</v>
      </c>
      <c r="S2582" s="90">
        <f t="shared" si="1267"/>
        <v>0</v>
      </c>
      <c r="T2582" s="90">
        <f t="shared" si="1268"/>
        <v>0</v>
      </c>
      <c r="U2582" s="90">
        <f t="shared" si="1269"/>
        <v>0</v>
      </c>
      <c r="V2582" s="90">
        <f t="shared" si="1270"/>
        <v>0</v>
      </c>
      <c r="W2582" s="90">
        <f t="shared" si="1331"/>
        <v>0</v>
      </c>
      <c r="Y2582" s="89">
        <f t="shared" si="1271"/>
        <v>0</v>
      </c>
      <c r="Z2582" s="90">
        <f t="shared" si="1272"/>
        <v>0</v>
      </c>
      <c r="AA2582" s="75">
        <f t="shared" si="1273"/>
        <v>0</v>
      </c>
      <c r="AB2582" s="89">
        <f t="shared" si="1274"/>
        <v>0</v>
      </c>
      <c r="AC2582" s="89">
        <f t="shared" si="1275"/>
        <v>0</v>
      </c>
      <c r="AD2582" s="90">
        <f t="shared" si="1276"/>
        <v>0</v>
      </c>
      <c r="AE2582" s="90">
        <f t="shared" si="1277"/>
        <v>0</v>
      </c>
      <c r="AF2582" s="1">
        <f t="shared" si="1326"/>
        <v>-50000</v>
      </c>
    </row>
    <row r="2583" spans="1:32">
      <c r="A2583" s="106">
        <v>2.954E-3</v>
      </c>
      <c r="B2583" s="4">
        <f t="shared" si="1327"/>
        <v>-49999.997045999997</v>
      </c>
      <c r="C2583" s="69"/>
      <c r="D2583" s="65"/>
      <c r="E2583" s="57" t="s">
        <v>20</v>
      </c>
      <c r="F2583" s="22">
        <f t="shared" si="1332"/>
        <v>0</v>
      </c>
      <c r="G2583" s="22">
        <f t="shared" si="1333"/>
        <v>0</v>
      </c>
      <c r="H2583" s="120" t="str">
        <f>IF(ISNA(VLOOKUP(C2583,[1]Sheet1!$J$2:$J$2000,3,FALSE)),"No","Yes")</f>
        <v>No</v>
      </c>
      <c r="I2583" s="89">
        <f t="shared" si="1259"/>
        <v>0</v>
      </c>
      <c r="J2583" s="89">
        <f t="shared" si="1260"/>
        <v>0</v>
      </c>
      <c r="K2583" s="89">
        <f t="shared" si="1261"/>
        <v>0</v>
      </c>
      <c r="L2583" s="89">
        <f t="shared" si="1262"/>
        <v>0</v>
      </c>
      <c r="M2583" s="89">
        <f t="shared" si="1263"/>
        <v>0</v>
      </c>
      <c r="N2583" s="89">
        <f t="shared" si="1264"/>
        <v>0</v>
      </c>
      <c r="O2583" s="89">
        <f t="shared" si="1330"/>
        <v>0</v>
      </c>
      <c r="Q2583" s="90">
        <f t="shared" si="1265"/>
        <v>0</v>
      </c>
      <c r="R2583" s="90">
        <f t="shared" si="1266"/>
        <v>0</v>
      </c>
      <c r="S2583" s="90">
        <f t="shared" si="1267"/>
        <v>0</v>
      </c>
      <c r="T2583" s="90">
        <f t="shared" si="1268"/>
        <v>0</v>
      </c>
      <c r="U2583" s="90">
        <f t="shared" si="1269"/>
        <v>0</v>
      </c>
      <c r="V2583" s="90">
        <f t="shared" si="1270"/>
        <v>0</v>
      </c>
      <c r="W2583" s="90">
        <f t="shared" si="1331"/>
        <v>0</v>
      </c>
      <c r="Y2583" s="89">
        <f t="shared" si="1271"/>
        <v>0</v>
      </c>
      <c r="Z2583" s="90">
        <f t="shared" si="1272"/>
        <v>0</v>
      </c>
      <c r="AA2583" s="75">
        <f t="shared" si="1273"/>
        <v>0</v>
      </c>
      <c r="AB2583" s="89">
        <f t="shared" si="1274"/>
        <v>0</v>
      </c>
      <c r="AC2583" s="89">
        <f t="shared" si="1275"/>
        <v>0</v>
      </c>
      <c r="AD2583" s="90">
        <f t="shared" si="1276"/>
        <v>0</v>
      </c>
      <c r="AE2583" s="90">
        <f t="shared" si="1277"/>
        <v>0</v>
      </c>
      <c r="AF2583" s="1">
        <f t="shared" si="1326"/>
        <v>-50000</v>
      </c>
    </row>
    <row r="2584" spans="1:32">
      <c r="A2584" s="106">
        <v>2.9550000000000002E-3</v>
      </c>
      <c r="B2584" s="4">
        <f t="shared" si="1327"/>
        <v>-49999.997044999996</v>
      </c>
      <c r="C2584" s="66"/>
      <c r="D2584" s="65"/>
      <c r="E2584" s="57" t="s">
        <v>20</v>
      </c>
      <c r="F2584" s="22">
        <f t="shared" si="1332"/>
        <v>0</v>
      </c>
      <c r="G2584" s="22">
        <f t="shared" si="1333"/>
        <v>0</v>
      </c>
      <c r="H2584" s="120" t="str">
        <f>IF(ISNA(VLOOKUP(C2584,[1]Sheet1!$J$2:$J$2000,3,FALSE)),"No","Yes")</f>
        <v>No</v>
      </c>
      <c r="I2584" s="89">
        <f t="shared" si="1259"/>
        <v>0</v>
      </c>
      <c r="J2584" s="89">
        <f t="shared" si="1260"/>
        <v>0</v>
      </c>
      <c r="K2584" s="89">
        <f t="shared" si="1261"/>
        <v>0</v>
      </c>
      <c r="L2584" s="89">
        <f t="shared" si="1262"/>
        <v>0</v>
      </c>
      <c r="M2584" s="89">
        <f t="shared" si="1263"/>
        <v>0</v>
      </c>
      <c r="N2584" s="89">
        <f t="shared" si="1264"/>
        <v>0</v>
      </c>
      <c r="O2584" s="89">
        <f t="shared" si="1330"/>
        <v>0</v>
      </c>
      <c r="Q2584" s="90">
        <f t="shared" si="1265"/>
        <v>0</v>
      </c>
      <c r="R2584" s="90">
        <f t="shared" si="1266"/>
        <v>0</v>
      </c>
      <c r="S2584" s="90">
        <f t="shared" si="1267"/>
        <v>0</v>
      </c>
      <c r="T2584" s="90">
        <f t="shared" si="1268"/>
        <v>0</v>
      </c>
      <c r="U2584" s="90">
        <f t="shared" si="1269"/>
        <v>0</v>
      </c>
      <c r="V2584" s="90">
        <f t="shared" si="1270"/>
        <v>0</v>
      </c>
      <c r="W2584" s="90">
        <f t="shared" si="1331"/>
        <v>0</v>
      </c>
      <c r="Y2584" s="89">
        <f t="shared" si="1271"/>
        <v>0</v>
      </c>
      <c r="Z2584" s="90">
        <f t="shared" si="1272"/>
        <v>0</v>
      </c>
      <c r="AA2584" s="75">
        <f t="shared" si="1273"/>
        <v>0</v>
      </c>
      <c r="AB2584" s="89">
        <f t="shared" si="1274"/>
        <v>0</v>
      </c>
      <c r="AC2584" s="89">
        <f t="shared" si="1275"/>
        <v>0</v>
      </c>
      <c r="AD2584" s="90">
        <f t="shared" si="1276"/>
        <v>0</v>
      </c>
      <c r="AE2584" s="90">
        <f t="shared" si="1277"/>
        <v>0</v>
      </c>
      <c r="AF2584" s="1">
        <f t="shared" si="1326"/>
        <v>-50000</v>
      </c>
    </row>
    <row r="2585" spans="1:32">
      <c r="A2585" s="106">
        <v>2.9559999999999999E-3</v>
      </c>
      <c r="B2585" s="4">
        <f t="shared" si="1327"/>
        <v>-49999.997044000003</v>
      </c>
      <c r="C2585" s="66"/>
      <c r="D2585" s="65"/>
      <c r="E2585" s="57" t="s">
        <v>20</v>
      </c>
      <c r="F2585" s="22">
        <f t="shared" si="1332"/>
        <v>0</v>
      </c>
      <c r="G2585" s="22">
        <f t="shared" si="1333"/>
        <v>0</v>
      </c>
      <c r="H2585" s="120" t="str">
        <f>IF(ISNA(VLOOKUP(C2585,[1]Sheet1!$J$2:$J$2000,3,FALSE)),"No","Yes")</f>
        <v>No</v>
      </c>
      <c r="I2585" s="89">
        <f t="shared" si="1259"/>
        <v>0</v>
      </c>
      <c r="J2585" s="89">
        <f t="shared" si="1260"/>
        <v>0</v>
      </c>
      <c r="K2585" s="89">
        <f t="shared" si="1261"/>
        <v>0</v>
      </c>
      <c r="L2585" s="89">
        <f t="shared" si="1262"/>
        <v>0</v>
      </c>
      <c r="M2585" s="89">
        <f t="shared" si="1263"/>
        <v>0</v>
      </c>
      <c r="N2585" s="89">
        <f t="shared" si="1264"/>
        <v>0</v>
      </c>
      <c r="O2585" s="89">
        <f t="shared" si="1330"/>
        <v>0</v>
      </c>
      <c r="Q2585" s="90">
        <f t="shared" si="1265"/>
        <v>0</v>
      </c>
      <c r="R2585" s="90">
        <f t="shared" si="1266"/>
        <v>0</v>
      </c>
      <c r="S2585" s="90">
        <f t="shared" si="1267"/>
        <v>0</v>
      </c>
      <c r="T2585" s="90">
        <f t="shared" si="1268"/>
        <v>0</v>
      </c>
      <c r="U2585" s="90">
        <f t="shared" si="1269"/>
        <v>0</v>
      </c>
      <c r="V2585" s="90">
        <f t="shared" si="1270"/>
        <v>0</v>
      </c>
      <c r="W2585" s="90">
        <f t="shared" si="1331"/>
        <v>0</v>
      </c>
      <c r="Y2585" s="89">
        <f t="shared" si="1271"/>
        <v>0</v>
      </c>
      <c r="Z2585" s="90">
        <f t="shared" si="1272"/>
        <v>0</v>
      </c>
      <c r="AA2585" s="75">
        <f t="shared" si="1273"/>
        <v>0</v>
      </c>
      <c r="AB2585" s="89">
        <f t="shared" si="1274"/>
        <v>0</v>
      </c>
      <c r="AC2585" s="89">
        <f t="shared" si="1275"/>
        <v>0</v>
      </c>
      <c r="AD2585" s="90">
        <f t="shared" si="1276"/>
        <v>0</v>
      </c>
      <c r="AE2585" s="90">
        <f t="shared" si="1277"/>
        <v>0</v>
      </c>
      <c r="AF2585" s="1">
        <f t="shared" si="1326"/>
        <v>-50000</v>
      </c>
    </row>
    <row r="2586" spans="1:32">
      <c r="A2586" s="106">
        <v>2.957E-3</v>
      </c>
      <c r="B2586" s="4">
        <f t="shared" si="1327"/>
        <v>-49999.997043000003</v>
      </c>
      <c r="C2586" s="66"/>
      <c r="D2586" s="65"/>
      <c r="E2586" s="57" t="s">
        <v>20</v>
      </c>
      <c r="F2586" s="22">
        <f t="shared" si="1332"/>
        <v>0</v>
      </c>
      <c r="G2586" s="22">
        <f t="shared" si="1333"/>
        <v>0</v>
      </c>
      <c r="H2586" s="120" t="str">
        <f>IF(ISNA(VLOOKUP(C2586,[1]Sheet1!$J$2:$J$2000,3,FALSE)),"No","Yes")</f>
        <v>No</v>
      </c>
      <c r="I2586" s="89">
        <f t="shared" si="1259"/>
        <v>0</v>
      </c>
      <c r="J2586" s="89">
        <f t="shared" si="1260"/>
        <v>0</v>
      </c>
      <c r="K2586" s="89">
        <f t="shared" si="1261"/>
        <v>0</v>
      </c>
      <c r="L2586" s="89">
        <f t="shared" si="1262"/>
        <v>0</v>
      </c>
      <c r="M2586" s="89">
        <f t="shared" si="1263"/>
        <v>0</v>
      </c>
      <c r="N2586" s="89">
        <f t="shared" si="1264"/>
        <v>0</v>
      </c>
      <c r="O2586" s="89">
        <f t="shared" si="1330"/>
        <v>0</v>
      </c>
      <c r="Q2586" s="90">
        <f t="shared" si="1265"/>
        <v>0</v>
      </c>
      <c r="R2586" s="90">
        <f t="shared" si="1266"/>
        <v>0</v>
      </c>
      <c r="S2586" s="90">
        <f t="shared" si="1267"/>
        <v>0</v>
      </c>
      <c r="T2586" s="90">
        <f t="shared" si="1268"/>
        <v>0</v>
      </c>
      <c r="U2586" s="90">
        <f t="shared" si="1269"/>
        <v>0</v>
      </c>
      <c r="V2586" s="90">
        <f t="shared" si="1270"/>
        <v>0</v>
      </c>
      <c r="W2586" s="90">
        <f t="shared" si="1331"/>
        <v>0</v>
      </c>
      <c r="Y2586" s="89">
        <f t="shared" si="1271"/>
        <v>0</v>
      </c>
      <c r="Z2586" s="90">
        <f t="shared" si="1272"/>
        <v>0</v>
      </c>
      <c r="AA2586" s="75">
        <f t="shared" si="1273"/>
        <v>0</v>
      </c>
      <c r="AB2586" s="89">
        <f t="shared" si="1274"/>
        <v>0</v>
      </c>
      <c r="AC2586" s="89">
        <f t="shared" si="1275"/>
        <v>0</v>
      </c>
      <c r="AD2586" s="90">
        <f t="shared" si="1276"/>
        <v>0</v>
      </c>
      <c r="AE2586" s="90">
        <f t="shared" si="1277"/>
        <v>0</v>
      </c>
      <c r="AF2586" s="1">
        <f t="shared" si="1326"/>
        <v>-50000</v>
      </c>
    </row>
    <row r="2587" spans="1:32">
      <c r="A2587" s="106">
        <v>2.9580000000000001E-3</v>
      </c>
      <c r="B2587" s="4">
        <f t="shared" si="1327"/>
        <v>-49999.997042000003</v>
      </c>
      <c r="C2587" s="66"/>
      <c r="D2587" s="65"/>
      <c r="E2587" s="57" t="s">
        <v>20</v>
      </c>
      <c r="F2587" s="22">
        <f t="shared" si="1332"/>
        <v>0</v>
      </c>
      <c r="G2587" s="22">
        <f t="shared" si="1333"/>
        <v>0</v>
      </c>
      <c r="H2587" s="120" t="str">
        <f>IF(ISNA(VLOOKUP(C2587,[1]Sheet1!$J$2:$J$2000,3,FALSE)),"No","Yes")</f>
        <v>No</v>
      </c>
      <c r="I2587" s="89">
        <f t="shared" si="1259"/>
        <v>0</v>
      </c>
      <c r="J2587" s="89">
        <f t="shared" si="1260"/>
        <v>0</v>
      </c>
      <c r="K2587" s="89">
        <f t="shared" si="1261"/>
        <v>0</v>
      </c>
      <c r="L2587" s="89">
        <f t="shared" si="1262"/>
        <v>0</v>
      </c>
      <c r="M2587" s="89">
        <f t="shared" si="1263"/>
        <v>0</v>
      </c>
      <c r="N2587" s="89">
        <f t="shared" si="1264"/>
        <v>0</v>
      </c>
      <c r="O2587" s="89">
        <f t="shared" si="1330"/>
        <v>0</v>
      </c>
      <c r="Q2587" s="90">
        <f t="shared" si="1265"/>
        <v>0</v>
      </c>
      <c r="R2587" s="90">
        <f t="shared" si="1266"/>
        <v>0</v>
      </c>
      <c r="S2587" s="90">
        <f t="shared" si="1267"/>
        <v>0</v>
      </c>
      <c r="T2587" s="90">
        <f t="shared" si="1268"/>
        <v>0</v>
      </c>
      <c r="U2587" s="90">
        <f t="shared" si="1269"/>
        <v>0</v>
      </c>
      <c r="V2587" s="90">
        <f t="shared" si="1270"/>
        <v>0</v>
      </c>
      <c r="W2587" s="90">
        <f t="shared" si="1331"/>
        <v>0</v>
      </c>
      <c r="Y2587" s="89">
        <f t="shared" si="1271"/>
        <v>0</v>
      </c>
      <c r="Z2587" s="90">
        <f t="shared" si="1272"/>
        <v>0</v>
      </c>
      <c r="AA2587" s="75">
        <f t="shared" si="1273"/>
        <v>0</v>
      </c>
      <c r="AB2587" s="89">
        <f t="shared" si="1274"/>
        <v>0</v>
      </c>
      <c r="AC2587" s="89">
        <f t="shared" si="1275"/>
        <v>0</v>
      </c>
      <c r="AD2587" s="90">
        <f t="shared" si="1276"/>
        <v>0</v>
      </c>
      <c r="AE2587" s="90">
        <f t="shared" si="1277"/>
        <v>0</v>
      </c>
      <c r="AF2587" s="1">
        <f t="shared" si="1326"/>
        <v>-50000</v>
      </c>
    </row>
    <row r="2588" spans="1:32">
      <c r="A2588" s="106">
        <v>2.9589999999999998E-3</v>
      </c>
      <c r="B2588" s="4">
        <f t="shared" si="1327"/>
        <v>-49999.997041000002</v>
      </c>
      <c r="C2588" s="66"/>
      <c r="D2588" s="65"/>
      <c r="E2588" s="57" t="s">
        <v>20</v>
      </c>
      <c r="F2588" s="22">
        <f t="shared" si="1332"/>
        <v>0</v>
      </c>
      <c r="G2588" s="22">
        <f t="shared" si="1333"/>
        <v>0</v>
      </c>
      <c r="H2588" s="120" t="str">
        <f>IF(ISNA(VLOOKUP(C2588,[1]Sheet1!$J$2:$J$2000,3,FALSE)),"No","Yes")</f>
        <v>No</v>
      </c>
      <c r="I2588" s="89">
        <f t="shared" si="1259"/>
        <v>0</v>
      </c>
      <c r="J2588" s="89">
        <f t="shared" si="1260"/>
        <v>0</v>
      </c>
      <c r="K2588" s="89">
        <f t="shared" si="1261"/>
        <v>0</v>
      </c>
      <c r="L2588" s="89">
        <f t="shared" si="1262"/>
        <v>0</v>
      </c>
      <c r="M2588" s="89">
        <f t="shared" si="1263"/>
        <v>0</v>
      </c>
      <c r="N2588" s="89">
        <f t="shared" si="1264"/>
        <v>0</v>
      </c>
      <c r="O2588" s="89">
        <f t="shared" si="1330"/>
        <v>0</v>
      </c>
      <c r="Q2588" s="90">
        <f t="shared" si="1265"/>
        <v>0</v>
      </c>
      <c r="R2588" s="90">
        <f t="shared" si="1266"/>
        <v>0</v>
      </c>
      <c r="S2588" s="90">
        <f t="shared" si="1267"/>
        <v>0</v>
      </c>
      <c r="T2588" s="90">
        <f t="shared" si="1268"/>
        <v>0</v>
      </c>
      <c r="U2588" s="90">
        <f t="shared" si="1269"/>
        <v>0</v>
      </c>
      <c r="V2588" s="90">
        <f t="shared" si="1270"/>
        <v>0</v>
      </c>
      <c r="W2588" s="90">
        <f t="shared" si="1331"/>
        <v>0</v>
      </c>
      <c r="Y2588" s="89">
        <f t="shared" si="1271"/>
        <v>0</v>
      </c>
      <c r="Z2588" s="90">
        <f t="shared" si="1272"/>
        <v>0</v>
      </c>
      <c r="AA2588" s="75">
        <f t="shared" si="1273"/>
        <v>0</v>
      </c>
      <c r="AB2588" s="89">
        <f t="shared" si="1274"/>
        <v>0</v>
      </c>
      <c r="AC2588" s="89">
        <f t="shared" si="1275"/>
        <v>0</v>
      </c>
      <c r="AD2588" s="90">
        <f t="shared" si="1276"/>
        <v>0</v>
      </c>
      <c r="AE2588" s="90">
        <f t="shared" si="1277"/>
        <v>0</v>
      </c>
      <c r="AF2588" s="1">
        <f t="shared" si="1326"/>
        <v>-50000</v>
      </c>
    </row>
    <row r="2589" spans="1:32">
      <c r="A2589" s="106">
        <v>2.96E-3</v>
      </c>
      <c r="B2589" s="4">
        <f t="shared" si="1327"/>
        <v>-49999.997040000002</v>
      </c>
      <c r="C2589" s="66"/>
      <c r="D2589" s="65"/>
      <c r="E2589" s="57" t="s">
        <v>20</v>
      </c>
      <c r="F2589" s="22">
        <f t="shared" si="1332"/>
        <v>0</v>
      </c>
      <c r="G2589" s="22">
        <f t="shared" si="1333"/>
        <v>0</v>
      </c>
      <c r="H2589" s="120" t="str">
        <f>IF(ISNA(VLOOKUP(C2589,[1]Sheet1!$J$2:$J$2000,3,FALSE)),"No","Yes")</f>
        <v>No</v>
      </c>
      <c r="I2589" s="89">
        <f t="shared" si="1259"/>
        <v>0</v>
      </c>
      <c r="J2589" s="89">
        <f t="shared" si="1260"/>
        <v>0</v>
      </c>
      <c r="K2589" s="89">
        <f t="shared" si="1261"/>
        <v>0</v>
      </c>
      <c r="L2589" s="89">
        <f t="shared" si="1262"/>
        <v>0</v>
      </c>
      <c r="M2589" s="89">
        <f t="shared" si="1263"/>
        <v>0</v>
      </c>
      <c r="N2589" s="89">
        <f t="shared" si="1264"/>
        <v>0</v>
      </c>
      <c r="O2589" s="89">
        <f t="shared" si="1330"/>
        <v>0</v>
      </c>
      <c r="Q2589" s="90">
        <f t="shared" si="1265"/>
        <v>0</v>
      </c>
      <c r="R2589" s="90">
        <f t="shared" si="1266"/>
        <v>0</v>
      </c>
      <c r="S2589" s="90">
        <f t="shared" si="1267"/>
        <v>0</v>
      </c>
      <c r="T2589" s="90">
        <f t="shared" si="1268"/>
        <v>0</v>
      </c>
      <c r="U2589" s="90">
        <f t="shared" si="1269"/>
        <v>0</v>
      </c>
      <c r="V2589" s="90">
        <f t="shared" si="1270"/>
        <v>0</v>
      </c>
      <c r="W2589" s="90">
        <f t="shared" si="1331"/>
        <v>0</v>
      </c>
      <c r="Y2589" s="89">
        <f t="shared" si="1271"/>
        <v>0</v>
      </c>
      <c r="Z2589" s="90">
        <f t="shared" si="1272"/>
        <v>0</v>
      </c>
      <c r="AA2589" s="75">
        <f t="shared" si="1273"/>
        <v>0</v>
      </c>
      <c r="AB2589" s="89">
        <f t="shared" si="1274"/>
        <v>0</v>
      </c>
      <c r="AC2589" s="89">
        <f t="shared" si="1275"/>
        <v>0</v>
      </c>
      <c r="AD2589" s="90">
        <f t="shared" si="1276"/>
        <v>0</v>
      </c>
      <c r="AE2589" s="90">
        <f t="shared" si="1277"/>
        <v>0</v>
      </c>
      <c r="AF2589" s="1">
        <f t="shared" si="1326"/>
        <v>-50000</v>
      </c>
    </row>
    <row r="2590" spans="1:32">
      <c r="A2590" s="106">
        <v>2.9610000000000001E-3</v>
      </c>
      <c r="B2590" s="4">
        <f t="shared" si="1327"/>
        <v>-49999.997039000002</v>
      </c>
      <c r="C2590" s="66"/>
      <c r="D2590" s="65"/>
      <c r="E2590" s="57" t="s">
        <v>20</v>
      </c>
      <c r="F2590" s="22">
        <f t="shared" si="1332"/>
        <v>0</v>
      </c>
      <c r="G2590" s="22">
        <f t="shared" si="1333"/>
        <v>0</v>
      </c>
      <c r="H2590" s="120" t="str">
        <f>IF(ISNA(VLOOKUP(C2590,[1]Sheet1!$J$2:$J$2000,3,FALSE)),"No","Yes")</f>
        <v>No</v>
      </c>
      <c r="I2590" s="89">
        <f t="shared" si="1259"/>
        <v>0</v>
      </c>
      <c r="J2590" s="89">
        <f t="shared" si="1260"/>
        <v>0</v>
      </c>
      <c r="K2590" s="89">
        <f t="shared" si="1261"/>
        <v>0</v>
      </c>
      <c r="L2590" s="89">
        <f t="shared" si="1262"/>
        <v>0</v>
      </c>
      <c r="M2590" s="89">
        <f t="shared" si="1263"/>
        <v>0</v>
      </c>
      <c r="N2590" s="89">
        <f t="shared" si="1264"/>
        <v>0</v>
      </c>
      <c r="O2590" s="89">
        <f t="shared" si="1330"/>
        <v>0</v>
      </c>
      <c r="Q2590" s="90">
        <f t="shared" si="1265"/>
        <v>0</v>
      </c>
      <c r="R2590" s="90">
        <f t="shared" si="1266"/>
        <v>0</v>
      </c>
      <c r="S2590" s="90">
        <f t="shared" si="1267"/>
        <v>0</v>
      </c>
      <c r="T2590" s="90">
        <f t="shared" si="1268"/>
        <v>0</v>
      </c>
      <c r="U2590" s="90">
        <f t="shared" si="1269"/>
        <v>0</v>
      </c>
      <c r="V2590" s="90">
        <f t="shared" si="1270"/>
        <v>0</v>
      </c>
      <c r="W2590" s="90">
        <f t="shared" si="1331"/>
        <v>0</v>
      </c>
      <c r="Y2590" s="89">
        <f t="shared" si="1271"/>
        <v>0</v>
      </c>
      <c r="Z2590" s="90">
        <f t="shared" si="1272"/>
        <v>0</v>
      </c>
      <c r="AA2590" s="75">
        <f t="shared" si="1273"/>
        <v>0</v>
      </c>
      <c r="AB2590" s="89">
        <f t="shared" si="1274"/>
        <v>0</v>
      </c>
      <c r="AC2590" s="89">
        <f t="shared" si="1275"/>
        <v>0</v>
      </c>
      <c r="AD2590" s="90">
        <f t="shared" si="1276"/>
        <v>0</v>
      </c>
      <c r="AE2590" s="90">
        <f t="shared" si="1277"/>
        <v>0</v>
      </c>
      <c r="AF2590" s="1">
        <f t="shared" si="1326"/>
        <v>-50000</v>
      </c>
    </row>
    <row r="2591" spans="1:32">
      <c r="A2591" s="106">
        <v>2.9619999999999998E-3</v>
      </c>
      <c r="B2591" s="4">
        <f t="shared" si="1327"/>
        <v>-49999.997038000001</v>
      </c>
      <c r="C2591" s="66"/>
      <c r="D2591" s="65"/>
      <c r="E2591" s="57" t="s">
        <v>20</v>
      </c>
      <c r="F2591" s="22">
        <f t="shared" si="1332"/>
        <v>0</v>
      </c>
      <c r="G2591" s="22">
        <f t="shared" si="1333"/>
        <v>0</v>
      </c>
      <c r="H2591" s="120" t="str">
        <f>IF(ISNA(VLOOKUP(C2591,[1]Sheet1!$J$2:$J$2000,3,FALSE)),"No","Yes")</f>
        <v>No</v>
      </c>
      <c r="I2591" s="89">
        <f t="shared" si="1259"/>
        <v>0</v>
      </c>
      <c r="J2591" s="89">
        <f t="shared" si="1260"/>
        <v>0</v>
      </c>
      <c r="K2591" s="89">
        <f t="shared" si="1261"/>
        <v>0</v>
      </c>
      <c r="L2591" s="89">
        <f t="shared" si="1262"/>
        <v>0</v>
      </c>
      <c r="M2591" s="89">
        <f t="shared" si="1263"/>
        <v>0</v>
      </c>
      <c r="N2591" s="89">
        <f t="shared" si="1264"/>
        <v>0</v>
      </c>
      <c r="O2591" s="89">
        <f t="shared" si="1330"/>
        <v>0</v>
      </c>
      <c r="Q2591" s="90">
        <f t="shared" si="1265"/>
        <v>0</v>
      </c>
      <c r="R2591" s="90">
        <f t="shared" si="1266"/>
        <v>0</v>
      </c>
      <c r="S2591" s="90">
        <f t="shared" si="1267"/>
        <v>0</v>
      </c>
      <c r="T2591" s="90">
        <f t="shared" si="1268"/>
        <v>0</v>
      </c>
      <c r="U2591" s="90">
        <f t="shared" si="1269"/>
        <v>0</v>
      </c>
      <c r="V2591" s="90">
        <f t="shared" si="1270"/>
        <v>0</v>
      </c>
      <c r="W2591" s="90">
        <f t="shared" si="1331"/>
        <v>0</v>
      </c>
      <c r="Y2591" s="89">
        <f t="shared" si="1271"/>
        <v>0</v>
      </c>
      <c r="Z2591" s="90">
        <f t="shared" si="1272"/>
        <v>0</v>
      </c>
      <c r="AA2591" s="75">
        <f t="shared" si="1273"/>
        <v>0</v>
      </c>
      <c r="AB2591" s="89">
        <f t="shared" si="1274"/>
        <v>0</v>
      </c>
      <c r="AC2591" s="89">
        <f t="shared" si="1275"/>
        <v>0</v>
      </c>
      <c r="AD2591" s="90">
        <f t="shared" si="1276"/>
        <v>0</v>
      </c>
      <c r="AE2591" s="90">
        <f t="shared" si="1277"/>
        <v>0</v>
      </c>
      <c r="AF2591" s="1">
        <f t="shared" si="1326"/>
        <v>-50000</v>
      </c>
    </row>
    <row r="2592" spans="1:32">
      <c r="A2592" s="106">
        <v>2.9629999999999999E-3</v>
      </c>
      <c r="B2592" s="4">
        <f t="shared" si="1327"/>
        <v>-49999.997037000001</v>
      </c>
      <c r="C2592" s="66"/>
      <c r="D2592" s="65"/>
      <c r="E2592" s="57" t="s">
        <v>20</v>
      </c>
      <c r="F2592" s="22">
        <f t="shared" si="1332"/>
        <v>0</v>
      </c>
      <c r="G2592" s="22">
        <f t="shared" si="1333"/>
        <v>0</v>
      </c>
      <c r="H2592" s="120" t="str">
        <f>IF(ISNA(VLOOKUP(C2592,[1]Sheet1!$J$2:$J$2000,3,FALSE)),"No","Yes")</f>
        <v>No</v>
      </c>
      <c r="I2592" s="89">
        <f t="shared" si="1259"/>
        <v>0</v>
      </c>
      <c r="J2592" s="89">
        <f t="shared" si="1260"/>
        <v>0</v>
      </c>
      <c r="K2592" s="89">
        <f t="shared" si="1261"/>
        <v>0</v>
      </c>
      <c r="L2592" s="89">
        <f t="shared" si="1262"/>
        <v>0</v>
      </c>
      <c r="M2592" s="89">
        <f t="shared" si="1263"/>
        <v>0</v>
      </c>
      <c r="N2592" s="89">
        <f t="shared" si="1264"/>
        <v>0</v>
      </c>
      <c r="O2592" s="89">
        <f t="shared" si="1330"/>
        <v>0</v>
      </c>
      <c r="Q2592" s="90">
        <f t="shared" si="1265"/>
        <v>0</v>
      </c>
      <c r="R2592" s="90">
        <f t="shared" si="1266"/>
        <v>0</v>
      </c>
      <c r="S2592" s="90">
        <f t="shared" si="1267"/>
        <v>0</v>
      </c>
      <c r="T2592" s="90">
        <f t="shared" si="1268"/>
        <v>0</v>
      </c>
      <c r="U2592" s="90">
        <f t="shared" si="1269"/>
        <v>0</v>
      </c>
      <c r="V2592" s="90">
        <f t="shared" si="1270"/>
        <v>0</v>
      </c>
      <c r="W2592" s="90">
        <f t="shared" si="1331"/>
        <v>0</v>
      </c>
      <c r="Y2592" s="89">
        <f t="shared" si="1271"/>
        <v>0</v>
      </c>
      <c r="Z2592" s="90">
        <f t="shared" si="1272"/>
        <v>0</v>
      </c>
      <c r="AA2592" s="75">
        <f t="shared" si="1273"/>
        <v>0</v>
      </c>
      <c r="AB2592" s="89">
        <f t="shared" si="1274"/>
        <v>0</v>
      </c>
      <c r="AC2592" s="89">
        <f t="shared" si="1275"/>
        <v>0</v>
      </c>
      <c r="AD2592" s="90">
        <f t="shared" si="1276"/>
        <v>0</v>
      </c>
      <c r="AE2592" s="90">
        <f t="shared" si="1277"/>
        <v>0</v>
      </c>
      <c r="AF2592" s="1">
        <f t="shared" si="1326"/>
        <v>-50000</v>
      </c>
    </row>
    <row r="2593" spans="1:32">
      <c r="A2593" s="106">
        <v>2.9640000000000001E-3</v>
      </c>
      <c r="B2593" s="4">
        <f t="shared" si="1327"/>
        <v>-49999.997036000001</v>
      </c>
      <c r="C2593" s="66"/>
      <c r="D2593" s="65"/>
      <c r="E2593" s="57" t="s">
        <v>20</v>
      </c>
      <c r="F2593" s="22">
        <f t="shared" si="1332"/>
        <v>0</v>
      </c>
      <c r="G2593" s="22">
        <f t="shared" si="1333"/>
        <v>0</v>
      </c>
      <c r="H2593" s="120" t="str">
        <f>IF(ISNA(VLOOKUP(C2593,[1]Sheet1!$J$2:$J$2000,3,FALSE)),"No","Yes")</f>
        <v>No</v>
      </c>
      <c r="I2593" s="89">
        <f t="shared" si="1259"/>
        <v>0</v>
      </c>
      <c r="J2593" s="89">
        <f t="shared" si="1260"/>
        <v>0</v>
      </c>
      <c r="K2593" s="89">
        <f t="shared" si="1261"/>
        <v>0</v>
      </c>
      <c r="L2593" s="89">
        <f t="shared" si="1262"/>
        <v>0</v>
      </c>
      <c r="M2593" s="89">
        <f t="shared" si="1263"/>
        <v>0</v>
      </c>
      <c r="N2593" s="89">
        <f t="shared" si="1264"/>
        <v>0</v>
      </c>
      <c r="O2593" s="89">
        <f t="shared" si="1330"/>
        <v>0</v>
      </c>
      <c r="Q2593" s="90">
        <f t="shared" si="1265"/>
        <v>0</v>
      </c>
      <c r="R2593" s="90">
        <f t="shared" si="1266"/>
        <v>0</v>
      </c>
      <c r="S2593" s="90">
        <f t="shared" si="1267"/>
        <v>0</v>
      </c>
      <c r="T2593" s="90">
        <f t="shared" si="1268"/>
        <v>0</v>
      </c>
      <c r="U2593" s="90">
        <f t="shared" si="1269"/>
        <v>0</v>
      </c>
      <c r="V2593" s="90">
        <f t="shared" si="1270"/>
        <v>0</v>
      </c>
      <c r="W2593" s="90">
        <f t="shared" si="1331"/>
        <v>0</v>
      </c>
      <c r="Y2593" s="89">
        <f t="shared" si="1271"/>
        <v>0</v>
      </c>
      <c r="Z2593" s="90">
        <f t="shared" si="1272"/>
        <v>0</v>
      </c>
      <c r="AA2593" s="75">
        <f t="shared" si="1273"/>
        <v>0</v>
      </c>
      <c r="AB2593" s="89">
        <f t="shared" si="1274"/>
        <v>0</v>
      </c>
      <c r="AC2593" s="89">
        <f t="shared" si="1275"/>
        <v>0</v>
      </c>
      <c r="AD2593" s="90">
        <f t="shared" si="1276"/>
        <v>0</v>
      </c>
      <c r="AE2593" s="90">
        <f t="shared" si="1277"/>
        <v>0</v>
      </c>
      <c r="AF2593" s="1">
        <f t="shared" si="1326"/>
        <v>-50000</v>
      </c>
    </row>
    <row r="2594" spans="1:32">
      <c r="A2594" s="106">
        <v>2.9650000000000002E-3</v>
      </c>
      <c r="B2594" s="4">
        <f t="shared" si="1327"/>
        <v>-49999.997035</v>
      </c>
      <c r="C2594" s="66"/>
      <c r="D2594" s="65"/>
      <c r="E2594" s="57" t="s">
        <v>20</v>
      </c>
      <c r="F2594" s="22">
        <f t="shared" si="1332"/>
        <v>0</v>
      </c>
      <c r="G2594" s="22">
        <f t="shared" si="1333"/>
        <v>0</v>
      </c>
      <c r="H2594" s="120" t="str">
        <f>IF(ISNA(VLOOKUP(C2594,[1]Sheet1!$J$2:$J$2000,3,FALSE)),"No","Yes")</f>
        <v>No</v>
      </c>
      <c r="I2594" s="89">
        <f t="shared" si="1259"/>
        <v>0</v>
      </c>
      <c r="J2594" s="89">
        <f t="shared" si="1260"/>
        <v>0</v>
      </c>
      <c r="K2594" s="89">
        <f t="shared" si="1261"/>
        <v>0</v>
      </c>
      <c r="L2594" s="89">
        <f t="shared" si="1262"/>
        <v>0</v>
      </c>
      <c r="M2594" s="89">
        <f t="shared" si="1263"/>
        <v>0</v>
      </c>
      <c r="N2594" s="89">
        <f t="shared" si="1264"/>
        <v>0</v>
      </c>
      <c r="O2594" s="89">
        <f t="shared" si="1330"/>
        <v>0</v>
      </c>
      <c r="Q2594" s="90">
        <f t="shared" si="1265"/>
        <v>0</v>
      </c>
      <c r="R2594" s="90">
        <f t="shared" si="1266"/>
        <v>0</v>
      </c>
      <c r="S2594" s="90">
        <f t="shared" si="1267"/>
        <v>0</v>
      </c>
      <c r="T2594" s="90">
        <f t="shared" si="1268"/>
        <v>0</v>
      </c>
      <c r="U2594" s="90">
        <f t="shared" si="1269"/>
        <v>0</v>
      </c>
      <c r="V2594" s="90">
        <f t="shared" si="1270"/>
        <v>0</v>
      </c>
      <c r="W2594" s="90">
        <f t="shared" si="1331"/>
        <v>0</v>
      </c>
      <c r="Y2594" s="89">
        <f t="shared" si="1271"/>
        <v>0</v>
      </c>
      <c r="Z2594" s="90">
        <f t="shared" si="1272"/>
        <v>0</v>
      </c>
      <c r="AA2594" s="75">
        <f t="shared" si="1273"/>
        <v>0</v>
      </c>
      <c r="AB2594" s="89">
        <f t="shared" si="1274"/>
        <v>0</v>
      </c>
      <c r="AC2594" s="89">
        <f t="shared" si="1275"/>
        <v>0</v>
      </c>
      <c r="AD2594" s="90">
        <f t="shared" si="1276"/>
        <v>0</v>
      </c>
      <c r="AE2594" s="90">
        <f t="shared" si="1277"/>
        <v>0</v>
      </c>
      <c r="AF2594" s="1">
        <f t="shared" si="1326"/>
        <v>-50000</v>
      </c>
    </row>
    <row r="2595" spans="1:32">
      <c r="A2595" s="106">
        <v>2.9659999999999999E-3</v>
      </c>
      <c r="B2595" s="4">
        <f t="shared" si="1327"/>
        <v>-49999.997034</v>
      </c>
      <c r="C2595" s="66"/>
      <c r="D2595" s="65"/>
      <c r="E2595" s="57" t="s">
        <v>20</v>
      </c>
      <c r="F2595" s="22">
        <f t="shared" si="1332"/>
        <v>0</v>
      </c>
      <c r="G2595" s="22">
        <f t="shared" si="1333"/>
        <v>0</v>
      </c>
      <c r="H2595" s="120" t="str">
        <f>IF(ISNA(VLOOKUP(C2595,[1]Sheet1!$J$2:$J$2000,3,FALSE)),"No","Yes")</f>
        <v>No</v>
      </c>
      <c r="I2595" s="89">
        <f t="shared" si="1259"/>
        <v>0</v>
      </c>
      <c r="J2595" s="89">
        <f t="shared" si="1260"/>
        <v>0</v>
      </c>
      <c r="K2595" s="89">
        <f t="shared" si="1261"/>
        <v>0</v>
      </c>
      <c r="L2595" s="89">
        <f t="shared" si="1262"/>
        <v>0</v>
      </c>
      <c r="M2595" s="89">
        <f t="shared" si="1263"/>
        <v>0</v>
      </c>
      <c r="N2595" s="89">
        <f t="shared" si="1264"/>
        <v>0</v>
      </c>
      <c r="O2595" s="89">
        <f t="shared" si="1330"/>
        <v>0</v>
      </c>
      <c r="Q2595" s="90">
        <f t="shared" si="1265"/>
        <v>0</v>
      </c>
      <c r="R2595" s="90">
        <f t="shared" si="1266"/>
        <v>0</v>
      </c>
      <c r="S2595" s="90">
        <f t="shared" si="1267"/>
        <v>0</v>
      </c>
      <c r="T2595" s="90">
        <f t="shared" si="1268"/>
        <v>0</v>
      </c>
      <c r="U2595" s="90">
        <f t="shared" si="1269"/>
        <v>0</v>
      </c>
      <c r="V2595" s="90">
        <f t="shared" si="1270"/>
        <v>0</v>
      </c>
      <c r="W2595" s="90">
        <f t="shared" si="1331"/>
        <v>0</v>
      </c>
      <c r="Y2595" s="89">
        <f t="shared" si="1271"/>
        <v>0</v>
      </c>
      <c r="Z2595" s="90">
        <f t="shared" si="1272"/>
        <v>0</v>
      </c>
      <c r="AA2595" s="75">
        <f t="shared" si="1273"/>
        <v>0</v>
      </c>
      <c r="AB2595" s="89">
        <f t="shared" si="1274"/>
        <v>0</v>
      </c>
      <c r="AC2595" s="89">
        <f t="shared" si="1275"/>
        <v>0</v>
      </c>
      <c r="AD2595" s="90">
        <f t="shared" si="1276"/>
        <v>0</v>
      </c>
      <c r="AE2595" s="90">
        <f t="shared" si="1277"/>
        <v>0</v>
      </c>
      <c r="AF2595" s="1">
        <f t="shared" si="1326"/>
        <v>-50000</v>
      </c>
    </row>
    <row r="2596" spans="1:32">
      <c r="A2596" s="106">
        <v>2.967E-3</v>
      </c>
      <c r="B2596" s="4">
        <f t="shared" ref="B2596:B2627" si="1334">AF2596+A2596</f>
        <v>-49999.997033</v>
      </c>
      <c r="C2596" s="66"/>
      <c r="D2596" s="65"/>
      <c r="E2596" s="57" t="s">
        <v>20</v>
      </c>
      <c r="F2596" s="22">
        <f t="shared" si="1332"/>
        <v>0</v>
      </c>
      <c r="G2596" s="22">
        <f t="shared" si="1333"/>
        <v>0</v>
      </c>
      <c r="H2596" s="120" t="str">
        <f>IF(ISNA(VLOOKUP(C2596,[1]Sheet1!$J$2:$J$2000,3,FALSE)),"No","Yes")</f>
        <v>No</v>
      </c>
      <c r="I2596" s="89">
        <f t="shared" si="1259"/>
        <v>0</v>
      </c>
      <c r="J2596" s="89">
        <f t="shared" si="1260"/>
        <v>0</v>
      </c>
      <c r="K2596" s="89">
        <f t="shared" si="1261"/>
        <v>0</v>
      </c>
      <c r="L2596" s="89">
        <f t="shared" si="1262"/>
        <v>0</v>
      </c>
      <c r="M2596" s="89">
        <f t="shared" si="1263"/>
        <v>0</v>
      </c>
      <c r="N2596" s="89">
        <f t="shared" si="1264"/>
        <v>0</v>
      </c>
      <c r="O2596" s="89">
        <f t="shared" si="1330"/>
        <v>0</v>
      </c>
      <c r="Q2596" s="90">
        <f t="shared" si="1265"/>
        <v>0</v>
      </c>
      <c r="R2596" s="90">
        <f t="shared" si="1266"/>
        <v>0</v>
      </c>
      <c r="S2596" s="90">
        <f t="shared" si="1267"/>
        <v>0</v>
      </c>
      <c r="T2596" s="90">
        <f t="shared" si="1268"/>
        <v>0</v>
      </c>
      <c r="U2596" s="90">
        <f t="shared" si="1269"/>
        <v>0</v>
      </c>
      <c r="V2596" s="90">
        <f t="shared" si="1270"/>
        <v>0</v>
      </c>
      <c r="W2596" s="90">
        <f t="shared" si="1331"/>
        <v>0</v>
      </c>
      <c r="Y2596" s="89">
        <f t="shared" si="1271"/>
        <v>0</v>
      </c>
      <c r="Z2596" s="90">
        <f t="shared" si="1272"/>
        <v>0</v>
      </c>
      <c r="AA2596" s="75">
        <f t="shared" si="1273"/>
        <v>0</v>
      </c>
      <c r="AB2596" s="89">
        <f t="shared" si="1274"/>
        <v>0</v>
      </c>
      <c r="AC2596" s="89">
        <f t="shared" si="1275"/>
        <v>0</v>
      </c>
      <c r="AD2596" s="90">
        <f t="shared" si="1276"/>
        <v>0</v>
      </c>
      <c r="AE2596" s="90">
        <f t="shared" si="1277"/>
        <v>0</v>
      </c>
      <c r="AF2596" s="1">
        <f t="shared" si="1326"/>
        <v>-50000</v>
      </c>
    </row>
    <row r="2597" spans="1:32">
      <c r="A2597" s="106">
        <v>2.9680000000000002E-3</v>
      </c>
      <c r="B2597" s="4">
        <f t="shared" si="1334"/>
        <v>-49999.997031999999</v>
      </c>
      <c r="C2597" s="66"/>
      <c r="D2597" s="65"/>
      <c r="E2597" s="57" t="s">
        <v>20</v>
      </c>
      <c r="F2597" s="22">
        <f t="shared" si="1332"/>
        <v>0</v>
      </c>
      <c r="G2597" s="22">
        <f t="shared" si="1333"/>
        <v>0</v>
      </c>
      <c r="H2597" s="120" t="str">
        <f>IF(ISNA(VLOOKUP(C2597,[1]Sheet1!$J$2:$J$2000,3,FALSE)),"No","Yes")</f>
        <v>No</v>
      </c>
      <c r="I2597" s="89">
        <f t="shared" si="1259"/>
        <v>0</v>
      </c>
      <c r="J2597" s="89">
        <f t="shared" si="1260"/>
        <v>0</v>
      </c>
      <c r="K2597" s="89">
        <f t="shared" si="1261"/>
        <v>0</v>
      </c>
      <c r="L2597" s="89">
        <f t="shared" si="1262"/>
        <v>0</v>
      </c>
      <c r="M2597" s="89">
        <f t="shared" si="1263"/>
        <v>0</v>
      </c>
      <c r="N2597" s="89">
        <f t="shared" si="1264"/>
        <v>0</v>
      </c>
      <c r="O2597" s="89">
        <f t="shared" si="1330"/>
        <v>0</v>
      </c>
      <c r="Q2597" s="90">
        <f t="shared" si="1265"/>
        <v>0</v>
      </c>
      <c r="R2597" s="90">
        <f t="shared" si="1266"/>
        <v>0</v>
      </c>
      <c r="S2597" s="90">
        <f t="shared" si="1267"/>
        <v>0</v>
      </c>
      <c r="T2597" s="90">
        <f t="shared" si="1268"/>
        <v>0</v>
      </c>
      <c r="U2597" s="90">
        <f t="shared" si="1269"/>
        <v>0</v>
      </c>
      <c r="V2597" s="90">
        <f t="shared" si="1270"/>
        <v>0</v>
      </c>
      <c r="W2597" s="90">
        <f t="shared" si="1331"/>
        <v>0</v>
      </c>
      <c r="Y2597" s="89">
        <f t="shared" si="1271"/>
        <v>0</v>
      </c>
      <c r="Z2597" s="90">
        <f t="shared" si="1272"/>
        <v>0</v>
      </c>
      <c r="AA2597" s="75">
        <f t="shared" si="1273"/>
        <v>0</v>
      </c>
      <c r="AB2597" s="89">
        <f t="shared" si="1274"/>
        <v>0</v>
      </c>
      <c r="AC2597" s="89">
        <f t="shared" si="1275"/>
        <v>0</v>
      </c>
      <c r="AD2597" s="90">
        <f t="shared" si="1276"/>
        <v>0</v>
      </c>
      <c r="AE2597" s="90">
        <f t="shared" si="1277"/>
        <v>0</v>
      </c>
      <c r="AF2597" s="1">
        <f t="shared" si="1326"/>
        <v>-50000</v>
      </c>
    </row>
    <row r="2598" spans="1:32">
      <c r="A2598" s="106">
        <v>2.9689999999999999E-3</v>
      </c>
      <c r="B2598" s="4">
        <f t="shared" si="1334"/>
        <v>-49999.997030999999</v>
      </c>
      <c r="C2598" s="66"/>
      <c r="D2598" s="65"/>
      <c r="E2598" s="57" t="s">
        <v>20</v>
      </c>
      <c r="F2598" s="22">
        <f t="shared" si="1332"/>
        <v>0</v>
      </c>
      <c r="G2598" s="22">
        <f t="shared" si="1333"/>
        <v>0</v>
      </c>
      <c r="H2598" s="120" t="str">
        <f>IF(ISNA(VLOOKUP(C2598,[1]Sheet1!$J$2:$J$2000,3,FALSE)),"No","Yes")</f>
        <v>No</v>
      </c>
      <c r="I2598" s="89">
        <f t="shared" si="1259"/>
        <v>0</v>
      </c>
      <c r="J2598" s="89">
        <f t="shared" si="1260"/>
        <v>0</v>
      </c>
      <c r="K2598" s="89">
        <f t="shared" si="1261"/>
        <v>0</v>
      </c>
      <c r="L2598" s="89">
        <f t="shared" si="1262"/>
        <v>0</v>
      </c>
      <c r="M2598" s="89">
        <f t="shared" si="1263"/>
        <v>0</v>
      </c>
      <c r="N2598" s="89">
        <f t="shared" si="1264"/>
        <v>0</v>
      </c>
      <c r="O2598" s="89">
        <f t="shared" si="1330"/>
        <v>0</v>
      </c>
      <c r="Q2598" s="90">
        <f t="shared" si="1265"/>
        <v>0</v>
      </c>
      <c r="R2598" s="90">
        <f t="shared" si="1266"/>
        <v>0</v>
      </c>
      <c r="S2598" s="90">
        <f t="shared" si="1267"/>
        <v>0</v>
      </c>
      <c r="T2598" s="90">
        <f t="shared" si="1268"/>
        <v>0</v>
      </c>
      <c r="U2598" s="90">
        <f t="shared" si="1269"/>
        <v>0</v>
      </c>
      <c r="V2598" s="90">
        <f t="shared" si="1270"/>
        <v>0</v>
      </c>
      <c r="W2598" s="90">
        <f t="shared" si="1331"/>
        <v>0</v>
      </c>
      <c r="Y2598" s="89">
        <f t="shared" si="1271"/>
        <v>0</v>
      </c>
      <c r="Z2598" s="90">
        <f t="shared" si="1272"/>
        <v>0</v>
      </c>
      <c r="AA2598" s="75">
        <f t="shared" si="1273"/>
        <v>0</v>
      </c>
      <c r="AB2598" s="89">
        <f t="shared" si="1274"/>
        <v>0</v>
      </c>
      <c r="AC2598" s="89">
        <f t="shared" si="1275"/>
        <v>0</v>
      </c>
      <c r="AD2598" s="90">
        <f t="shared" si="1276"/>
        <v>0</v>
      </c>
      <c r="AE2598" s="90">
        <f t="shared" si="1277"/>
        <v>0</v>
      </c>
      <c r="AF2598" s="1">
        <f t="shared" si="1326"/>
        <v>-50000</v>
      </c>
    </row>
    <row r="2599" spans="1:32">
      <c r="A2599" s="106">
        <v>2.97E-3</v>
      </c>
      <c r="B2599" s="4">
        <f t="shared" si="1334"/>
        <v>-49999.997029999999</v>
      </c>
      <c r="C2599" s="66"/>
      <c r="D2599" s="65"/>
      <c r="E2599" s="57" t="s">
        <v>20</v>
      </c>
      <c r="F2599" s="22">
        <f t="shared" si="1332"/>
        <v>0</v>
      </c>
      <c r="G2599" s="22">
        <f t="shared" si="1333"/>
        <v>0</v>
      </c>
      <c r="H2599" s="120" t="str">
        <f>IF(ISNA(VLOOKUP(C2599,[1]Sheet1!$J$2:$J$2000,3,FALSE)),"No","Yes")</f>
        <v>No</v>
      </c>
      <c r="I2599" s="89">
        <f t="shared" si="1259"/>
        <v>0</v>
      </c>
      <c r="J2599" s="89">
        <f t="shared" si="1260"/>
        <v>0</v>
      </c>
      <c r="K2599" s="89">
        <f t="shared" si="1261"/>
        <v>0</v>
      </c>
      <c r="L2599" s="89">
        <f t="shared" si="1262"/>
        <v>0</v>
      </c>
      <c r="M2599" s="89">
        <f t="shared" si="1263"/>
        <v>0</v>
      </c>
      <c r="N2599" s="89">
        <f t="shared" si="1264"/>
        <v>0</v>
      </c>
      <c r="O2599" s="89">
        <f t="shared" si="1330"/>
        <v>0</v>
      </c>
      <c r="Q2599" s="90">
        <f t="shared" si="1265"/>
        <v>0</v>
      </c>
      <c r="R2599" s="90">
        <f t="shared" si="1266"/>
        <v>0</v>
      </c>
      <c r="S2599" s="90">
        <f t="shared" si="1267"/>
        <v>0</v>
      </c>
      <c r="T2599" s="90">
        <f t="shared" si="1268"/>
        <v>0</v>
      </c>
      <c r="U2599" s="90">
        <f t="shared" si="1269"/>
        <v>0</v>
      </c>
      <c r="V2599" s="90">
        <f t="shared" si="1270"/>
        <v>0</v>
      </c>
      <c r="W2599" s="90">
        <f t="shared" si="1331"/>
        <v>0</v>
      </c>
      <c r="Y2599" s="89">
        <f t="shared" si="1271"/>
        <v>0</v>
      </c>
      <c r="Z2599" s="90">
        <f t="shared" si="1272"/>
        <v>0</v>
      </c>
      <c r="AA2599" s="75">
        <f t="shared" si="1273"/>
        <v>0</v>
      </c>
      <c r="AB2599" s="89">
        <f t="shared" si="1274"/>
        <v>0</v>
      </c>
      <c r="AC2599" s="89">
        <f t="shared" si="1275"/>
        <v>0</v>
      </c>
      <c r="AD2599" s="90">
        <f t="shared" si="1276"/>
        <v>0</v>
      </c>
      <c r="AE2599" s="90">
        <f t="shared" si="1277"/>
        <v>0</v>
      </c>
      <c r="AF2599" s="1">
        <f t="shared" si="1326"/>
        <v>-50000</v>
      </c>
    </row>
    <row r="2600" spans="1:32">
      <c r="A2600" s="106">
        <v>2.9710000000000001E-3</v>
      </c>
      <c r="B2600" s="4">
        <f t="shared" si="1334"/>
        <v>-49999.997028999998</v>
      </c>
      <c r="C2600" s="66"/>
      <c r="D2600" s="65"/>
      <c r="E2600" s="57" t="s">
        <v>20</v>
      </c>
      <c r="F2600" s="22">
        <f t="shared" si="1332"/>
        <v>0</v>
      </c>
      <c r="G2600" s="22">
        <f t="shared" si="1333"/>
        <v>0</v>
      </c>
      <c r="H2600" s="120" t="str">
        <f>IF(ISNA(VLOOKUP(C2600,[1]Sheet1!$J$2:$J$2000,3,FALSE)),"No","Yes")</f>
        <v>No</v>
      </c>
      <c r="I2600" s="89">
        <f t="shared" si="1259"/>
        <v>0</v>
      </c>
      <c r="J2600" s="89">
        <f t="shared" si="1260"/>
        <v>0</v>
      </c>
      <c r="K2600" s="89">
        <f t="shared" si="1261"/>
        <v>0</v>
      </c>
      <c r="L2600" s="89">
        <f t="shared" si="1262"/>
        <v>0</v>
      </c>
      <c r="M2600" s="89">
        <f t="shared" si="1263"/>
        <v>0</v>
      </c>
      <c r="N2600" s="89">
        <f t="shared" si="1264"/>
        <v>0</v>
      </c>
      <c r="O2600" s="89">
        <f t="shared" si="1330"/>
        <v>0</v>
      </c>
      <c r="Q2600" s="90">
        <f t="shared" si="1265"/>
        <v>0</v>
      </c>
      <c r="R2600" s="90">
        <f t="shared" si="1266"/>
        <v>0</v>
      </c>
      <c r="S2600" s="90">
        <f t="shared" si="1267"/>
        <v>0</v>
      </c>
      <c r="T2600" s="90">
        <f t="shared" si="1268"/>
        <v>0</v>
      </c>
      <c r="U2600" s="90">
        <f t="shared" si="1269"/>
        <v>0</v>
      </c>
      <c r="V2600" s="90">
        <f t="shared" si="1270"/>
        <v>0</v>
      </c>
      <c r="W2600" s="90">
        <f t="shared" si="1331"/>
        <v>0</v>
      </c>
      <c r="Y2600" s="89">
        <f t="shared" si="1271"/>
        <v>0</v>
      </c>
      <c r="Z2600" s="90">
        <f t="shared" si="1272"/>
        <v>0</v>
      </c>
      <c r="AA2600" s="75">
        <f t="shared" si="1273"/>
        <v>0</v>
      </c>
      <c r="AB2600" s="89">
        <f t="shared" si="1274"/>
        <v>0</v>
      </c>
      <c r="AC2600" s="89">
        <f t="shared" si="1275"/>
        <v>0</v>
      </c>
      <c r="AD2600" s="90">
        <f t="shared" si="1276"/>
        <v>0</v>
      </c>
      <c r="AE2600" s="90">
        <f t="shared" si="1277"/>
        <v>0</v>
      </c>
      <c r="AF2600" s="1">
        <f t="shared" si="1326"/>
        <v>-50000</v>
      </c>
    </row>
    <row r="2601" spans="1:32">
      <c r="A2601" s="106">
        <v>2.9719999999999998E-3</v>
      </c>
      <c r="B2601" s="4">
        <f t="shared" si="1334"/>
        <v>-49999.997027999998</v>
      </c>
      <c r="C2601" s="66"/>
      <c r="D2601" s="65"/>
      <c r="E2601" s="57" t="s">
        <v>20</v>
      </c>
      <c r="F2601" s="22">
        <f t="shared" si="1332"/>
        <v>0</v>
      </c>
      <c r="G2601" s="22">
        <f t="shared" si="1333"/>
        <v>0</v>
      </c>
      <c r="H2601" s="120" t="str">
        <f>IF(ISNA(VLOOKUP(C2601,[1]Sheet1!$J$2:$J$2000,3,FALSE)),"No","Yes")</f>
        <v>No</v>
      </c>
      <c r="I2601" s="89">
        <f t="shared" si="1259"/>
        <v>0</v>
      </c>
      <c r="J2601" s="89">
        <f t="shared" si="1260"/>
        <v>0</v>
      </c>
      <c r="K2601" s="89">
        <f t="shared" si="1261"/>
        <v>0</v>
      </c>
      <c r="L2601" s="89">
        <f t="shared" si="1262"/>
        <v>0</v>
      </c>
      <c r="M2601" s="89">
        <f t="shared" si="1263"/>
        <v>0</v>
      </c>
      <c r="N2601" s="89">
        <f t="shared" si="1264"/>
        <v>0</v>
      </c>
      <c r="O2601" s="89">
        <f t="shared" si="1330"/>
        <v>0</v>
      </c>
      <c r="Q2601" s="90">
        <f t="shared" si="1265"/>
        <v>0</v>
      </c>
      <c r="R2601" s="90">
        <f t="shared" si="1266"/>
        <v>0</v>
      </c>
      <c r="S2601" s="90">
        <f t="shared" si="1267"/>
        <v>0</v>
      </c>
      <c r="T2601" s="90">
        <f t="shared" si="1268"/>
        <v>0</v>
      </c>
      <c r="U2601" s="90">
        <f t="shared" si="1269"/>
        <v>0</v>
      </c>
      <c r="V2601" s="90">
        <f t="shared" si="1270"/>
        <v>0</v>
      </c>
      <c r="W2601" s="90">
        <f t="shared" si="1331"/>
        <v>0</v>
      </c>
      <c r="Y2601" s="89">
        <f t="shared" si="1271"/>
        <v>0</v>
      </c>
      <c r="Z2601" s="90">
        <f t="shared" si="1272"/>
        <v>0</v>
      </c>
      <c r="AA2601" s="75">
        <f t="shared" si="1273"/>
        <v>0</v>
      </c>
      <c r="AB2601" s="89">
        <f t="shared" si="1274"/>
        <v>0</v>
      </c>
      <c r="AC2601" s="89">
        <f t="shared" si="1275"/>
        <v>0</v>
      </c>
      <c r="AD2601" s="90">
        <f t="shared" si="1276"/>
        <v>0</v>
      </c>
      <c r="AE2601" s="90">
        <f t="shared" si="1277"/>
        <v>0</v>
      </c>
      <c r="AF2601" s="1">
        <f t="shared" si="1326"/>
        <v>-50000</v>
      </c>
    </row>
    <row r="2602" spans="1:32">
      <c r="A2602" s="106">
        <v>2.9729999999999999E-3</v>
      </c>
      <c r="B2602" s="4">
        <f t="shared" si="1334"/>
        <v>-49999.997026999998</v>
      </c>
      <c r="C2602" s="66"/>
      <c r="D2602" s="65"/>
      <c r="E2602" s="57" t="s">
        <v>20</v>
      </c>
      <c r="F2602" s="22">
        <f t="shared" si="1332"/>
        <v>0</v>
      </c>
      <c r="G2602" s="22">
        <f t="shared" si="1333"/>
        <v>0</v>
      </c>
      <c r="H2602" s="120" t="str">
        <f>IF(ISNA(VLOOKUP(C2602,[1]Sheet1!$J$2:$J$2000,3,FALSE)),"No","Yes")</f>
        <v>No</v>
      </c>
      <c r="I2602" s="89">
        <f t="shared" si="1259"/>
        <v>0</v>
      </c>
      <c r="J2602" s="89">
        <f t="shared" si="1260"/>
        <v>0</v>
      </c>
      <c r="K2602" s="89">
        <f t="shared" si="1261"/>
        <v>0</v>
      </c>
      <c r="L2602" s="89">
        <f t="shared" si="1262"/>
        <v>0</v>
      </c>
      <c r="M2602" s="89">
        <f t="shared" si="1263"/>
        <v>0</v>
      </c>
      <c r="N2602" s="89">
        <f t="shared" si="1264"/>
        <v>0</v>
      </c>
      <c r="O2602" s="89">
        <f t="shared" si="1330"/>
        <v>0</v>
      </c>
      <c r="Q2602" s="90">
        <f t="shared" si="1265"/>
        <v>0</v>
      </c>
      <c r="R2602" s="90">
        <f t="shared" si="1266"/>
        <v>0</v>
      </c>
      <c r="S2602" s="90">
        <f t="shared" si="1267"/>
        <v>0</v>
      </c>
      <c r="T2602" s="90">
        <f t="shared" si="1268"/>
        <v>0</v>
      </c>
      <c r="U2602" s="90">
        <f t="shared" si="1269"/>
        <v>0</v>
      </c>
      <c r="V2602" s="90">
        <f t="shared" si="1270"/>
        <v>0</v>
      </c>
      <c r="W2602" s="90">
        <f t="shared" si="1331"/>
        <v>0</v>
      </c>
      <c r="Y2602" s="89">
        <f t="shared" si="1271"/>
        <v>0</v>
      </c>
      <c r="Z2602" s="90">
        <f t="shared" si="1272"/>
        <v>0</v>
      </c>
      <c r="AA2602" s="75">
        <f t="shared" si="1273"/>
        <v>0</v>
      </c>
      <c r="AB2602" s="89">
        <f t="shared" si="1274"/>
        <v>0</v>
      </c>
      <c r="AC2602" s="89">
        <f t="shared" si="1275"/>
        <v>0</v>
      </c>
      <c r="AD2602" s="90">
        <f t="shared" si="1276"/>
        <v>0</v>
      </c>
      <c r="AE2602" s="90">
        <f t="shared" si="1277"/>
        <v>0</v>
      </c>
      <c r="AF2602" s="1">
        <f t="shared" si="1326"/>
        <v>-50000</v>
      </c>
    </row>
    <row r="2603" spans="1:32">
      <c r="A2603" s="106">
        <v>2.9740000000000001E-3</v>
      </c>
      <c r="B2603" s="4">
        <f t="shared" si="1334"/>
        <v>-49999.997025999997</v>
      </c>
      <c r="C2603" s="66"/>
      <c r="D2603" s="65"/>
      <c r="E2603" s="57" t="s">
        <v>20</v>
      </c>
      <c r="F2603" s="22">
        <f t="shared" si="1332"/>
        <v>0</v>
      </c>
      <c r="G2603" s="22">
        <f t="shared" si="1333"/>
        <v>0</v>
      </c>
      <c r="H2603" s="120" t="str">
        <f>IF(ISNA(VLOOKUP(C2603,[1]Sheet1!$J$2:$J$2000,3,FALSE)),"No","Yes")</f>
        <v>No</v>
      </c>
      <c r="I2603" s="89">
        <f t="shared" si="1259"/>
        <v>0</v>
      </c>
      <c r="J2603" s="89">
        <f t="shared" si="1260"/>
        <v>0</v>
      </c>
      <c r="K2603" s="89">
        <f t="shared" si="1261"/>
        <v>0</v>
      </c>
      <c r="L2603" s="89">
        <f t="shared" si="1262"/>
        <v>0</v>
      </c>
      <c r="M2603" s="89">
        <f t="shared" si="1263"/>
        <v>0</v>
      </c>
      <c r="N2603" s="89">
        <f t="shared" si="1264"/>
        <v>0</v>
      </c>
      <c r="O2603" s="89">
        <f t="shared" si="1330"/>
        <v>0</v>
      </c>
      <c r="Q2603" s="90">
        <f t="shared" si="1265"/>
        <v>0</v>
      </c>
      <c r="R2603" s="90">
        <f t="shared" si="1266"/>
        <v>0</v>
      </c>
      <c r="S2603" s="90">
        <f t="shared" si="1267"/>
        <v>0</v>
      </c>
      <c r="T2603" s="90">
        <f t="shared" si="1268"/>
        <v>0</v>
      </c>
      <c r="U2603" s="90">
        <f t="shared" si="1269"/>
        <v>0</v>
      </c>
      <c r="V2603" s="90">
        <f t="shared" si="1270"/>
        <v>0</v>
      </c>
      <c r="W2603" s="90">
        <f t="shared" si="1331"/>
        <v>0</v>
      </c>
      <c r="Y2603" s="89">
        <f t="shared" si="1271"/>
        <v>0</v>
      </c>
      <c r="Z2603" s="90">
        <f t="shared" si="1272"/>
        <v>0</v>
      </c>
      <c r="AA2603" s="75">
        <f t="shared" si="1273"/>
        <v>0</v>
      </c>
      <c r="AB2603" s="89">
        <f t="shared" si="1274"/>
        <v>0</v>
      </c>
      <c r="AC2603" s="89">
        <f t="shared" si="1275"/>
        <v>0</v>
      </c>
      <c r="AD2603" s="90">
        <f t="shared" si="1276"/>
        <v>0</v>
      </c>
      <c r="AE2603" s="90">
        <f t="shared" si="1277"/>
        <v>0</v>
      </c>
      <c r="AF2603" s="1">
        <f t="shared" si="1326"/>
        <v>-50000</v>
      </c>
    </row>
    <row r="2604" spans="1:32">
      <c r="A2604" s="106">
        <v>2.9750000000000002E-3</v>
      </c>
      <c r="B2604" s="4">
        <f t="shared" si="1334"/>
        <v>-49999.997024999997</v>
      </c>
      <c r="C2604" s="66"/>
      <c r="D2604" s="65"/>
      <c r="E2604" s="57" t="s">
        <v>20</v>
      </c>
      <c r="F2604" s="22">
        <f t="shared" si="1332"/>
        <v>0</v>
      </c>
      <c r="G2604" s="22">
        <f t="shared" si="1333"/>
        <v>0</v>
      </c>
      <c r="H2604" s="120" t="str">
        <f>IF(ISNA(VLOOKUP(C2604,[1]Sheet1!$J$2:$J$2000,3,FALSE)),"No","Yes")</f>
        <v>No</v>
      </c>
      <c r="I2604" s="89">
        <f t="shared" si="1259"/>
        <v>0</v>
      </c>
      <c r="J2604" s="89">
        <f t="shared" si="1260"/>
        <v>0</v>
      </c>
      <c r="K2604" s="89">
        <f t="shared" si="1261"/>
        <v>0</v>
      </c>
      <c r="L2604" s="89">
        <f t="shared" si="1262"/>
        <v>0</v>
      </c>
      <c r="M2604" s="89">
        <f t="shared" si="1263"/>
        <v>0</v>
      </c>
      <c r="N2604" s="89">
        <f t="shared" si="1264"/>
        <v>0</v>
      </c>
      <c r="O2604" s="89">
        <f t="shared" si="1330"/>
        <v>0</v>
      </c>
      <c r="Q2604" s="90">
        <f t="shared" si="1265"/>
        <v>0</v>
      </c>
      <c r="R2604" s="90">
        <f t="shared" si="1266"/>
        <v>0</v>
      </c>
      <c r="S2604" s="90">
        <f t="shared" si="1267"/>
        <v>0</v>
      </c>
      <c r="T2604" s="90">
        <f t="shared" si="1268"/>
        <v>0</v>
      </c>
      <c r="U2604" s="90">
        <f t="shared" si="1269"/>
        <v>0</v>
      </c>
      <c r="V2604" s="90">
        <f t="shared" si="1270"/>
        <v>0</v>
      </c>
      <c r="W2604" s="90">
        <f t="shared" si="1331"/>
        <v>0</v>
      </c>
      <c r="Y2604" s="89">
        <f t="shared" si="1271"/>
        <v>0</v>
      </c>
      <c r="Z2604" s="90">
        <f t="shared" si="1272"/>
        <v>0</v>
      </c>
      <c r="AA2604" s="75">
        <f t="shared" si="1273"/>
        <v>0</v>
      </c>
      <c r="AB2604" s="89">
        <f t="shared" si="1274"/>
        <v>0</v>
      </c>
      <c r="AC2604" s="89">
        <f t="shared" si="1275"/>
        <v>0</v>
      </c>
      <c r="AD2604" s="90">
        <f t="shared" si="1276"/>
        <v>0</v>
      </c>
      <c r="AE2604" s="90">
        <f t="shared" si="1277"/>
        <v>0</v>
      </c>
      <c r="AF2604" s="1">
        <f t="shared" si="1326"/>
        <v>-50000</v>
      </c>
    </row>
    <row r="2605" spans="1:32">
      <c r="A2605" s="106">
        <v>2.9759999999999999E-3</v>
      </c>
      <c r="B2605" s="4">
        <f t="shared" si="1334"/>
        <v>-49999.997023999997</v>
      </c>
      <c r="C2605" s="66"/>
      <c r="D2605" s="65"/>
      <c r="E2605" s="57" t="s">
        <v>20</v>
      </c>
      <c r="F2605" s="22">
        <f t="shared" si="1332"/>
        <v>0</v>
      </c>
      <c r="G2605" s="22">
        <f t="shared" si="1333"/>
        <v>0</v>
      </c>
      <c r="H2605" s="120" t="str">
        <f>IF(ISNA(VLOOKUP(C2605,[1]Sheet1!$J$2:$J$2000,3,FALSE)),"No","Yes")</f>
        <v>No</v>
      </c>
      <c r="I2605" s="89">
        <f t="shared" si="1259"/>
        <v>0</v>
      </c>
      <c r="J2605" s="89">
        <f t="shared" si="1260"/>
        <v>0</v>
      </c>
      <c r="K2605" s="89">
        <f t="shared" si="1261"/>
        <v>0</v>
      </c>
      <c r="L2605" s="89">
        <f t="shared" si="1262"/>
        <v>0</v>
      </c>
      <c r="M2605" s="89">
        <f t="shared" si="1263"/>
        <v>0</v>
      </c>
      <c r="N2605" s="89">
        <f t="shared" si="1264"/>
        <v>0</v>
      </c>
      <c r="O2605" s="89">
        <f t="shared" si="1330"/>
        <v>0</v>
      </c>
      <c r="Q2605" s="90">
        <f t="shared" si="1265"/>
        <v>0</v>
      </c>
      <c r="R2605" s="90">
        <f t="shared" si="1266"/>
        <v>0</v>
      </c>
      <c r="S2605" s="90">
        <f t="shared" si="1267"/>
        <v>0</v>
      </c>
      <c r="T2605" s="90">
        <f t="shared" si="1268"/>
        <v>0</v>
      </c>
      <c r="U2605" s="90">
        <f t="shared" si="1269"/>
        <v>0</v>
      </c>
      <c r="V2605" s="90">
        <f t="shared" si="1270"/>
        <v>0</v>
      </c>
      <c r="W2605" s="90">
        <f t="shared" si="1331"/>
        <v>0</v>
      </c>
      <c r="Y2605" s="89">
        <f t="shared" si="1271"/>
        <v>0</v>
      </c>
      <c r="Z2605" s="90">
        <f t="shared" si="1272"/>
        <v>0</v>
      </c>
      <c r="AA2605" s="75">
        <f t="shared" si="1273"/>
        <v>0</v>
      </c>
      <c r="AB2605" s="89">
        <f t="shared" si="1274"/>
        <v>0</v>
      </c>
      <c r="AC2605" s="89">
        <f t="shared" si="1275"/>
        <v>0</v>
      </c>
      <c r="AD2605" s="90">
        <f t="shared" si="1276"/>
        <v>0</v>
      </c>
      <c r="AE2605" s="90">
        <f t="shared" si="1277"/>
        <v>0</v>
      </c>
      <c r="AF2605" s="1">
        <f t="shared" si="1326"/>
        <v>-50000</v>
      </c>
    </row>
    <row r="2606" spans="1:32">
      <c r="A2606" s="106">
        <v>2.977E-3</v>
      </c>
      <c r="B2606" s="4">
        <f t="shared" si="1334"/>
        <v>-49999.997023000004</v>
      </c>
      <c r="C2606" s="66"/>
      <c r="D2606" s="65"/>
      <c r="E2606" s="57" t="s">
        <v>20</v>
      </c>
      <c r="F2606" s="22">
        <f t="shared" si="1332"/>
        <v>0</v>
      </c>
      <c r="G2606" s="22">
        <f t="shared" si="1333"/>
        <v>0</v>
      </c>
      <c r="H2606" s="120" t="str">
        <f>IF(ISNA(VLOOKUP(C2606,[1]Sheet1!$J$2:$J$2000,3,FALSE)),"No","Yes")</f>
        <v>No</v>
      </c>
      <c r="I2606" s="89">
        <f t="shared" si="1259"/>
        <v>0</v>
      </c>
      <c r="J2606" s="89">
        <f t="shared" si="1260"/>
        <v>0</v>
      </c>
      <c r="K2606" s="89">
        <f t="shared" si="1261"/>
        <v>0</v>
      </c>
      <c r="L2606" s="89">
        <f t="shared" si="1262"/>
        <v>0</v>
      </c>
      <c r="M2606" s="89">
        <f t="shared" si="1263"/>
        <v>0</v>
      </c>
      <c r="N2606" s="89">
        <f t="shared" si="1264"/>
        <v>0</v>
      </c>
      <c r="O2606" s="89">
        <f t="shared" si="1330"/>
        <v>0</v>
      </c>
      <c r="Q2606" s="90">
        <f t="shared" si="1265"/>
        <v>0</v>
      </c>
      <c r="R2606" s="90">
        <f t="shared" si="1266"/>
        <v>0</v>
      </c>
      <c r="S2606" s="90">
        <f t="shared" si="1267"/>
        <v>0</v>
      </c>
      <c r="T2606" s="90">
        <f t="shared" si="1268"/>
        <v>0</v>
      </c>
      <c r="U2606" s="90">
        <f t="shared" si="1269"/>
        <v>0</v>
      </c>
      <c r="V2606" s="90">
        <f t="shared" si="1270"/>
        <v>0</v>
      </c>
      <c r="W2606" s="90">
        <f t="shared" si="1331"/>
        <v>0</v>
      </c>
      <c r="Y2606" s="89">
        <f t="shared" si="1271"/>
        <v>0</v>
      </c>
      <c r="Z2606" s="90">
        <f t="shared" si="1272"/>
        <v>0</v>
      </c>
      <c r="AA2606" s="75">
        <f t="shared" si="1273"/>
        <v>0</v>
      </c>
      <c r="AB2606" s="89">
        <f t="shared" si="1274"/>
        <v>0</v>
      </c>
      <c r="AC2606" s="89">
        <f t="shared" si="1275"/>
        <v>0</v>
      </c>
      <c r="AD2606" s="90">
        <f t="shared" si="1276"/>
        <v>0</v>
      </c>
      <c r="AE2606" s="90">
        <f t="shared" si="1277"/>
        <v>0</v>
      </c>
      <c r="AF2606" s="1">
        <f t="shared" si="1326"/>
        <v>-50000</v>
      </c>
    </row>
    <row r="2607" spans="1:32">
      <c r="A2607" s="106">
        <v>2.9780000000000002E-3</v>
      </c>
      <c r="B2607" s="4">
        <f t="shared" si="1334"/>
        <v>-49999.997022000003</v>
      </c>
      <c r="C2607" s="66"/>
      <c r="D2607" s="65"/>
      <c r="E2607" s="57" t="s">
        <v>20</v>
      </c>
      <c r="F2607" s="22">
        <f t="shared" si="1332"/>
        <v>0</v>
      </c>
      <c r="G2607" s="22">
        <f t="shared" si="1333"/>
        <v>0</v>
      </c>
      <c r="H2607" s="120" t="str">
        <f>IF(ISNA(VLOOKUP(C2607,[1]Sheet1!$J$2:$J$2000,3,FALSE)),"No","Yes")</f>
        <v>No</v>
      </c>
      <c r="I2607" s="89">
        <f t="shared" si="1259"/>
        <v>0</v>
      </c>
      <c r="J2607" s="89">
        <f t="shared" si="1260"/>
        <v>0</v>
      </c>
      <c r="K2607" s="89">
        <f t="shared" si="1261"/>
        <v>0</v>
      </c>
      <c r="L2607" s="89">
        <f t="shared" si="1262"/>
        <v>0</v>
      </c>
      <c r="M2607" s="89">
        <f t="shared" si="1263"/>
        <v>0</v>
      </c>
      <c r="N2607" s="89">
        <f t="shared" si="1264"/>
        <v>0</v>
      </c>
      <c r="O2607" s="89">
        <f t="shared" si="1330"/>
        <v>0</v>
      </c>
      <c r="Q2607" s="90">
        <f t="shared" si="1265"/>
        <v>0</v>
      </c>
      <c r="R2607" s="90">
        <f t="shared" si="1266"/>
        <v>0</v>
      </c>
      <c r="S2607" s="90">
        <f t="shared" si="1267"/>
        <v>0</v>
      </c>
      <c r="T2607" s="90">
        <f t="shared" si="1268"/>
        <v>0</v>
      </c>
      <c r="U2607" s="90">
        <f t="shared" si="1269"/>
        <v>0</v>
      </c>
      <c r="V2607" s="90">
        <f t="shared" si="1270"/>
        <v>0</v>
      </c>
      <c r="W2607" s="90">
        <f t="shared" si="1331"/>
        <v>0</v>
      </c>
      <c r="Y2607" s="89">
        <f t="shared" si="1271"/>
        <v>0</v>
      </c>
      <c r="Z2607" s="90">
        <f t="shared" si="1272"/>
        <v>0</v>
      </c>
      <c r="AA2607" s="75">
        <f t="shared" si="1273"/>
        <v>0</v>
      </c>
      <c r="AB2607" s="89">
        <f t="shared" si="1274"/>
        <v>0</v>
      </c>
      <c r="AC2607" s="89">
        <f t="shared" si="1275"/>
        <v>0</v>
      </c>
      <c r="AD2607" s="90">
        <f t="shared" si="1276"/>
        <v>0</v>
      </c>
      <c r="AE2607" s="90">
        <f t="shared" si="1277"/>
        <v>0</v>
      </c>
      <c r="AF2607" s="1">
        <f t="shared" si="1326"/>
        <v>-50000</v>
      </c>
    </row>
    <row r="2608" spans="1:32">
      <c r="A2608" s="106">
        <v>2.9789999999999999E-3</v>
      </c>
      <c r="B2608" s="4">
        <f t="shared" si="1334"/>
        <v>-49999.997021000003</v>
      </c>
      <c r="C2608" s="66"/>
      <c r="D2608" s="65"/>
      <c r="E2608" s="57" t="s">
        <v>20</v>
      </c>
      <c r="F2608" s="22">
        <f t="shared" si="1332"/>
        <v>0</v>
      </c>
      <c r="G2608" s="22">
        <f t="shared" si="1333"/>
        <v>0</v>
      </c>
      <c r="H2608" s="120" t="str">
        <f>IF(ISNA(VLOOKUP(C2608,[1]Sheet1!$J$2:$J$2000,3,FALSE)),"No","Yes")</f>
        <v>No</v>
      </c>
      <c r="I2608" s="89">
        <f t="shared" si="1259"/>
        <v>0</v>
      </c>
      <c r="J2608" s="89">
        <f t="shared" si="1260"/>
        <v>0</v>
      </c>
      <c r="K2608" s="89">
        <f t="shared" si="1261"/>
        <v>0</v>
      </c>
      <c r="L2608" s="89">
        <f t="shared" si="1262"/>
        <v>0</v>
      </c>
      <c r="M2608" s="89">
        <f t="shared" si="1263"/>
        <v>0</v>
      </c>
      <c r="N2608" s="89">
        <f t="shared" si="1264"/>
        <v>0</v>
      </c>
      <c r="O2608" s="89">
        <f t="shared" si="1330"/>
        <v>0</v>
      </c>
      <c r="Q2608" s="90">
        <f t="shared" si="1265"/>
        <v>0</v>
      </c>
      <c r="R2608" s="90">
        <f t="shared" si="1266"/>
        <v>0</v>
      </c>
      <c r="S2608" s="90">
        <f t="shared" si="1267"/>
        <v>0</v>
      </c>
      <c r="T2608" s="90">
        <f t="shared" si="1268"/>
        <v>0</v>
      </c>
      <c r="U2608" s="90">
        <f t="shared" si="1269"/>
        <v>0</v>
      </c>
      <c r="V2608" s="90">
        <f t="shared" si="1270"/>
        <v>0</v>
      </c>
      <c r="W2608" s="90">
        <f t="shared" si="1331"/>
        <v>0</v>
      </c>
      <c r="Y2608" s="89">
        <f t="shared" si="1271"/>
        <v>0</v>
      </c>
      <c r="Z2608" s="90">
        <f t="shared" si="1272"/>
        <v>0</v>
      </c>
      <c r="AA2608" s="75">
        <f t="shared" si="1273"/>
        <v>0</v>
      </c>
      <c r="AB2608" s="89">
        <f t="shared" si="1274"/>
        <v>0</v>
      </c>
      <c r="AC2608" s="89">
        <f t="shared" si="1275"/>
        <v>0</v>
      </c>
      <c r="AD2608" s="90">
        <f t="shared" si="1276"/>
        <v>0</v>
      </c>
      <c r="AE2608" s="90">
        <f t="shared" si="1277"/>
        <v>0</v>
      </c>
      <c r="AF2608" s="1">
        <f t="shared" si="1326"/>
        <v>-50000</v>
      </c>
    </row>
    <row r="2609" spans="1:32">
      <c r="A2609" s="106">
        <v>2.98E-3</v>
      </c>
      <c r="B2609" s="4">
        <f t="shared" si="1334"/>
        <v>-49999.997020000003</v>
      </c>
      <c r="C2609" s="66"/>
      <c r="D2609" s="65"/>
      <c r="E2609" s="57" t="s">
        <v>20</v>
      </c>
      <c r="F2609" s="22">
        <f t="shared" si="1332"/>
        <v>0</v>
      </c>
      <c r="G2609" s="22">
        <f t="shared" si="1333"/>
        <v>0</v>
      </c>
      <c r="H2609" s="120" t="str">
        <f>IF(ISNA(VLOOKUP(C2609,[1]Sheet1!$J$2:$J$2000,3,FALSE)),"No","Yes")</f>
        <v>No</v>
      </c>
      <c r="I2609" s="89">
        <f t="shared" si="1259"/>
        <v>0</v>
      </c>
      <c r="J2609" s="89">
        <f t="shared" si="1260"/>
        <v>0</v>
      </c>
      <c r="K2609" s="89">
        <f t="shared" si="1261"/>
        <v>0</v>
      </c>
      <c r="L2609" s="89">
        <f t="shared" si="1262"/>
        <v>0</v>
      </c>
      <c r="M2609" s="89">
        <f t="shared" si="1263"/>
        <v>0</v>
      </c>
      <c r="N2609" s="89">
        <f t="shared" si="1264"/>
        <v>0</v>
      </c>
      <c r="O2609" s="89">
        <f t="shared" si="1330"/>
        <v>0</v>
      </c>
      <c r="Q2609" s="90">
        <f t="shared" si="1265"/>
        <v>0</v>
      </c>
      <c r="R2609" s="90">
        <f t="shared" si="1266"/>
        <v>0</v>
      </c>
      <c r="S2609" s="90">
        <f t="shared" si="1267"/>
        <v>0</v>
      </c>
      <c r="T2609" s="90">
        <f t="shared" si="1268"/>
        <v>0</v>
      </c>
      <c r="U2609" s="90">
        <f t="shared" si="1269"/>
        <v>0</v>
      </c>
      <c r="V2609" s="90">
        <f t="shared" si="1270"/>
        <v>0</v>
      </c>
      <c r="W2609" s="90">
        <f t="shared" si="1331"/>
        <v>0</v>
      </c>
      <c r="Y2609" s="89">
        <f t="shared" si="1271"/>
        <v>0</v>
      </c>
      <c r="Z2609" s="90">
        <f t="shared" si="1272"/>
        <v>0</v>
      </c>
      <c r="AA2609" s="75">
        <f t="shared" si="1273"/>
        <v>0</v>
      </c>
      <c r="AB2609" s="89">
        <f t="shared" si="1274"/>
        <v>0</v>
      </c>
      <c r="AC2609" s="89">
        <f t="shared" si="1275"/>
        <v>0</v>
      </c>
      <c r="AD2609" s="90">
        <f t="shared" si="1276"/>
        <v>0</v>
      </c>
      <c r="AE2609" s="90">
        <f t="shared" si="1277"/>
        <v>0</v>
      </c>
      <c r="AF2609" s="1">
        <f t="shared" si="1326"/>
        <v>-50000</v>
      </c>
    </row>
    <row r="2610" spans="1:32">
      <c r="A2610" s="106">
        <v>2.9810000000000001E-3</v>
      </c>
      <c r="B2610" s="4">
        <f t="shared" si="1334"/>
        <v>-49999.997019000002</v>
      </c>
      <c r="C2610" s="66"/>
      <c r="D2610" s="65"/>
      <c r="E2610" s="57" t="s">
        <v>20</v>
      </c>
      <c r="F2610" s="22">
        <f t="shared" si="1332"/>
        <v>0</v>
      </c>
      <c r="G2610" s="22">
        <f t="shared" si="1333"/>
        <v>0</v>
      </c>
      <c r="H2610" s="120" t="str">
        <f>IF(ISNA(VLOOKUP(C2610,[1]Sheet1!$J$2:$J$2000,3,FALSE)),"No","Yes")</f>
        <v>No</v>
      </c>
      <c r="I2610" s="89">
        <f t="shared" ref="I2610:I2636" si="1335">IF(ISERROR(VLOOKUP($C2610,Sprint1,5,FALSE)),0,(VLOOKUP($C2610,Sprint1,5,FALSE)))</f>
        <v>0</v>
      </c>
      <c r="J2610" s="89">
        <f t="shared" ref="J2610:J2636" si="1336">IF(ISERROR(VLOOKUP($C2610,Sprint2,5,FALSE)),0,(VLOOKUP($C2610,Sprint2,5,FALSE)))</f>
        <v>0</v>
      </c>
      <c r="K2610" s="89">
        <f t="shared" ref="K2610:K2636" si="1337">IF(ISERROR(VLOOKUP($C2610,Sprint3,5,FALSE)),0,(VLOOKUP($C2610,Sprint3,5,FALSE)))</f>
        <v>0</v>
      </c>
      <c r="L2610" s="89">
        <f t="shared" ref="L2610:L2636" si="1338">IF(ISERROR(VLOOKUP($C2610,Sprint4,5,FALSE)),0,(VLOOKUP($C2610,Sprint4,5,FALSE)))</f>
        <v>0</v>
      </c>
      <c r="M2610" s="89">
        <f t="shared" ref="M2610:M2636" si="1339">IF(ISERROR(VLOOKUP($C2610,Sprint5,5,FALSE)),0,(VLOOKUP($C2610,Sprint5,5,FALSE)))</f>
        <v>0</v>
      </c>
      <c r="N2610" s="89">
        <f t="shared" ref="N2610:N2636" si="1340">IF(ISERROR(VLOOKUP($C2610,Sprint6,5,FALSE)),0,(VLOOKUP($C2610,Sprint6,5,FALSE)))</f>
        <v>0</v>
      </c>
      <c r="O2610" s="89">
        <f t="shared" si="1330"/>
        <v>0</v>
      </c>
      <c r="Q2610" s="90">
        <f t="shared" ref="Q2610:Q2636" si="1341">IF(ISERROR(VLOOKUP($C2610,_End1,5,FALSE)),0,(VLOOKUP($C2610,_End1,5,FALSE)))</f>
        <v>0</v>
      </c>
      <c r="R2610" s="90">
        <f t="shared" ref="R2610:R2636" si="1342">IF(ISERROR(VLOOKUP($C2610,_End2,5,FALSE)),0,(VLOOKUP($C2610,_End2,5,FALSE)))</f>
        <v>0</v>
      </c>
      <c r="S2610" s="90">
        <f t="shared" ref="S2610:S2636" si="1343">IF(ISERROR(VLOOKUP($C2610,_End3,5,FALSE)),0,(VLOOKUP($C2610,_End3,5,FALSE)))</f>
        <v>0</v>
      </c>
      <c r="T2610" s="90">
        <f t="shared" ref="T2610:T2636" si="1344">IF(ISERROR(VLOOKUP($C2610,_End4,5,FALSE)),0,(VLOOKUP($C2610,_End4,5,FALSE)))</f>
        <v>0</v>
      </c>
      <c r="U2610" s="90">
        <f t="shared" ref="U2610:U2636" si="1345">IF(ISERROR(VLOOKUP($C2610,_End5,5,FALSE)),0,(VLOOKUP($C2610,_End5,5,FALSE)))</f>
        <v>0</v>
      </c>
      <c r="V2610" s="90">
        <f t="shared" ref="V2610:V2636" si="1346">IF(ISERROR(VLOOKUP($C2610,_End6,5,FALSE)),0,(VLOOKUP($C2610,_End6,5,FALSE)))</f>
        <v>0</v>
      </c>
      <c r="W2610" s="90">
        <f t="shared" si="1331"/>
        <v>0</v>
      </c>
      <c r="Y2610" s="89">
        <f t="shared" si="1271"/>
        <v>0</v>
      </c>
      <c r="Z2610" s="90">
        <f t="shared" si="1272"/>
        <v>0</v>
      </c>
      <c r="AA2610" s="75">
        <f t="shared" si="1273"/>
        <v>0</v>
      </c>
      <c r="AB2610" s="89">
        <f t="shared" si="1274"/>
        <v>0</v>
      </c>
      <c r="AC2610" s="89">
        <f t="shared" si="1275"/>
        <v>0</v>
      </c>
      <c r="AD2610" s="90">
        <f t="shared" si="1276"/>
        <v>0</v>
      </c>
      <c r="AE2610" s="90">
        <f t="shared" si="1277"/>
        <v>0</v>
      </c>
      <c r="AF2610" s="1">
        <f t="shared" si="1326"/>
        <v>-50000</v>
      </c>
    </row>
    <row r="2611" spans="1:32">
      <c r="A2611" s="106">
        <v>2.9819999999999998E-3</v>
      </c>
      <c r="B2611" s="4">
        <f t="shared" si="1334"/>
        <v>-49999.997018000002</v>
      </c>
      <c r="C2611" s="66"/>
      <c r="D2611" s="65"/>
      <c r="E2611" s="57" t="s">
        <v>20</v>
      </c>
      <c r="F2611" s="22">
        <f t="shared" si="1332"/>
        <v>0</v>
      </c>
      <c r="G2611" s="22">
        <f t="shared" si="1333"/>
        <v>0</v>
      </c>
      <c r="H2611" s="120" t="str">
        <f>IF(ISNA(VLOOKUP(C2611,[1]Sheet1!$J$2:$J$2000,3,FALSE)),"No","Yes")</f>
        <v>No</v>
      </c>
      <c r="I2611" s="89">
        <f t="shared" si="1335"/>
        <v>0</v>
      </c>
      <c r="J2611" s="89">
        <f t="shared" si="1336"/>
        <v>0</v>
      </c>
      <c r="K2611" s="89">
        <f t="shared" si="1337"/>
        <v>0</v>
      </c>
      <c r="L2611" s="89">
        <f t="shared" si="1338"/>
        <v>0</v>
      </c>
      <c r="M2611" s="89">
        <f t="shared" si="1339"/>
        <v>0</v>
      </c>
      <c r="N2611" s="89">
        <f t="shared" si="1340"/>
        <v>0</v>
      </c>
      <c r="O2611" s="89">
        <f t="shared" si="1330"/>
        <v>0</v>
      </c>
      <c r="Q2611" s="90">
        <f t="shared" si="1341"/>
        <v>0</v>
      </c>
      <c r="R2611" s="90">
        <f t="shared" si="1342"/>
        <v>0</v>
      </c>
      <c r="S2611" s="90">
        <f t="shared" si="1343"/>
        <v>0</v>
      </c>
      <c r="T2611" s="90">
        <f t="shared" si="1344"/>
        <v>0</v>
      </c>
      <c r="U2611" s="90">
        <f t="shared" si="1345"/>
        <v>0</v>
      </c>
      <c r="V2611" s="90">
        <f t="shared" si="1346"/>
        <v>0</v>
      </c>
      <c r="W2611" s="90">
        <f t="shared" si="1331"/>
        <v>0</v>
      </c>
      <c r="Y2611" s="89">
        <f t="shared" ref="Y2611:Y2636" si="1347">LARGE(I2611:O2611,3)</f>
        <v>0</v>
      </c>
      <c r="Z2611" s="90">
        <f t="shared" ref="Z2611:Z2636" si="1348">LARGE(Q2611:W2611,3)</f>
        <v>0</v>
      </c>
      <c r="AA2611" s="75">
        <f t="shared" ref="AA2611:AA2636" si="1349">LARGE(Y2611:Z2611,1)</f>
        <v>0</v>
      </c>
      <c r="AB2611" s="89">
        <f t="shared" ref="AB2611:AB2636" si="1350">LARGE(I2611:O2611,1)</f>
        <v>0</v>
      </c>
      <c r="AC2611" s="89">
        <f t="shared" ref="AC2611:AC2636" si="1351">LARGE(I2611:O2611,2)</f>
        <v>0</v>
      </c>
      <c r="AD2611" s="90">
        <f t="shared" ref="AD2611:AD2636" si="1352">LARGE(Q2611:W2611,1)</f>
        <v>0</v>
      </c>
      <c r="AE2611" s="90">
        <f t="shared" ref="AE2611:AE2636" si="1353">LARGE(Q2611:W2611,2)</f>
        <v>0</v>
      </c>
      <c r="AF2611" s="1">
        <f t="shared" si="1326"/>
        <v>-50000</v>
      </c>
    </row>
    <row r="2612" spans="1:32">
      <c r="A2612" s="106">
        <v>2.983E-3</v>
      </c>
      <c r="B2612" s="4">
        <f t="shared" si="1334"/>
        <v>-49999.997017000002</v>
      </c>
      <c r="C2612" s="66"/>
      <c r="D2612" s="65"/>
      <c r="E2612" s="57" t="s">
        <v>20</v>
      </c>
      <c r="F2612" s="22">
        <f t="shared" si="1332"/>
        <v>0</v>
      </c>
      <c r="G2612" s="22">
        <f t="shared" si="1333"/>
        <v>0</v>
      </c>
      <c r="H2612" s="120" t="str">
        <f>IF(ISNA(VLOOKUP(C2612,[1]Sheet1!$J$2:$J$2000,3,FALSE)),"No","Yes")</f>
        <v>No</v>
      </c>
      <c r="I2612" s="89">
        <f t="shared" si="1335"/>
        <v>0</v>
      </c>
      <c r="J2612" s="89">
        <f t="shared" si="1336"/>
        <v>0</v>
      </c>
      <c r="K2612" s="89">
        <f t="shared" si="1337"/>
        <v>0</v>
      </c>
      <c r="L2612" s="89">
        <f t="shared" si="1338"/>
        <v>0</v>
      </c>
      <c r="M2612" s="89">
        <f t="shared" si="1339"/>
        <v>0</v>
      </c>
      <c r="N2612" s="89">
        <f t="shared" si="1340"/>
        <v>0</v>
      </c>
      <c r="O2612" s="89">
        <f t="shared" si="1330"/>
        <v>0</v>
      </c>
      <c r="Q2612" s="90">
        <f t="shared" si="1341"/>
        <v>0</v>
      </c>
      <c r="R2612" s="90">
        <f t="shared" si="1342"/>
        <v>0</v>
      </c>
      <c r="S2612" s="90">
        <f t="shared" si="1343"/>
        <v>0</v>
      </c>
      <c r="T2612" s="90">
        <f t="shared" si="1344"/>
        <v>0</v>
      </c>
      <c r="U2612" s="90">
        <f t="shared" si="1345"/>
        <v>0</v>
      </c>
      <c r="V2612" s="90">
        <f t="shared" si="1346"/>
        <v>0</v>
      </c>
      <c r="W2612" s="90">
        <f t="shared" si="1331"/>
        <v>0</v>
      </c>
      <c r="Y2612" s="89">
        <f t="shared" si="1347"/>
        <v>0</v>
      </c>
      <c r="Z2612" s="90">
        <f t="shared" si="1348"/>
        <v>0</v>
      </c>
      <c r="AA2612" s="75">
        <f t="shared" si="1349"/>
        <v>0</v>
      </c>
      <c r="AB2612" s="89">
        <f t="shared" si="1350"/>
        <v>0</v>
      </c>
      <c r="AC2612" s="89">
        <f t="shared" si="1351"/>
        <v>0</v>
      </c>
      <c r="AD2612" s="90">
        <f t="shared" si="1352"/>
        <v>0</v>
      </c>
      <c r="AE2612" s="90">
        <f t="shared" si="1353"/>
        <v>0</v>
      </c>
      <c r="AF2612" s="1">
        <f t="shared" si="1326"/>
        <v>-50000</v>
      </c>
    </row>
    <row r="2613" spans="1:32">
      <c r="A2613" s="106">
        <v>2.9840000000000001E-3</v>
      </c>
      <c r="B2613" s="4">
        <f t="shared" si="1334"/>
        <v>-49999.997016000001</v>
      </c>
      <c r="C2613" s="66"/>
      <c r="D2613" s="65"/>
      <c r="E2613" s="57" t="s">
        <v>20</v>
      </c>
      <c r="F2613" s="22">
        <f t="shared" si="1332"/>
        <v>0</v>
      </c>
      <c r="G2613" s="22">
        <f t="shared" si="1333"/>
        <v>0</v>
      </c>
      <c r="H2613" s="120" t="str">
        <f>IF(ISNA(VLOOKUP(C2613,[1]Sheet1!$J$2:$J$2000,3,FALSE)),"No","Yes")</f>
        <v>No</v>
      </c>
      <c r="I2613" s="89">
        <f t="shared" si="1335"/>
        <v>0</v>
      </c>
      <c r="J2613" s="89">
        <f t="shared" si="1336"/>
        <v>0</v>
      </c>
      <c r="K2613" s="89">
        <f t="shared" si="1337"/>
        <v>0</v>
      </c>
      <c r="L2613" s="89">
        <f t="shared" si="1338"/>
        <v>0</v>
      </c>
      <c r="M2613" s="89">
        <f t="shared" si="1339"/>
        <v>0</v>
      </c>
      <c r="N2613" s="89">
        <f t="shared" si="1340"/>
        <v>0</v>
      </c>
      <c r="O2613" s="89">
        <f t="shared" si="1330"/>
        <v>0</v>
      </c>
      <c r="Q2613" s="90">
        <f t="shared" si="1341"/>
        <v>0</v>
      </c>
      <c r="R2613" s="90">
        <f t="shared" si="1342"/>
        <v>0</v>
      </c>
      <c r="S2613" s="90">
        <f t="shared" si="1343"/>
        <v>0</v>
      </c>
      <c r="T2613" s="90">
        <f t="shared" si="1344"/>
        <v>0</v>
      </c>
      <c r="U2613" s="90">
        <f t="shared" si="1345"/>
        <v>0</v>
      </c>
      <c r="V2613" s="90">
        <f t="shared" si="1346"/>
        <v>0</v>
      </c>
      <c r="W2613" s="90">
        <f t="shared" si="1331"/>
        <v>0</v>
      </c>
      <c r="Y2613" s="89">
        <f t="shared" si="1347"/>
        <v>0</v>
      </c>
      <c r="Z2613" s="90">
        <f t="shared" si="1348"/>
        <v>0</v>
      </c>
      <c r="AA2613" s="75">
        <f t="shared" si="1349"/>
        <v>0</v>
      </c>
      <c r="AB2613" s="89">
        <f t="shared" si="1350"/>
        <v>0</v>
      </c>
      <c r="AC2613" s="89">
        <f t="shared" si="1351"/>
        <v>0</v>
      </c>
      <c r="AD2613" s="90">
        <f t="shared" si="1352"/>
        <v>0</v>
      </c>
      <c r="AE2613" s="90">
        <f t="shared" si="1353"/>
        <v>0</v>
      </c>
      <c r="AF2613" s="1">
        <f t="shared" si="1326"/>
        <v>-50000</v>
      </c>
    </row>
    <row r="2614" spans="1:32">
      <c r="A2614" s="106">
        <v>2.9849999999999998E-3</v>
      </c>
      <c r="B2614" s="4">
        <f t="shared" si="1334"/>
        <v>-49999.997015000001</v>
      </c>
      <c r="C2614" s="66"/>
      <c r="D2614" s="65"/>
      <c r="E2614" s="57" t="s">
        <v>20</v>
      </c>
      <c r="F2614" s="22">
        <f t="shared" si="1332"/>
        <v>0</v>
      </c>
      <c r="G2614" s="22">
        <f t="shared" si="1333"/>
        <v>0</v>
      </c>
      <c r="H2614" s="120" t="str">
        <f>IF(ISNA(VLOOKUP(C2614,[1]Sheet1!$J$2:$J$2000,3,FALSE)),"No","Yes")</f>
        <v>No</v>
      </c>
      <c r="I2614" s="89">
        <f t="shared" si="1335"/>
        <v>0</v>
      </c>
      <c r="J2614" s="89">
        <f t="shared" si="1336"/>
        <v>0</v>
      </c>
      <c r="K2614" s="89">
        <f t="shared" si="1337"/>
        <v>0</v>
      </c>
      <c r="L2614" s="89">
        <f t="shared" si="1338"/>
        <v>0</v>
      </c>
      <c r="M2614" s="89">
        <f t="shared" si="1339"/>
        <v>0</v>
      </c>
      <c r="N2614" s="89">
        <f t="shared" si="1340"/>
        <v>0</v>
      </c>
      <c r="O2614" s="89">
        <f t="shared" si="1330"/>
        <v>0</v>
      </c>
      <c r="Q2614" s="90">
        <f t="shared" si="1341"/>
        <v>0</v>
      </c>
      <c r="R2614" s="90">
        <f t="shared" si="1342"/>
        <v>0</v>
      </c>
      <c r="S2614" s="90">
        <f t="shared" si="1343"/>
        <v>0</v>
      </c>
      <c r="T2614" s="90">
        <f t="shared" si="1344"/>
        <v>0</v>
      </c>
      <c r="U2614" s="90">
        <f t="shared" si="1345"/>
        <v>0</v>
      </c>
      <c r="V2614" s="90">
        <f t="shared" si="1346"/>
        <v>0</v>
      </c>
      <c r="W2614" s="90">
        <f t="shared" si="1331"/>
        <v>0</v>
      </c>
      <c r="Y2614" s="89">
        <f t="shared" si="1347"/>
        <v>0</v>
      </c>
      <c r="Z2614" s="90">
        <f t="shared" si="1348"/>
        <v>0</v>
      </c>
      <c r="AA2614" s="75">
        <f t="shared" si="1349"/>
        <v>0</v>
      </c>
      <c r="AB2614" s="89">
        <f t="shared" si="1350"/>
        <v>0</v>
      </c>
      <c r="AC2614" s="89">
        <f t="shared" si="1351"/>
        <v>0</v>
      </c>
      <c r="AD2614" s="90">
        <f t="shared" si="1352"/>
        <v>0</v>
      </c>
      <c r="AE2614" s="90">
        <f t="shared" si="1353"/>
        <v>0</v>
      </c>
      <c r="AF2614" s="1">
        <f t="shared" si="1326"/>
        <v>-50000</v>
      </c>
    </row>
    <row r="2615" spans="1:32">
      <c r="A2615" s="106">
        <v>2.9859999999999999E-3</v>
      </c>
      <c r="B2615" s="4">
        <f t="shared" si="1334"/>
        <v>-49999.997014</v>
      </c>
      <c r="C2615" s="66"/>
      <c r="D2615" s="65"/>
      <c r="E2615" s="57" t="s">
        <v>20</v>
      </c>
      <c r="F2615" s="22">
        <f t="shared" si="1332"/>
        <v>0</v>
      </c>
      <c r="G2615" s="22">
        <f t="shared" si="1333"/>
        <v>0</v>
      </c>
      <c r="H2615" s="120" t="str">
        <f>IF(ISNA(VLOOKUP(C2615,[1]Sheet1!$J$2:$J$2000,3,FALSE)),"No","Yes")</f>
        <v>No</v>
      </c>
      <c r="I2615" s="89">
        <f t="shared" si="1335"/>
        <v>0</v>
      </c>
      <c r="J2615" s="89">
        <f t="shared" si="1336"/>
        <v>0</v>
      </c>
      <c r="K2615" s="89">
        <f t="shared" si="1337"/>
        <v>0</v>
      </c>
      <c r="L2615" s="89">
        <f t="shared" si="1338"/>
        <v>0</v>
      </c>
      <c r="M2615" s="89">
        <f t="shared" si="1339"/>
        <v>0</v>
      </c>
      <c r="N2615" s="89">
        <f t="shared" si="1340"/>
        <v>0</v>
      </c>
      <c r="O2615" s="89">
        <f t="shared" si="1330"/>
        <v>0</v>
      </c>
      <c r="Q2615" s="90">
        <f t="shared" si="1341"/>
        <v>0</v>
      </c>
      <c r="R2615" s="90">
        <f t="shared" si="1342"/>
        <v>0</v>
      </c>
      <c r="S2615" s="90">
        <f t="shared" si="1343"/>
        <v>0</v>
      </c>
      <c r="T2615" s="90">
        <f t="shared" si="1344"/>
        <v>0</v>
      </c>
      <c r="U2615" s="90">
        <f t="shared" si="1345"/>
        <v>0</v>
      </c>
      <c r="V2615" s="90">
        <f t="shared" si="1346"/>
        <v>0</v>
      </c>
      <c r="W2615" s="90">
        <f t="shared" si="1331"/>
        <v>0</v>
      </c>
      <c r="Y2615" s="89">
        <f t="shared" si="1347"/>
        <v>0</v>
      </c>
      <c r="Z2615" s="90">
        <f t="shared" si="1348"/>
        <v>0</v>
      </c>
      <c r="AA2615" s="75">
        <f t="shared" si="1349"/>
        <v>0</v>
      </c>
      <c r="AB2615" s="89">
        <f t="shared" si="1350"/>
        <v>0</v>
      </c>
      <c r="AC2615" s="89">
        <f t="shared" si="1351"/>
        <v>0</v>
      </c>
      <c r="AD2615" s="90">
        <f t="shared" si="1352"/>
        <v>0</v>
      </c>
      <c r="AE2615" s="90">
        <f t="shared" si="1353"/>
        <v>0</v>
      </c>
      <c r="AF2615" s="1">
        <f t="shared" si="1326"/>
        <v>-50000</v>
      </c>
    </row>
    <row r="2616" spans="1:32">
      <c r="A2616" s="106">
        <v>2.9870000000000001E-3</v>
      </c>
      <c r="B2616" s="4">
        <f t="shared" si="1334"/>
        <v>-49999.997013</v>
      </c>
      <c r="C2616" s="66"/>
      <c r="D2616" s="65"/>
      <c r="E2616" s="57" t="s">
        <v>20</v>
      </c>
      <c r="F2616" s="22">
        <f t="shared" si="1332"/>
        <v>0</v>
      </c>
      <c r="G2616" s="22">
        <f t="shared" si="1333"/>
        <v>0</v>
      </c>
      <c r="H2616" s="120" t="str">
        <f>IF(ISNA(VLOOKUP(C2616,[1]Sheet1!$J$2:$J$2000,3,FALSE)),"No","Yes")</f>
        <v>No</v>
      </c>
      <c r="I2616" s="89">
        <f t="shared" si="1335"/>
        <v>0</v>
      </c>
      <c r="J2616" s="89">
        <f t="shared" si="1336"/>
        <v>0</v>
      </c>
      <c r="K2616" s="89">
        <f t="shared" si="1337"/>
        <v>0</v>
      </c>
      <c r="L2616" s="89">
        <f t="shared" si="1338"/>
        <v>0</v>
      </c>
      <c r="M2616" s="89">
        <f t="shared" si="1339"/>
        <v>0</v>
      </c>
      <c r="N2616" s="89">
        <f t="shared" si="1340"/>
        <v>0</v>
      </c>
      <c r="O2616" s="89">
        <f t="shared" si="1330"/>
        <v>0</v>
      </c>
      <c r="Q2616" s="90">
        <f t="shared" si="1341"/>
        <v>0</v>
      </c>
      <c r="R2616" s="90">
        <f t="shared" si="1342"/>
        <v>0</v>
      </c>
      <c r="S2616" s="90">
        <f t="shared" si="1343"/>
        <v>0</v>
      </c>
      <c r="T2616" s="90">
        <f t="shared" si="1344"/>
        <v>0</v>
      </c>
      <c r="U2616" s="90">
        <f t="shared" si="1345"/>
        <v>0</v>
      </c>
      <c r="V2616" s="90">
        <f t="shared" si="1346"/>
        <v>0</v>
      </c>
      <c r="W2616" s="90">
        <f t="shared" si="1331"/>
        <v>0</v>
      </c>
      <c r="Y2616" s="89">
        <f t="shared" si="1347"/>
        <v>0</v>
      </c>
      <c r="Z2616" s="90">
        <f t="shared" si="1348"/>
        <v>0</v>
      </c>
      <c r="AA2616" s="75">
        <f t="shared" si="1349"/>
        <v>0</v>
      </c>
      <c r="AB2616" s="89">
        <f t="shared" si="1350"/>
        <v>0</v>
      </c>
      <c r="AC2616" s="89">
        <f t="shared" si="1351"/>
        <v>0</v>
      </c>
      <c r="AD2616" s="90">
        <f t="shared" si="1352"/>
        <v>0</v>
      </c>
      <c r="AE2616" s="90">
        <f t="shared" si="1353"/>
        <v>0</v>
      </c>
      <c r="AF2616" s="1">
        <f t="shared" si="1326"/>
        <v>-50000</v>
      </c>
    </row>
    <row r="2617" spans="1:32">
      <c r="A2617" s="106">
        <v>2.9880000000000002E-3</v>
      </c>
      <c r="B2617" s="4">
        <f t="shared" si="1334"/>
        <v>-49999.997012</v>
      </c>
      <c r="C2617" s="66"/>
      <c r="D2617" s="65"/>
      <c r="E2617" s="57" t="s">
        <v>20</v>
      </c>
      <c r="F2617" s="22">
        <f t="shared" si="1328"/>
        <v>0</v>
      </c>
      <c r="G2617" s="22">
        <f t="shared" si="1329"/>
        <v>0</v>
      </c>
      <c r="H2617" s="120" t="str">
        <f>IF(ISNA(VLOOKUP(C2617,[1]Sheet1!$J$2:$J$2000,3,FALSE)),"No","Yes")</f>
        <v>No</v>
      </c>
      <c r="I2617" s="89">
        <f t="shared" si="1335"/>
        <v>0</v>
      </c>
      <c r="J2617" s="89">
        <f t="shared" si="1336"/>
        <v>0</v>
      </c>
      <c r="K2617" s="89">
        <f t="shared" si="1337"/>
        <v>0</v>
      </c>
      <c r="L2617" s="89">
        <f t="shared" si="1338"/>
        <v>0</v>
      </c>
      <c r="M2617" s="89">
        <f t="shared" si="1339"/>
        <v>0</v>
      </c>
      <c r="N2617" s="89">
        <f t="shared" si="1340"/>
        <v>0</v>
      </c>
      <c r="O2617" s="89">
        <f t="shared" si="1330"/>
        <v>0</v>
      </c>
      <c r="Q2617" s="90">
        <f t="shared" si="1341"/>
        <v>0</v>
      </c>
      <c r="R2617" s="90">
        <f t="shared" si="1342"/>
        <v>0</v>
      </c>
      <c r="S2617" s="90">
        <f t="shared" si="1343"/>
        <v>0</v>
      </c>
      <c r="T2617" s="90">
        <f t="shared" si="1344"/>
        <v>0</v>
      </c>
      <c r="U2617" s="90">
        <f t="shared" si="1345"/>
        <v>0</v>
      </c>
      <c r="V2617" s="90">
        <f t="shared" si="1346"/>
        <v>0</v>
      </c>
      <c r="W2617" s="90">
        <f t="shared" si="1331"/>
        <v>0</v>
      </c>
      <c r="Y2617" s="89">
        <f t="shared" si="1347"/>
        <v>0</v>
      </c>
      <c r="Z2617" s="90">
        <f t="shared" si="1348"/>
        <v>0</v>
      </c>
      <c r="AA2617" s="75">
        <f t="shared" si="1349"/>
        <v>0</v>
      </c>
      <c r="AB2617" s="89">
        <f t="shared" si="1350"/>
        <v>0</v>
      </c>
      <c r="AC2617" s="89">
        <f t="shared" si="1351"/>
        <v>0</v>
      </c>
      <c r="AD2617" s="90">
        <f t="shared" si="1352"/>
        <v>0</v>
      </c>
      <c r="AE2617" s="90">
        <f t="shared" si="1353"/>
        <v>0</v>
      </c>
      <c r="AF2617" s="1">
        <f t="shared" si="1326"/>
        <v>-50000</v>
      </c>
    </row>
    <row r="2618" spans="1:32">
      <c r="A2618" s="106">
        <v>2.9889999999999999E-3</v>
      </c>
      <c r="B2618" s="4">
        <f t="shared" si="1334"/>
        <v>-49999.997010999999</v>
      </c>
      <c r="C2618" s="66"/>
      <c r="D2618" s="65"/>
      <c r="E2618" s="57" t="s">
        <v>20</v>
      </c>
      <c r="F2618" s="22">
        <f t="shared" si="1328"/>
        <v>0</v>
      </c>
      <c r="G2618" s="22">
        <f t="shared" si="1329"/>
        <v>0</v>
      </c>
      <c r="H2618" s="120" t="str">
        <f>IF(ISNA(VLOOKUP(C2618,[1]Sheet1!$J$2:$J$2000,3,FALSE)),"No","Yes")</f>
        <v>No</v>
      </c>
      <c r="I2618" s="89">
        <f t="shared" si="1335"/>
        <v>0</v>
      </c>
      <c r="J2618" s="89">
        <f t="shared" si="1336"/>
        <v>0</v>
      </c>
      <c r="K2618" s="89">
        <f t="shared" si="1337"/>
        <v>0</v>
      </c>
      <c r="L2618" s="89">
        <f t="shared" si="1338"/>
        <v>0</v>
      </c>
      <c r="M2618" s="89">
        <f t="shared" si="1339"/>
        <v>0</v>
      </c>
      <c r="N2618" s="89">
        <f t="shared" si="1340"/>
        <v>0</v>
      </c>
      <c r="O2618" s="89">
        <f t="shared" si="1330"/>
        <v>0</v>
      </c>
      <c r="Q2618" s="90">
        <f t="shared" si="1341"/>
        <v>0</v>
      </c>
      <c r="R2618" s="90">
        <f t="shared" si="1342"/>
        <v>0</v>
      </c>
      <c r="S2618" s="90">
        <f t="shared" si="1343"/>
        <v>0</v>
      </c>
      <c r="T2618" s="90">
        <f t="shared" si="1344"/>
        <v>0</v>
      </c>
      <c r="U2618" s="90">
        <f t="shared" si="1345"/>
        <v>0</v>
      </c>
      <c r="V2618" s="90">
        <f t="shared" si="1346"/>
        <v>0</v>
      </c>
      <c r="W2618" s="90">
        <f t="shared" si="1331"/>
        <v>0</v>
      </c>
      <c r="Y2618" s="89">
        <f t="shared" si="1347"/>
        <v>0</v>
      </c>
      <c r="Z2618" s="90">
        <f t="shared" si="1348"/>
        <v>0</v>
      </c>
      <c r="AA2618" s="75">
        <f t="shared" si="1349"/>
        <v>0</v>
      </c>
      <c r="AB2618" s="89">
        <f t="shared" si="1350"/>
        <v>0</v>
      </c>
      <c r="AC2618" s="89">
        <f t="shared" si="1351"/>
        <v>0</v>
      </c>
      <c r="AD2618" s="90">
        <f t="shared" si="1352"/>
        <v>0</v>
      </c>
      <c r="AE2618" s="90">
        <f t="shared" si="1353"/>
        <v>0</v>
      </c>
      <c r="AF2618" s="1">
        <f t="shared" si="1326"/>
        <v>-50000</v>
      </c>
    </row>
    <row r="2619" spans="1:32">
      <c r="A2619" s="106">
        <v>2.99E-3</v>
      </c>
      <c r="B2619" s="4">
        <f t="shared" si="1334"/>
        <v>-49999.997009999999</v>
      </c>
      <c r="C2619" s="66"/>
      <c r="D2619" s="65"/>
      <c r="E2619" s="57" t="s">
        <v>20</v>
      </c>
      <c r="F2619" s="22">
        <f t="shared" si="1328"/>
        <v>0</v>
      </c>
      <c r="G2619" s="22">
        <f t="shared" si="1329"/>
        <v>0</v>
      </c>
      <c r="H2619" s="120" t="str">
        <f>IF(ISNA(VLOOKUP(C2619,[1]Sheet1!$J$2:$J$2000,3,FALSE)),"No","Yes")</f>
        <v>No</v>
      </c>
      <c r="I2619" s="89">
        <f t="shared" si="1335"/>
        <v>0</v>
      </c>
      <c r="J2619" s="89">
        <f t="shared" si="1336"/>
        <v>0</v>
      </c>
      <c r="K2619" s="89">
        <f t="shared" si="1337"/>
        <v>0</v>
      </c>
      <c r="L2619" s="89">
        <f t="shared" si="1338"/>
        <v>0</v>
      </c>
      <c r="M2619" s="89">
        <f t="shared" si="1339"/>
        <v>0</v>
      </c>
      <c r="N2619" s="89">
        <f t="shared" si="1340"/>
        <v>0</v>
      </c>
      <c r="O2619" s="89">
        <f t="shared" si="1330"/>
        <v>0</v>
      </c>
      <c r="Q2619" s="90">
        <f t="shared" si="1341"/>
        <v>0</v>
      </c>
      <c r="R2619" s="90">
        <f t="shared" si="1342"/>
        <v>0</v>
      </c>
      <c r="S2619" s="90">
        <f t="shared" si="1343"/>
        <v>0</v>
      </c>
      <c r="T2619" s="90">
        <f t="shared" si="1344"/>
        <v>0</v>
      </c>
      <c r="U2619" s="90">
        <f t="shared" si="1345"/>
        <v>0</v>
      </c>
      <c r="V2619" s="90">
        <f t="shared" si="1346"/>
        <v>0</v>
      </c>
      <c r="W2619" s="90">
        <f t="shared" si="1331"/>
        <v>0</v>
      </c>
      <c r="Y2619" s="89">
        <f t="shared" si="1347"/>
        <v>0</v>
      </c>
      <c r="Z2619" s="90">
        <f t="shared" si="1348"/>
        <v>0</v>
      </c>
      <c r="AA2619" s="75">
        <f t="shared" si="1349"/>
        <v>0</v>
      </c>
      <c r="AB2619" s="89">
        <f t="shared" si="1350"/>
        <v>0</v>
      </c>
      <c r="AC2619" s="89">
        <f t="shared" si="1351"/>
        <v>0</v>
      </c>
      <c r="AD2619" s="90">
        <f t="shared" si="1352"/>
        <v>0</v>
      </c>
      <c r="AE2619" s="90">
        <f t="shared" si="1353"/>
        <v>0</v>
      </c>
      <c r="AF2619" s="1">
        <f t="shared" si="1326"/>
        <v>-50000</v>
      </c>
    </row>
    <row r="2620" spans="1:32">
      <c r="A2620" s="106">
        <v>2.9910000000000002E-3</v>
      </c>
      <c r="B2620" s="4">
        <f t="shared" si="1334"/>
        <v>-49999.997008999999</v>
      </c>
      <c r="C2620" s="66"/>
      <c r="D2620" s="65"/>
      <c r="E2620" s="57" t="s">
        <v>20</v>
      </c>
      <c r="F2620" s="22">
        <f t="shared" si="1328"/>
        <v>0</v>
      </c>
      <c r="G2620" s="22">
        <f t="shared" si="1329"/>
        <v>0</v>
      </c>
      <c r="H2620" s="120" t="str">
        <f>IF(ISNA(VLOOKUP(C2620,[1]Sheet1!$J$2:$J$2000,3,FALSE)),"No","Yes")</f>
        <v>No</v>
      </c>
      <c r="I2620" s="89">
        <f t="shared" si="1335"/>
        <v>0</v>
      </c>
      <c r="J2620" s="89">
        <f t="shared" si="1336"/>
        <v>0</v>
      </c>
      <c r="K2620" s="89">
        <f t="shared" si="1337"/>
        <v>0</v>
      </c>
      <c r="L2620" s="89">
        <f t="shared" si="1338"/>
        <v>0</v>
      </c>
      <c r="M2620" s="89">
        <f t="shared" si="1339"/>
        <v>0</v>
      </c>
      <c r="N2620" s="89">
        <f t="shared" si="1340"/>
        <v>0</v>
      </c>
      <c r="O2620" s="89">
        <f t="shared" si="1330"/>
        <v>0</v>
      </c>
      <c r="Q2620" s="90">
        <f t="shared" si="1341"/>
        <v>0</v>
      </c>
      <c r="R2620" s="90">
        <f t="shared" si="1342"/>
        <v>0</v>
      </c>
      <c r="S2620" s="90">
        <f t="shared" si="1343"/>
        <v>0</v>
      </c>
      <c r="T2620" s="90">
        <f t="shared" si="1344"/>
        <v>0</v>
      </c>
      <c r="U2620" s="90">
        <f t="shared" si="1345"/>
        <v>0</v>
      </c>
      <c r="V2620" s="90">
        <f t="shared" si="1346"/>
        <v>0</v>
      </c>
      <c r="W2620" s="90">
        <f t="shared" si="1331"/>
        <v>0</v>
      </c>
      <c r="Y2620" s="89">
        <f t="shared" si="1347"/>
        <v>0</v>
      </c>
      <c r="Z2620" s="90">
        <f t="shared" si="1348"/>
        <v>0</v>
      </c>
      <c r="AA2620" s="75">
        <f t="shared" si="1349"/>
        <v>0</v>
      </c>
      <c r="AB2620" s="89">
        <f t="shared" si="1350"/>
        <v>0</v>
      </c>
      <c r="AC2620" s="89">
        <f t="shared" si="1351"/>
        <v>0</v>
      </c>
      <c r="AD2620" s="90">
        <f t="shared" si="1352"/>
        <v>0</v>
      </c>
      <c r="AE2620" s="90">
        <f t="shared" si="1353"/>
        <v>0</v>
      </c>
      <c r="AF2620" s="1">
        <f t="shared" si="1326"/>
        <v>-50000</v>
      </c>
    </row>
    <row r="2621" spans="1:32">
      <c r="A2621" s="106">
        <v>2.9919999999999999E-3</v>
      </c>
      <c r="B2621" s="4">
        <f t="shared" si="1334"/>
        <v>-49999.997007999998</v>
      </c>
      <c r="C2621" s="66"/>
      <c r="D2621" s="65"/>
      <c r="E2621" s="57" t="s">
        <v>20</v>
      </c>
      <c r="F2621" s="22">
        <f t="shared" si="1328"/>
        <v>0</v>
      </c>
      <c r="G2621" s="22">
        <f t="shared" si="1329"/>
        <v>0</v>
      </c>
      <c r="H2621" s="120" t="str">
        <f>IF(ISNA(VLOOKUP(C2621,[1]Sheet1!$J$2:$J$2000,3,FALSE)),"No","Yes")</f>
        <v>No</v>
      </c>
      <c r="I2621" s="89">
        <f t="shared" si="1335"/>
        <v>0</v>
      </c>
      <c r="J2621" s="89">
        <f t="shared" si="1336"/>
        <v>0</v>
      </c>
      <c r="K2621" s="89">
        <f t="shared" si="1337"/>
        <v>0</v>
      </c>
      <c r="L2621" s="89">
        <f t="shared" si="1338"/>
        <v>0</v>
      </c>
      <c r="M2621" s="89">
        <f t="shared" si="1339"/>
        <v>0</v>
      </c>
      <c r="N2621" s="89">
        <f t="shared" si="1340"/>
        <v>0</v>
      </c>
      <c r="O2621" s="89">
        <f t="shared" si="1330"/>
        <v>0</v>
      </c>
      <c r="Q2621" s="90">
        <f t="shared" si="1341"/>
        <v>0</v>
      </c>
      <c r="R2621" s="90">
        <f t="shared" si="1342"/>
        <v>0</v>
      </c>
      <c r="S2621" s="90">
        <f t="shared" si="1343"/>
        <v>0</v>
      </c>
      <c r="T2621" s="90">
        <f t="shared" si="1344"/>
        <v>0</v>
      </c>
      <c r="U2621" s="90">
        <f t="shared" si="1345"/>
        <v>0</v>
      </c>
      <c r="V2621" s="90">
        <f t="shared" si="1346"/>
        <v>0</v>
      </c>
      <c r="W2621" s="90">
        <f t="shared" si="1331"/>
        <v>0</v>
      </c>
      <c r="Y2621" s="89">
        <f t="shared" si="1347"/>
        <v>0</v>
      </c>
      <c r="Z2621" s="90">
        <f t="shared" si="1348"/>
        <v>0</v>
      </c>
      <c r="AA2621" s="75">
        <f t="shared" si="1349"/>
        <v>0</v>
      </c>
      <c r="AB2621" s="89">
        <f t="shared" si="1350"/>
        <v>0</v>
      </c>
      <c r="AC2621" s="89">
        <f t="shared" si="1351"/>
        <v>0</v>
      </c>
      <c r="AD2621" s="90">
        <f t="shared" si="1352"/>
        <v>0</v>
      </c>
      <c r="AE2621" s="90">
        <f t="shared" si="1353"/>
        <v>0</v>
      </c>
      <c r="AF2621" s="1">
        <f t="shared" si="1326"/>
        <v>-50000</v>
      </c>
    </row>
    <row r="2622" spans="1:32">
      <c r="A2622" s="106">
        <v>2.993E-3</v>
      </c>
      <c r="B2622" s="4">
        <f t="shared" si="1334"/>
        <v>-49999.997006999998</v>
      </c>
      <c r="C2622" s="66"/>
      <c r="D2622" s="65"/>
      <c r="E2622" s="57" t="s">
        <v>20</v>
      </c>
      <c r="F2622" s="22">
        <f t="shared" si="1328"/>
        <v>0</v>
      </c>
      <c r="G2622" s="22">
        <f t="shared" si="1329"/>
        <v>0</v>
      </c>
      <c r="H2622" s="120" t="str">
        <f>IF(ISNA(VLOOKUP(C2622,[1]Sheet1!$J$2:$J$2000,3,FALSE)),"No","Yes")</f>
        <v>No</v>
      </c>
      <c r="I2622" s="89">
        <f t="shared" si="1335"/>
        <v>0</v>
      </c>
      <c r="J2622" s="89">
        <f t="shared" si="1336"/>
        <v>0</v>
      </c>
      <c r="K2622" s="89">
        <f t="shared" si="1337"/>
        <v>0</v>
      </c>
      <c r="L2622" s="89">
        <f t="shared" si="1338"/>
        <v>0</v>
      </c>
      <c r="M2622" s="89">
        <f t="shared" si="1339"/>
        <v>0</v>
      </c>
      <c r="N2622" s="89">
        <f t="shared" si="1340"/>
        <v>0</v>
      </c>
      <c r="O2622" s="89">
        <f t="shared" si="1330"/>
        <v>0</v>
      </c>
      <c r="Q2622" s="90">
        <f t="shared" si="1341"/>
        <v>0</v>
      </c>
      <c r="R2622" s="90">
        <f t="shared" si="1342"/>
        <v>0</v>
      </c>
      <c r="S2622" s="90">
        <f t="shared" si="1343"/>
        <v>0</v>
      </c>
      <c r="T2622" s="90">
        <f t="shared" si="1344"/>
        <v>0</v>
      </c>
      <c r="U2622" s="90">
        <f t="shared" si="1345"/>
        <v>0</v>
      </c>
      <c r="V2622" s="90">
        <f t="shared" si="1346"/>
        <v>0</v>
      </c>
      <c r="W2622" s="90">
        <f t="shared" si="1331"/>
        <v>0</v>
      </c>
      <c r="Y2622" s="89">
        <f t="shared" si="1347"/>
        <v>0</v>
      </c>
      <c r="Z2622" s="90">
        <f t="shared" si="1348"/>
        <v>0</v>
      </c>
      <c r="AA2622" s="75">
        <f t="shared" si="1349"/>
        <v>0</v>
      </c>
      <c r="AB2622" s="89">
        <f t="shared" si="1350"/>
        <v>0</v>
      </c>
      <c r="AC2622" s="89">
        <f t="shared" si="1351"/>
        <v>0</v>
      </c>
      <c r="AD2622" s="90">
        <f t="shared" si="1352"/>
        <v>0</v>
      </c>
      <c r="AE2622" s="90">
        <f t="shared" si="1353"/>
        <v>0</v>
      </c>
      <c r="AF2622" s="1">
        <f t="shared" si="1326"/>
        <v>-50000</v>
      </c>
    </row>
    <row r="2623" spans="1:32">
      <c r="A2623" s="106">
        <v>2.9940000000000001E-3</v>
      </c>
      <c r="B2623" s="4">
        <f t="shared" si="1334"/>
        <v>-49999.997005999998</v>
      </c>
      <c r="C2623" s="66"/>
      <c r="D2623" s="65"/>
      <c r="E2623" s="57" t="s">
        <v>20</v>
      </c>
      <c r="F2623" s="22">
        <f t="shared" si="1328"/>
        <v>0</v>
      </c>
      <c r="G2623" s="22">
        <f t="shared" si="1329"/>
        <v>0</v>
      </c>
      <c r="H2623" s="120" t="str">
        <f>IF(ISNA(VLOOKUP(C2623,[1]Sheet1!$J$2:$J$2000,3,FALSE)),"No","Yes")</f>
        <v>No</v>
      </c>
      <c r="I2623" s="89">
        <f t="shared" si="1335"/>
        <v>0</v>
      </c>
      <c r="J2623" s="89">
        <f t="shared" si="1336"/>
        <v>0</v>
      </c>
      <c r="K2623" s="89">
        <f t="shared" si="1337"/>
        <v>0</v>
      </c>
      <c r="L2623" s="89">
        <f t="shared" si="1338"/>
        <v>0</v>
      </c>
      <c r="M2623" s="89">
        <f t="shared" si="1339"/>
        <v>0</v>
      </c>
      <c r="N2623" s="89">
        <f t="shared" si="1340"/>
        <v>0</v>
      </c>
      <c r="O2623" s="89">
        <f t="shared" si="1330"/>
        <v>0</v>
      </c>
      <c r="Q2623" s="90">
        <f t="shared" si="1341"/>
        <v>0</v>
      </c>
      <c r="R2623" s="90">
        <f t="shared" si="1342"/>
        <v>0</v>
      </c>
      <c r="S2623" s="90">
        <f t="shared" si="1343"/>
        <v>0</v>
      </c>
      <c r="T2623" s="90">
        <f t="shared" si="1344"/>
        <v>0</v>
      </c>
      <c r="U2623" s="90">
        <f t="shared" si="1345"/>
        <v>0</v>
      </c>
      <c r="V2623" s="90">
        <f t="shared" si="1346"/>
        <v>0</v>
      </c>
      <c r="W2623" s="90">
        <f t="shared" si="1331"/>
        <v>0</v>
      </c>
      <c r="Y2623" s="89">
        <f t="shared" si="1347"/>
        <v>0</v>
      </c>
      <c r="Z2623" s="90">
        <f t="shared" si="1348"/>
        <v>0</v>
      </c>
      <c r="AA2623" s="75">
        <f t="shared" si="1349"/>
        <v>0</v>
      </c>
      <c r="AB2623" s="89">
        <f t="shared" si="1350"/>
        <v>0</v>
      </c>
      <c r="AC2623" s="89">
        <f t="shared" si="1351"/>
        <v>0</v>
      </c>
      <c r="AD2623" s="90">
        <f t="shared" si="1352"/>
        <v>0</v>
      </c>
      <c r="AE2623" s="90">
        <f t="shared" si="1353"/>
        <v>0</v>
      </c>
      <c r="AF2623" s="1">
        <f t="shared" si="1326"/>
        <v>-50000</v>
      </c>
    </row>
    <row r="2624" spans="1:32">
      <c r="A2624" s="106">
        <v>2.9949999999999998E-3</v>
      </c>
      <c r="B2624" s="4">
        <f t="shared" si="1334"/>
        <v>-49999.997004999997</v>
      </c>
      <c r="C2624" s="66"/>
      <c r="D2624" s="65"/>
      <c r="E2624" s="57" t="s">
        <v>20</v>
      </c>
      <c r="F2624" s="22">
        <f t="shared" si="1328"/>
        <v>0</v>
      </c>
      <c r="G2624" s="22">
        <f t="shared" si="1329"/>
        <v>0</v>
      </c>
      <c r="H2624" s="120" t="str">
        <f>IF(ISNA(VLOOKUP(C2624,[1]Sheet1!$J$2:$J$2000,3,FALSE)),"No","Yes")</f>
        <v>No</v>
      </c>
      <c r="I2624" s="89">
        <f t="shared" si="1335"/>
        <v>0</v>
      </c>
      <c r="J2624" s="89">
        <f t="shared" si="1336"/>
        <v>0</v>
      </c>
      <c r="K2624" s="89">
        <f t="shared" si="1337"/>
        <v>0</v>
      </c>
      <c r="L2624" s="89">
        <f t="shared" si="1338"/>
        <v>0</v>
      </c>
      <c r="M2624" s="89">
        <f t="shared" si="1339"/>
        <v>0</v>
      </c>
      <c r="N2624" s="89">
        <f t="shared" si="1340"/>
        <v>0</v>
      </c>
      <c r="O2624" s="89">
        <f t="shared" si="1330"/>
        <v>0</v>
      </c>
      <c r="Q2624" s="90">
        <f t="shared" si="1341"/>
        <v>0</v>
      </c>
      <c r="R2624" s="90">
        <f t="shared" si="1342"/>
        <v>0</v>
      </c>
      <c r="S2624" s="90">
        <f t="shared" si="1343"/>
        <v>0</v>
      </c>
      <c r="T2624" s="90">
        <f t="shared" si="1344"/>
        <v>0</v>
      </c>
      <c r="U2624" s="90">
        <f t="shared" si="1345"/>
        <v>0</v>
      </c>
      <c r="V2624" s="90">
        <f t="shared" si="1346"/>
        <v>0</v>
      </c>
      <c r="W2624" s="90">
        <f t="shared" si="1331"/>
        <v>0</v>
      </c>
      <c r="Y2624" s="89">
        <f t="shared" si="1347"/>
        <v>0</v>
      </c>
      <c r="Z2624" s="90">
        <f t="shared" si="1348"/>
        <v>0</v>
      </c>
      <c r="AA2624" s="75">
        <f t="shared" si="1349"/>
        <v>0</v>
      </c>
      <c r="AB2624" s="89">
        <f t="shared" si="1350"/>
        <v>0</v>
      </c>
      <c r="AC2624" s="89">
        <f t="shared" si="1351"/>
        <v>0</v>
      </c>
      <c r="AD2624" s="90">
        <f t="shared" si="1352"/>
        <v>0</v>
      </c>
      <c r="AE2624" s="90">
        <f t="shared" si="1353"/>
        <v>0</v>
      </c>
      <c r="AF2624" s="1">
        <f t="shared" si="1326"/>
        <v>-50000</v>
      </c>
    </row>
    <row r="2625" spans="1:32">
      <c r="A2625" s="106">
        <v>2.996E-3</v>
      </c>
      <c r="B2625" s="4">
        <f t="shared" si="1334"/>
        <v>-49999.997003999997</v>
      </c>
      <c r="C2625" s="66"/>
      <c r="D2625" s="65"/>
      <c r="E2625" s="57" t="s">
        <v>20</v>
      </c>
      <c r="F2625" s="22">
        <f t="shared" si="1328"/>
        <v>0</v>
      </c>
      <c r="G2625" s="22">
        <f t="shared" si="1329"/>
        <v>0</v>
      </c>
      <c r="H2625" s="120" t="str">
        <f>IF(ISNA(VLOOKUP(C2625,[1]Sheet1!$J$2:$J$2000,3,FALSE)),"No","Yes")</f>
        <v>No</v>
      </c>
      <c r="I2625" s="89">
        <f t="shared" si="1335"/>
        <v>0</v>
      </c>
      <c r="J2625" s="89">
        <f t="shared" si="1336"/>
        <v>0</v>
      </c>
      <c r="K2625" s="89">
        <f t="shared" si="1337"/>
        <v>0</v>
      </c>
      <c r="L2625" s="89">
        <f t="shared" si="1338"/>
        <v>0</v>
      </c>
      <c r="M2625" s="89">
        <f t="shared" si="1339"/>
        <v>0</v>
      </c>
      <c r="N2625" s="89">
        <f t="shared" si="1340"/>
        <v>0</v>
      </c>
      <c r="O2625" s="89">
        <f t="shared" si="1330"/>
        <v>0</v>
      </c>
      <c r="Q2625" s="90">
        <f t="shared" si="1341"/>
        <v>0</v>
      </c>
      <c r="R2625" s="90">
        <f t="shared" si="1342"/>
        <v>0</v>
      </c>
      <c r="S2625" s="90">
        <f t="shared" si="1343"/>
        <v>0</v>
      </c>
      <c r="T2625" s="90">
        <f t="shared" si="1344"/>
        <v>0</v>
      </c>
      <c r="U2625" s="90">
        <f t="shared" si="1345"/>
        <v>0</v>
      </c>
      <c r="V2625" s="90">
        <f t="shared" si="1346"/>
        <v>0</v>
      </c>
      <c r="W2625" s="90">
        <f t="shared" si="1331"/>
        <v>0</v>
      </c>
      <c r="Y2625" s="89">
        <f t="shared" si="1347"/>
        <v>0</v>
      </c>
      <c r="Z2625" s="90">
        <f t="shared" si="1348"/>
        <v>0</v>
      </c>
      <c r="AA2625" s="75">
        <f t="shared" si="1349"/>
        <v>0</v>
      </c>
      <c r="AB2625" s="89">
        <f t="shared" si="1350"/>
        <v>0</v>
      </c>
      <c r="AC2625" s="89">
        <f t="shared" si="1351"/>
        <v>0</v>
      </c>
      <c r="AD2625" s="90">
        <f t="shared" si="1352"/>
        <v>0</v>
      </c>
      <c r="AE2625" s="90">
        <f t="shared" si="1353"/>
        <v>0</v>
      </c>
      <c r="AF2625" s="1">
        <f t="shared" si="1326"/>
        <v>-50000</v>
      </c>
    </row>
    <row r="2626" spans="1:32">
      <c r="A2626" s="106">
        <v>2.9970000000000001E-3</v>
      </c>
      <c r="B2626" s="4">
        <f t="shared" si="1334"/>
        <v>-49999.997002999997</v>
      </c>
      <c r="C2626" s="66"/>
      <c r="D2626" s="65"/>
      <c r="E2626" s="57" t="s">
        <v>20</v>
      </c>
      <c r="F2626" s="22">
        <f t="shared" si="1328"/>
        <v>0</v>
      </c>
      <c r="G2626" s="22">
        <f t="shared" si="1329"/>
        <v>0</v>
      </c>
      <c r="H2626" s="120" t="str">
        <f>IF(ISNA(VLOOKUP(C2626,[1]Sheet1!$J$2:$J$2000,3,FALSE)),"No","Yes")</f>
        <v>No</v>
      </c>
      <c r="I2626" s="89">
        <f t="shared" si="1335"/>
        <v>0</v>
      </c>
      <c r="J2626" s="89">
        <f t="shared" si="1336"/>
        <v>0</v>
      </c>
      <c r="K2626" s="89">
        <f t="shared" si="1337"/>
        <v>0</v>
      </c>
      <c r="L2626" s="89">
        <f t="shared" si="1338"/>
        <v>0</v>
      </c>
      <c r="M2626" s="89">
        <f t="shared" si="1339"/>
        <v>0</v>
      </c>
      <c r="N2626" s="89">
        <f t="shared" si="1340"/>
        <v>0</v>
      </c>
      <c r="O2626" s="89">
        <f t="shared" si="1330"/>
        <v>0</v>
      </c>
      <c r="Q2626" s="90">
        <f t="shared" si="1341"/>
        <v>0</v>
      </c>
      <c r="R2626" s="90">
        <f t="shared" si="1342"/>
        <v>0</v>
      </c>
      <c r="S2626" s="90">
        <f t="shared" si="1343"/>
        <v>0</v>
      </c>
      <c r="T2626" s="90">
        <f t="shared" si="1344"/>
        <v>0</v>
      </c>
      <c r="U2626" s="90">
        <f t="shared" si="1345"/>
        <v>0</v>
      </c>
      <c r="V2626" s="90">
        <f t="shared" si="1346"/>
        <v>0</v>
      </c>
      <c r="W2626" s="90">
        <f t="shared" si="1331"/>
        <v>0</v>
      </c>
      <c r="Y2626" s="89">
        <f t="shared" si="1347"/>
        <v>0</v>
      </c>
      <c r="Z2626" s="90">
        <f t="shared" si="1348"/>
        <v>0</v>
      </c>
      <c r="AA2626" s="75">
        <f t="shared" si="1349"/>
        <v>0</v>
      </c>
      <c r="AB2626" s="89">
        <f t="shared" si="1350"/>
        <v>0</v>
      </c>
      <c r="AC2626" s="89">
        <f t="shared" si="1351"/>
        <v>0</v>
      </c>
      <c r="AD2626" s="90">
        <f t="shared" si="1352"/>
        <v>0</v>
      </c>
      <c r="AE2626" s="90">
        <f t="shared" si="1353"/>
        <v>0</v>
      </c>
      <c r="AF2626" s="1">
        <f t="shared" si="1326"/>
        <v>-50000</v>
      </c>
    </row>
    <row r="2627" spans="1:32">
      <c r="A2627" s="106">
        <v>2.9979999999999998E-3</v>
      </c>
      <c r="B2627" s="4">
        <f t="shared" si="1334"/>
        <v>-49999.997001999996</v>
      </c>
      <c r="C2627" s="66"/>
      <c r="D2627" s="65"/>
      <c r="E2627" s="57" t="s">
        <v>20</v>
      </c>
      <c r="F2627" s="22">
        <f t="shared" si="1328"/>
        <v>0</v>
      </c>
      <c r="G2627" s="22">
        <f t="shared" si="1329"/>
        <v>0</v>
      </c>
      <c r="H2627" s="120" t="str">
        <f>IF(ISNA(VLOOKUP(C2627,[1]Sheet1!$J$2:$J$2000,3,FALSE)),"No","Yes")</f>
        <v>No</v>
      </c>
      <c r="I2627" s="89">
        <f t="shared" si="1335"/>
        <v>0</v>
      </c>
      <c r="J2627" s="89">
        <f t="shared" si="1336"/>
        <v>0</v>
      </c>
      <c r="K2627" s="89">
        <f t="shared" si="1337"/>
        <v>0</v>
      </c>
      <c r="L2627" s="89">
        <f t="shared" si="1338"/>
        <v>0</v>
      </c>
      <c r="M2627" s="89">
        <f t="shared" si="1339"/>
        <v>0</v>
      </c>
      <c r="N2627" s="89">
        <f t="shared" si="1340"/>
        <v>0</v>
      </c>
      <c r="O2627" s="89">
        <f t="shared" si="1330"/>
        <v>0</v>
      </c>
      <c r="Q2627" s="90">
        <f t="shared" si="1341"/>
        <v>0</v>
      </c>
      <c r="R2627" s="90">
        <f t="shared" si="1342"/>
        <v>0</v>
      </c>
      <c r="S2627" s="90">
        <f t="shared" si="1343"/>
        <v>0</v>
      </c>
      <c r="T2627" s="90">
        <f t="shared" si="1344"/>
        <v>0</v>
      </c>
      <c r="U2627" s="90">
        <f t="shared" si="1345"/>
        <v>0</v>
      </c>
      <c r="V2627" s="90">
        <f t="shared" si="1346"/>
        <v>0</v>
      </c>
      <c r="W2627" s="90">
        <f t="shared" si="1331"/>
        <v>0</v>
      </c>
      <c r="Y2627" s="89">
        <f t="shared" si="1347"/>
        <v>0</v>
      </c>
      <c r="Z2627" s="90">
        <f t="shared" si="1348"/>
        <v>0</v>
      </c>
      <c r="AA2627" s="75">
        <f t="shared" si="1349"/>
        <v>0</v>
      </c>
      <c r="AB2627" s="89">
        <f t="shared" si="1350"/>
        <v>0</v>
      </c>
      <c r="AC2627" s="89">
        <f t="shared" si="1351"/>
        <v>0</v>
      </c>
      <c r="AD2627" s="90">
        <f t="shared" si="1352"/>
        <v>0</v>
      </c>
      <c r="AE2627" s="90">
        <f t="shared" si="1353"/>
        <v>0</v>
      </c>
      <c r="AF2627" s="1">
        <f t="shared" ref="AF2627:AF2690" si="1354">IF(H2627="NO",SUM(AA2627:AE2627)-50000,SUM(AA2627:AE2627))</f>
        <v>-50000</v>
      </c>
    </row>
    <row r="2628" spans="1:32">
      <c r="A2628" s="106">
        <v>2.9989999999999999E-3</v>
      </c>
      <c r="B2628" s="4">
        <f t="shared" ref="B2628:B2636" si="1355">AF2628+A2628</f>
        <v>-49999.997001000003</v>
      </c>
      <c r="C2628" s="66"/>
      <c r="D2628" s="65"/>
      <c r="E2628" s="57" t="s">
        <v>20</v>
      </c>
      <c r="F2628" s="22">
        <f t="shared" si="1328"/>
        <v>0</v>
      </c>
      <c r="G2628" s="22">
        <f t="shared" si="1329"/>
        <v>0</v>
      </c>
      <c r="H2628" s="120" t="str">
        <f>IF(ISNA(VLOOKUP(C2628,[1]Sheet1!$J$2:$J$2000,3,FALSE)),"No","Yes")</f>
        <v>No</v>
      </c>
      <c r="I2628" s="89">
        <f t="shared" si="1335"/>
        <v>0</v>
      </c>
      <c r="J2628" s="89">
        <f t="shared" si="1336"/>
        <v>0</v>
      </c>
      <c r="K2628" s="89">
        <f t="shared" si="1337"/>
        <v>0</v>
      </c>
      <c r="L2628" s="89">
        <f t="shared" si="1338"/>
        <v>0</v>
      </c>
      <c r="M2628" s="89">
        <f t="shared" si="1339"/>
        <v>0</v>
      </c>
      <c r="N2628" s="89">
        <f t="shared" si="1340"/>
        <v>0</v>
      </c>
      <c r="O2628" s="89">
        <f t="shared" si="1330"/>
        <v>0</v>
      </c>
      <c r="Q2628" s="90">
        <f t="shared" si="1341"/>
        <v>0</v>
      </c>
      <c r="R2628" s="90">
        <f t="shared" si="1342"/>
        <v>0</v>
      </c>
      <c r="S2628" s="90">
        <f t="shared" si="1343"/>
        <v>0</v>
      </c>
      <c r="T2628" s="90">
        <f t="shared" si="1344"/>
        <v>0</v>
      </c>
      <c r="U2628" s="90">
        <f t="shared" si="1345"/>
        <v>0</v>
      </c>
      <c r="V2628" s="90">
        <f t="shared" si="1346"/>
        <v>0</v>
      </c>
      <c r="W2628" s="90">
        <f t="shared" si="1331"/>
        <v>0</v>
      </c>
      <c r="Y2628" s="89">
        <f t="shared" si="1347"/>
        <v>0</v>
      </c>
      <c r="Z2628" s="90">
        <f t="shared" si="1348"/>
        <v>0</v>
      </c>
      <c r="AA2628" s="75">
        <f t="shared" si="1349"/>
        <v>0</v>
      </c>
      <c r="AB2628" s="89">
        <f t="shared" si="1350"/>
        <v>0</v>
      </c>
      <c r="AC2628" s="89">
        <f t="shared" si="1351"/>
        <v>0</v>
      </c>
      <c r="AD2628" s="90">
        <f t="shared" si="1352"/>
        <v>0</v>
      </c>
      <c r="AE2628" s="90">
        <f t="shared" si="1353"/>
        <v>0</v>
      </c>
      <c r="AF2628" s="1">
        <f t="shared" si="1354"/>
        <v>-50000</v>
      </c>
    </row>
    <row r="2629" spans="1:32">
      <c r="A2629" s="106">
        <v>3.0000000000000001E-3</v>
      </c>
      <c r="B2629" s="4">
        <f t="shared" si="1355"/>
        <v>-49999.997000000003</v>
      </c>
      <c r="C2629" s="66"/>
      <c r="D2629" s="65"/>
      <c r="E2629" s="57" t="s">
        <v>20</v>
      </c>
      <c r="F2629" s="22">
        <f t="shared" si="1328"/>
        <v>0</v>
      </c>
      <c r="G2629" s="22">
        <f t="shared" si="1329"/>
        <v>0</v>
      </c>
      <c r="H2629" s="120" t="str">
        <f>IF(ISNA(VLOOKUP(C2629,[1]Sheet1!$J$2:$J$2000,3,FALSE)),"No","Yes")</f>
        <v>No</v>
      </c>
      <c r="I2629" s="89">
        <f t="shared" si="1335"/>
        <v>0</v>
      </c>
      <c r="J2629" s="89">
        <f t="shared" si="1336"/>
        <v>0</v>
      </c>
      <c r="K2629" s="89">
        <f t="shared" si="1337"/>
        <v>0</v>
      </c>
      <c r="L2629" s="89">
        <f t="shared" si="1338"/>
        <v>0</v>
      </c>
      <c r="M2629" s="89">
        <f t="shared" si="1339"/>
        <v>0</v>
      </c>
      <c r="N2629" s="89">
        <f t="shared" si="1340"/>
        <v>0</v>
      </c>
      <c r="O2629" s="89">
        <f t="shared" si="1330"/>
        <v>0</v>
      </c>
      <c r="Q2629" s="90">
        <f t="shared" si="1341"/>
        <v>0</v>
      </c>
      <c r="R2629" s="90">
        <f t="shared" si="1342"/>
        <v>0</v>
      </c>
      <c r="S2629" s="90">
        <f t="shared" si="1343"/>
        <v>0</v>
      </c>
      <c r="T2629" s="90">
        <f t="shared" si="1344"/>
        <v>0</v>
      </c>
      <c r="U2629" s="90">
        <f t="shared" si="1345"/>
        <v>0</v>
      </c>
      <c r="V2629" s="90">
        <f t="shared" si="1346"/>
        <v>0</v>
      </c>
      <c r="W2629" s="90">
        <f t="shared" si="1331"/>
        <v>0</v>
      </c>
      <c r="Y2629" s="89">
        <f t="shared" si="1347"/>
        <v>0</v>
      </c>
      <c r="Z2629" s="90">
        <f t="shared" si="1348"/>
        <v>0</v>
      </c>
      <c r="AA2629" s="75">
        <f t="shared" si="1349"/>
        <v>0</v>
      </c>
      <c r="AB2629" s="89">
        <f t="shared" si="1350"/>
        <v>0</v>
      </c>
      <c r="AC2629" s="89">
        <f t="shared" si="1351"/>
        <v>0</v>
      </c>
      <c r="AD2629" s="90">
        <f t="shared" si="1352"/>
        <v>0</v>
      </c>
      <c r="AE2629" s="90">
        <f t="shared" si="1353"/>
        <v>0</v>
      </c>
      <c r="AF2629" s="1">
        <f t="shared" si="1354"/>
        <v>-50000</v>
      </c>
    </row>
    <row r="2630" spans="1:32">
      <c r="A2630" s="106">
        <v>3.0010000000000002E-3</v>
      </c>
      <c r="B2630" s="4">
        <f t="shared" si="1355"/>
        <v>-49999.996999000003</v>
      </c>
      <c r="C2630" s="66"/>
      <c r="D2630" s="65"/>
      <c r="E2630" s="57" t="s">
        <v>20</v>
      </c>
      <c r="F2630" s="22">
        <f t="shared" si="1328"/>
        <v>0</v>
      </c>
      <c r="G2630" s="22">
        <f t="shared" si="1329"/>
        <v>0</v>
      </c>
      <c r="H2630" s="120" t="str">
        <f>IF(ISNA(VLOOKUP(C2630,[1]Sheet1!$J$2:$J$2000,3,FALSE)),"No","Yes")</f>
        <v>No</v>
      </c>
      <c r="I2630" s="89">
        <f t="shared" si="1335"/>
        <v>0</v>
      </c>
      <c r="J2630" s="89">
        <f t="shared" si="1336"/>
        <v>0</v>
      </c>
      <c r="K2630" s="89">
        <f t="shared" si="1337"/>
        <v>0</v>
      </c>
      <c r="L2630" s="89">
        <f t="shared" si="1338"/>
        <v>0</v>
      </c>
      <c r="M2630" s="89">
        <f t="shared" si="1339"/>
        <v>0</v>
      </c>
      <c r="N2630" s="89">
        <f t="shared" si="1340"/>
        <v>0</v>
      </c>
      <c r="O2630" s="89">
        <f t="shared" si="1330"/>
        <v>0</v>
      </c>
      <c r="Q2630" s="90">
        <f t="shared" si="1341"/>
        <v>0</v>
      </c>
      <c r="R2630" s="90">
        <f t="shared" si="1342"/>
        <v>0</v>
      </c>
      <c r="S2630" s="90">
        <f t="shared" si="1343"/>
        <v>0</v>
      </c>
      <c r="T2630" s="90">
        <f t="shared" si="1344"/>
        <v>0</v>
      </c>
      <c r="U2630" s="90">
        <f t="shared" si="1345"/>
        <v>0</v>
      </c>
      <c r="V2630" s="90">
        <f t="shared" si="1346"/>
        <v>0</v>
      </c>
      <c r="W2630" s="90">
        <f t="shared" si="1331"/>
        <v>0</v>
      </c>
      <c r="Y2630" s="89">
        <f t="shared" si="1347"/>
        <v>0</v>
      </c>
      <c r="Z2630" s="90">
        <f t="shared" si="1348"/>
        <v>0</v>
      </c>
      <c r="AA2630" s="75">
        <f t="shared" si="1349"/>
        <v>0</v>
      </c>
      <c r="AB2630" s="89">
        <f t="shared" si="1350"/>
        <v>0</v>
      </c>
      <c r="AC2630" s="89">
        <f t="shared" si="1351"/>
        <v>0</v>
      </c>
      <c r="AD2630" s="90">
        <f t="shared" si="1352"/>
        <v>0</v>
      </c>
      <c r="AE2630" s="90">
        <f t="shared" si="1353"/>
        <v>0</v>
      </c>
      <c r="AF2630" s="1">
        <f t="shared" si="1354"/>
        <v>-50000</v>
      </c>
    </row>
    <row r="2631" spans="1:32">
      <c r="A2631" s="106">
        <v>3.0019999999999999E-3</v>
      </c>
      <c r="B2631" s="4">
        <f t="shared" si="1355"/>
        <v>-49999.996998000002</v>
      </c>
      <c r="C2631" s="69"/>
      <c r="D2631" s="65"/>
      <c r="E2631" s="57" t="s">
        <v>20</v>
      </c>
      <c r="F2631" s="22">
        <f t="shared" si="1328"/>
        <v>0</v>
      </c>
      <c r="G2631" s="22">
        <f t="shared" si="1329"/>
        <v>0</v>
      </c>
      <c r="H2631" s="120" t="str">
        <f>IF(ISNA(VLOOKUP(C2631,[1]Sheet1!$J$2:$J$2000,3,FALSE)),"No","Yes")</f>
        <v>No</v>
      </c>
      <c r="I2631" s="89">
        <f t="shared" si="1335"/>
        <v>0</v>
      </c>
      <c r="J2631" s="89">
        <f t="shared" si="1336"/>
        <v>0</v>
      </c>
      <c r="K2631" s="89">
        <f t="shared" si="1337"/>
        <v>0</v>
      </c>
      <c r="L2631" s="89">
        <f t="shared" si="1338"/>
        <v>0</v>
      </c>
      <c r="M2631" s="89">
        <f t="shared" si="1339"/>
        <v>0</v>
      </c>
      <c r="N2631" s="89">
        <f t="shared" si="1340"/>
        <v>0</v>
      </c>
      <c r="O2631" s="89">
        <f t="shared" si="1330"/>
        <v>0</v>
      </c>
      <c r="Q2631" s="90">
        <f t="shared" si="1341"/>
        <v>0</v>
      </c>
      <c r="R2631" s="90">
        <f t="shared" si="1342"/>
        <v>0</v>
      </c>
      <c r="S2631" s="90">
        <f t="shared" si="1343"/>
        <v>0</v>
      </c>
      <c r="T2631" s="90">
        <f t="shared" si="1344"/>
        <v>0</v>
      </c>
      <c r="U2631" s="90">
        <f t="shared" si="1345"/>
        <v>0</v>
      </c>
      <c r="V2631" s="90">
        <f t="shared" si="1346"/>
        <v>0</v>
      </c>
      <c r="W2631" s="90">
        <f t="shared" si="1331"/>
        <v>0</v>
      </c>
      <c r="Y2631" s="89">
        <f t="shared" si="1347"/>
        <v>0</v>
      </c>
      <c r="Z2631" s="90">
        <f t="shared" si="1348"/>
        <v>0</v>
      </c>
      <c r="AA2631" s="75">
        <f t="shared" si="1349"/>
        <v>0</v>
      </c>
      <c r="AB2631" s="89">
        <f t="shared" si="1350"/>
        <v>0</v>
      </c>
      <c r="AC2631" s="89">
        <f t="shared" si="1351"/>
        <v>0</v>
      </c>
      <c r="AD2631" s="90">
        <f t="shared" si="1352"/>
        <v>0</v>
      </c>
      <c r="AE2631" s="90">
        <f t="shared" si="1353"/>
        <v>0</v>
      </c>
      <c r="AF2631" s="1">
        <f t="shared" si="1354"/>
        <v>-50000</v>
      </c>
    </row>
    <row r="2632" spans="1:32">
      <c r="A2632" s="106">
        <v>3.003E-3</v>
      </c>
      <c r="B2632" s="4">
        <f t="shared" si="1355"/>
        <v>-49999.996997000002</v>
      </c>
      <c r="C2632" s="69"/>
      <c r="D2632" s="65"/>
      <c r="E2632" s="57" t="s">
        <v>20</v>
      </c>
      <c r="F2632" s="22">
        <f t="shared" si="1328"/>
        <v>0</v>
      </c>
      <c r="G2632" s="22">
        <f t="shared" si="1329"/>
        <v>0</v>
      </c>
      <c r="H2632" s="120" t="str">
        <f>IF(ISNA(VLOOKUP(C2632,[1]Sheet1!$J$2:$J$2000,3,FALSE)),"No","Yes")</f>
        <v>No</v>
      </c>
      <c r="I2632" s="89">
        <f t="shared" si="1335"/>
        <v>0</v>
      </c>
      <c r="J2632" s="89">
        <f t="shared" si="1336"/>
        <v>0</v>
      </c>
      <c r="K2632" s="89">
        <f t="shared" si="1337"/>
        <v>0</v>
      </c>
      <c r="L2632" s="89">
        <f t="shared" si="1338"/>
        <v>0</v>
      </c>
      <c r="M2632" s="89">
        <f t="shared" si="1339"/>
        <v>0</v>
      </c>
      <c r="N2632" s="89">
        <f t="shared" si="1340"/>
        <v>0</v>
      </c>
      <c r="O2632" s="89">
        <f t="shared" si="1330"/>
        <v>0</v>
      </c>
      <c r="Q2632" s="90">
        <f t="shared" si="1341"/>
        <v>0</v>
      </c>
      <c r="R2632" s="90">
        <f t="shared" si="1342"/>
        <v>0</v>
      </c>
      <c r="S2632" s="90">
        <f t="shared" si="1343"/>
        <v>0</v>
      </c>
      <c r="T2632" s="90">
        <f t="shared" si="1344"/>
        <v>0</v>
      </c>
      <c r="U2632" s="90">
        <f t="shared" si="1345"/>
        <v>0</v>
      </c>
      <c r="V2632" s="90">
        <f t="shared" si="1346"/>
        <v>0</v>
      </c>
      <c r="W2632" s="90">
        <f t="shared" si="1331"/>
        <v>0</v>
      </c>
      <c r="Y2632" s="89">
        <f t="shared" si="1347"/>
        <v>0</v>
      </c>
      <c r="Z2632" s="90">
        <f t="shared" si="1348"/>
        <v>0</v>
      </c>
      <c r="AA2632" s="75">
        <f t="shared" si="1349"/>
        <v>0</v>
      </c>
      <c r="AB2632" s="89">
        <f t="shared" si="1350"/>
        <v>0</v>
      </c>
      <c r="AC2632" s="89">
        <f t="shared" si="1351"/>
        <v>0</v>
      </c>
      <c r="AD2632" s="90">
        <f t="shared" si="1352"/>
        <v>0</v>
      </c>
      <c r="AE2632" s="90">
        <f t="shared" si="1353"/>
        <v>0</v>
      </c>
      <c r="AF2632" s="1">
        <f t="shared" si="1354"/>
        <v>-50000</v>
      </c>
    </row>
    <row r="2633" spans="1:32">
      <c r="A2633" s="106">
        <v>3.0040000000000002E-3</v>
      </c>
      <c r="B2633" s="4">
        <f t="shared" si="1355"/>
        <v>-49999.996996000002</v>
      </c>
      <c r="C2633" s="66"/>
      <c r="D2633" s="65"/>
      <c r="E2633" s="57" t="s">
        <v>20</v>
      </c>
      <c r="F2633" s="22">
        <f t="shared" si="1328"/>
        <v>0</v>
      </c>
      <c r="G2633" s="22">
        <f t="shared" si="1329"/>
        <v>0</v>
      </c>
      <c r="H2633" s="120" t="str">
        <f>IF(ISNA(VLOOKUP(C2633,[1]Sheet1!$J$2:$J$2000,3,FALSE)),"No","Yes")</f>
        <v>No</v>
      </c>
      <c r="I2633" s="89">
        <f t="shared" si="1335"/>
        <v>0</v>
      </c>
      <c r="J2633" s="89">
        <f t="shared" si="1336"/>
        <v>0</v>
      </c>
      <c r="K2633" s="89">
        <f t="shared" si="1337"/>
        <v>0</v>
      </c>
      <c r="L2633" s="89">
        <f t="shared" si="1338"/>
        <v>0</v>
      </c>
      <c r="M2633" s="89">
        <f t="shared" si="1339"/>
        <v>0</v>
      </c>
      <c r="N2633" s="89">
        <f t="shared" si="1340"/>
        <v>0</v>
      </c>
      <c r="O2633" s="89">
        <f t="shared" si="1330"/>
        <v>0</v>
      </c>
      <c r="Q2633" s="90">
        <f t="shared" si="1341"/>
        <v>0</v>
      </c>
      <c r="R2633" s="90">
        <f t="shared" si="1342"/>
        <v>0</v>
      </c>
      <c r="S2633" s="90">
        <f t="shared" si="1343"/>
        <v>0</v>
      </c>
      <c r="T2633" s="90">
        <f t="shared" si="1344"/>
        <v>0</v>
      </c>
      <c r="U2633" s="90">
        <f t="shared" si="1345"/>
        <v>0</v>
      </c>
      <c r="V2633" s="90">
        <f t="shared" si="1346"/>
        <v>0</v>
      </c>
      <c r="W2633" s="90">
        <f t="shared" si="1331"/>
        <v>0</v>
      </c>
      <c r="Y2633" s="89">
        <f t="shared" si="1347"/>
        <v>0</v>
      </c>
      <c r="Z2633" s="90">
        <f t="shared" si="1348"/>
        <v>0</v>
      </c>
      <c r="AA2633" s="75">
        <f t="shared" si="1349"/>
        <v>0</v>
      </c>
      <c r="AB2633" s="89">
        <f t="shared" si="1350"/>
        <v>0</v>
      </c>
      <c r="AC2633" s="89">
        <f t="shared" si="1351"/>
        <v>0</v>
      </c>
      <c r="AD2633" s="90">
        <f t="shared" si="1352"/>
        <v>0</v>
      </c>
      <c r="AE2633" s="90">
        <f t="shared" si="1353"/>
        <v>0</v>
      </c>
      <c r="AF2633" s="1">
        <f t="shared" si="1354"/>
        <v>-50000</v>
      </c>
    </row>
    <row r="2634" spans="1:32">
      <c r="A2634" s="106">
        <v>3.0049999999999999E-3</v>
      </c>
      <c r="B2634" s="4">
        <f t="shared" si="1355"/>
        <v>-49999.996995000001</v>
      </c>
      <c r="C2634" s="66"/>
      <c r="D2634" s="65"/>
      <c r="E2634" s="57" t="s">
        <v>20</v>
      </c>
      <c r="F2634" s="22">
        <f t="shared" si="1328"/>
        <v>0</v>
      </c>
      <c r="G2634" s="22">
        <f t="shared" si="1329"/>
        <v>0</v>
      </c>
      <c r="H2634" s="120" t="str">
        <f>IF(ISNA(VLOOKUP(C2634,[1]Sheet1!$J$2:$J$2000,3,FALSE)),"No","Yes")</f>
        <v>No</v>
      </c>
      <c r="I2634" s="89">
        <f t="shared" si="1335"/>
        <v>0</v>
      </c>
      <c r="J2634" s="89">
        <f t="shared" si="1336"/>
        <v>0</v>
      </c>
      <c r="K2634" s="89">
        <f t="shared" si="1337"/>
        <v>0</v>
      </c>
      <c r="L2634" s="89">
        <f t="shared" si="1338"/>
        <v>0</v>
      </c>
      <c r="M2634" s="89">
        <f t="shared" si="1339"/>
        <v>0</v>
      </c>
      <c r="N2634" s="89">
        <f t="shared" si="1340"/>
        <v>0</v>
      </c>
      <c r="O2634" s="89">
        <f t="shared" si="1330"/>
        <v>0</v>
      </c>
      <c r="Q2634" s="90">
        <f t="shared" si="1341"/>
        <v>0</v>
      </c>
      <c r="R2634" s="90">
        <f t="shared" si="1342"/>
        <v>0</v>
      </c>
      <c r="S2634" s="90">
        <f t="shared" si="1343"/>
        <v>0</v>
      </c>
      <c r="T2634" s="90">
        <f t="shared" si="1344"/>
        <v>0</v>
      </c>
      <c r="U2634" s="90">
        <f t="shared" si="1345"/>
        <v>0</v>
      </c>
      <c r="V2634" s="90">
        <f t="shared" si="1346"/>
        <v>0</v>
      </c>
      <c r="W2634" s="90">
        <f t="shared" si="1331"/>
        <v>0</v>
      </c>
      <c r="Y2634" s="89">
        <f t="shared" si="1347"/>
        <v>0</v>
      </c>
      <c r="Z2634" s="90">
        <f t="shared" si="1348"/>
        <v>0</v>
      </c>
      <c r="AA2634" s="75">
        <f t="shared" si="1349"/>
        <v>0</v>
      </c>
      <c r="AB2634" s="89">
        <f t="shared" si="1350"/>
        <v>0</v>
      </c>
      <c r="AC2634" s="89">
        <f t="shared" si="1351"/>
        <v>0</v>
      </c>
      <c r="AD2634" s="90">
        <f t="shared" si="1352"/>
        <v>0</v>
      </c>
      <c r="AE2634" s="90">
        <f t="shared" si="1353"/>
        <v>0</v>
      </c>
      <c r="AF2634" s="1">
        <f t="shared" si="1354"/>
        <v>-50000</v>
      </c>
    </row>
    <row r="2635" spans="1:32">
      <c r="A2635" s="106">
        <v>3.006E-3</v>
      </c>
      <c r="B2635" s="4">
        <f t="shared" si="1355"/>
        <v>-49999.996994000001</v>
      </c>
      <c r="C2635" s="66"/>
      <c r="D2635" s="66"/>
      <c r="E2635" s="57" t="s">
        <v>20</v>
      </c>
      <c r="F2635" s="22">
        <f t="shared" si="1328"/>
        <v>0</v>
      </c>
      <c r="G2635" s="22">
        <f t="shared" si="1329"/>
        <v>0</v>
      </c>
      <c r="H2635" s="120" t="str">
        <f>IF(ISNA(VLOOKUP(C2635,[1]Sheet1!$J$2:$J$2000,3,FALSE)),"No","Yes")</f>
        <v>No</v>
      </c>
      <c r="I2635" s="89">
        <f t="shared" si="1335"/>
        <v>0</v>
      </c>
      <c r="J2635" s="89">
        <f t="shared" si="1336"/>
        <v>0</v>
      </c>
      <c r="K2635" s="89">
        <f t="shared" si="1337"/>
        <v>0</v>
      </c>
      <c r="L2635" s="89">
        <f t="shared" si="1338"/>
        <v>0</v>
      </c>
      <c r="M2635" s="89">
        <f t="shared" si="1339"/>
        <v>0</v>
      </c>
      <c r="N2635" s="89">
        <f t="shared" si="1340"/>
        <v>0</v>
      </c>
      <c r="O2635" s="89">
        <f t="shared" si="1330"/>
        <v>0</v>
      </c>
      <c r="Q2635" s="90">
        <f t="shared" si="1341"/>
        <v>0</v>
      </c>
      <c r="R2635" s="90">
        <f t="shared" si="1342"/>
        <v>0</v>
      </c>
      <c r="S2635" s="90">
        <f t="shared" si="1343"/>
        <v>0</v>
      </c>
      <c r="T2635" s="90">
        <f t="shared" si="1344"/>
        <v>0</v>
      </c>
      <c r="U2635" s="90">
        <f t="shared" si="1345"/>
        <v>0</v>
      </c>
      <c r="V2635" s="90">
        <f t="shared" si="1346"/>
        <v>0</v>
      </c>
      <c r="W2635" s="90">
        <f t="shared" si="1331"/>
        <v>0</v>
      </c>
      <c r="Y2635" s="89">
        <f t="shared" si="1347"/>
        <v>0</v>
      </c>
      <c r="Z2635" s="90">
        <f t="shared" si="1348"/>
        <v>0</v>
      </c>
      <c r="AA2635" s="75">
        <f t="shared" si="1349"/>
        <v>0</v>
      </c>
      <c r="AB2635" s="89">
        <f t="shared" si="1350"/>
        <v>0</v>
      </c>
      <c r="AC2635" s="89">
        <f t="shared" si="1351"/>
        <v>0</v>
      </c>
      <c r="AD2635" s="90">
        <f t="shared" si="1352"/>
        <v>0</v>
      </c>
      <c r="AE2635" s="90">
        <f t="shared" si="1353"/>
        <v>0</v>
      </c>
      <c r="AF2635" s="1">
        <f t="shared" si="1354"/>
        <v>-50000</v>
      </c>
    </row>
    <row r="2636" spans="1:32">
      <c r="A2636" s="106">
        <v>3.0070000000000001E-3</v>
      </c>
      <c r="B2636" s="4">
        <f t="shared" si="1355"/>
        <v>-49999.996993000001</v>
      </c>
      <c r="C2636" s="66"/>
      <c r="D2636" s="66"/>
      <c r="E2636" s="57" t="s">
        <v>20</v>
      </c>
      <c r="F2636" s="22">
        <f t="shared" si="1328"/>
        <v>0</v>
      </c>
      <c r="G2636" s="22">
        <f t="shared" si="1329"/>
        <v>0</v>
      </c>
      <c r="H2636" s="120" t="str">
        <f>IF(ISNA(VLOOKUP(C2636,[1]Sheet1!$J$2:$J$2000,3,FALSE)),"No","Yes")</f>
        <v>No</v>
      </c>
      <c r="I2636" s="89">
        <f t="shared" si="1335"/>
        <v>0</v>
      </c>
      <c r="J2636" s="89">
        <f t="shared" si="1336"/>
        <v>0</v>
      </c>
      <c r="K2636" s="89">
        <f t="shared" si="1337"/>
        <v>0</v>
      </c>
      <c r="L2636" s="89">
        <f t="shared" si="1338"/>
        <v>0</v>
      </c>
      <c r="M2636" s="89">
        <f t="shared" si="1339"/>
        <v>0</v>
      </c>
      <c r="N2636" s="89">
        <f t="shared" si="1340"/>
        <v>0</v>
      </c>
      <c r="O2636" s="89">
        <f t="shared" si="1330"/>
        <v>0</v>
      </c>
      <c r="Q2636" s="90">
        <f t="shared" si="1341"/>
        <v>0</v>
      </c>
      <c r="R2636" s="90">
        <f t="shared" si="1342"/>
        <v>0</v>
      </c>
      <c r="S2636" s="90">
        <f t="shared" si="1343"/>
        <v>0</v>
      </c>
      <c r="T2636" s="90">
        <f t="shared" si="1344"/>
        <v>0</v>
      </c>
      <c r="U2636" s="90">
        <f t="shared" si="1345"/>
        <v>0</v>
      </c>
      <c r="V2636" s="90">
        <f t="shared" si="1346"/>
        <v>0</v>
      </c>
      <c r="W2636" s="90">
        <f t="shared" si="1331"/>
        <v>0</v>
      </c>
      <c r="Y2636" s="89">
        <f t="shared" si="1347"/>
        <v>0</v>
      </c>
      <c r="Z2636" s="90">
        <f t="shared" si="1348"/>
        <v>0</v>
      </c>
      <c r="AA2636" s="75">
        <f t="shared" si="1349"/>
        <v>0</v>
      </c>
      <c r="AB2636" s="89">
        <f t="shared" si="1350"/>
        <v>0</v>
      </c>
      <c r="AC2636" s="89">
        <f t="shared" si="1351"/>
        <v>0</v>
      </c>
      <c r="AD2636" s="90">
        <f t="shared" si="1352"/>
        <v>0</v>
      </c>
      <c r="AE2636" s="90">
        <f t="shared" si="1353"/>
        <v>0</v>
      </c>
      <c r="AF2636" s="1">
        <f t="shared" si="1354"/>
        <v>-50000</v>
      </c>
    </row>
    <row r="2637" spans="1:32" s="21" customFormat="1">
      <c r="A2637" s="105"/>
      <c r="C2637" s="64" t="s">
        <v>3</v>
      </c>
      <c r="D2637" s="64"/>
      <c r="H2637" s="120" t="str">
        <f>IF(ISNA(VLOOKUP(C2637,[1]Sheet1!$J$2:$J$2000,3,FALSE)),"No","Yes")</f>
        <v>No</v>
      </c>
      <c r="I2637" s="88"/>
      <c r="J2637" s="88"/>
      <c r="K2637" s="88"/>
      <c r="L2637" s="88"/>
      <c r="M2637" s="88"/>
      <c r="N2637" s="88"/>
      <c r="O2637" s="88"/>
      <c r="P2637" s="72"/>
      <c r="Q2637" s="87"/>
      <c r="R2637" s="87"/>
      <c r="S2637" s="87"/>
      <c r="T2637" s="87"/>
      <c r="U2637" s="87"/>
      <c r="V2637" s="87"/>
      <c r="W2637" s="87"/>
      <c r="X2637" s="72"/>
      <c r="Y2637" s="88"/>
      <c r="Z2637" s="87"/>
      <c r="AA2637" s="74"/>
      <c r="AB2637" s="88"/>
      <c r="AC2637" s="88"/>
      <c r="AD2637" s="87"/>
      <c r="AE2637" s="87"/>
      <c r="AF2637" s="1">
        <f t="shared" si="1354"/>
        <v>-50000</v>
      </c>
    </row>
    <row r="2638" spans="1:32">
      <c r="C2638" s="67" t="s">
        <v>20</v>
      </c>
      <c r="AF2638" s="1">
        <f t="shared" si="1354"/>
        <v>0</v>
      </c>
    </row>
    <row r="2639" spans="1:32">
      <c r="C2639" s="67" t="s">
        <v>21</v>
      </c>
      <c r="AF2639" s="1">
        <f t="shared" si="1354"/>
        <v>0</v>
      </c>
    </row>
    <row r="2640" spans="1:32">
      <c r="C2640" s="67" t="s">
        <v>5</v>
      </c>
      <c r="D2640" s="67" t="s">
        <v>19</v>
      </c>
      <c r="E2640" s="56" t="s">
        <v>19</v>
      </c>
      <c r="AF2640" s="1">
        <f t="shared" si="1354"/>
        <v>0</v>
      </c>
    </row>
    <row r="2641" spans="3:32">
      <c r="C2641" s="67" t="s">
        <v>18</v>
      </c>
      <c r="D2641" s="67" t="s">
        <v>19</v>
      </c>
      <c r="E2641" s="56" t="s">
        <v>19</v>
      </c>
      <c r="AF2641" s="1">
        <f t="shared" si="1354"/>
        <v>0</v>
      </c>
    </row>
    <row r="2642" spans="3:32">
      <c r="AF2642" s="1">
        <f t="shared" si="1354"/>
        <v>0</v>
      </c>
    </row>
    <row r="2643" spans="3:32">
      <c r="AF2643" s="1">
        <f t="shared" si="1354"/>
        <v>0</v>
      </c>
    </row>
    <row r="2644" spans="3:32">
      <c r="AF2644" s="1">
        <f t="shared" si="1354"/>
        <v>0</v>
      </c>
    </row>
    <row r="2645" spans="3:32">
      <c r="AF2645" s="1">
        <f t="shared" si="1354"/>
        <v>0</v>
      </c>
    </row>
    <row r="2646" spans="3:32">
      <c r="AF2646" s="1">
        <f t="shared" si="1354"/>
        <v>0</v>
      </c>
    </row>
    <row r="2647" spans="3:32">
      <c r="AF2647" s="1">
        <f t="shared" si="1354"/>
        <v>0</v>
      </c>
    </row>
    <row r="2648" spans="3:32">
      <c r="AF2648" s="1">
        <f t="shared" si="1354"/>
        <v>0</v>
      </c>
    </row>
    <row r="2649" spans="3:32">
      <c r="AF2649" s="1">
        <f t="shared" si="1354"/>
        <v>0</v>
      </c>
    </row>
    <row r="2650" spans="3:32">
      <c r="AF2650" s="1">
        <f t="shared" si="1354"/>
        <v>0</v>
      </c>
    </row>
    <row r="2651" spans="3:32">
      <c r="AF2651" s="1">
        <f t="shared" si="1354"/>
        <v>0</v>
      </c>
    </row>
    <row r="2652" spans="3:32">
      <c r="AF2652" s="1">
        <f t="shared" si="1354"/>
        <v>0</v>
      </c>
    </row>
    <row r="2653" spans="3:32">
      <c r="AF2653" s="1">
        <f t="shared" si="1354"/>
        <v>0</v>
      </c>
    </row>
    <row r="2654" spans="3:32">
      <c r="AF2654" s="1">
        <f t="shared" si="1354"/>
        <v>0</v>
      </c>
    </row>
    <row r="2655" spans="3:32">
      <c r="AF2655" s="1">
        <f t="shared" si="1354"/>
        <v>0</v>
      </c>
    </row>
    <row r="2656" spans="3:32">
      <c r="AF2656" s="1">
        <f t="shared" si="1354"/>
        <v>0</v>
      </c>
    </row>
    <row r="2657" spans="32:32">
      <c r="AF2657" s="1">
        <f t="shared" si="1354"/>
        <v>0</v>
      </c>
    </row>
    <row r="2658" spans="32:32">
      <c r="AF2658" s="1">
        <f t="shared" si="1354"/>
        <v>0</v>
      </c>
    </row>
    <row r="2659" spans="32:32">
      <c r="AF2659" s="1">
        <f t="shared" si="1354"/>
        <v>0</v>
      </c>
    </row>
    <row r="2660" spans="32:32">
      <c r="AF2660" s="1">
        <f t="shared" si="1354"/>
        <v>0</v>
      </c>
    </row>
    <row r="2661" spans="32:32">
      <c r="AF2661" s="1">
        <f t="shared" si="1354"/>
        <v>0</v>
      </c>
    </row>
    <row r="2662" spans="32:32">
      <c r="AF2662" s="1">
        <f t="shared" si="1354"/>
        <v>0</v>
      </c>
    </row>
    <row r="2663" spans="32:32">
      <c r="AF2663" s="1">
        <f t="shared" si="1354"/>
        <v>0</v>
      </c>
    </row>
    <row r="2664" spans="32:32">
      <c r="AF2664" s="1">
        <f t="shared" si="1354"/>
        <v>0</v>
      </c>
    </row>
    <row r="2665" spans="32:32">
      <c r="AF2665" s="1">
        <f t="shared" si="1354"/>
        <v>0</v>
      </c>
    </row>
    <row r="2666" spans="32:32">
      <c r="AF2666" s="1">
        <f t="shared" si="1354"/>
        <v>0</v>
      </c>
    </row>
    <row r="2667" spans="32:32">
      <c r="AF2667" s="1">
        <f t="shared" si="1354"/>
        <v>0</v>
      </c>
    </row>
    <row r="2668" spans="32:32">
      <c r="AF2668" s="1">
        <f t="shared" si="1354"/>
        <v>0</v>
      </c>
    </row>
    <row r="2669" spans="32:32">
      <c r="AF2669" s="1">
        <f t="shared" si="1354"/>
        <v>0</v>
      </c>
    </row>
    <row r="2670" spans="32:32">
      <c r="AF2670" s="1">
        <f t="shared" si="1354"/>
        <v>0</v>
      </c>
    </row>
    <row r="2671" spans="32:32">
      <c r="AF2671" s="1">
        <f t="shared" si="1354"/>
        <v>0</v>
      </c>
    </row>
    <row r="2672" spans="32:32">
      <c r="AF2672" s="1">
        <f t="shared" si="1354"/>
        <v>0</v>
      </c>
    </row>
    <row r="2673" spans="32:32">
      <c r="AF2673" s="1">
        <f t="shared" si="1354"/>
        <v>0</v>
      </c>
    </row>
    <row r="2674" spans="32:32">
      <c r="AF2674" s="1">
        <f t="shared" si="1354"/>
        <v>0</v>
      </c>
    </row>
    <row r="2675" spans="32:32">
      <c r="AF2675" s="1">
        <f t="shared" si="1354"/>
        <v>0</v>
      </c>
    </row>
    <row r="2676" spans="32:32">
      <c r="AF2676" s="1">
        <f t="shared" si="1354"/>
        <v>0</v>
      </c>
    </row>
    <row r="2677" spans="32:32">
      <c r="AF2677" s="1">
        <f t="shared" si="1354"/>
        <v>0</v>
      </c>
    </row>
    <row r="2678" spans="32:32">
      <c r="AF2678" s="1">
        <f t="shared" si="1354"/>
        <v>0</v>
      </c>
    </row>
    <row r="2679" spans="32:32">
      <c r="AF2679" s="1">
        <f t="shared" si="1354"/>
        <v>0</v>
      </c>
    </row>
    <row r="2680" spans="32:32">
      <c r="AF2680" s="1">
        <f t="shared" si="1354"/>
        <v>0</v>
      </c>
    </row>
    <row r="2681" spans="32:32">
      <c r="AF2681" s="1">
        <f t="shared" si="1354"/>
        <v>0</v>
      </c>
    </row>
    <row r="2682" spans="32:32">
      <c r="AF2682" s="1">
        <f t="shared" si="1354"/>
        <v>0</v>
      </c>
    </row>
    <row r="2683" spans="32:32">
      <c r="AF2683" s="1">
        <f t="shared" si="1354"/>
        <v>0</v>
      </c>
    </row>
    <row r="2684" spans="32:32">
      <c r="AF2684" s="1">
        <f t="shared" si="1354"/>
        <v>0</v>
      </c>
    </row>
    <row r="2685" spans="32:32">
      <c r="AF2685" s="1">
        <f t="shared" si="1354"/>
        <v>0</v>
      </c>
    </row>
    <row r="2686" spans="32:32">
      <c r="AF2686" s="1">
        <f t="shared" si="1354"/>
        <v>0</v>
      </c>
    </row>
    <row r="2687" spans="32:32">
      <c r="AF2687" s="1">
        <f t="shared" si="1354"/>
        <v>0</v>
      </c>
    </row>
    <row r="2688" spans="32:32">
      <c r="AF2688" s="1">
        <f t="shared" si="1354"/>
        <v>0</v>
      </c>
    </row>
    <row r="2689" spans="32:32">
      <c r="AF2689" s="1">
        <f t="shared" si="1354"/>
        <v>0</v>
      </c>
    </row>
    <row r="2690" spans="32:32">
      <c r="AF2690" s="1">
        <f t="shared" si="1354"/>
        <v>0</v>
      </c>
    </row>
    <row r="2691" spans="32:32">
      <c r="AF2691" s="1">
        <f t="shared" ref="AF2691:AF2723" si="1356">IF(H2691="NO",SUM(AA2691:AE2691)-50000,SUM(AA2691:AE2691))</f>
        <v>0</v>
      </c>
    </row>
    <row r="2692" spans="32:32">
      <c r="AF2692" s="1">
        <f t="shared" si="1356"/>
        <v>0</v>
      </c>
    </row>
    <row r="2693" spans="32:32">
      <c r="AF2693" s="1">
        <f t="shared" si="1356"/>
        <v>0</v>
      </c>
    </row>
    <row r="2694" spans="32:32">
      <c r="AF2694" s="1">
        <f t="shared" si="1356"/>
        <v>0</v>
      </c>
    </row>
    <row r="2695" spans="32:32">
      <c r="AF2695" s="1">
        <f t="shared" si="1356"/>
        <v>0</v>
      </c>
    </row>
    <row r="2696" spans="32:32">
      <c r="AF2696" s="1">
        <f t="shared" si="1356"/>
        <v>0</v>
      </c>
    </row>
    <row r="2697" spans="32:32">
      <c r="AF2697" s="1">
        <f t="shared" si="1356"/>
        <v>0</v>
      </c>
    </row>
    <row r="2698" spans="32:32">
      <c r="AF2698" s="1">
        <f t="shared" si="1356"/>
        <v>0</v>
      </c>
    </row>
    <row r="2699" spans="32:32">
      <c r="AF2699" s="1">
        <f t="shared" si="1356"/>
        <v>0</v>
      </c>
    </row>
    <row r="2700" spans="32:32">
      <c r="AF2700" s="1">
        <f t="shared" si="1356"/>
        <v>0</v>
      </c>
    </row>
    <row r="2701" spans="32:32">
      <c r="AF2701" s="1">
        <f t="shared" si="1356"/>
        <v>0</v>
      </c>
    </row>
    <row r="2702" spans="32:32">
      <c r="AF2702" s="1">
        <f t="shared" si="1356"/>
        <v>0</v>
      </c>
    </row>
    <row r="2703" spans="32:32">
      <c r="AF2703" s="1">
        <f t="shared" si="1356"/>
        <v>0</v>
      </c>
    </row>
    <row r="2704" spans="32:32">
      <c r="AF2704" s="1">
        <f t="shared" si="1356"/>
        <v>0</v>
      </c>
    </row>
    <row r="2705" spans="32:32">
      <c r="AF2705" s="1">
        <f t="shared" si="1356"/>
        <v>0</v>
      </c>
    </row>
    <row r="2706" spans="32:32">
      <c r="AF2706" s="1">
        <f t="shared" si="1356"/>
        <v>0</v>
      </c>
    </row>
    <row r="2707" spans="32:32">
      <c r="AF2707" s="1">
        <f t="shared" si="1356"/>
        <v>0</v>
      </c>
    </row>
    <row r="2708" spans="32:32">
      <c r="AF2708" s="1">
        <f t="shared" si="1356"/>
        <v>0</v>
      </c>
    </row>
    <row r="2709" spans="32:32">
      <c r="AF2709" s="1">
        <f t="shared" si="1356"/>
        <v>0</v>
      </c>
    </row>
    <row r="2710" spans="32:32">
      <c r="AF2710" s="1">
        <f t="shared" si="1356"/>
        <v>0</v>
      </c>
    </row>
    <row r="2711" spans="32:32">
      <c r="AF2711" s="1">
        <f t="shared" si="1356"/>
        <v>0</v>
      </c>
    </row>
    <row r="2712" spans="32:32">
      <c r="AF2712" s="1">
        <f t="shared" si="1356"/>
        <v>0</v>
      </c>
    </row>
    <row r="2713" spans="32:32">
      <c r="AF2713" s="1">
        <f t="shared" si="1356"/>
        <v>0</v>
      </c>
    </row>
    <row r="2714" spans="32:32">
      <c r="AF2714" s="1">
        <f t="shared" si="1356"/>
        <v>0</v>
      </c>
    </row>
    <row r="2715" spans="32:32">
      <c r="AF2715" s="1">
        <f t="shared" si="1356"/>
        <v>0</v>
      </c>
    </row>
    <row r="2716" spans="32:32">
      <c r="AF2716" s="1">
        <f t="shared" si="1356"/>
        <v>0</v>
      </c>
    </row>
    <row r="2717" spans="32:32">
      <c r="AF2717" s="1">
        <f t="shared" si="1356"/>
        <v>0</v>
      </c>
    </row>
    <row r="2718" spans="32:32">
      <c r="AF2718" s="1">
        <f t="shared" si="1356"/>
        <v>0</v>
      </c>
    </row>
    <row r="2719" spans="32:32">
      <c r="AF2719" s="1">
        <f t="shared" si="1356"/>
        <v>0</v>
      </c>
    </row>
    <row r="2720" spans="32:32">
      <c r="AF2720" s="1">
        <f t="shared" si="1356"/>
        <v>0</v>
      </c>
    </row>
    <row r="2721" spans="32:32">
      <c r="AF2721" s="1">
        <f t="shared" si="1356"/>
        <v>0</v>
      </c>
    </row>
    <row r="2722" spans="32:32">
      <c r="AF2722" s="1">
        <f t="shared" si="1356"/>
        <v>0</v>
      </c>
    </row>
    <row r="2723" spans="32:32">
      <c r="AF2723" s="1">
        <f t="shared" si="1356"/>
        <v>0</v>
      </c>
    </row>
    <row r="2724" spans="32:32">
      <c r="AF2724" s="1">
        <f>IF(H2724="NO",SUM(AA2724:AE2724)-50000,SUM(AA2724:AE2724))</f>
        <v>0</v>
      </c>
    </row>
  </sheetData>
  <autoFilter ref="A1:AG2641"/>
  <phoneticPr fontId="3" type="noConversion"/>
  <conditionalFormatting sqref="H3:H2637">
    <cfRule type="cellIs" dxfId="123" priority="1" stopIfTrue="1" operator="equal">
      <formula>0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G1079"/>
  <sheetViews>
    <sheetView workbookViewId="0">
      <selection activeCell="B2" sqref="B2"/>
    </sheetView>
  </sheetViews>
  <sheetFormatPr defaultRowHeight="12.75"/>
  <cols>
    <col min="1" max="1" width="1.42578125" customWidth="1"/>
    <col min="2" max="2" width="19.5703125" style="23" bestFit="1" customWidth="1"/>
    <col min="3" max="3" width="7.140625" style="40" bestFit="1" customWidth="1"/>
    <col min="4" max="4" width="24.85546875" style="40" bestFit="1" customWidth="1"/>
    <col min="5" max="5" width="8.140625" style="24" bestFit="1" customWidth="1"/>
    <col min="6" max="6" width="8.5703125" style="25" bestFit="1" customWidth="1"/>
  </cols>
  <sheetData>
    <row r="2" spans="2:7" ht="15.75">
      <c r="B2" s="34" t="str">
        <f>Races!A6</f>
        <v>Bedford Priory</v>
      </c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5.3182870370370366E-2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4.7384259259259258E-2</v>
      </c>
      <c r="F5" s="53"/>
      <c r="G5" t="str">
        <f>IF((ISERROR((VLOOKUP(B5,Calculation!C$2:C$2815,1,FALSE)))),"not entered","")</f>
        <v/>
      </c>
    </row>
    <row r="6" spans="2:7">
      <c r="B6" s="70" t="s">
        <v>79</v>
      </c>
      <c r="C6" s="52" t="str">
        <f t="shared" ref="C6" si="0">VLOOKUP(B6,name,3,FALSE)</f>
        <v>Male</v>
      </c>
      <c r="D6" s="52" t="str">
        <f t="shared" ref="D6" si="1">VLOOKUP(B6,name,2,FALSE)</f>
        <v>Tricamp race team</v>
      </c>
      <c r="E6" s="52">
        <v>4.7384259259259258E-2</v>
      </c>
      <c r="F6" s="53">
        <f t="shared" ref="F6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70" t="s">
        <v>80</v>
      </c>
      <c r="C7" s="52" t="str">
        <f t="shared" ref="C7:C504" si="3">VLOOKUP(B7,name,3,FALSE)</f>
        <v>Male</v>
      </c>
      <c r="D7" s="52" t="str">
        <f t="shared" ref="D7:D504" si="4">VLOOKUP(B7,name,2,FALSE)</f>
        <v>IMPERIAL COLLEGE TRIATHLON CLUB</v>
      </c>
      <c r="E7" s="52">
        <v>4.7812500000000001E-2</v>
      </c>
      <c r="F7" s="53">
        <f t="shared" ref="F7:F504" si="5">(VLOOKUP(C7,C$4:E$5,3,FALSE))/(E7/10000)</f>
        <v>9910.4333091261196</v>
      </c>
      <c r="G7" t="str">
        <f>IF((ISERROR((VLOOKUP(B7,Calculation!C$2:C$2815,1,FALSE)))),"not entered","")</f>
        <v/>
      </c>
    </row>
    <row r="8" spans="2:7">
      <c r="B8" s="70" t="s">
        <v>81</v>
      </c>
      <c r="C8" s="52" t="str">
        <f t="shared" si="3"/>
        <v>Male</v>
      </c>
      <c r="D8" s="52" t="str">
        <f t="shared" si="4"/>
        <v>phil corley blue tri</v>
      </c>
      <c r="E8" s="52">
        <v>4.8078703703703707E-2</v>
      </c>
      <c r="F8" s="53">
        <f t="shared" si="5"/>
        <v>9855.5609051516603</v>
      </c>
      <c r="G8" t="str">
        <f>IF((ISERROR((VLOOKUP(B8,Calculation!C$2:C$2815,1,FALSE)))),"not entered","")</f>
        <v/>
      </c>
    </row>
    <row r="9" spans="2:7">
      <c r="B9" s="70" t="s">
        <v>82</v>
      </c>
      <c r="C9" s="52" t="str">
        <f t="shared" si="3"/>
        <v>Male</v>
      </c>
      <c r="D9" s="52" t="str">
        <f t="shared" si="4"/>
        <v>Tri-Force</v>
      </c>
      <c r="E9" s="52">
        <v>4.8472222222222222E-2</v>
      </c>
      <c r="F9" s="53">
        <f t="shared" si="5"/>
        <v>9775.5491881566377</v>
      </c>
      <c r="G9" t="str">
        <f>IF((ISERROR((VLOOKUP(B9,Calculation!C$2:C$2815,1,FALSE)))),"not entered","")</f>
        <v/>
      </c>
    </row>
    <row r="10" spans="2:7">
      <c r="B10" s="70" t="s">
        <v>83</v>
      </c>
      <c r="C10" s="52" t="str">
        <f t="shared" si="3"/>
        <v>Male</v>
      </c>
      <c r="D10" s="52">
        <f t="shared" si="4"/>
        <v>0</v>
      </c>
      <c r="E10" s="52">
        <v>4.9074074074074076E-2</v>
      </c>
      <c r="F10" s="53">
        <f t="shared" si="5"/>
        <v>9655.6603773584902</v>
      </c>
      <c r="G10" t="str">
        <f>IF((ISERROR((VLOOKUP(B10,Calculation!C$2:C$2815,1,FALSE)))),"not entered","")</f>
        <v/>
      </c>
    </row>
    <row r="11" spans="2:7">
      <c r="B11" s="70" t="s">
        <v>84</v>
      </c>
      <c r="C11" s="52" t="str">
        <f t="shared" ref="C11:C74" si="6">VLOOKUP(B11,name,3,FALSE)</f>
        <v>Male</v>
      </c>
      <c r="D11" s="52" t="str">
        <f t="shared" ref="D11:D74" si="7">VLOOKUP(B11,name,2,FALSE)</f>
        <v>HADLEIGH HARES</v>
      </c>
      <c r="E11" s="52">
        <v>5.0601851851851849E-2</v>
      </c>
      <c r="F11" s="53">
        <f t="shared" ref="F11:F74" si="8">(VLOOKUP(C11,C$4:E$5,3,FALSE))/(E11/10000)</f>
        <v>9364.1354071363221</v>
      </c>
      <c r="G11" t="str">
        <f>IF((ISERROR((VLOOKUP(B11,Calculation!C$2:C$2815,1,FALSE)))),"not entered","")</f>
        <v/>
      </c>
    </row>
    <row r="12" spans="2:7">
      <c r="B12" s="70" t="s">
        <v>85</v>
      </c>
      <c r="C12" s="52" t="str">
        <f t="shared" si="6"/>
        <v>Male</v>
      </c>
      <c r="D12" s="52" t="str">
        <f t="shared" si="7"/>
        <v>Leighton Buzzard Triathlon Club</v>
      </c>
      <c r="E12" s="52">
        <v>5.078703703703704E-2</v>
      </c>
      <c r="F12" s="53">
        <f t="shared" si="8"/>
        <v>9329.9908842297173</v>
      </c>
      <c r="G12" t="str">
        <f>IF((ISERROR((VLOOKUP(B12,Calculation!C$2:C$2815,1,FALSE)))),"not entered","")</f>
        <v/>
      </c>
    </row>
    <row r="13" spans="2:7">
      <c r="B13" s="70" t="s">
        <v>86</v>
      </c>
      <c r="C13" s="52" t="str">
        <f t="shared" si="6"/>
        <v>Male</v>
      </c>
      <c r="D13" s="52">
        <f t="shared" si="7"/>
        <v>0</v>
      </c>
      <c r="E13" s="52">
        <v>5.0821759259259254E-2</v>
      </c>
      <c r="F13" s="53">
        <f t="shared" si="8"/>
        <v>9323.6164882714638</v>
      </c>
      <c r="G13" t="str">
        <f>IF((ISERROR((VLOOKUP(B13,Calculation!C$2:C$2815,1,FALSE)))),"not entered","")</f>
        <v/>
      </c>
    </row>
    <row r="14" spans="2:7">
      <c r="B14" s="70" t="s">
        <v>87</v>
      </c>
      <c r="C14" s="52" t="str">
        <f t="shared" si="6"/>
        <v>Male</v>
      </c>
      <c r="D14" s="52" t="str">
        <f t="shared" si="7"/>
        <v>BLACK LINE LONDON</v>
      </c>
      <c r="E14" s="52">
        <v>5.168981481481482E-2</v>
      </c>
      <c r="F14" s="53">
        <f t="shared" si="8"/>
        <v>9167.039856695028</v>
      </c>
      <c r="G14" t="str">
        <f>IF((ISERROR((VLOOKUP(B14,Calculation!C$2:C$2815,1,FALSE)))),"not entered","")</f>
        <v/>
      </c>
    </row>
    <row r="15" spans="2:7">
      <c r="B15" s="70" t="s">
        <v>88</v>
      </c>
      <c r="C15" s="52" t="str">
        <f t="shared" si="6"/>
        <v>Male</v>
      </c>
      <c r="D15" s="52" t="str">
        <f t="shared" si="7"/>
        <v>Beds Road Cycling Club</v>
      </c>
      <c r="E15" s="52">
        <v>5.1828703703703703E-2</v>
      </c>
      <c r="F15" s="53">
        <f t="shared" si="8"/>
        <v>9142.4743188923621</v>
      </c>
      <c r="G15" t="str">
        <f>IF((ISERROR((VLOOKUP(B15,Calculation!C$2:C$2815,1,FALSE)))),"not entered","")</f>
        <v/>
      </c>
    </row>
    <row r="16" spans="2:7">
      <c r="B16" s="70" t="s">
        <v>89</v>
      </c>
      <c r="C16" s="52" t="str">
        <f t="shared" si="6"/>
        <v>Male</v>
      </c>
      <c r="D16" s="52" t="str">
        <f t="shared" si="7"/>
        <v>AFF</v>
      </c>
      <c r="E16" s="52">
        <v>5.2488425925925924E-2</v>
      </c>
      <c r="F16" s="53">
        <f t="shared" si="8"/>
        <v>9027.5633958103626</v>
      </c>
      <c r="G16" t="str">
        <f>IF((ISERROR((VLOOKUP(B16,Calculation!C$2:C$2815,1,FALSE)))),"not entered","")</f>
        <v/>
      </c>
    </row>
    <row r="17" spans="2:7">
      <c r="B17" s="70" t="s">
        <v>90</v>
      </c>
      <c r="C17" s="52" t="str">
        <f t="shared" si="6"/>
        <v>Male</v>
      </c>
      <c r="D17" s="52" t="str">
        <f t="shared" si="7"/>
        <v>Leicester Tri</v>
      </c>
      <c r="E17" s="52">
        <v>5.3101851851851851E-2</v>
      </c>
      <c r="F17" s="53">
        <f t="shared" si="8"/>
        <v>8923.2781168265028</v>
      </c>
      <c r="G17" t="str">
        <f>IF((ISERROR((VLOOKUP(B17,Calculation!C$2:C$2815,1,FALSE)))),"not entered","")</f>
        <v/>
      </c>
    </row>
    <row r="18" spans="2:7">
      <c r="B18" s="70" t="s">
        <v>91</v>
      </c>
      <c r="C18" s="52" t="str">
        <f t="shared" si="6"/>
        <v>Female</v>
      </c>
      <c r="D18" s="52" t="str">
        <f t="shared" si="7"/>
        <v>Tri Camp Race Team</v>
      </c>
      <c r="E18" s="52">
        <v>5.3182870370370366E-2</v>
      </c>
      <c r="F18" s="53">
        <f t="shared" si="8"/>
        <v>10000</v>
      </c>
      <c r="G18" t="str">
        <f>IF((ISERROR((VLOOKUP(B18,Calculation!C$2:C$2815,1,FALSE)))),"not entered","")</f>
        <v/>
      </c>
    </row>
    <row r="19" spans="2:7">
      <c r="B19" s="70" t="s">
        <v>92</v>
      </c>
      <c r="C19" s="52" t="str">
        <f t="shared" si="6"/>
        <v>Male</v>
      </c>
      <c r="D19" s="52" t="str">
        <f t="shared" si="7"/>
        <v>Hemel Hempstead Cycle Club</v>
      </c>
      <c r="E19" s="52">
        <v>5.3425925925925925E-2</v>
      </c>
      <c r="F19" s="53">
        <f t="shared" si="8"/>
        <v>8869.1507798960138</v>
      </c>
      <c r="G19" t="str">
        <f>IF((ISERROR((VLOOKUP(B19,Calculation!C$2:C$2815,1,FALSE)))),"not entered","")</f>
        <v/>
      </c>
    </row>
    <row r="20" spans="2:7">
      <c r="B20" s="70" t="s">
        <v>93</v>
      </c>
      <c r="C20" s="52" t="str">
        <f t="shared" si="6"/>
        <v>Male</v>
      </c>
      <c r="D20" s="52" t="str">
        <f t="shared" si="7"/>
        <v>Tri-Anglia</v>
      </c>
      <c r="E20" s="52">
        <v>5.3483796296296293E-2</v>
      </c>
      <c r="F20" s="53">
        <f t="shared" si="8"/>
        <v>8859.554209045662</v>
      </c>
      <c r="G20" t="str">
        <f>IF((ISERROR((VLOOKUP(B20,Calculation!C$2:C$2815,1,FALSE)))),"not entered","")</f>
        <v/>
      </c>
    </row>
    <row r="21" spans="2:7">
      <c r="B21" s="70" t="s">
        <v>94</v>
      </c>
      <c r="C21" s="52" t="str">
        <f t="shared" si="6"/>
        <v>Male</v>
      </c>
      <c r="D21" s="52" t="str">
        <f t="shared" si="7"/>
        <v>born2tri</v>
      </c>
      <c r="E21" s="52">
        <v>5.3715277777777772E-2</v>
      </c>
      <c r="F21" s="53">
        <f t="shared" si="8"/>
        <v>8821.3747037276444</v>
      </c>
      <c r="G21" t="str">
        <f>IF((ISERROR((VLOOKUP(B21,Calculation!C$2:C$2815,1,FALSE)))),"not entered","")</f>
        <v/>
      </c>
    </row>
    <row r="22" spans="2:7">
      <c r="B22" s="70" t="s">
        <v>95</v>
      </c>
      <c r="C22" s="52" t="str">
        <f t="shared" si="6"/>
        <v>Male</v>
      </c>
      <c r="D22" s="52" t="str">
        <f t="shared" si="7"/>
        <v>Tri Sport Epping</v>
      </c>
      <c r="E22" s="52">
        <v>5.4328703703703705E-2</v>
      </c>
      <c r="F22" s="53">
        <f t="shared" si="8"/>
        <v>8721.7724755006384</v>
      </c>
      <c r="G22" t="str">
        <f>IF((ISERROR((VLOOKUP(B22,Calculation!C$2:C$2815,1,FALSE)))),"not entered","")</f>
        <v/>
      </c>
    </row>
    <row r="23" spans="2:7">
      <c r="B23" s="70" t="s">
        <v>96</v>
      </c>
      <c r="C23" s="52" t="str">
        <f t="shared" si="6"/>
        <v>Male</v>
      </c>
      <c r="D23" s="52" t="str">
        <f t="shared" si="7"/>
        <v>Leighton Buzzard Triathlon Club</v>
      </c>
      <c r="E23" s="52">
        <v>5.4467592592592595E-2</v>
      </c>
      <c r="F23" s="53">
        <f t="shared" si="8"/>
        <v>8699.5325116872064</v>
      </c>
      <c r="G23" t="str">
        <f>IF((ISERROR((VLOOKUP(B23,Calculation!C$2:C$2815,1,FALSE)))),"not entered","")</f>
        <v/>
      </c>
    </row>
    <row r="24" spans="2:7">
      <c r="B24" s="70" t="s">
        <v>97</v>
      </c>
      <c r="C24" s="52" t="str">
        <f t="shared" si="6"/>
        <v>Female</v>
      </c>
      <c r="D24" s="52" t="str">
        <f t="shared" si="7"/>
        <v>Team MK</v>
      </c>
      <c r="E24" s="52">
        <v>5.4652777777777772E-2</v>
      </c>
      <c r="F24" s="53">
        <f t="shared" si="8"/>
        <v>9731.046166878441</v>
      </c>
      <c r="G24" t="str">
        <f>IF((ISERROR((VLOOKUP(B24,Calculation!C$2:C$2815,1,FALSE)))),"not entered","")</f>
        <v/>
      </c>
    </row>
    <row r="25" spans="2:7">
      <c r="B25" s="70" t="s">
        <v>98</v>
      </c>
      <c r="C25" s="52" t="str">
        <f t="shared" si="6"/>
        <v>Male</v>
      </c>
      <c r="D25" s="52" t="str">
        <f t="shared" si="7"/>
        <v>Trent Park Running Club</v>
      </c>
      <c r="E25" s="52">
        <v>5.5023148148148147E-2</v>
      </c>
      <c r="F25" s="53">
        <f t="shared" si="8"/>
        <v>8611.6954143878829</v>
      </c>
      <c r="G25" t="str">
        <f>IF((ISERROR((VLOOKUP(B25,Calculation!C$2:C$2815,1,FALSE)))),"not entered","")</f>
        <v/>
      </c>
    </row>
    <row r="26" spans="2:7">
      <c r="B26" s="70" t="s">
        <v>99</v>
      </c>
      <c r="C26" s="52" t="str">
        <f t="shared" si="6"/>
        <v>Male</v>
      </c>
      <c r="D26" s="52" t="str">
        <f t="shared" si="7"/>
        <v>serpentine</v>
      </c>
      <c r="E26" s="52">
        <v>5.5057870370370375E-2</v>
      </c>
      <c r="F26" s="53">
        <f t="shared" si="8"/>
        <v>8606.2644523859562</v>
      </c>
      <c r="G26" t="str">
        <f>IF((ISERROR((VLOOKUP(B26,Calculation!C$2:C$2815,1,FALSE)))),"not entered","")</f>
        <v/>
      </c>
    </row>
    <row r="27" spans="2:7">
      <c r="B27" s="70" t="s">
        <v>100</v>
      </c>
      <c r="C27" s="52" t="str">
        <f t="shared" si="6"/>
        <v>Male</v>
      </c>
      <c r="D27" s="52" t="str">
        <f t="shared" si="7"/>
        <v>Serpentine RC</v>
      </c>
      <c r="E27" s="52">
        <v>5.5497685185185185E-2</v>
      </c>
      <c r="F27" s="53">
        <f t="shared" si="8"/>
        <v>8538.0604796663192</v>
      </c>
      <c r="G27" t="str">
        <f>IF((ISERROR((VLOOKUP(B27,Calculation!C$2:C$2815,1,FALSE)))),"not entered","")</f>
        <v/>
      </c>
    </row>
    <row r="28" spans="2:7">
      <c r="B28" s="70" t="s">
        <v>101</v>
      </c>
      <c r="C28" s="52" t="str">
        <f t="shared" si="6"/>
        <v>Female</v>
      </c>
      <c r="D28" s="52" t="str">
        <f t="shared" si="7"/>
        <v>Leighton Buzzard Triathlon Club</v>
      </c>
      <c r="E28" s="52">
        <v>5.5509259259259258E-2</v>
      </c>
      <c r="F28" s="53">
        <f t="shared" si="8"/>
        <v>9580.9007506255202</v>
      </c>
      <c r="G28" t="str">
        <f>IF((ISERROR((VLOOKUP(B28,Calculation!C$2:C$2815,1,FALSE)))),"not entered","")</f>
        <v/>
      </c>
    </row>
    <row r="29" spans="2:7">
      <c r="B29" s="70" t="s">
        <v>102</v>
      </c>
      <c r="C29" s="52" t="str">
        <f t="shared" si="6"/>
        <v>Male</v>
      </c>
      <c r="D29" s="52">
        <f t="shared" si="7"/>
        <v>0</v>
      </c>
      <c r="E29" s="52">
        <v>5.5555555555555552E-2</v>
      </c>
      <c r="F29" s="53">
        <f t="shared" si="8"/>
        <v>8529.1666666666679</v>
      </c>
      <c r="G29" t="str">
        <f>IF((ISERROR((VLOOKUP(B29,Calculation!C$2:C$2815,1,FALSE)))),"not entered","")</f>
        <v/>
      </c>
    </row>
    <row r="30" spans="2:7">
      <c r="B30" s="70" t="s">
        <v>103</v>
      </c>
      <c r="C30" s="52" t="str">
        <f t="shared" si="6"/>
        <v>Male</v>
      </c>
      <c r="D30" s="52" t="str">
        <f t="shared" si="7"/>
        <v>Leighton Buzzard Triathlon Club</v>
      </c>
      <c r="E30" s="52">
        <v>5.5625000000000001E-2</v>
      </c>
      <c r="F30" s="53">
        <f t="shared" si="8"/>
        <v>8518.5185185185182</v>
      </c>
      <c r="G30" t="str">
        <f>IF((ISERROR((VLOOKUP(B30,Calculation!C$2:C$2815,1,FALSE)))),"not entered","")</f>
        <v/>
      </c>
    </row>
    <row r="31" spans="2:7">
      <c r="B31" s="70" t="s">
        <v>104</v>
      </c>
      <c r="C31" s="52" t="str">
        <f t="shared" si="6"/>
        <v>Male</v>
      </c>
      <c r="D31" s="52">
        <f t="shared" si="7"/>
        <v>0</v>
      </c>
      <c r="E31" s="52">
        <v>5.5648148148148148E-2</v>
      </c>
      <c r="F31" s="53">
        <f t="shared" si="8"/>
        <v>8514.9750415973376</v>
      </c>
      <c r="G31" t="str">
        <f>IF((ISERROR((VLOOKUP(B31,Calculation!C$2:C$2815,1,FALSE)))),"not entered","")</f>
        <v/>
      </c>
    </row>
    <row r="32" spans="2:7">
      <c r="B32" s="70" t="s">
        <v>105</v>
      </c>
      <c r="C32" s="52" t="str">
        <f t="shared" si="6"/>
        <v>Male</v>
      </c>
      <c r="D32" s="52" t="str">
        <f t="shared" si="7"/>
        <v>Stortford Tri</v>
      </c>
      <c r="E32" s="52">
        <v>5.6331018518518516E-2</v>
      </c>
      <c r="F32" s="53">
        <f t="shared" si="8"/>
        <v>8411.7526196835843</v>
      </c>
      <c r="G32" t="str">
        <f>IF((ISERROR((VLOOKUP(B32,Calculation!C$2:C$2815,1,FALSE)))),"not entered","")</f>
        <v/>
      </c>
    </row>
    <row r="33" spans="2:7">
      <c r="B33" s="70" t="s">
        <v>106</v>
      </c>
      <c r="C33" s="52" t="str">
        <f t="shared" si="6"/>
        <v>Male</v>
      </c>
      <c r="D33" s="52" t="str">
        <f t="shared" si="7"/>
        <v>Leighton Buzzard Triathlon Club</v>
      </c>
      <c r="E33" s="52">
        <v>5.6898148148148149E-2</v>
      </c>
      <c r="F33" s="53">
        <f t="shared" si="8"/>
        <v>8327.9088689991859</v>
      </c>
      <c r="G33" t="str">
        <f>IF((ISERROR((VLOOKUP(B33,Calculation!C$2:C$2815,1,FALSE)))),"not entered","")</f>
        <v/>
      </c>
    </row>
    <row r="34" spans="2:7">
      <c r="B34" s="70" t="s">
        <v>107</v>
      </c>
      <c r="C34" s="52" t="str">
        <f t="shared" si="6"/>
        <v>Male</v>
      </c>
      <c r="D34" s="52" t="str">
        <f t="shared" si="7"/>
        <v>Leighton Buzzard Triathlon Club</v>
      </c>
      <c r="E34" s="52">
        <v>5.7569444444444444E-2</v>
      </c>
      <c r="F34" s="53">
        <f t="shared" si="8"/>
        <v>8230.8001608363484</v>
      </c>
      <c r="G34" t="str">
        <f>IF((ISERROR((VLOOKUP(B34,Calculation!C$2:C$2815,1,FALSE)))),"not entered","")</f>
        <v/>
      </c>
    </row>
    <row r="35" spans="2:7">
      <c r="B35" s="70" t="s">
        <v>108</v>
      </c>
      <c r="C35" s="52" t="str">
        <f t="shared" si="6"/>
        <v>Male</v>
      </c>
      <c r="D35" s="52" t="str">
        <f t="shared" si="7"/>
        <v>WHITE WABBIT HUNTERS</v>
      </c>
      <c r="E35" s="52">
        <v>5.7743055555555554E-2</v>
      </c>
      <c r="F35" s="53">
        <f t="shared" si="8"/>
        <v>8206.0533172980558</v>
      </c>
      <c r="G35" t="str">
        <f>IF((ISERROR((VLOOKUP(B35,Calculation!C$2:C$2815,1,FALSE)))),"not entered","")</f>
        <v/>
      </c>
    </row>
    <row r="36" spans="2:7">
      <c r="B36" s="70" t="s">
        <v>109</v>
      </c>
      <c r="C36" s="52" t="str">
        <f t="shared" si="6"/>
        <v>Male</v>
      </c>
      <c r="D36" s="52" t="str">
        <f t="shared" si="7"/>
        <v>Watford Velo Sport</v>
      </c>
      <c r="E36" s="52">
        <v>5.7754629629629628E-2</v>
      </c>
      <c r="F36" s="53">
        <f t="shared" si="8"/>
        <v>8204.4088176352707</v>
      </c>
      <c r="G36" t="str">
        <f>IF((ISERROR((VLOOKUP(B36,Calculation!C$2:C$2815,1,FALSE)))),"not entered","")</f>
        <v/>
      </c>
    </row>
    <row r="37" spans="2:7">
      <c r="B37" s="70" t="s">
        <v>110</v>
      </c>
      <c r="C37" s="52" t="str">
        <f t="shared" si="6"/>
        <v>Male</v>
      </c>
      <c r="D37" s="52" t="str">
        <f t="shared" si="7"/>
        <v>Leighton Buzzard Tri</v>
      </c>
      <c r="E37" s="52">
        <v>5.7812499999999996E-2</v>
      </c>
      <c r="F37" s="53">
        <f t="shared" si="8"/>
        <v>8196.196196196197</v>
      </c>
      <c r="G37" t="str">
        <f>IF((ISERROR((VLOOKUP(B37,Calculation!C$2:C$2815,1,FALSE)))),"not entered","")</f>
        <v/>
      </c>
    </row>
    <row r="38" spans="2:7">
      <c r="B38" s="70" t="s">
        <v>111</v>
      </c>
      <c r="C38" s="52" t="str">
        <f t="shared" si="6"/>
        <v>Male</v>
      </c>
      <c r="D38" s="52" t="str">
        <f t="shared" si="7"/>
        <v>Tri-Anglia</v>
      </c>
      <c r="E38" s="52">
        <v>5.8101851851851849E-2</v>
      </c>
      <c r="F38" s="53">
        <f t="shared" si="8"/>
        <v>8155.3784860557771</v>
      </c>
      <c r="G38" t="str">
        <f>IF((ISERROR((VLOOKUP(B38,Calculation!C$2:C$2815,1,FALSE)))),"not entered","")</f>
        <v/>
      </c>
    </row>
    <row r="39" spans="2:7">
      <c r="B39" s="70" t="s">
        <v>112</v>
      </c>
      <c r="C39" s="52" t="str">
        <f t="shared" si="6"/>
        <v>Male</v>
      </c>
      <c r="D39" s="52">
        <f t="shared" si="7"/>
        <v>0</v>
      </c>
      <c r="E39" s="52">
        <v>5.814814814814815E-2</v>
      </c>
      <c r="F39" s="53">
        <f t="shared" si="8"/>
        <v>8148.885350318471</v>
      </c>
      <c r="G39" t="str">
        <f>IF((ISERROR((VLOOKUP(B39,Calculation!C$2:C$2815,1,FALSE)))),"not entered","")</f>
        <v/>
      </c>
    </row>
    <row r="40" spans="2:7">
      <c r="B40" s="70" t="s">
        <v>113</v>
      </c>
      <c r="C40" s="52" t="str">
        <f t="shared" si="6"/>
        <v>Female</v>
      </c>
      <c r="D40" s="52" t="str">
        <f t="shared" si="7"/>
        <v>Tri Force</v>
      </c>
      <c r="E40" s="52">
        <v>5.8495370370370371E-2</v>
      </c>
      <c r="F40" s="53">
        <f t="shared" si="8"/>
        <v>9091.8084685397698</v>
      </c>
      <c r="G40" t="str">
        <f>IF((ISERROR((VLOOKUP(B40,Calculation!C$2:C$2815,1,FALSE)))),"not entered","")</f>
        <v/>
      </c>
    </row>
    <row r="41" spans="2:7">
      <c r="B41" s="70" t="s">
        <v>114</v>
      </c>
      <c r="C41" s="52" t="str">
        <f t="shared" si="6"/>
        <v>Male</v>
      </c>
      <c r="D41" s="52">
        <f t="shared" si="7"/>
        <v>0</v>
      </c>
      <c r="E41" s="52">
        <v>5.8506944444444452E-2</v>
      </c>
      <c r="F41" s="53">
        <f t="shared" si="8"/>
        <v>8098.9119683481686</v>
      </c>
      <c r="G41" t="str">
        <f>IF((ISERROR((VLOOKUP(B41,Calculation!C$2:C$2815,1,FALSE)))),"not entered","")</f>
        <v/>
      </c>
    </row>
    <row r="42" spans="2:7">
      <c r="B42" s="70" t="s">
        <v>115</v>
      </c>
      <c r="C42" s="52" t="str">
        <f t="shared" si="6"/>
        <v>Male</v>
      </c>
      <c r="D42" s="52" t="str">
        <f t="shared" si="7"/>
        <v>Berkshire Tri Squad</v>
      </c>
      <c r="E42" s="52">
        <v>6.0243055555555557E-2</v>
      </c>
      <c r="F42" s="53">
        <f t="shared" si="8"/>
        <v>7865.5139289145054</v>
      </c>
      <c r="G42" t="str">
        <f>IF((ISERROR((VLOOKUP(B42,Calculation!C$2:C$2815,1,FALSE)))),"not entered","")</f>
        <v/>
      </c>
    </row>
    <row r="43" spans="2:7">
      <c r="B43" s="70" t="s">
        <v>116</v>
      </c>
      <c r="C43" s="52" t="str">
        <f t="shared" si="6"/>
        <v>Male</v>
      </c>
      <c r="D43" s="52" t="str">
        <f t="shared" si="7"/>
        <v>LBTri</v>
      </c>
      <c r="E43" s="52">
        <v>6.039351851851852E-2</v>
      </c>
      <c r="F43" s="53">
        <f t="shared" si="8"/>
        <v>7845.9179762361055</v>
      </c>
      <c r="G43" t="str">
        <f>IF((ISERROR((VLOOKUP(B43,Calculation!C$2:C$2815,1,FALSE)))),"not entered","")</f>
        <v/>
      </c>
    </row>
    <row r="44" spans="2:7">
      <c r="B44" s="70" t="s">
        <v>117</v>
      </c>
      <c r="C44" s="52" t="str">
        <f t="shared" si="6"/>
        <v>Male</v>
      </c>
      <c r="D44" s="52" t="str">
        <f t="shared" si="7"/>
        <v>Bedford traktors Tri Club</v>
      </c>
      <c r="E44" s="52">
        <v>6.0775462962962962E-2</v>
      </c>
      <c r="F44" s="53">
        <f t="shared" si="8"/>
        <v>7796.6101694915251</v>
      </c>
      <c r="G44" t="str">
        <f>IF((ISERROR((VLOOKUP(B44,Calculation!C$2:C$2815,1,FALSE)))),"not entered","")</f>
        <v/>
      </c>
    </row>
    <row r="45" spans="2:7">
      <c r="B45" s="70" t="s">
        <v>118</v>
      </c>
      <c r="C45" s="52" t="str">
        <f t="shared" si="6"/>
        <v>Male</v>
      </c>
      <c r="D45" s="52" t="str">
        <f t="shared" si="7"/>
        <v>Leighton Buzzard Triathlon Club</v>
      </c>
      <c r="E45" s="52">
        <v>6.1030092592592594E-2</v>
      </c>
      <c r="F45" s="53">
        <f t="shared" si="8"/>
        <v>7764.0811682154363</v>
      </c>
      <c r="G45" t="str">
        <f>IF((ISERROR((VLOOKUP(B45,Calculation!C$2:C$2815,1,FALSE)))),"not entered","")</f>
        <v/>
      </c>
    </row>
    <row r="46" spans="2:7">
      <c r="B46" s="70" t="s">
        <v>119</v>
      </c>
      <c r="C46" s="52" t="str">
        <f t="shared" si="6"/>
        <v>Male</v>
      </c>
      <c r="D46" s="52">
        <f t="shared" si="7"/>
        <v>0</v>
      </c>
      <c r="E46" s="52">
        <v>6.1435185185185183E-2</v>
      </c>
      <c r="F46" s="53">
        <f t="shared" si="8"/>
        <v>7712.8862094951019</v>
      </c>
      <c r="G46" t="str">
        <f>IF((ISERROR((VLOOKUP(B46,Calculation!C$2:C$2815,1,FALSE)))),"not entered","")</f>
        <v/>
      </c>
    </row>
    <row r="47" spans="2:7">
      <c r="B47" s="70" t="s">
        <v>120</v>
      </c>
      <c r="C47" s="52" t="str">
        <f t="shared" si="6"/>
        <v>Female</v>
      </c>
      <c r="D47" s="52" t="str">
        <f t="shared" si="7"/>
        <v>LBTri</v>
      </c>
      <c r="E47" s="52">
        <v>6.1458333333333337E-2</v>
      </c>
      <c r="F47" s="53">
        <f t="shared" si="8"/>
        <v>8653.4839924670414</v>
      </c>
      <c r="G47" t="str">
        <f>IF((ISERROR((VLOOKUP(B47,Calculation!C$2:C$2815,1,FALSE)))),"not entered","")</f>
        <v/>
      </c>
    </row>
    <row r="48" spans="2:7">
      <c r="B48" s="70" t="s">
        <v>121</v>
      </c>
      <c r="C48" s="52" t="str">
        <f t="shared" si="6"/>
        <v>Female</v>
      </c>
      <c r="D48" s="52" t="str">
        <f t="shared" si="7"/>
        <v>WEST SUFFOLK WHEELERS &amp; TRI CLUB</v>
      </c>
      <c r="E48" s="52">
        <v>6.1493055555555558E-2</v>
      </c>
      <c r="F48" s="53">
        <f t="shared" si="8"/>
        <v>8648.5977790325614</v>
      </c>
      <c r="G48" t="str">
        <f>IF((ISERROR((VLOOKUP(B48,Calculation!C$2:C$2815,1,FALSE)))),"not entered","")</f>
        <v/>
      </c>
    </row>
    <row r="49" spans="2:7">
      <c r="B49" s="70" t="s">
        <v>122</v>
      </c>
      <c r="C49" s="52" t="str">
        <f t="shared" si="6"/>
        <v>Male</v>
      </c>
      <c r="D49" s="52" t="str">
        <f t="shared" si="7"/>
        <v>BCTTT</v>
      </c>
      <c r="E49" s="52">
        <v>6.2013888888888889E-2</v>
      </c>
      <c r="F49" s="53">
        <f t="shared" si="8"/>
        <v>7640.9107876073158</v>
      </c>
      <c r="G49" t="str">
        <f>IF((ISERROR((VLOOKUP(B49,Calculation!C$2:C$2815,1,FALSE)))),"not entered","")</f>
        <v/>
      </c>
    </row>
    <row r="50" spans="2:7">
      <c r="B50" s="70" t="s">
        <v>123</v>
      </c>
      <c r="C50" s="52" t="str">
        <f t="shared" si="6"/>
        <v>Male</v>
      </c>
      <c r="D50" s="52" t="str">
        <f t="shared" si="7"/>
        <v>Leighton Buzzard Triathlon Club</v>
      </c>
      <c r="E50" s="52">
        <v>6.2048611111111117E-2</v>
      </c>
      <c r="F50" s="53">
        <f t="shared" si="8"/>
        <v>7636.6349561648931</v>
      </c>
      <c r="G50" t="str">
        <f>IF((ISERROR((VLOOKUP(B50,Calculation!C$2:C$2815,1,FALSE)))),"not entered","")</f>
        <v/>
      </c>
    </row>
    <row r="51" spans="2:7">
      <c r="B51" s="70" t="s">
        <v>124</v>
      </c>
      <c r="C51" s="52" t="str">
        <f t="shared" si="6"/>
        <v>Male</v>
      </c>
      <c r="D51" s="52" t="str">
        <f t="shared" si="7"/>
        <v>WHITE WABBIT HUNTER</v>
      </c>
      <c r="E51" s="52">
        <v>6.2650462962962963E-2</v>
      </c>
      <c r="F51" s="53">
        <f t="shared" si="8"/>
        <v>7563.2736005911684</v>
      </c>
      <c r="G51" t="str">
        <f>IF((ISERROR((VLOOKUP(B51,Calculation!C$2:C$2815,1,FALSE)))),"not entered","")</f>
        <v/>
      </c>
    </row>
    <row r="52" spans="2:7">
      <c r="B52" s="70" t="s">
        <v>125</v>
      </c>
      <c r="C52" s="52" t="str">
        <f t="shared" si="6"/>
        <v>Male</v>
      </c>
      <c r="D52" s="52" t="str">
        <f t="shared" si="7"/>
        <v>Trent Park</v>
      </c>
      <c r="E52" s="52">
        <v>6.2662037037037044E-2</v>
      </c>
      <c r="F52" s="53">
        <f t="shared" si="8"/>
        <v>7561.8766161802723</v>
      </c>
      <c r="G52" t="str">
        <f>IF((ISERROR((VLOOKUP(B52,Calculation!C$2:C$2815,1,FALSE)))),"not entered","")</f>
        <v/>
      </c>
    </row>
    <row r="53" spans="2:7">
      <c r="B53" s="70" t="s">
        <v>126</v>
      </c>
      <c r="C53" s="52" t="str">
        <f t="shared" si="6"/>
        <v>Male</v>
      </c>
      <c r="D53" s="52">
        <f t="shared" si="7"/>
        <v>0</v>
      </c>
      <c r="E53" s="52">
        <v>6.3020833333333331E-2</v>
      </c>
      <c r="F53" s="53">
        <f t="shared" si="8"/>
        <v>7518.8246097337005</v>
      </c>
      <c r="G53" t="str">
        <f>IF((ISERROR((VLOOKUP(B53,Calculation!C$2:C$2815,1,FALSE)))),"not entered","")</f>
        <v/>
      </c>
    </row>
    <row r="54" spans="2:7">
      <c r="B54" s="70" t="s">
        <v>127</v>
      </c>
      <c r="C54" s="52" t="str">
        <f t="shared" si="6"/>
        <v>Male</v>
      </c>
      <c r="D54" s="52">
        <f t="shared" si="7"/>
        <v>0</v>
      </c>
      <c r="E54" s="52">
        <v>6.400462962962962E-2</v>
      </c>
      <c r="F54" s="53">
        <f t="shared" si="8"/>
        <v>7403.2549728752265</v>
      </c>
      <c r="G54" t="str">
        <f>IF((ISERROR((VLOOKUP(B54,Calculation!C$2:C$2815,1,FALSE)))),"not entered","")</f>
        <v/>
      </c>
    </row>
    <row r="55" spans="2:7">
      <c r="B55" s="70" t="s">
        <v>128</v>
      </c>
      <c r="C55" s="52" t="str">
        <f t="shared" si="6"/>
        <v>Female</v>
      </c>
      <c r="D55" s="52">
        <f t="shared" si="7"/>
        <v>0</v>
      </c>
      <c r="E55" s="52">
        <v>6.4201388888888891E-2</v>
      </c>
      <c r="F55" s="53">
        <f t="shared" si="8"/>
        <v>8283.7569857580656</v>
      </c>
      <c r="G55" t="str">
        <f>IF((ISERROR((VLOOKUP(B55,Calculation!C$2:C$2815,1,FALSE)))),"not entered","")</f>
        <v/>
      </c>
    </row>
    <row r="56" spans="2:7">
      <c r="B56" s="70" t="s">
        <v>129</v>
      </c>
      <c r="C56" s="52" t="str">
        <f t="shared" si="6"/>
        <v>Male</v>
      </c>
      <c r="D56" s="52" t="str">
        <f t="shared" si="7"/>
        <v>KRABS</v>
      </c>
      <c r="E56" s="52">
        <v>6.474537037037037E-2</v>
      </c>
      <c r="F56" s="53">
        <f t="shared" si="8"/>
        <v>7318.5555952806571</v>
      </c>
      <c r="G56" t="str">
        <f>IF((ISERROR((VLOOKUP(B56,Calculation!C$2:C$2815,1,FALSE)))),"not entered","")</f>
        <v/>
      </c>
    </row>
    <row r="57" spans="2:7">
      <c r="B57" s="70" t="s">
        <v>130</v>
      </c>
      <c r="C57" s="52" t="str">
        <f t="shared" si="6"/>
        <v>Male</v>
      </c>
      <c r="D57" s="52" t="str">
        <f t="shared" si="7"/>
        <v>Leighton Buzzard Triathlon Club</v>
      </c>
      <c r="E57" s="52">
        <v>6.5347222222222223E-2</v>
      </c>
      <c r="F57" s="53">
        <f t="shared" si="8"/>
        <v>7251.1512575274528</v>
      </c>
      <c r="G57" t="str">
        <f>IF((ISERROR((VLOOKUP(B57,Calculation!C$2:C$2815,1,FALSE)))),"not entered","")</f>
        <v/>
      </c>
    </row>
    <row r="58" spans="2:7">
      <c r="B58" s="70" t="s">
        <v>131</v>
      </c>
      <c r="C58" s="52" t="str">
        <f t="shared" si="6"/>
        <v>Female</v>
      </c>
      <c r="D58" s="52" t="str">
        <f t="shared" si="7"/>
        <v>Tri London</v>
      </c>
      <c r="E58" s="52">
        <v>6.5902777777777768E-2</v>
      </c>
      <c r="F58" s="53">
        <f t="shared" si="8"/>
        <v>8069.8981383912896</v>
      </c>
      <c r="G58" t="str">
        <f>IF((ISERROR((VLOOKUP(B58,Calculation!C$2:C$2815,1,FALSE)))),"not entered","")</f>
        <v/>
      </c>
    </row>
    <row r="59" spans="2:7">
      <c r="B59" s="70" t="s">
        <v>132</v>
      </c>
      <c r="C59" s="52" t="str">
        <f t="shared" si="6"/>
        <v>Male</v>
      </c>
      <c r="D59" s="52" t="str">
        <f t="shared" si="7"/>
        <v>serpentine</v>
      </c>
      <c r="E59" s="52">
        <v>6.7395833333333335E-2</v>
      </c>
      <c r="F59" s="53">
        <f t="shared" si="8"/>
        <v>7030.7401682981272</v>
      </c>
      <c r="G59" t="str">
        <f>IF((ISERROR((VLOOKUP(B59,Calculation!C$2:C$2815,1,FALSE)))),"not entered","")</f>
        <v/>
      </c>
    </row>
    <row r="60" spans="2:7">
      <c r="B60" s="70" t="s">
        <v>133</v>
      </c>
      <c r="C60" s="52" t="str">
        <f t="shared" si="6"/>
        <v>Male</v>
      </c>
      <c r="D60" s="52">
        <f t="shared" si="7"/>
        <v>0</v>
      </c>
      <c r="E60" s="52">
        <v>6.7939814814814814E-2</v>
      </c>
      <c r="F60" s="53">
        <f t="shared" si="8"/>
        <v>6974.4463373083472</v>
      </c>
      <c r="G60" t="str">
        <f>IF((ISERROR((VLOOKUP(B60,Calculation!C$2:C$2815,1,FALSE)))),"not entered","")</f>
        <v/>
      </c>
    </row>
    <row r="61" spans="2:7">
      <c r="B61" s="70" t="s">
        <v>134</v>
      </c>
      <c r="C61" s="52" t="str">
        <f t="shared" si="6"/>
        <v>Male</v>
      </c>
      <c r="D61" s="52">
        <f t="shared" si="7"/>
        <v>0</v>
      </c>
      <c r="E61" s="52">
        <v>6.8321759259259263E-2</v>
      </c>
      <c r="F61" s="53">
        <f t="shared" si="8"/>
        <v>6935.4565475182098</v>
      </c>
      <c r="G61" t="str">
        <f>IF((ISERROR((VLOOKUP(B61,Calculation!C$2:C$2815,1,FALSE)))),"not entered","")</f>
        <v/>
      </c>
    </row>
    <row r="62" spans="2:7">
      <c r="B62" s="70" t="s">
        <v>135</v>
      </c>
      <c r="C62" s="52" t="str">
        <f t="shared" si="6"/>
        <v>Female</v>
      </c>
      <c r="D62" s="52" t="str">
        <f t="shared" si="7"/>
        <v>Hemel Hempstead Cycling Club</v>
      </c>
      <c r="E62" s="52">
        <v>6.8668981481481484E-2</v>
      </c>
      <c r="F62" s="53">
        <f t="shared" si="8"/>
        <v>7744.8171245575586</v>
      </c>
      <c r="G62" t="str">
        <f>IF((ISERROR((VLOOKUP(B62,Calculation!C$2:C$2815,1,FALSE)))),"not entered","")</f>
        <v/>
      </c>
    </row>
    <row r="63" spans="2:7">
      <c r="B63" s="70" t="s">
        <v>136</v>
      </c>
      <c r="C63" s="52" t="str">
        <f t="shared" si="6"/>
        <v>Male</v>
      </c>
      <c r="D63" s="52" t="str">
        <f t="shared" si="7"/>
        <v>KRABS</v>
      </c>
      <c r="E63" s="52">
        <v>6.8749999999999992E-2</v>
      </c>
      <c r="F63" s="53">
        <f t="shared" si="8"/>
        <v>6892.2558922558928</v>
      </c>
      <c r="G63" t="str">
        <f>IF((ISERROR((VLOOKUP(B63,Calculation!C$2:C$2815,1,FALSE)))),"not entered","")</f>
        <v/>
      </c>
    </row>
    <row r="64" spans="2:7">
      <c r="B64" s="70" t="s">
        <v>137</v>
      </c>
      <c r="C64" s="52" t="str">
        <f t="shared" si="6"/>
        <v>Female</v>
      </c>
      <c r="D64" s="52" t="str">
        <f t="shared" si="7"/>
        <v>Trent Park</v>
      </c>
      <c r="E64" s="52">
        <v>6.8773148148148153E-2</v>
      </c>
      <c r="F64" s="53">
        <f t="shared" si="8"/>
        <v>7733.0865028609887</v>
      </c>
      <c r="G64" t="str">
        <f>IF((ISERROR((VLOOKUP(B64,Calculation!C$2:C$2815,1,FALSE)))),"not entered","")</f>
        <v/>
      </c>
    </row>
    <row r="65" spans="2:7">
      <c r="B65" s="70" t="s">
        <v>138</v>
      </c>
      <c r="C65" s="52" t="str">
        <f t="shared" si="6"/>
        <v>Female</v>
      </c>
      <c r="D65" s="52" t="str">
        <f t="shared" si="7"/>
        <v>Mansfield Triathlon Club</v>
      </c>
      <c r="E65" s="52">
        <v>6.8877314814814808E-2</v>
      </c>
      <c r="F65" s="53">
        <f t="shared" si="8"/>
        <v>7721.3913627961683</v>
      </c>
      <c r="G65" t="str">
        <f>IF((ISERROR((VLOOKUP(B65,Calculation!C$2:C$2815,1,FALSE)))),"not entered","")</f>
        <v/>
      </c>
    </row>
    <row r="66" spans="2:7">
      <c r="B66" s="70" t="s">
        <v>139</v>
      </c>
      <c r="C66" s="52" t="str">
        <f t="shared" si="6"/>
        <v>Female</v>
      </c>
      <c r="D66" s="52">
        <f t="shared" si="7"/>
        <v>0</v>
      </c>
      <c r="E66" s="52">
        <v>6.9004629629629624E-2</v>
      </c>
      <c r="F66" s="53">
        <f t="shared" si="8"/>
        <v>7707.1452532707144</v>
      </c>
      <c r="G66" t="str">
        <f>IF((ISERROR((VLOOKUP(B66,Calculation!C$2:C$2815,1,FALSE)))),"not entered","")</f>
        <v/>
      </c>
    </row>
    <row r="67" spans="2:7">
      <c r="B67" s="70" t="s">
        <v>140</v>
      </c>
      <c r="C67" s="52" t="str">
        <f t="shared" si="6"/>
        <v>Female</v>
      </c>
      <c r="D67" s="52">
        <f t="shared" si="7"/>
        <v>0</v>
      </c>
      <c r="E67" s="52">
        <v>6.9375000000000006E-2</v>
      </c>
      <c r="F67" s="53">
        <f t="shared" si="8"/>
        <v>7665.9993326659978</v>
      </c>
      <c r="G67" t="str">
        <f>IF((ISERROR((VLOOKUP(B67,Calculation!C$2:C$2815,1,FALSE)))),"not entered","")</f>
        <v/>
      </c>
    </row>
    <row r="68" spans="2:7">
      <c r="B68" s="70" t="s">
        <v>141</v>
      </c>
      <c r="C68" s="52" t="str">
        <f t="shared" si="6"/>
        <v>Female</v>
      </c>
      <c r="D68" s="52" t="str">
        <f t="shared" si="7"/>
        <v>Hemel Hempstead Cycling Club</v>
      </c>
      <c r="E68" s="52">
        <v>7.0405092592592589E-2</v>
      </c>
      <c r="F68" s="53">
        <f t="shared" si="8"/>
        <v>7553.8385664967946</v>
      </c>
      <c r="G68" t="str">
        <f>IF((ISERROR((VLOOKUP(B68,Calculation!C$2:C$2815,1,FALSE)))),"not entered","")</f>
        <v/>
      </c>
    </row>
    <row r="69" spans="2:7">
      <c r="B69" s="70" t="s">
        <v>142</v>
      </c>
      <c r="C69" s="52" t="str">
        <f t="shared" si="6"/>
        <v>Male</v>
      </c>
      <c r="D69" s="52" t="str">
        <f t="shared" si="7"/>
        <v>EAST GRINSTEAD TRIATHLON CLUB</v>
      </c>
      <c r="E69" s="52">
        <v>7.0405092592592589E-2</v>
      </c>
      <c r="F69" s="53">
        <f t="shared" si="8"/>
        <v>6730.231793522933</v>
      </c>
      <c r="G69" t="str">
        <f>IF((ISERROR((VLOOKUP(B69,Calculation!C$2:C$2815,1,FALSE)))),"not entered","")</f>
        <v/>
      </c>
    </row>
    <row r="70" spans="2:7">
      <c r="B70" s="70" t="s">
        <v>143</v>
      </c>
      <c r="C70" s="52" t="str">
        <f t="shared" si="6"/>
        <v>Male</v>
      </c>
      <c r="D70" s="52" t="str">
        <f t="shared" si="7"/>
        <v>Leighton Buzzard Triathlon Club</v>
      </c>
      <c r="E70" s="52">
        <v>7.1145833333333339E-2</v>
      </c>
      <c r="F70" s="53">
        <f t="shared" si="8"/>
        <v>6660.1594273629407</v>
      </c>
      <c r="G70" t="str">
        <f>IF((ISERROR((VLOOKUP(B70,Calculation!C$2:C$2815,1,FALSE)))),"not entered","")</f>
        <v/>
      </c>
    </row>
    <row r="71" spans="2:7">
      <c r="B71" s="70" t="s">
        <v>144</v>
      </c>
      <c r="C71" s="52" t="str">
        <f t="shared" si="6"/>
        <v>Female</v>
      </c>
      <c r="D71" s="52">
        <f t="shared" si="7"/>
        <v>0</v>
      </c>
      <c r="E71" s="52">
        <v>7.256944444444445E-2</v>
      </c>
      <c r="F71" s="53">
        <f t="shared" si="8"/>
        <v>7328.5486443381169</v>
      </c>
      <c r="G71" t="str">
        <f>IF((ISERROR((VLOOKUP(B71,Calculation!C$2:C$2815,1,FALSE)))),"not entered","")</f>
        <v/>
      </c>
    </row>
    <row r="72" spans="2:7">
      <c r="B72" s="70" t="s">
        <v>145</v>
      </c>
      <c r="C72" s="52" t="str">
        <f t="shared" si="6"/>
        <v>Male</v>
      </c>
      <c r="D72" s="52" t="str">
        <f t="shared" si="7"/>
        <v>Ware Joggers</v>
      </c>
      <c r="E72" s="52">
        <v>7.379629629629629E-2</v>
      </c>
      <c r="F72" s="53">
        <f t="shared" si="8"/>
        <v>6420.9535759096616</v>
      </c>
      <c r="G72" t="str">
        <f>IF((ISERROR((VLOOKUP(B72,Calculation!C$2:C$2815,1,FALSE)))),"not entered","")</f>
        <v/>
      </c>
    </row>
    <row r="73" spans="2:7">
      <c r="B73" s="70" t="s">
        <v>146</v>
      </c>
      <c r="C73" s="52" t="str">
        <f t="shared" si="6"/>
        <v>Female</v>
      </c>
      <c r="D73" s="52" t="str">
        <f t="shared" si="7"/>
        <v>WHITE WABBIT HUNTERS</v>
      </c>
      <c r="E73" s="52">
        <v>7.4212962962962967E-2</v>
      </c>
      <c r="F73" s="53">
        <f t="shared" si="8"/>
        <v>7166.2507797878961</v>
      </c>
      <c r="G73" t="str">
        <f>IF((ISERROR((VLOOKUP(B73,Calculation!C$2:C$2815,1,FALSE)))),"not entered","")</f>
        <v/>
      </c>
    </row>
    <row r="74" spans="2:7">
      <c r="B74" s="70" t="s">
        <v>147</v>
      </c>
      <c r="C74" s="52" t="str">
        <f t="shared" si="6"/>
        <v>Male</v>
      </c>
      <c r="D74" s="52">
        <f t="shared" si="7"/>
        <v>0</v>
      </c>
      <c r="E74" s="52">
        <v>7.7418981481481478E-2</v>
      </c>
      <c r="F74" s="53">
        <f t="shared" si="8"/>
        <v>6120.4963372701459</v>
      </c>
      <c r="G74" t="str">
        <f>IF((ISERROR((VLOOKUP(B74,Calculation!C$2:C$2815,1,FALSE)))),"not entered","")</f>
        <v/>
      </c>
    </row>
    <row r="75" spans="2:7">
      <c r="B75" s="70" t="s">
        <v>148</v>
      </c>
      <c r="C75" s="52" t="str">
        <f t="shared" ref="C75:C138" si="9">VLOOKUP(B75,name,3,FALSE)</f>
        <v>Female</v>
      </c>
      <c r="D75" s="52" t="str">
        <f t="shared" ref="D75:D138" si="10">VLOOKUP(B75,name,2,FALSE)</f>
        <v>pactrac</v>
      </c>
      <c r="E75" s="52">
        <v>8.1296296296296297E-2</v>
      </c>
      <c r="F75" s="53">
        <f t="shared" ref="F75:F138" si="11">(VLOOKUP(C75,C$4:E$5,3,FALSE))/(E75/10000)</f>
        <v>6541.8564920273348</v>
      </c>
      <c r="G75" t="str">
        <f>IF((ISERROR((VLOOKUP(B75,Calculation!C$2:C$2815,1,FALSE)))),"not entered","")</f>
        <v/>
      </c>
    </row>
    <row r="76" spans="2:7">
      <c r="B76" s="70" t="s">
        <v>149</v>
      </c>
      <c r="C76" s="52" t="str">
        <f t="shared" si="9"/>
        <v>Male</v>
      </c>
      <c r="D76" s="52" t="str">
        <f t="shared" si="10"/>
        <v>Ware Joggers</v>
      </c>
      <c r="E76" s="52">
        <v>5.559027777777778E-2</v>
      </c>
      <c r="F76" s="53">
        <f t="shared" si="11"/>
        <v>8523.8392671247129</v>
      </c>
      <c r="G76" t="str">
        <f>IF((ISERROR((VLOOKUP(B76,Calculation!C$2:C$2815,1,FALSE)))),"not entered","")</f>
        <v/>
      </c>
    </row>
    <row r="77" spans="2:7">
      <c r="B77" s="70" t="s">
        <v>5</v>
      </c>
      <c r="C77" s="52" t="str">
        <f t="shared" si="9"/>
        <v xml:space="preserve"> </v>
      </c>
      <c r="D77" s="52" t="str">
        <f t="shared" si="10"/>
        <v xml:space="preserve"> </v>
      </c>
      <c r="E77" s="52">
        <v>1.1574074074074073E-5</v>
      </c>
      <c r="F77" s="53" t="e">
        <f t="shared" si="11"/>
        <v>#N/A</v>
      </c>
      <c r="G77" t="str">
        <f>IF((ISERROR((VLOOKUP(B77,Calculation!C$2:C$2815,1,FALSE)))),"not entered","")</f>
        <v/>
      </c>
    </row>
    <row r="78" spans="2:7">
      <c r="B78" s="70" t="s">
        <v>5</v>
      </c>
      <c r="C78" s="52" t="str">
        <f t="shared" si="9"/>
        <v xml:space="preserve"> </v>
      </c>
      <c r="D78" s="52" t="str">
        <f t="shared" si="10"/>
        <v xml:space="preserve"> </v>
      </c>
      <c r="E78" s="52">
        <v>1.1574074074074073E-5</v>
      </c>
      <c r="F78" s="53" t="e">
        <f t="shared" si="11"/>
        <v>#N/A</v>
      </c>
      <c r="G78" t="str">
        <f>IF((ISERROR((VLOOKUP(B78,Calculation!C$2:C$2815,1,FALSE)))),"not entered","")</f>
        <v/>
      </c>
    </row>
    <row r="79" spans="2:7">
      <c r="B79" s="70" t="s">
        <v>5</v>
      </c>
      <c r="C79" s="52" t="str">
        <f t="shared" si="9"/>
        <v xml:space="preserve"> </v>
      </c>
      <c r="D79" s="52" t="str">
        <f t="shared" si="10"/>
        <v xml:space="preserve"> </v>
      </c>
      <c r="E79" s="52">
        <v>1.1574074074074073E-5</v>
      </c>
      <c r="F79" s="53" t="e">
        <f t="shared" si="11"/>
        <v>#N/A</v>
      </c>
      <c r="G79" t="str">
        <f>IF((ISERROR((VLOOKUP(B79,Calculation!C$2:C$2815,1,FALSE)))),"not entered","")</f>
        <v/>
      </c>
    </row>
    <row r="80" spans="2:7">
      <c r="B80" s="70" t="s">
        <v>5</v>
      </c>
      <c r="C80" s="52" t="str">
        <f t="shared" si="9"/>
        <v xml:space="preserve"> </v>
      </c>
      <c r="D80" s="52" t="str">
        <f t="shared" si="10"/>
        <v xml:space="preserve"> </v>
      </c>
      <c r="E80" s="52">
        <v>1.1574074074074073E-5</v>
      </c>
      <c r="F80" s="53" t="e">
        <f t="shared" si="11"/>
        <v>#N/A</v>
      </c>
      <c r="G80" t="str">
        <f>IF((ISERROR((VLOOKUP(B80,Calculation!C$2:C$2815,1,FALSE)))),"not entered","")</f>
        <v/>
      </c>
    </row>
    <row r="81" spans="2:7">
      <c r="B81" s="70" t="s">
        <v>5</v>
      </c>
      <c r="C81" s="52" t="str">
        <f t="shared" si="9"/>
        <v xml:space="preserve"> </v>
      </c>
      <c r="D81" s="52" t="str">
        <f t="shared" si="10"/>
        <v xml:space="preserve"> </v>
      </c>
      <c r="E81" s="52">
        <v>1.1574074074074073E-5</v>
      </c>
      <c r="F81" s="53" t="e">
        <f t="shared" si="11"/>
        <v>#N/A</v>
      </c>
      <c r="G81" t="str">
        <f>IF((ISERROR((VLOOKUP(B81,Calculation!C$2:C$2815,1,FALSE)))),"not entered","")</f>
        <v/>
      </c>
    </row>
    <row r="82" spans="2:7">
      <c r="B82" s="70" t="s">
        <v>5</v>
      </c>
      <c r="C82" s="52" t="str">
        <f t="shared" si="9"/>
        <v xml:space="preserve"> </v>
      </c>
      <c r="D82" s="52" t="str">
        <f t="shared" si="10"/>
        <v xml:space="preserve"> </v>
      </c>
      <c r="E82" s="52">
        <v>1.1574074074074073E-5</v>
      </c>
      <c r="F82" s="53" t="e">
        <f t="shared" si="11"/>
        <v>#N/A</v>
      </c>
      <c r="G82" t="str">
        <f>IF((ISERROR((VLOOKUP(B82,Calculation!C$2:C$2815,1,FALSE)))),"not entered","")</f>
        <v/>
      </c>
    </row>
    <row r="83" spans="2:7">
      <c r="B83" s="70" t="s">
        <v>5</v>
      </c>
      <c r="C83" s="52" t="str">
        <f t="shared" si="9"/>
        <v xml:space="preserve"> </v>
      </c>
      <c r="D83" s="52" t="str">
        <f t="shared" si="10"/>
        <v xml:space="preserve"> </v>
      </c>
      <c r="E83" s="52">
        <v>1.1574074074074073E-5</v>
      </c>
      <c r="F83" s="53" t="e">
        <f t="shared" si="11"/>
        <v>#N/A</v>
      </c>
      <c r="G83" t="str">
        <f>IF((ISERROR((VLOOKUP(B83,Calculation!C$2:C$2815,1,FALSE)))),"not entered","")</f>
        <v/>
      </c>
    </row>
    <row r="84" spans="2:7">
      <c r="B84" s="70" t="s">
        <v>5</v>
      </c>
      <c r="C84" s="52" t="str">
        <f t="shared" si="9"/>
        <v xml:space="preserve"> </v>
      </c>
      <c r="D84" s="52" t="str">
        <f t="shared" si="10"/>
        <v xml:space="preserve"> </v>
      </c>
      <c r="E84" s="52">
        <v>1.1574074074074073E-5</v>
      </c>
      <c r="F84" s="53" t="e">
        <f t="shared" si="11"/>
        <v>#N/A</v>
      </c>
      <c r="G84" t="str">
        <f>IF((ISERROR((VLOOKUP(B84,Calculation!C$2:C$2815,1,FALSE)))),"not entered","")</f>
        <v/>
      </c>
    </row>
    <row r="85" spans="2:7">
      <c r="B85" s="70" t="s">
        <v>5</v>
      </c>
      <c r="C85" s="52" t="str">
        <f t="shared" si="9"/>
        <v xml:space="preserve"> </v>
      </c>
      <c r="D85" s="52" t="str">
        <f t="shared" si="10"/>
        <v xml:space="preserve"> </v>
      </c>
      <c r="E85" s="52">
        <v>1.1574074074074073E-5</v>
      </c>
      <c r="F85" s="53" t="e">
        <f t="shared" si="11"/>
        <v>#N/A</v>
      </c>
      <c r="G85" t="str">
        <f>IF((ISERROR((VLOOKUP(B85,Calculation!C$2:C$2815,1,FALSE)))),"not entered","")</f>
        <v/>
      </c>
    </row>
    <row r="86" spans="2:7">
      <c r="B86" s="70" t="s">
        <v>5</v>
      </c>
      <c r="C86" s="52" t="str">
        <f t="shared" si="9"/>
        <v xml:space="preserve"> </v>
      </c>
      <c r="D86" s="52" t="str">
        <f t="shared" si="10"/>
        <v xml:space="preserve"> </v>
      </c>
      <c r="E86" s="52">
        <v>1.1574074074074073E-5</v>
      </c>
      <c r="F86" s="53" t="e">
        <f t="shared" si="11"/>
        <v>#N/A</v>
      </c>
      <c r="G86" t="str">
        <f>IF((ISERROR((VLOOKUP(B86,Calculation!C$2:C$2815,1,FALSE)))),"not entered","")</f>
        <v/>
      </c>
    </row>
    <row r="87" spans="2:7">
      <c r="B87" s="70" t="s">
        <v>5</v>
      </c>
      <c r="C87" s="52" t="str">
        <f t="shared" si="9"/>
        <v xml:space="preserve"> </v>
      </c>
      <c r="D87" s="52" t="str">
        <f t="shared" si="10"/>
        <v xml:space="preserve"> </v>
      </c>
      <c r="E87" s="52">
        <v>1.1574074074074073E-5</v>
      </c>
      <c r="F87" s="53" t="e">
        <f t="shared" si="11"/>
        <v>#N/A</v>
      </c>
      <c r="G87" t="str">
        <f>IF((ISERROR((VLOOKUP(B87,Calculation!C$2:C$2815,1,FALSE)))),"not entered","")</f>
        <v/>
      </c>
    </row>
    <row r="88" spans="2:7">
      <c r="B88" s="70" t="s">
        <v>5</v>
      </c>
      <c r="C88" s="52" t="str">
        <f t="shared" si="9"/>
        <v xml:space="preserve"> </v>
      </c>
      <c r="D88" s="52" t="str">
        <f t="shared" si="10"/>
        <v xml:space="preserve"> </v>
      </c>
      <c r="E88" s="52">
        <v>1.1574074074074073E-5</v>
      </c>
      <c r="F88" s="53" t="e">
        <f t="shared" si="11"/>
        <v>#N/A</v>
      </c>
      <c r="G88" t="str">
        <f>IF((ISERROR((VLOOKUP(B88,Calculation!C$2:C$2815,1,FALSE)))),"not entered","")</f>
        <v/>
      </c>
    </row>
    <row r="89" spans="2:7">
      <c r="B89" s="70" t="s">
        <v>5</v>
      </c>
      <c r="C89" s="52" t="str">
        <f t="shared" si="9"/>
        <v xml:space="preserve"> </v>
      </c>
      <c r="D89" s="52" t="str">
        <f t="shared" si="10"/>
        <v xml:space="preserve"> </v>
      </c>
      <c r="E89" s="52">
        <v>1.1574074074074073E-5</v>
      </c>
      <c r="F89" s="53" t="e">
        <f t="shared" si="11"/>
        <v>#N/A</v>
      </c>
      <c r="G89" t="str">
        <f>IF((ISERROR((VLOOKUP(B89,Calculation!C$2:C$2815,1,FALSE)))),"not entered","")</f>
        <v/>
      </c>
    </row>
    <row r="90" spans="2:7">
      <c r="B90" s="70" t="s">
        <v>5</v>
      </c>
      <c r="C90" s="52" t="str">
        <f t="shared" si="9"/>
        <v xml:space="preserve"> </v>
      </c>
      <c r="D90" s="52" t="str">
        <f t="shared" si="10"/>
        <v xml:space="preserve"> </v>
      </c>
      <c r="E90" s="52">
        <v>1.1574074074074073E-5</v>
      </c>
      <c r="F90" s="53" t="e">
        <f t="shared" si="11"/>
        <v>#N/A</v>
      </c>
      <c r="G90" t="str">
        <f>IF((ISERROR((VLOOKUP(B90,Calculation!C$2:C$2815,1,FALSE)))),"not entered","")</f>
        <v/>
      </c>
    </row>
    <row r="91" spans="2:7">
      <c r="B91" s="70" t="s">
        <v>5</v>
      </c>
      <c r="C91" s="52" t="str">
        <f t="shared" si="9"/>
        <v xml:space="preserve"> </v>
      </c>
      <c r="D91" s="52" t="str">
        <f t="shared" si="10"/>
        <v xml:space="preserve"> </v>
      </c>
      <c r="E91" s="52">
        <v>1.1574074074074073E-5</v>
      </c>
      <c r="F91" s="53" t="e">
        <f t="shared" si="11"/>
        <v>#N/A</v>
      </c>
      <c r="G91" t="str">
        <f>IF((ISERROR((VLOOKUP(B91,Calculation!C$2:C$2815,1,FALSE)))),"not entered","")</f>
        <v/>
      </c>
    </row>
    <row r="92" spans="2:7">
      <c r="B92" s="70" t="s">
        <v>5</v>
      </c>
      <c r="C92" s="52" t="str">
        <f t="shared" si="9"/>
        <v xml:space="preserve"> </v>
      </c>
      <c r="D92" s="52" t="str">
        <f t="shared" si="10"/>
        <v xml:space="preserve"> </v>
      </c>
      <c r="E92" s="52">
        <v>1.1574074074074073E-5</v>
      </c>
      <c r="F92" s="53" t="e">
        <f t="shared" si="11"/>
        <v>#N/A</v>
      </c>
      <c r="G92" t="str">
        <f>IF((ISERROR((VLOOKUP(B92,Calculation!C$2:C$2815,1,FALSE)))),"not entered","")</f>
        <v/>
      </c>
    </row>
    <row r="93" spans="2:7">
      <c r="B93" s="70" t="s">
        <v>5</v>
      </c>
      <c r="C93" s="52" t="str">
        <f t="shared" si="9"/>
        <v xml:space="preserve"> </v>
      </c>
      <c r="D93" s="52" t="str">
        <f t="shared" si="10"/>
        <v xml:space="preserve"> </v>
      </c>
      <c r="E93" s="52">
        <v>1.1574074074074073E-5</v>
      </c>
      <c r="F93" s="53" t="e">
        <f t="shared" si="11"/>
        <v>#N/A</v>
      </c>
      <c r="G93" t="str">
        <f>IF((ISERROR((VLOOKUP(B93,Calculation!C$2:C$2815,1,FALSE)))),"not entered","")</f>
        <v/>
      </c>
    </row>
    <row r="94" spans="2:7">
      <c r="B94" s="70" t="s">
        <v>5</v>
      </c>
      <c r="C94" s="52" t="str">
        <f t="shared" si="9"/>
        <v xml:space="preserve"> </v>
      </c>
      <c r="D94" s="52" t="str">
        <f t="shared" si="10"/>
        <v xml:space="preserve"> </v>
      </c>
      <c r="E94" s="52">
        <v>1.1574074074074073E-5</v>
      </c>
      <c r="F94" s="53" t="e">
        <f t="shared" si="11"/>
        <v>#N/A</v>
      </c>
      <c r="G94" t="str">
        <f>IF((ISERROR((VLOOKUP(B94,Calculation!C$2:C$2815,1,FALSE)))),"not entered","")</f>
        <v/>
      </c>
    </row>
    <row r="95" spans="2:7">
      <c r="B95" s="70" t="s">
        <v>5</v>
      </c>
      <c r="C95" s="52" t="str">
        <f t="shared" si="9"/>
        <v xml:space="preserve"> </v>
      </c>
      <c r="D95" s="52" t="str">
        <f t="shared" si="10"/>
        <v xml:space="preserve"> </v>
      </c>
      <c r="E95" s="52">
        <v>1.1574074074074073E-5</v>
      </c>
      <c r="F95" s="53" t="e">
        <f t="shared" si="11"/>
        <v>#N/A</v>
      </c>
      <c r="G95" t="str">
        <f>IF((ISERROR((VLOOKUP(B95,Calculation!C$2:C$2815,1,FALSE)))),"not entered","")</f>
        <v/>
      </c>
    </row>
    <row r="96" spans="2:7">
      <c r="B96" s="70" t="s">
        <v>5</v>
      </c>
      <c r="C96" s="52" t="str">
        <f t="shared" si="9"/>
        <v xml:space="preserve"> </v>
      </c>
      <c r="D96" s="52" t="str">
        <f t="shared" si="10"/>
        <v xml:space="preserve"> </v>
      </c>
      <c r="E96" s="52">
        <v>1.1574074074074073E-5</v>
      </c>
      <c r="F96" s="53" t="e">
        <f t="shared" si="11"/>
        <v>#N/A</v>
      </c>
      <c r="G96" t="str">
        <f>IF((ISERROR((VLOOKUP(B96,Calculation!C$2:C$2815,1,FALSE)))),"not entered","")</f>
        <v/>
      </c>
    </row>
    <row r="97" spans="2:7">
      <c r="B97" s="70" t="s">
        <v>5</v>
      </c>
      <c r="C97" s="52" t="str">
        <f t="shared" si="9"/>
        <v xml:space="preserve"> </v>
      </c>
      <c r="D97" s="52" t="str">
        <f t="shared" si="10"/>
        <v xml:space="preserve"> </v>
      </c>
      <c r="E97" s="52">
        <v>1.1574074074074073E-5</v>
      </c>
      <c r="F97" s="53" t="e">
        <f t="shared" si="11"/>
        <v>#N/A</v>
      </c>
      <c r="G97" t="str">
        <f>IF((ISERROR((VLOOKUP(B97,Calculation!C$2:C$2815,1,FALSE)))),"not entered","")</f>
        <v/>
      </c>
    </row>
    <row r="98" spans="2:7">
      <c r="B98" s="70" t="s">
        <v>5</v>
      </c>
      <c r="C98" s="52" t="str">
        <f t="shared" si="9"/>
        <v xml:space="preserve"> </v>
      </c>
      <c r="D98" s="52" t="str">
        <f t="shared" si="10"/>
        <v xml:space="preserve"> </v>
      </c>
      <c r="E98" s="52">
        <v>1.1574074074074073E-5</v>
      </c>
      <c r="F98" s="53" t="e">
        <f t="shared" si="11"/>
        <v>#N/A</v>
      </c>
      <c r="G98" t="str">
        <f>IF((ISERROR((VLOOKUP(B98,Calculation!C$2:C$2815,1,FALSE)))),"not entered","")</f>
        <v/>
      </c>
    </row>
    <row r="99" spans="2:7">
      <c r="B99" s="70" t="s">
        <v>5</v>
      </c>
      <c r="C99" s="52" t="str">
        <f t="shared" si="9"/>
        <v xml:space="preserve"> </v>
      </c>
      <c r="D99" s="52" t="str">
        <f t="shared" si="10"/>
        <v xml:space="preserve"> </v>
      </c>
      <c r="E99" s="52">
        <v>1.1574074074074073E-5</v>
      </c>
      <c r="F99" s="53" t="e">
        <f t="shared" si="11"/>
        <v>#N/A</v>
      </c>
      <c r="G99" t="str">
        <f>IF((ISERROR((VLOOKUP(B99,Calculation!C$2:C$2815,1,FALSE)))),"not entered","")</f>
        <v/>
      </c>
    </row>
    <row r="100" spans="2:7">
      <c r="B100" s="70" t="s">
        <v>5</v>
      </c>
      <c r="C100" s="52" t="str">
        <f t="shared" si="9"/>
        <v xml:space="preserve"> </v>
      </c>
      <c r="D100" s="52" t="str">
        <f t="shared" si="10"/>
        <v xml:space="preserve"> </v>
      </c>
      <c r="E100" s="52">
        <v>1.1574074074074073E-5</v>
      </c>
      <c r="F100" s="53" t="e">
        <f t="shared" si="11"/>
        <v>#N/A</v>
      </c>
      <c r="G100" t="str">
        <f>IF((ISERROR((VLOOKUP(B100,Calculation!C$2:C$2815,1,FALSE)))),"not entered","")</f>
        <v/>
      </c>
    </row>
    <row r="101" spans="2:7">
      <c r="B101" s="70" t="s">
        <v>5</v>
      </c>
      <c r="C101" s="52" t="str">
        <f t="shared" si="9"/>
        <v xml:space="preserve"> </v>
      </c>
      <c r="D101" s="52" t="str">
        <f t="shared" si="10"/>
        <v xml:space="preserve"> </v>
      </c>
      <c r="E101" s="52">
        <v>1.1574074074074073E-5</v>
      </c>
      <c r="F101" s="53" t="e">
        <f t="shared" si="11"/>
        <v>#N/A</v>
      </c>
      <c r="G101" t="str">
        <f>IF((ISERROR((VLOOKUP(B101,Calculation!C$2:C$2815,1,FALSE)))),"not entered","")</f>
        <v/>
      </c>
    </row>
    <row r="102" spans="2:7">
      <c r="B102" s="70" t="s">
        <v>5</v>
      </c>
      <c r="C102" s="52" t="str">
        <f t="shared" si="9"/>
        <v xml:space="preserve"> </v>
      </c>
      <c r="D102" s="52" t="str">
        <f t="shared" si="10"/>
        <v xml:space="preserve"> </v>
      </c>
      <c r="E102" s="52">
        <v>1.1574074074074073E-5</v>
      </c>
      <c r="F102" s="53" t="e">
        <f t="shared" si="11"/>
        <v>#N/A</v>
      </c>
      <c r="G102" t="str">
        <f>IF((ISERROR((VLOOKUP(B102,Calculation!C$2:C$2815,1,FALSE)))),"not entered","")</f>
        <v/>
      </c>
    </row>
    <row r="103" spans="2:7">
      <c r="B103" s="70" t="s">
        <v>5</v>
      </c>
      <c r="C103" s="52" t="str">
        <f t="shared" si="9"/>
        <v xml:space="preserve"> </v>
      </c>
      <c r="D103" s="52" t="str">
        <f t="shared" si="10"/>
        <v xml:space="preserve"> </v>
      </c>
      <c r="E103" s="52">
        <v>1.1574074074074073E-5</v>
      </c>
      <c r="F103" s="53" t="e">
        <f t="shared" si="11"/>
        <v>#N/A</v>
      </c>
      <c r="G103" t="str">
        <f>IF((ISERROR((VLOOKUP(B103,Calculation!C$2:C$2815,1,FALSE)))),"not entered","")</f>
        <v/>
      </c>
    </row>
    <row r="104" spans="2:7">
      <c r="B104" s="70" t="s">
        <v>5</v>
      </c>
      <c r="C104" s="52" t="str">
        <f t="shared" si="9"/>
        <v xml:space="preserve"> </v>
      </c>
      <c r="D104" s="52" t="str">
        <f t="shared" si="10"/>
        <v xml:space="preserve"> </v>
      </c>
      <c r="E104" s="52">
        <v>1.1574074074074073E-5</v>
      </c>
      <c r="F104" s="53" t="e">
        <f t="shared" si="11"/>
        <v>#N/A</v>
      </c>
      <c r="G104" t="str">
        <f>IF((ISERROR((VLOOKUP(B104,Calculation!C$2:C$2815,1,FALSE)))),"not entered","")</f>
        <v/>
      </c>
    </row>
    <row r="105" spans="2:7">
      <c r="B105" s="70" t="s">
        <v>5</v>
      </c>
      <c r="C105" s="52" t="str">
        <f t="shared" si="9"/>
        <v xml:space="preserve"> </v>
      </c>
      <c r="D105" s="52" t="str">
        <f t="shared" si="10"/>
        <v xml:space="preserve"> </v>
      </c>
      <c r="E105" s="52">
        <v>1.1574074074074073E-5</v>
      </c>
      <c r="F105" s="53" t="e">
        <f t="shared" si="11"/>
        <v>#N/A</v>
      </c>
      <c r="G105" t="str">
        <f>IF((ISERROR((VLOOKUP(B105,Calculation!C$2:C$2815,1,FALSE)))),"not entered","")</f>
        <v/>
      </c>
    </row>
    <row r="106" spans="2:7">
      <c r="B106" s="70" t="s">
        <v>5</v>
      </c>
      <c r="C106" s="52" t="str">
        <f t="shared" si="9"/>
        <v xml:space="preserve"> </v>
      </c>
      <c r="D106" s="52" t="str">
        <f t="shared" si="10"/>
        <v xml:space="preserve"> </v>
      </c>
      <c r="E106" s="52">
        <v>1.1574074074074073E-5</v>
      </c>
      <c r="F106" s="53" t="e">
        <f t="shared" si="11"/>
        <v>#N/A</v>
      </c>
      <c r="G106" t="str">
        <f>IF((ISERROR((VLOOKUP(B106,Calculation!C$2:C$2815,1,FALSE)))),"not entered","")</f>
        <v/>
      </c>
    </row>
    <row r="107" spans="2:7">
      <c r="B107" s="70" t="s">
        <v>5</v>
      </c>
      <c r="C107" s="52" t="str">
        <f t="shared" si="9"/>
        <v xml:space="preserve"> </v>
      </c>
      <c r="D107" s="52" t="str">
        <f t="shared" si="10"/>
        <v xml:space="preserve"> </v>
      </c>
      <c r="E107" s="52">
        <v>1.1574074074074073E-5</v>
      </c>
      <c r="F107" s="53" t="e">
        <f t="shared" si="11"/>
        <v>#N/A</v>
      </c>
      <c r="G107" t="str">
        <f>IF((ISERROR((VLOOKUP(B107,Calculation!C$2:C$2815,1,FALSE)))),"not entered","")</f>
        <v/>
      </c>
    </row>
    <row r="108" spans="2:7">
      <c r="B108" s="70" t="s">
        <v>5</v>
      </c>
      <c r="C108" s="52" t="str">
        <f t="shared" si="9"/>
        <v xml:space="preserve"> </v>
      </c>
      <c r="D108" s="52" t="str">
        <f t="shared" si="10"/>
        <v xml:space="preserve"> </v>
      </c>
      <c r="E108" s="52">
        <v>1.1574074074074073E-5</v>
      </c>
      <c r="F108" s="53" t="e">
        <f t="shared" si="11"/>
        <v>#N/A</v>
      </c>
      <c r="G108" t="str">
        <f>IF((ISERROR((VLOOKUP(B108,Calculation!C$2:C$2815,1,FALSE)))),"not entered","")</f>
        <v/>
      </c>
    </row>
    <row r="109" spans="2:7">
      <c r="B109" s="70" t="s">
        <v>5</v>
      </c>
      <c r="C109" s="52" t="str">
        <f t="shared" si="9"/>
        <v xml:space="preserve"> </v>
      </c>
      <c r="D109" s="52" t="str">
        <f t="shared" si="10"/>
        <v xml:space="preserve"> </v>
      </c>
      <c r="E109" s="52">
        <v>1.1574074074074073E-5</v>
      </c>
      <c r="F109" s="53" t="e">
        <f t="shared" si="11"/>
        <v>#N/A</v>
      </c>
      <c r="G109" t="str">
        <f>IF((ISERROR((VLOOKUP(B109,Calculation!C$2:C$2815,1,FALSE)))),"not entered","")</f>
        <v/>
      </c>
    </row>
    <row r="110" spans="2:7">
      <c r="B110" s="70" t="s">
        <v>5</v>
      </c>
      <c r="C110" s="52" t="str">
        <f t="shared" si="9"/>
        <v xml:space="preserve"> </v>
      </c>
      <c r="D110" s="52" t="str">
        <f t="shared" si="10"/>
        <v xml:space="preserve"> </v>
      </c>
      <c r="E110" s="52">
        <v>1.1574074074074073E-5</v>
      </c>
      <c r="F110" s="53" t="e">
        <f t="shared" si="11"/>
        <v>#N/A</v>
      </c>
      <c r="G110" t="str">
        <f>IF((ISERROR((VLOOKUP(B110,Calculation!C$2:C$2815,1,FALSE)))),"not entered","")</f>
        <v/>
      </c>
    </row>
    <row r="111" spans="2:7">
      <c r="B111" s="70" t="s">
        <v>5</v>
      </c>
      <c r="C111" s="52" t="str">
        <f t="shared" si="9"/>
        <v xml:space="preserve"> </v>
      </c>
      <c r="D111" s="52" t="str">
        <f t="shared" si="10"/>
        <v xml:space="preserve"> </v>
      </c>
      <c r="E111" s="52">
        <v>1.1574074074074073E-5</v>
      </c>
      <c r="F111" s="53" t="e">
        <f t="shared" si="11"/>
        <v>#N/A</v>
      </c>
      <c r="G111" t="str">
        <f>IF((ISERROR((VLOOKUP(B111,Calculation!C$2:C$2815,1,FALSE)))),"not entered","")</f>
        <v/>
      </c>
    </row>
    <row r="112" spans="2:7">
      <c r="B112" s="70" t="s">
        <v>5</v>
      </c>
      <c r="C112" s="52" t="str">
        <f t="shared" si="9"/>
        <v xml:space="preserve"> </v>
      </c>
      <c r="D112" s="52" t="str">
        <f t="shared" si="10"/>
        <v xml:space="preserve"> </v>
      </c>
      <c r="E112" s="52">
        <v>1.1574074074074073E-5</v>
      </c>
      <c r="F112" s="53" t="e">
        <f t="shared" si="11"/>
        <v>#N/A</v>
      </c>
      <c r="G112" t="str">
        <f>IF((ISERROR((VLOOKUP(B112,Calculation!C$2:C$2815,1,FALSE)))),"not entered","")</f>
        <v/>
      </c>
    </row>
    <row r="113" spans="2:7">
      <c r="B113" s="70" t="s">
        <v>5</v>
      </c>
      <c r="C113" s="52" t="str">
        <f t="shared" si="9"/>
        <v xml:space="preserve"> </v>
      </c>
      <c r="D113" s="52" t="str">
        <f t="shared" si="10"/>
        <v xml:space="preserve"> </v>
      </c>
      <c r="E113" s="52">
        <v>1.1574074074074073E-5</v>
      </c>
      <c r="F113" s="53" t="e">
        <f t="shared" si="11"/>
        <v>#N/A</v>
      </c>
      <c r="G113" t="str">
        <f>IF((ISERROR((VLOOKUP(B113,Calculation!C$2:C$2815,1,FALSE)))),"not entered","")</f>
        <v/>
      </c>
    </row>
    <row r="114" spans="2:7">
      <c r="B114" s="70" t="s">
        <v>5</v>
      </c>
      <c r="C114" s="52" t="str">
        <f t="shared" si="9"/>
        <v xml:space="preserve"> </v>
      </c>
      <c r="D114" s="52" t="str">
        <f t="shared" si="10"/>
        <v xml:space="preserve"> </v>
      </c>
      <c r="E114" s="52">
        <v>1.1574074074074073E-5</v>
      </c>
      <c r="F114" s="53" t="e">
        <f t="shared" si="11"/>
        <v>#N/A</v>
      </c>
      <c r="G114" t="str">
        <f>IF((ISERROR((VLOOKUP(B114,Calculation!C$2:C$2815,1,FALSE)))),"not entered","")</f>
        <v/>
      </c>
    </row>
    <row r="115" spans="2:7">
      <c r="B115" s="70" t="s">
        <v>5</v>
      </c>
      <c r="C115" s="52" t="str">
        <f t="shared" si="9"/>
        <v xml:space="preserve"> </v>
      </c>
      <c r="D115" s="52" t="str">
        <f t="shared" si="10"/>
        <v xml:space="preserve"> </v>
      </c>
      <c r="E115" s="52">
        <v>1.1574074074074073E-5</v>
      </c>
      <c r="F115" s="53" t="e">
        <f t="shared" si="11"/>
        <v>#N/A</v>
      </c>
      <c r="G115" t="str">
        <f>IF((ISERROR((VLOOKUP(B115,Calculation!C$2:C$2815,1,FALSE)))),"not entered","")</f>
        <v/>
      </c>
    </row>
    <row r="116" spans="2:7">
      <c r="B116" s="70" t="s">
        <v>5</v>
      </c>
      <c r="C116" s="52" t="str">
        <f t="shared" si="9"/>
        <v xml:space="preserve"> </v>
      </c>
      <c r="D116" s="52" t="str">
        <f t="shared" si="10"/>
        <v xml:space="preserve"> </v>
      </c>
      <c r="E116" s="52">
        <v>1.1574074074074073E-5</v>
      </c>
      <c r="F116" s="53" t="e">
        <f t="shared" si="11"/>
        <v>#N/A</v>
      </c>
      <c r="G116" t="str">
        <f>IF((ISERROR((VLOOKUP(B116,Calculation!C$2:C$2815,1,FALSE)))),"not entered","")</f>
        <v/>
      </c>
    </row>
    <row r="117" spans="2:7">
      <c r="B117" s="70" t="s">
        <v>5</v>
      </c>
      <c r="C117" s="52" t="str">
        <f t="shared" si="9"/>
        <v xml:space="preserve"> </v>
      </c>
      <c r="D117" s="52" t="str">
        <f t="shared" si="10"/>
        <v xml:space="preserve"> </v>
      </c>
      <c r="E117" s="52">
        <v>1.1574074074074073E-5</v>
      </c>
      <c r="F117" s="53" t="e">
        <f t="shared" si="11"/>
        <v>#N/A</v>
      </c>
      <c r="G117" t="str">
        <f>IF((ISERROR((VLOOKUP(B117,Calculation!C$2:C$2815,1,FALSE)))),"not entered","")</f>
        <v/>
      </c>
    </row>
    <row r="118" spans="2:7">
      <c r="B118" s="70" t="s">
        <v>5</v>
      </c>
      <c r="C118" s="52" t="str">
        <f t="shared" si="9"/>
        <v xml:space="preserve"> </v>
      </c>
      <c r="D118" s="52" t="str">
        <f t="shared" si="10"/>
        <v xml:space="preserve"> </v>
      </c>
      <c r="E118" s="52">
        <v>1.1574074074074073E-5</v>
      </c>
      <c r="F118" s="53" t="e">
        <f t="shared" si="11"/>
        <v>#N/A</v>
      </c>
      <c r="G118" t="str">
        <f>IF((ISERROR((VLOOKUP(B118,Calculation!C$2:C$2815,1,FALSE)))),"not entered","")</f>
        <v/>
      </c>
    </row>
    <row r="119" spans="2:7">
      <c r="B119" s="70" t="s">
        <v>5</v>
      </c>
      <c r="C119" s="52" t="str">
        <f t="shared" si="9"/>
        <v xml:space="preserve"> </v>
      </c>
      <c r="D119" s="52" t="str">
        <f t="shared" si="10"/>
        <v xml:space="preserve"> </v>
      </c>
      <c r="E119" s="52">
        <v>1.1574074074074073E-5</v>
      </c>
      <c r="F119" s="53" t="e">
        <f t="shared" si="11"/>
        <v>#N/A</v>
      </c>
      <c r="G119" t="str">
        <f>IF((ISERROR((VLOOKUP(B119,Calculation!C$2:C$2815,1,FALSE)))),"not entered","")</f>
        <v/>
      </c>
    </row>
    <row r="120" spans="2:7">
      <c r="B120" s="70" t="s">
        <v>5</v>
      </c>
      <c r="C120" s="52" t="str">
        <f t="shared" si="9"/>
        <v xml:space="preserve"> </v>
      </c>
      <c r="D120" s="52" t="str">
        <f t="shared" si="10"/>
        <v xml:space="preserve"> </v>
      </c>
      <c r="E120" s="52">
        <v>1.1574074074074073E-5</v>
      </c>
      <c r="F120" s="53" t="e">
        <f t="shared" si="11"/>
        <v>#N/A</v>
      </c>
      <c r="G120" t="str">
        <f>IF((ISERROR((VLOOKUP(B120,Calculation!C$2:C$2815,1,FALSE)))),"not entered","")</f>
        <v/>
      </c>
    </row>
    <row r="121" spans="2:7">
      <c r="B121" s="70" t="s">
        <v>5</v>
      </c>
      <c r="C121" s="52" t="str">
        <f t="shared" si="9"/>
        <v xml:space="preserve"> </v>
      </c>
      <c r="D121" s="52" t="str">
        <f t="shared" si="10"/>
        <v xml:space="preserve"> </v>
      </c>
      <c r="E121" s="52">
        <v>1.1574074074074073E-5</v>
      </c>
      <c r="F121" s="53" t="e">
        <f t="shared" si="11"/>
        <v>#N/A</v>
      </c>
      <c r="G121" t="str">
        <f>IF((ISERROR((VLOOKUP(B121,Calculation!C$2:C$2815,1,FALSE)))),"not entered","")</f>
        <v/>
      </c>
    </row>
    <row r="122" spans="2:7">
      <c r="B122" s="70" t="s">
        <v>5</v>
      </c>
      <c r="C122" s="52" t="str">
        <f t="shared" si="9"/>
        <v xml:space="preserve"> </v>
      </c>
      <c r="D122" s="52" t="str">
        <f t="shared" si="10"/>
        <v xml:space="preserve"> </v>
      </c>
      <c r="E122" s="52">
        <v>1.1574074074074073E-5</v>
      </c>
      <c r="F122" s="53" t="e">
        <f t="shared" si="11"/>
        <v>#N/A</v>
      </c>
      <c r="G122" t="str">
        <f>IF((ISERROR((VLOOKUP(B122,Calculation!C$2:C$2815,1,FALSE)))),"not entered","")</f>
        <v/>
      </c>
    </row>
    <row r="123" spans="2:7">
      <c r="B123" s="70" t="s">
        <v>5</v>
      </c>
      <c r="C123" s="52" t="str">
        <f t="shared" si="9"/>
        <v xml:space="preserve"> </v>
      </c>
      <c r="D123" s="52" t="str">
        <f t="shared" si="10"/>
        <v xml:space="preserve"> </v>
      </c>
      <c r="E123" s="52">
        <v>1.1574074074074073E-5</v>
      </c>
      <c r="F123" s="53" t="e">
        <f t="shared" si="11"/>
        <v>#N/A</v>
      </c>
      <c r="G123" t="str">
        <f>IF((ISERROR((VLOOKUP(B123,Calculation!C$2:C$2815,1,FALSE)))),"not entered","")</f>
        <v/>
      </c>
    </row>
    <row r="124" spans="2:7">
      <c r="B124" s="70" t="s">
        <v>5</v>
      </c>
      <c r="C124" s="52" t="str">
        <f t="shared" si="9"/>
        <v xml:space="preserve"> </v>
      </c>
      <c r="D124" s="52" t="str">
        <f t="shared" si="10"/>
        <v xml:space="preserve"> </v>
      </c>
      <c r="E124" s="52">
        <v>1.1574074074074073E-5</v>
      </c>
      <c r="F124" s="53" t="e">
        <f t="shared" si="11"/>
        <v>#N/A</v>
      </c>
      <c r="G124" t="str">
        <f>IF((ISERROR((VLOOKUP(B124,Calculation!C$2:C$2815,1,FALSE)))),"not entered","")</f>
        <v/>
      </c>
    </row>
    <row r="125" spans="2:7">
      <c r="B125" s="70" t="s">
        <v>5</v>
      </c>
      <c r="C125" s="52" t="str">
        <f t="shared" si="9"/>
        <v xml:space="preserve"> </v>
      </c>
      <c r="D125" s="52" t="str">
        <f t="shared" si="10"/>
        <v xml:space="preserve"> </v>
      </c>
      <c r="E125" s="52">
        <v>1.1574074074074073E-5</v>
      </c>
      <c r="F125" s="53" t="e">
        <f t="shared" si="11"/>
        <v>#N/A</v>
      </c>
      <c r="G125" t="str">
        <f>IF((ISERROR((VLOOKUP(B125,Calculation!C$2:C$2815,1,FALSE)))),"not entered","")</f>
        <v/>
      </c>
    </row>
    <row r="126" spans="2:7">
      <c r="B126" s="70" t="s">
        <v>5</v>
      </c>
      <c r="C126" s="52" t="str">
        <f t="shared" si="9"/>
        <v xml:space="preserve"> </v>
      </c>
      <c r="D126" s="52" t="str">
        <f t="shared" si="10"/>
        <v xml:space="preserve"> </v>
      </c>
      <c r="E126" s="52">
        <v>1.1574074074074073E-5</v>
      </c>
      <c r="F126" s="53" t="e">
        <f t="shared" si="11"/>
        <v>#N/A</v>
      </c>
      <c r="G126" t="str">
        <f>IF((ISERROR((VLOOKUP(B126,Calculation!C$2:C$2815,1,FALSE)))),"not entered","")</f>
        <v/>
      </c>
    </row>
    <row r="127" spans="2:7">
      <c r="B127" s="70" t="s">
        <v>5</v>
      </c>
      <c r="C127" s="52" t="str">
        <f t="shared" si="9"/>
        <v xml:space="preserve"> </v>
      </c>
      <c r="D127" s="52" t="str">
        <f t="shared" si="10"/>
        <v xml:space="preserve"> </v>
      </c>
      <c r="E127" s="52">
        <v>1.1574074074074073E-5</v>
      </c>
      <c r="F127" s="53" t="e">
        <f t="shared" si="11"/>
        <v>#N/A</v>
      </c>
      <c r="G127" t="str">
        <f>IF((ISERROR((VLOOKUP(B127,Calculation!C$2:C$2815,1,FALSE)))),"not entered","")</f>
        <v/>
      </c>
    </row>
    <row r="128" spans="2:7">
      <c r="B128" s="70" t="s">
        <v>5</v>
      </c>
      <c r="C128" s="52" t="str">
        <f t="shared" si="9"/>
        <v xml:space="preserve"> </v>
      </c>
      <c r="D128" s="52" t="str">
        <f t="shared" si="10"/>
        <v xml:space="preserve"> </v>
      </c>
      <c r="E128" s="52">
        <v>1.1574074074074073E-5</v>
      </c>
      <c r="F128" s="53" t="e">
        <f t="shared" si="11"/>
        <v>#N/A</v>
      </c>
      <c r="G128" t="str">
        <f>IF((ISERROR((VLOOKUP(B128,Calculation!C$2:C$2815,1,FALSE)))),"not entered","")</f>
        <v/>
      </c>
    </row>
    <row r="129" spans="2:7">
      <c r="B129" s="70" t="s">
        <v>5</v>
      </c>
      <c r="C129" s="52" t="str">
        <f t="shared" si="9"/>
        <v xml:space="preserve"> </v>
      </c>
      <c r="D129" s="52" t="str">
        <f t="shared" si="10"/>
        <v xml:space="preserve"> </v>
      </c>
      <c r="E129" s="52">
        <v>1.1574074074074073E-5</v>
      </c>
      <c r="F129" s="53" t="e">
        <f t="shared" si="11"/>
        <v>#N/A</v>
      </c>
      <c r="G129" t="str">
        <f>IF((ISERROR((VLOOKUP(B129,Calculation!C$2:C$2815,1,FALSE)))),"not entered","")</f>
        <v/>
      </c>
    </row>
    <row r="130" spans="2:7">
      <c r="B130" s="70" t="s">
        <v>5</v>
      </c>
      <c r="C130" s="52" t="str">
        <f t="shared" si="9"/>
        <v xml:space="preserve"> </v>
      </c>
      <c r="D130" s="52" t="str">
        <f t="shared" si="10"/>
        <v xml:space="preserve"> </v>
      </c>
      <c r="E130" s="52">
        <v>1.1574074074074073E-5</v>
      </c>
      <c r="F130" s="53" t="e">
        <f t="shared" si="11"/>
        <v>#N/A</v>
      </c>
      <c r="G130" t="str">
        <f>IF((ISERROR((VLOOKUP(B130,Calculation!C$2:C$2815,1,FALSE)))),"not entered","")</f>
        <v/>
      </c>
    </row>
    <row r="131" spans="2:7">
      <c r="B131" s="70" t="s">
        <v>5</v>
      </c>
      <c r="C131" s="52" t="str">
        <f t="shared" si="9"/>
        <v xml:space="preserve"> </v>
      </c>
      <c r="D131" s="52" t="str">
        <f t="shared" si="10"/>
        <v xml:space="preserve"> </v>
      </c>
      <c r="E131" s="52">
        <v>1.1574074074074073E-5</v>
      </c>
      <c r="F131" s="53" t="e">
        <f t="shared" si="11"/>
        <v>#N/A</v>
      </c>
      <c r="G131" t="str">
        <f>IF((ISERROR((VLOOKUP(B131,Calculation!C$2:C$2815,1,FALSE)))),"not entered","")</f>
        <v/>
      </c>
    </row>
    <row r="132" spans="2:7">
      <c r="B132" s="70" t="s">
        <v>5</v>
      </c>
      <c r="C132" s="52" t="str">
        <f t="shared" si="9"/>
        <v xml:space="preserve"> </v>
      </c>
      <c r="D132" s="52" t="str">
        <f t="shared" si="10"/>
        <v xml:space="preserve"> </v>
      </c>
      <c r="E132" s="52">
        <v>1.1574074074074073E-5</v>
      </c>
      <c r="F132" s="53" t="e">
        <f t="shared" si="11"/>
        <v>#N/A</v>
      </c>
      <c r="G132" t="str">
        <f>IF((ISERROR((VLOOKUP(B132,Calculation!C$2:C$2815,1,FALSE)))),"not entered","")</f>
        <v/>
      </c>
    </row>
    <row r="133" spans="2:7">
      <c r="B133" s="70" t="s">
        <v>5</v>
      </c>
      <c r="C133" s="52" t="str">
        <f t="shared" si="9"/>
        <v xml:space="preserve"> </v>
      </c>
      <c r="D133" s="52" t="str">
        <f t="shared" si="10"/>
        <v xml:space="preserve"> </v>
      </c>
      <c r="E133" s="52">
        <v>1.1574074074074073E-5</v>
      </c>
      <c r="F133" s="53" t="e">
        <f t="shared" si="11"/>
        <v>#N/A</v>
      </c>
      <c r="G133" t="str">
        <f>IF((ISERROR((VLOOKUP(B133,Calculation!C$2:C$2815,1,FALSE)))),"not entered","")</f>
        <v/>
      </c>
    </row>
    <row r="134" spans="2:7">
      <c r="B134" s="70" t="s">
        <v>5</v>
      </c>
      <c r="C134" s="52" t="str">
        <f t="shared" si="9"/>
        <v xml:space="preserve"> </v>
      </c>
      <c r="D134" s="52" t="str">
        <f t="shared" si="10"/>
        <v xml:space="preserve"> </v>
      </c>
      <c r="E134" s="52">
        <v>1.1574074074074073E-5</v>
      </c>
      <c r="F134" s="53" t="e">
        <f t="shared" si="11"/>
        <v>#N/A</v>
      </c>
      <c r="G134" t="str">
        <f>IF((ISERROR((VLOOKUP(B134,Calculation!C$2:C$2815,1,FALSE)))),"not entered","")</f>
        <v/>
      </c>
    </row>
    <row r="135" spans="2:7">
      <c r="B135" s="70" t="s">
        <v>5</v>
      </c>
      <c r="C135" s="52" t="str">
        <f t="shared" si="9"/>
        <v xml:space="preserve"> </v>
      </c>
      <c r="D135" s="52" t="str">
        <f t="shared" si="10"/>
        <v xml:space="preserve"> </v>
      </c>
      <c r="E135" s="52">
        <v>1.1574074074074073E-5</v>
      </c>
      <c r="F135" s="53" t="e">
        <f t="shared" si="11"/>
        <v>#N/A</v>
      </c>
      <c r="G135" t="str">
        <f>IF((ISERROR((VLOOKUP(B135,Calculation!C$2:C$2815,1,FALSE)))),"not entered","")</f>
        <v/>
      </c>
    </row>
    <row r="136" spans="2:7">
      <c r="B136" s="70" t="s">
        <v>5</v>
      </c>
      <c r="C136" s="52" t="str">
        <f t="shared" si="9"/>
        <v xml:space="preserve"> </v>
      </c>
      <c r="D136" s="52" t="str">
        <f t="shared" si="10"/>
        <v xml:space="preserve"> </v>
      </c>
      <c r="E136" s="52">
        <v>1.1574074074074073E-5</v>
      </c>
      <c r="F136" s="53" t="e">
        <f t="shared" si="11"/>
        <v>#N/A</v>
      </c>
      <c r="G136" t="str">
        <f>IF((ISERROR((VLOOKUP(B136,Calculation!C$2:C$2815,1,FALSE)))),"not entered","")</f>
        <v/>
      </c>
    </row>
    <row r="137" spans="2:7">
      <c r="B137" s="70" t="s">
        <v>5</v>
      </c>
      <c r="C137" s="52" t="str">
        <f t="shared" si="9"/>
        <v xml:space="preserve"> </v>
      </c>
      <c r="D137" s="52" t="str">
        <f t="shared" si="10"/>
        <v xml:space="preserve"> </v>
      </c>
      <c r="E137" s="52">
        <v>1.1574074074074073E-5</v>
      </c>
      <c r="F137" s="53" t="e">
        <f t="shared" si="11"/>
        <v>#N/A</v>
      </c>
      <c r="G137" t="str">
        <f>IF((ISERROR((VLOOKUP(B137,Calculation!C$2:C$2815,1,FALSE)))),"not entered","")</f>
        <v/>
      </c>
    </row>
    <row r="138" spans="2:7">
      <c r="B138" s="70" t="s">
        <v>5</v>
      </c>
      <c r="C138" s="52" t="str">
        <f t="shared" si="9"/>
        <v xml:space="preserve"> </v>
      </c>
      <c r="D138" s="52" t="str">
        <f t="shared" si="10"/>
        <v xml:space="preserve"> </v>
      </c>
      <c r="E138" s="52">
        <v>1.1574074074074073E-5</v>
      </c>
      <c r="F138" s="53" t="e">
        <f t="shared" si="11"/>
        <v>#N/A</v>
      </c>
      <c r="G138" t="str">
        <f>IF((ISERROR((VLOOKUP(B138,Calculation!C$2:C$2815,1,FALSE)))),"not entered","")</f>
        <v/>
      </c>
    </row>
    <row r="139" spans="2:7">
      <c r="B139" s="70" t="s">
        <v>5</v>
      </c>
      <c r="C139" s="52" t="str">
        <f t="shared" ref="C139:C202" si="12">VLOOKUP(B139,name,3,FALSE)</f>
        <v xml:space="preserve"> </v>
      </c>
      <c r="D139" s="52" t="str">
        <f t="shared" ref="D139:D202" si="13">VLOOKUP(B139,name,2,FALSE)</f>
        <v xml:space="preserve"> </v>
      </c>
      <c r="E139" s="52">
        <v>1.1574074074074073E-5</v>
      </c>
      <c r="F139" s="53" t="e">
        <f t="shared" ref="F139:F202" si="14">(VLOOKUP(C139,C$4:E$5,3,FALSE))/(E139/10000)</f>
        <v>#N/A</v>
      </c>
      <c r="G139" t="str">
        <f>IF((ISERROR((VLOOKUP(B139,Calculation!C$2:C$2815,1,FALSE)))),"not entered","")</f>
        <v/>
      </c>
    </row>
    <row r="140" spans="2:7">
      <c r="B140" s="70" t="s">
        <v>5</v>
      </c>
      <c r="C140" s="52" t="str">
        <f t="shared" si="12"/>
        <v xml:space="preserve"> </v>
      </c>
      <c r="D140" s="52" t="str">
        <f t="shared" si="13"/>
        <v xml:space="preserve"> </v>
      </c>
      <c r="E140" s="52">
        <v>1.1574074074074073E-5</v>
      </c>
      <c r="F140" s="53" t="e">
        <f t="shared" si="14"/>
        <v>#N/A</v>
      </c>
      <c r="G140" t="str">
        <f>IF((ISERROR((VLOOKUP(B140,Calculation!C$2:C$2815,1,FALSE)))),"not entered","")</f>
        <v/>
      </c>
    </row>
    <row r="141" spans="2:7">
      <c r="B141" s="70" t="s">
        <v>5</v>
      </c>
      <c r="C141" s="52" t="str">
        <f t="shared" si="12"/>
        <v xml:space="preserve"> </v>
      </c>
      <c r="D141" s="52" t="str">
        <f t="shared" si="13"/>
        <v xml:space="preserve"> </v>
      </c>
      <c r="E141" s="52">
        <v>1.1574074074074073E-5</v>
      </c>
      <c r="F141" s="53" t="e">
        <f t="shared" si="14"/>
        <v>#N/A</v>
      </c>
      <c r="G141" t="str">
        <f>IF((ISERROR((VLOOKUP(B141,Calculation!C$2:C$2815,1,FALSE)))),"not entered","")</f>
        <v/>
      </c>
    </row>
    <row r="142" spans="2:7">
      <c r="B142" s="70" t="s">
        <v>5</v>
      </c>
      <c r="C142" s="52" t="str">
        <f t="shared" si="12"/>
        <v xml:space="preserve"> </v>
      </c>
      <c r="D142" s="52" t="str">
        <f t="shared" si="13"/>
        <v xml:space="preserve"> </v>
      </c>
      <c r="E142" s="52">
        <v>1.1574074074074073E-5</v>
      </c>
      <c r="F142" s="53" t="e">
        <f t="shared" si="14"/>
        <v>#N/A</v>
      </c>
      <c r="G142" t="str">
        <f>IF((ISERROR((VLOOKUP(B142,Calculation!C$2:C$2815,1,FALSE)))),"not entered","")</f>
        <v/>
      </c>
    </row>
    <row r="143" spans="2:7">
      <c r="B143" s="70" t="s">
        <v>5</v>
      </c>
      <c r="C143" s="52" t="str">
        <f t="shared" si="12"/>
        <v xml:space="preserve"> </v>
      </c>
      <c r="D143" s="52" t="str">
        <f t="shared" si="13"/>
        <v xml:space="preserve"> </v>
      </c>
      <c r="E143" s="52">
        <v>1.1574074074074073E-5</v>
      </c>
      <c r="F143" s="53" t="e">
        <f t="shared" si="14"/>
        <v>#N/A</v>
      </c>
      <c r="G143" t="str">
        <f>IF((ISERROR((VLOOKUP(B143,Calculation!C$2:C$2815,1,FALSE)))),"not entered","")</f>
        <v/>
      </c>
    </row>
    <row r="144" spans="2:7">
      <c r="B144" s="70" t="s">
        <v>5</v>
      </c>
      <c r="C144" s="52" t="str">
        <f t="shared" si="12"/>
        <v xml:space="preserve"> </v>
      </c>
      <c r="D144" s="52" t="str">
        <f t="shared" si="13"/>
        <v xml:space="preserve"> </v>
      </c>
      <c r="E144" s="52">
        <v>1.1574074074074073E-5</v>
      </c>
      <c r="F144" s="53" t="e">
        <f t="shared" si="14"/>
        <v>#N/A</v>
      </c>
      <c r="G144" t="str">
        <f>IF((ISERROR((VLOOKUP(B144,Calculation!C$2:C$2815,1,FALSE)))),"not entered","")</f>
        <v/>
      </c>
    </row>
    <row r="145" spans="2:7">
      <c r="B145" s="70" t="s">
        <v>5</v>
      </c>
      <c r="C145" s="52" t="str">
        <f t="shared" si="12"/>
        <v xml:space="preserve"> </v>
      </c>
      <c r="D145" s="52" t="str">
        <f t="shared" si="13"/>
        <v xml:space="preserve"> </v>
      </c>
      <c r="E145" s="52">
        <v>1.1574074074074073E-5</v>
      </c>
      <c r="F145" s="53" t="e">
        <f t="shared" si="14"/>
        <v>#N/A</v>
      </c>
      <c r="G145" t="str">
        <f>IF((ISERROR((VLOOKUP(B145,Calculation!C$2:C$2815,1,FALSE)))),"not entered","")</f>
        <v/>
      </c>
    </row>
    <row r="146" spans="2:7">
      <c r="B146" s="70" t="s">
        <v>5</v>
      </c>
      <c r="C146" s="52" t="str">
        <f t="shared" si="12"/>
        <v xml:space="preserve"> </v>
      </c>
      <c r="D146" s="52" t="str">
        <f t="shared" si="13"/>
        <v xml:space="preserve"> </v>
      </c>
      <c r="E146" s="52">
        <v>1.1574074074074073E-5</v>
      </c>
      <c r="F146" s="53" t="e">
        <f t="shared" si="14"/>
        <v>#N/A</v>
      </c>
      <c r="G146" t="str">
        <f>IF((ISERROR((VLOOKUP(B146,Calculation!C$2:C$2815,1,FALSE)))),"not entered","")</f>
        <v/>
      </c>
    </row>
    <row r="147" spans="2:7">
      <c r="B147" s="70" t="s">
        <v>5</v>
      </c>
      <c r="C147" s="52" t="str">
        <f t="shared" si="12"/>
        <v xml:space="preserve"> </v>
      </c>
      <c r="D147" s="52" t="str">
        <f t="shared" si="13"/>
        <v xml:space="preserve"> </v>
      </c>
      <c r="E147" s="52">
        <v>1.1574074074074073E-5</v>
      </c>
      <c r="F147" s="53" t="e">
        <f t="shared" si="14"/>
        <v>#N/A</v>
      </c>
      <c r="G147" t="str">
        <f>IF((ISERROR((VLOOKUP(B147,Calculation!C$2:C$2815,1,FALSE)))),"not entered","")</f>
        <v/>
      </c>
    </row>
    <row r="148" spans="2:7">
      <c r="B148" s="70" t="s">
        <v>5</v>
      </c>
      <c r="C148" s="52" t="str">
        <f t="shared" si="12"/>
        <v xml:space="preserve"> </v>
      </c>
      <c r="D148" s="52" t="str">
        <f t="shared" si="13"/>
        <v xml:space="preserve"> </v>
      </c>
      <c r="E148" s="52">
        <v>1.1574074074074073E-5</v>
      </c>
      <c r="F148" s="53" t="e">
        <f t="shared" si="14"/>
        <v>#N/A</v>
      </c>
      <c r="G148" t="str">
        <f>IF((ISERROR((VLOOKUP(B148,Calculation!C$2:C$2815,1,FALSE)))),"not entered","")</f>
        <v/>
      </c>
    </row>
    <row r="149" spans="2:7">
      <c r="B149" s="70" t="s">
        <v>5</v>
      </c>
      <c r="C149" s="52" t="str">
        <f t="shared" si="12"/>
        <v xml:space="preserve"> </v>
      </c>
      <c r="D149" s="52" t="str">
        <f t="shared" si="13"/>
        <v xml:space="preserve"> </v>
      </c>
      <c r="E149" s="52">
        <v>1.1574074074074073E-5</v>
      </c>
      <c r="F149" s="53" t="e">
        <f t="shared" si="14"/>
        <v>#N/A</v>
      </c>
      <c r="G149" t="str">
        <f>IF((ISERROR((VLOOKUP(B149,Calculation!C$2:C$2815,1,FALSE)))),"not entered","")</f>
        <v/>
      </c>
    </row>
    <row r="150" spans="2:7">
      <c r="B150" s="70" t="s">
        <v>5</v>
      </c>
      <c r="C150" s="52" t="str">
        <f t="shared" si="12"/>
        <v xml:space="preserve"> </v>
      </c>
      <c r="D150" s="52" t="str">
        <f t="shared" si="13"/>
        <v xml:space="preserve"> </v>
      </c>
      <c r="E150" s="52">
        <v>1.1574074074074073E-5</v>
      </c>
      <c r="F150" s="53" t="e">
        <f t="shared" si="14"/>
        <v>#N/A</v>
      </c>
      <c r="G150" t="str">
        <f>IF((ISERROR((VLOOKUP(B150,Calculation!C$2:C$2815,1,FALSE)))),"not entered","")</f>
        <v/>
      </c>
    </row>
    <row r="151" spans="2:7">
      <c r="B151" s="70" t="s">
        <v>5</v>
      </c>
      <c r="C151" s="52" t="str">
        <f t="shared" si="12"/>
        <v xml:space="preserve"> </v>
      </c>
      <c r="D151" s="52" t="str">
        <f t="shared" si="13"/>
        <v xml:space="preserve"> </v>
      </c>
      <c r="E151" s="52">
        <v>1.1574074074074073E-5</v>
      </c>
      <c r="F151" s="53" t="e">
        <f t="shared" si="14"/>
        <v>#N/A</v>
      </c>
      <c r="G151" t="str">
        <f>IF((ISERROR((VLOOKUP(B151,Calculation!C$2:C$2815,1,FALSE)))),"not entered","")</f>
        <v/>
      </c>
    </row>
    <row r="152" spans="2:7">
      <c r="B152" s="70" t="s">
        <v>5</v>
      </c>
      <c r="C152" s="52" t="str">
        <f t="shared" si="12"/>
        <v xml:space="preserve"> </v>
      </c>
      <c r="D152" s="52" t="str">
        <f t="shared" si="13"/>
        <v xml:space="preserve"> </v>
      </c>
      <c r="E152" s="52">
        <v>1.1574074074074073E-5</v>
      </c>
      <c r="F152" s="53" t="e">
        <f t="shared" si="14"/>
        <v>#N/A</v>
      </c>
      <c r="G152" t="str">
        <f>IF((ISERROR((VLOOKUP(B152,Calculation!C$2:C$2815,1,FALSE)))),"not entered","")</f>
        <v/>
      </c>
    </row>
    <row r="153" spans="2:7">
      <c r="B153" s="70" t="s">
        <v>5</v>
      </c>
      <c r="C153" s="52" t="str">
        <f t="shared" si="12"/>
        <v xml:space="preserve"> </v>
      </c>
      <c r="D153" s="52" t="str">
        <f t="shared" si="13"/>
        <v xml:space="preserve"> </v>
      </c>
      <c r="E153" s="52">
        <v>1.1574074074074073E-5</v>
      </c>
      <c r="F153" s="53" t="e">
        <f t="shared" si="14"/>
        <v>#N/A</v>
      </c>
      <c r="G153" t="str">
        <f>IF((ISERROR((VLOOKUP(B153,Calculation!C$2:C$2815,1,FALSE)))),"not entered","")</f>
        <v/>
      </c>
    </row>
    <row r="154" spans="2:7">
      <c r="B154" s="70" t="s">
        <v>5</v>
      </c>
      <c r="C154" s="52" t="str">
        <f t="shared" si="12"/>
        <v xml:space="preserve"> </v>
      </c>
      <c r="D154" s="52" t="str">
        <f t="shared" si="13"/>
        <v xml:space="preserve"> </v>
      </c>
      <c r="E154" s="52">
        <v>1.1574074074074073E-5</v>
      </c>
      <c r="F154" s="53" t="e">
        <f t="shared" si="14"/>
        <v>#N/A</v>
      </c>
      <c r="G154" t="str">
        <f>IF((ISERROR((VLOOKUP(B154,Calculation!C$2:C$2815,1,FALSE)))),"not entered","")</f>
        <v/>
      </c>
    </row>
    <row r="155" spans="2:7">
      <c r="B155" s="70" t="s">
        <v>5</v>
      </c>
      <c r="C155" s="52" t="str">
        <f t="shared" si="12"/>
        <v xml:space="preserve"> </v>
      </c>
      <c r="D155" s="52" t="str">
        <f t="shared" si="13"/>
        <v xml:space="preserve"> </v>
      </c>
      <c r="E155" s="52">
        <v>1.1574074074074073E-5</v>
      </c>
      <c r="F155" s="53" t="e">
        <f t="shared" si="14"/>
        <v>#N/A</v>
      </c>
      <c r="G155" t="str">
        <f>IF((ISERROR((VLOOKUP(B155,Calculation!C$2:C$2815,1,FALSE)))),"not entered","")</f>
        <v/>
      </c>
    </row>
    <row r="156" spans="2:7">
      <c r="B156" s="70" t="s">
        <v>5</v>
      </c>
      <c r="C156" s="52" t="str">
        <f t="shared" si="12"/>
        <v xml:space="preserve"> </v>
      </c>
      <c r="D156" s="52" t="str">
        <f t="shared" si="13"/>
        <v xml:space="preserve"> </v>
      </c>
      <c r="E156" s="52">
        <v>1.1574074074074073E-5</v>
      </c>
      <c r="F156" s="53" t="e">
        <f t="shared" si="14"/>
        <v>#N/A</v>
      </c>
      <c r="G156" t="str">
        <f>IF((ISERROR((VLOOKUP(B156,Calculation!C$2:C$2815,1,FALSE)))),"not entered","")</f>
        <v/>
      </c>
    </row>
    <row r="157" spans="2:7">
      <c r="B157" s="70" t="s">
        <v>5</v>
      </c>
      <c r="C157" s="52" t="str">
        <f t="shared" si="12"/>
        <v xml:space="preserve"> </v>
      </c>
      <c r="D157" s="52" t="str">
        <f t="shared" si="13"/>
        <v xml:space="preserve"> </v>
      </c>
      <c r="E157" s="52">
        <v>1.1574074074074073E-5</v>
      </c>
      <c r="F157" s="53" t="e">
        <f t="shared" si="14"/>
        <v>#N/A</v>
      </c>
      <c r="G157" t="str">
        <f>IF((ISERROR((VLOOKUP(B157,Calculation!C$2:C$2815,1,FALSE)))),"not entered","")</f>
        <v/>
      </c>
    </row>
    <row r="158" spans="2:7">
      <c r="B158" s="70" t="s">
        <v>5</v>
      </c>
      <c r="C158" s="52" t="str">
        <f t="shared" si="12"/>
        <v xml:space="preserve"> </v>
      </c>
      <c r="D158" s="52" t="str">
        <f t="shared" si="13"/>
        <v xml:space="preserve"> </v>
      </c>
      <c r="E158" s="52">
        <v>1.1574074074074073E-5</v>
      </c>
      <c r="F158" s="53" t="e">
        <f t="shared" si="14"/>
        <v>#N/A</v>
      </c>
      <c r="G158" t="str">
        <f>IF((ISERROR((VLOOKUP(B158,Calculation!C$2:C$2815,1,FALSE)))),"not entered","")</f>
        <v/>
      </c>
    </row>
    <row r="159" spans="2:7">
      <c r="B159" s="70" t="s">
        <v>5</v>
      </c>
      <c r="C159" s="52" t="str">
        <f t="shared" si="12"/>
        <v xml:space="preserve"> </v>
      </c>
      <c r="D159" s="52" t="str">
        <f t="shared" si="13"/>
        <v xml:space="preserve"> </v>
      </c>
      <c r="E159" s="52">
        <v>1.1574074074074073E-5</v>
      </c>
      <c r="F159" s="53" t="e">
        <f t="shared" si="14"/>
        <v>#N/A</v>
      </c>
      <c r="G159" t="str">
        <f>IF((ISERROR((VLOOKUP(B159,Calculation!C$2:C$2815,1,FALSE)))),"not entered","")</f>
        <v/>
      </c>
    </row>
    <row r="160" spans="2:7">
      <c r="B160" s="70" t="s">
        <v>5</v>
      </c>
      <c r="C160" s="52" t="str">
        <f t="shared" si="12"/>
        <v xml:space="preserve"> </v>
      </c>
      <c r="D160" s="52" t="str">
        <f t="shared" si="13"/>
        <v xml:space="preserve"> </v>
      </c>
      <c r="E160" s="52">
        <v>1.1574074074074073E-5</v>
      </c>
      <c r="F160" s="53" t="e">
        <f t="shared" si="14"/>
        <v>#N/A</v>
      </c>
      <c r="G160" t="str">
        <f>IF((ISERROR((VLOOKUP(B160,Calculation!C$2:C$2815,1,FALSE)))),"not entered","")</f>
        <v/>
      </c>
    </row>
    <row r="161" spans="2:7">
      <c r="B161" s="70" t="s">
        <v>5</v>
      </c>
      <c r="C161" s="52" t="str">
        <f t="shared" si="12"/>
        <v xml:space="preserve"> </v>
      </c>
      <c r="D161" s="52" t="str">
        <f t="shared" si="13"/>
        <v xml:space="preserve"> </v>
      </c>
      <c r="E161" s="52">
        <v>1.1574074074074073E-5</v>
      </c>
      <c r="F161" s="53" t="e">
        <f t="shared" si="14"/>
        <v>#N/A</v>
      </c>
      <c r="G161" t="str">
        <f>IF((ISERROR((VLOOKUP(B161,Calculation!C$2:C$2815,1,FALSE)))),"not entered","")</f>
        <v/>
      </c>
    </row>
    <row r="162" spans="2:7">
      <c r="B162" s="70" t="s">
        <v>5</v>
      </c>
      <c r="C162" s="52" t="str">
        <f t="shared" si="12"/>
        <v xml:space="preserve"> </v>
      </c>
      <c r="D162" s="52" t="str">
        <f t="shared" si="13"/>
        <v xml:space="preserve"> </v>
      </c>
      <c r="E162" s="52">
        <v>1.1574074074074073E-5</v>
      </c>
      <c r="F162" s="53" t="e">
        <f t="shared" si="14"/>
        <v>#N/A</v>
      </c>
      <c r="G162" t="str">
        <f>IF((ISERROR((VLOOKUP(B162,Calculation!C$2:C$2815,1,FALSE)))),"not entered","")</f>
        <v/>
      </c>
    </row>
    <row r="163" spans="2:7">
      <c r="B163" s="70" t="s">
        <v>5</v>
      </c>
      <c r="C163" s="52" t="str">
        <f t="shared" si="12"/>
        <v xml:space="preserve"> </v>
      </c>
      <c r="D163" s="52" t="str">
        <f t="shared" si="13"/>
        <v xml:space="preserve"> </v>
      </c>
      <c r="E163" s="52">
        <v>1.1574074074074073E-5</v>
      </c>
      <c r="F163" s="53" t="e">
        <f t="shared" si="14"/>
        <v>#N/A</v>
      </c>
      <c r="G163" t="str">
        <f>IF((ISERROR((VLOOKUP(B163,Calculation!C$2:C$2815,1,FALSE)))),"not entered","")</f>
        <v/>
      </c>
    </row>
    <row r="164" spans="2:7">
      <c r="B164" s="70" t="s">
        <v>5</v>
      </c>
      <c r="C164" s="52" t="str">
        <f t="shared" si="12"/>
        <v xml:space="preserve"> </v>
      </c>
      <c r="D164" s="52" t="str">
        <f t="shared" si="13"/>
        <v xml:space="preserve"> </v>
      </c>
      <c r="E164" s="52">
        <v>1.1574074074074073E-5</v>
      </c>
      <c r="F164" s="53" t="e">
        <f t="shared" si="14"/>
        <v>#N/A</v>
      </c>
      <c r="G164" t="str">
        <f>IF((ISERROR((VLOOKUP(B164,Calculation!C$2:C$2815,1,FALSE)))),"not entered","")</f>
        <v/>
      </c>
    </row>
    <row r="165" spans="2:7">
      <c r="B165" s="70" t="s">
        <v>5</v>
      </c>
      <c r="C165" s="52" t="str">
        <f t="shared" si="12"/>
        <v xml:space="preserve"> </v>
      </c>
      <c r="D165" s="52" t="str">
        <f t="shared" si="13"/>
        <v xml:space="preserve"> </v>
      </c>
      <c r="E165" s="52">
        <v>1.1574074074074073E-5</v>
      </c>
      <c r="F165" s="53" t="e">
        <f t="shared" si="14"/>
        <v>#N/A</v>
      </c>
      <c r="G165" t="str">
        <f>IF((ISERROR((VLOOKUP(B165,Calculation!C$2:C$2815,1,FALSE)))),"not entered","")</f>
        <v/>
      </c>
    </row>
    <row r="166" spans="2:7">
      <c r="B166" s="70" t="s">
        <v>5</v>
      </c>
      <c r="C166" s="52" t="str">
        <f t="shared" si="12"/>
        <v xml:space="preserve"> </v>
      </c>
      <c r="D166" s="52" t="str">
        <f t="shared" si="13"/>
        <v xml:space="preserve"> </v>
      </c>
      <c r="E166" s="52">
        <v>1.1574074074074073E-5</v>
      </c>
      <c r="F166" s="53" t="e">
        <f t="shared" si="14"/>
        <v>#N/A</v>
      </c>
      <c r="G166" t="str">
        <f>IF((ISERROR((VLOOKUP(B166,Calculation!C$2:C$2815,1,FALSE)))),"not entered","")</f>
        <v/>
      </c>
    </row>
    <row r="167" spans="2:7">
      <c r="B167" s="70" t="s">
        <v>5</v>
      </c>
      <c r="C167" s="52" t="str">
        <f t="shared" si="12"/>
        <v xml:space="preserve"> </v>
      </c>
      <c r="D167" s="52" t="str">
        <f t="shared" si="13"/>
        <v xml:space="preserve"> </v>
      </c>
      <c r="E167" s="52">
        <v>1.1574074074074073E-5</v>
      </c>
      <c r="F167" s="53" t="e">
        <f t="shared" si="14"/>
        <v>#N/A</v>
      </c>
      <c r="G167" t="str">
        <f>IF((ISERROR((VLOOKUP(B167,Calculation!C$2:C$2815,1,FALSE)))),"not entered","")</f>
        <v/>
      </c>
    </row>
    <row r="168" spans="2:7">
      <c r="B168" s="70" t="s">
        <v>5</v>
      </c>
      <c r="C168" s="52" t="str">
        <f t="shared" si="12"/>
        <v xml:space="preserve"> </v>
      </c>
      <c r="D168" s="52" t="str">
        <f t="shared" si="13"/>
        <v xml:space="preserve"> </v>
      </c>
      <c r="E168" s="52">
        <v>1.1574074074074073E-5</v>
      </c>
      <c r="F168" s="53" t="e">
        <f t="shared" si="14"/>
        <v>#N/A</v>
      </c>
      <c r="G168" t="str">
        <f>IF((ISERROR((VLOOKUP(B168,Calculation!C$2:C$2815,1,FALSE)))),"not entered","")</f>
        <v/>
      </c>
    </row>
    <row r="169" spans="2:7">
      <c r="B169" s="70" t="s">
        <v>5</v>
      </c>
      <c r="C169" s="52" t="str">
        <f t="shared" si="12"/>
        <v xml:space="preserve"> </v>
      </c>
      <c r="D169" s="52" t="str">
        <f t="shared" si="13"/>
        <v xml:space="preserve"> </v>
      </c>
      <c r="E169" s="52">
        <v>1.1574074074074073E-5</v>
      </c>
      <c r="F169" s="53" t="e">
        <f t="shared" si="14"/>
        <v>#N/A</v>
      </c>
      <c r="G169" t="str">
        <f>IF((ISERROR((VLOOKUP(B169,Calculation!C$2:C$2815,1,FALSE)))),"not entered","")</f>
        <v/>
      </c>
    </row>
    <row r="170" spans="2:7">
      <c r="B170" s="70" t="s">
        <v>5</v>
      </c>
      <c r="C170" s="52" t="str">
        <f t="shared" si="12"/>
        <v xml:space="preserve"> </v>
      </c>
      <c r="D170" s="52" t="str">
        <f t="shared" si="13"/>
        <v xml:space="preserve"> </v>
      </c>
      <c r="E170" s="52">
        <v>1.1574074074074073E-5</v>
      </c>
      <c r="F170" s="53" t="e">
        <f t="shared" si="14"/>
        <v>#N/A</v>
      </c>
      <c r="G170" t="str">
        <f>IF((ISERROR((VLOOKUP(B170,Calculation!C$2:C$2815,1,FALSE)))),"not entered","")</f>
        <v/>
      </c>
    </row>
    <row r="171" spans="2:7">
      <c r="B171" s="70" t="s">
        <v>5</v>
      </c>
      <c r="C171" s="52" t="str">
        <f t="shared" si="12"/>
        <v xml:space="preserve"> </v>
      </c>
      <c r="D171" s="52" t="str">
        <f t="shared" si="13"/>
        <v xml:space="preserve"> </v>
      </c>
      <c r="E171" s="52">
        <v>1.1574074074074073E-5</v>
      </c>
      <c r="F171" s="53" t="e">
        <f t="shared" si="14"/>
        <v>#N/A</v>
      </c>
      <c r="G171" t="str">
        <f>IF((ISERROR((VLOOKUP(B171,Calculation!C$2:C$2815,1,FALSE)))),"not entered","")</f>
        <v/>
      </c>
    </row>
    <row r="172" spans="2:7">
      <c r="B172" s="70" t="s">
        <v>5</v>
      </c>
      <c r="C172" s="52" t="str">
        <f t="shared" si="12"/>
        <v xml:space="preserve"> </v>
      </c>
      <c r="D172" s="52" t="str">
        <f t="shared" si="13"/>
        <v xml:space="preserve"> </v>
      </c>
      <c r="E172" s="52">
        <v>1.1574074074074073E-5</v>
      </c>
      <c r="F172" s="53" t="e">
        <f t="shared" si="14"/>
        <v>#N/A</v>
      </c>
      <c r="G172" t="str">
        <f>IF((ISERROR((VLOOKUP(B172,Calculation!C$2:C$2815,1,FALSE)))),"not entered","")</f>
        <v/>
      </c>
    </row>
    <row r="173" spans="2:7">
      <c r="B173" s="70" t="s">
        <v>5</v>
      </c>
      <c r="C173" s="52" t="str">
        <f t="shared" si="12"/>
        <v xml:space="preserve"> </v>
      </c>
      <c r="D173" s="52" t="str">
        <f t="shared" si="13"/>
        <v xml:space="preserve"> </v>
      </c>
      <c r="E173" s="52">
        <v>1.1574074074074073E-5</v>
      </c>
      <c r="F173" s="53" t="e">
        <f t="shared" si="14"/>
        <v>#N/A</v>
      </c>
      <c r="G173" t="str">
        <f>IF((ISERROR((VLOOKUP(B173,Calculation!C$2:C$2815,1,FALSE)))),"not entered","")</f>
        <v/>
      </c>
    </row>
    <row r="174" spans="2:7">
      <c r="B174" s="70" t="s">
        <v>5</v>
      </c>
      <c r="C174" s="52" t="str">
        <f t="shared" si="12"/>
        <v xml:space="preserve"> </v>
      </c>
      <c r="D174" s="52" t="str">
        <f t="shared" si="13"/>
        <v xml:space="preserve"> </v>
      </c>
      <c r="E174" s="52">
        <v>1.1574074074074073E-5</v>
      </c>
      <c r="F174" s="53" t="e">
        <f t="shared" si="14"/>
        <v>#N/A</v>
      </c>
      <c r="G174" t="str">
        <f>IF((ISERROR((VLOOKUP(B174,Calculation!C$2:C$2815,1,FALSE)))),"not entered","")</f>
        <v/>
      </c>
    </row>
    <row r="175" spans="2:7">
      <c r="B175" s="70" t="s">
        <v>5</v>
      </c>
      <c r="C175" s="52" t="str">
        <f t="shared" si="12"/>
        <v xml:space="preserve"> </v>
      </c>
      <c r="D175" s="52" t="str">
        <f t="shared" si="13"/>
        <v xml:space="preserve"> </v>
      </c>
      <c r="E175" s="52">
        <v>1.1574074074074073E-5</v>
      </c>
      <c r="F175" s="53" t="e">
        <f t="shared" si="14"/>
        <v>#N/A</v>
      </c>
      <c r="G175" t="str">
        <f>IF((ISERROR((VLOOKUP(B175,Calculation!C$2:C$2815,1,FALSE)))),"not entered","")</f>
        <v/>
      </c>
    </row>
    <row r="176" spans="2:7">
      <c r="B176" s="70" t="s">
        <v>5</v>
      </c>
      <c r="C176" s="52" t="str">
        <f t="shared" si="12"/>
        <v xml:space="preserve"> </v>
      </c>
      <c r="D176" s="52" t="str">
        <f t="shared" si="13"/>
        <v xml:space="preserve"> </v>
      </c>
      <c r="E176" s="52">
        <v>1.1574074074074073E-5</v>
      </c>
      <c r="F176" s="53" t="e">
        <f t="shared" si="14"/>
        <v>#N/A</v>
      </c>
      <c r="G176" t="str">
        <f>IF((ISERROR((VLOOKUP(B176,Calculation!C$2:C$2815,1,FALSE)))),"not entered","")</f>
        <v/>
      </c>
    </row>
    <row r="177" spans="2:7">
      <c r="B177" s="70" t="s">
        <v>5</v>
      </c>
      <c r="C177" s="52" t="str">
        <f t="shared" si="12"/>
        <v xml:space="preserve"> </v>
      </c>
      <c r="D177" s="52" t="str">
        <f t="shared" si="13"/>
        <v xml:space="preserve"> </v>
      </c>
      <c r="E177" s="52">
        <v>1.1574074074074073E-5</v>
      </c>
      <c r="F177" s="53" t="e">
        <f t="shared" si="14"/>
        <v>#N/A</v>
      </c>
      <c r="G177" t="str">
        <f>IF((ISERROR((VLOOKUP(B177,Calculation!C$2:C$2815,1,FALSE)))),"not entered","")</f>
        <v/>
      </c>
    </row>
    <row r="178" spans="2:7">
      <c r="B178" s="70" t="s">
        <v>5</v>
      </c>
      <c r="C178" s="52" t="str">
        <f t="shared" si="12"/>
        <v xml:space="preserve"> </v>
      </c>
      <c r="D178" s="52" t="str">
        <f t="shared" si="13"/>
        <v xml:space="preserve"> </v>
      </c>
      <c r="E178" s="52">
        <v>1.1574074074074073E-5</v>
      </c>
      <c r="F178" s="53" t="e">
        <f t="shared" si="14"/>
        <v>#N/A</v>
      </c>
      <c r="G178" t="str">
        <f>IF((ISERROR((VLOOKUP(B178,Calculation!C$2:C$2815,1,FALSE)))),"not entered","")</f>
        <v/>
      </c>
    </row>
    <row r="179" spans="2:7">
      <c r="B179" s="70" t="s">
        <v>5</v>
      </c>
      <c r="C179" s="52" t="str">
        <f t="shared" si="12"/>
        <v xml:space="preserve"> </v>
      </c>
      <c r="D179" s="52" t="str">
        <f t="shared" si="13"/>
        <v xml:space="preserve"> </v>
      </c>
      <c r="E179" s="52">
        <v>1.1574074074074073E-5</v>
      </c>
      <c r="F179" s="53" t="e">
        <f t="shared" si="14"/>
        <v>#N/A</v>
      </c>
      <c r="G179" t="str">
        <f>IF((ISERROR((VLOOKUP(B179,Calculation!C$2:C$2815,1,FALSE)))),"not entered","")</f>
        <v/>
      </c>
    </row>
    <row r="180" spans="2:7">
      <c r="B180" s="70" t="s">
        <v>5</v>
      </c>
      <c r="C180" s="52" t="str">
        <f t="shared" si="12"/>
        <v xml:space="preserve"> </v>
      </c>
      <c r="D180" s="52" t="str">
        <f t="shared" si="13"/>
        <v xml:space="preserve"> </v>
      </c>
      <c r="E180" s="52">
        <v>1.1574074074074073E-5</v>
      </c>
      <c r="F180" s="53" t="e">
        <f t="shared" si="14"/>
        <v>#N/A</v>
      </c>
      <c r="G180" t="str">
        <f>IF((ISERROR((VLOOKUP(B180,Calculation!C$2:C$2815,1,FALSE)))),"not entered","")</f>
        <v/>
      </c>
    </row>
    <row r="181" spans="2:7">
      <c r="B181" s="70" t="s">
        <v>5</v>
      </c>
      <c r="C181" s="52" t="str">
        <f t="shared" si="12"/>
        <v xml:space="preserve"> </v>
      </c>
      <c r="D181" s="52" t="str">
        <f t="shared" si="13"/>
        <v xml:space="preserve"> </v>
      </c>
      <c r="E181" s="52">
        <v>1.1574074074074073E-5</v>
      </c>
      <c r="F181" s="53" t="e">
        <f t="shared" si="14"/>
        <v>#N/A</v>
      </c>
      <c r="G181" t="str">
        <f>IF((ISERROR((VLOOKUP(B181,Calculation!C$2:C$2815,1,FALSE)))),"not entered","")</f>
        <v/>
      </c>
    </row>
    <row r="182" spans="2:7">
      <c r="B182" s="70" t="s">
        <v>5</v>
      </c>
      <c r="C182" s="52" t="str">
        <f t="shared" si="12"/>
        <v xml:space="preserve"> </v>
      </c>
      <c r="D182" s="52" t="str">
        <f t="shared" si="13"/>
        <v xml:space="preserve"> </v>
      </c>
      <c r="E182" s="52">
        <v>1.1574074074074073E-5</v>
      </c>
      <c r="F182" s="53" t="e">
        <f t="shared" si="14"/>
        <v>#N/A</v>
      </c>
      <c r="G182" t="str">
        <f>IF((ISERROR((VLOOKUP(B182,Calculation!C$2:C$2815,1,FALSE)))),"not entered","")</f>
        <v/>
      </c>
    </row>
    <row r="183" spans="2:7">
      <c r="B183" s="70" t="s">
        <v>5</v>
      </c>
      <c r="C183" s="52" t="str">
        <f t="shared" si="12"/>
        <v xml:space="preserve"> </v>
      </c>
      <c r="D183" s="52" t="str">
        <f t="shared" si="13"/>
        <v xml:space="preserve"> </v>
      </c>
      <c r="E183" s="52">
        <v>1.1574074074074073E-5</v>
      </c>
      <c r="F183" s="53" t="e">
        <f t="shared" si="14"/>
        <v>#N/A</v>
      </c>
      <c r="G183" t="str">
        <f>IF((ISERROR((VLOOKUP(B183,Calculation!C$2:C$2815,1,FALSE)))),"not entered","")</f>
        <v/>
      </c>
    </row>
    <row r="184" spans="2:7">
      <c r="B184" s="70" t="s">
        <v>5</v>
      </c>
      <c r="C184" s="52" t="str">
        <f t="shared" si="12"/>
        <v xml:space="preserve"> </v>
      </c>
      <c r="D184" s="52" t="str">
        <f t="shared" si="13"/>
        <v xml:space="preserve"> </v>
      </c>
      <c r="E184" s="52">
        <v>1.1574074074074073E-5</v>
      </c>
      <c r="F184" s="53" t="e">
        <f t="shared" si="14"/>
        <v>#N/A</v>
      </c>
      <c r="G184" t="str">
        <f>IF((ISERROR((VLOOKUP(B184,Calculation!C$2:C$2815,1,FALSE)))),"not entered","")</f>
        <v/>
      </c>
    </row>
    <row r="185" spans="2:7">
      <c r="B185" s="70" t="s">
        <v>5</v>
      </c>
      <c r="C185" s="52" t="str">
        <f t="shared" si="12"/>
        <v xml:space="preserve"> </v>
      </c>
      <c r="D185" s="52" t="str">
        <f t="shared" si="13"/>
        <v xml:space="preserve"> </v>
      </c>
      <c r="E185" s="52">
        <v>1.1574074074074073E-5</v>
      </c>
      <c r="F185" s="53" t="e">
        <f t="shared" si="14"/>
        <v>#N/A</v>
      </c>
      <c r="G185" t="str">
        <f>IF((ISERROR((VLOOKUP(B185,Calculation!C$2:C$2815,1,FALSE)))),"not entered","")</f>
        <v/>
      </c>
    </row>
    <row r="186" spans="2:7">
      <c r="B186" s="70" t="s">
        <v>5</v>
      </c>
      <c r="C186" s="52" t="str">
        <f t="shared" si="12"/>
        <v xml:space="preserve"> </v>
      </c>
      <c r="D186" s="52" t="str">
        <f t="shared" si="13"/>
        <v xml:space="preserve"> </v>
      </c>
      <c r="E186" s="52">
        <v>1.1574074074074073E-5</v>
      </c>
      <c r="F186" s="53" t="e">
        <f t="shared" si="14"/>
        <v>#N/A</v>
      </c>
      <c r="G186" t="str">
        <f>IF((ISERROR((VLOOKUP(B186,Calculation!C$2:C$2815,1,FALSE)))),"not entered","")</f>
        <v/>
      </c>
    </row>
    <row r="187" spans="2:7">
      <c r="B187" s="70" t="s">
        <v>5</v>
      </c>
      <c r="C187" s="52" t="str">
        <f t="shared" si="12"/>
        <v xml:space="preserve"> </v>
      </c>
      <c r="D187" s="52" t="str">
        <f t="shared" si="13"/>
        <v xml:space="preserve"> </v>
      </c>
      <c r="E187" s="52">
        <v>1.1574074074074073E-5</v>
      </c>
      <c r="F187" s="53" t="e">
        <f t="shared" si="14"/>
        <v>#N/A</v>
      </c>
      <c r="G187" t="str">
        <f>IF((ISERROR((VLOOKUP(B187,Calculation!C$2:C$2815,1,FALSE)))),"not entered","")</f>
        <v/>
      </c>
    </row>
    <row r="188" spans="2:7">
      <c r="B188" s="70" t="s">
        <v>5</v>
      </c>
      <c r="C188" s="52" t="str">
        <f t="shared" si="12"/>
        <v xml:space="preserve"> </v>
      </c>
      <c r="D188" s="52" t="str">
        <f t="shared" si="13"/>
        <v xml:space="preserve"> </v>
      </c>
      <c r="E188" s="52">
        <v>1.1574074074074073E-5</v>
      </c>
      <c r="F188" s="53" t="e">
        <f t="shared" si="14"/>
        <v>#N/A</v>
      </c>
      <c r="G188" t="str">
        <f>IF((ISERROR((VLOOKUP(B188,Calculation!C$2:C$2815,1,FALSE)))),"not entered","")</f>
        <v/>
      </c>
    </row>
    <row r="189" spans="2:7">
      <c r="B189" s="70" t="s">
        <v>5</v>
      </c>
      <c r="C189" s="52" t="str">
        <f t="shared" si="12"/>
        <v xml:space="preserve"> </v>
      </c>
      <c r="D189" s="52" t="str">
        <f t="shared" si="13"/>
        <v xml:space="preserve"> </v>
      </c>
      <c r="E189" s="52">
        <v>1.1574074074074073E-5</v>
      </c>
      <c r="F189" s="53" t="e">
        <f t="shared" si="14"/>
        <v>#N/A</v>
      </c>
      <c r="G189" t="str">
        <f>IF((ISERROR((VLOOKUP(B189,Calculation!C$2:C$2815,1,FALSE)))),"not entered","")</f>
        <v/>
      </c>
    </row>
    <row r="190" spans="2:7">
      <c r="B190" s="70" t="s">
        <v>5</v>
      </c>
      <c r="C190" s="52" t="str">
        <f t="shared" si="12"/>
        <v xml:space="preserve"> </v>
      </c>
      <c r="D190" s="52" t="str">
        <f t="shared" si="13"/>
        <v xml:space="preserve"> </v>
      </c>
      <c r="E190" s="52">
        <v>1.1574074074074073E-5</v>
      </c>
      <c r="F190" s="53" t="e">
        <f t="shared" si="14"/>
        <v>#N/A</v>
      </c>
      <c r="G190" t="str">
        <f>IF((ISERROR((VLOOKUP(B190,Calculation!C$2:C$2815,1,FALSE)))),"not entered","")</f>
        <v/>
      </c>
    </row>
    <row r="191" spans="2:7">
      <c r="B191" s="70" t="s">
        <v>5</v>
      </c>
      <c r="C191" s="52" t="str">
        <f t="shared" si="12"/>
        <v xml:space="preserve"> </v>
      </c>
      <c r="D191" s="52" t="str">
        <f t="shared" si="13"/>
        <v xml:space="preserve"> </v>
      </c>
      <c r="E191" s="52">
        <v>1.1574074074074073E-5</v>
      </c>
      <c r="F191" s="53" t="e">
        <f t="shared" si="14"/>
        <v>#N/A</v>
      </c>
      <c r="G191" t="str">
        <f>IF((ISERROR((VLOOKUP(B191,Calculation!C$2:C$2815,1,FALSE)))),"not entered","")</f>
        <v/>
      </c>
    </row>
    <row r="192" spans="2:7">
      <c r="B192" s="70" t="s">
        <v>5</v>
      </c>
      <c r="C192" s="52" t="str">
        <f t="shared" si="12"/>
        <v xml:space="preserve"> </v>
      </c>
      <c r="D192" s="52" t="str">
        <f t="shared" si="13"/>
        <v xml:space="preserve"> </v>
      </c>
      <c r="E192" s="52">
        <v>1.1574074074074073E-5</v>
      </c>
      <c r="F192" s="53" t="e">
        <f t="shared" si="14"/>
        <v>#N/A</v>
      </c>
      <c r="G192" t="str">
        <f>IF((ISERROR((VLOOKUP(B192,Calculation!C$2:C$2815,1,FALSE)))),"not entered","")</f>
        <v/>
      </c>
    </row>
    <row r="193" spans="2:7">
      <c r="B193" s="70" t="s">
        <v>5</v>
      </c>
      <c r="C193" s="52" t="str">
        <f t="shared" si="12"/>
        <v xml:space="preserve"> </v>
      </c>
      <c r="D193" s="52" t="str">
        <f t="shared" si="13"/>
        <v xml:space="preserve"> </v>
      </c>
      <c r="E193" s="52">
        <v>1.1574074074074073E-5</v>
      </c>
      <c r="F193" s="53" t="e">
        <f t="shared" si="14"/>
        <v>#N/A</v>
      </c>
      <c r="G193" t="str">
        <f>IF((ISERROR((VLOOKUP(B193,Calculation!C$2:C$2815,1,FALSE)))),"not entered","")</f>
        <v/>
      </c>
    </row>
    <row r="194" spans="2:7">
      <c r="B194" s="70" t="s">
        <v>5</v>
      </c>
      <c r="C194" s="52" t="str">
        <f t="shared" si="12"/>
        <v xml:space="preserve"> </v>
      </c>
      <c r="D194" s="52" t="str">
        <f t="shared" si="13"/>
        <v xml:space="preserve"> </v>
      </c>
      <c r="E194" s="52">
        <v>1.1574074074074073E-5</v>
      </c>
      <c r="F194" s="53" t="e">
        <f t="shared" si="14"/>
        <v>#N/A</v>
      </c>
      <c r="G194" t="str">
        <f>IF((ISERROR((VLOOKUP(B194,Calculation!C$2:C$2815,1,FALSE)))),"not entered","")</f>
        <v/>
      </c>
    </row>
    <row r="195" spans="2:7">
      <c r="B195" s="70" t="s">
        <v>5</v>
      </c>
      <c r="C195" s="52" t="str">
        <f t="shared" si="12"/>
        <v xml:space="preserve"> </v>
      </c>
      <c r="D195" s="52" t="str">
        <f t="shared" si="13"/>
        <v xml:space="preserve"> </v>
      </c>
      <c r="E195" s="52">
        <v>1.1574074074074073E-5</v>
      </c>
      <c r="F195" s="53" t="e">
        <f t="shared" si="14"/>
        <v>#N/A</v>
      </c>
      <c r="G195" t="str">
        <f>IF((ISERROR((VLOOKUP(B195,Calculation!C$2:C$2815,1,FALSE)))),"not entered","")</f>
        <v/>
      </c>
    </row>
    <row r="196" spans="2:7">
      <c r="B196" s="70" t="s">
        <v>5</v>
      </c>
      <c r="C196" s="52" t="str">
        <f t="shared" si="12"/>
        <v xml:space="preserve"> </v>
      </c>
      <c r="D196" s="52" t="str">
        <f t="shared" si="13"/>
        <v xml:space="preserve"> </v>
      </c>
      <c r="E196" s="52">
        <v>1.1574074074074073E-5</v>
      </c>
      <c r="F196" s="53" t="e">
        <f t="shared" si="14"/>
        <v>#N/A</v>
      </c>
      <c r="G196" t="str">
        <f>IF((ISERROR((VLOOKUP(B196,Calculation!C$2:C$2815,1,FALSE)))),"not entered","")</f>
        <v/>
      </c>
    </row>
    <row r="197" spans="2:7">
      <c r="B197" s="70" t="s">
        <v>5</v>
      </c>
      <c r="C197" s="52" t="str">
        <f t="shared" si="12"/>
        <v xml:space="preserve"> </v>
      </c>
      <c r="D197" s="52" t="str">
        <f t="shared" si="13"/>
        <v xml:space="preserve"> </v>
      </c>
      <c r="E197" s="52">
        <v>1.1574074074074073E-5</v>
      </c>
      <c r="F197" s="53" t="e">
        <f t="shared" si="14"/>
        <v>#N/A</v>
      </c>
      <c r="G197" t="str">
        <f>IF((ISERROR((VLOOKUP(B197,Calculation!C$2:C$2815,1,FALSE)))),"not entered","")</f>
        <v/>
      </c>
    </row>
    <row r="198" spans="2:7">
      <c r="B198" s="70" t="s">
        <v>5</v>
      </c>
      <c r="C198" s="52" t="str">
        <f t="shared" si="12"/>
        <v xml:space="preserve"> </v>
      </c>
      <c r="D198" s="52" t="str">
        <f t="shared" si="13"/>
        <v xml:space="preserve"> </v>
      </c>
      <c r="E198" s="52">
        <v>1.1574074074074073E-5</v>
      </c>
      <c r="F198" s="53" t="e">
        <f t="shared" si="14"/>
        <v>#N/A</v>
      </c>
      <c r="G198" t="str">
        <f>IF((ISERROR((VLOOKUP(B198,Calculation!C$2:C$2815,1,FALSE)))),"not entered","")</f>
        <v/>
      </c>
    </row>
    <row r="199" spans="2:7">
      <c r="B199" s="70" t="s">
        <v>5</v>
      </c>
      <c r="C199" s="52" t="str">
        <f t="shared" si="12"/>
        <v xml:space="preserve"> </v>
      </c>
      <c r="D199" s="52" t="str">
        <f t="shared" si="13"/>
        <v xml:space="preserve"> </v>
      </c>
      <c r="E199" s="52">
        <v>1.1574074074074073E-5</v>
      </c>
      <c r="F199" s="53" t="e">
        <f t="shared" si="14"/>
        <v>#N/A</v>
      </c>
      <c r="G199" t="str">
        <f>IF((ISERROR((VLOOKUP(B199,Calculation!C$2:C$2815,1,FALSE)))),"not entered","")</f>
        <v/>
      </c>
    </row>
    <row r="200" spans="2:7">
      <c r="B200" s="70" t="s">
        <v>5</v>
      </c>
      <c r="C200" s="52" t="str">
        <f t="shared" si="12"/>
        <v xml:space="preserve"> </v>
      </c>
      <c r="D200" s="52" t="str">
        <f t="shared" si="13"/>
        <v xml:space="preserve"> </v>
      </c>
      <c r="E200" s="52">
        <v>1.1574074074074073E-5</v>
      </c>
      <c r="F200" s="53" t="e">
        <f t="shared" si="14"/>
        <v>#N/A</v>
      </c>
      <c r="G200" t="str">
        <f>IF((ISERROR((VLOOKUP(B200,Calculation!C$2:C$2815,1,FALSE)))),"not entered","")</f>
        <v/>
      </c>
    </row>
    <row r="201" spans="2:7">
      <c r="B201" s="70" t="s">
        <v>5</v>
      </c>
      <c r="C201" s="52" t="str">
        <f t="shared" si="12"/>
        <v xml:space="preserve"> </v>
      </c>
      <c r="D201" s="52" t="str">
        <f t="shared" si="13"/>
        <v xml:space="preserve"> </v>
      </c>
      <c r="E201" s="52">
        <v>1.1574074074074073E-5</v>
      </c>
      <c r="F201" s="53" t="e">
        <f t="shared" si="14"/>
        <v>#N/A</v>
      </c>
      <c r="G201" t="str">
        <f>IF((ISERROR((VLOOKUP(B201,Calculation!C$2:C$2815,1,FALSE)))),"not entered","")</f>
        <v/>
      </c>
    </row>
    <row r="202" spans="2:7">
      <c r="B202" s="70" t="s">
        <v>5</v>
      </c>
      <c r="C202" s="52" t="str">
        <f t="shared" si="12"/>
        <v xml:space="preserve"> </v>
      </c>
      <c r="D202" s="52" t="str">
        <f t="shared" si="13"/>
        <v xml:space="preserve"> </v>
      </c>
      <c r="E202" s="52">
        <v>1.1574074074074073E-5</v>
      </c>
      <c r="F202" s="53" t="e">
        <f t="shared" si="14"/>
        <v>#N/A</v>
      </c>
      <c r="G202" t="str">
        <f>IF((ISERROR((VLOOKUP(B202,Calculation!C$2:C$2815,1,FALSE)))),"not entered","")</f>
        <v/>
      </c>
    </row>
    <row r="203" spans="2:7">
      <c r="B203" s="70" t="s">
        <v>5</v>
      </c>
      <c r="C203" s="52" t="str">
        <f t="shared" ref="C203:C266" si="15">VLOOKUP(B203,name,3,FALSE)</f>
        <v xml:space="preserve"> </v>
      </c>
      <c r="D203" s="52" t="str">
        <f t="shared" ref="D203:D266" si="16">VLOOKUP(B203,name,2,FALSE)</f>
        <v xml:space="preserve"> </v>
      </c>
      <c r="E203" s="52">
        <v>1.1574074074074073E-5</v>
      </c>
      <c r="F203" s="53" t="e">
        <f t="shared" ref="F203:F266" si="17">(VLOOKUP(C203,C$4:E$5,3,FALSE))/(E203/10000)</f>
        <v>#N/A</v>
      </c>
      <c r="G203" t="str">
        <f>IF((ISERROR((VLOOKUP(B203,Calculation!C$2:C$2815,1,FALSE)))),"not entered","")</f>
        <v/>
      </c>
    </row>
    <row r="204" spans="2:7">
      <c r="B204" s="70" t="s">
        <v>5</v>
      </c>
      <c r="C204" s="52" t="str">
        <f t="shared" si="15"/>
        <v xml:space="preserve"> </v>
      </c>
      <c r="D204" s="52" t="str">
        <f t="shared" si="16"/>
        <v xml:space="preserve"> </v>
      </c>
      <c r="E204" s="52">
        <v>1.1574074074074073E-5</v>
      </c>
      <c r="F204" s="53" t="e">
        <f t="shared" si="17"/>
        <v>#N/A</v>
      </c>
      <c r="G204" t="str">
        <f>IF((ISERROR((VLOOKUP(B204,Calculation!C$2:C$2815,1,FALSE)))),"not entered","")</f>
        <v/>
      </c>
    </row>
    <row r="205" spans="2:7">
      <c r="B205" s="70" t="s">
        <v>5</v>
      </c>
      <c r="C205" s="52" t="str">
        <f t="shared" si="15"/>
        <v xml:space="preserve"> </v>
      </c>
      <c r="D205" s="52" t="str">
        <f t="shared" si="16"/>
        <v xml:space="preserve"> </v>
      </c>
      <c r="E205" s="52">
        <v>1.1574074074074073E-5</v>
      </c>
      <c r="F205" s="53" t="e">
        <f t="shared" si="17"/>
        <v>#N/A</v>
      </c>
      <c r="G205" t="str">
        <f>IF((ISERROR((VLOOKUP(B205,Calculation!C$2:C$2815,1,FALSE)))),"not entered","")</f>
        <v/>
      </c>
    </row>
    <row r="206" spans="2:7">
      <c r="B206" s="70" t="s">
        <v>5</v>
      </c>
      <c r="C206" s="52" t="str">
        <f t="shared" si="15"/>
        <v xml:space="preserve"> </v>
      </c>
      <c r="D206" s="52" t="str">
        <f t="shared" si="16"/>
        <v xml:space="preserve"> </v>
      </c>
      <c r="E206" s="52">
        <v>1.1574074074074073E-5</v>
      </c>
      <c r="F206" s="53" t="e">
        <f t="shared" si="17"/>
        <v>#N/A</v>
      </c>
      <c r="G206" t="str">
        <f>IF((ISERROR((VLOOKUP(B206,Calculation!C$2:C$2815,1,FALSE)))),"not entered","")</f>
        <v/>
      </c>
    </row>
    <row r="207" spans="2:7">
      <c r="B207" s="70" t="s">
        <v>5</v>
      </c>
      <c r="C207" s="52" t="str">
        <f t="shared" si="15"/>
        <v xml:space="preserve"> </v>
      </c>
      <c r="D207" s="52" t="str">
        <f t="shared" si="16"/>
        <v xml:space="preserve"> </v>
      </c>
      <c r="E207" s="52">
        <v>1.1574074074074073E-5</v>
      </c>
      <c r="F207" s="53" t="e">
        <f t="shared" si="17"/>
        <v>#N/A</v>
      </c>
      <c r="G207" t="str">
        <f>IF((ISERROR((VLOOKUP(B207,Calculation!C$2:C$2815,1,FALSE)))),"not entered","")</f>
        <v/>
      </c>
    </row>
    <row r="208" spans="2:7">
      <c r="B208" s="70" t="s">
        <v>5</v>
      </c>
      <c r="C208" s="52" t="str">
        <f t="shared" si="15"/>
        <v xml:space="preserve"> </v>
      </c>
      <c r="D208" s="52" t="str">
        <f t="shared" si="16"/>
        <v xml:space="preserve"> </v>
      </c>
      <c r="E208" s="52">
        <v>1.1574074074074073E-5</v>
      </c>
      <c r="F208" s="53" t="e">
        <f t="shared" si="17"/>
        <v>#N/A</v>
      </c>
      <c r="G208" t="str">
        <f>IF((ISERROR((VLOOKUP(B208,Calculation!C$2:C$2815,1,FALSE)))),"not entered","")</f>
        <v/>
      </c>
    </row>
    <row r="209" spans="2:7">
      <c r="B209" s="70" t="s">
        <v>5</v>
      </c>
      <c r="C209" s="52" t="str">
        <f t="shared" si="15"/>
        <v xml:space="preserve"> </v>
      </c>
      <c r="D209" s="52" t="str">
        <f t="shared" si="16"/>
        <v xml:space="preserve"> </v>
      </c>
      <c r="E209" s="52">
        <v>1.1574074074074073E-5</v>
      </c>
      <c r="F209" s="53" t="e">
        <f t="shared" si="17"/>
        <v>#N/A</v>
      </c>
      <c r="G209" t="str">
        <f>IF((ISERROR((VLOOKUP(B209,Calculation!C$2:C$2815,1,FALSE)))),"not entered","")</f>
        <v/>
      </c>
    </row>
    <row r="210" spans="2:7">
      <c r="B210" s="70" t="s">
        <v>5</v>
      </c>
      <c r="C210" s="52" t="str">
        <f t="shared" si="15"/>
        <v xml:space="preserve"> </v>
      </c>
      <c r="D210" s="52" t="str">
        <f t="shared" si="16"/>
        <v xml:space="preserve"> </v>
      </c>
      <c r="E210" s="52">
        <v>1.1574074074074073E-5</v>
      </c>
      <c r="F210" s="53" t="e">
        <f t="shared" si="17"/>
        <v>#N/A</v>
      </c>
      <c r="G210" t="str">
        <f>IF((ISERROR((VLOOKUP(B210,Calculation!C$2:C$2815,1,FALSE)))),"not entered","")</f>
        <v/>
      </c>
    </row>
    <row r="211" spans="2:7">
      <c r="B211" s="70" t="s">
        <v>5</v>
      </c>
      <c r="C211" s="52" t="str">
        <f t="shared" si="15"/>
        <v xml:space="preserve"> </v>
      </c>
      <c r="D211" s="52" t="str">
        <f t="shared" si="16"/>
        <v xml:space="preserve"> </v>
      </c>
      <c r="E211" s="52">
        <v>1.1574074074074073E-5</v>
      </c>
      <c r="F211" s="53" t="e">
        <f t="shared" si="17"/>
        <v>#N/A</v>
      </c>
      <c r="G211" t="str">
        <f>IF((ISERROR((VLOOKUP(B211,Calculation!C$2:C$2815,1,FALSE)))),"not entered","")</f>
        <v/>
      </c>
    </row>
    <row r="212" spans="2:7">
      <c r="B212" s="70" t="s">
        <v>5</v>
      </c>
      <c r="C212" s="52" t="str">
        <f t="shared" si="15"/>
        <v xml:space="preserve"> </v>
      </c>
      <c r="D212" s="52" t="str">
        <f t="shared" si="16"/>
        <v xml:space="preserve"> </v>
      </c>
      <c r="E212" s="52">
        <v>1.1574074074074073E-5</v>
      </c>
      <c r="F212" s="53" t="e">
        <f t="shared" si="17"/>
        <v>#N/A</v>
      </c>
      <c r="G212" t="str">
        <f>IF((ISERROR((VLOOKUP(B212,Calculation!C$2:C$2815,1,FALSE)))),"not entered","")</f>
        <v/>
      </c>
    </row>
    <row r="213" spans="2:7">
      <c r="B213" s="70" t="s">
        <v>5</v>
      </c>
      <c r="C213" s="52" t="str">
        <f t="shared" si="15"/>
        <v xml:space="preserve"> </v>
      </c>
      <c r="D213" s="52" t="str">
        <f t="shared" si="16"/>
        <v xml:space="preserve"> </v>
      </c>
      <c r="E213" s="52">
        <v>1.1574074074074073E-5</v>
      </c>
      <c r="F213" s="53" t="e">
        <f t="shared" si="17"/>
        <v>#N/A</v>
      </c>
      <c r="G213" t="str">
        <f>IF((ISERROR((VLOOKUP(B213,Calculation!C$2:C$2815,1,FALSE)))),"not entered","")</f>
        <v/>
      </c>
    </row>
    <row r="214" spans="2:7">
      <c r="B214" s="70" t="s">
        <v>5</v>
      </c>
      <c r="C214" s="52" t="str">
        <f t="shared" si="15"/>
        <v xml:space="preserve"> </v>
      </c>
      <c r="D214" s="52" t="str">
        <f t="shared" si="16"/>
        <v xml:space="preserve"> </v>
      </c>
      <c r="E214" s="52">
        <v>1.1574074074074073E-5</v>
      </c>
      <c r="F214" s="53" t="e">
        <f t="shared" si="17"/>
        <v>#N/A</v>
      </c>
      <c r="G214" t="str">
        <f>IF((ISERROR((VLOOKUP(B214,Calculation!C$2:C$2815,1,FALSE)))),"not entered","")</f>
        <v/>
      </c>
    </row>
    <row r="215" spans="2:7">
      <c r="B215" s="70" t="s">
        <v>5</v>
      </c>
      <c r="C215" s="52" t="str">
        <f t="shared" si="15"/>
        <v xml:space="preserve"> </v>
      </c>
      <c r="D215" s="52" t="str">
        <f t="shared" si="16"/>
        <v xml:space="preserve"> </v>
      </c>
      <c r="E215" s="52">
        <v>1.1574074074074073E-5</v>
      </c>
      <c r="F215" s="53" t="e">
        <f t="shared" si="17"/>
        <v>#N/A</v>
      </c>
      <c r="G215" t="str">
        <f>IF((ISERROR((VLOOKUP(B215,Calculation!C$2:C$2815,1,FALSE)))),"not entered","")</f>
        <v/>
      </c>
    </row>
    <row r="216" spans="2:7">
      <c r="B216" s="70" t="s">
        <v>5</v>
      </c>
      <c r="C216" s="52" t="str">
        <f t="shared" si="15"/>
        <v xml:space="preserve"> </v>
      </c>
      <c r="D216" s="52" t="str">
        <f t="shared" si="16"/>
        <v xml:space="preserve"> </v>
      </c>
      <c r="E216" s="52">
        <v>1.1574074074074073E-5</v>
      </c>
      <c r="F216" s="53" t="e">
        <f t="shared" si="17"/>
        <v>#N/A</v>
      </c>
      <c r="G216" t="str">
        <f>IF((ISERROR((VLOOKUP(B216,Calculation!C$2:C$2815,1,FALSE)))),"not entered","")</f>
        <v/>
      </c>
    </row>
    <row r="217" spans="2:7">
      <c r="B217" s="70" t="s">
        <v>5</v>
      </c>
      <c r="C217" s="52" t="str">
        <f t="shared" si="15"/>
        <v xml:space="preserve"> </v>
      </c>
      <c r="D217" s="52" t="str">
        <f t="shared" si="16"/>
        <v xml:space="preserve"> </v>
      </c>
      <c r="E217" s="52">
        <v>1.1574074074074073E-5</v>
      </c>
      <c r="F217" s="53" t="e">
        <f t="shared" si="17"/>
        <v>#N/A</v>
      </c>
      <c r="G217" t="str">
        <f>IF((ISERROR((VLOOKUP(B217,Calculation!C$2:C$2815,1,FALSE)))),"not entered","")</f>
        <v/>
      </c>
    </row>
    <row r="218" spans="2:7">
      <c r="B218" s="70" t="s">
        <v>5</v>
      </c>
      <c r="C218" s="52" t="str">
        <f t="shared" si="15"/>
        <v xml:space="preserve"> </v>
      </c>
      <c r="D218" s="52" t="str">
        <f t="shared" si="16"/>
        <v xml:space="preserve"> </v>
      </c>
      <c r="E218" s="52">
        <v>1.1574074074074073E-5</v>
      </c>
      <c r="F218" s="53" t="e">
        <f t="shared" si="17"/>
        <v>#N/A</v>
      </c>
      <c r="G218" t="str">
        <f>IF((ISERROR((VLOOKUP(B218,Calculation!C$2:C$2815,1,FALSE)))),"not entered","")</f>
        <v/>
      </c>
    </row>
    <row r="219" spans="2:7">
      <c r="B219" s="70" t="s">
        <v>5</v>
      </c>
      <c r="C219" s="52" t="str">
        <f t="shared" si="15"/>
        <v xml:space="preserve"> </v>
      </c>
      <c r="D219" s="52" t="str">
        <f t="shared" si="16"/>
        <v xml:space="preserve"> </v>
      </c>
      <c r="E219" s="52">
        <v>1.1574074074074073E-5</v>
      </c>
      <c r="F219" s="53" t="e">
        <f t="shared" si="17"/>
        <v>#N/A</v>
      </c>
      <c r="G219" t="str">
        <f>IF((ISERROR((VLOOKUP(B219,Calculation!C$2:C$2815,1,FALSE)))),"not entered","")</f>
        <v/>
      </c>
    </row>
    <row r="220" spans="2:7">
      <c r="B220" s="70" t="s">
        <v>5</v>
      </c>
      <c r="C220" s="52" t="str">
        <f t="shared" si="15"/>
        <v xml:space="preserve"> </v>
      </c>
      <c r="D220" s="52" t="str">
        <f t="shared" si="16"/>
        <v xml:space="preserve"> </v>
      </c>
      <c r="E220" s="52">
        <v>1.1574074074074073E-5</v>
      </c>
      <c r="F220" s="53" t="e">
        <f t="shared" si="17"/>
        <v>#N/A</v>
      </c>
      <c r="G220" t="str">
        <f>IF((ISERROR((VLOOKUP(B220,Calculation!C$2:C$2815,1,FALSE)))),"not entered","")</f>
        <v/>
      </c>
    </row>
    <row r="221" spans="2:7">
      <c r="B221" s="70" t="s">
        <v>5</v>
      </c>
      <c r="C221" s="52" t="str">
        <f t="shared" si="15"/>
        <v xml:space="preserve"> </v>
      </c>
      <c r="D221" s="52" t="str">
        <f t="shared" si="16"/>
        <v xml:space="preserve"> </v>
      </c>
      <c r="E221" s="52">
        <v>1.1574074074074073E-5</v>
      </c>
      <c r="F221" s="53" t="e">
        <f t="shared" si="17"/>
        <v>#N/A</v>
      </c>
      <c r="G221" t="str">
        <f>IF((ISERROR((VLOOKUP(B221,Calculation!C$2:C$2815,1,FALSE)))),"not entered","")</f>
        <v/>
      </c>
    </row>
    <row r="222" spans="2:7">
      <c r="B222" s="70" t="s">
        <v>5</v>
      </c>
      <c r="C222" s="52" t="str">
        <f t="shared" si="15"/>
        <v xml:space="preserve"> </v>
      </c>
      <c r="D222" s="52" t="str">
        <f t="shared" si="16"/>
        <v xml:space="preserve"> </v>
      </c>
      <c r="E222" s="52">
        <v>1.1574074074074073E-5</v>
      </c>
      <c r="F222" s="53" t="e">
        <f t="shared" si="17"/>
        <v>#N/A</v>
      </c>
      <c r="G222" t="str">
        <f>IF((ISERROR((VLOOKUP(B222,Calculation!C$2:C$2815,1,FALSE)))),"not entered","")</f>
        <v/>
      </c>
    </row>
    <row r="223" spans="2:7">
      <c r="B223" s="70" t="s">
        <v>5</v>
      </c>
      <c r="C223" s="52" t="str">
        <f t="shared" si="15"/>
        <v xml:space="preserve"> </v>
      </c>
      <c r="D223" s="52" t="str">
        <f t="shared" si="16"/>
        <v xml:space="preserve"> </v>
      </c>
      <c r="E223" s="52">
        <v>1.1574074074074073E-5</v>
      </c>
      <c r="F223" s="53" t="e">
        <f t="shared" si="17"/>
        <v>#N/A</v>
      </c>
      <c r="G223" t="str">
        <f>IF((ISERROR((VLOOKUP(B223,Calculation!C$2:C$2815,1,FALSE)))),"not entered","")</f>
        <v/>
      </c>
    </row>
    <row r="224" spans="2:7">
      <c r="B224" s="70" t="s">
        <v>5</v>
      </c>
      <c r="C224" s="52" t="str">
        <f t="shared" si="15"/>
        <v xml:space="preserve"> </v>
      </c>
      <c r="D224" s="52" t="str">
        <f t="shared" si="16"/>
        <v xml:space="preserve"> </v>
      </c>
      <c r="E224" s="52">
        <v>1.1574074074074073E-5</v>
      </c>
      <c r="F224" s="53" t="e">
        <f t="shared" si="17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15"/>
        <v xml:space="preserve"> </v>
      </c>
      <c r="D225" s="52" t="str">
        <f t="shared" si="16"/>
        <v xml:space="preserve"> </v>
      </c>
      <c r="E225" s="52">
        <v>1.1574074074074073E-5</v>
      </c>
      <c r="F225" s="53" t="e">
        <f t="shared" si="17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15"/>
        <v xml:space="preserve"> </v>
      </c>
      <c r="D226" s="52" t="str">
        <f t="shared" si="16"/>
        <v xml:space="preserve"> </v>
      </c>
      <c r="E226" s="52">
        <v>1.1574074074074073E-5</v>
      </c>
      <c r="F226" s="53" t="e">
        <f t="shared" si="17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15"/>
        <v xml:space="preserve"> </v>
      </c>
      <c r="D227" s="52" t="str">
        <f t="shared" si="16"/>
        <v xml:space="preserve"> </v>
      </c>
      <c r="E227" s="52">
        <v>1.1574074074074073E-5</v>
      </c>
      <c r="F227" s="53" t="e">
        <f t="shared" si="17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15"/>
        <v xml:space="preserve"> </v>
      </c>
      <c r="D228" s="52" t="str">
        <f t="shared" si="16"/>
        <v xml:space="preserve"> </v>
      </c>
      <c r="E228" s="52">
        <v>1.1574074074074073E-5</v>
      </c>
      <c r="F228" s="53" t="e">
        <f t="shared" si="17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15"/>
        <v xml:space="preserve"> </v>
      </c>
      <c r="D229" s="52" t="str">
        <f t="shared" si="16"/>
        <v xml:space="preserve"> </v>
      </c>
      <c r="E229" s="52">
        <v>1.1574074074074073E-5</v>
      </c>
      <c r="F229" s="53" t="e">
        <f t="shared" si="17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15"/>
        <v xml:space="preserve"> </v>
      </c>
      <c r="D230" s="52" t="str">
        <f t="shared" si="16"/>
        <v xml:space="preserve"> </v>
      </c>
      <c r="E230" s="52">
        <v>1.1574074074074073E-5</v>
      </c>
      <c r="F230" s="53" t="e">
        <f t="shared" si="17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15"/>
        <v xml:space="preserve"> </v>
      </c>
      <c r="D231" s="52" t="str">
        <f t="shared" si="16"/>
        <v xml:space="preserve"> </v>
      </c>
      <c r="E231" s="52">
        <v>1.1574074074074073E-5</v>
      </c>
      <c r="F231" s="53" t="e">
        <f t="shared" si="17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15"/>
        <v xml:space="preserve"> </v>
      </c>
      <c r="D232" s="52" t="str">
        <f t="shared" si="16"/>
        <v xml:space="preserve"> </v>
      </c>
      <c r="E232" s="52">
        <v>1.1574074074074073E-5</v>
      </c>
      <c r="F232" s="53" t="e">
        <f t="shared" si="17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15"/>
        <v xml:space="preserve"> </v>
      </c>
      <c r="D233" s="52" t="str">
        <f t="shared" si="16"/>
        <v xml:space="preserve"> </v>
      </c>
      <c r="E233" s="52">
        <v>1.1574074074074073E-5</v>
      </c>
      <c r="F233" s="53" t="e">
        <f t="shared" si="17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15"/>
        <v xml:space="preserve"> </v>
      </c>
      <c r="D234" s="52" t="str">
        <f t="shared" si="16"/>
        <v xml:space="preserve"> </v>
      </c>
      <c r="E234" s="52">
        <v>1.1574074074074073E-5</v>
      </c>
      <c r="F234" s="53" t="e">
        <f t="shared" si="17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15"/>
        <v xml:space="preserve"> </v>
      </c>
      <c r="D235" s="52" t="str">
        <f t="shared" si="16"/>
        <v xml:space="preserve"> </v>
      </c>
      <c r="E235" s="52">
        <v>1.1574074074074073E-5</v>
      </c>
      <c r="F235" s="53" t="e">
        <f t="shared" si="17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15"/>
        <v xml:space="preserve"> </v>
      </c>
      <c r="D236" s="52" t="str">
        <f t="shared" si="16"/>
        <v xml:space="preserve"> </v>
      </c>
      <c r="E236" s="52">
        <v>1.1574074074074073E-5</v>
      </c>
      <c r="F236" s="53" t="e">
        <f t="shared" si="17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15"/>
        <v xml:space="preserve"> </v>
      </c>
      <c r="D237" s="52" t="str">
        <f t="shared" si="16"/>
        <v xml:space="preserve"> </v>
      </c>
      <c r="E237" s="52">
        <v>1.1574074074074073E-5</v>
      </c>
      <c r="F237" s="53" t="e">
        <f t="shared" si="17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15"/>
        <v xml:space="preserve"> </v>
      </c>
      <c r="D238" s="52" t="str">
        <f t="shared" si="16"/>
        <v xml:space="preserve"> </v>
      </c>
      <c r="E238" s="52">
        <v>1.1574074074074073E-5</v>
      </c>
      <c r="F238" s="53" t="e">
        <f t="shared" si="17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15"/>
        <v xml:space="preserve"> </v>
      </c>
      <c r="D239" s="52" t="str">
        <f t="shared" si="16"/>
        <v xml:space="preserve"> </v>
      </c>
      <c r="E239" s="52">
        <v>1.1574074074074073E-5</v>
      </c>
      <c r="F239" s="53" t="e">
        <f t="shared" si="17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15"/>
        <v xml:space="preserve"> </v>
      </c>
      <c r="D240" s="52" t="str">
        <f t="shared" si="16"/>
        <v xml:space="preserve"> </v>
      </c>
      <c r="E240" s="52">
        <v>1.1574074074074073E-5</v>
      </c>
      <c r="F240" s="53" t="e">
        <f t="shared" si="17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15"/>
        <v xml:space="preserve"> </v>
      </c>
      <c r="D241" s="52" t="str">
        <f t="shared" si="16"/>
        <v xml:space="preserve"> </v>
      </c>
      <c r="E241" s="52">
        <v>1.1574074074074073E-5</v>
      </c>
      <c r="F241" s="53" t="e">
        <f t="shared" si="17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15"/>
        <v xml:space="preserve"> </v>
      </c>
      <c r="D242" s="52" t="str">
        <f t="shared" si="16"/>
        <v xml:space="preserve"> </v>
      </c>
      <c r="E242" s="52">
        <v>1.1574074074074073E-5</v>
      </c>
      <c r="F242" s="53" t="e">
        <f t="shared" si="17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15"/>
        <v xml:space="preserve"> </v>
      </c>
      <c r="D243" s="52" t="str">
        <f t="shared" si="16"/>
        <v xml:space="preserve"> </v>
      </c>
      <c r="E243" s="52">
        <v>1.1574074074074073E-5</v>
      </c>
      <c r="F243" s="53" t="e">
        <f t="shared" si="17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15"/>
        <v xml:space="preserve"> </v>
      </c>
      <c r="D244" s="52" t="str">
        <f t="shared" si="16"/>
        <v xml:space="preserve"> </v>
      </c>
      <c r="E244" s="52">
        <v>1.1574074074074073E-5</v>
      </c>
      <c r="F244" s="53" t="e">
        <f t="shared" si="17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15"/>
        <v xml:space="preserve"> </v>
      </c>
      <c r="D245" s="52" t="str">
        <f t="shared" si="16"/>
        <v xml:space="preserve"> </v>
      </c>
      <c r="E245" s="52">
        <v>1.1574074074074073E-5</v>
      </c>
      <c r="F245" s="53" t="e">
        <f t="shared" si="17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15"/>
        <v xml:space="preserve"> </v>
      </c>
      <c r="D246" s="52" t="str">
        <f t="shared" si="16"/>
        <v xml:space="preserve"> </v>
      </c>
      <c r="E246" s="52">
        <v>1.1574074074074073E-5</v>
      </c>
      <c r="F246" s="53" t="e">
        <f t="shared" si="17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15"/>
        <v xml:space="preserve"> </v>
      </c>
      <c r="D247" s="52" t="str">
        <f t="shared" si="16"/>
        <v xml:space="preserve"> </v>
      </c>
      <c r="E247" s="52">
        <v>1.1574074074074073E-5</v>
      </c>
      <c r="F247" s="53" t="e">
        <f t="shared" si="17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15"/>
        <v xml:space="preserve"> </v>
      </c>
      <c r="D248" s="52" t="str">
        <f t="shared" si="16"/>
        <v xml:space="preserve"> </v>
      </c>
      <c r="E248" s="52">
        <v>1.1574074074074073E-5</v>
      </c>
      <c r="F248" s="53" t="e">
        <f t="shared" si="17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15"/>
        <v xml:space="preserve"> </v>
      </c>
      <c r="D249" s="52" t="str">
        <f t="shared" si="16"/>
        <v xml:space="preserve"> </v>
      </c>
      <c r="E249" s="52">
        <v>1.1574074074074073E-5</v>
      </c>
      <c r="F249" s="53" t="e">
        <f t="shared" si="17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15"/>
        <v xml:space="preserve"> </v>
      </c>
      <c r="D250" s="52" t="str">
        <f t="shared" si="16"/>
        <v xml:space="preserve"> </v>
      </c>
      <c r="E250" s="52">
        <v>1.1574074074074073E-5</v>
      </c>
      <c r="F250" s="53" t="e">
        <f t="shared" si="17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15"/>
        <v xml:space="preserve"> </v>
      </c>
      <c r="D251" s="52" t="str">
        <f t="shared" si="16"/>
        <v xml:space="preserve"> </v>
      </c>
      <c r="E251" s="52">
        <v>1.1574074074074073E-5</v>
      </c>
      <c r="F251" s="53" t="e">
        <f t="shared" si="17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15"/>
        <v xml:space="preserve"> </v>
      </c>
      <c r="D252" s="52" t="str">
        <f t="shared" si="16"/>
        <v xml:space="preserve"> </v>
      </c>
      <c r="E252" s="52">
        <v>1.1574074074074073E-5</v>
      </c>
      <c r="F252" s="53" t="e">
        <f t="shared" si="17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15"/>
        <v xml:space="preserve"> </v>
      </c>
      <c r="D253" s="52" t="str">
        <f t="shared" si="16"/>
        <v xml:space="preserve"> </v>
      </c>
      <c r="E253" s="52">
        <v>1.1574074074074073E-5</v>
      </c>
      <c r="F253" s="53" t="e">
        <f t="shared" si="17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15"/>
        <v xml:space="preserve"> </v>
      </c>
      <c r="D254" s="52" t="str">
        <f t="shared" si="16"/>
        <v xml:space="preserve"> </v>
      </c>
      <c r="E254" s="52">
        <v>1.1574074074074073E-5</v>
      </c>
      <c r="F254" s="53" t="e">
        <f t="shared" si="17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15"/>
        <v xml:space="preserve"> </v>
      </c>
      <c r="D255" s="52" t="str">
        <f t="shared" si="16"/>
        <v xml:space="preserve"> </v>
      </c>
      <c r="E255" s="52">
        <v>1.1574074074074073E-5</v>
      </c>
      <c r="F255" s="53" t="e">
        <f t="shared" si="17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15"/>
        <v xml:space="preserve"> </v>
      </c>
      <c r="D256" s="52" t="str">
        <f t="shared" si="16"/>
        <v xml:space="preserve"> </v>
      </c>
      <c r="E256" s="52">
        <v>1.1574074074074073E-5</v>
      </c>
      <c r="F256" s="53" t="e">
        <f t="shared" si="17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15"/>
        <v xml:space="preserve"> </v>
      </c>
      <c r="D257" s="52" t="str">
        <f t="shared" si="16"/>
        <v xml:space="preserve"> </v>
      </c>
      <c r="E257" s="52">
        <v>1.1574074074074073E-5</v>
      </c>
      <c r="F257" s="53" t="e">
        <f t="shared" si="17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15"/>
        <v xml:space="preserve"> </v>
      </c>
      <c r="D258" s="52" t="str">
        <f t="shared" si="16"/>
        <v xml:space="preserve"> </v>
      </c>
      <c r="E258" s="52">
        <v>1.1574074074074073E-5</v>
      </c>
      <c r="F258" s="53" t="e">
        <f t="shared" si="17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15"/>
        <v xml:space="preserve"> </v>
      </c>
      <c r="D259" s="52" t="str">
        <f t="shared" si="16"/>
        <v xml:space="preserve"> </v>
      </c>
      <c r="E259" s="52">
        <v>1.1574074074074073E-5</v>
      </c>
      <c r="F259" s="53" t="e">
        <f t="shared" si="17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15"/>
        <v xml:space="preserve"> </v>
      </c>
      <c r="D260" s="52" t="str">
        <f t="shared" si="16"/>
        <v xml:space="preserve"> </v>
      </c>
      <c r="E260" s="52">
        <v>1.1574074074074073E-5</v>
      </c>
      <c r="F260" s="53" t="e">
        <f t="shared" si="17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15"/>
        <v xml:space="preserve"> </v>
      </c>
      <c r="D261" s="52" t="str">
        <f t="shared" si="16"/>
        <v xml:space="preserve"> </v>
      </c>
      <c r="E261" s="52">
        <v>1.1574074074074073E-5</v>
      </c>
      <c r="F261" s="53" t="e">
        <f t="shared" si="17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si="15"/>
        <v xml:space="preserve"> </v>
      </c>
      <c r="D262" s="52" t="str">
        <f t="shared" si="16"/>
        <v xml:space="preserve"> </v>
      </c>
      <c r="E262" s="52">
        <v>1.1574074074074073E-5</v>
      </c>
      <c r="F262" s="53" t="e">
        <f t="shared" si="17"/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15"/>
        <v xml:space="preserve"> </v>
      </c>
      <c r="D263" s="52" t="str">
        <f t="shared" si="16"/>
        <v xml:space="preserve"> </v>
      </c>
      <c r="E263" s="52">
        <v>1.1574074074074073E-5</v>
      </c>
      <c r="F263" s="53" t="e">
        <f t="shared" si="17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15"/>
        <v xml:space="preserve"> </v>
      </c>
      <c r="D264" s="52" t="str">
        <f t="shared" si="16"/>
        <v xml:space="preserve"> </v>
      </c>
      <c r="E264" s="52">
        <v>1.1574074074074073E-5</v>
      </c>
      <c r="F264" s="53" t="e">
        <f t="shared" si="17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15"/>
        <v xml:space="preserve"> </v>
      </c>
      <c r="D265" s="52" t="str">
        <f t="shared" si="16"/>
        <v xml:space="preserve"> </v>
      </c>
      <c r="E265" s="52">
        <v>1.1574074074074073E-5</v>
      </c>
      <c r="F265" s="53" t="e">
        <f t="shared" si="17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15"/>
        <v xml:space="preserve"> </v>
      </c>
      <c r="D266" s="52" t="str">
        <f t="shared" si="16"/>
        <v xml:space="preserve"> </v>
      </c>
      <c r="E266" s="52">
        <v>1.1574074074074073E-5</v>
      </c>
      <c r="F266" s="53" t="e">
        <f t="shared" si="17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ref="C267:C330" si="18">VLOOKUP(B267,name,3,FALSE)</f>
        <v xml:space="preserve"> </v>
      </c>
      <c r="D267" s="52" t="str">
        <f t="shared" ref="D267:D330" si="19">VLOOKUP(B267,name,2,FALSE)</f>
        <v xml:space="preserve"> </v>
      </c>
      <c r="E267" s="52">
        <v>1.1574074074074073E-5</v>
      </c>
      <c r="F267" s="53" t="e">
        <f t="shared" ref="F267:F330" si="20">(VLOOKUP(C267,C$4:E$5,3,FALSE))/(E267/10000)</f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18"/>
        <v xml:space="preserve"> </v>
      </c>
      <c r="D268" s="52" t="str">
        <f t="shared" si="19"/>
        <v xml:space="preserve"> </v>
      </c>
      <c r="E268" s="52">
        <v>1.1574074074074073E-5</v>
      </c>
      <c r="F268" s="53" t="e">
        <f t="shared" si="20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18"/>
        <v xml:space="preserve"> </v>
      </c>
      <c r="D269" s="52" t="str">
        <f t="shared" si="19"/>
        <v xml:space="preserve"> </v>
      </c>
      <c r="E269" s="52">
        <v>1.1574074074074073E-5</v>
      </c>
      <c r="F269" s="53" t="e">
        <f t="shared" si="20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18"/>
        <v xml:space="preserve"> </v>
      </c>
      <c r="D270" s="52" t="str">
        <f t="shared" si="19"/>
        <v xml:space="preserve"> </v>
      </c>
      <c r="E270" s="52">
        <v>1.1574074074074073E-5</v>
      </c>
      <c r="F270" s="53" t="e">
        <f t="shared" si="20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18"/>
        <v xml:space="preserve"> </v>
      </c>
      <c r="D271" s="52" t="str">
        <f t="shared" si="19"/>
        <v xml:space="preserve"> </v>
      </c>
      <c r="E271" s="52">
        <v>1.1574074074074073E-5</v>
      </c>
      <c r="F271" s="53" t="e">
        <f t="shared" si="20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18"/>
        <v xml:space="preserve"> </v>
      </c>
      <c r="D272" s="52" t="str">
        <f t="shared" si="19"/>
        <v xml:space="preserve"> </v>
      </c>
      <c r="E272" s="52">
        <v>1.1574074074074073E-5</v>
      </c>
      <c r="F272" s="53" t="e">
        <f t="shared" si="20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18"/>
        <v xml:space="preserve"> </v>
      </c>
      <c r="D273" s="52" t="str">
        <f t="shared" si="19"/>
        <v xml:space="preserve"> </v>
      </c>
      <c r="E273" s="52">
        <v>1.1574074074074073E-5</v>
      </c>
      <c r="F273" s="53" t="e">
        <f t="shared" si="20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18"/>
        <v xml:space="preserve"> </v>
      </c>
      <c r="D274" s="52" t="str">
        <f t="shared" si="19"/>
        <v xml:space="preserve"> </v>
      </c>
      <c r="E274" s="52">
        <v>1.1574074074074073E-5</v>
      </c>
      <c r="F274" s="53" t="e">
        <f t="shared" si="20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18"/>
        <v xml:space="preserve"> </v>
      </c>
      <c r="D275" s="52" t="str">
        <f t="shared" si="19"/>
        <v xml:space="preserve"> </v>
      </c>
      <c r="E275" s="52">
        <v>1.1574074074074073E-5</v>
      </c>
      <c r="F275" s="53" t="e">
        <f t="shared" si="20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18"/>
        <v xml:space="preserve"> </v>
      </c>
      <c r="D276" s="52" t="str">
        <f t="shared" si="19"/>
        <v xml:space="preserve"> </v>
      </c>
      <c r="E276" s="52">
        <v>1.1574074074074073E-5</v>
      </c>
      <c r="F276" s="53" t="e">
        <f t="shared" si="20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18"/>
        <v xml:space="preserve"> </v>
      </c>
      <c r="D277" s="52" t="str">
        <f t="shared" si="19"/>
        <v xml:space="preserve"> </v>
      </c>
      <c r="E277" s="52">
        <v>1.1574074074074073E-5</v>
      </c>
      <c r="F277" s="53" t="e">
        <f t="shared" si="20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18"/>
        <v xml:space="preserve"> </v>
      </c>
      <c r="D278" s="52" t="str">
        <f t="shared" si="19"/>
        <v xml:space="preserve"> </v>
      </c>
      <c r="E278" s="52">
        <v>1.1574074074074073E-5</v>
      </c>
      <c r="F278" s="53" t="e">
        <f t="shared" si="20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18"/>
        <v xml:space="preserve"> </v>
      </c>
      <c r="D279" s="52" t="str">
        <f t="shared" si="19"/>
        <v xml:space="preserve"> </v>
      </c>
      <c r="E279" s="52">
        <v>1.1574074074074073E-5</v>
      </c>
      <c r="F279" s="53" t="e">
        <f t="shared" si="20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18"/>
        <v xml:space="preserve"> </v>
      </c>
      <c r="D280" s="52" t="str">
        <f t="shared" si="19"/>
        <v xml:space="preserve"> </v>
      </c>
      <c r="E280" s="52">
        <v>1.1574074074074073E-5</v>
      </c>
      <c r="F280" s="53" t="e">
        <f t="shared" si="20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18"/>
        <v xml:space="preserve"> </v>
      </c>
      <c r="D281" s="52" t="str">
        <f t="shared" si="19"/>
        <v xml:space="preserve"> </v>
      </c>
      <c r="E281" s="52">
        <v>1.1574074074074073E-5</v>
      </c>
      <c r="F281" s="53" t="e">
        <f t="shared" si="20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18"/>
        <v xml:space="preserve"> </v>
      </c>
      <c r="D282" s="52" t="str">
        <f t="shared" si="19"/>
        <v xml:space="preserve"> </v>
      </c>
      <c r="E282" s="52">
        <v>1.1574074074074073E-5</v>
      </c>
      <c r="F282" s="53" t="e">
        <f t="shared" si="20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8"/>
        <v xml:space="preserve"> </v>
      </c>
      <c r="D283" s="52" t="str">
        <f t="shared" si="19"/>
        <v xml:space="preserve"> </v>
      </c>
      <c r="E283" s="52">
        <v>1.1574074074074073E-5</v>
      </c>
      <c r="F283" s="53" t="e">
        <f t="shared" si="20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8"/>
        <v xml:space="preserve"> </v>
      </c>
      <c r="D284" s="52" t="str">
        <f t="shared" si="19"/>
        <v xml:space="preserve"> </v>
      </c>
      <c r="E284" s="52">
        <v>1.1574074074074073E-5</v>
      </c>
      <c r="F284" s="53" t="e">
        <f t="shared" si="20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8"/>
        <v xml:space="preserve"> </v>
      </c>
      <c r="D285" s="52" t="str">
        <f t="shared" si="19"/>
        <v xml:space="preserve"> </v>
      </c>
      <c r="E285" s="52">
        <v>1.1574074074074073E-5</v>
      </c>
      <c r="F285" s="53" t="e">
        <f t="shared" si="20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8"/>
        <v xml:space="preserve"> </v>
      </c>
      <c r="D286" s="52" t="str">
        <f t="shared" si="19"/>
        <v xml:space="preserve"> </v>
      </c>
      <c r="E286" s="52">
        <v>1.1574074074074073E-5</v>
      </c>
      <c r="F286" s="53" t="e">
        <f t="shared" si="20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8"/>
        <v xml:space="preserve"> </v>
      </c>
      <c r="D287" s="52" t="str">
        <f t="shared" si="19"/>
        <v xml:space="preserve"> </v>
      </c>
      <c r="E287" s="52">
        <v>1.1574074074074073E-5</v>
      </c>
      <c r="F287" s="53" t="e">
        <f t="shared" si="20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8"/>
        <v xml:space="preserve"> </v>
      </c>
      <c r="D288" s="52" t="str">
        <f t="shared" si="19"/>
        <v xml:space="preserve"> </v>
      </c>
      <c r="E288" s="52">
        <v>1.1574074074074073E-5</v>
      </c>
      <c r="F288" s="53" t="e">
        <f t="shared" si="20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8"/>
        <v xml:space="preserve"> </v>
      </c>
      <c r="D289" s="52" t="str">
        <f t="shared" si="19"/>
        <v xml:space="preserve"> </v>
      </c>
      <c r="E289" s="52">
        <v>1.1574074074074073E-5</v>
      </c>
      <c r="F289" s="53" t="e">
        <f t="shared" si="20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8"/>
        <v xml:space="preserve"> </v>
      </c>
      <c r="D290" s="52" t="str">
        <f t="shared" si="19"/>
        <v xml:space="preserve"> </v>
      </c>
      <c r="E290" s="52">
        <v>1.1574074074074073E-5</v>
      </c>
      <c r="F290" s="53" t="e">
        <f t="shared" si="20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8"/>
        <v xml:space="preserve"> </v>
      </c>
      <c r="D291" s="52" t="str">
        <f t="shared" si="19"/>
        <v xml:space="preserve"> </v>
      </c>
      <c r="E291" s="52">
        <v>1.1574074074074073E-5</v>
      </c>
      <c r="F291" s="53" t="e">
        <f t="shared" si="20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8"/>
        <v xml:space="preserve"> </v>
      </c>
      <c r="D292" s="52" t="str">
        <f t="shared" si="19"/>
        <v xml:space="preserve"> </v>
      </c>
      <c r="E292" s="52">
        <v>1.1574074074074073E-5</v>
      </c>
      <c r="F292" s="53" t="e">
        <f t="shared" si="20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8"/>
        <v xml:space="preserve"> </v>
      </c>
      <c r="D293" s="52" t="str">
        <f t="shared" si="19"/>
        <v xml:space="preserve"> </v>
      </c>
      <c r="E293" s="52">
        <v>1.1574074074074073E-5</v>
      </c>
      <c r="F293" s="53" t="e">
        <f t="shared" si="20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8"/>
        <v xml:space="preserve"> </v>
      </c>
      <c r="D294" s="52" t="str">
        <f t="shared" si="19"/>
        <v xml:space="preserve"> </v>
      </c>
      <c r="E294" s="52">
        <v>1.1574074074074073E-5</v>
      </c>
      <c r="F294" s="53" t="e">
        <f t="shared" si="20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8"/>
        <v xml:space="preserve"> </v>
      </c>
      <c r="D295" s="52" t="str">
        <f t="shared" si="19"/>
        <v xml:space="preserve"> </v>
      </c>
      <c r="E295" s="52">
        <v>1.1574074074074073E-5</v>
      </c>
      <c r="F295" s="53" t="e">
        <f t="shared" si="20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8"/>
        <v xml:space="preserve"> </v>
      </c>
      <c r="D296" s="52" t="str">
        <f t="shared" si="19"/>
        <v xml:space="preserve"> </v>
      </c>
      <c r="E296" s="52">
        <v>1.1574074074074073E-5</v>
      </c>
      <c r="F296" s="53" t="e">
        <f t="shared" si="20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8"/>
        <v xml:space="preserve"> </v>
      </c>
      <c r="D297" s="52" t="str">
        <f t="shared" si="19"/>
        <v xml:space="preserve"> </v>
      </c>
      <c r="E297" s="52">
        <v>1.1574074074074073E-5</v>
      </c>
      <c r="F297" s="53" t="e">
        <f t="shared" si="20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8"/>
        <v xml:space="preserve"> </v>
      </c>
      <c r="D298" s="52" t="str">
        <f t="shared" si="19"/>
        <v xml:space="preserve"> </v>
      </c>
      <c r="E298" s="52">
        <v>1.1574074074074073E-5</v>
      </c>
      <c r="F298" s="53" t="e">
        <f t="shared" si="20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8"/>
        <v xml:space="preserve"> </v>
      </c>
      <c r="D299" s="52" t="str">
        <f t="shared" si="19"/>
        <v xml:space="preserve"> </v>
      </c>
      <c r="E299" s="52">
        <v>1.1574074074074073E-5</v>
      </c>
      <c r="F299" s="53" t="e">
        <f t="shared" si="20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8"/>
        <v xml:space="preserve"> </v>
      </c>
      <c r="D300" s="52" t="str">
        <f t="shared" si="19"/>
        <v xml:space="preserve"> </v>
      </c>
      <c r="E300" s="52">
        <v>1.1574074074074073E-5</v>
      </c>
      <c r="F300" s="53" t="e">
        <f t="shared" si="20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8"/>
        <v xml:space="preserve"> </v>
      </c>
      <c r="D301" s="52" t="str">
        <f t="shared" si="19"/>
        <v xml:space="preserve"> </v>
      </c>
      <c r="E301" s="52">
        <v>1.1574074074074073E-5</v>
      </c>
      <c r="F301" s="53" t="e">
        <f t="shared" si="20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8"/>
        <v xml:space="preserve"> </v>
      </c>
      <c r="D302" s="52" t="str">
        <f t="shared" si="19"/>
        <v xml:space="preserve"> </v>
      </c>
      <c r="E302" s="52">
        <v>1.1574074074074073E-5</v>
      </c>
      <c r="F302" s="53" t="e">
        <f t="shared" si="20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8"/>
        <v xml:space="preserve"> </v>
      </c>
      <c r="D303" s="52" t="str">
        <f t="shared" si="19"/>
        <v xml:space="preserve"> </v>
      </c>
      <c r="E303" s="52">
        <v>1.1574074074074073E-5</v>
      </c>
      <c r="F303" s="53" t="e">
        <f t="shared" si="20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8"/>
        <v xml:space="preserve"> </v>
      </c>
      <c r="D304" s="52" t="str">
        <f t="shared" si="19"/>
        <v xml:space="preserve"> </v>
      </c>
      <c r="E304" s="52">
        <v>1.1574074074074073E-5</v>
      </c>
      <c r="F304" s="53" t="e">
        <f t="shared" si="20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8"/>
        <v xml:space="preserve"> </v>
      </c>
      <c r="D305" s="52" t="str">
        <f t="shared" si="19"/>
        <v xml:space="preserve"> </v>
      </c>
      <c r="E305" s="52">
        <v>1.1574074074074073E-5</v>
      </c>
      <c r="F305" s="53" t="e">
        <f t="shared" si="20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8"/>
        <v xml:space="preserve"> </v>
      </c>
      <c r="D306" s="52" t="str">
        <f t="shared" si="19"/>
        <v xml:space="preserve"> </v>
      </c>
      <c r="E306" s="52">
        <v>1.1574074074074073E-5</v>
      </c>
      <c r="F306" s="53" t="e">
        <f t="shared" si="20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8"/>
        <v xml:space="preserve"> </v>
      </c>
      <c r="D307" s="52" t="str">
        <f t="shared" si="19"/>
        <v xml:space="preserve"> </v>
      </c>
      <c r="E307" s="52">
        <v>1.1574074074074073E-5</v>
      </c>
      <c r="F307" s="53" t="e">
        <f t="shared" si="20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8"/>
        <v xml:space="preserve"> </v>
      </c>
      <c r="D308" s="52" t="str">
        <f t="shared" si="19"/>
        <v xml:space="preserve"> </v>
      </c>
      <c r="E308" s="52">
        <v>1.1574074074074073E-5</v>
      </c>
      <c r="F308" s="53" t="e">
        <f t="shared" si="20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8"/>
        <v xml:space="preserve"> </v>
      </c>
      <c r="D309" s="52" t="str">
        <f t="shared" si="19"/>
        <v xml:space="preserve"> </v>
      </c>
      <c r="E309" s="52">
        <v>1.1574074074074073E-5</v>
      </c>
      <c r="F309" s="53" t="e">
        <f t="shared" si="20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8"/>
        <v xml:space="preserve"> </v>
      </c>
      <c r="D310" s="52" t="str">
        <f t="shared" si="19"/>
        <v xml:space="preserve"> </v>
      </c>
      <c r="E310" s="52">
        <v>1.1574074074074073E-5</v>
      </c>
      <c r="F310" s="53" t="e">
        <f t="shared" si="20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8"/>
        <v xml:space="preserve"> </v>
      </c>
      <c r="D311" s="52" t="str">
        <f t="shared" si="19"/>
        <v xml:space="preserve"> </v>
      </c>
      <c r="E311" s="52">
        <v>1.1574074074074073E-5</v>
      </c>
      <c r="F311" s="53" t="e">
        <f t="shared" si="20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8"/>
        <v xml:space="preserve"> </v>
      </c>
      <c r="D312" s="52" t="str">
        <f t="shared" si="19"/>
        <v xml:space="preserve"> </v>
      </c>
      <c r="E312" s="52">
        <v>1.1574074074074073E-5</v>
      </c>
      <c r="F312" s="53" t="e">
        <f t="shared" si="20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8"/>
        <v xml:space="preserve"> </v>
      </c>
      <c r="D313" s="52" t="str">
        <f t="shared" si="19"/>
        <v xml:space="preserve"> </v>
      </c>
      <c r="E313" s="52">
        <v>1.1574074074074073E-5</v>
      </c>
      <c r="F313" s="53" t="e">
        <f t="shared" si="20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8"/>
        <v xml:space="preserve"> </v>
      </c>
      <c r="D314" s="52" t="str">
        <f t="shared" si="19"/>
        <v xml:space="preserve"> </v>
      </c>
      <c r="E314" s="52">
        <v>1.1574074074074073E-5</v>
      </c>
      <c r="F314" s="53" t="e">
        <f t="shared" si="20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8"/>
        <v xml:space="preserve"> </v>
      </c>
      <c r="D315" s="52" t="str">
        <f t="shared" si="19"/>
        <v xml:space="preserve"> </v>
      </c>
      <c r="E315" s="52">
        <v>1.1574074074074073E-5</v>
      </c>
      <c r="F315" s="53" t="e">
        <f t="shared" si="20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8"/>
        <v xml:space="preserve"> </v>
      </c>
      <c r="D316" s="52" t="str">
        <f t="shared" si="19"/>
        <v xml:space="preserve"> </v>
      </c>
      <c r="E316" s="52">
        <v>1.1574074074074073E-5</v>
      </c>
      <c r="F316" s="53" t="e">
        <f t="shared" si="20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8"/>
        <v xml:space="preserve"> </v>
      </c>
      <c r="D317" s="52" t="str">
        <f t="shared" si="19"/>
        <v xml:space="preserve"> </v>
      </c>
      <c r="E317" s="52">
        <v>1.1574074074074073E-5</v>
      </c>
      <c r="F317" s="53" t="e">
        <f t="shared" si="20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8"/>
        <v xml:space="preserve"> </v>
      </c>
      <c r="D318" s="52" t="str">
        <f t="shared" si="19"/>
        <v xml:space="preserve"> </v>
      </c>
      <c r="E318" s="52">
        <v>1.1574074074074073E-5</v>
      </c>
      <c r="F318" s="53" t="e">
        <f t="shared" si="20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18"/>
        <v xml:space="preserve"> </v>
      </c>
      <c r="D319" s="52" t="str">
        <f t="shared" si="19"/>
        <v xml:space="preserve"> </v>
      </c>
      <c r="E319" s="52">
        <v>1.1574074074074073E-5</v>
      </c>
      <c r="F319" s="53" t="e">
        <f t="shared" si="20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8"/>
        <v xml:space="preserve"> </v>
      </c>
      <c r="D320" s="52" t="str">
        <f t="shared" si="19"/>
        <v xml:space="preserve"> </v>
      </c>
      <c r="E320" s="52">
        <v>1.1574074074074073E-5</v>
      </c>
      <c r="F320" s="53" t="e">
        <f t="shared" si="20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8"/>
        <v xml:space="preserve"> </v>
      </c>
      <c r="D321" s="52" t="str">
        <f t="shared" si="19"/>
        <v xml:space="preserve"> </v>
      </c>
      <c r="E321" s="52">
        <v>1.1574074074074073E-5</v>
      </c>
      <c r="F321" s="53" t="e">
        <f t="shared" si="20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8"/>
        <v xml:space="preserve"> </v>
      </c>
      <c r="D322" s="52" t="str">
        <f t="shared" si="19"/>
        <v xml:space="preserve"> </v>
      </c>
      <c r="E322" s="52">
        <v>1.1574074074074073E-5</v>
      </c>
      <c r="F322" s="53" t="e">
        <f t="shared" si="20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8"/>
        <v xml:space="preserve"> </v>
      </c>
      <c r="D323" s="52" t="str">
        <f t="shared" si="19"/>
        <v xml:space="preserve"> </v>
      </c>
      <c r="E323" s="52">
        <v>1.1574074074074073E-5</v>
      </c>
      <c r="F323" s="53" t="e">
        <f t="shared" si="20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8"/>
        <v xml:space="preserve"> </v>
      </c>
      <c r="D324" s="52" t="str">
        <f t="shared" si="19"/>
        <v xml:space="preserve"> </v>
      </c>
      <c r="E324" s="52">
        <v>1.1574074074074073E-5</v>
      </c>
      <c r="F324" s="53" t="e">
        <f t="shared" si="20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8"/>
        <v xml:space="preserve"> </v>
      </c>
      <c r="D325" s="52" t="str">
        <f t="shared" si="19"/>
        <v xml:space="preserve"> </v>
      </c>
      <c r="E325" s="52">
        <v>1.1574074074074073E-5</v>
      </c>
      <c r="F325" s="53" t="e">
        <f t="shared" si="20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si="18"/>
        <v xml:space="preserve"> </v>
      </c>
      <c r="D326" s="52" t="str">
        <f t="shared" si="19"/>
        <v xml:space="preserve"> </v>
      </c>
      <c r="E326" s="52">
        <v>1.1574074074074073E-5</v>
      </c>
      <c r="F326" s="53" t="e">
        <f t="shared" si="20"/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8"/>
        <v xml:space="preserve"> </v>
      </c>
      <c r="D327" s="52" t="str">
        <f t="shared" si="19"/>
        <v xml:space="preserve"> </v>
      </c>
      <c r="E327" s="52">
        <v>1.1574074074074073E-5</v>
      </c>
      <c r="F327" s="53" t="e">
        <f t="shared" si="20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8"/>
        <v xml:space="preserve"> </v>
      </c>
      <c r="D328" s="52" t="str">
        <f t="shared" si="19"/>
        <v xml:space="preserve"> </v>
      </c>
      <c r="E328" s="52">
        <v>1.1574074074074073E-5</v>
      </c>
      <c r="F328" s="53" t="e">
        <f t="shared" si="20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8"/>
        <v xml:space="preserve"> </v>
      </c>
      <c r="D329" s="52" t="str">
        <f t="shared" si="19"/>
        <v xml:space="preserve"> </v>
      </c>
      <c r="E329" s="52">
        <v>1.1574074074074073E-5</v>
      </c>
      <c r="F329" s="53" t="e">
        <f t="shared" si="20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8"/>
        <v xml:space="preserve"> </v>
      </c>
      <c r="D330" s="52" t="str">
        <f t="shared" si="19"/>
        <v xml:space="preserve"> </v>
      </c>
      <c r="E330" s="52">
        <v>1.1574074074074073E-5</v>
      </c>
      <c r="F330" s="53" t="e">
        <f t="shared" si="20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ref="C331:C394" si="21">VLOOKUP(B331,name,3,FALSE)</f>
        <v xml:space="preserve"> </v>
      </c>
      <c r="D331" s="52" t="str">
        <f t="shared" ref="D331:D394" si="22">VLOOKUP(B331,name,2,FALSE)</f>
        <v xml:space="preserve"> </v>
      </c>
      <c r="E331" s="52">
        <v>1.1574074074074073E-5</v>
      </c>
      <c r="F331" s="53" t="e">
        <f t="shared" ref="F331:F394" si="23">(VLOOKUP(C331,C$4:E$5,3,FALSE))/(E331/10000)</f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21"/>
        <v xml:space="preserve"> </v>
      </c>
      <c r="D332" s="52" t="str">
        <f t="shared" si="22"/>
        <v xml:space="preserve"> </v>
      </c>
      <c r="E332" s="52">
        <v>1.1574074074074073E-5</v>
      </c>
      <c r="F332" s="53" t="e">
        <f t="shared" si="23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21"/>
        <v xml:space="preserve"> </v>
      </c>
      <c r="D333" s="52" t="str">
        <f t="shared" si="22"/>
        <v xml:space="preserve"> </v>
      </c>
      <c r="E333" s="52">
        <v>1.1574074074074073E-5</v>
      </c>
      <c r="F333" s="53" t="e">
        <f t="shared" si="23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21"/>
        <v xml:space="preserve"> </v>
      </c>
      <c r="D334" s="52" t="str">
        <f t="shared" si="22"/>
        <v xml:space="preserve"> </v>
      </c>
      <c r="E334" s="52">
        <v>1.1574074074074073E-5</v>
      </c>
      <c r="F334" s="53" t="e">
        <f t="shared" si="23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21"/>
        <v xml:space="preserve"> </v>
      </c>
      <c r="D335" s="52" t="str">
        <f t="shared" si="22"/>
        <v xml:space="preserve"> </v>
      </c>
      <c r="E335" s="52">
        <v>1.1574074074074073E-5</v>
      </c>
      <c r="F335" s="53" t="e">
        <f t="shared" si="23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21"/>
        <v xml:space="preserve"> </v>
      </c>
      <c r="D336" s="52" t="str">
        <f t="shared" si="22"/>
        <v xml:space="preserve"> </v>
      </c>
      <c r="E336" s="52">
        <v>1.1574074074074073E-5</v>
      </c>
      <c r="F336" s="53" t="e">
        <f t="shared" si="23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21"/>
        <v xml:space="preserve"> </v>
      </c>
      <c r="D337" s="52" t="str">
        <f t="shared" si="22"/>
        <v xml:space="preserve"> </v>
      </c>
      <c r="E337" s="52">
        <v>1.1574074074074073E-5</v>
      </c>
      <c r="F337" s="53" t="e">
        <f t="shared" si="23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21"/>
        <v xml:space="preserve"> </v>
      </c>
      <c r="D338" s="52" t="str">
        <f t="shared" si="22"/>
        <v xml:space="preserve"> </v>
      </c>
      <c r="E338" s="52">
        <v>1.1574074074074073E-5</v>
      </c>
      <c r="F338" s="53" t="e">
        <f t="shared" si="23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21"/>
        <v xml:space="preserve"> </v>
      </c>
      <c r="D339" s="52" t="str">
        <f t="shared" si="22"/>
        <v xml:space="preserve"> </v>
      </c>
      <c r="E339" s="52">
        <v>1.1574074074074073E-5</v>
      </c>
      <c r="F339" s="53" t="e">
        <f t="shared" si="23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21"/>
        <v xml:space="preserve"> </v>
      </c>
      <c r="D340" s="52" t="str">
        <f t="shared" si="22"/>
        <v xml:space="preserve"> </v>
      </c>
      <c r="E340" s="52">
        <v>1.1574074074074073E-5</v>
      </c>
      <c r="F340" s="53" t="e">
        <f t="shared" si="23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21"/>
        <v xml:space="preserve"> </v>
      </c>
      <c r="D341" s="52" t="str">
        <f t="shared" si="22"/>
        <v xml:space="preserve"> </v>
      </c>
      <c r="E341" s="52">
        <v>1.1574074074074073E-5</v>
      </c>
      <c r="F341" s="53" t="e">
        <f t="shared" si="23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21"/>
        <v xml:space="preserve"> </v>
      </c>
      <c r="D342" s="52" t="str">
        <f t="shared" si="22"/>
        <v xml:space="preserve"> </v>
      </c>
      <c r="E342" s="52">
        <v>1.1574074074074073E-5</v>
      </c>
      <c r="F342" s="53" t="e">
        <f t="shared" si="23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21"/>
        <v xml:space="preserve"> </v>
      </c>
      <c r="D343" s="52" t="str">
        <f t="shared" si="22"/>
        <v xml:space="preserve"> </v>
      </c>
      <c r="E343" s="52">
        <v>1.1574074074074073E-5</v>
      </c>
      <c r="F343" s="53" t="e">
        <f t="shared" si="23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21"/>
        <v xml:space="preserve"> </v>
      </c>
      <c r="D344" s="52" t="str">
        <f t="shared" si="22"/>
        <v xml:space="preserve"> </v>
      </c>
      <c r="E344" s="52">
        <v>1.1574074074074073E-5</v>
      </c>
      <c r="F344" s="53" t="e">
        <f t="shared" si="23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21"/>
        <v xml:space="preserve"> </v>
      </c>
      <c r="D345" s="52" t="str">
        <f t="shared" si="22"/>
        <v xml:space="preserve"> </v>
      </c>
      <c r="E345" s="52">
        <v>1.1574074074074073E-5</v>
      </c>
      <c r="F345" s="53" t="e">
        <f t="shared" si="23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21"/>
        <v xml:space="preserve"> </v>
      </c>
      <c r="D346" s="52" t="str">
        <f t="shared" si="22"/>
        <v xml:space="preserve"> </v>
      </c>
      <c r="E346" s="52">
        <v>1.1574074074074073E-5</v>
      </c>
      <c r="F346" s="53" t="e">
        <f t="shared" si="23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21"/>
        <v xml:space="preserve"> </v>
      </c>
      <c r="D347" s="52" t="str">
        <f t="shared" si="22"/>
        <v xml:space="preserve"> </v>
      </c>
      <c r="E347" s="52">
        <v>1.1574074074074073E-5</v>
      </c>
      <c r="F347" s="53" t="e">
        <f t="shared" si="23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21"/>
        <v xml:space="preserve"> </v>
      </c>
      <c r="D348" s="52" t="str">
        <f t="shared" si="22"/>
        <v xml:space="preserve"> </v>
      </c>
      <c r="E348" s="52">
        <v>1.1574074074074073E-5</v>
      </c>
      <c r="F348" s="53" t="e">
        <f t="shared" si="23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21"/>
        <v xml:space="preserve"> </v>
      </c>
      <c r="D349" s="52" t="str">
        <f t="shared" si="22"/>
        <v xml:space="preserve"> </v>
      </c>
      <c r="E349" s="52">
        <v>1.1574074074074073E-5</v>
      </c>
      <c r="F349" s="53" t="e">
        <f t="shared" si="23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21"/>
        <v xml:space="preserve"> </v>
      </c>
      <c r="D350" s="52" t="str">
        <f t="shared" si="22"/>
        <v xml:space="preserve"> </v>
      </c>
      <c r="E350" s="52">
        <v>1.1574074074074073E-5</v>
      </c>
      <c r="F350" s="53" t="e">
        <f t="shared" si="23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21"/>
        <v xml:space="preserve"> </v>
      </c>
      <c r="D351" s="52" t="str">
        <f t="shared" si="22"/>
        <v xml:space="preserve"> </v>
      </c>
      <c r="E351" s="52">
        <v>1.1574074074074073E-5</v>
      </c>
      <c r="F351" s="53" t="e">
        <f t="shared" si="23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21"/>
        <v xml:space="preserve"> </v>
      </c>
      <c r="D352" s="52" t="str">
        <f t="shared" si="22"/>
        <v xml:space="preserve"> </v>
      </c>
      <c r="E352" s="52">
        <v>1.1574074074074073E-5</v>
      </c>
      <c r="F352" s="53" t="e">
        <f t="shared" si="23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21"/>
        <v xml:space="preserve"> </v>
      </c>
      <c r="D353" s="52" t="str">
        <f t="shared" si="22"/>
        <v xml:space="preserve"> </v>
      </c>
      <c r="E353" s="52">
        <v>1.1574074074074073E-5</v>
      </c>
      <c r="F353" s="53" t="e">
        <f t="shared" si="23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21"/>
        <v xml:space="preserve"> </v>
      </c>
      <c r="D354" s="52" t="str">
        <f t="shared" si="22"/>
        <v xml:space="preserve"> </v>
      </c>
      <c r="E354" s="52">
        <v>1.1574074074074073E-5</v>
      </c>
      <c r="F354" s="53" t="e">
        <f t="shared" si="23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21"/>
        <v xml:space="preserve"> </v>
      </c>
      <c r="D355" s="52" t="str">
        <f t="shared" si="22"/>
        <v xml:space="preserve"> </v>
      </c>
      <c r="E355" s="52">
        <v>1.1574074074074073E-5</v>
      </c>
      <c r="F355" s="53" t="e">
        <f t="shared" si="23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21"/>
        <v xml:space="preserve"> </v>
      </c>
      <c r="D356" s="52" t="str">
        <f t="shared" si="22"/>
        <v xml:space="preserve"> </v>
      </c>
      <c r="E356" s="52">
        <v>1.1574074074074073E-5</v>
      </c>
      <c r="F356" s="53" t="e">
        <f t="shared" si="23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21"/>
        <v xml:space="preserve"> </v>
      </c>
      <c r="D357" s="52" t="str">
        <f t="shared" si="22"/>
        <v xml:space="preserve"> </v>
      </c>
      <c r="E357" s="52">
        <v>1.1574074074074073E-5</v>
      </c>
      <c r="F357" s="53" t="e">
        <f t="shared" si="23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21"/>
        <v xml:space="preserve"> </v>
      </c>
      <c r="D358" s="52" t="str">
        <f t="shared" si="22"/>
        <v xml:space="preserve"> </v>
      </c>
      <c r="E358" s="52">
        <v>1.1574074074074073E-5</v>
      </c>
      <c r="F358" s="53" t="e">
        <f t="shared" si="23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21"/>
        <v xml:space="preserve"> </v>
      </c>
      <c r="D359" s="52" t="str">
        <f t="shared" si="22"/>
        <v xml:space="preserve"> </v>
      </c>
      <c r="E359" s="52">
        <v>1.1574074074074073E-5</v>
      </c>
      <c r="F359" s="53" t="e">
        <f t="shared" si="23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21"/>
        <v xml:space="preserve"> </v>
      </c>
      <c r="D360" s="52" t="str">
        <f t="shared" si="22"/>
        <v xml:space="preserve"> </v>
      </c>
      <c r="E360" s="52">
        <v>1.1574074074074073E-5</v>
      </c>
      <c r="F360" s="53" t="e">
        <f t="shared" si="23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21"/>
        <v xml:space="preserve"> </v>
      </c>
      <c r="D361" s="52" t="str">
        <f t="shared" si="22"/>
        <v xml:space="preserve"> </v>
      </c>
      <c r="E361" s="52">
        <v>1.1574074074074073E-5</v>
      </c>
      <c r="F361" s="53" t="e">
        <f t="shared" si="23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21"/>
        <v xml:space="preserve"> </v>
      </c>
      <c r="D362" s="52" t="str">
        <f t="shared" si="22"/>
        <v xml:space="preserve"> </v>
      </c>
      <c r="E362" s="52">
        <v>1.1574074074074073E-5</v>
      </c>
      <c r="F362" s="53" t="e">
        <f t="shared" si="23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21"/>
        <v xml:space="preserve"> </v>
      </c>
      <c r="D363" s="52" t="str">
        <f t="shared" si="22"/>
        <v xml:space="preserve"> </v>
      </c>
      <c r="E363" s="52">
        <v>1.1574074074074073E-5</v>
      </c>
      <c r="F363" s="53" t="e">
        <f t="shared" si="23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21"/>
        <v xml:space="preserve"> </v>
      </c>
      <c r="D364" s="52" t="str">
        <f t="shared" si="22"/>
        <v xml:space="preserve"> </v>
      </c>
      <c r="E364" s="52">
        <v>1.1574074074074073E-5</v>
      </c>
      <c r="F364" s="53" t="e">
        <f t="shared" si="23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21"/>
        <v xml:space="preserve"> </v>
      </c>
      <c r="D365" s="52" t="str">
        <f t="shared" si="22"/>
        <v xml:space="preserve"> </v>
      </c>
      <c r="E365" s="52">
        <v>1.1574074074074073E-5</v>
      </c>
      <c r="F365" s="53" t="e">
        <f t="shared" si="23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21"/>
        <v xml:space="preserve"> </v>
      </c>
      <c r="D366" s="52" t="str">
        <f t="shared" si="22"/>
        <v xml:space="preserve"> </v>
      </c>
      <c r="E366" s="52">
        <v>1.1574074074074073E-5</v>
      </c>
      <c r="F366" s="53" t="e">
        <f t="shared" si="23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21"/>
        <v xml:space="preserve"> </v>
      </c>
      <c r="D367" s="52" t="str">
        <f t="shared" si="22"/>
        <v xml:space="preserve"> </v>
      </c>
      <c r="E367" s="52">
        <v>1.1574074074074073E-5</v>
      </c>
      <c r="F367" s="53" t="e">
        <f t="shared" si="23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21"/>
        <v xml:space="preserve"> </v>
      </c>
      <c r="D368" s="52" t="str">
        <f t="shared" si="22"/>
        <v xml:space="preserve"> </v>
      </c>
      <c r="E368" s="52">
        <v>1.1574074074074073E-5</v>
      </c>
      <c r="F368" s="53" t="e">
        <f t="shared" si="23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21"/>
        <v xml:space="preserve"> </v>
      </c>
      <c r="D369" s="52" t="str">
        <f t="shared" si="22"/>
        <v xml:space="preserve"> </v>
      </c>
      <c r="E369" s="52">
        <v>1.1574074074074073E-5</v>
      </c>
      <c r="F369" s="53" t="e">
        <f t="shared" si="23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21"/>
        <v xml:space="preserve"> </v>
      </c>
      <c r="D370" s="52" t="str">
        <f t="shared" si="22"/>
        <v xml:space="preserve"> </v>
      </c>
      <c r="E370" s="52">
        <v>1.1574074074074073E-5</v>
      </c>
      <c r="F370" s="53" t="e">
        <f t="shared" si="23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21"/>
        <v xml:space="preserve"> </v>
      </c>
      <c r="D371" s="52" t="str">
        <f t="shared" si="22"/>
        <v xml:space="preserve"> </v>
      </c>
      <c r="E371" s="52">
        <v>1.1574074074074073E-5</v>
      </c>
      <c r="F371" s="53" t="e">
        <f t="shared" si="23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21"/>
        <v xml:space="preserve"> </v>
      </c>
      <c r="D372" s="52" t="str">
        <f t="shared" si="22"/>
        <v xml:space="preserve"> </v>
      </c>
      <c r="E372" s="52">
        <v>1.1574074074074073E-5</v>
      </c>
      <c r="F372" s="53" t="e">
        <f t="shared" si="23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21"/>
        <v xml:space="preserve"> </v>
      </c>
      <c r="D373" s="52" t="str">
        <f t="shared" si="22"/>
        <v xml:space="preserve"> </v>
      </c>
      <c r="E373" s="52">
        <v>1.1574074074074073E-5</v>
      </c>
      <c r="F373" s="53" t="e">
        <f t="shared" si="23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21"/>
        <v xml:space="preserve"> </v>
      </c>
      <c r="D374" s="52" t="str">
        <f t="shared" si="22"/>
        <v xml:space="preserve"> </v>
      </c>
      <c r="E374" s="52">
        <v>1.1574074074074073E-5</v>
      </c>
      <c r="F374" s="53" t="e">
        <f t="shared" si="23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21"/>
        <v xml:space="preserve"> </v>
      </c>
      <c r="D375" s="52" t="str">
        <f t="shared" si="22"/>
        <v xml:space="preserve"> </v>
      </c>
      <c r="E375" s="52">
        <v>1.1574074074074073E-5</v>
      </c>
      <c r="F375" s="53" t="e">
        <f t="shared" si="23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21"/>
        <v xml:space="preserve"> </v>
      </c>
      <c r="D376" s="52" t="str">
        <f t="shared" si="22"/>
        <v xml:space="preserve"> </v>
      </c>
      <c r="E376" s="52">
        <v>1.1574074074074073E-5</v>
      </c>
      <c r="F376" s="53" t="e">
        <f t="shared" si="23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21"/>
        <v xml:space="preserve"> </v>
      </c>
      <c r="D377" s="52" t="str">
        <f t="shared" si="22"/>
        <v xml:space="preserve"> </v>
      </c>
      <c r="E377" s="52">
        <v>1.1574074074074073E-5</v>
      </c>
      <c r="F377" s="53" t="e">
        <f t="shared" si="23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21"/>
        <v xml:space="preserve"> </v>
      </c>
      <c r="D378" s="52" t="str">
        <f t="shared" si="22"/>
        <v xml:space="preserve"> </v>
      </c>
      <c r="E378" s="52">
        <v>1.1574074074074073E-5</v>
      </c>
      <c r="F378" s="53" t="e">
        <f t="shared" si="23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21"/>
        <v xml:space="preserve"> </v>
      </c>
      <c r="D379" s="52" t="str">
        <f t="shared" si="22"/>
        <v xml:space="preserve"> </v>
      </c>
      <c r="E379" s="52">
        <v>1.1574074074074073E-5</v>
      </c>
      <c r="F379" s="53" t="e">
        <f t="shared" si="23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21"/>
        <v xml:space="preserve"> </v>
      </c>
      <c r="D380" s="52" t="str">
        <f t="shared" si="22"/>
        <v xml:space="preserve"> </v>
      </c>
      <c r="E380" s="52">
        <v>1.1574074074074073E-5</v>
      </c>
      <c r="F380" s="53" t="e">
        <f t="shared" si="23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21"/>
        <v xml:space="preserve"> </v>
      </c>
      <c r="D381" s="52" t="str">
        <f t="shared" si="22"/>
        <v xml:space="preserve"> </v>
      </c>
      <c r="E381" s="52">
        <v>1.1574074074074073E-5</v>
      </c>
      <c r="F381" s="53" t="e">
        <f t="shared" si="23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21"/>
        <v xml:space="preserve"> </v>
      </c>
      <c r="D382" s="52" t="str">
        <f t="shared" si="22"/>
        <v xml:space="preserve"> </v>
      </c>
      <c r="E382" s="52">
        <v>1.1574074074074073E-5</v>
      </c>
      <c r="F382" s="53" t="e">
        <f t="shared" si="23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21"/>
        <v xml:space="preserve"> </v>
      </c>
      <c r="D383" s="52" t="str">
        <f t="shared" si="22"/>
        <v xml:space="preserve"> </v>
      </c>
      <c r="E383" s="52">
        <v>1.1574074074074073E-5</v>
      </c>
      <c r="F383" s="53" t="e">
        <f t="shared" si="23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21"/>
        <v xml:space="preserve"> </v>
      </c>
      <c r="D384" s="52" t="str">
        <f t="shared" si="22"/>
        <v xml:space="preserve"> </v>
      </c>
      <c r="E384" s="52">
        <v>1.1574074074074073E-5</v>
      </c>
      <c r="F384" s="53" t="e">
        <f t="shared" si="23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21"/>
        <v xml:space="preserve"> </v>
      </c>
      <c r="D385" s="52" t="str">
        <f t="shared" si="22"/>
        <v xml:space="preserve"> </v>
      </c>
      <c r="E385" s="52">
        <v>1.1574074074074073E-5</v>
      </c>
      <c r="F385" s="53" t="e">
        <f t="shared" si="23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21"/>
        <v xml:space="preserve"> </v>
      </c>
      <c r="D386" s="52" t="str">
        <f t="shared" si="22"/>
        <v xml:space="preserve"> </v>
      </c>
      <c r="E386" s="52">
        <v>1.1574074074074073E-5</v>
      </c>
      <c r="F386" s="53" t="e">
        <f t="shared" si="23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21"/>
        <v xml:space="preserve"> </v>
      </c>
      <c r="D387" s="52" t="str">
        <f t="shared" si="22"/>
        <v xml:space="preserve"> </v>
      </c>
      <c r="E387" s="52">
        <v>1.1574074074074073E-5</v>
      </c>
      <c r="F387" s="53" t="e">
        <f t="shared" si="23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21"/>
        <v xml:space="preserve"> </v>
      </c>
      <c r="D388" s="52" t="str">
        <f t="shared" si="22"/>
        <v xml:space="preserve"> </v>
      </c>
      <c r="E388" s="52">
        <v>1.1574074074074073E-5</v>
      </c>
      <c r="F388" s="53" t="e">
        <f t="shared" si="23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21"/>
        <v xml:space="preserve"> </v>
      </c>
      <c r="D389" s="52" t="str">
        <f t="shared" si="22"/>
        <v xml:space="preserve"> </v>
      </c>
      <c r="E389" s="52">
        <v>1.1574074074074073E-5</v>
      </c>
      <c r="F389" s="53" t="e">
        <f t="shared" si="23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si="21"/>
        <v xml:space="preserve"> </v>
      </c>
      <c r="D390" s="52" t="str">
        <f t="shared" si="22"/>
        <v xml:space="preserve"> </v>
      </c>
      <c r="E390" s="52">
        <v>1.1574074074074073E-5</v>
      </c>
      <c r="F390" s="53" t="e">
        <f t="shared" si="23"/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21"/>
        <v xml:space="preserve"> </v>
      </c>
      <c r="D391" s="52" t="str">
        <f t="shared" si="22"/>
        <v xml:space="preserve"> </v>
      </c>
      <c r="E391" s="52">
        <v>1.1574074074074073E-5</v>
      </c>
      <c r="F391" s="53" t="e">
        <f t="shared" si="23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21"/>
        <v xml:space="preserve"> </v>
      </c>
      <c r="D392" s="52" t="str">
        <f t="shared" si="22"/>
        <v xml:space="preserve"> </v>
      </c>
      <c r="E392" s="52">
        <v>1.1574074074074073E-5</v>
      </c>
      <c r="F392" s="53" t="e">
        <f t="shared" si="23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21"/>
        <v xml:space="preserve"> </v>
      </c>
      <c r="D393" s="52" t="str">
        <f t="shared" si="22"/>
        <v xml:space="preserve"> </v>
      </c>
      <c r="E393" s="52">
        <v>1.1574074074074073E-5</v>
      </c>
      <c r="F393" s="53" t="e">
        <f t="shared" si="23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21"/>
        <v xml:space="preserve"> </v>
      </c>
      <c r="D394" s="52" t="str">
        <f t="shared" si="22"/>
        <v xml:space="preserve"> </v>
      </c>
      <c r="E394" s="52">
        <v>1.1574074074074073E-5</v>
      </c>
      <c r="F394" s="53" t="e">
        <f t="shared" si="23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ref="C395:C458" si="24">VLOOKUP(B395,name,3,FALSE)</f>
        <v xml:space="preserve"> </v>
      </c>
      <c r="D395" s="52" t="str">
        <f t="shared" ref="D395:D458" si="25">VLOOKUP(B395,name,2,FALSE)</f>
        <v xml:space="preserve"> </v>
      </c>
      <c r="E395" s="52">
        <v>1.1574074074074073E-5</v>
      </c>
      <c r="F395" s="53" t="e">
        <f t="shared" ref="F395:F458" si="26">(VLOOKUP(C395,C$4:E$5,3,FALSE))/(E395/10000)</f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24"/>
        <v xml:space="preserve"> </v>
      </c>
      <c r="D396" s="52" t="str">
        <f t="shared" si="25"/>
        <v xml:space="preserve"> </v>
      </c>
      <c r="E396" s="52">
        <v>1.1574074074074073E-5</v>
      </c>
      <c r="F396" s="53" t="e">
        <f t="shared" si="26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24"/>
        <v xml:space="preserve"> </v>
      </c>
      <c r="D397" s="52" t="str">
        <f t="shared" si="25"/>
        <v xml:space="preserve"> </v>
      </c>
      <c r="E397" s="52">
        <v>1.1574074074074073E-5</v>
      </c>
      <c r="F397" s="53" t="e">
        <f t="shared" si="26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24"/>
        <v xml:space="preserve"> </v>
      </c>
      <c r="D398" s="52" t="str">
        <f t="shared" si="25"/>
        <v xml:space="preserve"> </v>
      </c>
      <c r="E398" s="52">
        <v>1.1574074074074073E-5</v>
      </c>
      <c r="F398" s="53" t="e">
        <f t="shared" si="26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24"/>
        <v xml:space="preserve"> </v>
      </c>
      <c r="D399" s="52" t="str">
        <f t="shared" si="25"/>
        <v xml:space="preserve"> </v>
      </c>
      <c r="E399" s="52">
        <v>1.1574074074074073E-5</v>
      </c>
      <c r="F399" s="53" t="e">
        <f t="shared" si="26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24"/>
        <v xml:space="preserve"> </v>
      </c>
      <c r="D400" s="52" t="str">
        <f t="shared" si="25"/>
        <v xml:space="preserve"> </v>
      </c>
      <c r="E400" s="52">
        <v>1.1574074074074073E-5</v>
      </c>
      <c r="F400" s="53" t="e">
        <f t="shared" si="26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24"/>
        <v xml:space="preserve"> </v>
      </c>
      <c r="D401" s="52" t="str">
        <f t="shared" si="25"/>
        <v xml:space="preserve"> </v>
      </c>
      <c r="E401" s="52">
        <v>1.1574074074074073E-5</v>
      </c>
      <c r="F401" s="53" t="e">
        <f t="shared" si="26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24"/>
        <v xml:space="preserve"> </v>
      </c>
      <c r="D402" s="52" t="str">
        <f t="shared" si="25"/>
        <v xml:space="preserve"> </v>
      </c>
      <c r="E402" s="52">
        <v>1.1574074074074073E-5</v>
      </c>
      <c r="F402" s="53" t="e">
        <f t="shared" si="26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24"/>
        <v xml:space="preserve"> </v>
      </c>
      <c r="D403" s="52" t="str">
        <f t="shared" si="25"/>
        <v xml:space="preserve"> </v>
      </c>
      <c r="E403" s="52">
        <v>1.1574074074074073E-5</v>
      </c>
      <c r="F403" s="53" t="e">
        <f t="shared" si="26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24"/>
        <v xml:space="preserve"> </v>
      </c>
      <c r="D404" s="52" t="str">
        <f t="shared" si="25"/>
        <v xml:space="preserve"> </v>
      </c>
      <c r="E404" s="52">
        <v>1.1574074074074073E-5</v>
      </c>
      <c r="F404" s="53" t="e">
        <f t="shared" si="26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24"/>
        <v xml:space="preserve"> </v>
      </c>
      <c r="D405" s="52" t="str">
        <f t="shared" si="25"/>
        <v xml:space="preserve"> </v>
      </c>
      <c r="E405" s="52">
        <v>1.1574074074074073E-5</v>
      </c>
      <c r="F405" s="53" t="e">
        <f t="shared" si="26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24"/>
        <v xml:space="preserve"> </v>
      </c>
      <c r="D406" s="52" t="str">
        <f t="shared" si="25"/>
        <v xml:space="preserve"> </v>
      </c>
      <c r="E406" s="52">
        <v>1.1574074074074073E-5</v>
      </c>
      <c r="F406" s="53" t="e">
        <f t="shared" si="26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24"/>
        <v xml:space="preserve"> </v>
      </c>
      <c r="D407" s="52" t="str">
        <f t="shared" si="25"/>
        <v xml:space="preserve"> </v>
      </c>
      <c r="E407" s="52">
        <v>1.1574074074074073E-5</v>
      </c>
      <c r="F407" s="53" t="e">
        <f t="shared" si="26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24"/>
        <v xml:space="preserve"> </v>
      </c>
      <c r="D408" s="52" t="str">
        <f t="shared" si="25"/>
        <v xml:space="preserve"> </v>
      </c>
      <c r="E408" s="52">
        <v>1.1574074074074073E-5</v>
      </c>
      <c r="F408" s="53" t="e">
        <f t="shared" si="26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24"/>
        <v xml:space="preserve"> </v>
      </c>
      <c r="D409" s="52" t="str">
        <f t="shared" si="25"/>
        <v xml:space="preserve"> </v>
      </c>
      <c r="E409" s="52">
        <v>1.1574074074074073E-5</v>
      </c>
      <c r="F409" s="53" t="e">
        <f t="shared" si="26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24"/>
        <v xml:space="preserve"> </v>
      </c>
      <c r="D410" s="52" t="str">
        <f t="shared" si="25"/>
        <v xml:space="preserve"> </v>
      </c>
      <c r="E410" s="52">
        <v>1.1574074074074073E-5</v>
      </c>
      <c r="F410" s="53" t="e">
        <f t="shared" si="26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24"/>
        <v xml:space="preserve"> </v>
      </c>
      <c r="D411" s="52" t="str">
        <f t="shared" si="25"/>
        <v xml:space="preserve"> </v>
      </c>
      <c r="E411" s="52">
        <v>1.1574074074074073E-5</v>
      </c>
      <c r="F411" s="53" t="e">
        <f t="shared" si="26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24"/>
        <v xml:space="preserve"> </v>
      </c>
      <c r="D412" s="52" t="str">
        <f t="shared" si="25"/>
        <v xml:space="preserve"> </v>
      </c>
      <c r="E412" s="52">
        <v>1.1574074074074073E-5</v>
      </c>
      <c r="F412" s="53" t="e">
        <f t="shared" si="26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24"/>
        <v xml:space="preserve"> </v>
      </c>
      <c r="D413" s="52" t="str">
        <f t="shared" si="25"/>
        <v xml:space="preserve"> </v>
      </c>
      <c r="E413" s="52">
        <v>1.1574074074074073E-5</v>
      </c>
      <c r="F413" s="53" t="e">
        <f t="shared" si="26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24"/>
        <v xml:space="preserve"> </v>
      </c>
      <c r="D414" s="52" t="str">
        <f t="shared" si="25"/>
        <v xml:space="preserve"> </v>
      </c>
      <c r="E414" s="52">
        <v>1.1574074074074073E-5</v>
      </c>
      <c r="F414" s="53" t="e">
        <f t="shared" si="26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24"/>
        <v xml:space="preserve"> </v>
      </c>
      <c r="D415" s="52" t="str">
        <f t="shared" si="25"/>
        <v xml:space="preserve"> </v>
      </c>
      <c r="E415" s="52">
        <v>1.1574074074074073E-5</v>
      </c>
      <c r="F415" s="53" t="e">
        <f t="shared" si="26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24"/>
        <v xml:space="preserve"> </v>
      </c>
      <c r="D416" s="52" t="str">
        <f t="shared" si="25"/>
        <v xml:space="preserve"> </v>
      </c>
      <c r="E416" s="52">
        <v>1.1574074074074073E-5</v>
      </c>
      <c r="F416" s="53" t="e">
        <f t="shared" si="26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24"/>
        <v xml:space="preserve"> </v>
      </c>
      <c r="D417" s="52" t="str">
        <f t="shared" si="25"/>
        <v xml:space="preserve"> </v>
      </c>
      <c r="E417" s="52">
        <v>1.1574074074074073E-5</v>
      </c>
      <c r="F417" s="53" t="e">
        <f t="shared" si="26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24"/>
        <v xml:space="preserve"> </v>
      </c>
      <c r="D418" s="52" t="str">
        <f t="shared" si="25"/>
        <v xml:space="preserve"> </v>
      </c>
      <c r="E418" s="52">
        <v>1.1574074074074073E-5</v>
      </c>
      <c r="F418" s="53" t="e">
        <f t="shared" si="26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24"/>
        <v xml:space="preserve"> </v>
      </c>
      <c r="D419" s="52" t="str">
        <f t="shared" si="25"/>
        <v xml:space="preserve"> </v>
      </c>
      <c r="E419" s="52">
        <v>1.1574074074074073E-5</v>
      </c>
      <c r="F419" s="53" t="e">
        <f t="shared" si="26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24"/>
        <v xml:space="preserve"> </v>
      </c>
      <c r="D420" s="52" t="str">
        <f t="shared" si="25"/>
        <v xml:space="preserve"> </v>
      </c>
      <c r="E420" s="52">
        <v>1.1574074074074073E-5</v>
      </c>
      <c r="F420" s="53" t="e">
        <f t="shared" si="26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24"/>
        <v xml:space="preserve"> </v>
      </c>
      <c r="D421" s="52" t="str">
        <f t="shared" si="25"/>
        <v xml:space="preserve"> </v>
      </c>
      <c r="E421" s="52">
        <v>1.1574074074074073E-5</v>
      </c>
      <c r="F421" s="53" t="e">
        <f t="shared" si="26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24"/>
        <v xml:space="preserve"> </v>
      </c>
      <c r="D422" s="52" t="str">
        <f t="shared" si="25"/>
        <v xml:space="preserve"> </v>
      </c>
      <c r="E422" s="52">
        <v>1.1574074074074073E-5</v>
      </c>
      <c r="F422" s="53" t="e">
        <f t="shared" si="26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24"/>
        <v xml:space="preserve"> </v>
      </c>
      <c r="D423" s="52" t="str">
        <f t="shared" si="25"/>
        <v xml:space="preserve"> </v>
      </c>
      <c r="E423" s="52">
        <v>1.1574074074074073E-5</v>
      </c>
      <c r="F423" s="53" t="e">
        <f t="shared" si="26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24"/>
        <v xml:space="preserve"> </v>
      </c>
      <c r="D424" s="52" t="str">
        <f t="shared" si="25"/>
        <v xml:space="preserve"> </v>
      </c>
      <c r="E424" s="52">
        <v>1.1574074074074073E-5</v>
      </c>
      <c r="F424" s="53" t="e">
        <f t="shared" si="26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24"/>
        <v xml:space="preserve"> </v>
      </c>
      <c r="D425" s="52" t="str">
        <f t="shared" si="25"/>
        <v xml:space="preserve"> </v>
      </c>
      <c r="E425" s="52">
        <v>1.1574074074074073E-5</v>
      </c>
      <c r="F425" s="53" t="e">
        <f t="shared" si="26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24"/>
        <v xml:space="preserve"> </v>
      </c>
      <c r="D426" s="52" t="str">
        <f t="shared" si="25"/>
        <v xml:space="preserve"> </v>
      </c>
      <c r="E426" s="52">
        <v>1.1574074074074073E-5</v>
      </c>
      <c r="F426" s="53" t="e">
        <f t="shared" si="26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24"/>
        <v xml:space="preserve"> </v>
      </c>
      <c r="D427" s="52" t="str">
        <f t="shared" si="25"/>
        <v xml:space="preserve"> </v>
      </c>
      <c r="E427" s="52">
        <v>1.1574074074074073E-5</v>
      </c>
      <c r="F427" s="53" t="e">
        <f t="shared" si="26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24"/>
        <v xml:space="preserve"> </v>
      </c>
      <c r="D428" s="52" t="str">
        <f t="shared" si="25"/>
        <v xml:space="preserve"> </v>
      </c>
      <c r="E428" s="52">
        <v>1.1574074074074073E-5</v>
      </c>
      <c r="F428" s="53" t="e">
        <f t="shared" si="26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24"/>
        <v xml:space="preserve"> </v>
      </c>
      <c r="D429" s="52" t="str">
        <f t="shared" si="25"/>
        <v xml:space="preserve"> </v>
      </c>
      <c r="E429" s="52">
        <v>1.1574074074074073E-5</v>
      </c>
      <c r="F429" s="53" t="e">
        <f t="shared" si="26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24"/>
        <v xml:space="preserve"> </v>
      </c>
      <c r="D430" s="52" t="str">
        <f t="shared" si="25"/>
        <v xml:space="preserve"> </v>
      </c>
      <c r="E430" s="52">
        <v>1.1574074074074073E-5</v>
      </c>
      <c r="F430" s="53" t="e">
        <f t="shared" si="26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24"/>
        <v xml:space="preserve"> </v>
      </c>
      <c r="D431" s="52" t="str">
        <f t="shared" si="25"/>
        <v xml:space="preserve"> </v>
      </c>
      <c r="E431" s="52">
        <v>1.1574074074074073E-5</v>
      </c>
      <c r="F431" s="53" t="e">
        <f t="shared" si="26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24"/>
        <v xml:space="preserve"> </v>
      </c>
      <c r="D432" s="52" t="str">
        <f t="shared" si="25"/>
        <v xml:space="preserve"> </v>
      </c>
      <c r="E432" s="52">
        <v>1.1574074074074073E-5</v>
      </c>
      <c r="F432" s="53" t="e">
        <f t="shared" si="26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24"/>
        <v xml:space="preserve"> </v>
      </c>
      <c r="D433" s="52" t="str">
        <f t="shared" si="25"/>
        <v xml:space="preserve"> </v>
      </c>
      <c r="E433" s="52">
        <v>1.1574074074074073E-5</v>
      </c>
      <c r="F433" s="53" t="e">
        <f t="shared" si="26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24"/>
        <v xml:space="preserve"> </v>
      </c>
      <c r="D434" s="52" t="str">
        <f t="shared" si="25"/>
        <v xml:space="preserve"> </v>
      </c>
      <c r="E434" s="52">
        <v>1.1574074074074073E-5</v>
      </c>
      <c r="F434" s="53" t="e">
        <f t="shared" si="26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24"/>
        <v xml:space="preserve"> </v>
      </c>
      <c r="D435" s="52" t="str">
        <f t="shared" si="25"/>
        <v xml:space="preserve"> </v>
      </c>
      <c r="E435" s="52">
        <v>1.1574074074074073E-5</v>
      </c>
      <c r="F435" s="53" t="e">
        <f t="shared" si="26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24"/>
        <v xml:space="preserve"> </v>
      </c>
      <c r="D436" s="52" t="str">
        <f t="shared" si="25"/>
        <v xml:space="preserve"> </v>
      </c>
      <c r="E436" s="52">
        <v>1.1574074074074073E-5</v>
      </c>
      <c r="F436" s="53" t="e">
        <f t="shared" si="26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24"/>
        <v xml:space="preserve"> </v>
      </c>
      <c r="D437" s="52" t="str">
        <f t="shared" si="25"/>
        <v xml:space="preserve"> </v>
      </c>
      <c r="E437" s="52">
        <v>1.1574074074074073E-5</v>
      </c>
      <c r="F437" s="53" t="e">
        <f t="shared" si="26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24"/>
        <v xml:space="preserve"> </v>
      </c>
      <c r="D438" s="52" t="str">
        <f t="shared" si="25"/>
        <v xml:space="preserve"> </v>
      </c>
      <c r="E438" s="52">
        <v>1.1574074074074073E-5</v>
      </c>
      <c r="F438" s="53" t="e">
        <f t="shared" si="26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24"/>
        <v xml:space="preserve"> </v>
      </c>
      <c r="D439" s="52" t="str">
        <f t="shared" si="25"/>
        <v xml:space="preserve"> </v>
      </c>
      <c r="E439" s="52">
        <v>1.1574074074074073E-5</v>
      </c>
      <c r="F439" s="53" t="e">
        <f t="shared" si="26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24"/>
        <v xml:space="preserve"> </v>
      </c>
      <c r="D440" s="52" t="str">
        <f t="shared" si="25"/>
        <v xml:space="preserve"> </v>
      </c>
      <c r="E440" s="52">
        <v>1.1574074074074073E-5</v>
      </c>
      <c r="F440" s="53" t="e">
        <f t="shared" si="26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24"/>
        <v xml:space="preserve"> </v>
      </c>
      <c r="D441" s="52" t="str">
        <f t="shared" si="25"/>
        <v xml:space="preserve"> </v>
      </c>
      <c r="E441" s="52">
        <v>1.1574074074074073E-5</v>
      </c>
      <c r="F441" s="53" t="e">
        <f t="shared" si="26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24"/>
        <v xml:space="preserve"> </v>
      </c>
      <c r="D442" s="52" t="str">
        <f t="shared" si="25"/>
        <v xml:space="preserve"> </v>
      </c>
      <c r="E442" s="52">
        <v>1.1574074074074073E-5</v>
      </c>
      <c r="F442" s="53" t="e">
        <f t="shared" si="26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24"/>
        <v xml:space="preserve"> </v>
      </c>
      <c r="D443" s="52" t="str">
        <f t="shared" si="25"/>
        <v xml:space="preserve"> </v>
      </c>
      <c r="E443" s="52">
        <v>1.1574074074074073E-5</v>
      </c>
      <c r="F443" s="53" t="e">
        <f t="shared" si="26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24"/>
        <v xml:space="preserve"> </v>
      </c>
      <c r="D444" s="52" t="str">
        <f t="shared" si="25"/>
        <v xml:space="preserve"> </v>
      </c>
      <c r="E444" s="52">
        <v>1.1574074074074073E-5</v>
      </c>
      <c r="F444" s="53" t="e">
        <f t="shared" si="26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24"/>
        <v xml:space="preserve"> </v>
      </c>
      <c r="D445" s="52" t="str">
        <f t="shared" si="25"/>
        <v xml:space="preserve"> </v>
      </c>
      <c r="E445" s="52">
        <v>1.1574074074074073E-5</v>
      </c>
      <c r="F445" s="53" t="e">
        <f t="shared" si="26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24"/>
        <v xml:space="preserve"> </v>
      </c>
      <c r="D446" s="52" t="str">
        <f t="shared" si="25"/>
        <v xml:space="preserve"> </v>
      </c>
      <c r="E446" s="52">
        <v>1.1574074074074073E-5</v>
      </c>
      <c r="F446" s="53" t="e">
        <f t="shared" si="26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24"/>
        <v xml:space="preserve"> </v>
      </c>
      <c r="D447" s="52" t="str">
        <f t="shared" si="25"/>
        <v xml:space="preserve"> </v>
      </c>
      <c r="E447" s="52">
        <v>1.1574074074074073E-5</v>
      </c>
      <c r="F447" s="53" t="e">
        <f t="shared" si="26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24"/>
        <v xml:space="preserve"> </v>
      </c>
      <c r="D448" s="52" t="str">
        <f t="shared" si="25"/>
        <v xml:space="preserve"> </v>
      </c>
      <c r="E448" s="52">
        <v>1.1574074074074073E-5</v>
      </c>
      <c r="F448" s="53" t="e">
        <f t="shared" si="26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24"/>
        <v xml:space="preserve"> </v>
      </c>
      <c r="D449" s="52" t="str">
        <f t="shared" si="25"/>
        <v xml:space="preserve"> </v>
      </c>
      <c r="E449" s="52">
        <v>1.1574074074074073E-5</v>
      </c>
      <c r="F449" s="53" t="e">
        <f t="shared" si="26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24"/>
        <v xml:space="preserve"> </v>
      </c>
      <c r="D450" s="52" t="str">
        <f t="shared" si="25"/>
        <v xml:space="preserve"> </v>
      </c>
      <c r="E450" s="52">
        <v>1.1574074074074073E-5</v>
      </c>
      <c r="F450" s="53" t="e">
        <f t="shared" si="26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24"/>
        <v xml:space="preserve"> </v>
      </c>
      <c r="D451" s="52" t="str">
        <f t="shared" si="25"/>
        <v xml:space="preserve"> </v>
      </c>
      <c r="E451" s="52">
        <v>1.1574074074074073E-5</v>
      </c>
      <c r="F451" s="53" t="e">
        <f t="shared" si="26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24"/>
        <v xml:space="preserve"> </v>
      </c>
      <c r="D452" s="52" t="str">
        <f t="shared" si="25"/>
        <v xml:space="preserve"> </v>
      </c>
      <c r="E452" s="52">
        <v>1.1574074074074073E-5</v>
      </c>
      <c r="F452" s="53" t="e">
        <f t="shared" si="26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24"/>
        <v xml:space="preserve"> </v>
      </c>
      <c r="D453" s="52" t="str">
        <f t="shared" si="25"/>
        <v xml:space="preserve"> </v>
      </c>
      <c r="E453" s="52">
        <v>1.1574074074074073E-5</v>
      </c>
      <c r="F453" s="53" t="e">
        <f t="shared" si="26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si="24"/>
        <v xml:space="preserve"> </v>
      </c>
      <c r="D454" s="52" t="str">
        <f t="shared" si="25"/>
        <v xml:space="preserve"> </v>
      </c>
      <c r="E454" s="52">
        <v>1.1574074074074073E-5</v>
      </c>
      <c r="F454" s="53" t="e">
        <f t="shared" si="26"/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24"/>
        <v xml:space="preserve"> </v>
      </c>
      <c r="D455" s="52" t="str">
        <f t="shared" si="25"/>
        <v xml:space="preserve"> </v>
      </c>
      <c r="E455" s="52">
        <v>1.1574074074074073E-5</v>
      </c>
      <c r="F455" s="53" t="e">
        <f t="shared" si="26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24"/>
        <v xml:space="preserve"> </v>
      </c>
      <c r="D456" s="52" t="str">
        <f t="shared" si="25"/>
        <v xml:space="preserve"> </v>
      </c>
      <c r="E456" s="52">
        <v>1.1574074074074073E-5</v>
      </c>
      <c r="F456" s="53" t="e">
        <f t="shared" si="26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24"/>
        <v xml:space="preserve"> </v>
      </c>
      <c r="D457" s="52" t="str">
        <f t="shared" si="25"/>
        <v xml:space="preserve"> </v>
      </c>
      <c r="E457" s="52">
        <v>1.1574074074074073E-5</v>
      </c>
      <c r="F457" s="53" t="e">
        <f t="shared" si="26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24"/>
        <v xml:space="preserve"> </v>
      </c>
      <c r="D458" s="52" t="str">
        <f t="shared" si="25"/>
        <v xml:space="preserve"> </v>
      </c>
      <c r="E458" s="52">
        <v>1.1574074074074073E-5</v>
      </c>
      <c r="F458" s="53" t="e">
        <f t="shared" si="26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ref="C459:C486" si="27">VLOOKUP(B459,name,3,FALSE)</f>
        <v xml:space="preserve"> </v>
      </c>
      <c r="D459" s="52" t="str">
        <f t="shared" ref="D459:D486" si="28">VLOOKUP(B459,name,2,FALSE)</f>
        <v xml:space="preserve"> </v>
      </c>
      <c r="E459" s="52">
        <v>1.1574074074074073E-5</v>
      </c>
      <c r="F459" s="53" t="e">
        <f t="shared" ref="F459:F486" si="29">(VLOOKUP(C459,C$4:E$5,3,FALSE))/(E459/10000)</f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27"/>
        <v xml:space="preserve"> </v>
      </c>
      <c r="D460" s="52" t="str">
        <f t="shared" si="28"/>
        <v xml:space="preserve"> </v>
      </c>
      <c r="E460" s="52">
        <v>1.1574074074074073E-5</v>
      </c>
      <c r="F460" s="53" t="e">
        <f t="shared" si="29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27"/>
        <v xml:space="preserve"> </v>
      </c>
      <c r="D461" s="52" t="str">
        <f t="shared" si="28"/>
        <v xml:space="preserve"> </v>
      </c>
      <c r="E461" s="52">
        <v>1.1574074074074073E-5</v>
      </c>
      <c r="F461" s="53" t="e">
        <f t="shared" si="29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27"/>
        <v xml:space="preserve"> </v>
      </c>
      <c r="D462" s="52" t="str">
        <f t="shared" si="28"/>
        <v xml:space="preserve"> </v>
      </c>
      <c r="E462" s="52">
        <v>1.1574074074074073E-5</v>
      </c>
      <c r="F462" s="53" t="e">
        <f t="shared" si="29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27"/>
        <v xml:space="preserve"> </v>
      </c>
      <c r="D463" s="52" t="str">
        <f t="shared" si="28"/>
        <v xml:space="preserve"> </v>
      </c>
      <c r="E463" s="52">
        <v>1.1574074074074073E-5</v>
      </c>
      <c r="F463" s="53" t="e">
        <f t="shared" si="29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27"/>
        <v xml:space="preserve"> </v>
      </c>
      <c r="D464" s="52" t="str">
        <f t="shared" si="28"/>
        <v xml:space="preserve"> </v>
      </c>
      <c r="E464" s="52">
        <v>1.1574074074074073E-5</v>
      </c>
      <c r="F464" s="53" t="e">
        <f t="shared" si="29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27"/>
        <v xml:space="preserve"> </v>
      </c>
      <c r="D465" s="52" t="str">
        <f t="shared" si="28"/>
        <v xml:space="preserve"> </v>
      </c>
      <c r="E465" s="52">
        <v>1.1574074074074073E-5</v>
      </c>
      <c r="F465" s="53" t="e">
        <f t="shared" si="29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27"/>
        <v xml:space="preserve"> </v>
      </c>
      <c r="D466" s="52" t="str">
        <f t="shared" si="28"/>
        <v xml:space="preserve"> </v>
      </c>
      <c r="E466" s="52">
        <v>1.1574074074074073E-5</v>
      </c>
      <c r="F466" s="53" t="e">
        <f t="shared" si="29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27"/>
        <v xml:space="preserve"> </v>
      </c>
      <c r="D467" s="52" t="str">
        <f t="shared" si="28"/>
        <v xml:space="preserve"> </v>
      </c>
      <c r="E467" s="52">
        <v>1.1574074074074073E-5</v>
      </c>
      <c r="F467" s="53" t="e">
        <f t="shared" si="29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27"/>
        <v xml:space="preserve"> </v>
      </c>
      <c r="D468" s="52" t="str">
        <f t="shared" si="28"/>
        <v xml:space="preserve"> </v>
      </c>
      <c r="E468" s="52">
        <v>1.1574074074074073E-5</v>
      </c>
      <c r="F468" s="53" t="e">
        <f t="shared" si="29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27"/>
        <v xml:space="preserve"> </v>
      </c>
      <c r="D469" s="52" t="str">
        <f t="shared" si="28"/>
        <v xml:space="preserve"> </v>
      </c>
      <c r="E469" s="52">
        <v>1.1574074074074073E-5</v>
      </c>
      <c r="F469" s="53" t="e">
        <f t="shared" si="29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27"/>
        <v xml:space="preserve"> </v>
      </c>
      <c r="D470" s="52" t="str">
        <f t="shared" si="28"/>
        <v xml:space="preserve"> </v>
      </c>
      <c r="E470" s="52">
        <v>1.1574074074074073E-5</v>
      </c>
      <c r="F470" s="53" t="e">
        <f t="shared" si="29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27"/>
        <v xml:space="preserve"> </v>
      </c>
      <c r="D471" s="52" t="str">
        <f t="shared" si="28"/>
        <v xml:space="preserve"> </v>
      </c>
      <c r="E471" s="52">
        <v>1.1574074074074073E-5</v>
      </c>
      <c r="F471" s="53" t="e">
        <f t="shared" si="29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27"/>
        <v xml:space="preserve"> </v>
      </c>
      <c r="D472" s="52" t="str">
        <f t="shared" si="28"/>
        <v xml:space="preserve"> </v>
      </c>
      <c r="E472" s="52">
        <v>1.1574074074074073E-5</v>
      </c>
      <c r="F472" s="53" t="e">
        <f t="shared" si="29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27"/>
        <v xml:space="preserve"> </v>
      </c>
      <c r="D473" s="52" t="str">
        <f t="shared" si="28"/>
        <v xml:space="preserve"> </v>
      </c>
      <c r="E473" s="52">
        <v>1.1574074074074073E-5</v>
      </c>
      <c r="F473" s="53" t="e">
        <f t="shared" si="29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27"/>
        <v xml:space="preserve"> </v>
      </c>
      <c r="D474" s="52" t="str">
        <f t="shared" si="28"/>
        <v xml:space="preserve"> </v>
      </c>
      <c r="E474" s="52">
        <v>1.1574074074074073E-5</v>
      </c>
      <c r="F474" s="53" t="e">
        <f t="shared" si="29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27"/>
        <v xml:space="preserve"> </v>
      </c>
      <c r="D475" s="52" t="str">
        <f t="shared" si="28"/>
        <v xml:space="preserve"> </v>
      </c>
      <c r="E475" s="52">
        <v>1.1574074074074073E-5</v>
      </c>
      <c r="F475" s="53" t="e">
        <f t="shared" si="29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27"/>
        <v xml:space="preserve"> </v>
      </c>
      <c r="D476" s="52" t="str">
        <f t="shared" si="28"/>
        <v xml:space="preserve"> </v>
      </c>
      <c r="E476" s="52">
        <v>1.1574074074074073E-5</v>
      </c>
      <c r="F476" s="53" t="e">
        <f t="shared" si="29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27"/>
        <v xml:space="preserve"> </v>
      </c>
      <c r="D477" s="52" t="str">
        <f t="shared" si="28"/>
        <v xml:space="preserve"> </v>
      </c>
      <c r="E477" s="52">
        <v>1.1574074074074073E-5</v>
      </c>
      <c r="F477" s="53" t="e">
        <f t="shared" si="29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27"/>
        <v xml:space="preserve"> </v>
      </c>
      <c r="D478" s="52" t="str">
        <f t="shared" si="28"/>
        <v xml:space="preserve"> </v>
      </c>
      <c r="E478" s="52">
        <v>1.1574074074074073E-5</v>
      </c>
      <c r="F478" s="53" t="e">
        <f t="shared" si="29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27"/>
        <v xml:space="preserve"> </v>
      </c>
      <c r="D479" s="52" t="str">
        <f t="shared" si="28"/>
        <v xml:space="preserve"> </v>
      </c>
      <c r="E479" s="52">
        <v>1.1574074074074073E-5</v>
      </c>
      <c r="F479" s="53" t="e">
        <f t="shared" si="29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27"/>
        <v xml:space="preserve"> </v>
      </c>
      <c r="D480" s="52" t="str">
        <f t="shared" si="28"/>
        <v xml:space="preserve"> </v>
      </c>
      <c r="E480" s="52">
        <v>1.1574074074074073E-5</v>
      </c>
      <c r="F480" s="53" t="e">
        <f t="shared" si="29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27"/>
        <v xml:space="preserve"> </v>
      </c>
      <c r="D481" s="52" t="str">
        <f t="shared" si="28"/>
        <v xml:space="preserve"> </v>
      </c>
      <c r="E481" s="52">
        <v>1.1574074074074073E-5</v>
      </c>
      <c r="F481" s="53" t="e">
        <f t="shared" si="29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27"/>
        <v xml:space="preserve"> </v>
      </c>
      <c r="D482" s="52" t="str">
        <f t="shared" si="28"/>
        <v xml:space="preserve"> </v>
      </c>
      <c r="E482" s="52">
        <v>1.1574074074074073E-5</v>
      </c>
      <c r="F482" s="53" t="e">
        <f t="shared" si="29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27"/>
        <v xml:space="preserve"> </v>
      </c>
      <c r="D483" s="52" t="str">
        <f t="shared" si="28"/>
        <v xml:space="preserve"> </v>
      </c>
      <c r="E483" s="52">
        <v>1.1574074074074073E-5</v>
      </c>
      <c r="F483" s="53" t="e">
        <f t="shared" si="29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27"/>
        <v xml:space="preserve"> </v>
      </c>
      <c r="D484" s="52" t="str">
        <f t="shared" si="28"/>
        <v xml:space="preserve"> </v>
      </c>
      <c r="E484" s="52">
        <v>1.1574074074074073E-5</v>
      </c>
      <c r="F484" s="53" t="e">
        <f t="shared" si="29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27"/>
        <v xml:space="preserve"> </v>
      </c>
      <c r="D485" s="52" t="str">
        <f t="shared" si="28"/>
        <v xml:space="preserve"> </v>
      </c>
      <c r="E485" s="52">
        <v>1.1574074074074073E-5</v>
      </c>
      <c r="F485" s="53" t="e">
        <f t="shared" si="29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27"/>
        <v xml:space="preserve"> </v>
      </c>
      <c r="D486" s="52" t="str">
        <f t="shared" si="28"/>
        <v xml:space="preserve"> </v>
      </c>
      <c r="E486" s="52">
        <v>1.1574074074074073E-5</v>
      </c>
      <c r="F486" s="53" t="e">
        <f t="shared" si="29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3"/>
        <v xml:space="preserve"> </v>
      </c>
      <c r="D487" s="52" t="str">
        <f t="shared" si="4"/>
        <v xml:space="preserve"> </v>
      </c>
      <c r="E487" s="52">
        <v>1.1574074074074073E-5</v>
      </c>
      <c r="F487" s="53" t="e">
        <f t="shared" si="5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3"/>
        <v xml:space="preserve"> </v>
      </c>
      <c r="D488" s="52" t="str">
        <f t="shared" si="4"/>
        <v xml:space="preserve"> </v>
      </c>
      <c r="E488" s="52">
        <v>1.1574074074074073E-5</v>
      </c>
      <c r="F488" s="53" t="e">
        <f t="shared" si="5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3"/>
        <v xml:space="preserve"> </v>
      </c>
      <c r="D489" s="52" t="str">
        <f t="shared" si="4"/>
        <v xml:space="preserve"> </v>
      </c>
      <c r="E489" s="52">
        <v>1.1574074074074073E-5</v>
      </c>
      <c r="F489" s="53" t="e">
        <f t="shared" si="5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3"/>
        <v xml:space="preserve"> </v>
      </c>
      <c r="D490" s="52" t="str">
        <f t="shared" si="4"/>
        <v xml:space="preserve"> </v>
      </c>
      <c r="E490" s="52">
        <v>1.1574074074074073E-5</v>
      </c>
      <c r="F490" s="53" t="e">
        <f t="shared" si="5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3"/>
        <v xml:space="preserve"> </v>
      </c>
      <c r="D491" s="52" t="str">
        <f t="shared" si="4"/>
        <v xml:space="preserve"> </v>
      </c>
      <c r="E491" s="52">
        <v>1.1574074074074073E-5</v>
      </c>
      <c r="F491" s="53" t="e">
        <f t="shared" si="5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3"/>
        <v xml:space="preserve"> </v>
      </c>
      <c r="D492" s="52" t="str">
        <f t="shared" si="4"/>
        <v xml:space="preserve"> </v>
      </c>
      <c r="E492" s="52">
        <v>1.1574074074074073E-5</v>
      </c>
      <c r="F492" s="53" t="e">
        <f t="shared" si="5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3"/>
        <v xml:space="preserve"> </v>
      </c>
      <c r="D493" s="52" t="str">
        <f t="shared" si="4"/>
        <v xml:space="preserve"> </v>
      </c>
      <c r="E493" s="52">
        <v>1.1574074074074073E-5</v>
      </c>
      <c r="F493" s="53" t="e">
        <f t="shared" si="5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3"/>
        <v xml:space="preserve"> </v>
      </c>
      <c r="D494" s="52" t="str">
        <f t="shared" si="4"/>
        <v xml:space="preserve"> </v>
      </c>
      <c r="E494" s="52">
        <v>1.1574074074074073E-5</v>
      </c>
      <c r="F494" s="53" t="e">
        <f t="shared" si="5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3"/>
        <v xml:space="preserve"> </v>
      </c>
      <c r="D495" s="52" t="str">
        <f t="shared" si="4"/>
        <v xml:space="preserve"> </v>
      </c>
      <c r="E495" s="52">
        <v>1.1574074074074073E-5</v>
      </c>
      <c r="F495" s="53" t="e">
        <f t="shared" si="5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3"/>
        <v xml:space="preserve"> </v>
      </c>
      <c r="D496" s="52" t="str">
        <f t="shared" si="4"/>
        <v xml:space="preserve"> </v>
      </c>
      <c r="E496" s="52">
        <v>1.1574074074074073E-5</v>
      </c>
      <c r="F496" s="53" t="e">
        <f t="shared" si="5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3"/>
        <v xml:space="preserve"> </v>
      </c>
      <c r="D497" s="52" t="str">
        <f t="shared" si="4"/>
        <v xml:space="preserve"> </v>
      </c>
      <c r="E497" s="52">
        <v>1.1574074074074073E-5</v>
      </c>
      <c r="F497" s="53" t="e">
        <f t="shared" si="5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3"/>
        <v xml:space="preserve"> </v>
      </c>
      <c r="D498" s="52" t="str">
        <f t="shared" si="4"/>
        <v xml:space="preserve"> </v>
      </c>
      <c r="E498" s="52">
        <v>1.1574074074074073E-5</v>
      </c>
      <c r="F498" s="53" t="e">
        <f t="shared" si="5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3"/>
        <v xml:space="preserve"> </v>
      </c>
      <c r="D499" s="52" t="str">
        <f t="shared" si="4"/>
        <v xml:space="preserve"> </v>
      </c>
      <c r="E499" s="52">
        <v>1.1574074074074073E-5</v>
      </c>
      <c r="F499" s="53" t="e">
        <f t="shared" si="5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3"/>
        <v xml:space="preserve"> </v>
      </c>
      <c r="D500" s="52" t="str">
        <f t="shared" si="4"/>
        <v xml:space="preserve"> </v>
      </c>
      <c r="E500" s="52">
        <v>1.1574074074074073E-5</v>
      </c>
      <c r="F500" s="53" t="e">
        <f t="shared" si="5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3"/>
        <v xml:space="preserve"> </v>
      </c>
      <c r="D501" s="52" t="str">
        <f t="shared" si="4"/>
        <v xml:space="preserve"> </v>
      </c>
      <c r="E501" s="52">
        <v>1.1574074074074073E-5</v>
      </c>
      <c r="F501" s="53" t="e">
        <f t="shared" si="5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3"/>
        <v xml:space="preserve"> </v>
      </c>
      <c r="D502" s="52" t="str">
        <f t="shared" si="4"/>
        <v xml:space="preserve"> </v>
      </c>
      <c r="E502" s="52">
        <v>1.1574074074074073E-5</v>
      </c>
      <c r="F502" s="53" t="e">
        <f t="shared" si="5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3"/>
        <v xml:space="preserve"> </v>
      </c>
      <c r="D503" s="52" t="str">
        <f t="shared" si="4"/>
        <v xml:space="preserve"> </v>
      </c>
      <c r="E503" s="52">
        <v>1.1574074074074073E-5</v>
      </c>
      <c r="F503" s="53" t="e">
        <f t="shared" si="5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3"/>
        <v xml:space="preserve"> </v>
      </c>
      <c r="D504" s="52" t="str">
        <f t="shared" si="4"/>
        <v xml:space="preserve"> </v>
      </c>
      <c r="E504" s="52">
        <v>1.1574074074074073E-5</v>
      </c>
      <c r="F504" s="53" t="e">
        <f t="shared" si="5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ref="C505" si="30">VLOOKUP(B505,name,3,FALSE)</f>
        <v xml:space="preserve"> </v>
      </c>
      <c r="D505" s="52" t="str">
        <f t="shared" ref="D505" si="31">VLOOKUP(B505,name,2,FALSE)</f>
        <v xml:space="preserve"> </v>
      </c>
      <c r="E505" s="52">
        <v>1.1574074074074073E-5</v>
      </c>
      <c r="F505" s="53" t="e">
        <f t="shared" ref="F505" si="32">(VLOOKUP(C505,C$4:E$5,3,FALSE))/(E505/10000)</f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  <row r="782" spans="3:3">
      <c r="C782" s="40" t="s">
        <v>19</v>
      </c>
    </row>
    <row r="783" spans="3:3">
      <c r="C783" s="40" t="s">
        <v>19</v>
      </c>
    </row>
    <row r="784" spans="3:3">
      <c r="C784" s="40" t="s">
        <v>19</v>
      </c>
    </row>
    <row r="785" spans="3:3">
      <c r="C785" s="40" t="s">
        <v>19</v>
      </c>
    </row>
    <row r="786" spans="3:3">
      <c r="C786" s="40" t="s">
        <v>19</v>
      </c>
    </row>
    <row r="787" spans="3:3">
      <c r="C787" s="40" t="s">
        <v>19</v>
      </c>
    </row>
    <row r="788" spans="3:3">
      <c r="C788" s="40" t="s">
        <v>19</v>
      </c>
    </row>
    <row r="789" spans="3:3">
      <c r="C789" s="40" t="s">
        <v>19</v>
      </c>
    </row>
    <row r="790" spans="3:3">
      <c r="C790" s="40" t="s">
        <v>19</v>
      </c>
    </row>
    <row r="791" spans="3:3">
      <c r="C791" s="40" t="s">
        <v>19</v>
      </c>
    </row>
    <row r="792" spans="3:3">
      <c r="C792" s="40" t="s">
        <v>19</v>
      </c>
    </row>
    <row r="793" spans="3:3">
      <c r="C793" s="40" t="s">
        <v>19</v>
      </c>
    </row>
    <row r="794" spans="3:3">
      <c r="C794" s="40" t="s">
        <v>19</v>
      </c>
    </row>
    <row r="795" spans="3:3">
      <c r="C795" s="40" t="s">
        <v>19</v>
      </c>
    </row>
    <row r="796" spans="3:3">
      <c r="C796" s="40" t="s">
        <v>19</v>
      </c>
    </row>
    <row r="797" spans="3:3">
      <c r="C797" s="40" t="s">
        <v>19</v>
      </c>
    </row>
    <row r="798" spans="3:3">
      <c r="C798" s="40" t="s">
        <v>19</v>
      </c>
    </row>
    <row r="799" spans="3:3">
      <c r="C799" s="40" t="s">
        <v>19</v>
      </c>
    </row>
    <row r="800" spans="3:3">
      <c r="C800" s="40" t="s">
        <v>19</v>
      </c>
    </row>
    <row r="801" spans="3:3">
      <c r="C801" s="40" t="s">
        <v>19</v>
      </c>
    </row>
    <row r="969" spans="3:3">
      <c r="C969" s="40" t="s">
        <v>19</v>
      </c>
    </row>
    <row r="970" spans="3:3">
      <c r="C970" s="40" t="s">
        <v>19</v>
      </c>
    </row>
    <row r="971" spans="3:3">
      <c r="C971" s="40" t="s">
        <v>19</v>
      </c>
    </row>
    <row r="972" spans="3:3">
      <c r="C972" s="40" t="s">
        <v>19</v>
      </c>
    </row>
    <row r="973" spans="3:3">
      <c r="C973" s="40" t="s">
        <v>19</v>
      </c>
    </row>
    <row r="974" spans="3:3">
      <c r="C974" s="40" t="s">
        <v>19</v>
      </c>
    </row>
    <row r="1067" spans="3:3">
      <c r="C1067" s="40" t="s">
        <v>19</v>
      </c>
    </row>
    <row r="1068" spans="3:3">
      <c r="C1068" s="40" t="s">
        <v>19</v>
      </c>
    </row>
    <row r="1069" spans="3:3">
      <c r="C1069" s="40" t="s">
        <v>19</v>
      </c>
    </row>
    <row r="1070" spans="3:3">
      <c r="C1070" s="40" t="s">
        <v>19</v>
      </c>
    </row>
    <row r="1071" spans="3:3">
      <c r="C1071" s="40" t="s">
        <v>19</v>
      </c>
    </row>
    <row r="1072" spans="3:3">
      <c r="C1072" s="40" t="s">
        <v>19</v>
      </c>
    </row>
    <row r="1073" spans="3:3">
      <c r="C1073" s="40" t="s">
        <v>19</v>
      </c>
    </row>
    <row r="1074" spans="3:3">
      <c r="C1074" s="40" t="s">
        <v>19</v>
      </c>
    </row>
    <row r="1075" spans="3:3">
      <c r="C1075" s="40" t="s">
        <v>19</v>
      </c>
    </row>
    <row r="1076" spans="3:3">
      <c r="C1076" s="40" t="s">
        <v>19</v>
      </c>
    </row>
    <row r="1077" spans="3:3">
      <c r="C1077" s="40" t="s">
        <v>19</v>
      </c>
    </row>
    <row r="1078" spans="3:3">
      <c r="C1078" s="40" t="s">
        <v>19</v>
      </c>
    </row>
    <row r="1079" spans="3:3">
      <c r="C1079" s="40" t="s">
        <v>19</v>
      </c>
    </row>
  </sheetData>
  <autoFilter ref="B3:G514"/>
  <phoneticPr fontId="3" type="noConversion"/>
  <conditionalFormatting sqref="B1:B5 B487:B1048576">
    <cfRule type="cellIs" dxfId="122" priority="8" stopIfTrue="1" operator="equal">
      <formula>"x"</formula>
    </cfRule>
  </conditionalFormatting>
  <conditionalFormatting sqref="G4:G10 G487:G514">
    <cfRule type="cellIs" dxfId="121" priority="9" stopIfTrue="1" operator="equal">
      <formula>#N/A</formula>
    </cfRule>
  </conditionalFormatting>
  <conditionalFormatting sqref="B7:B10">
    <cfRule type="cellIs" dxfId="120" priority="6" stopIfTrue="1" operator="equal">
      <formula>"x"</formula>
    </cfRule>
  </conditionalFormatting>
  <conditionalFormatting sqref="B6">
    <cfRule type="cellIs" dxfId="119" priority="5" stopIfTrue="1" operator="equal">
      <formula>"x"</formula>
    </cfRule>
  </conditionalFormatting>
  <conditionalFormatting sqref="G11:G413">
    <cfRule type="cellIs" dxfId="118" priority="4" stopIfTrue="1" operator="equal">
      <formula>#N/A</formula>
    </cfRule>
  </conditionalFormatting>
  <conditionalFormatting sqref="B11:B413">
    <cfRule type="cellIs" dxfId="117" priority="3" stopIfTrue="1" operator="equal">
      <formula>"x"</formula>
    </cfRule>
  </conditionalFormatting>
  <conditionalFormatting sqref="B414:B486">
    <cfRule type="cellIs" dxfId="116" priority="1" stopIfTrue="1" operator="equal">
      <formula>"x"</formula>
    </cfRule>
  </conditionalFormatting>
  <conditionalFormatting sqref="G414:G486">
    <cfRule type="cellIs" dxfId="115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14938" divId="ebta league Junior_14938" sourceType="range" sourceRef="A1:F6" destinationFile="C:\EBTA\webpages2\ebtaleague\WAVENEY.htm"/>
    <webPublishItem id="28906" divId="ebta league Tristar 3_28906" sourceType="range" sourceRef="A1:F7" destinationFile="C:\A TEER\Web\TEER League 08\Holmwood 3.htm"/>
    <webPublishItem id="17641" divId="teer league Standard_17641" sourceType="range" sourceRef="A1:F425" destinationFile="C:\A TEER\Web\TEER League 09\fritton.htm"/>
    <webPublishItem id="3175" divId="teer league Adult_3175" sourceType="range" sourceRef="A1:F488" destinationFile="C:\A TEER\Web\fritton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>
  <dimension ref="B1:G506"/>
  <sheetViews>
    <sheetView workbookViewId="0">
      <selection activeCell="B12" sqref="B12"/>
    </sheetView>
  </sheetViews>
  <sheetFormatPr defaultRowHeight="12.75"/>
  <cols>
    <col min="1" max="1" width="3" customWidth="1"/>
    <col min="2" max="2" width="20.7109375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  <col min="7" max="7" width="10.28515625" bestFit="1" customWidth="1"/>
    <col min="10" max="10" width="2" bestFit="1" customWidth="1"/>
  </cols>
  <sheetData>
    <row r="1" spans="2:7">
      <c r="B1" s="23"/>
      <c r="C1" s="40"/>
      <c r="D1" s="24"/>
      <c r="E1" s="25"/>
    </row>
    <row r="2" spans="2:7" ht="15.75">
      <c r="B2" s="34" t="str">
        <f>Races!A7</f>
        <v>Fritton Lake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5.2534722222222219E-2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4.6585648148148147E-2</v>
      </c>
      <c r="F5" s="53"/>
      <c r="G5" t="str">
        <f>IF((ISERROR((VLOOKUP(B5,Calculation!C$2:C$2815,1,FALSE)))),"not entered","")</f>
        <v/>
      </c>
    </row>
    <row r="6" spans="2:7">
      <c r="B6" s="70" t="s">
        <v>188</v>
      </c>
      <c r="C6" s="52" t="str">
        <f t="shared" ref="C6:C69" si="0">VLOOKUP(B6,name,3,FALSE)</f>
        <v>Male</v>
      </c>
      <c r="D6" s="52" t="str">
        <f t="shared" ref="D6:D69" si="1">VLOOKUP(B6,name,2,FALSE)</f>
        <v xml:space="preserve">      </v>
      </c>
      <c r="E6" s="52">
        <v>4.6585648148148147E-2</v>
      </c>
      <c r="F6" s="53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70" t="s">
        <v>189</v>
      </c>
      <c r="C7" s="52" t="str">
        <f t="shared" si="0"/>
        <v>Male</v>
      </c>
      <c r="D7" s="52" t="str">
        <f t="shared" si="1"/>
        <v xml:space="preserve">Tri-Anglia Triathlon Club    </v>
      </c>
      <c r="E7" s="52">
        <v>4.6585648148148147E-2</v>
      </c>
      <c r="F7" s="53">
        <f t="shared" si="2"/>
        <v>10000</v>
      </c>
      <c r="G7" t="str">
        <f>IF((ISERROR((VLOOKUP(B7,Calculation!C$2:C$2815,1,FALSE)))),"not entered","")</f>
        <v/>
      </c>
    </row>
    <row r="8" spans="2:7">
      <c r="B8" s="70" t="s">
        <v>190</v>
      </c>
      <c r="C8" s="52" t="str">
        <f t="shared" si="0"/>
        <v>Male</v>
      </c>
      <c r="D8" s="52" t="str">
        <f t="shared" si="1"/>
        <v xml:space="preserve">Tri-Anglia Triathlon Club    </v>
      </c>
      <c r="E8" s="52">
        <v>4.7118055555555559E-2</v>
      </c>
      <c r="F8" s="53">
        <f t="shared" si="2"/>
        <v>9887.0056497175137</v>
      </c>
      <c r="G8" t="str">
        <f>IF((ISERROR((VLOOKUP(B8,Calculation!C$2:C$2815,1,FALSE)))),"not entered","")</f>
        <v/>
      </c>
    </row>
    <row r="9" spans="2:7">
      <c r="B9" s="70" t="s">
        <v>191</v>
      </c>
      <c r="C9" s="52" t="str">
        <f t="shared" si="0"/>
        <v>Male</v>
      </c>
      <c r="D9" s="52" t="str">
        <f t="shared" si="1"/>
        <v xml:space="preserve">Newmarket Cycle and Tri Club  </v>
      </c>
      <c r="E9" s="52">
        <v>4.7280092592592589E-2</v>
      </c>
      <c r="F9" s="53">
        <f t="shared" si="2"/>
        <v>9853.1211750305993</v>
      </c>
      <c r="G9" t="str">
        <f>IF((ISERROR((VLOOKUP(B9,Calculation!C$2:C$2815,1,FALSE)))),"not entered","")</f>
        <v/>
      </c>
    </row>
    <row r="10" spans="2:7">
      <c r="B10" s="70" t="s">
        <v>192</v>
      </c>
      <c r="C10" s="52" t="str">
        <f t="shared" si="0"/>
        <v>Male</v>
      </c>
      <c r="D10" s="52" t="str">
        <f t="shared" si="1"/>
        <v xml:space="preserve">Wakefield Tri Club    </v>
      </c>
      <c r="E10" s="52">
        <v>4.8136574074074075E-2</v>
      </c>
      <c r="F10" s="53">
        <f t="shared" si="2"/>
        <v>9677.8071651839382</v>
      </c>
      <c r="G10" t="str">
        <f>IF((ISERROR((VLOOKUP(B10,Calculation!C$2:C$2815,1,FALSE)))),"not entered","")</f>
        <v/>
      </c>
    </row>
    <row r="11" spans="2:7">
      <c r="B11" s="70" t="s">
        <v>1548</v>
      </c>
      <c r="C11" s="52" t="str">
        <f t="shared" si="0"/>
        <v>Male</v>
      </c>
      <c r="D11" s="52">
        <f t="shared" si="1"/>
        <v>0</v>
      </c>
      <c r="E11" s="52">
        <v>4.8946759259259259E-2</v>
      </c>
      <c r="F11" s="53">
        <f t="shared" si="2"/>
        <v>9517.6164577914387</v>
      </c>
      <c r="G11" t="str">
        <f>IF((ISERROR((VLOOKUP(B11,Calculation!C$2:C$2815,1,FALSE)))),"not entered","")</f>
        <v/>
      </c>
    </row>
    <row r="12" spans="2:7">
      <c r="B12" s="70" t="s">
        <v>193</v>
      </c>
      <c r="C12" s="52" t="str">
        <f t="shared" si="0"/>
        <v>Male</v>
      </c>
      <c r="D12" s="52" t="str">
        <f t="shared" si="1"/>
        <v xml:space="preserve">Tri-Anglia Triathlon Club    </v>
      </c>
      <c r="E12" s="52">
        <v>4.9189814814814818E-2</v>
      </c>
      <c r="F12" s="53">
        <f t="shared" si="2"/>
        <v>9470.5882352941153</v>
      </c>
      <c r="G12" t="str">
        <f>IF((ISERROR((VLOOKUP(B12,Calculation!C$2:C$2815,1,FALSE)))),"not entered","")</f>
        <v/>
      </c>
    </row>
    <row r="13" spans="2:7">
      <c r="B13" s="70" t="s">
        <v>194</v>
      </c>
      <c r="C13" s="52" t="str">
        <f t="shared" si="0"/>
        <v>Male</v>
      </c>
      <c r="D13" s="52" t="str">
        <f t="shared" si="1"/>
        <v xml:space="preserve">Junior Kings Lynn Triathlon Club  </v>
      </c>
      <c r="E13" s="52">
        <v>4.9780092592592591E-2</v>
      </c>
      <c r="F13" s="53">
        <f t="shared" si="2"/>
        <v>9358.2887700534757</v>
      </c>
      <c r="G13" t="str">
        <f>IF((ISERROR((VLOOKUP(B13,Calculation!C$2:C$2815,1,FALSE)))),"not entered","")</f>
        <v/>
      </c>
    </row>
    <row r="14" spans="2:7">
      <c r="B14" s="70" t="s">
        <v>195</v>
      </c>
      <c r="C14" s="52" t="str">
        <f t="shared" si="0"/>
        <v>Male</v>
      </c>
      <c r="D14" s="52" t="str">
        <f t="shared" si="1"/>
        <v xml:space="preserve">Kings Lynn Triathlon Club   </v>
      </c>
      <c r="E14" s="52">
        <v>5.0266203703703709E-2</v>
      </c>
      <c r="F14" s="53">
        <f t="shared" si="2"/>
        <v>9267.787243840663</v>
      </c>
      <c r="G14" t="str">
        <f>IF((ISERROR((VLOOKUP(B14,Calculation!C$2:C$2815,1,FALSE)))),"not entered","")</f>
        <v/>
      </c>
    </row>
    <row r="15" spans="2:7">
      <c r="B15" s="70" t="s">
        <v>196</v>
      </c>
      <c r="C15" s="52" t="str">
        <f t="shared" si="0"/>
        <v>Male</v>
      </c>
      <c r="D15" s="52" t="str">
        <f t="shared" si="1"/>
        <v xml:space="preserve">Northants Tri Club    </v>
      </c>
      <c r="E15" s="52">
        <v>5.0312500000000003E-2</v>
      </c>
      <c r="F15" s="53">
        <f t="shared" si="2"/>
        <v>9259.2592592592591</v>
      </c>
      <c r="G15" t="str">
        <f>IF((ISERROR((VLOOKUP(B15,Calculation!C$2:C$2815,1,FALSE)))),"not entered","")</f>
        <v/>
      </c>
    </row>
    <row r="16" spans="2:7">
      <c r="B16" s="70" t="s">
        <v>197</v>
      </c>
      <c r="C16" s="52" t="str">
        <f t="shared" si="0"/>
        <v>Male</v>
      </c>
      <c r="D16" s="52" t="str">
        <f t="shared" si="1"/>
        <v>Tri-Anglia</v>
      </c>
      <c r="E16" s="52">
        <v>5.1157407407407408E-2</v>
      </c>
      <c r="F16" s="53">
        <f t="shared" si="2"/>
        <v>9106.3348416289591</v>
      </c>
      <c r="G16" t="str">
        <f>IF((ISERROR((VLOOKUP(B16,Calculation!C$2:C$2815,1,FALSE)))),"not entered","")</f>
        <v/>
      </c>
    </row>
    <row r="17" spans="2:7">
      <c r="B17" s="70" t="s">
        <v>198</v>
      </c>
      <c r="C17" s="52" t="str">
        <f t="shared" si="0"/>
        <v>Male</v>
      </c>
      <c r="D17" s="52" t="str">
        <f t="shared" si="1"/>
        <v xml:space="preserve">      </v>
      </c>
      <c r="E17" s="52">
        <v>5.1782407407407409E-2</v>
      </c>
      <c r="F17" s="53">
        <f t="shared" si="2"/>
        <v>8996.4237818506917</v>
      </c>
      <c r="G17" t="str">
        <f>IF((ISERROR((VLOOKUP(B17,Calculation!C$2:C$2815,1,FALSE)))),"not entered","")</f>
        <v/>
      </c>
    </row>
    <row r="18" spans="2:7">
      <c r="B18" s="70" t="s">
        <v>199</v>
      </c>
      <c r="C18" s="52" t="str">
        <f t="shared" si="0"/>
        <v>Male</v>
      </c>
      <c r="D18" s="52" t="str">
        <f t="shared" si="1"/>
        <v xml:space="preserve">      </v>
      </c>
      <c r="E18" s="52">
        <v>5.2013888888888887E-2</v>
      </c>
      <c r="F18" s="53">
        <f t="shared" si="2"/>
        <v>8956.3862928348917</v>
      </c>
      <c r="G18" t="str">
        <f>IF((ISERROR((VLOOKUP(B18,Calculation!C$2:C$2815,1,FALSE)))),"not entered","")</f>
        <v/>
      </c>
    </row>
    <row r="19" spans="2:7">
      <c r="B19" s="70" t="s">
        <v>200</v>
      </c>
      <c r="C19" s="52" t="str">
        <f t="shared" si="0"/>
        <v>Male</v>
      </c>
      <c r="D19" s="52" t="str">
        <f t="shared" si="1"/>
        <v xml:space="preserve">Junior Ryton Triathlon Club   </v>
      </c>
      <c r="E19" s="52">
        <v>5.2222222222222225E-2</v>
      </c>
      <c r="F19" s="53">
        <f t="shared" si="2"/>
        <v>8920.6560283687941</v>
      </c>
      <c r="G19" t="str">
        <f>IF((ISERROR((VLOOKUP(B19,Calculation!C$2:C$2815,1,FALSE)))),"not entered","")</f>
        <v/>
      </c>
    </row>
    <row r="20" spans="2:7">
      <c r="B20" s="70" t="s">
        <v>201</v>
      </c>
      <c r="C20" s="52" t="str">
        <f t="shared" si="0"/>
        <v>Male</v>
      </c>
      <c r="D20" s="52" t="str">
        <f t="shared" si="1"/>
        <v xml:space="preserve">Junior City of Norwich Triathlon  </v>
      </c>
      <c r="E20" s="52">
        <v>5.2256944444444446E-2</v>
      </c>
      <c r="F20" s="53">
        <f t="shared" si="2"/>
        <v>8914.728682170542</v>
      </c>
      <c r="G20" t="str">
        <f>IF((ISERROR((VLOOKUP(B20,Calculation!C$2:C$2815,1,FALSE)))),"not entered","")</f>
        <v/>
      </c>
    </row>
    <row r="21" spans="2:7">
      <c r="B21" s="70" t="s">
        <v>202</v>
      </c>
      <c r="C21" s="52" t="str">
        <f t="shared" si="0"/>
        <v>Female</v>
      </c>
      <c r="D21" s="52" t="str">
        <f t="shared" si="1"/>
        <v xml:space="preserve">Wakefield Tri Club    </v>
      </c>
      <c r="E21" s="52">
        <v>5.2534722222222219E-2</v>
      </c>
      <c r="F21" s="53">
        <f t="shared" si="2"/>
        <v>10000</v>
      </c>
      <c r="G21" t="str">
        <f>IF((ISERROR((VLOOKUP(B21,Calculation!C$2:C$2815,1,FALSE)))),"not entered","")</f>
        <v/>
      </c>
    </row>
    <row r="22" spans="2:7">
      <c r="B22" s="70" t="s">
        <v>203</v>
      </c>
      <c r="C22" s="52" t="str">
        <f t="shared" si="0"/>
        <v>Male</v>
      </c>
      <c r="D22" s="52" t="str">
        <f t="shared" si="1"/>
        <v xml:space="preserve">      </v>
      </c>
      <c r="E22" s="52">
        <v>5.2928240740740741E-2</v>
      </c>
      <c r="F22" s="53">
        <f t="shared" si="2"/>
        <v>8801.6619287120047</v>
      </c>
      <c r="G22" t="str">
        <f>IF((ISERROR((VLOOKUP(B22,Calculation!C$2:C$2815,1,FALSE)))),"not entered","")</f>
        <v/>
      </c>
    </row>
    <row r="23" spans="2:7">
      <c r="B23" s="70" t="s">
        <v>204</v>
      </c>
      <c r="C23" s="52" t="str">
        <f t="shared" si="0"/>
        <v>Male</v>
      </c>
      <c r="D23" s="52" t="str">
        <f t="shared" si="1"/>
        <v xml:space="preserve">      </v>
      </c>
      <c r="E23" s="52">
        <v>5.3564814814814815E-2</v>
      </c>
      <c r="F23" s="53">
        <f t="shared" si="2"/>
        <v>8697.0613656006899</v>
      </c>
      <c r="G23" t="str">
        <f>IF((ISERROR((VLOOKUP(B23,Calculation!C$2:C$2815,1,FALSE)))),"not entered","")</f>
        <v/>
      </c>
    </row>
    <row r="24" spans="2:7">
      <c r="B24" s="70" t="s">
        <v>205</v>
      </c>
      <c r="C24" s="52" t="str">
        <f t="shared" si="0"/>
        <v>Male</v>
      </c>
      <c r="D24" s="52" t="str">
        <f t="shared" si="1"/>
        <v xml:space="preserve">Vibes      </v>
      </c>
      <c r="E24" s="52">
        <v>5.3692129629629631E-2</v>
      </c>
      <c r="F24" s="53">
        <f t="shared" si="2"/>
        <v>8676.4388876913126</v>
      </c>
      <c r="G24" t="str">
        <f>IF((ISERROR((VLOOKUP(B24,Calculation!C$2:C$2815,1,FALSE)))),"not entered","")</f>
        <v/>
      </c>
    </row>
    <row r="25" spans="2:7">
      <c r="B25" s="70" t="s">
        <v>206</v>
      </c>
      <c r="C25" s="52" t="str">
        <f t="shared" si="0"/>
        <v>Male</v>
      </c>
      <c r="D25" s="52" t="str">
        <f t="shared" si="1"/>
        <v xml:space="preserve">      </v>
      </c>
      <c r="E25" s="52">
        <v>5.3738425925925926E-2</v>
      </c>
      <c r="F25" s="53">
        <f t="shared" si="2"/>
        <v>8668.964031875943</v>
      </c>
      <c r="G25" t="str">
        <f>IF((ISERROR((VLOOKUP(B25,Calculation!C$2:C$2815,1,FALSE)))),"not entered","")</f>
        <v/>
      </c>
    </row>
    <row r="26" spans="2:7">
      <c r="B26" s="70" t="s">
        <v>207</v>
      </c>
      <c r="C26" s="52" t="str">
        <f t="shared" si="0"/>
        <v>Male</v>
      </c>
      <c r="D26" s="52" t="str">
        <f t="shared" si="1"/>
        <v xml:space="preserve">      </v>
      </c>
      <c r="E26" s="52">
        <v>5.4317129629629625E-2</v>
      </c>
      <c r="F26" s="53">
        <f t="shared" si="2"/>
        <v>8576.6034519497134</v>
      </c>
      <c r="G26" t="str">
        <f>IF((ISERROR((VLOOKUP(B26,Calculation!C$2:C$2815,1,FALSE)))),"not entered","")</f>
        <v/>
      </c>
    </row>
    <row r="27" spans="2:7">
      <c r="B27" s="70" t="s">
        <v>208</v>
      </c>
      <c r="C27" s="52" t="str">
        <f t="shared" si="0"/>
        <v>Female</v>
      </c>
      <c r="D27" s="52" t="str">
        <f t="shared" si="1"/>
        <v xml:space="preserve">Junior HUMAN PERFORMANCE    </v>
      </c>
      <c r="E27" s="52">
        <v>5.4629629629629632E-2</v>
      </c>
      <c r="F27" s="53">
        <f t="shared" si="2"/>
        <v>9616.5254237288118</v>
      </c>
      <c r="G27" t="str">
        <f>IF((ISERROR((VLOOKUP(B27,Calculation!C$2:C$2815,1,FALSE)))),"not entered","")</f>
        <v/>
      </c>
    </row>
    <row r="28" spans="2:7">
      <c r="B28" s="70" t="s">
        <v>209</v>
      </c>
      <c r="C28" s="52" t="str">
        <f t="shared" si="0"/>
        <v>Male</v>
      </c>
      <c r="D28" s="52" t="str">
        <f t="shared" si="1"/>
        <v xml:space="preserve">      </v>
      </c>
      <c r="E28" s="52">
        <v>5.4780092592592589E-2</v>
      </c>
      <c r="F28" s="53">
        <f t="shared" si="2"/>
        <v>8504.1200084513002</v>
      </c>
      <c r="G28" t="str">
        <f>IF((ISERROR((VLOOKUP(B28,Calculation!C$2:C$2815,1,FALSE)))),"not entered","")</f>
        <v/>
      </c>
    </row>
    <row r="29" spans="2:7">
      <c r="B29" s="70" t="s">
        <v>210</v>
      </c>
      <c r="C29" s="52" t="str">
        <f t="shared" si="0"/>
        <v>Male</v>
      </c>
      <c r="D29" s="52" t="str">
        <f t="shared" si="1"/>
        <v xml:space="preserve">      </v>
      </c>
      <c r="E29" s="52">
        <v>5.4872685185185184E-2</v>
      </c>
      <c r="F29" s="53">
        <f t="shared" si="2"/>
        <v>8489.7700906981645</v>
      </c>
      <c r="G29" t="str">
        <f>IF((ISERROR((VLOOKUP(B29,Calculation!C$2:C$2815,1,FALSE)))),"not entered","")</f>
        <v/>
      </c>
    </row>
    <row r="30" spans="2:7">
      <c r="B30" s="70" t="s">
        <v>211</v>
      </c>
      <c r="C30" s="52" t="str">
        <f t="shared" si="0"/>
        <v>Male</v>
      </c>
      <c r="D30" s="52" t="str">
        <f t="shared" si="1"/>
        <v xml:space="preserve">      </v>
      </c>
      <c r="E30" s="52">
        <v>5.4988425925925927E-2</v>
      </c>
      <c r="F30" s="53">
        <f t="shared" si="2"/>
        <v>8471.9006524942106</v>
      </c>
      <c r="G30" t="str">
        <f>IF((ISERROR((VLOOKUP(B30,Calculation!C$2:C$2815,1,FALSE)))),"not entered","")</f>
        <v/>
      </c>
    </row>
    <row r="31" spans="2:7">
      <c r="B31" s="70" t="s">
        <v>212</v>
      </c>
      <c r="C31" s="52" t="str">
        <f t="shared" si="0"/>
        <v>Male</v>
      </c>
      <c r="D31" s="52" t="str">
        <f t="shared" si="1"/>
        <v xml:space="preserve">Tri-Anglia Triathlon Club    </v>
      </c>
      <c r="E31" s="52">
        <v>5.5370370370370368E-2</v>
      </c>
      <c r="F31" s="53">
        <f t="shared" si="2"/>
        <v>8413.461538461539</v>
      </c>
      <c r="G31" t="str">
        <f>IF((ISERROR((VLOOKUP(B31,Calculation!C$2:C$2815,1,FALSE)))),"not entered","")</f>
        <v/>
      </c>
    </row>
    <row r="32" spans="2:7">
      <c r="B32" s="70" t="s">
        <v>213</v>
      </c>
      <c r="C32" s="52" t="str">
        <f t="shared" si="0"/>
        <v>Female</v>
      </c>
      <c r="D32" s="52" t="str">
        <f t="shared" si="1"/>
        <v xml:space="preserve">UEA Tri     </v>
      </c>
      <c r="E32" s="52">
        <v>5.545138888888889E-2</v>
      </c>
      <c r="F32" s="53">
        <f t="shared" si="2"/>
        <v>9474.0137758296787</v>
      </c>
      <c r="G32" t="str">
        <f>IF((ISERROR((VLOOKUP(B32,Calculation!C$2:C$2815,1,FALSE)))),"not entered","")</f>
        <v/>
      </c>
    </row>
    <row r="33" spans="2:7">
      <c r="B33" s="70" t="s">
        <v>108</v>
      </c>
      <c r="C33" s="52" t="str">
        <f t="shared" si="0"/>
        <v>Male</v>
      </c>
      <c r="D33" s="52" t="str">
        <f t="shared" si="1"/>
        <v>WHITE WABBIT HUNTERS</v>
      </c>
      <c r="E33" s="52">
        <v>5.5567129629629626E-2</v>
      </c>
      <c r="F33" s="53">
        <f t="shared" si="2"/>
        <v>8383.6700687356806</v>
      </c>
      <c r="G33" t="str">
        <f>IF((ISERROR((VLOOKUP(B33,Calculation!C$2:C$2815,1,FALSE)))),"not entered","")</f>
        <v/>
      </c>
    </row>
    <row r="34" spans="2:7">
      <c r="B34" s="70" t="s">
        <v>214</v>
      </c>
      <c r="C34" s="52" t="str">
        <f t="shared" si="0"/>
        <v>Male</v>
      </c>
      <c r="D34" s="52" t="str">
        <f t="shared" si="1"/>
        <v xml:space="preserve">      </v>
      </c>
      <c r="E34" s="52">
        <v>5.5798611111111111E-2</v>
      </c>
      <c r="F34" s="53">
        <f t="shared" si="2"/>
        <v>8348.8902717278579</v>
      </c>
      <c r="G34" t="str">
        <f>IF((ISERROR((VLOOKUP(B34,Calculation!C$2:C$2815,1,FALSE)))),"not entered","")</f>
        <v/>
      </c>
    </row>
    <row r="35" spans="2:7">
      <c r="B35" s="70" t="s">
        <v>215</v>
      </c>
      <c r="C35" s="52" t="str">
        <f t="shared" si="0"/>
        <v>Male</v>
      </c>
      <c r="D35" s="52" t="str">
        <f t="shared" si="1"/>
        <v xml:space="preserve">East Essex Tri Club   </v>
      </c>
      <c r="E35" s="52">
        <v>5.5983796296296295E-2</v>
      </c>
      <c r="F35" s="53">
        <f t="shared" si="2"/>
        <v>8321.2735166425464</v>
      </c>
      <c r="G35" t="str">
        <f>IF((ISERROR((VLOOKUP(B35,Calculation!C$2:C$2815,1,FALSE)))),"not entered","")</f>
        <v/>
      </c>
    </row>
    <row r="36" spans="2:7">
      <c r="B36" s="70" t="s">
        <v>216</v>
      </c>
      <c r="C36" s="52" t="str">
        <f t="shared" si="0"/>
        <v>Male</v>
      </c>
      <c r="D36" s="52" t="str">
        <f t="shared" si="1"/>
        <v xml:space="preserve">      </v>
      </c>
      <c r="E36" s="52">
        <v>5.6041666666666663E-2</v>
      </c>
      <c r="F36" s="53">
        <f t="shared" si="2"/>
        <v>8312.6807104502277</v>
      </c>
      <c r="G36" t="str">
        <f>IF((ISERROR((VLOOKUP(B36,Calculation!C$2:C$2815,1,FALSE)))),"not entered","")</f>
        <v/>
      </c>
    </row>
    <row r="37" spans="2:7">
      <c r="B37" s="70" t="s">
        <v>217</v>
      </c>
      <c r="C37" s="52" t="str">
        <f t="shared" si="0"/>
        <v>Female</v>
      </c>
      <c r="D37" s="52" t="str">
        <f t="shared" si="1"/>
        <v xml:space="preserve">Vibes      </v>
      </c>
      <c r="E37" s="52">
        <v>5.6111111111111112E-2</v>
      </c>
      <c r="F37" s="53">
        <f t="shared" si="2"/>
        <v>9362.6237623762372</v>
      </c>
      <c r="G37" t="str">
        <f>IF((ISERROR((VLOOKUP(B37,Calculation!C$2:C$2815,1,FALSE)))),"not entered","")</f>
        <v/>
      </c>
    </row>
    <row r="38" spans="2:7">
      <c r="B38" s="70" t="s">
        <v>218</v>
      </c>
      <c r="C38" s="52" t="str">
        <f t="shared" si="0"/>
        <v>Female</v>
      </c>
      <c r="D38" s="52" t="str">
        <f t="shared" si="1"/>
        <v xml:space="preserve">Physio-East      </v>
      </c>
      <c r="E38" s="52">
        <v>5.6307870370370362E-2</v>
      </c>
      <c r="F38" s="53">
        <f t="shared" si="2"/>
        <v>9329.9075025693728</v>
      </c>
      <c r="G38" t="str">
        <f>IF((ISERROR((VLOOKUP(B38,Calculation!C$2:C$2815,1,FALSE)))),"not entered","")</f>
        <v/>
      </c>
    </row>
    <row r="39" spans="2:7">
      <c r="B39" s="70" t="s">
        <v>219</v>
      </c>
      <c r="C39" s="52" t="str">
        <f t="shared" si="0"/>
        <v>Male</v>
      </c>
      <c r="D39" s="52" t="str">
        <f t="shared" si="1"/>
        <v xml:space="preserve">      </v>
      </c>
      <c r="E39" s="52">
        <v>5.6412037037037038E-2</v>
      </c>
      <c r="F39" s="53">
        <f t="shared" si="2"/>
        <v>8258.1042265080014</v>
      </c>
      <c r="G39" t="str">
        <f>IF((ISERROR((VLOOKUP(B39,Calculation!C$2:C$2815,1,FALSE)))),"not entered","")</f>
        <v/>
      </c>
    </row>
    <row r="40" spans="2:7">
      <c r="B40" s="70" t="s">
        <v>220</v>
      </c>
      <c r="C40" s="52" t="str">
        <f t="shared" si="0"/>
        <v>Male</v>
      </c>
      <c r="D40" s="52" t="str">
        <f t="shared" si="1"/>
        <v xml:space="preserve">      </v>
      </c>
      <c r="E40" s="52">
        <v>5.6620370370370376E-2</v>
      </c>
      <c r="F40" s="53">
        <f t="shared" si="2"/>
        <v>8227.7187244480774</v>
      </c>
      <c r="G40" t="str">
        <f>IF((ISERROR((VLOOKUP(B40,Calculation!C$2:C$2815,1,FALSE)))),"not entered","")</f>
        <v/>
      </c>
    </row>
    <row r="41" spans="2:7">
      <c r="B41" s="70" t="s">
        <v>221</v>
      </c>
      <c r="C41" s="52" t="str">
        <f t="shared" si="0"/>
        <v>Male</v>
      </c>
      <c r="D41" s="52" t="str">
        <f t="shared" si="1"/>
        <v xml:space="preserve">      </v>
      </c>
      <c r="E41" s="52">
        <v>5.6689814814814811E-2</v>
      </c>
      <c r="F41" s="53">
        <f t="shared" si="2"/>
        <v>8217.6398530012248</v>
      </c>
      <c r="G41" t="str">
        <f>IF((ISERROR((VLOOKUP(B41,Calculation!C$2:C$2815,1,FALSE)))),"not entered","")</f>
        <v/>
      </c>
    </row>
    <row r="42" spans="2:7">
      <c r="B42" s="70" t="s">
        <v>222</v>
      </c>
      <c r="C42" s="52" t="str">
        <f t="shared" si="0"/>
        <v>Male</v>
      </c>
      <c r="D42" s="52" t="str">
        <f t="shared" si="1"/>
        <v xml:space="preserve">      </v>
      </c>
      <c r="E42" s="52">
        <v>5.6724537037037039E-2</v>
      </c>
      <c r="F42" s="53">
        <f t="shared" si="2"/>
        <v>8212.6096714956129</v>
      </c>
      <c r="G42" t="str">
        <f>IF((ISERROR((VLOOKUP(B42,Calculation!C$2:C$2815,1,FALSE)))),"not entered","")</f>
        <v/>
      </c>
    </row>
    <row r="43" spans="2:7">
      <c r="B43" s="70" t="s">
        <v>223</v>
      </c>
      <c r="C43" s="52" t="str">
        <f t="shared" si="0"/>
        <v>Male</v>
      </c>
      <c r="D43" s="52" t="str">
        <f t="shared" si="1"/>
        <v xml:space="preserve">      </v>
      </c>
      <c r="E43" s="52">
        <v>5.6840277777777781E-2</v>
      </c>
      <c r="F43" s="53">
        <f t="shared" si="2"/>
        <v>8195.8867847688853</v>
      </c>
      <c r="G43" t="str">
        <f>IF((ISERROR((VLOOKUP(B43,Calculation!C$2:C$2815,1,FALSE)))),"not entered","")</f>
        <v/>
      </c>
    </row>
    <row r="44" spans="2:7">
      <c r="B44" s="70" t="s">
        <v>224</v>
      </c>
      <c r="C44" s="52" t="str">
        <f t="shared" si="0"/>
        <v>Male</v>
      </c>
      <c r="D44" s="52" t="str">
        <f t="shared" si="1"/>
        <v xml:space="preserve">Tri-Anglia Triathlon Club    </v>
      </c>
      <c r="E44" s="52">
        <v>5.7048611111111112E-2</v>
      </c>
      <c r="F44" s="53">
        <f t="shared" si="2"/>
        <v>8165.956583485493</v>
      </c>
      <c r="G44" t="str">
        <f>IF((ISERROR((VLOOKUP(B44,Calculation!C$2:C$2815,1,FALSE)))),"not entered","")</f>
        <v/>
      </c>
    </row>
    <row r="45" spans="2:7">
      <c r="B45" s="70" t="s">
        <v>225</v>
      </c>
      <c r="C45" s="52" t="str">
        <f t="shared" si="0"/>
        <v>Male</v>
      </c>
      <c r="D45" s="52" t="str">
        <f t="shared" si="1"/>
        <v xml:space="preserve">      </v>
      </c>
      <c r="E45" s="52">
        <v>5.708333333333334E-2</v>
      </c>
      <c r="F45" s="53">
        <f t="shared" si="2"/>
        <v>8160.9894566098928</v>
      </c>
      <c r="G45" t="str">
        <f>IF((ISERROR((VLOOKUP(B45,Calculation!C$2:C$2815,1,FALSE)))),"not entered","")</f>
        <v/>
      </c>
    </row>
    <row r="46" spans="2:7">
      <c r="B46" s="70" t="s">
        <v>226</v>
      </c>
      <c r="C46" s="52" t="str">
        <f t="shared" si="0"/>
        <v>Female</v>
      </c>
      <c r="D46" s="52" t="str">
        <f t="shared" si="1"/>
        <v xml:space="preserve">Chiltern Triathletes     </v>
      </c>
      <c r="E46" s="52">
        <v>5.710648148148148E-2</v>
      </c>
      <c r="F46" s="53">
        <f t="shared" si="2"/>
        <v>9199.4325091203882</v>
      </c>
      <c r="G46" t="str">
        <f>IF((ISERROR((VLOOKUP(B46,Calculation!C$2:C$2815,1,FALSE)))),"not entered","")</f>
        <v/>
      </c>
    </row>
    <row r="47" spans="2:7">
      <c r="B47" s="70" t="s">
        <v>227</v>
      </c>
      <c r="C47" s="52" t="str">
        <f t="shared" si="0"/>
        <v>Male</v>
      </c>
      <c r="D47" s="52" t="str">
        <f t="shared" si="1"/>
        <v xml:space="preserve">      </v>
      </c>
      <c r="E47" s="52">
        <v>5.7314814814814818E-2</v>
      </c>
      <c r="F47" s="53">
        <f t="shared" si="2"/>
        <v>8128.0290791599346</v>
      </c>
      <c r="G47" t="str">
        <f>IF((ISERROR((VLOOKUP(B47,Calculation!C$2:C$2815,1,FALSE)))),"not entered","")</f>
        <v/>
      </c>
    </row>
    <row r="48" spans="2:7">
      <c r="B48" s="70" t="s">
        <v>228</v>
      </c>
      <c r="C48" s="52" t="str">
        <f t="shared" si="0"/>
        <v>Male</v>
      </c>
      <c r="D48" s="52" t="str">
        <f t="shared" si="1"/>
        <v xml:space="preserve">      </v>
      </c>
      <c r="E48" s="52">
        <v>5.7581018518518517E-2</v>
      </c>
      <c r="F48" s="53">
        <f t="shared" si="2"/>
        <v>8090.4522613065328</v>
      </c>
      <c r="G48" t="str">
        <f>IF((ISERROR((VLOOKUP(B48,Calculation!C$2:C$2815,1,FALSE)))),"not entered","")</f>
        <v/>
      </c>
    </row>
    <row r="49" spans="2:7">
      <c r="B49" s="70" t="s">
        <v>229</v>
      </c>
      <c r="C49" s="52" t="str">
        <f t="shared" si="0"/>
        <v>Female</v>
      </c>
      <c r="D49" s="52" t="str">
        <f t="shared" si="1"/>
        <v xml:space="preserve">Tri-Anglia Triathlon Club    </v>
      </c>
      <c r="E49" s="52">
        <v>5.7638888888888885E-2</v>
      </c>
      <c r="F49" s="53">
        <f t="shared" si="2"/>
        <v>9114.4578313253005</v>
      </c>
      <c r="G49" t="str">
        <f>IF((ISERROR((VLOOKUP(B49,Calculation!C$2:C$2815,1,FALSE)))),"not entered","")</f>
        <v/>
      </c>
    </row>
    <row r="50" spans="2:7">
      <c r="B50" s="70" t="s">
        <v>230</v>
      </c>
      <c r="C50" s="52" t="str">
        <f t="shared" si="0"/>
        <v>Male</v>
      </c>
      <c r="D50" s="52" t="str">
        <f t="shared" si="1"/>
        <v xml:space="preserve">      </v>
      </c>
      <c r="E50" s="52">
        <v>5.814814814814815E-2</v>
      </c>
      <c r="F50" s="53">
        <f t="shared" si="2"/>
        <v>8011.5445859872607</v>
      </c>
      <c r="G50" t="str">
        <f>IF((ISERROR((VLOOKUP(B50,Calculation!C$2:C$2815,1,FALSE)))),"not entered","")</f>
        <v/>
      </c>
    </row>
    <row r="51" spans="2:7">
      <c r="B51" s="70" t="s">
        <v>231</v>
      </c>
      <c r="C51" s="52" t="str">
        <f t="shared" si="0"/>
        <v>Female</v>
      </c>
      <c r="D51" s="52" t="str">
        <f t="shared" si="1"/>
        <v xml:space="preserve">Blackwater Tri Club    </v>
      </c>
      <c r="E51" s="52">
        <v>5.8240740740740739E-2</v>
      </c>
      <c r="F51" s="53">
        <f t="shared" si="2"/>
        <v>9020.27027027027</v>
      </c>
      <c r="G51" t="str">
        <f>IF((ISERROR((VLOOKUP(B51,Calculation!C$2:C$2815,1,FALSE)))),"not entered","")</f>
        <v/>
      </c>
    </row>
    <row r="52" spans="2:7">
      <c r="B52" s="70" t="s">
        <v>232</v>
      </c>
      <c r="C52" s="52" t="str">
        <f t="shared" si="0"/>
        <v>Male</v>
      </c>
      <c r="D52" s="52" t="str">
        <f t="shared" si="1"/>
        <v xml:space="preserve">      </v>
      </c>
      <c r="E52" s="52">
        <v>5.8344907407407408E-2</v>
      </c>
      <c r="F52" s="53">
        <f t="shared" si="2"/>
        <v>7984.5268795873826</v>
      </c>
      <c r="G52" t="str">
        <f>IF((ISERROR((VLOOKUP(B52,Calculation!C$2:C$2815,1,FALSE)))),"not entered","")</f>
        <v/>
      </c>
    </row>
    <row r="53" spans="2:7">
      <c r="B53" s="70" t="s">
        <v>233</v>
      </c>
      <c r="C53" s="52" t="str">
        <f t="shared" si="0"/>
        <v>Female</v>
      </c>
      <c r="D53" s="52" t="str">
        <f t="shared" si="1"/>
        <v xml:space="preserve">Tri-Anglia Triathlon Club    </v>
      </c>
      <c r="E53" s="52">
        <v>5.8391203703703702E-2</v>
      </c>
      <c r="F53" s="53">
        <f t="shared" si="2"/>
        <v>8997.0267591674929</v>
      </c>
      <c r="G53" t="str">
        <f>IF((ISERROR((VLOOKUP(B53,Calculation!C$2:C$2815,1,FALSE)))),"not entered","")</f>
        <v/>
      </c>
    </row>
    <row r="54" spans="2:7">
      <c r="B54" s="70" t="s">
        <v>234</v>
      </c>
      <c r="C54" s="52" t="str">
        <f t="shared" si="0"/>
        <v>Male</v>
      </c>
      <c r="D54" s="52" t="str">
        <f t="shared" si="1"/>
        <v xml:space="preserve">      </v>
      </c>
      <c r="E54" s="52">
        <v>5.8460648148148144E-2</v>
      </c>
      <c r="F54" s="53">
        <f t="shared" si="2"/>
        <v>7968.7190655315781</v>
      </c>
      <c r="G54" t="str">
        <f>IF((ISERROR((VLOOKUP(B54,Calculation!C$2:C$2815,1,FALSE)))),"not entered","")</f>
        <v/>
      </c>
    </row>
    <row r="55" spans="2:7">
      <c r="B55" s="70" t="s">
        <v>235</v>
      </c>
      <c r="C55" s="52" t="str">
        <f t="shared" si="0"/>
        <v>Male</v>
      </c>
      <c r="D55" s="52" t="str">
        <f t="shared" si="1"/>
        <v xml:space="preserve">Clapham Chasers     </v>
      </c>
      <c r="E55" s="52">
        <v>5.8472222222222224E-2</v>
      </c>
      <c r="F55" s="53">
        <f t="shared" si="2"/>
        <v>7967.1417260490889</v>
      </c>
      <c r="G55" t="str">
        <f>IF((ISERROR((VLOOKUP(B55,Calculation!C$2:C$2815,1,FALSE)))),"not entered","")</f>
        <v/>
      </c>
    </row>
    <row r="56" spans="2:7">
      <c r="B56" s="70" t="s">
        <v>236</v>
      </c>
      <c r="C56" s="52" t="str">
        <f t="shared" si="0"/>
        <v>Male</v>
      </c>
      <c r="D56" s="52" t="str">
        <f t="shared" si="1"/>
        <v xml:space="preserve">      </v>
      </c>
      <c r="E56" s="52">
        <v>5.8495370370370371E-2</v>
      </c>
      <c r="F56" s="53">
        <f t="shared" si="2"/>
        <v>7963.9889196675895</v>
      </c>
      <c r="G56" t="str">
        <f>IF((ISERROR((VLOOKUP(B56,Calculation!C$2:C$2815,1,FALSE)))),"not entered","")</f>
        <v/>
      </c>
    </row>
    <row r="57" spans="2:7">
      <c r="B57" s="70" t="s">
        <v>237</v>
      </c>
      <c r="C57" s="52" t="str">
        <f t="shared" si="0"/>
        <v>Male</v>
      </c>
      <c r="D57" s="52" t="str">
        <f t="shared" si="1"/>
        <v xml:space="preserve">Tri-Anglia Triathlon Club    </v>
      </c>
      <c r="E57" s="52">
        <v>5.8506944444444452E-2</v>
      </c>
      <c r="F57" s="53">
        <f t="shared" si="2"/>
        <v>7962.4134520276939</v>
      </c>
      <c r="G57" t="str">
        <f>IF((ISERROR((VLOOKUP(B57,Calculation!C$2:C$2815,1,FALSE)))),"not entered","")</f>
        <v/>
      </c>
    </row>
    <row r="58" spans="2:7">
      <c r="B58" s="70" t="s">
        <v>238</v>
      </c>
      <c r="C58" s="52" t="str">
        <f t="shared" si="0"/>
        <v>Male</v>
      </c>
      <c r="D58" s="52" t="str">
        <f t="shared" si="1"/>
        <v xml:space="preserve">      </v>
      </c>
      <c r="E58" s="52">
        <v>5.8622685185185187E-2</v>
      </c>
      <c r="F58" s="53">
        <f t="shared" si="2"/>
        <v>7946.6929911154975</v>
      </c>
      <c r="G58" t="str">
        <f>IF((ISERROR((VLOOKUP(B58,Calculation!C$2:C$2815,1,FALSE)))),"not entered","")</f>
        <v/>
      </c>
    </row>
    <row r="59" spans="2:7">
      <c r="B59" s="70" t="s">
        <v>239</v>
      </c>
      <c r="C59" s="52" t="str">
        <f t="shared" si="0"/>
        <v>Female</v>
      </c>
      <c r="D59" s="52" t="str">
        <f t="shared" si="1"/>
        <v xml:space="preserve">      </v>
      </c>
      <c r="E59" s="52">
        <v>5.8773148148148151E-2</v>
      </c>
      <c r="F59" s="53">
        <f t="shared" si="2"/>
        <v>8938.5584875935401</v>
      </c>
      <c r="G59" t="str">
        <f>IF((ISERROR((VLOOKUP(B59,Calculation!C$2:C$2815,1,FALSE)))),"not entered","")</f>
        <v/>
      </c>
    </row>
    <row r="60" spans="2:7">
      <c r="B60" s="70" t="s">
        <v>240</v>
      </c>
      <c r="C60" s="52" t="str">
        <f t="shared" si="0"/>
        <v>Male</v>
      </c>
      <c r="D60" s="52" t="str">
        <f t="shared" si="1"/>
        <v xml:space="preserve">      </v>
      </c>
      <c r="E60" s="52">
        <v>5.9398148148148144E-2</v>
      </c>
      <c r="F60" s="53">
        <f t="shared" si="2"/>
        <v>7842.9462197973508</v>
      </c>
      <c r="G60" t="str">
        <f>IF((ISERROR((VLOOKUP(B60,Calculation!C$2:C$2815,1,FALSE)))),"not entered","")</f>
        <v/>
      </c>
    </row>
    <row r="61" spans="2:7">
      <c r="B61" s="70" t="s">
        <v>241</v>
      </c>
      <c r="C61" s="52" t="str">
        <f t="shared" si="0"/>
        <v>Male</v>
      </c>
      <c r="D61" s="52" t="str">
        <f t="shared" si="1"/>
        <v xml:space="preserve">      </v>
      </c>
      <c r="E61" s="52">
        <v>5.949074074074074E-2</v>
      </c>
      <c r="F61" s="53">
        <f t="shared" si="2"/>
        <v>7830.7392996108947</v>
      </c>
      <c r="G61" t="str">
        <f>IF((ISERROR((VLOOKUP(B61,Calculation!C$2:C$2815,1,FALSE)))),"not entered","")</f>
        <v/>
      </c>
    </row>
    <row r="62" spans="2:7">
      <c r="B62" s="70" t="s">
        <v>242</v>
      </c>
      <c r="C62" s="52" t="str">
        <f t="shared" si="0"/>
        <v>Female</v>
      </c>
      <c r="D62" s="52" t="str">
        <f t="shared" si="1"/>
        <v xml:space="preserve">Team MK     </v>
      </c>
      <c r="E62" s="52">
        <v>5.9606481481481483E-2</v>
      </c>
      <c r="F62" s="53">
        <f t="shared" si="2"/>
        <v>8813.5922330097073</v>
      </c>
      <c r="G62" t="str">
        <f>IF((ISERROR((VLOOKUP(B62,Calculation!C$2:C$2815,1,FALSE)))),"not entered","")</f>
        <v/>
      </c>
    </row>
    <row r="63" spans="2:7">
      <c r="B63" s="70" t="s">
        <v>243</v>
      </c>
      <c r="C63" s="52" t="str">
        <f t="shared" si="0"/>
        <v>Female</v>
      </c>
      <c r="D63" s="52" t="str">
        <f t="shared" si="1"/>
        <v xml:space="preserve">      </v>
      </c>
      <c r="E63" s="52">
        <v>5.9675925925925931E-2</v>
      </c>
      <c r="F63" s="53">
        <f t="shared" si="2"/>
        <v>8803.3359193172982</v>
      </c>
      <c r="G63" t="str">
        <f>IF((ISERROR((VLOOKUP(B63,Calculation!C$2:C$2815,1,FALSE)))),"not entered","")</f>
        <v/>
      </c>
    </row>
    <row r="64" spans="2:7">
      <c r="B64" s="70" t="s">
        <v>244</v>
      </c>
      <c r="C64" s="52" t="str">
        <f t="shared" si="0"/>
        <v>Male</v>
      </c>
      <c r="D64" s="52" t="str">
        <f t="shared" si="1"/>
        <v xml:space="preserve">      </v>
      </c>
      <c r="E64" s="52">
        <v>5.9699074074074071E-2</v>
      </c>
      <c r="F64" s="53">
        <f t="shared" si="2"/>
        <v>7803.4121752617293</v>
      </c>
      <c r="G64" t="str">
        <f>IF((ISERROR((VLOOKUP(B64,Calculation!C$2:C$2815,1,FALSE)))),"not entered","")</f>
        <v/>
      </c>
    </row>
    <row r="65" spans="2:7">
      <c r="B65" s="70" t="s">
        <v>245</v>
      </c>
      <c r="C65" s="52" t="str">
        <f t="shared" si="0"/>
        <v>Male</v>
      </c>
      <c r="D65" s="52" t="str">
        <f t="shared" si="1"/>
        <v xml:space="preserve">      </v>
      </c>
      <c r="E65" s="52">
        <v>5.9710648148148145E-2</v>
      </c>
      <c r="F65" s="53">
        <f t="shared" si="2"/>
        <v>7801.8995929443699</v>
      </c>
      <c r="G65" t="str">
        <f>IF((ISERROR((VLOOKUP(B65,Calculation!C$2:C$2815,1,FALSE)))),"not entered","")</f>
        <v/>
      </c>
    </row>
    <row r="66" spans="2:7">
      <c r="B66" s="70" t="s">
        <v>246</v>
      </c>
      <c r="C66" s="52" t="str">
        <f t="shared" si="0"/>
        <v>Male</v>
      </c>
      <c r="D66" s="52" t="str">
        <f t="shared" si="1"/>
        <v xml:space="preserve">      </v>
      </c>
      <c r="E66" s="52">
        <v>5.9745370370370372E-2</v>
      </c>
      <c r="F66" s="53">
        <f t="shared" si="2"/>
        <v>7797.3653622626889</v>
      </c>
      <c r="G66" t="str">
        <f>IF((ISERROR((VLOOKUP(B66,Calculation!C$2:C$2815,1,FALSE)))),"not entered","")</f>
        <v/>
      </c>
    </row>
    <row r="67" spans="2:7">
      <c r="B67" s="70" t="s">
        <v>247</v>
      </c>
      <c r="C67" s="52" t="str">
        <f t="shared" si="0"/>
        <v>Male</v>
      </c>
      <c r="D67" s="52" t="str">
        <f t="shared" si="1"/>
        <v xml:space="preserve">Chiltern Tri     </v>
      </c>
      <c r="E67" s="52">
        <v>5.9780092592592593E-2</v>
      </c>
      <c r="F67" s="53">
        <f t="shared" si="2"/>
        <v>7792.8363988383353</v>
      </c>
      <c r="G67" t="str">
        <f>IF((ISERROR((VLOOKUP(B67,Calculation!C$2:C$2815,1,FALSE)))),"not entered","")</f>
        <v/>
      </c>
    </row>
    <row r="68" spans="2:7">
      <c r="B68" s="70" t="s">
        <v>248</v>
      </c>
      <c r="C68" s="52" t="str">
        <f t="shared" si="0"/>
        <v>Female</v>
      </c>
      <c r="D68" s="52" t="str">
        <f t="shared" si="1"/>
        <v xml:space="preserve">      </v>
      </c>
      <c r="E68" s="52">
        <v>5.9826388888888887E-2</v>
      </c>
      <c r="F68" s="53">
        <f t="shared" si="2"/>
        <v>8781.1955890887984</v>
      </c>
      <c r="G68" t="str">
        <f>IF((ISERROR((VLOOKUP(B68,Calculation!C$2:C$2815,1,FALSE)))),"not entered","")</f>
        <v/>
      </c>
    </row>
    <row r="69" spans="2:7">
      <c r="B69" s="70" t="s">
        <v>249</v>
      </c>
      <c r="C69" s="52" t="str">
        <f t="shared" si="0"/>
        <v>Male</v>
      </c>
      <c r="D69" s="52" t="str">
        <f t="shared" si="1"/>
        <v xml:space="preserve">      </v>
      </c>
      <c r="E69" s="52">
        <v>6.0046296296296292E-2</v>
      </c>
      <c r="F69" s="53">
        <f t="shared" si="2"/>
        <v>7758.2883577486509</v>
      </c>
      <c r="G69" t="str">
        <f>IF((ISERROR((VLOOKUP(B69,Calculation!C$2:C$2815,1,FALSE)))),"not entered","")</f>
        <v/>
      </c>
    </row>
    <row r="70" spans="2:7">
      <c r="B70" s="70" t="s">
        <v>250</v>
      </c>
      <c r="C70" s="52" t="str">
        <f t="shared" ref="C70:C133" si="3">VLOOKUP(B70,name,3,FALSE)</f>
        <v>Male</v>
      </c>
      <c r="D70" s="52" t="str">
        <f t="shared" ref="D70:D133" si="4">VLOOKUP(B70,name,2,FALSE)</f>
        <v xml:space="preserve">Cambridge Triathlon Club    </v>
      </c>
      <c r="E70" s="52">
        <v>6.0138888888888888E-2</v>
      </c>
      <c r="F70" s="53">
        <f t="shared" ref="F70:F133" si="5">(VLOOKUP(C70,C$4:E$5,3,FALSE))/(E70/10000)</f>
        <v>7746.3433410315629</v>
      </c>
      <c r="G70" t="str">
        <f>IF((ISERROR((VLOOKUP(B70,Calculation!C$2:C$2815,1,FALSE)))),"not entered","")</f>
        <v/>
      </c>
    </row>
    <row r="71" spans="2:7">
      <c r="B71" s="70" t="s">
        <v>251</v>
      </c>
      <c r="C71" s="52" t="str">
        <f t="shared" si="3"/>
        <v>Male</v>
      </c>
      <c r="D71" s="52" t="str">
        <f t="shared" si="4"/>
        <v xml:space="preserve">      </v>
      </c>
      <c r="E71" s="52">
        <v>6.0150462962962968E-2</v>
      </c>
      <c r="F71" s="53">
        <f t="shared" si="5"/>
        <v>7744.8527996921293</v>
      </c>
      <c r="G71" t="str">
        <f>IF((ISERROR((VLOOKUP(B71,Calculation!C$2:C$2815,1,FALSE)))),"not entered","")</f>
        <v/>
      </c>
    </row>
    <row r="72" spans="2:7">
      <c r="B72" s="70" t="s">
        <v>252</v>
      </c>
      <c r="C72" s="52" t="str">
        <f t="shared" si="3"/>
        <v>Male</v>
      </c>
      <c r="D72" s="52" t="str">
        <f t="shared" si="4"/>
        <v xml:space="preserve">waveney valley AC    </v>
      </c>
      <c r="E72" s="52">
        <v>6.0312499999999998E-2</v>
      </c>
      <c r="F72" s="53">
        <f t="shared" si="5"/>
        <v>7724.0452888121281</v>
      </c>
      <c r="G72" t="str">
        <f>IF((ISERROR((VLOOKUP(B72,Calculation!C$2:C$2815,1,FALSE)))),"not entered","")</f>
        <v/>
      </c>
    </row>
    <row r="73" spans="2:7">
      <c r="B73" s="70" t="s">
        <v>253</v>
      </c>
      <c r="C73" s="52" t="str">
        <f t="shared" si="3"/>
        <v>Male</v>
      </c>
      <c r="D73" s="52" t="str">
        <f t="shared" si="4"/>
        <v xml:space="preserve">      </v>
      </c>
      <c r="E73" s="52">
        <v>6.0358796296296292E-2</v>
      </c>
      <c r="F73" s="53">
        <f t="shared" si="5"/>
        <v>7718.120805369128</v>
      </c>
      <c r="G73" t="str">
        <f>IF((ISERROR((VLOOKUP(B73,Calculation!C$2:C$2815,1,FALSE)))),"not entered","")</f>
        <v/>
      </c>
    </row>
    <row r="74" spans="2:7">
      <c r="B74" s="70" t="s">
        <v>254</v>
      </c>
      <c r="C74" s="52" t="str">
        <f t="shared" si="3"/>
        <v>Male</v>
      </c>
      <c r="D74" s="52" t="str">
        <f t="shared" si="4"/>
        <v xml:space="preserve">      </v>
      </c>
      <c r="E74" s="52">
        <v>6.0578703703703697E-2</v>
      </c>
      <c r="F74" s="53">
        <f t="shared" si="5"/>
        <v>7690.1031715705021</v>
      </c>
      <c r="G74" t="str">
        <f>IF((ISERROR((VLOOKUP(B74,Calculation!C$2:C$2815,1,FALSE)))),"not entered","")</f>
        <v/>
      </c>
    </row>
    <row r="75" spans="2:7">
      <c r="B75" s="70" t="s">
        <v>255</v>
      </c>
      <c r="C75" s="52" t="str">
        <f t="shared" si="3"/>
        <v>Male</v>
      </c>
      <c r="D75" s="52" t="str">
        <f t="shared" si="4"/>
        <v xml:space="preserve">      </v>
      </c>
      <c r="E75" s="52">
        <v>6.1041666666666661E-2</v>
      </c>
      <c r="F75" s="53">
        <f t="shared" si="5"/>
        <v>7631.7785362153973</v>
      </c>
      <c r="G75" t="str">
        <f>IF((ISERROR((VLOOKUP(B75,Calculation!C$2:C$2815,1,FALSE)))),"not entered","")</f>
        <v/>
      </c>
    </row>
    <row r="76" spans="2:7">
      <c r="B76" s="70" t="s">
        <v>256</v>
      </c>
      <c r="C76" s="52" t="str">
        <f t="shared" si="3"/>
        <v>Male</v>
      </c>
      <c r="D76" s="52" t="str">
        <f t="shared" si="4"/>
        <v xml:space="preserve">      </v>
      </c>
      <c r="E76" s="52">
        <v>6.1064814814814815E-2</v>
      </c>
      <c r="F76" s="53">
        <f t="shared" si="5"/>
        <v>7628.8855193328282</v>
      </c>
      <c r="G76" t="str">
        <f>IF((ISERROR((VLOOKUP(B76,Calculation!C$2:C$2815,1,FALSE)))),"not entered","")</f>
        <v/>
      </c>
    </row>
    <row r="77" spans="2:7">
      <c r="B77" s="70" t="s">
        <v>257</v>
      </c>
      <c r="C77" s="52" t="str">
        <f t="shared" si="3"/>
        <v>Female</v>
      </c>
      <c r="D77" s="52" t="str">
        <f t="shared" si="4"/>
        <v>Tri-Masters - Saint Felix School Swimming Club</v>
      </c>
      <c r="E77" s="52">
        <v>6.1180555555555551E-2</v>
      </c>
      <c r="F77" s="53">
        <f t="shared" si="5"/>
        <v>8586.8331441543705</v>
      </c>
      <c r="G77" t="str">
        <f>IF((ISERROR((VLOOKUP(B77,Calculation!C$2:C$2815,1,FALSE)))),"not entered","")</f>
        <v/>
      </c>
    </row>
    <row r="78" spans="2:7">
      <c r="B78" s="70" t="s">
        <v>258</v>
      </c>
      <c r="C78" s="52" t="str">
        <f t="shared" si="3"/>
        <v>Male</v>
      </c>
      <c r="D78" s="52" t="str">
        <f t="shared" si="4"/>
        <v xml:space="preserve">      </v>
      </c>
      <c r="E78" s="52">
        <v>6.1238425925925925E-2</v>
      </c>
      <c r="F78" s="53">
        <f t="shared" si="5"/>
        <v>7607.2576072576067</v>
      </c>
      <c r="G78" t="str">
        <f>IF((ISERROR((VLOOKUP(B78,Calculation!C$2:C$2815,1,FALSE)))),"not entered","")</f>
        <v/>
      </c>
    </row>
    <row r="79" spans="2:7">
      <c r="B79" s="70" t="s">
        <v>259</v>
      </c>
      <c r="C79" s="52" t="str">
        <f t="shared" si="3"/>
        <v>Male</v>
      </c>
      <c r="D79" s="52" t="str">
        <f t="shared" si="4"/>
        <v xml:space="preserve">      </v>
      </c>
      <c r="E79" s="52">
        <v>6.1273148148148153E-2</v>
      </c>
      <c r="F79" s="53">
        <f t="shared" si="5"/>
        <v>7602.9467321496022</v>
      </c>
      <c r="G79" t="str">
        <f>IF((ISERROR((VLOOKUP(B79,Calculation!C$2:C$2815,1,FALSE)))),"not entered","")</f>
        <v/>
      </c>
    </row>
    <row r="80" spans="2:7">
      <c r="B80" s="70" t="s">
        <v>260</v>
      </c>
      <c r="C80" s="52" t="str">
        <f t="shared" si="3"/>
        <v>Male</v>
      </c>
      <c r="D80" s="52" t="str">
        <f t="shared" si="4"/>
        <v xml:space="preserve">Tri-Anglia Triathlon Club    </v>
      </c>
      <c r="E80" s="52">
        <v>6.1400462962962969E-2</v>
      </c>
      <c r="F80" s="53">
        <f t="shared" si="5"/>
        <v>7587.181903864278</v>
      </c>
      <c r="G80" t="str">
        <f>IF((ISERROR((VLOOKUP(B80,Calculation!C$2:C$2815,1,FALSE)))),"not entered","")</f>
        <v/>
      </c>
    </row>
    <row r="81" spans="2:7">
      <c r="B81" s="70" t="s">
        <v>261</v>
      </c>
      <c r="C81" s="52" t="str">
        <f t="shared" si="3"/>
        <v>Male</v>
      </c>
      <c r="D81" s="52" t="str">
        <f t="shared" si="4"/>
        <v xml:space="preserve">Lowestoft Road Runners    </v>
      </c>
      <c r="E81" s="52">
        <v>6.1817129629629632E-2</v>
      </c>
      <c r="F81" s="53">
        <f t="shared" si="5"/>
        <v>7536.0419397116648</v>
      </c>
      <c r="G81" t="str">
        <f>IF((ISERROR((VLOOKUP(B81,Calculation!C$2:C$2815,1,FALSE)))),"not entered","")</f>
        <v/>
      </c>
    </row>
    <row r="82" spans="2:7">
      <c r="B82" s="70" t="s">
        <v>262</v>
      </c>
      <c r="C82" s="52" t="str">
        <f t="shared" si="3"/>
        <v>Male</v>
      </c>
      <c r="D82" s="52" t="str">
        <f t="shared" si="4"/>
        <v xml:space="preserve">Tri-Anglia Triathlon Club    </v>
      </c>
      <c r="E82" s="52">
        <v>6.1967592592592595E-2</v>
      </c>
      <c r="F82" s="53">
        <f t="shared" si="5"/>
        <v>7517.7437429958909</v>
      </c>
      <c r="G82" t="str">
        <f>IF((ISERROR((VLOOKUP(B82,Calculation!C$2:C$2815,1,FALSE)))),"not entered","")</f>
        <v/>
      </c>
    </row>
    <row r="83" spans="2:7">
      <c r="B83" s="70" t="s">
        <v>263</v>
      </c>
      <c r="C83" s="52" t="str">
        <f t="shared" si="3"/>
        <v>Male</v>
      </c>
      <c r="D83" s="52" t="str">
        <f t="shared" si="4"/>
        <v xml:space="preserve">      </v>
      </c>
      <c r="E83" s="52">
        <v>6.1979166666666669E-2</v>
      </c>
      <c r="F83" s="53">
        <f t="shared" si="5"/>
        <v>7516.3398692810451</v>
      </c>
      <c r="G83" t="str">
        <f>IF((ISERROR((VLOOKUP(B83,Calculation!C$2:C$2815,1,FALSE)))),"not entered","")</f>
        <v/>
      </c>
    </row>
    <row r="84" spans="2:7">
      <c r="B84" s="70" t="s">
        <v>264</v>
      </c>
      <c r="C84" s="52" t="str">
        <f t="shared" si="3"/>
        <v>Male</v>
      </c>
      <c r="D84" s="52" t="str">
        <f t="shared" si="4"/>
        <v xml:space="preserve">      </v>
      </c>
      <c r="E84" s="52">
        <v>6.2002314814814809E-2</v>
      </c>
      <c r="F84" s="53">
        <f t="shared" si="5"/>
        <v>7513.5336942318463</v>
      </c>
      <c r="G84" t="str">
        <f>IF((ISERROR((VLOOKUP(B84,Calculation!C$2:C$2815,1,FALSE)))),"not entered","")</f>
        <v/>
      </c>
    </row>
    <row r="85" spans="2:7">
      <c r="B85" s="70" t="s">
        <v>265</v>
      </c>
      <c r="C85" s="52" t="str">
        <f t="shared" si="3"/>
        <v>Male</v>
      </c>
      <c r="D85" s="52" t="str">
        <f t="shared" si="4"/>
        <v xml:space="preserve">      </v>
      </c>
      <c r="E85" s="52">
        <v>6.2071759259259257E-2</v>
      </c>
      <c r="F85" s="53">
        <f t="shared" si="5"/>
        <v>7505.1277270184601</v>
      </c>
      <c r="G85" t="str">
        <f>IF((ISERROR((VLOOKUP(B85,Calculation!C$2:C$2815,1,FALSE)))),"not entered","")</f>
        <v/>
      </c>
    </row>
    <row r="86" spans="2:7">
      <c r="B86" s="70" t="s">
        <v>266</v>
      </c>
      <c r="C86" s="52" t="str">
        <f t="shared" si="3"/>
        <v>Male</v>
      </c>
      <c r="D86" s="52" t="str">
        <f t="shared" si="4"/>
        <v xml:space="preserve">      </v>
      </c>
      <c r="E86" s="52">
        <v>6.232638888888889E-2</v>
      </c>
      <c r="F86" s="53">
        <f t="shared" si="5"/>
        <v>7474.466109563602</v>
      </c>
      <c r="G86" t="str">
        <f>IF((ISERROR((VLOOKUP(B86,Calculation!C$2:C$2815,1,FALSE)))),"not entered","")</f>
        <v/>
      </c>
    </row>
    <row r="87" spans="2:7">
      <c r="B87" s="70" t="s">
        <v>267</v>
      </c>
      <c r="C87" s="52" t="str">
        <f t="shared" si="3"/>
        <v>Male</v>
      </c>
      <c r="D87" s="52" t="str">
        <f t="shared" si="4"/>
        <v xml:space="preserve">      </v>
      </c>
      <c r="E87" s="52">
        <v>6.2476851851851846E-2</v>
      </c>
      <c r="F87" s="53">
        <f t="shared" si="5"/>
        <v>7456.4653575398297</v>
      </c>
      <c r="G87" t="str">
        <f>IF((ISERROR((VLOOKUP(B87,Calculation!C$2:C$2815,1,FALSE)))),"not entered","")</f>
        <v/>
      </c>
    </row>
    <row r="88" spans="2:7">
      <c r="B88" s="70" t="s">
        <v>268</v>
      </c>
      <c r="C88" s="52" t="str">
        <f t="shared" si="3"/>
        <v>Female</v>
      </c>
      <c r="D88" s="52" t="str">
        <f t="shared" si="4"/>
        <v xml:space="preserve">      </v>
      </c>
      <c r="E88" s="52">
        <v>6.2488425925925926E-2</v>
      </c>
      <c r="F88" s="53">
        <f t="shared" si="5"/>
        <v>8407.1124282274486</v>
      </c>
      <c r="G88" t="str">
        <f>IF((ISERROR((VLOOKUP(B88,Calculation!C$2:C$2815,1,FALSE)))),"not entered","")</f>
        <v/>
      </c>
    </row>
    <row r="89" spans="2:7">
      <c r="B89" s="70" t="s">
        <v>269</v>
      </c>
      <c r="C89" s="52" t="str">
        <f t="shared" si="3"/>
        <v>Male</v>
      </c>
      <c r="D89" s="52" t="str">
        <f t="shared" si="4"/>
        <v xml:space="preserve">Tri-Anglia Triathlon Club    </v>
      </c>
      <c r="E89" s="52">
        <v>6.2511574074074081E-2</v>
      </c>
      <c r="F89" s="53">
        <f t="shared" si="5"/>
        <v>7452.3236437696714</v>
      </c>
      <c r="G89" t="str">
        <f>IF((ISERROR((VLOOKUP(B89,Calculation!C$2:C$2815,1,FALSE)))),"not entered","")</f>
        <v/>
      </c>
    </row>
    <row r="90" spans="2:7">
      <c r="B90" s="70" t="s">
        <v>270</v>
      </c>
      <c r="C90" s="52" t="str">
        <f t="shared" si="3"/>
        <v>Male</v>
      </c>
      <c r="D90" s="52" t="str">
        <f t="shared" si="4"/>
        <v xml:space="preserve">      </v>
      </c>
      <c r="E90" s="52">
        <v>6.2534722222222228E-2</v>
      </c>
      <c r="F90" s="53">
        <f t="shared" si="5"/>
        <v>7449.5650564501193</v>
      </c>
      <c r="G90" t="str">
        <f>IF((ISERROR((VLOOKUP(B90,Calculation!C$2:C$2815,1,FALSE)))),"not entered","")</f>
        <v/>
      </c>
    </row>
    <row r="91" spans="2:7">
      <c r="B91" s="70" t="s">
        <v>271</v>
      </c>
      <c r="C91" s="52" t="str">
        <f t="shared" si="3"/>
        <v>Male</v>
      </c>
      <c r="D91" s="52" t="str">
        <f t="shared" si="4"/>
        <v xml:space="preserve">      </v>
      </c>
      <c r="E91" s="52">
        <v>6.2569444444444441E-2</v>
      </c>
      <c r="F91" s="53">
        <f t="shared" si="5"/>
        <v>7445.4310025897157</v>
      </c>
      <c r="G91" t="str">
        <f>IF((ISERROR((VLOOKUP(B91,Calculation!C$2:C$2815,1,FALSE)))),"not entered","")</f>
        <v/>
      </c>
    </row>
    <row r="92" spans="2:7">
      <c r="B92" s="70" t="s">
        <v>272</v>
      </c>
      <c r="C92" s="52" t="str">
        <f t="shared" si="3"/>
        <v>Male</v>
      </c>
      <c r="D92" s="52" t="str">
        <f t="shared" si="4"/>
        <v xml:space="preserve">      </v>
      </c>
      <c r="E92" s="52">
        <v>6.2627314814814816E-2</v>
      </c>
      <c r="F92" s="53">
        <f t="shared" si="5"/>
        <v>7438.551099611901</v>
      </c>
      <c r="G92" t="str">
        <f>IF((ISERROR((VLOOKUP(B92,Calculation!C$2:C$2815,1,FALSE)))),"not entered","")</f>
        <v/>
      </c>
    </row>
    <row r="93" spans="2:7">
      <c r="B93" s="70" t="s">
        <v>273</v>
      </c>
      <c r="C93" s="52" t="str">
        <f t="shared" si="3"/>
        <v>Male</v>
      </c>
      <c r="D93" s="52" t="str">
        <f t="shared" si="4"/>
        <v xml:space="preserve">      </v>
      </c>
      <c r="E93" s="52">
        <v>6.2662037037037044E-2</v>
      </c>
      <c r="F93" s="53">
        <f t="shared" si="5"/>
        <v>7434.429257480605</v>
      </c>
      <c r="G93" t="str">
        <f>IF((ISERROR((VLOOKUP(B93,Calculation!C$2:C$2815,1,FALSE)))),"not entered","")</f>
        <v/>
      </c>
    </row>
    <row r="94" spans="2:7">
      <c r="B94" s="70" t="s">
        <v>274</v>
      </c>
      <c r="C94" s="52" t="str">
        <f t="shared" si="3"/>
        <v>Male</v>
      </c>
      <c r="D94" s="52" t="str">
        <f t="shared" si="4"/>
        <v xml:space="preserve">Tri-Anglia Triathlon Club    </v>
      </c>
      <c r="E94" s="52">
        <v>6.283564814814814E-2</v>
      </c>
      <c r="F94" s="53">
        <f t="shared" si="5"/>
        <v>7413.8883772333766</v>
      </c>
      <c r="G94" t="str">
        <f>IF((ISERROR((VLOOKUP(B94,Calculation!C$2:C$2815,1,FALSE)))),"not entered","")</f>
        <v/>
      </c>
    </row>
    <row r="95" spans="2:7">
      <c r="B95" s="70" t="s">
        <v>275</v>
      </c>
      <c r="C95" s="52" t="str">
        <f t="shared" si="3"/>
        <v>Male</v>
      </c>
      <c r="D95" s="52" t="str">
        <f t="shared" si="4"/>
        <v xml:space="preserve">      </v>
      </c>
      <c r="E95" s="52">
        <v>6.3043981481481479E-2</v>
      </c>
      <c r="F95" s="53">
        <f t="shared" si="5"/>
        <v>7389.3886543051221</v>
      </c>
      <c r="G95" t="str">
        <f>IF((ISERROR((VLOOKUP(B95,Calculation!C$2:C$2815,1,FALSE)))),"not entered","")</f>
        <v/>
      </c>
    </row>
    <row r="96" spans="2:7">
      <c r="B96" s="70" t="s">
        <v>276</v>
      </c>
      <c r="C96" s="52" t="str">
        <f t="shared" si="3"/>
        <v>Male</v>
      </c>
      <c r="D96" s="52" t="str">
        <f t="shared" si="4"/>
        <v xml:space="preserve">Banter Bus     </v>
      </c>
      <c r="E96" s="52">
        <v>6.3101851851851853E-2</v>
      </c>
      <c r="F96" s="53">
        <f t="shared" si="5"/>
        <v>7382.6118855465884</v>
      </c>
      <c r="G96" t="str">
        <f>IF((ISERROR((VLOOKUP(B96,Calculation!C$2:C$2815,1,FALSE)))),"not entered","")</f>
        <v/>
      </c>
    </row>
    <row r="97" spans="2:7">
      <c r="B97" s="70" t="s">
        <v>277</v>
      </c>
      <c r="C97" s="52" t="str">
        <f t="shared" si="3"/>
        <v>Male</v>
      </c>
      <c r="D97" s="52" t="str">
        <f t="shared" si="4"/>
        <v xml:space="preserve">      </v>
      </c>
      <c r="E97" s="52">
        <v>6.3217592592592589E-2</v>
      </c>
      <c r="F97" s="53">
        <f t="shared" si="5"/>
        <v>7369.0955693885026</v>
      </c>
      <c r="G97" t="str">
        <f>IF((ISERROR((VLOOKUP(B97,Calculation!C$2:C$2815,1,FALSE)))),"not entered","")</f>
        <v/>
      </c>
    </row>
    <row r="98" spans="2:7">
      <c r="B98" s="70" t="s">
        <v>278</v>
      </c>
      <c r="C98" s="52" t="str">
        <f t="shared" si="3"/>
        <v>Female</v>
      </c>
      <c r="D98" s="52" t="str">
        <f t="shared" si="4"/>
        <v xml:space="preserve">Tri-Anglia Triathlon Club    </v>
      </c>
      <c r="E98" s="52">
        <v>6.340277777777778E-2</v>
      </c>
      <c r="F98" s="53">
        <f t="shared" si="5"/>
        <v>8285.870755750273</v>
      </c>
      <c r="G98" t="str">
        <f>IF((ISERROR((VLOOKUP(B98,Calculation!C$2:C$2815,1,FALSE)))),"not entered","")</f>
        <v/>
      </c>
    </row>
    <row r="99" spans="2:7">
      <c r="B99" s="70" t="s">
        <v>279</v>
      </c>
      <c r="C99" s="52" t="str">
        <f t="shared" si="3"/>
        <v>Male</v>
      </c>
      <c r="D99" s="52" t="str">
        <f t="shared" si="4"/>
        <v xml:space="preserve">      </v>
      </c>
      <c r="E99" s="52">
        <v>6.3518518518518516E-2</v>
      </c>
      <c r="F99" s="53">
        <f t="shared" si="5"/>
        <v>7334.1836734693879</v>
      </c>
      <c r="G99" t="str">
        <f>IF((ISERROR((VLOOKUP(B99,Calculation!C$2:C$2815,1,FALSE)))),"not entered","")</f>
        <v/>
      </c>
    </row>
    <row r="100" spans="2:7">
      <c r="B100" s="70" t="s">
        <v>280</v>
      </c>
      <c r="C100" s="52" t="str">
        <f t="shared" si="3"/>
        <v>Male</v>
      </c>
      <c r="D100" s="52" t="str">
        <f t="shared" si="4"/>
        <v xml:space="preserve">      </v>
      </c>
      <c r="E100" s="52">
        <v>6.3541666666666663E-2</v>
      </c>
      <c r="F100" s="53">
        <f t="shared" si="5"/>
        <v>7331.5118397085607</v>
      </c>
      <c r="G100" t="str">
        <f>IF((ISERROR((VLOOKUP(B100,Calculation!C$2:C$2815,1,FALSE)))),"not entered","")</f>
        <v/>
      </c>
    </row>
    <row r="101" spans="2:7">
      <c r="B101" s="70" t="s">
        <v>281</v>
      </c>
      <c r="C101" s="52" t="str">
        <f t="shared" si="3"/>
        <v>Male</v>
      </c>
      <c r="D101" s="52" t="str">
        <f t="shared" si="4"/>
        <v xml:space="preserve">      </v>
      </c>
      <c r="E101" s="52">
        <v>6.3807870370370376E-2</v>
      </c>
      <c r="F101" s="53">
        <f t="shared" si="5"/>
        <v>7300.9250861599849</v>
      </c>
      <c r="G101" t="str">
        <f>IF((ISERROR((VLOOKUP(B101,Calculation!C$2:C$2815,1,FALSE)))),"not entered","")</f>
        <v/>
      </c>
    </row>
    <row r="102" spans="2:7">
      <c r="B102" s="70" t="s">
        <v>282</v>
      </c>
      <c r="C102" s="52" t="str">
        <f t="shared" si="3"/>
        <v>Male</v>
      </c>
      <c r="D102" s="52" t="str">
        <f t="shared" si="4"/>
        <v xml:space="preserve">      </v>
      </c>
      <c r="E102" s="52">
        <v>6.3807870370370376E-2</v>
      </c>
      <c r="F102" s="53">
        <f t="shared" si="5"/>
        <v>7300.9250861599849</v>
      </c>
      <c r="G102" t="str">
        <f>IF((ISERROR((VLOOKUP(B102,Calculation!C$2:C$2815,1,FALSE)))),"not entered","")</f>
        <v/>
      </c>
    </row>
    <row r="103" spans="2:7">
      <c r="B103" s="70" t="s">
        <v>283</v>
      </c>
      <c r="C103" s="52" t="str">
        <f t="shared" si="3"/>
        <v>Male</v>
      </c>
      <c r="D103" s="52" t="str">
        <f t="shared" si="4"/>
        <v xml:space="preserve">      </v>
      </c>
      <c r="E103" s="52">
        <v>6.4224537037037038E-2</v>
      </c>
      <c r="F103" s="53">
        <f t="shared" si="5"/>
        <v>7253.5591998558293</v>
      </c>
      <c r="G103" t="str">
        <f>IF((ISERROR((VLOOKUP(B103,Calculation!C$2:C$2815,1,FALSE)))),"not entered","")</f>
        <v/>
      </c>
    </row>
    <row r="104" spans="2:7">
      <c r="B104" s="70" t="s">
        <v>284</v>
      </c>
      <c r="C104" s="52" t="str">
        <f t="shared" si="3"/>
        <v>Female</v>
      </c>
      <c r="D104" s="52" t="str">
        <f t="shared" si="4"/>
        <v xml:space="preserve">Newmarket triathlon club    </v>
      </c>
      <c r="E104" s="52">
        <v>6.4386574074074068E-2</v>
      </c>
      <c r="F104" s="53">
        <f t="shared" si="5"/>
        <v>8159.2665827790761</v>
      </c>
      <c r="G104" t="str">
        <f>IF((ISERROR((VLOOKUP(B104,Calculation!C$2:C$2815,1,FALSE)))),"not entered","")</f>
        <v/>
      </c>
    </row>
    <row r="105" spans="2:7">
      <c r="B105" s="70" t="s">
        <v>285</v>
      </c>
      <c r="C105" s="52" t="str">
        <f t="shared" si="3"/>
        <v>Male</v>
      </c>
      <c r="D105" s="52" t="str">
        <f t="shared" si="4"/>
        <v xml:space="preserve">      </v>
      </c>
      <c r="E105" s="52">
        <v>6.4560185185185193E-2</v>
      </c>
      <c r="F105" s="53">
        <f t="shared" si="5"/>
        <v>7215.8479741842948</v>
      </c>
      <c r="G105" t="str">
        <f>IF((ISERROR((VLOOKUP(B105,Calculation!C$2:C$2815,1,FALSE)))),"not entered","")</f>
        <v/>
      </c>
    </row>
    <row r="106" spans="2:7">
      <c r="B106" s="70" t="s">
        <v>286</v>
      </c>
      <c r="C106" s="52" t="str">
        <f t="shared" si="3"/>
        <v>Female</v>
      </c>
      <c r="D106" s="52" t="str">
        <f t="shared" si="4"/>
        <v xml:space="preserve">      </v>
      </c>
      <c r="E106" s="52">
        <v>6.4664351851851862E-2</v>
      </c>
      <c r="F106" s="53">
        <f t="shared" si="5"/>
        <v>8124.2169321639494</v>
      </c>
      <c r="G106" t="str">
        <f>IF((ISERROR((VLOOKUP(B106,Calculation!C$2:C$2815,1,FALSE)))),"not entered","")</f>
        <v/>
      </c>
    </row>
    <row r="107" spans="2:7">
      <c r="B107" s="70" t="s">
        <v>287</v>
      </c>
      <c r="C107" s="52" t="str">
        <f t="shared" si="3"/>
        <v>Female</v>
      </c>
      <c r="D107" s="52" t="str">
        <f t="shared" si="4"/>
        <v xml:space="preserve">Lowestoft Road Runners    </v>
      </c>
      <c r="E107" s="52">
        <v>6.5069444444444444E-2</v>
      </c>
      <c r="F107" s="53">
        <f t="shared" si="5"/>
        <v>8073.6392742796152</v>
      </c>
      <c r="G107" t="str">
        <f>IF((ISERROR((VLOOKUP(B107,Calculation!C$2:C$2815,1,FALSE)))),"not entered","")</f>
        <v/>
      </c>
    </row>
    <row r="108" spans="2:7">
      <c r="B108" s="70" t="s">
        <v>288</v>
      </c>
      <c r="C108" s="52" t="str">
        <f t="shared" si="3"/>
        <v>Female</v>
      </c>
      <c r="D108" s="52" t="str">
        <f t="shared" si="4"/>
        <v xml:space="preserve">Tri-Anglia Triathlon Club    </v>
      </c>
      <c r="E108" s="52">
        <v>6.5324074074074076E-2</v>
      </c>
      <c r="F108" s="53">
        <f t="shared" si="5"/>
        <v>8042.1686746987943</v>
      </c>
      <c r="G108" t="str">
        <f>IF((ISERROR((VLOOKUP(B108,Calculation!C$2:C$2815,1,FALSE)))),"not entered","")</f>
        <v/>
      </c>
    </row>
    <row r="109" spans="2:7">
      <c r="B109" s="70" t="s">
        <v>289</v>
      </c>
      <c r="C109" s="52" t="str">
        <f t="shared" si="3"/>
        <v>Female</v>
      </c>
      <c r="D109" s="52" t="str">
        <f t="shared" si="4"/>
        <v xml:space="preserve">Blackwater Tri Club    </v>
      </c>
      <c r="E109" s="52">
        <v>6.5567129629629628E-2</v>
      </c>
      <c r="F109" s="53">
        <f t="shared" si="5"/>
        <v>8012.3565754633719</v>
      </c>
      <c r="G109" t="str">
        <f>IF((ISERROR((VLOOKUP(B109,Calculation!C$2:C$2815,1,FALSE)))),"not entered","")</f>
        <v/>
      </c>
    </row>
    <row r="110" spans="2:7">
      <c r="B110" s="70" t="s">
        <v>290</v>
      </c>
      <c r="C110" s="52" t="str">
        <f t="shared" si="3"/>
        <v>Male</v>
      </c>
      <c r="D110" s="52" t="str">
        <f t="shared" si="4"/>
        <v xml:space="preserve">      </v>
      </c>
      <c r="E110" s="52">
        <v>6.5833333333333341E-2</v>
      </c>
      <c r="F110" s="53">
        <f t="shared" si="5"/>
        <v>7076.3009845288316</v>
      </c>
      <c r="G110" t="str">
        <f>IF((ISERROR((VLOOKUP(B110,Calculation!C$2:C$2815,1,FALSE)))),"not entered","")</f>
        <v/>
      </c>
    </row>
    <row r="111" spans="2:7">
      <c r="B111" s="70" t="s">
        <v>291</v>
      </c>
      <c r="C111" s="52" t="str">
        <f t="shared" si="3"/>
        <v>Female</v>
      </c>
      <c r="D111" s="52" t="str">
        <f t="shared" si="4"/>
        <v xml:space="preserve">Tri-Anglia Triathlon Club    </v>
      </c>
      <c r="E111" s="52">
        <v>6.5879629629629635E-2</v>
      </c>
      <c r="F111" s="53">
        <f t="shared" si="5"/>
        <v>7974.349964862965</v>
      </c>
      <c r="G111" t="str">
        <f>IF((ISERROR((VLOOKUP(B111,Calculation!C$2:C$2815,1,FALSE)))),"not entered","")</f>
        <v/>
      </c>
    </row>
    <row r="112" spans="2:7">
      <c r="B112" s="70" t="s">
        <v>292</v>
      </c>
      <c r="C112" s="52" t="str">
        <f t="shared" si="3"/>
        <v>Male</v>
      </c>
      <c r="D112" s="52" t="str">
        <f t="shared" si="4"/>
        <v xml:space="preserve">      </v>
      </c>
      <c r="E112" s="52">
        <v>6.6168981481481481E-2</v>
      </c>
      <c r="F112" s="53">
        <f t="shared" si="5"/>
        <v>7040.4058072415601</v>
      </c>
      <c r="G112" t="str">
        <f>IF((ISERROR((VLOOKUP(B112,Calculation!C$2:C$2815,1,FALSE)))),"not entered","")</f>
        <v/>
      </c>
    </row>
    <row r="113" spans="2:7">
      <c r="B113" s="70" t="s">
        <v>293</v>
      </c>
      <c r="C113" s="52" t="str">
        <f t="shared" si="3"/>
        <v>Female</v>
      </c>
      <c r="D113" s="52" t="str">
        <f t="shared" si="4"/>
        <v xml:space="preserve">Tri-Anglia Triathlon Club    </v>
      </c>
      <c r="E113" s="52">
        <v>6.6238425925925923E-2</v>
      </c>
      <c r="F113" s="53">
        <f t="shared" si="5"/>
        <v>7931.1549886423199</v>
      </c>
      <c r="G113" t="str">
        <f>IF((ISERROR((VLOOKUP(B113,Calculation!C$2:C$2815,1,FALSE)))),"not entered","")</f>
        <v/>
      </c>
    </row>
    <row r="114" spans="2:7">
      <c r="B114" s="70" t="s">
        <v>294</v>
      </c>
      <c r="C114" s="52" t="str">
        <f t="shared" si="3"/>
        <v>Female</v>
      </c>
      <c r="D114" s="52" t="str">
        <f t="shared" si="4"/>
        <v xml:space="preserve">      </v>
      </c>
      <c r="E114" s="52">
        <v>6.6284722222222217E-2</v>
      </c>
      <c r="F114" s="53">
        <f t="shared" si="5"/>
        <v>7925.6155055002619</v>
      </c>
      <c r="G114" t="str">
        <f>IF((ISERROR((VLOOKUP(B114,Calculation!C$2:C$2815,1,FALSE)))),"not entered","")</f>
        <v/>
      </c>
    </row>
    <row r="115" spans="2:7">
      <c r="B115" s="70" t="s">
        <v>295</v>
      </c>
      <c r="C115" s="52" t="str">
        <f t="shared" si="3"/>
        <v>Male</v>
      </c>
      <c r="D115" s="52" t="str">
        <f t="shared" si="4"/>
        <v xml:space="preserve">      </v>
      </c>
      <c r="E115" s="52">
        <v>6.6354166666666659E-2</v>
      </c>
      <c r="F115" s="53">
        <f t="shared" si="5"/>
        <v>7020.7570207570216</v>
      </c>
      <c r="G115" t="str">
        <f>IF((ISERROR((VLOOKUP(B115,Calculation!C$2:C$2815,1,FALSE)))),"not entered","")</f>
        <v/>
      </c>
    </row>
    <row r="116" spans="2:7">
      <c r="B116" s="70" t="s">
        <v>296</v>
      </c>
      <c r="C116" s="52" t="str">
        <f t="shared" si="3"/>
        <v>Female</v>
      </c>
      <c r="D116" s="52" t="str">
        <f t="shared" si="4"/>
        <v xml:space="preserve">Tri-Anglia Triathlon Club    </v>
      </c>
      <c r="E116" s="52">
        <v>6.6412037037037033E-2</v>
      </c>
      <c r="F116" s="53">
        <f t="shared" si="5"/>
        <v>7910.4217497385844</v>
      </c>
      <c r="G116" t="str">
        <f>IF((ISERROR((VLOOKUP(B116,Calculation!C$2:C$2815,1,FALSE)))),"not entered","")</f>
        <v/>
      </c>
    </row>
    <row r="117" spans="2:7">
      <c r="B117" s="70" t="s">
        <v>297</v>
      </c>
      <c r="C117" s="52" t="str">
        <f t="shared" si="3"/>
        <v>Male</v>
      </c>
      <c r="D117" s="52" t="str">
        <f t="shared" si="4"/>
        <v xml:space="preserve">      </v>
      </c>
      <c r="E117" s="52">
        <v>6.6574074074074077E-2</v>
      </c>
      <c r="F117" s="53">
        <f t="shared" si="5"/>
        <v>6997.5660639777461</v>
      </c>
      <c r="G117" t="str">
        <f>IF((ISERROR((VLOOKUP(B117,Calculation!C$2:C$2815,1,FALSE)))),"not entered","")</f>
        <v/>
      </c>
    </row>
    <row r="118" spans="2:7">
      <c r="B118" s="70" t="s">
        <v>298</v>
      </c>
      <c r="C118" s="52" t="str">
        <f t="shared" si="3"/>
        <v>Female</v>
      </c>
      <c r="D118" s="52" t="str">
        <f t="shared" si="4"/>
        <v xml:space="preserve">rg active     </v>
      </c>
      <c r="E118" s="52">
        <v>6.6666666666666666E-2</v>
      </c>
      <c r="F118" s="53">
        <f t="shared" si="5"/>
        <v>7880.208333333333</v>
      </c>
      <c r="G118" t="str">
        <f>IF((ISERROR((VLOOKUP(B118,Calculation!C$2:C$2815,1,FALSE)))),"not entered","")</f>
        <v/>
      </c>
    </row>
    <row r="119" spans="2:7">
      <c r="B119" s="70" t="s">
        <v>299</v>
      </c>
      <c r="C119" s="52" t="str">
        <f t="shared" si="3"/>
        <v>Female</v>
      </c>
      <c r="D119" s="52" t="str">
        <f t="shared" si="4"/>
        <v xml:space="preserve">Blackwater Tri Club    </v>
      </c>
      <c r="E119" s="52">
        <v>6.6666666666666666E-2</v>
      </c>
      <c r="F119" s="53">
        <f t="shared" si="5"/>
        <v>7880.208333333333</v>
      </c>
      <c r="G119" t="str">
        <f>IF((ISERROR((VLOOKUP(B119,Calculation!C$2:C$2815,1,FALSE)))),"not entered","")</f>
        <v/>
      </c>
    </row>
    <row r="120" spans="2:7">
      <c r="B120" s="70" t="s">
        <v>146</v>
      </c>
      <c r="C120" s="52" t="str">
        <f t="shared" si="3"/>
        <v>Female</v>
      </c>
      <c r="D120" s="52" t="str">
        <f t="shared" si="4"/>
        <v>WHITE WABBIT HUNTERS</v>
      </c>
      <c r="E120" s="52">
        <v>6.6909722222222232E-2</v>
      </c>
      <c r="F120" s="53">
        <f t="shared" si="5"/>
        <v>7851.5827711468582</v>
      </c>
      <c r="G120" t="str">
        <f>IF((ISERROR((VLOOKUP(B120,Calculation!C$2:C$2815,1,FALSE)))),"not entered","")</f>
        <v/>
      </c>
    </row>
    <row r="121" spans="2:7">
      <c r="B121" s="70" t="s">
        <v>300</v>
      </c>
      <c r="C121" s="52" t="str">
        <f t="shared" si="3"/>
        <v>Female</v>
      </c>
      <c r="D121" s="52" t="str">
        <f t="shared" si="4"/>
        <v xml:space="preserve">      </v>
      </c>
      <c r="E121" s="52">
        <v>6.7638888888888887E-2</v>
      </c>
      <c r="F121" s="53">
        <f t="shared" si="5"/>
        <v>7766.9404517453804</v>
      </c>
      <c r="G121" t="str">
        <f>IF((ISERROR((VLOOKUP(B121,Calculation!C$2:C$2815,1,FALSE)))),"not entered","")</f>
        <v/>
      </c>
    </row>
    <row r="122" spans="2:7">
      <c r="B122" s="70" t="s">
        <v>301</v>
      </c>
      <c r="C122" s="52" t="str">
        <f t="shared" si="3"/>
        <v>Male</v>
      </c>
      <c r="D122" s="52" t="str">
        <f t="shared" si="4"/>
        <v xml:space="preserve">      </v>
      </c>
      <c r="E122" s="52">
        <v>6.7662037037037034E-2</v>
      </c>
      <c r="F122" s="53">
        <f t="shared" si="5"/>
        <v>6885.0496065685938</v>
      </c>
      <c r="G122" t="str">
        <f>IF((ISERROR((VLOOKUP(B122,Calculation!C$2:C$2815,1,FALSE)))),"not entered","")</f>
        <v/>
      </c>
    </row>
    <row r="123" spans="2:7">
      <c r="B123" s="70" t="s">
        <v>302</v>
      </c>
      <c r="C123" s="52" t="str">
        <f t="shared" si="3"/>
        <v>Female</v>
      </c>
      <c r="D123" s="52" t="str">
        <f t="shared" si="4"/>
        <v xml:space="preserve">rg active     </v>
      </c>
      <c r="E123" s="52">
        <v>6.7858796296296306E-2</v>
      </c>
      <c r="F123" s="53">
        <f t="shared" si="5"/>
        <v>7741.7704246972526</v>
      </c>
      <c r="G123" t="str">
        <f>IF((ISERROR((VLOOKUP(B123,Calculation!C$2:C$2815,1,FALSE)))),"not entered","")</f>
        <v/>
      </c>
    </row>
    <row r="124" spans="2:7">
      <c r="B124" s="70" t="s">
        <v>303</v>
      </c>
      <c r="C124" s="52" t="str">
        <f t="shared" si="3"/>
        <v>Male</v>
      </c>
      <c r="D124" s="52" t="str">
        <f t="shared" si="4"/>
        <v xml:space="preserve">Blackwater Tri Club    </v>
      </c>
      <c r="E124" s="52">
        <v>6.7962962962962961E-2</v>
      </c>
      <c r="F124" s="53">
        <f t="shared" si="5"/>
        <v>6854.5640326975481</v>
      </c>
      <c r="G124" t="str">
        <f>IF((ISERROR((VLOOKUP(B124,Calculation!C$2:C$2815,1,FALSE)))),"not entered","")</f>
        <v/>
      </c>
    </row>
    <row r="125" spans="2:7">
      <c r="B125" s="70" t="s">
        <v>304</v>
      </c>
      <c r="C125" s="52" t="str">
        <f t="shared" si="3"/>
        <v>Female</v>
      </c>
      <c r="D125" s="52" t="str">
        <f t="shared" si="4"/>
        <v xml:space="preserve">      </v>
      </c>
      <c r="E125" s="52">
        <v>6.806712962962963E-2</v>
      </c>
      <c r="F125" s="53">
        <f t="shared" si="5"/>
        <v>7718.0751572861755</v>
      </c>
      <c r="G125" t="str">
        <f>IF((ISERROR((VLOOKUP(B125,Calculation!C$2:C$2815,1,FALSE)))),"not entered","")</f>
        <v/>
      </c>
    </row>
    <row r="126" spans="2:7">
      <c r="B126" s="70" t="s">
        <v>305</v>
      </c>
      <c r="C126" s="52" t="str">
        <f t="shared" si="3"/>
        <v>Male</v>
      </c>
      <c r="D126" s="52" t="str">
        <f t="shared" si="4"/>
        <v xml:space="preserve">Tri-Anglia Triathlon Club    </v>
      </c>
      <c r="E126" s="52">
        <v>6.8483796296296293E-2</v>
      </c>
      <c r="F126" s="53">
        <f t="shared" si="5"/>
        <v>6802.4336657089743</v>
      </c>
      <c r="G126" t="str">
        <f>IF((ISERROR((VLOOKUP(B126,Calculation!C$2:C$2815,1,FALSE)))),"not entered","")</f>
        <v/>
      </c>
    </row>
    <row r="127" spans="2:7">
      <c r="B127" s="70" t="s">
        <v>306</v>
      </c>
      <c r="C127" s="52" t="str">
        <f t="shared" si="3"/>
        <v>Male</v>
      </c>
      <c r="D127" s="52" t="str">
        <f t="shared" si="4"/>
        <v xml:space="preserve">      </v>
      </c>
      <c r="E127" s="52">
        <v>6.8530092592592587E-2</v>
      </c>
      <c r="F127" s="53">
        <f t="shared" si="5"/>
        <v>6797.8382030062485</v>
      </c>
      <c r="G127" t="str">
        <f>IF((ISERROR((VLOOKUP(B127,Calculation!C$2:C$2815,1,FALSE)))),"not entered","")</f>
        <v/>
      </c>
    </row>
    <row r="128" spans="2:7">
      <c r="B128" s="70" t="s">
        <v>307</v>
      </c>
      <c r="C128" s="52" t="str">
        <f t="shared" si="3"/>
        <v>Male</v>
      </c>
      <c r="D128" s="52" t="str">
        <f t="shared" si="4"/>
        <v xml:space="preserve">      </v>
      </c>
      <c r="E128" s="52">
        <v>6.8564814814814815E-2</v>
      </c>
      <c r="F128" s="53">
        <f t="shared" si="5"/>
        <v>6794.3956785955434</v>
      </c>
      <c r="G128" t="str">
        <f>IF((ISERROR((VLOOKUP(B128,Calculation!C$2:C$2815,1,FALSE)))),"not entered","")</f>
        <v/>
      </c>
    </row>
    <row r="129" spans="2:7">
      <c r="B129" s="70" t="s">
        <v>308</v>
      </c>
      <c r="C129" s="52" t="str">
        <f t="shared" si="3"/>
        <v>Female</v>
      </c>
      <c r="D129" s="52" t="str">
        <f t="shared" si="4"/>
        <v xml:space="preserve">City of Norwich Triathlon   </v>
      </c>
      <c r="E129" s="52">
        <v>6.9143518518518521E-2</v>
      </c>
      <c r="F129" s="53">
        <f t="shared" si="5"/>
        <v>7597.9243388014729</v>
      </c>
      <c r="G129" t="str">
        <f>IF((ISERROR((VLOOKUP(B129,Calculation!C$2:C$2815,1,FALSE)))),"not entered","")</f>
        <v/>
      </c>
    </row>
    <row r="130" spans="2:7">
      <c r="B130" s="70" t="s">
        <v>309</v>
      </c>
      <c r="C130" s="52" t="str">
        <f t="shared" si="3"/>
        <v>Female</v>
      </c>
      <c r="D130" s="52" t="str">
        <f t="shared" si="4"/>
        <v xml:space="preserve">Tri-Anglia Triathlon Club    </v>
      </c>
      <c r="E130" s="52">
        <v>6.9282407407407418E-2</v>
      </c>
      <c r="F130" s="53">
        <f t="shared" si="5"/>
        <v>7582.6929502171715</v>
      </c>
      <c r="G130" t="str">
        <f>IF((ISERROR((VLOOKUP(B130,Calculation!C$2:C$2815,1,FALSE)))),"not entered","")</f>
        <v/>
      </c>
    </row>
    <row r="131" spans="2:7">
      <c r="B131" s="70" t="s">
        <v>310</v>
      </c>
      <c r="C131" s="52" t="str">
        <f t="shared" si="3"/>
        <v>Female</v>
      </c>
      <c r="D131" s="52" t="str">
        <f t="shared" si="4"/>
        <v xml:space="preserve">      </v>
      </c>
      <c r="E131" s="52">
        <v>6.9328703703703712E-2</v>
      </c>
      <c r="F131" s="53">
        <f t="shared" si="5"/>
        <v>7577.6293823038386</v>
      </c>
      <c r="G131" t="str">
        <f>IF((ISERROR((VLOOKUP(B131,Calculation!C$2:C$2815,1,FALSE)))),"not entered","")</f>
        <v/>
      </c>
    </row>
    <row r="132" spans="2:7">
      <c r="B132" s="70" t="s">
        <v>311</v>
      </c>
      <c r="C132" s="52" t="str">
        <f t="shared" si="3"/>
        <v>Male</v>
      </c>
      <c r="D132" s="52" t="str">
        <f t="shared" si="4"/>
        <v xml:space="preserve">      </v>
      </c>
      <c r="E132" s="52">
        <v>6.9363425925925926E-2</v>
      </c>
      <c r="F132" s="53">
        <f t="shared" si="5"/>
        <v>6716.1688636742865</v>
      </c>
      <c r="G132" t="str">
        <f>IF((ISERROR((VLOOKUP(B132,Calculation!C$2:C$2815,1,FALSE)))),"not entered","")</f>
        <v/>
      </c>
    </row>
    <row r="133" spans="2:7">
      <c r="B133" s="70" t="s">
        <v>312</v>
      </c>
      <c r="C133" s="52" t="str">
        <f t="shared" si="3"/>
        <v>Female</v>
      </c>
      <c r="D133" s="52" t="str">
        <f t="shared" si="4"/>
        <v xml:space="preserve">      </v>
      </c>
      <c r="E133" s="52">
        <v>6.9513888888888889E-2</v>
      </c>
      <c r="F133" s="53">
        <f t="shared" si="5"/>
        <v>7557.4425574425568</v>
      </c>
      <c r="G133" t="str">
        <f>IF((ISERROR((VLOOKUP(B133,Calculation!C$2:C$2815,1,FALSE)))),"not entered","")</f>
        <v/>
      </c>
    </row>
    <row r="134" spans="2:7">
      <c r="B134" s="70" t="s">
        <v>313</v>
      </c>
      <c r="C134" s="52" t="str">
        <f t="shared" ref="C134:C197" si="6">VLOOKUP(B134,name,3,FALSE)</f>
        <v>Female</v>
      </c>
      <c r="D134" s="52" t="str">
        <f t="shared" ref="D134:D197" si="7">VLOOKUP(B134,name,2,FALSE)</f>
        <v xml:space="preserve">      </v>
      </c>
      <c r="E134" s="52">
        <v>7.0162037037037037E-2</v>
      </c>
      <c r="F134" s="53">
        <f t="shared" ref="F134:F197" si="8">(VLOOKUP(C134,C$4:E$5,3,FALSE))/(E134/10000)</f>
        <v>7487.6278455955126</v>
      </c>
      <c r="G134" t="str">
        <f>IF((ISERROR((VLOOKUP(B134,Calculation!C$2:C$2815,1,FALSE)))),"not entered","")</f>
        <v/>
      </c>
    </row>
    <row r="135" spans="2:7">
      <c r="B135" s="70" t="s">
        <v>314</v>
      </c>
      <c r="C135" s="52" t="str">
        <f t="shared" si="6"/>
        <v>Female</v>
      </c>
      <c r="D135" s="52" t="str">
        <f t="shared" si="7"/>
        <v xml:space="preserve">      </v>
      </c>
      <c r="E135" s="52">
        <v>7.03125E-2</v>
      </c>
      <c r="F135" s="53">
        <f t="shared" si="8"/>
        <v>7471.6049382716046</v>
      </c>
      <c r="G135" t="str">
        <f>IF((ISERROR((VLOOKUP(B135,Calculation!C$2:C$2815,1,FALSE)))),"not entered","")</f>
        <v/>
      </c>
    </row>
    <row r="136" spans="2:7">
      <c r="B136" s="70" t="s">
        <v>315</v>
      </c>
      <c r="C136" s="52" t="str">
        <f t="shared" si="6"/>
        <v>Female</v>
      </c>
      <c r="D136" s="52" t="str">
        <f t="shared" si="7"/>
        <v xml:space="preserve">      </v>
      </c>
      <c r="E136" s="52">
        <v>7.064814814814814E-2</v>
      </c>
      <c r="F136" s="53">
        <f t="shared" si="8"/>
        <v>7436.1074705111405</v>
      </c>
      <c r="G136" t="str">
        <f>IF((ISERROR((VLOOKUP(B136,Calculation!C$2:C$2815,1,FALSE)))),"not entered","")</f>
        <v/>
      </c>
    </row>
    <row r="137" spans="2:7">
      <c r="B137" s="70" t="s">
        <v>316</v>
      </c>
      <c r="C137" s="52" t="str">
        <f t="shared" si="6"/>
        <v>Male</v>
      </c>
      <c r="D137" s="52" t="str">
        <f t="shared" si="7"/>
        <v xml:space="preserve">Tri-Anglia Triathlon Club    </v>
      </c>
      <c r="E137" s="52">
        <v>7.0659722222222221E-2</v>
      </c>
      <c r="F137" s="53">
        <f t="shared" si="8"/>
        <v>6592.9565929565924</v>
      </c>
      <c r="G137" t="str">
        <f>IF((ISERROR((VLOOKUP(B137,Calculation!C$2:C$2815,1,FALSE)))),"not entered","")</f>
        <v/>
      </c>
    </row>
    <row r="138" spans="2:7">
      <c r="B138" s="70" t="s">
        <v>317</v>
      </c>
      <c r="C138" s="52" t="str">
        <f t="shared" si="6"/>
        <v>Female</v>
      </c>
      <c r="D138" s="52" t="str">
        <f t="shared" si="7"/>
        <v xml:space="preserve">      </v>
      </c>
      <c r="E138" s="52">
        <v>7.1759259259259259E-2</v>
      </c>
      <c r="F138" s="53">
        <f t="shared" si="8"/>
        <v>7320.9677419354839</v>
      </c>
      <c r="G138" t="str">
        <f>IF((ISERROR((VLOOKUP(B138,Calculation!C$2:C$2815,1,FALSE)))),"not entered","")</f>
        <v/>
      </c>
    </row>
    <row r="139" spans="2:7">
      <c r="B139" s="70" t="s">
        <v>318</v>
      </c>
      <c r="C139" s="52" t="str">
        <f t="shared" si="6"/>
        <v>Male</v>
      </c>
      <c r="D139" s="52" t="str">
        <f t="shared" si="7"/>
        <v xml:space="preserve">Tri-Anglia Triathlon Club    </v>
      </c>
      <c r="E139" s="52">
        <v>7.2037037037037038E-2</v>
      </c>
      <c r="F139" s="53">
        <f t="shared" si="8"/>
        <v>6466.9023136246788</v>
      </c>
      <c r="G139" t="str">
        <f>IF((ISERROR((VLOOKUP(B139,Calculation!C$2:C$2815,1,FALSE)))),"not entered","")</f>
        <v/>
      </c>
    </row>
    <row r="140" spans="2:7">
      <c r="B140" s="70" t="s">
        <v>319</v>
      </c>
      <c r="C140" s="52" t="str">
        <f t="shared" si="6"/>
        <v>Male</v>
      </c>
      <c r="D140" s="52" t="str">
        <f t="shared" si="7"/>
        <v xml:space="preserve">      </v>
      </c>
      <c r="E140" s="52">
        <v>7.2349537037037046E-2</v>
      </c>
      <c r="F140" s="53">
        <f t="shared" si="8"/>
        <v>6438.969764837625</v>
      </c>
      <c r="G140" t="str">
        <f>IF((ISERROR((VLOOKUP(B140,Calculation!C$2:C$2815,1,FALSE)))),"not entered","")</f>
        <v/>
      </c>
    </row>
    <row r="141" spans="2:7">
      <c r="B141" s="70" t="s">
        <v>320</v>
      </c>
      <c r="C141" s="52" t="str">
        <f t="shared" si="6"/>
        <v>Male</v>
      </c>
      <c r="D141" s="52" t="str">
        <f t="shared" si="7"/>
        <v xml:space="preserve">      </v>
      </c>
      <c r="E141" s="52">
        <v>7.300925925925926E-2</v>
      </c>
      <c r="F141" s="53">
        <f t="shared" si="8"/>
        <v>6380.7863031071647</v>
      </c>
      <c r="G141" t="str">
        <f>IF((ISERROR((VLOOKUP(B141,Calculation!C$2:C$2815,1,FALSE)))),"not entered","")</f>
        <v/>
      </c>
    </row>
    <row r="142" spans="2:7">
      <c r="B142" s="70" t="s">
        <v>321</v>
      </c>
      <c r="C142" s="52" t="str">
        <f t="shared" si="6"/>
        <v>Male</v>
      </c>
      <c r="D142" s="52" t="str">
        <f t="shared" si="7"/>
        <v xml:space="preserve">      </v>
      </c>
      <c r="E142" s="52">
        <v>7.3101851851851848E-2</v>
      </c>
      <c r="F142" s="53">
        <f t="shared" si="8"/>
        <v>6372.7042431918935</v>
      </c>
      <c r="G142" t="str">
        <f>IF((ISERROR((VLOOKUP(B142,Calculation!C$2:C$2815,1,FALSE)))),"not entered","")</f>
        <v/>
      </c>
    </row>
    <row r="143" spans="2:7">
      <c r="B143" s="70" t="s">
        <v>322</v>
      </c>
      <c r="C143" s="52" t="str">
        <f t="shared" si="6"/>
        <v>Male</v>
      </c>
      <c r="D143" s="52" t="str">
        <f t="shared" si="7"/>
        <v xml:space="preserve">      </v>
      </c>
      <c r="E143" s="52">
        <v>7.3530092592592591E-2</v>
      </c>
      <c r="F143" s="53">
        <f t="shared" si="8"/>
        <v>6335.5894852825431</v>
      </c>
      <c r="G143" t="str">
        <f>IF((ISERROR((VLOOKUP(B143,Calculation!C$2:C$2815,1,FALSE)))),"not entered","")</f>
        <v/>
      </c>
    </row>
    <row r="144" spans="2:7">
      <c r="B144" s="70" t="s">
        <v>323</v>
      </c>
      <c r="C144" s="52" t="str">
        <f t="shared" si="6"/>
        <v>Male</v>
      </c>
      <c r="D144" s="52" t="str">
        <f t="shared" si="7"/>
        <v xml:space="preserve">      </v>
      </c>
      <c r="E144" s="52">
        <v>7.4189814814814806E-2</v>
      </c>
      <c r="F144" s="53">
        <f t="shared" si="8"/>
        <v>6279.2511700468031</v>
      </c>
      <c r="G144" t="str">
        <f>IF((ISERROR((VLOOKUP(B144,Calculation!C$2:C$2815,1,FALSE)))),"not entered","")</f>
        <v/>
      </c>
    </row>
    <row r="145" spans="2:7">
      <c r="B145" s="70" t="s">
        <v>324</v>
      </c>
      <c r="C145" s="52" t="str">
        <f t="shared" si="6"/>
        <v>Female</v>
      </c>
      <c r="D145" s="52" t="str">
        <f t="shared" si="7"/>
        <v xml:space="preserve">      </v>
      </c>
      <c r="E145" s="52">
        <v>7.4189814814814806E-2</v>
      </c>
      <c r="F145" s="53">
        <f t="shared" si="8"/>
        <v>7081.1232449297977</v>
      </c>
      <c r="G145" t="str">
        <f>IF((ISERROR((VLOOKUP(B145,Calculation!C$2:C$2815,1,FALSE)))),"not entered","")</f>
        <v/>
      </c>
    </row>
    <row r="146" spans="2:7">
      <c r="B146" s="70" t="s">
        <v>325</v>
      </c>
      <c r="C146" s="52" t="str">
        <f t="shared" si="6"/>
        <v>Male</v>
      </c>
      <c r="D146" s="52" t="str">
        <f t="shared" si="7"/>
        <v xml:space="preserve">      </v>
      </c>
      <c r="E146" s="52">
        <v>7.440972222222221E-2</v>
      </c>
      <c r="F146" s="53">
        <f t="shared" si="8"/>
        <v>6260.6937315290097</v>
      </c>
      <c r="G146" t="str">
        <f>IF((ISERROR((VLOOKUP(B146,Calculation!C$2:C$2815,1,FALSE)))),"not entered","")</f>
        <v/>
      </c>
    </row>
    <row r="147" spans="2:7">
      <c r="B147" s="70" t="s">
        <v>326</v>
      </c>
      <c r="C147" s="52" t="str">
        <f t="shared" si="6"/>
        <v>Female</v>
      </c>
      <c r="D147" s="52" t="str">
        <f t="shared" si="7"/>
        <v xml:space="preserve">Tri-Anglia Triathlon Club    </v>
      </c>
      <c r="E147" s="52">
        <v>7.4513888888888893E-2</v>
      </c>
      <c r="F147" s="53">
        <f t="shared" si="8"/>
        <v>7050.3261882572224</v>
      </c>
      <c r="G147" t="str">
        <f>IF((ISERROR((VLOOKUP(B147,Calculation!C$2:C$2815,1,FALSE)))),"not entered","")</f>
        <v/>
      </c>
    </row>
    <row r="148" spans="2:7">
      <c r="B148" s="70" t="s">
        <v>327</v>
      </c>
      <c r="C148" s="52" t="str">
        <f t="shared" si="6"/>
        <v>Male</v>
      </c>
      <c r="D148" s="52" t="str">
        <f t="shared" si="7"/>
        <v xml:space="preserve">      </v>
      </c>
      <c r="E148" s="52">
        <v>7.4675925925925923E-2</v>
      </c>
      <c r="F148" s="53">
        <f t="shared" si="8"/>
        <v>6238.3756974581529</v>
      </c>
      <c r="G148" t="str">
        <f>IF((ISERROR((VLOOKUP(B148,Calculation!C$2:C$2815,1,FALSE)))),"not entered","")</f>
        <v/>
      </c>
    </row>
    <row r="149" spans="2:7">
      <c r="B149" s="70" t="s">
        <v>328</v>
      </c>
      <c r="C149" s="52" t="str">
        <f t="shared" si="6"/>
        <v>Female</v>
      </c>
      <c r="D149" s="52" t="str">
        <f t="shared" si="7"/>
        <v xml:space="preserve">      </v>
      </c>
      <c r="E149" s="52">
        <v>7.4780092592592592E-2</v>
      </c>
      <c r="F149" s="53">
        <f t="shared" si="8"/>
        <v>7025.2282928339264</v>
      </c>
      <c r="G149" t="str">
        <f>IF((ISERROR((VLOOKUP(B149,Calculation!C$2:C$2815,1,FALSE)))),"not entered","")</f>
        <v/>
      </c>
    </row>
    <row r="150" spans="2:7">
      <c r="B150" s="70" t="s">
        <v>329</v>
      </c>
      <c r="C150" s="52" t="str">
        <f t="shared" si="6"/>
        <v>Female</v>
      </c>
      <c r="D150" s="52" t="str">
        <f t="shared" si="7"/>
        <v xml:space="preserve">      </v>
      </c>
      <c r="E150" s="52">
        <v>7.4872685185185181E-2</v>
      </c>
      <c r="F150" s="53">
        <f t="shared" si="8"/>
        <v>7016.5404235585102</v>
      </c>
      <c r="G150" t="str">
        <f>IF((ISERROR((VLOOKUP(B150,Calculation!C$2:C$2815,1,FALSE)))),"not entered","")</f>
        <v/>
      </c>
    </row>
    <row r="151" spans="2:7">
      <c r="B151" s="70" t="s">
        <v>330</v>
      </c>
      <c r="C151" s="52" t="str">
        <f t="shared" si="6"/>
        <v>Male</v>
      </c>
      <c r="D151" s="52" t="str">
        <f t="shared" si="7"/>
        <v xml:space="preserve">      </v>
      </c>
      <c r="E151" s="52">
        <v>7.5416666666666674E-2</v>
      </c>
      <c r="F151" s="53">
        <f t="shared" si="8"/>
        <v>6177.1025168815213</v>
      </c>
      <c r="G151" t="str">
        <f>IF((ISERROR((VLOOKUP(B151,Calculation!C$2:C$2815,1,FALSE)))),"not entered","")</f>
        <v/>
      </c>
    </row>
    <row r="152" spans="2:7">
      <c r="B152" s="70" t="s">
        <v>331</v>
      </c>
      <c r="C152" s="52" t="str">
        <f t="shared" si="6"/>
        <v>Female</v>
      </c>
      <c r="D152" s="52" t="str">
        <f t="shared" si="7"/>
        <v xml:space="preserve">      </v>
      </c>
      <c r="E152" s="52">
        <v>7.5983796296296299E-2</v>
      </c>
      <c r="F152" s="53">
        <f t="shared" si="8"/>
        <v>6913.9375476009136</v>
      </c>
      <c r="G152" t="str">
        <f>IF((ISERROR((VLOOKUP(B152,Calculation!C$2:C$2815,1,FALSE)))),"not entered","")</f>
        <v/>
      </c>
    </row>
    <row r="153" spans="2:7">
      <c r="B153" s="70" t="s">
        <v>332</v>
      </c>
      <c r="C153" s="52" t="str">
        <f t="shared" si="6"/>
        <v>Female</v>
      </c>
      <c r="D153" s="52" t="str">
        <f t="shared" si="7"/>
        <v xml:space="preserve">      </v>
      </c>
      <c r="E153" s="52">
        <v>7.6678240740740741E-2</v>
      </c>
      <c r="F153" s="53">
        <f t="shared" si="8"/>
        <v>6851.3207547169814</v>
      </c>
      <c r="G153" t="str">
        <f>IF((ISERROR((VLOOKUP(B153,Calculation!C$2:C$2815,1,FALSE)))),"not entered","")</f>
        <v/>
      </c>
    </row>
    <row r="154" spans="2:7">
      <c r="B154" s="70" t="s">
        <v>333</v>
      </c>
      <c r="C154" s="52" t="str">
        <f t="shared" si="6"/>
        <v>Female</v>
      </c>
      <c r="D154" s="52" t="str">
        <f t="shared" si="7"/>
        <v xml:space="preserve">Tri-Anglia Triathlon Club    </v>
      </c>
      <c r="E154" s="52">
        <v>7.7129629629629631E-2</v>
      </c>
      <c r="F154" s="53">
        <f t="shared" si="8"/>
        <v>6811.2244897959172</v>
      </c>
      <c r="G154" t="str">
        <f>IF((ISERROR((VLOOKUP(B154,Calculation!C$2:C$2815,1,FALSE)))),"not entered","")</f>
        <v/>
      </c>
    </row>
    <row r="155" spans="2:7">
      <c r="B155" s="70" t="s">
        <v>334</v>
      </c>
      <c r="C155" s="52" t="str">
        <f t="shared" si="6"/>
        <v>Female</v>
      </c>
      <c r="D155" s="52" t="str">
        <f t="shared" si="7"/>
        <v xml:space="preserve">      </v>
      </c>
      <c r="E155" s="52">
        <v>7.8136574074074081E-2</v>
      </c>
      <c r="F155" s="53">
        <f t="shared" si="8"/>
        <v>6723.4483780180708</v>
      </c>
      <c r="G155" t="str">
        <f>IF((ISERROR((VLOOKUP(B155,Calculation!C$2:C$2815,1,FALSE)))),"not entered","")</f>
        <v/>
      </c>
    </row>
    <row r="156" spans="2:7">
      <c r="B156" s="70" t="s">
        <v>335</v>
      </c>
      <c r="C156" s="52" t="str">
        <f t="shared" si="6"/>
        <v>Male</v>
      </c>
      <c r="D156" s="52" t="str">
        <f t="shared" si="7"/>
        <v xml:space="preserve">      </v>
      </c>
      <c r="E156" s="52">
        <v>7.8483796296296301E-2</v>
      </c>
      <c r="F156" s="53">
        <f t="shared" si="8"/>
        <v>5935.702698717002</v>
      </c>
      <c r="G156" t="str">
        <f>IF((ISERROR((VLOOKUP(B156,Calculation!C$2:C$2815,1,FALSE)))),"not entered","")</f>
        <v/>
      </c>
    </row>
    <row r="157" spans="2:7">
      <c r="B157" s="70" t="s">
        <v>336</v>
      </c>
      <c r="C157" s="52" t="str">
        <f t="shared" si="6"/>
        <v>Female</v>
      </c>
      <c r="D157" s="52" t="str">
        <f t="shared" si="7"/>
        <v xml:space="preserve">Chiltern Tri     </v>
      </c>
      <c r="E157" s="52">
        <v>7.9652777777777781E-2</v>
      </c>
      <c r="F157" s="53">
        <f t="shared" si="8"/>
        <v>6595.4664341761109</v>
      </c>
      <c r="G157" t="str">
        <f>IF((ISERROR((VLOOKUP(B157,Calculation!C$2:C$2815,1,FALSE)))),"not entered","")</f>
        <v/>
      </c>
    </row>
    <row r="158" spans="2:7">
      <c r="B158" s="70" t="s">
        <v>337</v>
      </c>
      <c r="C158" s="52" t="str">
        <f t="shared" si="6"/>
        <v>Female</v>
      </c>
      <c r="D158" s="52" t="str">
        <f t="shared" si="7"/>
        <v xml:space="preserve">      </v>
      </c>
      <c r="E158" s="52">
        <v>8.2037037037037033E-2</v>
      </c>
      <c r="F158" s="53">
        <f t="shared" si="8"/>
        <v>6403.7810383747183</v>
      </c>
      <c r="G158" t="str">
        <f>IF((ISERROR((VLOOKUP(B158,Calculation!C$2:C$2815,1,FALSE)))),"not entered","")</f>
        <v/>
      </c>
    </row>
    <row r="159" spans="2:7">
      <c r="B159" s="70" t="s">
        <v>338</v>
      </c>
      <c r="C159" s="52" t="str">
        <f t="shared" si="6"/>
        <v>Female</v>
      </c>
      <c r="D159" s="52" t="str">
        <f t="shared" si="7"/>
        <v xml:space="preserve">      </v>
      </c>
      <c r="E159" s="52">
        <v>8.3379629629629637E-2</v>
      </c>
      <c r="F159" s="53">
        <f t="shared" si="8"/>
        <v>6300.6662965019423</v>
      </c>
      <c r="G159" t="str">
        <f>IF((ISERROR((VLOOKUP(B159,Calculation!C$2:C$2815,1,FALSE)))),"not entered","")</f>
        <v/>
      </c>
    </row>
    <row r="160" spans="2:7">
      <c r="B160" s="70" t="s">
        <v>339</v>
      </c>
      <c r="C160" s="52" t="str">
        <f t="shared" si="6"/>
        <v>Male</v>
      </c>
      <c r="D160" s="52" t="str">
        <f t="shared" si="7"/>
        <v xml:space="preserve">      </v>
      </c>
      <c r="E160" s="52">
        <v>8.8252314814814811E-2</v>
      </c>
      <c r="F160" s="53">
        <f t="shared" si="8"/>
        <v>5278.688524590164</v>
      </c>
      <c r="G160" t="str">
        <f>IF((ISERROR((VLOOKUP(B160,Calculation!C$2:C$2815,1,FALSE)))),"not entered","")</f>
        <v/>
      </c>
    </row>
    <row r="161" spans="2:7">
      <c r="B161" s="70" t="s">
        <v>340</v>
      </c>
      <c r="C161" s="52" t="str">
        <f t="shared" si="6"/>
        <v>Female</v>
      </c>
      <c r="D161" s="52" t="str">
        <f t="shared" si="7"/>
        <v xml:space="preserve">      </v>
      </c>
      <c r="E161" s="52">
        <v>0.10504629629629629</v>
      </c>
      <c r="F161" s="53">
        <f t="shared" si="8"/>
        <v>5001.1018069634201</v>
      </c>
      <c r="G161" t="str">
        <f>IF((ISERROR((VLOOKUP(B161,Calculation!C$2:C$2815,1,FALSE)))),"not entered","")</f>
        <v/>
      </c>
    </row>
    <row r="162" spans="2:7">
      <c r="B162" s="70" t="s">
        <v>341</v>
      </c>
      <c r="C162" s="52" t="str">
        <f t="shared" si="6"/>
        <v>Female</v>
      </c>
      <c r="D162" s="52" t="str">
        <f t="shared" si="7"/>
        <v xml:space="preserve">      </v>
      </c>
      <c r="E162" s="52">
        <v>0.10505787037037036</v>
      </c>
      <c r="F162" s="53">
        <f t="shared" si="8"/>
        <v>5000.5508427894683</v>
      </c>
      <c r="G162" t="str">
        <f>IF((ISERROR((VLOOKUP(B162,Calculation!C$2:C$2815,1,FALSE)))),"not entered","")</f>
        <v/>
      </c>
    </row>
    <row r="163" spans="2:7">
      <c r="B163" s="70" t="s">
        <v>5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IF((ISERROR((VLOOKUP(B163,Calculation!C$2:C$2815,1,FALSE)))),"not entered","")</f>
        <v/>
      </c>
    </row>
    <row r="164" spans="2:7">
      <c r="B164" s="70" t="s">
        <v>5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IF((ISERROR((VLOOKUP(B164,Calculation!C$2:C$2815,1,FALSE)))),"not entered","")</f>
        <v/>
      </c>
    </row>
    <row r="165" spans="2:7">
      <c r="B165" s="70" t="s">
        <v>5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IF((ISERROR((VLOOKUP(B165,Calculation!C$2:C$2815,1,FALSE)))),"not entered","")</f>
        <v/>
      </c>
    </row>
    <row r="166" spans="2:7">
      <c r="B166" s="70" t="s">
        <v>5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IF((ISERROR((VLOOKUP(B166,Calculation!C$2:C$2815,1,FALSE)))),"not entered","")</f>
        <v/>
      </c>
    </row>
    <row r="167" spans="2:7">
      <c r="B167" s="70" t="s">
        <v>5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IF((ISERROR((VLOOKUP(B167,Calculation!C$2:C$2815,1,FALSE)))),"not entered","")</f>
        <v/>
      </c>
    </row>
    <row r="168" spans="2:7">
      <c r="B168" s="70" t="s">
        <v>5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IF((ISERROR((VLOOKUP(B168,Calculation!C$2:C$2815,1,FALSE)))),"not entered","")</f>
        <v/>
      </c>
    </row>
    <row r="169" spans="2:7">
      <c r="B169" s="70" t="s">
        <v>5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IF((ISERROR((VLOOKUP(B169,Calculation!C$2:C$2815,1,FALSE)))),"not entered","")</f>
        <v/>
      </c>
    </row>
    <row r="170" spans="2:7">
      <c r="B170" s="70" t="s">
        <v>5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IF((ISERROR((VLOOKUP(B170,Calculation!C$2:C$2815,1,FALSE)))),"not entered","")</f>
        <v/>
      </c>
    </row>
    <row r="171" spans="2:7">
      <c r="B171" s="70" t="s">
        <v>5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IF((ISERROR((VLOOKUP(B171,Calculation!C$2:C$2815,1,FALSE)))),"not entered","")</f>
        <v/>
      </c>
    </row>
    <row r="172" spans="2:7">
      <c r="B172" s="70" t="s">
        <v>5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IF((ISERROR((VLOOKUP(B172,Calculation!C$2:C$2815,1,FALSE)))),"not entered","")</f>
        <v/>
      </c>
    </row>
    <row r="173" spans="2:7">
      <c r="B173" s="70" t="s">
        <v>5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IF((ISERROR((VLOOKUP(B173,Calculation!C$2:C$2815,1,FALSE)))),"not entered","")</f>
        <v/>
      </c>
    </row>
    <row r="174" spans="2:7">
      <c r="B174" s="70" t="s">
        <v>5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IF((ISERROR((VLOOKUP(B174,Calculation!C$2:C$2815,1,FALSE)))),"not entered","")</f>
        <v/>
      </c>
    </row>
    <row r="175" spans="2:7">
      <c r="B175" s="70" t="s">
        <v>5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IF((ISERROR((VLOOKUP(B175,Calculation!C$2:C$2815,1,FALSE)))),"not entered","")</f>
        <v/>
      </c>
    </row>
    <row r="176" spans="2:7">
      <c r="B176" s="70" t="s">
        <v>5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IF((ISERROR((VLOOKUP(B176,Calculation!C$2:C$2815,1,FALSE)))),"not entered","")</f>
        <v/>
      </c>
    </row>
    <row r="177" spans="2:7">
      <c r="B177" s="70" t="s">
        <v>5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IF((ISERROR((VLOOKUP(B177,Calculation!C$2:C$2815,1,FALSE)))),"not entered","")</f>
        <v/>
      </c>
    </row>
    <row r="178" spans="2:7">
      <c r="B178" s="70" t="s">
        <v>5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IF((ISERROR((VLOOKUP(B178,Calculation!C$2:C$2815,1,FALSE)))),"not entered","")</f>
        <v/>
      </c>
    </row>
    <row r="179" spans="2:7">
      <c r="B179" s="70" t="s">
        <v>5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IF((ISERROR((VLOOKUP(B179,Calculation!C$2:C$2815,1,FALSE)))),"not entered","")</f>
        <v/>
      </c>
    </row>
    <row r="180" spans="2:7">
      <c r="B180" s="70" t="s">
        <v>5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IF((ISERROR((VLOOKUP(B180,Calculation!C$2:C$2815,1,FALSE)))),"not entered","")</f>
        <v/>
      </c>
    </row>
    <row r="181" spans="2:7">
      <c r="B181" s="70" t="s">
        <v>5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IF((ISERROR((VLOOKUP(B181,Calculation!C$2:C$2815,1,FALSE)))),"not entered","")</f>
        <v/>
      </c>
    </row>
    <row r="182" spans="2:7">
      <c r="B182" s="70" t="s">
        <v>5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IF((ISERROR((VLOOKUP(B182,Calculation!C$2:C$2815,1,FALSE)))),"not entered","")</f>
        <v/>
      </c>
    </row>
    <row r="183" spans="2:7">
      <c r="B183" s="70" t="s">
        <v>5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IF((ISERROR((VLOOKUP(B183,Calculation!C$2:C$2815,1,FALSE)))),"not entered","")</f>
        <v/>
      </c>
    </row>
    <row r="184" spans="2:7">
      <c r="B184" s="70" t="s">
        <v>5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IF((ISERROR((VLOOKUP(B184,Calculation!C$2:C$2815,1,FALSE)))),"not entered","")</f>
        <v/>
      </c>
    </row>
    <row r="185" spans="2:7">
      <c r="B185" s="70" t="s">
        <v>5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IF((ISERROR((VLOOKUP(B185,Calculation!C$2:C$2815,1,FALSE)))),"not entered","")</f>
        <v/>
      </c>
    </row>
    <row r="186" spans="2:7">
      <c r="B186" s="70" t="s">
        <v>5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IF((ISERROR((VLOOKUP(B186,Calculation!C$2:C$2815,1,FALSE)))),"not entered","")</f>
        <v/>
      </c>
    </row>
    <row r="187" spans="2:7">
      <c r="B187" s="70" t="s">
        <v>5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IF((ISERROR((VLOOKUP(B187,Calculation!C$2:C$2815,1,FALSE)))),"not entered","")</f>
        <v/>
      </c>
    </row>
    <row r="188" spans="2:7">
      <c r="B188" s="70" t="s">
        <v>5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IF((ISERROR((VLOOKUP(B188,Calculation!C$2:C$2815,1,FALSE)))),"not entered","")</f>
        <v/>
      </c>
    </row>
    <row r="189" spans="2:7">
      <c r="B189" s="70" t="s">
        <v>5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IF((ISERROR((VLOOKUP(B189,Calculation!C$2:C$2815,1,FALSE)))),"not entered","")</f>
        <v/>
      </c>
    </row>
    <row r="190" spans="2:7">
      <c r="B190" s="70" t="s">
        <v>5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IF((ISERROR((VLOOKUP(B190,Calculation!C$2:C$2815,1,FALSE)))),"not entered","")</f>
        <v/>
      </c>
    </row>
    <row r="191" spans="2:7">
      <c r="B191" s="70" t="s">
        <v>5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IF((ISERROR((VLOOKUP(B191,Calculation!C$2:C$2815,1,FALSE)))),"not entered","")</f>
        <v/>
      </c>
    </row>
    <row r="192" spans="2:7">
      <c r="B192" s="70" t="s">
        <v>5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IF((ISERROR((VLOOKUP(B192,Calculation!C$2:C$2815,1,FALSE)))),"not entered","")</f>
        <v/>
      </c>
    </row>
    <row r="193" spans="2:7">
      <c r="B193" s="70" t="s">
        <v>5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IF((ISERROR((VLOOKUP(B193,Calculation!C$2:C$2815,1,FALSE)))),"not entered","")</f>
        <v/>
      </c>
    </row>
    <row r="194" spans="2:7">
      <c r="B194" s="70" t="s">
        <v>5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IF((ISERROR((VLOOKUP(B194,Calculation!C$2:C$2815,1,FALSE)))),"not entered","")</f>
        <v/>
      </c>
    </row>
    <row r="195" spans="2:7">
      <c r="B195" s="70" t="s">
        <v>5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IF((ISERROR((VLOOKUP(B195,Calculation!C$2:C$2815,1,FALSE)))),"not entered","")</f>
        <v/>
      </c>
    </row>
    <row r="196" spans="2:7">
      <c r="B196" s="70" t="s">
        <v>5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IF((ISERROR((VLOOKUP(B196,Calculation!C$2:C$2815,1,FALSE)))),"not entered","")</f>
        <v/>
      </c>
    </row>
    <row r="197" spans="2:7">
      <c r="B197" s="70" t="s">
        <v>5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IF((ISERROR((VLOOKUP(B197,Calculation!C$2:C$2815,1,FALSE)))),"not entered","")</f>
        <v/>
      </c>
    </row>
    <row r="198" spans="2:7">
      <c r="B198" s="70" t="s">
        <v>5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70" t="s">
        <v>5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IF((ISERROR((VLOOKUP(B199,Calculation!C$2:C$2815,1,FALSE)))),"not entered","")</f>
        <v/>
      </c>
    </row>
    <row r="200" spans="2:7">
      <c r="B200" s="70" t="s">
        <v>5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IF((ISERROR((VLOOKUP(B200,Calculation!C$2:C$2815,1,FALSE)))),"not entered","")</f>
        <v/>
      </c>
    </row>
    <row r="201" spans="2:7">
      <c r="B201" s="70" t="s">
        <v>5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IF((ISERROR((VLOOKUP(B201,Calculation!C$2:C$2815,1,FALSE)))),"not entered","")</f>
        <v/>
      </c>
    </row>
    <row r="202" spans="2:7">
      <c r="B202" s="70" t="s">
        <v>5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IF((ISERROR((VLOOKUP(B202,Calculation!C$2:C$2815,1,FALSE)))),"not entered","")</f>
        <v/>
      </c>
    </row>
    <row r="203" spans="2:7">
      <c r="B203" s="70" t="s">
        <v>5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IF((ISERROR((VLOOKUP(B203,Calculation!C$2:C$2815,1,FALSE)))),"not entered","")</f>
        <v/>
      </c>
    </row>
    <row r="204" spans="2:7">
      <c r="B204" s="70" t="s">
        <v>5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IF((ISERROR((VLOOKUP(B204,Calculation!C$2:C$2815,1,FALSE)))),"not entered","")</f>
        <v/>
      </c>
    </row>
    <row r="205" spans="2:7">
      <c r="B205" s="70" t="s">
        <v>5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IF((ISERROR((VLOOKUP(B205,Calculation!C$2:C$2815,1,FALSE)))),"not entered","")</f>
        <v/>
      </c>
    </row>
    <row r="206" spans="2:7">
      <c r="B206" s="70" t="s">
        <v>5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IF((ISERROR((VLOOKUP(B206,Calculation!C$2:C$2815,1,FALSE)))),"not entered","")</f>
        <v/>
      </c>
    </row>
    <row r="207" spans="2:7">
      <c r="B207" s="70" t="s">
        <v>5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IF((ISERROR((VLOOKUP(B207,Calculation!C$2:C$2815,1,FALSE)))),"not entered","")</f>
        <v/>
      </c>
    </row>
    <row r="208" spans="2:7">
      <c r="B208" s="70" t="s">
        <v>5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IF((ISERROR((VLOOKUP(B208,Calculation!C$2:C$2815,1,FALSE)))),"not entered","")</f>
        <v/>
      </c>
    </row>
    <row r="209" spans="2:7">
      <c r="B209" s="70" t="s">
        <v>5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IF((ISERROR((VLOOKUP(B209,Calculation!C$2:C$2815,1,FALSE)))),"not entered","")</f>
        <v/>
      </c>
    </row>
    <row r="210" spans="2:7">
      <c r="B210" s="70" t="s">
        <v>5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IF((ISERROR((VLOOKUP(B210,Calculation!C$2:C$2815,1,FALSE)))),"not entered","")</f>
        <v/>
      </c>
    </row>
    <row r="211" spans="2:7">
      <c r="B211" s="70" t="s">
        <v>5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IF((ISERROR((VLOOKUP(B211,Calculation!C$2:C$2815,1,FALSE)))),"not entered","")</f>
        <v/>
      </c>
    </row>
    <row r="212" spans="2:7">
      <c r="B212" s="70" t="s">
        <v>5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IF((ISERROR((VLOOKUP(B212,Calculation!C$2:C$2815,1,FALSE)))),"not entered","")</f>
        <v/>
      </c>
    </row>
    <row r="213" spans="2:7">
      <c r="B213" s="70" t="s">
        <v>5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IF((ISERROR((VLOOKUP(B213,Calculation!C$2:C$2815,1,FALSE)))),"not entered","")</f>
        <v/>
      </c>
    </row>
    <row r="214" spans="2:7">
      <c r="B214" s="70" t="s">
        <v>5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IF((ISERROR((VLOOKUP(B214,Calculation!C$2:C$2815,1,FALSE)))),"not entered","")</f>
        <v/>
      </c>
    </row>
    <row r="215" spans="2:7">
      <c r="B215" s="70" t="s">
        <v>5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IF((ISERROR((VLOOKUP(B215,Calculation!C$2:C$2815,1,FALSE)))),"not entered","")</f>
        <v/>
      </c>
    </row>
    <row r="216" spans="2:7">
      <c r="B216" s="70" t="s">
        <v>5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IF((ISERROR((VLOOKUP(B216,Calculation!C$2:C$2815,1,FALSE)))),"not entered","")</f>
        <v/>
      </c>
    </row>
    <row r="217" spans="2:7">
      <c r="B217" s="70" t="s">
        <v>5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IF((ISERROR((VLOOKUP(B217,Calculation!C$2:C$2815,1,FALSE)))),"not entered","")</f>
        <v/>
      </c>
    </row>
    <row r="218" spans="2:7">
      <c r="B218" s="70" t="s">
        <v>5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IF((ISERROR((VLOOKUP(B218,Calculation!C$2:C$2815,1,FALSE)))),"not entered","")</f>
        <v/>
      </c>
    </row>
    <row r="219" spans="2:7">
      <c r="B219" s="70" t="s">
        <v>5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IF((ISERROR((VLOOKUP(B219,Calculation!C$2:C$2815,1,FALSE)))),"not entered","")</f>
        <v/>
      </c>
    </row>
    <row r="220" spans="2:7">
      <c r="B220" s="70" t="s">
        <v>5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IF((ISERROR((VLOOKUP(B220,Calculation!C$2:C$2815,1,FALSE)))),"not entered","")</f>
        <v/>
      </c>
    </row>
    <row r="221" spans="2:7">
      <c r="B221" s="70" t="s">
        <v>5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IF((ISERROR((VLOOKUP(B221,Calculation!C$2:C$2815,1,FALSE)))),"not entered","")</f>
        <v/>
      </c>
    </row>
    <row r="222" spans="2:7">
      <c r="B222" s="70" t="s">
        <v>5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IF((ISERROR((VLOOKUP(B222,Calculation!C$2:C$2815,1,FALSE)))),"not entered","")</f>
        <v/>
      </c>
    </row>
    <row r="223" spans="2:7">
      <c r="B223" s="70" t="s">
        <v>5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IF((ISERROR((VLOOKUP(B223,Calculation!C$2:C$2815,1,FALSE)))),"not entered","")</f>
        <v/>
      </c>
    </row>
    <row r="224" spans="2:7">
      <c r="B224" s="70" t="s">
        <v>5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</sheetData>
  <phoneticPr fontId="3" type="noConversion"/>
  <conditionalFormatting sqref="B1:B3">
    <cfRule type="cellIs" dxfId="114" priority="16" stopIfTrue="1" operator="equal">
      <formula>"x"</formula>
    </cfRule>
  </conditionalFormatting>
  <conditionalFormatting sqref="B6">
    <cfRule type="cellIs" dxfId="113" priority="5" stopIfTrue="1" operator="equal">
      <formula>"x"</formula>
    </cfRule>
  </conditionalFormatting>
  <conditionalFormatting sqref="B11:B413">
    <cfRule type="cellIs" dxfId="112" priority="3" stopIfTrue="1" operator="equal">
      <formula>"x"</formula>
    </cfRule>
  </conditionalFormatting>
  <conditionalFormatting sqref="G414:G486">
    <cfRule type="cellIs" dxfId="111" priority="2" stopIfTrue="1" operator="equal">
      <formula>#N/A</formula>
    </cfRule>
  </conditionalFormatting>
  <conditionalFormatting sqref="B414:B486">
    <cfRule type="cellIs" dxfId="110" priority="1" stopIfTrue="1" operator="equal">
      <formula>"x"</formula>
    </cfRule>
  </conditionalFormatting>
  <conditionalFormatting sqref="B4:B5 B487:B506">
    <cfRule type="cellIs" dxfId="109" priority="7" stopIfTrue="1" operator="equal">
      <formula>"x"</formula>
    </cfRule>
  </conditionalFormatting>
  <conditionalFormatting sqref="G4:G10 G487:G506">
    <cfRule type="cellIs" dxfId="108" priority="8" stopIfTrue="1" operator="equal">
      <formula>#N/A</formula>
    </cfRule>
  </conditionalFormatting>
  <conditionalFormatting sqref="B7:B10">
    <cfRule type="cellIs" dxfId="107" priority="6" stopIfTrue="1" operator="equal">
      <formula>"x"</formula>
    </cfRule>
  </conditionalFormatting>
  <conditionalFormatting sqref="G11:G413">
    <cfRule type="cellIs" dxfId="106" priority="4" stopIfTrue="1" operator="equal">
      <formula>#N/A</formula>
    </cfRule>
  </conditionalFormatting>
  <pageMargins left="0.75" right="0.75" top="1" bottom="1" header="0.5" footer="0.5"/>
  <headerFooter alignWithMargins="0"/>
  <webPublishItems count="3">
    <webPublishItem id="17076" divId="teer league Adult_17076" sourceType="range" sourceRef="A1:F95" destinationFile="C:\A TEER\Web\TEER League 10\cambridge10.htm"/>
    <webPublishItem id="9197" divId="teer league Standard_9197" sourceType="range" sourceRef="A1:F114" destinationFile="C:\A TEER\Web\TEER League 08\norwich.htm"/>
    <webPublishItem id="22310" divId="teer league Standard_22310" sourceType="range" sourceRef="A1:F153" destinationFile="C:\A TEER\Web\TEER League 09\Norwich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>
  <dimension ref="B1:N506"/>
  <sheetViews>
    <sheetView workbookViewId="0">
      <selection activeCell="J6" sqref="J6:N6"/>
    </sheetView>
  </sheetViews>
  <sheetFormatPr defaultRowHeight="12.75"/>
  <cols>
    <col min="1" max="1" width="2.140625" customWidth="1"/>
    <col min="2" max="2" width="16.42578125" bestFit="1" customWidth="1"/>
    <col min="3" max="3" width="7.140625" bestFit="1" customWidth="1"/>
    <col min="4" max="4" width="26.42578125" bestFit="1" customWidth="1"/>
    <col min="5" max="5" width="8.140625" bestFit="1" customWidth="1"/>
    <col min="6" max="6" width="8.5703125" bestFit="1" customWidth="1"/>
  </cols>
  <sheetData>
    <row r="1" spans="2:14">
      <c r="B1" s="23"/>
      <c r="C1" s="40"/>
      <c r="D1" s="24"/>
      <c r="E1" s="25"/>
    </row>
    <row r="2" spans="2:14" ht="15.75">
      <c r="B2" s="59" t="str">
        <f>Races!A8</f>
        <v>Harwich</v>
      </c>
      <c r="C2" s="40"/>
      <c r="D2" s="24"/>
      <c r="E2" s="25"/>
    </row>
    <row r="3" spans="2:14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14">
      <c r="B4" s="58" t="s">
        <v>17</v>
      </c>
      <c r="C4" s="48" t="s">
        <v>20</v>
      </c>
      <c r="D4" s="48"/>
      <c r="E4" s="61">
        <v>4.6689814814814816E-2</v>
      </c>
      <c r="F4" s="49"/>
      <c r="G4" t="str">
        <f>IF((ISERROR((VLOOKUP(B4,Calculation!C$2:C$2815,1,FALSE)))),"not entered","")</f>
        <v/>
      </c>
    </row>
    <row r="5" spans="2:14">
      <c r="B5" s="50" t="s">
        <v>17</v>
      </c>
      <c r="C5" s="51" t="s">
        <v>21</v>
      </c>
      <c r="D5" s="51"/>
      <c r="E5" s="52">
        <v>4.3344907407407408E-2</v>
      </c>
      <c r="F5" s="53"/>
      <c r="G5" t="str">
        <f>IF((ISERROR((VLOOKUP(B5,Calculation!C$2:C$2815,1,FALSE)))),"not entered","")</f>
        <v/>
      </c>
    </row>
    <row r="6" spans="2:14">
      <c r="B6" s="70" t="s">
        <v>1549</v>
      </c>
      <c r="C6" s="52" t="str">
        <f t="shared" ref="C6:C69" si="0">VLOOKUP(B6,name,3,FALSE)</f>
        <v>Male</v>
      </c>
      <c r="D6" s="52" t="str">
        <f t="shared" ref="D6:D69" si="1">VLOOKUP(B6,name,2,FALSE)</f>
        <v>Springfield Striders</v>
      </c>
      <c r="E6" s="52">
        <v>4.3344907407407408E-2</v>
      </c>
      <c r="F6" s="53">
        <f t="shared" ref="F6:F69" si="2">(VLOOKUP(C6,C$4:E$5,3,FALSE))/(E6/10000)</f>
        <v>10000</v>
      </c>
      <c r="G6" t="str">
        <f>IF((ISERROR((VLOOKUP(B6,Calculation!C$2:C$2815,1,FALSE)))),"not entered","")</f>
        <v/>
      </c>
      <c r="J6">
        <f>LEN(B6)</f>
        <v>10</v>
      </c>
      <c r="K6">
        <f>FIND(" ",B6,1)</f>
        <v>6</v>
      </c>
      <c r="L6" t="str">
        <f>LEFT(B6,K6-1)</f>
        <v>Colin</v>
      </c>
      <c r="M6" t="str">
        <f>MID(B6,K6+1,J6-K6)</f>
        <v>Peck</v>
      </c>
      <c r="N6" t="str">
        <f>M6&amp;" "&amp;L6</f>
        <v>Peck Colin</v>
      </c>
    </row>
    <row r="7" spans="2:14">
      <c r="B7" s="70" t="s">
        <v>1550</v>
      </c>
      <c r="C7" s="52" t="str">
        <f t="shared" si="0"/>
        <v>Male</v>
      </c>
      <c r="D7" s="52" t="str">
        <f t="shared" si="1"/>
        <v>Witham Running Club</v>
      </c>
      <c r="E7" s="52">
        <v>4.3819444444444446E-2</v>
      </c>
      <c r="F7" s="53">
        <f t="shared" si="2"/>
        <v>9891.7062863180145</v>
      </c>
      <c r="G7" t="str">
        <f>IF((ISERROR((VLOOKUP(B7,Calculation!C$2:C$2815,1,FALSE)))),"not entered","")</f>
        <v/>
      </c>
      <c r="J7">
        <f t="shared" ref="J7:J70" si="3">LEN(B7)</f>
        <v>12</v>
      </c>
      <c r="K7">
        <f t="shared" ref="K7:K70" si="4">FIND(" ",B7,1)</f>
        <v>6</v>
      </c>
      <c r="L7" t="str">
        <f t="shared" ref="L7:L70" si="5">LEFT(B7,K7-1)</f>
        <v>James</v>
      </c>
      <c r="M7" t="str">
        <f t="shared" ref="M7:M70" si="6">MID(B7,K7+1,J7-K7)</f>
        <v>Farren</v>
      </c>
      <c r="N7" t="str">
        <f t="shared" ref="N7:N70" si="7">M7&amp;" "&amp;L7</f>
        <v>Farren James</v>
      </c>
    </row>
    <row r="8" spans="2:14">
      <c r="B8" s="70" t="s">
        <v>1551</v>
      </c>
      <c r="C8" s="52" t="str">
        <f t="shared" si="0"/>
        <v>Male</v>
      </c>
      <c r="D8" s="52" t="str">
        <f t="shared" si="1"/>
        <v>Unattached</v>
      </c>
      <c r="E8" s="52">
        <v>4.4004629629629623E-2</v>
      </c>
      <c r="F8" s="53">
        <f t="shared" si="2"/>
        <v>9850.0789058390346</v>
      </c>
      <c r="G8" t="str">
        <f>IF((ISERROR((VLOOKUP(B8,Calculation!C$2:C$2815,1,FALSE)))),"not entered","")</f>
        <v/>
      </c>
      <c r="J8">
        <f t="shared" si="3"/>
        <v>12</v>
      </c>
      <c r="K8">
        <f t="shared" si="4"/>
        <v>6</v>
      </c>
      <c r="L8" t="str">
        <f t="shared" si="5"/>
        <v>Keith</v>
      </c>
      <c r="M8" t="str">
        <f t="shared" si="6"/>
        <v>Tilley</v>
      </c>
      <c r="N8" t="str">
        <f t="shared" si="7"/>
        <v>Tilley Keith</v>
      </c>
    </row>
    <row r="9" spans="2:14">
      <c r="B9" s="70" t="s">
        <v>1073</v>
      </c>
      <c r="C9" s="52" t="str">
        <f t="shared" si="0"/>
        <v>Male</v>
      </c>
      <c r="D9" s="52" t="str">
        <f t="shared" si="1"/>
        <v/>
      </c>
      <c r="E9" s="52">
        <v>4.4918981481481483E-2</v>
      </c>
      <c r="F9" s="53">
        <f t="shared" si="2"/>
        <v>9649.5748518423079</v>
      </c>
      <c r="G9" t="str">
        <f>IF((ISERROR((VLOOKUP(B9,Calculation!C$2:C$2815,1,FALSE)))),"not entered","")</f>
        <v/>
      </c>
      <c r="J9">
        <f t="shared" si="3"/>
        <v>13</v>
      </c>
      <c r="K9">
        <f t="shared" si="4"/>
        <v>6</v>
      </c>
      <c r="L9" t="str">
        <f t="shared" si="5"/>
        <v>Simon</v>
      </c>
      <c r="M9" t="str">
        <f t="shared" si="6"/>
        <v>Ashmore</v>
      </c>
      <c r="N9" t="str">
        <f t="shared" si="7"/>
        <v>Ashmore Simon</v>
      </c>
    </row>
    <row r="10" spans="2:14">
      <c r="B10" s="70" t="s">
        <v>84</v>
      </c>
      <c r="C10" s="52" t="str">
        <f t="shared" si="0"/>
        <v>Male</v>
      </c>
      <c r="D10" s="52" t="str">
        <f t="shared" si="1"/>
        <v>HADLEIGH HARES</v>
      </c>
      <c r="E10" s="52">
        <v>4.5416666666666668E-2</v>
      </c>
      <c r="F10" s="53">
        <f t="shared" si="2"/>
        <v>9543.832823649338</v>
      </c>
      <c r="G10" t="str">
        <f>IF((ISERROR((VLOOKUP(B10,Calculation!C$2:C$2815,1,FALSE)))),"not entered","")</f>
        <v/>
      </c>
      <c r="J10">
        <f t="shared" si="3"/>
        <v>14</v>
      </c>
      <c r="K10">
        <f t="shared" si="4"/>
        <v>8</v>
      </c>
      <c r="L10" t="str">
        <f t="shared" si="5"/>
        <v>Richard</v>
      </c>
      <c r="M10" t="str">
        <f t="shared" si="6"/>
        <v>Hanley</v>
      </c>
      <c r="N10" t="str">
        <f t="shared" si="7"/>
        <v>Hanley Richard</v>
      </c>
    </row>
    <row r="11" spans="2:14">
      <c r="B11" s="70" t="s">
        <v>1552</v>
      </c>
      <c r="C11" s="52" t="str">
        <f t="shared" si="0"/>
        <v>Male</v>
      </c>
      <c r="D11" s="52" t="str">
        <f t="shared" si="1"/>
        <v>Colchester Harriers</v>
      </c>
      <c r="E11" s="52">
        <v>4.5439814814814815E-2</v>
      </c>
      <c r="F11" s="53">
        <f t="shared" si="2"/>
        <v>9538.9709628120218</v>
      </c>
      <c r="G11" t="str">
        <f>IF((ISERROR((VLOOKUP(B11,Calculation!C$2:C$2815,1,FALSE)))),"not entered","")</f>
        <v/>
      </c>
      <c r="J11">
        <f t="shared" si="3"/>
        <v>10</v>
      </c>
      <c r="K11">
        <f t="shared" si="4"/>
        <v>5</v>
      </c>
      <c r="L11" t="str">
        <f t="shared" si="5"/>
        <v>John</v>
      </c>
      <c r="M11" t="str">
        <f t="shared" si="6"/>
        <v>Fryer</v>
      </c>
      <c r="N11" t="str">
        <f t="shared" si="7"/>
        <v>Fryer John</v>
      </c>
    </row>
    <row r="12" spans="2:14">
      <c r="B12" s="70" t="s">
        <v>1553</v>
      </c>
      <c r="C12" s="52" t="str">
        <f t="shared" si="0"/>
        <v>Male</v>
      </c>
      <c r="D12" s="52" t="str">
        <f t="shared" si="1"/>
        <v>Royal Navy Triathlon Association</v>
      </c>
      <c r="E12" s="52">
        <v>4.5740740740740742E-2</v>
      </c>
      <c r="F12" s="53">
        <f t="shared" si="2"/>
        <v>9476.2145748987841</v>
      </c>
      <c r="G12" t="str">
        <f>IF((ISERROR((VLOOKUP(B12,Calculation!C$2:C$2815,1,FALSE)))),"not entered","")</f>
        <v/>
      </c>
      <c r="J12">
        <f t="shared" si="3"/>
        <v>9</v>
      </c>
      <c r="K12">
        <f t="shared" si="4"/>
        <v>6</v>
      </c>
      <c r="L12" t="str">
        <f t="shared" si="5"/>
        <v>Simon</v>
      </c>
      <c r="M12" t="str">
        <f t="shared" si="6"/>
        <v>Day</v>
      </c>
      <c r="N12" t="str">
        <f t="shared" si="7"/>
        <v>Day Simon</v>
      </c>
    </row>
    <row r="13" spans="2:14">
      <c r="B13" s="70" t="s">
        <v>1554</v>
      </c>
      <c r="C13" s="52" t="str">
        <f t="shared" si="0"/>
        <v>Male</v>
      </c>
      <c r="D13" s="52" t="str">
        <f t="shared" si="1"/>
        <v>Harwich Runners</v>
      </c>
      <c r="E13" s="52">
        <v>4.6134259259259264E-2</v>
      </c>
      <c r="F13" s="53">
        <f t="shared" si="2"/>
        <v>9395.3838434520821</v>
      </c>
      <c r="G13" t="str">
        <f>IF((ISERROR((VLOOKUP(B13,Calculation!C$2:C$2815,1,FALSE)))),"not entered","")</f>
        <v/>
      </c>
      <c r="J13">
        <f t="shared" si="3"/>
        <v>10</v>
      </c>
      <c r="K13">
        <f t="shared" si="4"/>
        <v>5</v>
      </c>
      <c r="L13" t="str">
        <f t="shared" si="5"/>
        <v>Mark</v>
      </c>
      <c r="M13" t="str">
        <f t="shared" si="6"/>
        <v>Lloyd</v>
      </c>
      <c r="N13" t="str">
        <f t="shared" si="7"/>
        <v>Lloyd Mark</v>
      </c>
    </row>
    <row r="14" spans="2:14">
      <c r="B14" s="70" t="s">
        <v>1555</v>
      </c>
      <c r="C14" s="52" t="str">
        <f t="shared" si="0"/>
        <v>Male</v>
      </c>
      <c r="D14" s="52" t="str">
        <f t="shared" si="1"/>
        <v>Harwich Runners</v>
      </c>
      <c r="E14" s="52">
        <v>4.6192129629629632E-2</v>
      </c>
      <c r="F14" s="53">
        <f t="shared" si="2"/>
        <v>9383.6131295414689</v>
      </c>
      <c r="G14" t="str">
        <f>IF((ISERROR((VLOOKUP(B14,Calculation!C$2:C$2815,1,FALSE)))),"not entered","")</f>
        <v/>
      </c>
      <c r="J14">
        <f t="shared" si="3"/>
        <v>19</v>
      </c>
      <c r="K14">
        <f t="shared" si="4"/>
        <v>4</v>
      </c>
      <c r="L14" t="str">
        <f t="shared" si="5"/>
        <v>Sam</v>
      </c>
      <c r="M14" t="str">
        <f t="shared" si="6"/>
        <v>Goodingmatthews</v>
      </c>
      <c r="N14" t="str">
        <f t="shared" si="7"/>
        <v>Goodingmatthews Sam</v>
      </c>
    </row>
    <row r="15" spans="2:14">
      <c r="B15" s="70" t="s">
        <v>1556</v>
      </c>
      <c r="C15" s="52" t="str">
        <f t="shared" si="0"/>
        <v>Male</v>
      </c>
      <c r="D15" s="52" t="str">
        <f t="shared" si="1"/>
        <v>Great Bentley Running Club</v>
      </c>
      <c r="E15" s="52">
        <v>4.6226851851851852E-2</v>
      </c>
      <c r="F15" s="53">
        <f t="shared" si="2"/>
        <v>9376.5648472709072</v>
      </c>
      <c r="G15" t="str">
        <f>IF((ISERROR((VLOOKUP(B15,Calculation!C$2:C$2815,1,FALSE)))),"not entered","")</f>
        <v/>
      </c>
      <c r="J15">
        <f t="shared" si="3"/>
        <v>16</v>
      </c>
      <c r="K15">
        <f t="shared" si="4"/>
        <v>7</v>
      </c>
      <c r="L15" t="str">
        <f t="shared" si="5"/>
        <v>Joseph</v>
      </c>
      <c r="M15" t="str">
        <f t="shared" si="6"/>
        <v>Alexander</v>
      </c>
      <c r="N15" t="str">
        <f t="shared" si="7"/>
        <v>Alexander Joseph</v>
      </c>
    </row>
    <row r="16" spans="2:14">
      <c r="B16" s="70" t="s">
        <v>582</v>
      </c>
      <c r="C16" s="52" t="str">
        <f t="shared" si="0"/>
        <v>Male</v>
      </c>
      <c r="D16" s="52" t="str">
        <f t="shared" si="1"/>
        <v>Human Performance Unit</v>
      </c>
      <c r="E16" s="52">
        <v>4.6539351851851853E-2</v>
      </c>
      <c r="F16" s="53">
        <f t="shared" si="2"/>
        <v>9313.6035811987058</v>
      </c>
      <c r="G16" t="str">
        <f>IF((ISERROR((VLOOKUP(B16,Calculation!C$2:C$2815,1,FALSE)))),"not entered","")</f>
        <v/>
      </c>
      <c r="J16">
        <f t="shared" si="3"/>
        <v>14</v>
      </c>
      <c r="K16">
        <f t="shared" si="4"/>
        <v>6</v>
      </c>
      <c r="L16" t="str">
        <f t="shared" si="5"/>
        <v>Craig</v>
      </c>
      <c r="M16" t="str">
        <f t="shared" si="6"/>
        <v>Warriner</v>
      </c>
      <c r="N16" t="str">
        <f t="shared" si="7"/>
        <v>Warriner Craig</v>
      </c>
    </row>
    <row r="17" spans="2:14">
      <c r="B17" s="70" t="s">
        <v>1557</v>
      </c>
      <c r="C17" s="52" t="str">
        <f t="shared" si="0"/>
        <v>Female</v>
      </c>
      <c r="D17" s="52" t="str">
        <f t="shared" si="1"/>
        <v>Harwich Runners</v>
      </c>
      <c r="E17" s="52">
        <v>4.6689814814814816E-2</v>
      </c>
      <c r="F17" s="53">
        <f t="shared" si="2"/>
        <v>10000</v>
      </c>
      <c r="G17" t="str">
        <f>IF((ISERROR((VLOOKUP(B17,Calculation!C$2:C$2815,1,FALSE)))),"not entered","")</f>
        <v/>
      </c>
      <c r="J17">
        <f t="shared" si="3"/>
        <v>13</v>
      </c>
      <c r="K17">
        <f t="shared" si="4"/>
        <v>5</v>
      </c>
      <c r="L17" t="str">
        <f t="shared" si="5"/>
        <v>Kate</v>
      </c>
      <c r="M17" t="str">
        <f t="shared" si="6"/>
        <v>Hodgkiss</v>
      </c>
      <c r="N17" t="str">
        <f t="shared" si="7"/>
        <v>Hodgkiss Kate</v>
      </c>
    </row>
    <row r="18" spans="2:14">
      <c r="B18" s="70" t="s">
        <v>1250</v>
      </c>
      <c r="C18" s="52" t="str">
        <f t="shared" si="0"/>
        <v>Male</v>
      </c>
      <c r="D18" s="52">
        <f t="shared" si="1"/>
        <v>0</v>
      </c>
      <c r="E18" s="52">
        <v>4.704861111111111E-2</v>
      </c>
      <c r="F18" s="53">
        <f t="shared" si="2"/>
        <v>9212.7921279212806</v>
      </c>
      <c r="G18" t="str">
        <f>IF((ISERROR((VLOOKUP(B18,Calculation!C$2:C$2815,1,FALSE)))),"not entered","")</f>
        <v/>
      </c>
      <c r="J18">
        <f t="shared" si="3"/>
        <v>14</v>
      </c>
      <c r="K18">
        <f t="shared" si="4"/>
        <v>7</v>
      </c>
      <c r="L18" t="str">
        <f t="shared" si="5"/>
        <v>Steven</v>
      </c>
      <c r="M18" t="str">
        <f t="shared" si="6"/>
        <v>Driever</v>
      </c>
      <c r="N18" t="str">
        <f t="shared" si="7"/>
        <v>Driever Steven</v>
      </c>
    </row>
    <row r="19" spans="2:14">
      <c r="B19" s="70" t="s">
        <v>1558</v>
      </c>
      <c r="C19" s="52" t="str">
        <f t="shared" si="0"/>
        <v>Male</v>
      </c>
      <c r="D19" s="52" t="str">
        <f t="shared" si="1"/>
        <v>Greenwich Tritons</v>
      </c>
      <c r="E19" s="52">
        <v>4.7083333333333331E-2</v>
      </c>
      <c r="F19" s="53">
        <f t="shared" si="2"/>
        <v>9205.9980334316624</v>
      </c>
      <c r="G19" t="str">
        <f>IF((ISERROR((VLOOKUP(B19,Calculation!C$2:C$2815,1,FALSE)))),"not entered","")</f>
        <v/>
      </c>
      <c r="J19">
        <f t="shared" si="3"/>
        <v>17</v>
      </c>
      <c r="K19">
        <f t="shared" si="4"/>
        <v>6</v>
      </c>
      <c r="L19" t="str">
        <f t="shared" si="5"/>
        <v>Simon</v>
      </c>
      <c r="M19" t="str">
        <f t="shared" si="6"/>
        <v>Macerwright</v>
      </c>
      <c r="N19" t="str">
        <f t="shared" si="7"/>
        <v>Macerwright Simon</v>
      </c>
    </row>
    <row r="20" spans="2:14">
      <c r="B20" s="70" t="s">
        <v>1559</v>
      </c>
      <c r="C20" s="52" t="str">
        <f t="shared" si="0"/>
        <v>Male</v>
      </c>
      <c r="D20" s="52" t="str">
        <f t="shared" si="1"/>
        <v>Essex Fire Triathlon Club</v>
      </c>
      <c r="E20" s="52">
        <v>4.7118055555555559E-2</v>
      </c>
      <c r="F20" s="53">
        <f t="shared" si="2"/>
        <v>9199.2139523458609</v>
      </c>
      <c r="G20" t="str">
        <f>IF((ISERROR((VLOOKUP(B20,Calculation!C$2:C$2815,1,FALSE)))),"not entered","")</f>
        <v/>
      </c>
      <c r="J20">
        <f t="shared" si="3"/>
        <v>14</v>
      </c>
      <c r="K20">
        <f t="shared" si="4"/>
        <v>5</v>
      </c>
      <c r="L20" t="str">
        <f t="shared" si="5"/>
        <v>Mark</v>
      </c>
      <c r="M20" t="str">
        <f t="shared" si="6"/>
        <v>Southgate</v>
      </c>
      <c r="N20" t="str">
        <f t="shared" si="7"/>
        <v>Southgate Mark</v>
      </c>
    </row>
    <row r="21" spans="2:14">
      <c r="B21" s="70" t="s">
        <v>1560</v>
      </c>
      <c r="C21" s="52" t="str">
        <f t="shared" si="0"/>
        <v>Male</v>
      </c>
      <c r="D21" s="52" t="str">
        <f t="shared" si="1"/>
        <v>Great Bentley Running Club</v>
      </c>
      <c r="E21" s="52">
        <v>4.7118055555555559E-2</v>
      </c>
      <c r="F21" s="53">
        <f t="shared" si="2"/>
        <v>9199.2139523458609</v>
      </c>
      <c r="G21" t="str">
        <f>IF((ISERROR((VLOOKUP(B21,Calculation!C$2:C$2815,1,FALSE)))),"not entered","")</f>
        <v/>
      </c>
      <c r="J21">
        <f t="shared" si="3"/>
        <v>10</v>
      </c>
      <c r="K21">
        <f t="shared" si="4"/>
        <v>4</v>
      </c>
      <c r="L21" t="str">
        <f t="shared" si="5"/>
        <v>Dan</v>
      </c>
      <c r="M21" t="str">
        <f t="shared" si="6"/>
        <v>Foster</v>
      </c>
      <c r="N21" t="str">
        <f t="shared" si="7"/>
        <v>Foster Dan</v>
      </c>
    </row>
    <row r="22" spans="2:14">
      <c r="B22" s="70" t="s">
        <v>1561</v>
      </c>
      <c r="C22" s="52" t="str">
        <f t="shared" si="0"/>
        <v>Male</v>
      </c>
      <c r="D22" s="52" t="str">
        <f t="shared" si="1"/>
        <v>Harwich Runners</v>
      </c>
      <c r="E22" s="52">
        <v>4.7199074074074067E-2</v>
      </c>
      <c r="F22" s="53">
        <f t="shared" si="2"/>
        <v>9183.4232466895555</v>
      </c>
      <c r="G22" t="str">
        <f>IF((ISERROR((VLOOKUP(B22,Calculation!C$2:C$2815,1,FALSE)))),"not entered","")</f>
        <v/>
      </c>
      <c r="J22">
        <f t="shared" si="3"/>
        <v>12</v>
      </c>
      <c r="K22">
        <f t="shared" si="4"/>
        <v>7</v>
      </c>
      <c r="L22" t="str">
        <f t="shared" si="5"/>
        <v>Justin</v>
      </c>
      <c r="M22" t="str">
        <f t="shared" si="6"/>
        <v>Burls</v>
      </c>
      <c r="N22" t="str">
        <f t="shared" si="7"/>
        <v>Burls Justin</v>
      </c>
    </row>
    <row r="23" spans="2:14">
      <c r="B23" s="70" t="s">
        <v>595</v>
      </c>
      <c r="C23" s="52" t="str">
        <f t="shared" si="0"/>
        <v>Male</v>
      </c>
      <c r="D23" s="52" t="str">
        <f t="shared" si="1"/>
        <v>East Essex Tri Club</v>
      </c>
      <c r="E23" s="52">
        <v>4.7303240740740743E-2</v>
      </c>
      <c r="F23" s="53">
        <f t="shared" si="2"/>
        <v>9163.2003914851975</v>
      </c>
      <c r="G23" t="str">
        <f>IF((ISERROR((VLOOKUP(B23,Calculation!C$2:C$2815,1,FALSE)))),"not entered","")</f>
        <v/>
      </c>
      <c r="J23">
        <f t="shared" si="3"/>
        <v>10</v>
      </c>
      <c r="K23">
        <f t="shared" si="4"/>
        <v>5</v>
      </c>
      <c r="L23" t="str">
        <f t="shared" si="5"/>
        <v>Mark</v>
      </c>
      <c r="M23" t="str">
        <f t="shared" si="6"/>
        <v>Brown</v>
      </c>
      <c r="N23" t="str">
        <f t="shared" si="7"/>
        <v>Brown Mark</v>
      </c>
    </row>
    <row r="24" spans="2:14">
      <c r="B24" s="70" t="s">
        <v>960</v>
      </c>
      <c r="C24" s="52" t="str">
        <f t="shared" si="0"/>
        <v>Female</v>
      </c>
      <c r="D24" s="52" t="str">
        <f t="shared" si="1"/>
        <v>Born2Tri</v>
      </c>
      <c r="E24" s="52">
        <v>4.7303240740740743E-2</v>
      </c>
      <c r="F24" s="53">
        <f t="shared" si="2"/>
        <v>9870.3205285050171</v>
      </c>
      <c r="G24" t="str">
        <f>IF((ISERROR((VLOOKUP(B24,Calculation!C$2:C$2815,1,FALSE)))),"not entered","")</f>
        <v/>
      </c>
      <c r="J24">
        <f t="shared" si="3"/>
        <v>12</v>
      </c>
      <c r="K24">
        <f t="shared" si="4"/>
        <v>5</v>
      </c>
      <c r="L24" t="str">
        <f t="shared" si="5"/>
        <v>Emma</v>
      </c>
      <c r="M24" t="str">
        <f t="shared" si="6"/>
        <v>Stevens</v>
      </c>
      <c r="N24" t="str">
        <f t="shared" si="7"/>
        <v>Stevens Emma</v>
      </c>
    </row>
    <row r="25" spans="2:14">
      <c r="B25" s="70" t="s">
        <v>1562</v>
      </c>
      <c r="C25" s="52" t="str">
        <f t="shared" si="0"/>
        <v>Male</v>
      </c>
      <c r="D25" s="52" t="str">
        <f t="shared" si="1"/>
        <v>Colchester Swimming Club</v>
      </c>
      <c r="E25" s="52">
        <v>4.809027777777778E-2</v>
      </c>
      <c r="F25" s="53">
        <f t="shared" si="2"/>
        <v>9013.2370637785789</v>
      </c>
      <c r="G25" t="str">
        <f>IF((ISERROR((VLOOKUP(B25,Calculation!C$2:C$2815,1,FALSE)))),"not entered","")</f>
        <v/>
      </c>
      <c r="J25">
        <f t="shared" si="3"/>
        <v>12</v>
      </c>
      <c r="K25">
        <f t="shared" si="4"/>
        <v>5</v>
      </c>
      <c r="L25" t="str">
        <f t="shared" si="5"/>
        <v>Alex</v>
      </c>
      <c r="M25" t="str">
        <f t="shared" si="6"/>
        <v>Rufflea</v>
      </c>
      <c r="N25" t="str">
        <f t="shared" si="7"/>
        <v>Rufflea Alex</v>
      </c>
    </row>
    <row r="26" spans="2:14">
      <c r="B26" s="70" t="s">
        <v>1060</v>
      </c>
      <c r="C26" s="52" t="str">
        <f t="shared" si="0"/>
        <v>Male</v>
      </c>
      <c r="D26" s="52" t="str">
        <f t="shared" si="1"/>
        <v>Hadleigh Hares</v>
      </c>
      <c r="E26" s="52">
        <v>4.8240740740740744E-2</v>
      </c>
      <c r="F26" s="53">
        <f t="shared" si="2"/>
        <v>8985.1247600767747</v>
      </c>
      <c r="G26" t="str">
        <f>IF((ISERROR((VLOOKUP(B26,Calculation!C$2:C$2815,1,FALSE)))),"not entered","")</f>
        <v/>
      </c>
      <c r="J26">
        <f t="shared" si="3"/>
        <v>11</v>
      </c>
      <c r="K26">
        <f t="shared" si="4"/>
        <v>5</v>
      </c>
      <c r="L26" t="str">
        <f t="shared" si="5"/>
        <v>Luke</v>
      </c>
      <c r="M26" t="str">
        <f t="shared" si="6"/>
        <v>Metson</v>
      </c>
      <c r="N26" t="str">
        <f t="shared" si="7"/>
        <v>Metson Luke</v>
      </c>
    </row>
    <row r="27" spans="2:14">
      <c r="B27" s="70" t="s">
        <v>1563</v>
      </c>
      <c r="C27" s="52" t="str">
        <f t="shared" si="0"/>
        <v>Male</v>
      </c>
      <c r="D27" s="52" t="str">
        <f t="shared" si="1"/>
        <v>Clacton Triathlon Club</v>
      </c>
      <c r="E27" s="52">
        <v>4.8275462962962958E-2</v>
      </c>
      <c r="F27" s="53">
        <f t="shared" si="2"/>
        <v>8978.6621913210274</v>
      </c>
      <c r="G27" t="str">
        <f>IF((ISERROR((VLOOKUP(B27,Calculation!C$2:C$2815,1,FALSE)))),"not entered","")</f>
        <v/>
      </c>
      <c r="J27">
        <f t="shared" si="3"/>
        <v>15</v>
      </c>
      <c r="K27">
        <f t="shared" si="4"/>
        <v>9</v>
      </c>
      <c r="L27" t="str">
        <f t="shared" si="5"/>
        <v>Jonathan</v>
      </c>
      <c r="M27" t="str">
        <f t="shared" si="6"/>
        <v>Martin</v>
      </c>
      <c r="N27" t="str">
        <f t="shared" si="7"/>
        <v>Martin Jonathan</v>
      </c>
    </row>
    <row r="28" spans="2:14">
      <c r="B28" s="70" t="s">
        <v>1564</v>
      </c>
      <c r="C28" s="52" t="str">
        <f t="shared" si="0"/>
        <v>Male</v>
      </c>
      <c r="D28" s="52" t="str">
        <f t="shared" si="1"/>
        <v>Hadleigh Hares</v>
      </c>
      <c r="E28" s="52">
        <v>4.8298611111111112E-2</v>
      </c>
      <c r="F28" s="53">
        <f t="shared" si="2"/>
        <v>8974.3589743589746</v>
      </c>
      <c r="G28" t="str">
        <f>IF((ISERROR((VLOOKUP(B28,Calculation!C$2:C$2815,1,FALSE)))),"not entered","")</f>
        <v/>
      </c>
      <c r="J28">
        <f t="shared" si="3"/>
        <v>12</v>
      </c>
      <c r="K28">
        <f t="shared" si="4"/>
        <v>5</v>
      </c>
      <c r="L28" t="str">
        <f t="shared" si="5"/>
        <v>Leon</v>
      </c>
      <c r="M28" t="str">
        <f t="shared" si="6"/>
        <v>Hayward</v>
      </c>
      <c r="N28" t="str">
        <f t="shared" si="7"/>
        <v>Hayward Leon</v>
      </c>
    </row>
    <row r="29" spans="2:14">
      <c r="B29" s="70" t="s">
        <v>1565</v>
      </c>
      <c r="C29" s="52" t="str">
        <f t="shared" si="0"/>
        <v>Male</v>
      </c>
      <c r="D29" s="52" t="str">
        <f t="shared" si="1"/>
        <v>Gallery Tri Club</v>
      </c>
      <c r="E29" s="52">
        <v>4.8437500000000001E-2</v>
      </c>
      <c r="F29" s="53">
        <f t="shared" si="2"/>
        <v>8948.6260454002386</v>
      </c>
      <c r="G29" t="str">
        <f>IF((ISERROR((VLOOKUP(B29,Calculation!C$2:C$2815,1,FALSE)))),"not entered","")</f>
        <v/>
      </c>
      <c r="J29">
        <f t="shared" si="3"/>
        <v>15</v>
      </c>
      <c r="K29">
        <f t="shared" si="4"/>
        <v>6</v>
      </c>
      <c r="L29" t="str">
        <f t="shared" si="5"/>
        <v>David</v>
      </c>
      <c r="M29" t="str">
        <f t="shared" si="6"/>
        <v>Hargeaves</v>
      </c>
      <c r="N29" t="str">
        <f t="shared" si="7"/>
        <v>Hargeaves David</v>
      </c>
    </row>
    <row r="30" spans="2:14">
      <c r="B30" s="70" t="s">
        <v>1134</v>
      </c>
      <c r="C30" s="52" t="str">
        <f t="shared" si="0"/>
        <v>Male</v>
      </c>
      <c r="D30" s="52" t="str">
        <f t="shared" si="1"/>
        <v>Born2Tri</v>
      </c>
      <c r="E30" s="52">
        <v>4.8599537037037038E-2</v>
      </c>
      <c r="F30" s="53">
        <f t="shared" si="2"/>
        <v>8918.7901881400339</v>
      </c>
      <c r="G30" t="str">
        <f>IF((ISERROR((VLOOKUP(B30,Calculation!C$2:C$2815,1,FALSE)))),"not entered","")</f>
        <v/>
      </c>
      <c r="J30">
        <f t="shared" si="3"/>
        <v>12</v>
      </c>
      <c r="K30">
        <f t="shared" si="4"/>
        <v>5</v>
      </c>
      <c r="L30" t="str">
        <f t="shared" si="5"/>
        <v>Paul</v>
      </c>
      <c r="M30" t="str">
        <f t="shared" si="6"/>
        <v>Stevens</v>
      </c>
      <c r="N30" t="str">
        <f t="shared" si="7"/>
        <v>Stevens Paul</v>
      </c>
    </row>
    <row r="31" spans="2:14">
      <c r="B31" s="70" t="s">
        <v>1566</v>
      </c>
      <c r="C31" s="52" t="str">
        <f t="shared" si="0"/>
        <v>Male</v>
      </c>
      <c r="D31" s="52" t="str">
        <f t="shared" si="1"/>
        <v>Harwich Runners</v>
      </c>
      <c r="E31" s="52">
        <v>4.8611111111111112E-2</v>
      </c>
      <c r="F31" s="53">
        <f t="shared" si="2"/>
        <v>8916.6666666666661</v>
      </c>
      <c r="G31" t="str">
        <f>IF((ISERROR((VLOOKUP(B31,Calculation!C$2:C$2815,1,FALSE)))),"not entered","")</f>
        <v/>
      </c>
      <c r="J31">
        <f t="shared" si="3"/>
        <v>14</v>
      </c>
      <c r="K31">
        <f t="shared" si="4"/>
        <v>6</v>
      </c>
      <c r="L31" t="str">
        <f t="shared" si="5"/>
        <v>Nigel</v>
      </c>
      <c r="M31" t="str">
        <f t="shared" si="6"/>
        <v>Burbidge</v>
      </c>
      <c r="N31" t="str">
        <f t="shared" si="7"/>
        <v>Burbidge Nigel</v>
      </c>
    </row>
    <row r="32" spans="2:14">
      <c r="B32" s="70" t="s">
        <v>1567</v>
      </c>
      <c r="C32" s="52" t="str">
        <f t="shared" si="0"/>
        <v>Male</v>
      </c>
      <c r="D32" s="52" t="str">
        <f t="shared" si="1"/>
        <v>Stowmarket Striders</v>
      </c>
      <c r="E32" s="52">
        <v>4.9317129629629634E-2</v>
      </c>
      <c r="F32" s="53">
        <f t="shared" si="2"/>
        <v>8789.0166627552208</v>
      </c>
      <c r="G32" t="str">
        <f>IF((ISERROR((VLOOKUP(B32,Calculation!C$2:C$2815,1,FALSE)))),"not entered","")</f>
        <v/>
      </c>
      <c r="J32">
        <f t="shared" si="3"/>
        <v>8</v>
      </c>
      <c r="K32">
        <f t="shared" si="4"/>
        <v>4</v>
      </c>
      <c r="L32" t="str">
        <f t="shared" si="5"/>
        <v>Tom</v>
      </c>
      <c r="M32" t="str">
        <f t="shared" si="6"/>
        <v>Ames</v>
      </c>
      <c r="N32" t="str">
        <f t="shared" si="7"/>
        <v>Ames Tom</v>
      </c>
    </row>
    <row r="33" spans="2:14">
      <c r="B33" s="70" t="s">
        <v>1118</v>
      </c>
      <c r="C33" s="52" t="str">
        <f t="shared" si="0"/>
        <v>Male</v>
      </c>
      <c r="D33" s="52" t="str">
        <f t="shared" si="1"/>
        <v>Hadleigh Hares</v>
      </c>
      <c r="E33" s="52">
        <v>4.9479166666666664E-2</v>
      </c>
      <c r="F33" s="53">
        <f t="shared" si="2"/>
        <v>8760.2339181286552</v>
      </c>
      <c r="G33" t="str">
        <f>IF((ISERROR((VLOOKUP(B33,Calculation!C$2:C$2815,1,FALSE)))),"not entered","")</f>
        <v/>
      </c>
      <c r="J33">
        <f t="shared" si="3"/>
        <v>13</v>
      </c>
      <c r="K33">
        <f t="shared" si="4"/>
        <v>5</v>
      </c>
      <c r="L33" t="str">
        <f t="shared" si="5"/>
        <v>Doug</v>
      </c>
      <c r="M33" t="str">
        <f t="shared" si="6"/>
        <v>Grimwade</v>
      </c>
      <c r="N33" t="str">
        <f t="shared" si="7"/>
        <v>Grimwade Doug</v>
      </c>
    </row>
    <row r="34" spans="2:14">
      <c r="B34" s="70" t="s">
        <v>105</v>
      </c>
      <c r="C34" s="52" t="str">
        <f t="shared" si="0"/>
        <v>Male</v>
      </c>
      <c r="D34" s="52" t="str">
        <f t="shared" si="1"/>
        <v>Stortford Tri</v>
      </c>
      <c r="E34" s="52">
        <v>4.9548611111111113E-2</v>
      </c>
      <c r="F34" s="53">
        <f t="shared" si="2"/>
        <v>8747.9560850268626</v>
      </c>
      <c r="G34" t="str">
        <f>IF((ISERROR((VLOOKUP(B34,Calculation!C$2:C$2815,1,FALSE)))),"not entered","")</f>
        <v/>
      </c>
      <c r="J34">
        <f t="shared" si="3"/>
        <v>14</v>
      </c>
      <c r="K34">
        <f t="shared" si="4"/>
        <v>7</v>
      </c>
      <c r="L34" t="str">
        <f t="shared" si="5"/>
        <v>Philip</v>
      </c>
      <c r="M34" t="str">
        <f t="shared" si="6"/>
        <v>Gibsone</v>
      </c>
      <c r="N34" t="str">
        <f t="shared" si="7"/>
        <v>Gibsone Philip</v>
      </c>
    </row>
    <row r="35" spans="2:14">
      <c r="B35" s="70" t="s">
        <v>1568</v>
      </c>
      <c r="C35" s="52" t="str">
        <f t="shared" si="0"/>
        <v>Male</v>
      </c>
      <c r="D35" s="52" t="str">
        <f t="shared" si="1"/>
        <v>Larkfield Ac</v>
      </c>
      <c r="E35" s="52">
        <v>4.9606481481481481E-2</v>
      </c>
      <c r="F35" s="53">
        <f t="shared" si="2"/>
        <v>8737.7508166122261</v>
      </c>
      <c r="G35" t="str">
        <f>IF((ISERROR((VLOOKUP(B35,Calculation!C$2:C$2815,1,FALSE)))),"not entered","")</f>
        <v/>
      </c>
      <c r="J35">
        <f t="shared" si="3"/>
        <v>14</v>
      </c>
      <c r="K35">
        <f t="shared" si="4"/>
        <v>6</v>
      </c>
      <c r="L35" t="str">
        <f t="shared" si="5"/>
        <v>Kevin</v>
      </c>
      <c r="M35" t="str">
        <f t="shared" si="6"/>
        <v>Ostrehan</v>
      </c>
      <c r="N35" t="str">
        <f t="shared" si="7"/>
        <v>Ostrehan Kevin</v>
      </c>
    </row>
    <row r="36" spans="2:14">
      <c r="B36" s="70" t="s">
        <v>1569</v>
      </c>
      <c r="C36" s="52" t="str">
        <f t="shared" si="0"/>
        <v>Female</v>
      </c>
      <c r="D36" s="52" t="str">
        <f t="shared" si="1"/>
        <v>Larkfield Ac</v>
      </c>
      <c r="E36" s="52">
        <v>4.9629629629629635E-2</v>
      </c>
      <c r="F36" s="53">
        <f t="shared" si="2"/>
        <v>9407.6492537313425</v>
      </c>
      <c r="G36" t="str">
        <f>IF((ISERROR((VLOOKUP(B36,Calculation!C$2:C$2815,1,FALSE)))),"not entered","")</f>
        <v/>
      </c>
      <c r="J36">
        <f t="shared" si="3"/>
        <v>13</v>
      </c>
      <c r="K36">
        <f t="shared" si="4"/>
        <v>7</v>
      </c>
      <c r="L36" t="str">
        <f t="shared" si="5"/>
        <v>Nicola</v>
      </c>
      <c r="M36" t="str">
        <f t="shared" si="6"/>
        <v>Susans</v>
      </c>
      <c r="N36" t="str">
        <f t="shared" si="7"/>
        <v>Susans Nicola</v>
      </c>
    </row>
    <row r="37" spans="2:14">
      <c r="B37" s="70" t="s">
        <v>1570</v>
      </c>
      <c r="C37" s="52" t="str">
        <f t="shared" si="0"/>
        <v>Male</v>
      </c>
      <c r="D37" s="52" t="str">
        <f t="shared" si="1"/>
        <v>Stowmarket Striders</v>
      </c>
      <c r="E37" s="52">
        <v>4.988425925925926E-2</v>
      </c>
      <c r="F37" s="53">
        <f t="shared" si="2"/>
        <v>8689.0951276102096</v>
      </c>
      <c r="G37" t="str">
        <f>IF((ISERROR((VLOOKUP(B37,Calculation!C$2:C$2815,1,FALSE)))),"not entered","")</f>
        <v/>
      </c>
      <c r="J37">
        <f t="shared" si="3"/>
        <v>11</v>
      </c>
      <c r="K37">
        <f t="shared" si="4"/>
        <v>6</v>
      </c>
      <c r="L37" t="str">
        <f t="shared" si="5"/>
        <v>Shaun</v>
      </c>
      <c r="M37" t="str">
        <f t="shared" si="6"/>
        <v>Jones</v>
      </c>
      <c r="N37" t="str">
        <f t="shared" si="7"/>
        <v>Jones Shaun</v>
      </c>
    </row>
    <row r="38" spans="2:14">
      <c r="B38" s="70" t="s">
        <v>1571</v>
      </c>
      <c r="C38" s="52" t="str">
        <f t="shared" si="0"/>
        <v>Male</v>
      </c>
      <c r="D38" s="52" t="str">
        <f t="shared" si="1"/>
        <v>Unattached</v>
      </c>
      <c r="E38" s="52">
        <v>4.9918981481481474E-2</v>
      </c>
      <c r="F38" s="53">
        <f t="shared" si="2"/>
        <v>8683.0512404358942</v>
      </c>
      <c r="G38" t="str">
        <f>IF((ISERROR((VLOOKUP(B38,Calculation!C$2:C$2815,1,FALSE)))),"not entered","")</f>
        <v/>
      </c>
      <c r="J38">
        <f t="shared" si="3"/>
        <v>13</v>
      </c>
      <c r="K38">
        <f t="shared" si="4"/>
        <v>6</v>
      </c>
      <c r="L38" t="str">
        <f t="shared" si="5"/>
        <v>David</v>
      </c>
      <c r="M38" t="str">
        <f t="shared" si="6"/>
        <v>Watkins</v>
      </c>
      <c r="N38" t="str">
        <f t="shared" si="7"/>
        <v>Watkins David</v>
      </c>
    </row>
    <row r="39" spans="2:14">
      <c r="B39" s="70" t="s">
        <v>1572</v>
      </c>
      <c r="C39" s="52" t="str">
        <f t="shared" si="0"/>
        <v>Male</v>
      </c>
      <c r="D39" s="52" t="str">
        <f t="shared" si="1"/>
        <v>Harwich Runners</v>
      </c>
      <c r="E39" s="52">
        <v>5.0092592592592598E-2</v>
      </c>
      <c r="F39" s="53">
        <f t="shared" si="2"/>
        <v>8652.9574861367819</v>
      </c>
      <c r="G39" t="str">
        <f>IF((ISERROR((VLOOKUP(B39,Calculation!C$2:C$2815,1,FALSE)))),"not entered","")</f>
        <v/>
      </c>
      <c r="J39">
        <f t="shared" si="3"/>
        <v>13</v>
      </c>
      <c r="K39">
        <f t="shared" si="4"/>
        <v>5</v>
      </c>
      <c r="L39" t="str">
        <f t="shared" si="5"/>
        <v>Paul</v>
      </c>
      <c r="M39" t="str">
        <f t="shared" si="6"/>
        <v>Kerrison</v>
      </c>
      <c r="N39" t="str">
        <f t="shared" si="7"/>
        <v>Kerrison Paul</v>
      </c>
    </row>
    <row r="40" spans="2:14">
      <c r="B40" s="70" t="s">
        <v>1573</v>
      </c>
      <c r="C40" s="52" t="str">
        <f t="shared" si="0"/>
        <v>Male</v>
      </c>
      <c r="D40" s="52" t="str">
        <f t="shared" si="1"/>
        <v>Unattached</v>
      </c>
      <c r="E40" s="52">
        <v>5.0138888888888893E-2</v>
      </c>
      <c r="F40" s="53">
        <f t="shared" si="2"/>
        <v>8644.9676823638038</v>
      </c>
      <c r="G40" t="str">
        <f>IF((ISERROR((VLOOKUP(B40,Calculation!C$2:C$2815,1,FALSE)))),"not entered","")</f>
        <v/>
      </c>
      <c r="J40">
        <f t="shared" si="3"/>
        <v>11</v>
      </c>
      <c r="K40">
        <f t="shared" si="4"/>
        <v>6</v>
      </c>
      <c r="L40" t="str">
        <f t="shared" si="5"/>
        <v>Lewis</v>
      </c>
      <c r="M40" t="str">
        <f t="shared" si="6"/>
        <v>Symes</v>
      </c>
      <c r="N40" t="str">
        <f t="shared" si="7"/>
        <v>Symes Lewis</v>
      </c>
    </row>
    <row r="41" spans="2:14">
      <c r="B41" s="70" t="s">
        <v>1574</v>
      </c>
      <c r="C41" s="52" t="str">
        <f t="shared" si="0"/>
        <v>Male</v>
      </c>
      <c r="D41" s="52" t="str">
        <f t="shared" si="1"/>
        <v>Larkfield Ac</v>
      </c>
      <c r="E41" s="52">
        <v>5.0208333333333334E-2</v>
      </c>
      <c r="F41" s="53">
        <f t="shared" si="2"/>
        <v>8633.01060396496</v>
      </c>
      <c r="G41" t="str">
        <f>IF((ISERROR((VLOOKUP(B41,Calculation!C$2:C$2815,1,FALSE)))),"not entered","")</f>
        <v/>
      </c>
      <c r="J41">
        <f t="shared" si="3"/>
        <v>12</v>
      </c>
      <c r="K41">
        <f t="shared" si="4"/>
        <v>6</v>
      </c>
      <c r="L41" t="str">
        <f t="shared" si="5"/>
        <v>Danny</v>
      </c>
      <c r="M41" t="str">
        <f t="shared" si="6"/>
        <v>Jenner</v>
      </c>
      <c r="N41" t="str">
        <f t="shared" si="7"/>
        <v>Jenner Danny</v>
      </c>
    </row>
    <row r="42" spans="2:14">
      <c r="B42" s="70" t="s">
        <v>1575</v>
      </c>
      <c r="C42" s="52" t="str">
        <f t="shared" si="0"/>
        <v>Male</v>
      </c>
      <c r="D42" s="52" t="str">
        <f t="shared" si="1"/>
        <v>Harwich Runners</v>
      </c>
      <c r="E42" s="52">
        <v>5.0277777777777775E-2</v>
      </c>
      <c r="F42" s="53">
        <f t="shared" si="2"/>
        <v>8621.08655616943</v>
      </c>
      <c r="G42" t="str">
        <f>IF((ISERROR((VLOOKUP(B42,Calculation!C$2:C$2815,1,FALSE)))),"not entered","")</f>
        <v/>
      </c>
      <c r="J42">
        <f t="shared" si="3"/>
        <v>11</v>
      </c>
      <c r="K42">
        <f t="shared" si="4"/>
        <v>5</v>
      </c>
      <c r="L42" t="str">
        <f t="shared" si="5"/>
        <v>Nick</v>
      </c>
      <c r="M42" t="str">
        <f t="shared" si="6"/>
        <v>Beales</v>
      </c>
      <c r="N42" t="str">
        <f t="shared" si="7"/>
        <v>Beales Nick</v>
      </c>
    </row>
    <row r="43" spans="2:14">
      <c r="B43" s="70" t="s">
        <v>1576</v>
      </c>
      <c r="C43" s="52" t="str">
        <f t="shared" si="0"/>
        <v>Male</v>
      </c>
      <c r="D43" s="52" t="str">
        <f t="shared" si="1"/>
        <v>Clapham Chasers</v>
      </c>
      <c r="E43" s="52">
        <v>5.0358796296296297E-2</v>
      </c>
      <c r="F43" s="53">
        <f t="shared" si="2"/>
        <v>8607.2167317857966</v>
      </c>
      <c r="G43" t="str">
        <f>IF((ISERROR((VLOOKUP(B43,Calculation!C$2:C$2815,1,FALSE)))),"not entered","")</f>
        <v/>
      </c>
      <c r="J43">
        <f t="shared" si="3"/>
        <v>11</v>
      </c>
      <c r="K43">
        <f t="shared" si="4"/>
        <v>7</v>
      </c>
      <c r="L43" t="str">
        <f t="shared" si="5"/>
        <v>Gareth</v>
      </c>
      <c r="M43" t="str">
        <f t="shared" si="6"/>
        <v>Gray</v>
      </c>
      <c r="N43" t="str">
        <f t="shared" si="7"/>
        <v>Gray Gareth</v>
      </c>
    </row>
    <row r="44" spans="2:14">
      <c r="B44" s="70" t="s">
        <v>1577</v>
      </c>
      <c r="C44" s="52" t="str">
        <f t="shared" si="0"/>
        <v>Male</v>
      </c>
      <c r="D44" s="52" t="str">
        <f t="shared" si="1"/>
        <v>Unattached</v>
      </c>
      <c r="E44" s="52">
        <v>5.0381944444444444E-2</v>
      </c>
      <c r="F44" s="53">
        <f t="shared" si="2"/>
        <v>8603.2621180794868</v>
      </c>
      <c r="G44" t="str">
        <f>IF((ISERROR((VLOOKUP(B44,Calculation!C$2:C$2815,1,FALSE)))),"not entered","")</f>
        <v/>
      </c>
      <c r="J44">
        <f t="shared" si="3"/>
        <v>10</v>
      </c>
      <c r="K44">
        <f t="shared" si="4"/>
        <v>4</v>
      </c>
      <c r="L44" t="str">
        <f t="shared" si="5"/>
        <v>Ian</v>
      </c>
      <c r="M44" t="str">
        <f t="shared" si="6"/>
        <v>Duggan</v>
      </c>
      <c r="N44" t="str">
        <f t="shared" si="7"/>
        <v>Duggan Ian</v>
      </c>
    </row>
    <row r="45" spans="2:14">
      <c r="B45" s="70" t="s">
        <v>1578</v>
      </c>
      <c r="C45" s="52" t="str">
        <f t="shared" si="0"/>
        <v>Male</v>
      </c>
      <c r="D45" s="52" t="str">
        <f t="shared" si="1"/>
        <v>Colchester Harriers</v>
      </c>
      <c r="E45" s="52">
        <v>5.061342592592593E-2</v>
      </c>
      <c r="F45" s="53">
        <f t="shared" si="2"/>
        <v>8563.9149325405888</v>
      </c>
      <c r="G45" t="str">
        <f>IF((ISERROR((VLOOKUP(B45,Calculation!C$2:C$2815,1,FALSE)))),"not entered","")</f>
        <v/>
      </c>
      <c r="J45">
        <f t="shared" si="3"/>
        <v>12</v>
      </c>
      <c r="K45">
        <f t="shared" si="4"/>
        <v>5</v>
      </c>
      <c r="L45" t="str">
        <f t="shared" si="5"/>
        <v>Paul</v>
      </c>
      <c r="M45" t="str">
        <f t="shared" si="6"/>
        <v>Spowage</v>
      </c>
      <c r="N45" t="str">
        <f t="shared" si="7"/>
        <v>Spowage Paul</v>
      </c>
    </row>
    <row r="46" spans="2:14">
      <c r="B46" s="70" t="s">
        <v>1579</v>
      </c>
      <c r="C46" s="52" t="str">
        <f t="shared" si="0"/>
        <v>Male</v>
      </c>
      <c r="D46" s="52" t="str">
        <f t="shared" si="1"/>
        <v>Gallery Run And Tri</v>
      </c>
      <c r="E46" s="52">
        <v>5.0902777777777776E-2</v>
      </c>
      <c r="F46" s="53">
        <f t="shared" si="2"/>
        <v>8515.2341973624389</v>
      </c>
      <c r="G46" t="str">
        <f>IF((ISERROR((VLOOKUP(B46,Calculation!C$2:C$2815,1,FALSE)))),"not entered","")</f>
        <v/>
      </c>
      <c r="J46">
        <f t="shared" si="3"/>
        <v>15</v>
      </c>
      <c r="K46">
        <f t="shared" si="4"/>
        <v>9</v>
      </c>
      <c r="L46" t="str">
        <f t="shared" si="5"/>
        <v>Alastair</v>
      </c>
      <c r="M46" t="str">
        <f t="shared" si="6"/>
        <v>Strutt</v>
      </c>
      <c r="N46" t="str">
        <f t="shared" si="7"/>
        <v>Strutt Alastair</v>
      </c>
    </row>
    <row r="47" spans="2:14">
      <c r="B47" s="70" t="s">
        <v>1580</v>
      </c>
      <c r="C47" s="52" t="str">
        <f t="shared" si="0"/>
        <v>Male</v>
      </c>
      <c r="D47" s="52" t="str">
        <f t="shared" si="1"/>
        <v>Born To Tri</v>
      </c>
      <c r="E47" s="52">
        <v>5.0960648148148151E-2</v>
      </c>
      <c r="F47" s="53">
        <f t="shared" si="2"/>
        <v>8505.5643879173294</v>
      </c>
      <c r="G47" t="str">
        <f>IF((ISERROR((VLOOKUP(B47,Calculation!C$2:C$2815,1,FALSE)))),"not entered","")</f>
        <v/>
      </c>
      <c r="J47">
        <f t="shared" si="3"/>
        <v>11</v>
      </c>
      <c r="K47">
        <f t="shared" si="4"/>
        <v>5</v>
      </c>
      <c r="L47" t="str">
        <f t="shared" si="5"/>
        <v>Tony</v>
      </c>
      <c r="M47" t="str">
        <f t="shared" si="6"/>
        <v>Wallen</v>
      </c>
      <c r="N47" t="str">
        <f t="shared" si="7"/>
        <v>Wallen Tony</v>
      </c>
    </row>
    <row r="48" spans="2:14">
      <c r="B48" s="70" t="s">
        <v>1581</v>
      </c>
      <c r="C48" s="52" t="str">
        <f t="shared" si="0"/>
        <v>Male</v>
      </c>
      <c r="D48" s="52" t="str">
        <f t="shared" si="1"/>
        <v>Unattached</v>
      </c>
      <c r="E48" s="52">
        <v>5.1041666666666673E-2</v>
      </c>
      <c r="F48" s="53">
        <f t="shared" si="2"/>
        <v>8492.0634920634911</v>
      </c>
      <c r="G48" t="str">
        <f>IF((ISERROR((VLOOKUP(B48,Calculation!C$2:C$2815,1,FALSE)))),"not entered","")</f>
        <v/>
      </c>
      <c r="J48">
        <f t="shared" si="3"/>
        <v>9</v>
      </c>
      <c r="K48">
        <f t="shared" si="4"/>
        <v>4</v>
      </c>
      <c r="L48" t="str">
        <f t="shared" si="5"/>
        <v>Ian</v>
      </c>
      <c r="M48" t="str">
        <f t="shared" si="6"/>
        <v>Flook</v>
      </c>
      <c r="N48" t="str">
        <f t="shared" si="7"/>
        <v>Flook Ian</v>
      </c>
    </row>
    <row r="49" spans="2:14">
      <c r="B49" s="70" t="s">
        <v>1582</v>
      </c>
      <c r="C49" s="52" t="str">
        <f t="shared" si="0"/>
        <v>Male</v>
      </c>
      <c r="D49" s="52" t="str">
        <f t="shared" si="1"/>
        <v>Larkfield Ac</v>
      </c>
      <c r="E49" s="52">
        <v>5.1076388888888886E-2</v>
      </c>
      <c r="F49" s="53">
        <f t="shared" si="2"/>
        <v>8486.2905053251761</v>
      </c>
      <c r="G49" t="str">
        <f>IF((ISERROR((VLOOKUP(B49,Calculation!C$2:C$2815,1,FALSE)))),"not entered","")</f>
        <v/>
      </c>
      <c r="J49">
        <f t="shared" si="3"/>
        <v>11</v>
      </c>
      <c r="K49">
        <f t="shared" si="4"/>
        <v>8</v>
      </c>
      <c r="L49" t="str">
        <f t="shared" si="5"/>
        <v>Spencer</v>
      </c>
      <c r="M49" t="str">
        <f t="shared" si="6"/>
        <v>Lee</v>
      </c>
      <c r="N49" t="str">
        <f t="shared" si="7"/>
        <v>Lee Spencer</v>
      </c>
    </row>
    <row r="50" spans="2:14">
      <c r="B50" s="70" t="s">
        <v>1583</v>
      </c>
      <c r="C50" s="52" t="str">
        <f t="shared" si="0"/>
        <v>Male</v>
      </c>
      <c r="D50" s="52" t="str">
        <f t="shared" si="1"/>
        <v>Witham Rc</v>
      </c>
      <c r="E50" s="52">
        <v>5.1111111111111107E-2</v>
      </c>
      <c r="F50" s="53">
        <f t="shared" si="2"/>
        <v>8480.5253623188419</v>
      </c>
      <c r="G50" t="str">
        <f>IF((ISERROR((VLOOKUP(B50,Calculation!C$2:C$2815,1,FALSE)))),"not entered","")</f>
        <v/>
      </c>
      <c r="J50">
        <f t="shared" si="3"/>
        <v>10</v>
      </c>
      <c r="K50">
        <f t="shared" si="4"/>
        <v>5</v>
      </c>
      <c r="L50" t="str">
        <f t="shared" si="5"/>
        <v>Pete</v>
      </c>
      <c r="M50" t="str">
        <f t="shared" si="6"/>
        <v>Riley</v>
      </c>
      <c r="N50" t="str">
        <f t="shared" si="7"/>
        <v>Riley Pete</v>
      </c>
    </row>
    <row r="51" spans="2:14">
      <c r="B51" s="70" t="s">
        <v>1584</v>
      </c>
      <c r="C51" s="52" t="str">
        <f t="shared" si="0"/>
        <v>Male</v>
      </c>
      <c r="D51" s="52" t="str">
        <f t="shared" si="1"/>
        <v>Gallery Run And Tri</v>
      </c>
      <c r="E51" s="52">
        <v>5.1261574074074077E-2</v>
      </c>
      <c r="F51" s="53">
        <f t="shared" si="2"/>
        <v>8455.6333258071791</v>
      </c>
      <c r="G51" t="str">
        <f>IF((ISERROR((VLOOKUP(B51,Calculation!C$2:C$2815,1,FALSE)))),"not entered","")</f>
        <v/>
      </c>
      <c r="J51">
        <f t="shared" si="3"/>
        <v>13</v>
      </c>
      <c r="K51">
        <f t="shared" si="4"/>
        <v>8</v>
      </c>
      <c r="L51" t="str">
        <f t="shared" si="5"/>
        <v>Michael</v>
      </c>
      <c r="M51" t="str">
        <f t="shared" si="6"/>
        <v>Isaac</v>
      </c>
      <c r="N51" t="str">
        <f t="shared" si="7"/>
        <v>Isaac Michael</v>
      </c>
    </row>
    <row r="52" spans="2:14">
      <c r="B52" s="70" t="s">
        <v>1585</v>
      </c>
      <c r="C52" s="52" t="str">
        <f t="shared" si="0"/>
        <v>Female</v>
      </c>
      <c r="D52" s="52" t="str">
        <f t="shared" si="1"/>
        <v>Itc</v>
      </c>
      <c r="E52" s="52">
        <v>5.1273148148148151E-2</v>
      </c>
      <c r="F52" s="53">
        <f t="shared" si="2"/>
        <v>9106.0948081264105</v>
      </c>
      <c r="G52" t="str">
        <f>IF((ISERROR((VLOOKUP(B52,Calculation!C$2:C$2815,1,FALSE)))),"not entered","")</f>
        <v/>
      </c>
      <c r="J52">
        <f t="shared" si="3"/>
        <v>14</v>
      </c>
      <c r="K52">
        <f t="shared" si="4"/>
        <v>6</v>
      </c>
      <c r="L52" t="str">
        <f t="shared" si="5"/>
        <v>Jayne</v>
      </c>
      <c r="M52" t="str">
        <f t="shared" si="6"/>
        <v>Williams</v>
      </c>
      <c r="N52" t="str">
        <f t="shared" si="7"/>
        <v>Williams Jayne</v>
      </c>
    </row>
    <row r="53" spans="2:14">
      <c r="B53" s="70" t="s">
        <v>1586</v>
      </c>
      <c r="C53" s="52" t="str">
        <f t="shared" si="0"/>
        <v>Male</v>
      </c>
      <c r="D53" s="52" t="str">
        <f t="shared" si="1"/>
        <v>None</v>
      </c>
      <c r="E53" s="52">
        <v>5.1342592592592586E-2</v>
      </c>
      <c r="F53" s="53">
        <f t="shared" si="2"/>
        <v>8442.2903516681708</v>
      </c>
      <c r="G53" t="str">
        <f>IF((ISERROR((VLOOKUP(B53,Calculation!C$2:C$2815,1,FALSE)))),"not entered","")</f>
        <v/>
      </c>
      <c r="J53">
        <f t="shared" si="3"/>
        <v>16</v>
      </c>
      <c r="K53">
        <f t="shared" si="4"/>
        <v>7</v>
      </c>
      <c r="L53" t="str">
        <f t="shared" si="5"/>
        <v>Murray</v>
      </c>
      <c r="M53" t="str">
        <f t="shared" si="6"/>
        <v>Macgregor</v>
      </c>
      <c r="N53" t="str">
        <f t="shared" si="7"/>
        <v>Macgregor Murray</v>
      </c>
    </row>
    <row r="54" spans="2:14">
      <c r="B54" s="70" t="s">
        <v>1587</v>
      </c>
      <c r="C54" s="52" t="str">
        <f t="shared" si="0"/>
        <v>Male</v>
      </c>
      <c r="D54" s="52" t="str">
        <f t="shared" si="1"/>
        <v>Harwich Runners</v>
      </c>
      <c r="E54" s="52">
        <v>5.1597222222222218E-2</v>
      </c>
      <c r="F54" s="53">
        <f t="shared" si="2"/>
        <v>8400.6280843427558</v>
      </c>
      <c r="G54" t="str">
        <f>IF((ISERROR((VLOOKUP(B54,Calculation!C$2:C$2815,1,FALSE)))),"not entered","")</f>
        <v/>
      </c>
      <c r="J54">
        <f t="shared" si="3"/>
        <v>12</v>
      </c>
      <c r="K54">
        <f t="shared" si="4"/>
        <v>5</v>
      </c>
      <c r="L54" t="str">
        <f t="shared" si="5"/>
        <v>John</v>
      </c>
      <c r="M54" t="str">
        <f t="shared" si="6"/>
        <v>Francis</v>
      </c>
      <c r="N54" t="str">
        <f t="shared" si="7"/>
        <v>Francis John</v>
      </c>
    </row>
    <row r="55" spans="2:14">
      <c r="B55" s="70" t="s">
        <v>646</v>
      </c>
      <c r="C55" s="52" t="str">
        <f t="shared" si="0"/>
        <v>Male</v>
      </c>
      <c r="D55" s="52" t="str">
        <f t="shared" si="1"/>
        <v>Larkfield AC</v>
      </c>
      <c r="E55" s="52">
        <v>5.1770833333333328E-2</v>
      </c>
      <c r="F55" s="53">
        <f t="shared" si="2"/>
        <v>8372.45696400626</v>
      </c>
      <c r="G55" t="str">
        <f>IF((ISERROR((VLOOKUP(B55,Calculation!C$2:C$2815,1,FALSE)))),"not entered","")</f>
        <v/>
      </c>
      <c r="J55">
        <f t="shared" si="3"/>
        <v>14</v>
      </c>
      <c r="K55">
        <f t="shared" si="4"/>
        <v>8</v>
      </c>
      <c r="L55" t="str">
        <f t="shared" si="5"/>
        <v>Richard</v>
      </c>
      <c r="M55" t="str">
        <f t="shared" si="6"/>
        <v>Hussey</v>
      </c>
      <c r="N55" t="str">
        <f t="shared" si="7"/>
        <v>Hussey Richard</v>
      </c>
    </row>
    <row r="56" spans="2:14">
      <c r="B56" s="70" t="s">
        <v>1145</v>
      </c>
      <c r="C56" s="52" t="str">
        <f t="shared" si="0"/>
        <v>Male</v>
      </c>
      <c r="D56" s="52" t="str">
        <f t="shared" si="1"/>
        <v>Hadleigh Hares Ac</v>
      </c>
      <c r="E56" s="52">
        <v>5.1898148148148145E-2</v>
      </c>
      <c r="F56" s="53">
        <f t="shared" si="2"/>
        <v>8351.9179304192694</v>
      </c>
      <c r="G56" t="str">
        <f>IF((ISERROR((VLOOKUP(B56,Calculation!C$2:C$2815,1,FALSE)))),"not entered","")</f>
        <v/>
      </c>
      <c r="J56">
        <f t="shared" si="3"/>
        <v>11</v>
      </c>
      <c r="K56">
        <f t="shared" si="4"/>
        <v>6</v>
      </c>
      <c r="L56" t="str">
        <f t="shared" si="5"/>
        <v>Steve</v>
      </c>
      <c r="M56" t="str">
        <f t="shared" si="6"/>
        <v>Bowen</v>
      </c>
      <c r="N56" t="str">
        <f t="shared" si="7"/>
        <v>Bowen Steve</v>
      </c>
    </row>
    <row r="57" spans="2:14">
      <c r="B57" s="70" t="s">
        <v>1588</v>
      </c>
      <c r="C57" s="52" t="str">
        <f t="shared" si="0"/>
        <v>Male</v>
      </c>
      <c r="D57" s="52" t="str">
        <f t="shared" si="1"/>
        <v>Gallery Run And Tri</v>
      </c>
      <c r="E57" s="52">
        <v>5.2326388888888888E-2</v>
      </c>
      <c r="F57" s="53">
        <f t="shared" si="2"/>
        <v>8283.5655828356576</v>
      </c>
      <c r="G57" t="str">
        <f>IF((ISERROR((VLOOKUP(B57,Calculation!C$2:C$2815,1,FALSE)))),"not entered","")</f>
        <v/>
      </c>
      <c r="J57">
        <f t="shared" si="3"/>
        <v>11</v>
      </c>
      <c r="K57">
        <f t="shared" si="4"/>
        <v>8</v>
      </c>
      <c r="L57" t="str">
        <f t="shared" si="5"/>
        <v>Timothy</v>
      </c>
      <c r="M57" t="str">
        <f t="shared" si="6"/>
        <v>Dye</v>
      </c>
      <c r="N57" t="str">
        <f t="shared" si="7"/>
        <v>Dye Timothy</v>
      </c>
    </row>
    <row r="58" spans="2:14">
      <c r="B58" s="70" t="s">
        <v>1589</v>
      </c>
      <c r="C58" s="52" t="str">
        <f t="shared" si="0"/>
        <v>Male</v>
      </c>
      <c r="D58" s="52" t="str">
        <f t="shared" si="1"/>
        <v>Harwich Runners</v>
      </c>
      <c r="E58" s="52">
        <v>5.2523148148148145E-2</v>
      </c>
      <c r="F58" s="53">
        <f t="shared" si="2"/>
        <v>8252.5341560158668</v>
      </c>
      <c r="G58" t="str">
        <f>IF((ISERROR((VLOOKUP(B58,Calculation!C$2:C$2815,1,FALSE)))),"not entered","")</f>
        <v/>
      </c>
      <c r="J58">
        <f t="shared" si="3"/>
        <v>14</v>
      </c>
      <c r="K58">
        <f t="shared" si="4"/>
        <v>9</v>
      </c>
      <c r="L58" t="str">
        <f t="shared" si="5"/>
        <v>Jonathan</v>
      </c>
      <c r="M58" t="str">
        <f t="shared" si="6"/>
        <v>Burls</v>
      </c>
      <c r="N58" t="str">
        <f t="shared" si="7"/>
        <v>Burls Jonathan</v>
      </c>
    </row>
    <row r="59" spans="2:14">
      <c r="B59" s="70" t="s">
        <v>1091</v>
      </c>
      <c r="C59" s="52" t="str">
        <f t="shared" si="0"/>
        <v>Male</v>
      </c>
      <c r="D59" s="52" t="str">
        <f t="shared" si="1"/>
        <v>Hadleigh Hares</v>
      </c>
      <c r="E59" s="52">
        <v>5.2523148148148145E-2</v>
      </c>
      <c r="F59" s="53">
        <f t="shared" si="2"/>
        <v>8252.5341560158668</v>
      </c>
      <c r="G59" t="str">
        <f>IF((ISERROR((VLOOKUP(B59,Calculation!C$2:C$2815,1,FALSE)))),"not entered","")</f>
        <v/>
      </c>
      <c r="J59">
        <f t="shared" si="3"/>
        <v>12</v>
      </c>
      <c r="K59">
        <f t="shared" si="4"/>
        <v>5</v>
      </c>
      <c r="L59" t="str">
        <f t="shared" si="5"/>
        <v>Adam</v>
      </c>
      <c r="M59" t="str">
        <f t="shared" si="6"/>
        <v>Johnson</v>
      </c>
      <c r="N59" t="str">
        <f t="shared" si="7"/>
        <v>Johnson Adam</v>
      </c>
    </row>
    <row r="60" spans="2:14">
      <c r="B60" s="70" t="s">
        <v>1590</v>
      </c>
      <c r="C60" s="52" t="str">
        <f t="shared" si="0"/>
        <v>Male</v>
      </c>
      <c r="D60" s="52" t="str">
        <f t="shared" si="1"/>
        <v>Stowmarket Striders Rc</v>
      </c>
      <c r="E60" s="52">
        <v>5.2592592592592587E-2</v>
      </c>
      <c r="F60" s="53">
        <f t="shared" si="2"/>
        <v>8241.6373239436634</v>
      </c>
      <c r="G60" t="str">
        <f>IF((ISERROR((VLOOKUP(B60,Calculation!C$2:C$2815,1,FALSE)))),"not entered","")</f>
        <v/>
      </c>
      <c r="J60">
        <f t="shared" si="3"/>
        <v>14</v>
      </c>
      <c r="K60">
        <f t="shared" si="4"/>
        <v>6</v>
      </c>
      <c r="L60" t="str">
        <f t="shared" si="5"/>
        <v>Scott</v>
      </c>
      <c r="M60" t="str">
        <f t="shared" si="6"/>
        <v>Williams</v>
      </c>
      <c r="N60" t="str">
        <f t="shared" si="7"/>
        <v>Williams Scott</v>
      </c>
    </row>
    <row r="61" spans="2:14">
      <c r="B61" s="70" t="s">
        <v>1591</v>
      </c>
      <c r="C61" s="52" t="str">
        <f t="shared" si="0"/>
        <v>Male</v>
      </c>
      <c r="D61" s="52" t="str">
        <f t="shared" si="1"/>
        <v>Unattached</v>
      </c>
      <c r="E61" s="52">
        <v>5.2824074074074079E-2</v>
      </c>
      <c r="F61" s="53">
        <f t="shared" si="2"/>
        <v>8205.5214723926383</v>
      </c>
      <c r="G61" t="str">
        <f>IF((ISERROR((VLOOKUP(B61,Calculation!C$2:C$2815,1,FALSE)))),"not entered","")</f>
        <v/>
      </c>
      <c r="J61">
        <f t="shared" si="3"/>
        <v>14</v>
      </c>
      <c r="K61">
        <f t="shared" si="4"/>
        <v>8</v>
      </c>
      <c r="L61" t="str">
        <f t="shared" si="5"/>
        <v>Raymond</v>
      </c>
      <c r="M61" t="str">
        <f t="shared" si="6"/>
        <v>Winder</v>
      </c>
      <c r="N61" t="str">
        <f t="shared" si="7"/>
        <v>Winder Raymond</v>
      </c>
    </row>
    <row r="62" spans="2:14">
      <c r="B62" s="70" t="s">
        <v>1592</v>
      </c>
      <c r="C62" s="52" t="str">
        <f t="shared" si="0"/>
        <v>Male</v>
      </c>
      <c r="D62" s="52" t="str">
        <f t="shared" si="1"/>
        <v>Ipswich Triathlon Club</v>
      </c>
      <c r="E62" s="52">
        <v>5.2916666666666667E-2</v>
      </c>
      <c r="F62" s="53">
        <f t="shared" si="2"/>
        <v>8191.1636045494306</v>
      </c>
      <c r="G62" t="str">
        <f>IF((ISERROR((VLOOKUP(B62,Calculation!C$2:C$2815,1,FALSE)))),"not entered","")</f>
        <v/>
      </c>
      <c r="J62">
        <f t="shared" si="3"/>
        <v>13</v>
      </c>
      <c r="K62">
        <f t="shared" si="4"/>
        <v>7</v>
      </c>
      <c r="L62" t="str">
        <f t="shared" si="5"/>
        <v>Russel</v>
      </c>
      <c r="M62" t="str">
        <f t="shared" si="6"/>
        <v>Breyer</v>
      </c>
      <c r="N62" t="str">
        <f t="shared" si="7"/>
        <v>Breyer Russel</v>
      </c>
    </row>
    <row r="63" spans="2:14">
      <c r="B63" s="70" t="s">
        <v>1593</v>
      </c>
      <c r="C63" s="52" t="str">
        <f t="shared" si="0"/>
        <v>Male</v>
      </c>
      <c r="D63" s="52" t="str">
        <f t="shared" si="1"/>
        <v>Harwich Runners</v>
      </c>
      <c r="E63" s="52">
        <v>5.3136574074074072E-2</v>
      </c>
      <c r="F63" s="53">
        <f t="shared" si="2"/>
        <v>8157.2642125898501</v>
      </c>
      <c r="G63" t="str">
        <f>IF((ISERROR((VLOOKUP(B63,Calculation!C$2:C$2815,1,FALSE)))),"not entered","")</f>
        <v/>
      </c>
      <c r="J63">
        <f t="shared" si="3"/>
        <v>11</v>
      </c>
      <c r="K63">
        <f t="shared" si="4"/>
        <v>5</v>
      </c>
      <c r="L63" t="str">
        <f t="shared" si="5"/>
        <v>Jeff</v>
      </c>
      <c r="M63" t="str">
        <f t="shared" si="6"/>
        <v>Higgon</v>
      </c>
      <c r="N63" t="str">
        <f t="shared" si="7"/>
        <v>Higgon Jeff</v>
      </c>
    </row>
    <row r="64" spans="2:14">
      <c r="B64" s="70" t="s">
        <v>1594</v>
      </c>
      <c r="C64" s="52" t="str">
        <f t="shared" si="0"/>
        <v>Male</v>
      </c>
      <c r="D64" s="52" t="str">
        <f t="shared" si="1"/>
        <v>Stowmarket Striders</v>
      </c>
      <c r="E64" s="52">
        <v>5.3240740740740734E-2</v>
      </c>
      <c r="F64" s="53">
        <f t="shared" si="2"/>
        <v>8141.3043478260888</v>
      </c>
      <c r="G64" t="str">
        <f>IF((ISERROR((VLOOKUP(B64,Calculation!C$2:C$2815,1,FALSE)))),"not entered","")</f>
        <v/>
      </c>
      <c r="J64">
        <f t="shared" si="3"/>
        <v>8</v>
      </c>
      <c r="K64">
        <f t="shared" si="4"/>
        <v>4</v>
      </c>
      <c r="L64" t="str">
        <f t="shared" si="5"/>
        <v>Ron</v>
      </c>
      <c r="M64" t="str">
        <f t="shared" si="6"/>
        <v>Ames</v>
      </c>
      <c r="N64" t="str">
        <f t="shared" si="7"/>
        <v>Ames Ron</v>
      </c>
    </row>
    <row r="65" spans="2:14">
      <c r="B65" s="70" t="s">
        <v>1595</v>
      </c>
      <c r="C65" s="52" t="str">
        <f t="shared" si="0"/>
        <v>Male</v>
      </c>
      <c r="D65" s="52" t="str">
        <f t="shared" si="1"/>
        <v>Colchester Rovers</v>
      </c>
      <c r="E65" s="52">
        <v>5.3298611111111116E-2</v>
      </c>
      <c r="F65" s="53">
        <f t="shared" si="2"/>
        <v>8132.4647122692713</v>
      </c>
      <c r="G65" t="str">
        <f>IF((ISERROR((VLOOKUP(B65,Calculation!C$2:C$2815,1,FALSE)))),"not entered","")</f>
        <v/>
      </c>
      <c r="J65">
        <f t="shared" si="3"/>
        <v>16</v>
      </c>
      <c r="K65">
        <f t="shared" si="4"/>
        <v>8</v>
      </c>
      <c r="L65" t="str">
        <f t="shared" si="5"/>
        <v>William</v>
      </c>
      <c r="M65" t="str">
        <f t="shared" si="6"/>
        <v>Tweddell</v>
      </c>
      <c r="N65" t="str">
        <f t="shared" si="7"/>
        <v>Tweddell William</v>
      </c>
    </row>
    <row r="66" spans="2:14">
      <c r="B66" s="70" t="s">
        <v>1596</v>
      </c>
      <c r="C66" s="52" t="str">
        <f t="shared" si="0"/>
        <v>Female</v>
      </c>
      <c r="D66" s="52" t="str">
        <f t="shared" si="1"/>
        <v>Larkfield Ac</v>
      </c>
      <c r="E66" s="52">
        <v>5.3298611111111116E-2</v>
      </c>
      <c r="F66" s="53">
        <f t="shared" si="2"/>
        <v>8760.0434310532019</v>
      </c>
      <c r="G66" t="str">
        <f>IF((ISERROR((VLOOKUP(B66,Calculation!C$2:C$2815,1,FALSE)))),"not entered","")</f>
        <v/>
      </c>
      <c r="J66">
        <f t="shared" si="3"/>
        <v>16</v>
      </c>
      <c r="K66">
        <f t="shared" si="4"/>
        <v>8</v>
      </c>
      <c r="L66" t="str">
        <f t="shared" si="5"/>
        <v>Bridget</v>
      </c>
      <c r="M66" t="str">
        <f t="shared" si="6"/>
        <v>Ostrehan</v>
      </c>
      <c r="N66" t="str">
        <f t="shared" si="7"/>
        <v>Ostrehan Bridget</v>
      </c>
    </row>
    <row r="67" spans="2:14">
      <c r="B67" s="70" t="s">
        <v>1597</v>
      </c>
      <c r="C67" s="52" t="str">
        <f t="shared" si="0"/>
        <v>Male</v>
      </c>
      <c r="D67" s="52" t="str">
        <f t="shared" si="1"/>
        <v>Unattached</v>
      </c>
      <c r="E67" s="52">
        <v>5.334490740740741E-2</v>
      </c>
      <c r="F67" s="53">
        <f t="shared" si="2"/>
        <v>8125.4068127576484</v>
      </c>
      <c r="G67" t="str">
        <f>IF((ISERROR((VLOOKUP(B67,Calculation!C$2:C$2815,1,FALSE)))),"not entered","")</f>
        <v/>
      </c>
      <c r="J67">
        <f t="shared" si="3"/>
        <v>13</v>
      </c>
      <c r="K67">
        <f t="shared" si="4"/>
        <v>6</v>
      </c>
      <c r="L67" t="str">
        <f t="shared" si="5"/>
        <v>Robin</v>
      </c>
      <c r="M67" t="str">
        <f t="shared" si="6"/>
        <v>Brookes</v>
      </c>
      <c r="N67" t="str">
        <f t="shared" si="7"/>
        <v>Brookes Robin</v>
      </c>
    </row>
    <row r="68" spans="2:14">
      <c r="B68" s="70" t="s">
        <v>1598</v>
      </c>
      <c r="C68" s="52" t="str">
        <f t="shared" si="0"/>
        <v>Male</v>
      </c>
      <c r="D68" s="52" t="str">
        <f t="shared" si="1"/>
        <v>Unattached</v>
      </c>
      <c r="E68" s="52">
        <v>5.3425925925925925E-2</v>
      </c>
      <c r="F68" s="53">
        <f t="shared" si="2"/>
        <v>8113.0849220103992</v>
      </c>
      <c r="G68" t="str">
        <f>IF((ISERROR((VLOOKUP(B68,Calculation!C$2:C$2815,1,FALSE)))),"not entered","")</f>
        <v/>
      </c>
      <c r="J68">
        <f t="shared" si="3"/>
        <v>14</v>
      </c>
      <c r="K68">
        <f t="shared" si="4"/>
        <v>9</v>
      </c>
      <c r="L68" t="str">
        <f t="shared" si="5"/>
        <v>Lawrence</v>
      </c>
      <c r="M68" t="str">
        <f t="shared" si="6"/>
        <v>Howes</v>
      </c>
      <c r="N68" t="str">
        <f t="shared" si="7"/>
        <v>Howes Lawrence</v>
      </c>
    </row>
    <row r="69" spans="2:14">
      <c r="B69" s="70" t="s">
        <v>1599</v>
      </c>
      <c r="C69" s="52" t="str">
        <f t="shared" si="0"/>
        <v>Female</v>
      </c>
      <c r="D69" s="52" t="str">
        <f t="shared" si="1"/>
        <v>Great Bentley Running Club</v>
      </c>
      <c r="E69" s="52">
        <v>5.347222222222222E-2</v>
      </c>
      <c r="F69" s="53">
        <f t="shared" si="2"/>
        <v>8731.6017316017314</v>
      </c>
      <c r="G69" t="str">
        <f>IF((ISERROR((VLOOKUP(B69,Calculation!C$2:C$2815,1,FALSE)))),"not entered","")</f>
        <v/>
      </c>
      <c r="J69">
        <f t="shared" si="3"/>
        <v>14</v>
      </c>
      <c r="K69">
        <f t="shared" si="4"/>
        <v>6</v>
      </c>
      <c r="L69" t="str">
        <f t="shared" si="5"/>
        <v>Vicky</v>
      </c>
      <c r="M69" t="str">
        <f t="shared" si="6"/>
        <v>Presland</v>
      </c>
      <c r="N69" t="str">
        <f t="shared" si="7"/>
        <v>Presland Vicky</v>
      </c>
    </row>
    <row r="70" spans="2:14">
      <c r="B70" s="70" t="s">
        <v>1066</v>
      </c>
      <c r="C70" s="52" t="str">
        <f t="shared" ref="C70:C133" si="8">VLOOKUP(B70,name,3,FALSE)</f>
        <v>Male</v>
      </c>
      <c r="D70" s="52" t="str">
        <f t="shared" ref="D70:D133" si="9">VLOOKUP(B70,name,2,FALSE)</f>
        <v>Ipswich Triathlon Club</v>
      </c>
      <c r="E70" s="52">
        <v>5.3877314814814815E-2</v>
      </c>
      <c r="F70" s="53">
        <f t="shared" ref="F70:F133" si="10">(VLOOKUP(C70,C$4:E$5,3,FALSE))/(E70/10000)</f>
        <v>8045.1127819548874</v>
      </c>
      <c r="G70" t="str">
        <f>IF((ISERROR((VLOOKUP(B70,Calculation!C$2:C$2815,1,FALSE)))),"not entered","")</f>
        <v/>
      </c>
      <c r="J70">
        <f t="shared" si="3"/>
        <v>11</v>
      </c>
      <c r="K70">
        <f t="shared" si="4"/>
        <v>5</v>
      </c>
      <c r="L70" t="str">
        <f t="shared" si="5"/>
        <v>Glen</v>
      </c>
      <c r="M70" t="str">
        <f t="shared" si="6"/>
        <v>Curtis</v>
      </c>
      <c r="N70" t="str">
        <f t="shared" si="7"/>
        <v>Curtis Glen</v>
      </c>
    </row>
    <row r="71" spans="2:14">
      <c r="B71" s="70" t="s">
        <v>99</v>
      </c>
      <c r="C71" s="52" t="str">
        <f t="shared" si="8"/>
        <v>Male</v>
      </c>
      <c r="D71" s="52" t="str">
        <f t="shared" si="9"/>
        <v>serpentine</v>
      </c>
      <c r="E71" s="52">
        <v>5.392361111111111E-2</v>
      </c>
      <c r="F71" s="53">
        <f t="shared" si="10"/>
        <v>8038.2056235243626</v>
      </c>
      <c r="G71" t="str">
        <f>IF((ISERROR((VLOOKUP(B71,Calculation!C$2:C$2815,1,FALSE)))),"not entered","")</f>
        <v/>
      </c>
      <c r="J71">
        <f t="shared" ref="J71:J134" si="11">LEN(B71)</f>
        <v>12</v>
      </c>
      <c r="K71">
        <f t="shared" ref="K71:K134" si="12">FIND(" ",B71,1)</f>
        <v>6</v>
      </c>
      <c r="L71" t="str">
        <f t="shared" ref="L71:L134" si="13">LEFT(B71,K71-1)</f>
        <v>Peter</v>
      </c>
      <c r="M71" t="str">
        <f t="shared" ref="M71:M134" si="14">MID(B71,K71+1,J71-K71)</f>
        <v>Clarke</v>
      </c>
      <c r="N71" t="str">
        <f t="shared" ref="N71:N134" si="15">M71&amp;" "&amp;L71</f>
        <v>Clarke Peter</v>
      </c>
    </row>
    <row r="72" spans="2:14">
      <c r="B72" s="70" t="s">
        <v>1600</v>
      </c>
      <c r="C72" s="52" t="str">
        <f t="shared" si="8"/>
        <v>Male</v>
      </c>
      <c r="D72" s="52" t="str">
        <f t="shared" si="9"/>
        <v>Unattached</v>
      </c>
      <c r="E72" s="52">
        <v>5.4166666666666669E-2</v>
      </c>
      <c r="F72" s="53">
        <f t="shared" si="10"/>
        <v>8002.136752136752</v>
      </c>
      <c r="G72" t="str">
        <f>IF((ISERROR((VLOOKUP(B72,Calculation!C$2:C$2815,1,FALSE)))),"not entered","")</f>
        <v/>
      </c>
      <c r="J72">
        <f t="shared" si="11"/>
        <v>11</v>
      </c>
      <c r="K72">
        <f t="shared" si="12"/>
        <v>7</v>
      </c>
      <c r="L72" t="str">
        <f t="shared" si="13"/>
        <v>Darren</v>
      </c>
      <c r="M72" t="str">
        <f t="shared" si="14"/>
        <v>Deex</v>
      </c>
      <c r="N72" t="str">
        <f t="shared" si="15"/>
        <v>Deex Darren</v>
      </c>
    </row>
    <row r="73" spans="2:14">
      <c r="B73" s="70" t="s">
        <v>1601</v>
      </c>
      <c r="C73" s="52" t="str">
        <f t="shared" si="8"/>
        <v>Male</v>
      </c>
      <c r="D73" s="52" t="str">
        <f t="shared" si="9"/>
        <v>Unattached</v>
      </c>
      <c r="E73" s="52">
        <v>5.4328703703703705E-2</v>
      </c>
      <c r="F73" s="53">
        <f t="shared" si="10"/>
        <v>7978.2701320835113</v>
      </c>
      <c r="G73" t="str">
        <f>IF((ISERROR((VLOOKUP(B73,Calculation!C$2:C$2815,1,FALSE)))),"not entered","")</f>
        <v/>
      </c>
      <c r="J73">
        <f t="shared" si="11"/>
        <v>11</v>
      </c>
      <c r="K73">
        <f t="shared" si="12"/>
        <v>6</v>
      </c>
      <c r="L73" t="str">
        <f t="shared" si="13"/>
        <v>Daryl</v>
      </c>
      <c r="M73" t="str">
        <f t="shared" si="14"/>
        <v>Eagle</v>
      </c>
      <c r="N73" t="str">
        <f t="shared" si="15"/>
        <v>Eagle Daryl</v>
      </c>
    </row>
    <row r="74" spans="2:14">
      <c r="B74" s="70" t="s">
        <v>1602</v>
      </c>
      <c r="C74" s="52" t="str">
        <f t="shared" si="8"/>
        <v>Male</v>
      </c>
      <c r="D74" s="52" t="str">
        <f t="shared" si="9"/>
        <v>Gallery Run And Tri</v>
      </c>
      <c r="E74" s="52">
        <v>5.4340277777777779E-2</v>
      </c>
      <c r="F74" s="53">
        <f t="shared" si="10"/>
        <v>7976.5708200212994</v>
      </c>
      <c r="G74" t="str">
        <f>IF((ISERROR((VLOOKUP(B74,Calculation!C$2:C$2815,1,FALSE)))),"not entered","")</f>
        <v/>
      </c>
      <c r="J74">
        <f t="shared" si="11"/>
        <v>13</v>
      </c>
      <c r="K74">
        <f t="shared" si="12"/>
        <v>5</v>
      </c>
      <c r="L74" t="str">
        <f t="shared" si="13"/>
        <v>Dave</v>
      </c>
      <c r="M74" t="str">
        <f t="shared" si="14"/>
        <v>Rathbone</v>
      </c>
      <c r="N74" t="str">
        <f t="shared" si="15"/>
        <v>Rathbone Dave</v>
      </c>
    </row>
    <row r="75" spans="2:14">
      <c r="B75" s="70" t="s">
        <v>1139</v>
      </c>
      <c r="C75" s="52" t="str">
        <f t="shared" si="8"/>
        <v>Male</v>
      </c>
      <c r="D75" s="52" t="str">
        <f t="shared" si="9"/>
        <v>Hadleigh Hares</v>
      </c>
      <c r="E75" s="52">
        <v>5.4409722222222227E-2</v>
      </c>
      <c r="F75" s="53">
        <f t="shared" si="10"/>
        <v>7966.3901297596249</v>
      </c>
      <c r="G75" t="str">
        <f>IF((ISERROR((VLOOKUP(B75,Calculation!C$2:C$2815,1,FALSE)))),"not entered","")</f>
        <v/>
      </c>
      <c r="J75">
        <f t="shared" si="11"/>
        <v>14</v>
      </c>
      <c r="K75">
        <f t="shared" si="12"/>
        <v>7</v>
      </c>
      <c r="L75" t="str">
        <f t="shared" si="13"/>
        <v>Andrew</v>
      </c>
      <c r="M75" t="str">
        <f t="shared" si="14"/>
        <v>Stewart</v>
      </c>
      <c r="N75" t="str">
        <f t="shared" si="15"/>
        <v>Stewart Andrew</v>
      </c>
    </row>
    <row r="76" spans="2:14">
      <c r="B76" s="70" t="s">
        <v>1157</v>
      </c>
      <c r="C76" s="52" t="str">
        <f t="shared" si="8"/>
        <v>Female</v>
      </c>
      <c r="D76" s="52">
        <f t="shared" si="9"/>
        <v>0</v>
      </c>
      <c r="E76" s="52">
        <v>5.4421296296296294E-2</v>
      </c>
      <c r="F76" s="53">
        <f t="shared" si="10"/>
        <v>8579.3279455550837</v>
      </c>
      <c r="G76" t="str">
        <f>IF((ISERROR((VLOOKUP(B76,Calculation!C$2:C$2815,1,FALSE)))),"not entered","")</f>
        <v/>
      </c>
      <c r="J76">
        <f t="shared" si="11"/>
        <v>16</v>
      </c>
      <c r="K76">
        <f t="shared" si="12"/>
        <v>10</v>
      </c>
      <c r="L76" t="str">
        <f t="shared" si="13"/>
        <v>Josephine</v>
      </c>
      <c r="M76" t="str">
        <f t="shared" si="14"/>
        <v>Clarke</v>
      </c>
      <c r="N76" t="str">
        <f t="shared" si="15"/>
        <v>Clarke Josephine</v>
      </c>
    </row>
    <row r="77" spans="2:14">
      <c r="B77" s="70" t="s">
        <v>1603</v>
      </c>
      <c r="C77" s="52" t="str">
        <f t="shared" si="8"/>
        <v>Male</v>
      </c>
      <c r="D77" s="52" t="str">
        <f t="shared" si="9"/>
        <v>Witham Running Club</v>
      </c>
      <c r="E77" s="52">
        <v>5.4421296296296294E-2</v>
      </c>
      <c r="F77" s="53">
        <f t="shared" si="10"/>
        <v>7964.6958740961309</v>
      </c>
      <c r="G77" t="str">
        <f>IF((ISERROR((VLOOKUP(B77,Calculation!C$2:C$2815,1,FALSE)))),"not entered","")</f>
        <v/>
      </c>
      <c r="J77">
        <f t="shared" si="11"/>
        <v>14</v>
      </c>
      <c r="K77">
        <f t="shared" si="12"/>
        <v>4</v>
      </c>
      <c r="L77" t="str">
        <f t="shared" si="13"/>
        <v>Ian</v>
      </c>
      <c r="M77" t="str">
        <f t="shared" si="14"/>
        <v>Mclaughlin</v>
      </c>
      <c r="N77" t="str">
        <f t="shared" si="15"/>
        <v>Mclaughlin Ian</v>
      </c>
    </row>
    <row r="78" spans="2:14">
      <c r="B78" s="70" t="s">
        <v>1604</v>
      </c>
      <c r="C78" s="52" t="str">
        <f t="shared" si="8"/>
        <v>Male</v>
      </c>
      <c r="D78" s="52" t="str">
        <f t="shared" si="9"/>
        <v>Harwich Runners</v>
      </c>
      <c r="E78" s="52">
        <v>5.4965277777777773E-2</v>
      </c>
      <c r="F78" s="53">
        <f t="shared" si="10"/>
        <v>7885.8707096230801</v>
      </c>
      <c r="G78" t="str">
        <f>IF((ISERROR((VLOOKUP(B78,Calculation!C$2:C$2815,1,FALSE)))),"not entered","")</f>
        <v/>
      </c>
      <c r="J78">
        <f t="shared" si="11"/>
        <v>13</v>
      </c>
      <c r="K78">
        <f t="shared" si="12"/>
        <v>8</v>
      </c>
      <c r="L78" t="str">
        <f t="shared" si="13"/>
        <v>Russell</v>
      </c>
      <c r="M78" t="str">
        <f t="shared" si="14"/>
        <v>Mowle</v>
      </c>
      <c r="N78" t="str">
        <f t="shared" si="15"/>
        <v>Mowle Russell</v>
      </c>
    </row>
    <row r="79" spans="2:14">
      <c r="B79" s="70" t="s">
        <v>1605</v>
      </c>
      <c r="C79" s="52" t="str">
        <f t="shared" si="8"/>
        <v>Male</v>
      </c>
      <c r="D79" s="52" t="str">
        <f t="shared" si="9"/>
        <v>Ipswich Triathlon Club</v>
      </c>
      <c r="E79" s="52">
        <v>5.5046296296296295E-2</v>
      </c>
      <c r="F79" s="53">
        <f t="shared" si="10"/>
        <v>7874.2640874684612</v>
      </c>
      <c r="G79" t="str">
        <f>IF((ISERROR((VLOOKUP(B79,Calculation!C$2:C$2815,1,FALSE)))),"not entered","")</f>
        <v/>
      </c>
      <c r="J79">
        <f t="shared" si="11"/>
        <v>13</v>
      </c>
      <c r="K79">
        <f t="shared" si="12"/>
        <v>6</v>
      </c>
      <c r="L79" t="str">
        <f t="shared" si="13"/>
        <v>Clive</v>
      </c>
      <c r="M79" t="str">
        <f t="shared" si="14"/>
        <v>Sparkes</v>
      </c>
      <c r="N79" t="str">
        <f t="shared" si="15"/>
        <v>Sparkes Clive</v>
      </c>
    </row>
    <row r="80" spans="2:14">
      <c r="B80" s="70" t="s">
        <v>1606</v>
      </c>
      <c r="C80" s="52" t="str">
        <f t="shared" si="8"/>
        <v>Male</v>
      </c>
      <c r="D80" s="52" t="str">
        <f t="shared" si="9"/>
        <v>Unattached</v>
      </c>
      <c r="E80" s="52">
        <v>5.5231481481481486E-2</v>
      </c>
      <c r="F80" s="53">
        <f t="shared" si="10"/>
        <v>7847.8625314333603</v>
      </c>
      <c r="G80" t="str">
        <f>IF((ISERROR((VLOOKUP(B80,Calculation!C$2:C$2815,1,FALSE)))),"not entered","")</f>
        <v/>
      </c>
      <c r="J80">
        <f t="shared" si="11"/>
        <v>11</v>
      </c>
      <c r="K80">
        <f t="shared" si="12"/>
        <v>6</v>
      </c>
      <c r="L80" t="str">
        <f t="shared" si="13"/>
        <v>Steve</v>
      </c>
      <c r="M80" t="str">
        <f t="shared" si="14"/>
        <v>Curle</v>
      </c>
      <c r="N80" t="str">
        <f t="shared" si="15"/>
        <v>Curle Steve</v>
      </c>
    </row>
    <row r="81" spans="2:14">
      <c r="B81" s="70" t="s">
        <v>1607</v>
      </c>
      <c r="C81" s="52" t="str">
        <f t="shared" si="8"/>
        <v>Male</v>
      </c>
      <c r="D81" s="52" t="str">
        <f t="shared" si="9"/>
        <v>Harwich Runners</v>
      </c>
      <c r="E81" s="52">
        <v>5.5231481481481486E-2</v>
      </c>
      <c r="F81" s="53">
        <f t="shared" si="10"/>
        <v>7847.8625314333603</v>
      </c>
      <c r="G81" t="str">
        <f>IF((ISERROR((VLOOKUP(B81,Calculation!C$2:C$2815,1,FALSE)))),"not entered","")</f>
        <v/>
      </c>
      <c r="J81">
        <f t="shared" si="11"/>
        <v>12</v>
      </c>
      <c r="K81">
        <f t="shared" si="12"/>
        <v>8</v>
      </c>
      <c r="L81" t="str">
        <f t="shared" si="13"/>
        <v>Richard</v>
      </c>
      <c r="M81" t="str">
        <f t="shared" si="14"/>
        <v>Neal</v>
      </c>
      <c r="N81" t="str">
        <f t="shared" si="15"/>
        <v>Neal Richard</v>
      </c>
    </row>
    <row r="82" spans="2:14">
      <c r="B82" s="70" t="s">
        <v>1608</v>
      </c>
      <c r="C82" s="52" t="str">
        <f t="shared" si="8"/>
        <v>Male</v>
      </c>
      <c r="D82" s="52" t="str">
        <f t="shared" si="9"/>
        <v>Stowmarket Striders</v>
      </c>
      <c r="E82" s="52">
        <v>5.5254629629629626E-2</v>
      </c>
      <c r="F82" s="53">
        <f t="shared" si="10"/>
        <v>7844.5747800586514</v>
      </c>
      <c r="G82" t="str">
        <f>IF((ISERROR((VLOOKUP(B82,Calculation!C$2:C$2815,1,FALSE)))),"not entered","")</f>
        <v/>
      </c>
      <c r="J82">
        <f t="shared" si="11"/>
        <v>14</v>
      </c>
      <c r="K82">
        <f t="shared" si="12"/>
        <v>5</v>
      </c>
      <c r="L82" t="str">
        <f t="shared" si="13"/>
        <v>Gary</v>
      </c>
      <c r="M82" t="str">
        <f t="shared" si="14"/>
        <v>Halestrap</v>
      </c>
      <c r="N82" t="str">
        <f t="shared" si="15"/>
        <v>Halestrap Gary</v>
      </c>
    </row>
    <row r="83" spans="2:14">
      <c r="B83" s="70" t="s">
        <v>1609</v>
      </c>
      <c r="C83" s="52" t="str">
        <f t="shared" si="8"/>
        <v>Female</v>
      </c>
      <c r="D83" s="52" t="str">
        <f t="shared" si="9"/>
        <v>Harwich Runners</v>
      </c>
      <c r="E83" s="52">
        <v>5.5254629629629626E-2</v>
      </c>
      <c r="F83" s="53">
        <f t="shared" si="10"/>
        <v>8449.9371596145793</v>
      </c>
      <c r="G83" t="str">
        <f>IF((ISERROR((VLOOKUP(B83,Calculation!C$2:C$2815,1,FALSE)))),"not entered","")</f>
        <v/>
      </c>
      <c r="J83">
        <f t="shared" si="11"/>
        <v>13</v>
      </c>
      <c r="K83">
        <f t="shared" si="12"/>
        <v>8</v>
      </c>
      <c r="L83" t="str">
        <f t="shared" si="13"/>
        <v>Elspeth</v>
      </c>
      <c r="M83" t="str">
        <f t="shared" si="14"/>
        <v>Knott</v>
      </c>
      <c r="N83" t="str">
        <f t="shared" si="15"/>
        <v>Knott Elspeth</v>
      </c>
    </row>
    <row r="84" spans="2:14">
      <c r="B84" s="70" t="s">
        <v>1610</v>
      </c>
      <c r="C84" s="52" t="str">
        <f t="shared" si="8"/>
        <v>Male</v>
      </c>
      <c r="D84" s="52" t="str">
        <f t="shared" si="9"/>
        <v>Harwich Runners</v>
      </c>
      <c r="E84" s="52">
        <v>5.5405092592592596E-2</v>
      </c>
      <c r="F84" s="53">
        <f t="shared" si="10"/>
        <v>7823.2713599331519</v>
      </c>
      <c r="G84" t="str">
        <f>IF((ISERROR((VLOOKUP(B84,Calculation!C$2:C$2815,1,FALSE)))),"not entered","")</f>
        <v/>
      </c>
      <c r="J84">
        <f t="shared" si="11"/>
        <v>16</v>
      </c>
      <c r="K84">
        <f t="shared" si="12"/>
        <v>8</v>
      </c>
      <c r="L84" t="str">
        <f t="shared" si="13"/>
        <v>Stephen</v>
      </c>
      <c r="M84" t="str">
        <f t="shared" si="14"/>
        <v>Burbidge</v>
      </c>
      <c r="N84" t="str">
        <f t="shared" si="15"/>
        <v>Burbidge Stephen</v>
      </c>
    </row>
    <row r="85" spans="2:14">
      <c r="B85" s="70" t="s">
        <v>1611</v>
      </c>
      <c r="C85" s="52" t="str">
        <f t="shared" si="8"/>
        <v>Male</v>
      </c>
      <c r="D85" s="52" t="str">
        <f t="shared" si="9"/>
        <v>Gallery Run And Tri</v>
      </c>
      <c r="E85" s="52">
        <v>5.5405092592592596E-2</v>
      </c>
      <c r="F85" s="53">
        <f t="shared" si="10"/>
        <v>7823.2713599331519</v>
      </c>
      <c r="G85" t="str">
        <f>IF((ISERROR((VLOOKUP(B85,Calculation!C$2:C$2815,1,FALSE)))),"not entered","")</f>
        <v/>
      </c>
      <c r="J85">
        <f t="shared" si="11"/>
        <v>12</v>
      </c>
      <c r="K85">
        <f t="shared" si="12"/>
        <v>6</v>
      </c>
      <c r="L85" t="str">
        <f t="shared" si="13"/>
        <v>Bruce</v>
      </c>
      <c r="M85" t="str">
        <f t="shared" si="14"/>
        <v>Watson</v>
      </c>
      <c r="N85" t="str">
        <f t="shared" si="15"/>
        <v>Watson Bruce</v>
      </c>
    </row>
    <row r="86" spans="2:14">
      <c r="B86" s="70" t="s">
        <v>1612</v>
      </c>
      <c r="C86" s="52" t="str">
        <f t="shared" si="8"/>
        <v>Male</v>
      </c>
      <c r="D86" s="52" t="str">
        <f t="shared" si="9"/>
        <v>Bfc Awesome</v>
      </c>
      <c r="E86" s="52">
        <v>5.5555555555555552E-2</v>
      </c>
      <c r="F86" s="53">
        <f t="shared" si="10"/>
        <v>7802.0833333333339</v>
      </c>
      <c r="G86" t="str">
        <f>IF((ISERROR((VLOOKUP(B86,Calculation!C$2:C$2815,1,FALSE)))),"not entered","")</f>
        <v/>
      </c>
      <c r="J86">
        <f t="shared" si="11"/>
        <v>13</v>
      </c>
      <c r="K86">
        <f t="shared" si="12"/>
        <v>7</v>
      </c>
      <c r="L86" t="str">
        <f t="shared" si="13"/>
        <v>Martin</v>
      </c>
      <c r="M86" t="str">
        <f t="shared" si="14"/>
        <v>Brooks</v>
      </c>
      <c r="N86" t="str">
        <f t="shared" si="15"/>
        <v>Brooks Martin</v>
      </c>
    </row>
    <row r="87" spans="2:14">
      <c r="B87" s="70" t="s">
        <v>1613</v>
      </c>
      <c r="C87" s="52" t="str">
        <f t="shared" si="8"/>
        <v>Female</v>
      </c>
      <c r="D87" s="52" t="str">
        <f t="shared" si="9"/>
        <v>Unattached</v>
      </c>
      <c r="E87" s="52">
        <v>5.6134259259259266E-2</v>
      </c>
      <c r="F87" s="53">
        <f t="shared" si="10"/>
        <v>8317.5257731958754</v>
      </c>
      <c r="G87" t="str">
        <f>IF((ISERROR((VLOOKUP(B87,Calculation!C$2:C$2815,1,FALSE)))),"not entered","")</f>
        <v/>
      </c>
      <c r="J87">
        <f t="shared" si="11"/>
        <v>11</v>
      </c>
      <c r="K87">
        <f t="shared" si="12"/>
        <v>6</v>
      </c>
      <c r="L87" t="str">
        <f t="shared" si="13"/>
        <v>Terri</v>
      </c>
      <c r="M87" t="str">
        <f t="shared" si="14"/>
        <v>Hooke</v>
      </c>
      <c r="N87" t="str">
        <f t="shared" si="15"/>
        <v>Hooke Terri</v>
      </c>
    </row>
    <row r="88" spans="2:14">
      <c r="B88" s="70" t="s">
        <v>1614</v>
      </c>
      <c r="C88" s="52" t="str">
        <f t="shared" si="8"/>
        <v>Male</v>
      </c>
      <c r="D88" s="52" t="str">
        <f t="shared" si="9"/>
        <v>Harwich Runners</v>
      </c>
      <c r="E88" s="52">
        <v>5.618055555555556E-2</v>
      </c>
      <c r="F88" s="53">
        <f t="shared" si="10"/>
        <v>7715.2863617634939</v>
      </c>
      <c r="G88" t="str">
        <f>IF((ISERROR((VLOOKUP(B88,Calculation!C$2:C$2815,1,FALSE)))),"not entered","")</f>
        <v/>
      </c>
      <c r="J88">
        <f t="shared" si="11"/>
        <v>12</v>
      </c>
      <c r="K88">
        <f t="shared" si="12"/>
        <v>7</v>
      </c>
      <c r="L88" t="str">
        <f t="shared" si="13"/>
        <v>Steven</v>
      </c>
      <c r="M88" t="str">
        <f t="shared" si="14"/>
        <v>Tatum</v>
      </c>
      <c r="N88" t="str">
        <f t="shared" si="15"/>
        <v>Tatum Steven</v>
      </c>
    </row>
    <row r="89" spans="2:14">
      <c r="B89" s="70" t="s">
        <v>1615</v>
      </c>
      <c r="C89" s="52" t="str">
        <f t="shared" si="8"/>
        <v>Male</v>
      </c>
      <c r="D89" s="52" t="str">
        <f t="shared" si="9"/>
        <v>Stowmarket Striders</v>
      </c>
      <c r="E89" s="52">
        <v>5.62037037037037E-2</v>
      </c>
      <c r="F89" s="53">
        <f t="shared" si="10"/>
        <v>7712.1087314662282</v>
      </c>
      <c r="G89" t="str">
        <f>IF((ISERROR((VLOOKUP(B89,Calculation!C$2:C$2815,1,FALSE)))),"not entered","")</f>
        <v/>
      </c>
      <c r="J89">
        <f t="shared" si="11"/>
        <v>10</v>
      </c>
      <c r="K89">
        <f t="shared" si="12"/>
        <v>6</v>
      </c>
      <c r="L89" t="str">
        <f t="shared" si="13"/>
        <v>Steve</v>
      </c>
      <c r="M89" t="str">
        <f t="shared" si="14"/>
        <v>Gray</v>
      </c>
      <c r="N89" t="str">
        <f t="shared" si="15"/>
        <v>Gray Steve</v>
      </c>
    </row>
    <row r="90" spans="2:14">
      <c r="B90" s="70" t="s">
        <v>1616</v>
      </c>
      <c r="C90" s="52" t="str">
        <f t="shared" si="8"/>
        <v>Male</v>
      </c>
      <c r="D90" s="52" t="str">
        <f t="shared" si="9"/>
        <v>Vc Revolution</v>
      </c>
      <c r="E90" s="52">
        <v>5.62037037037037E-2</v>
      </c>
      <c r="F90" s="53">
        <f t="shared" si="10"/>
        <v>7712.1087314662282</v>
      </c>
      <c r="G90" t="str">
        <f>IF((ISERROR((VLOOKUP(B90,Calculation!C$2:C$2815,1,FALSE)))),"not entered","")</f>
        <v/>
      </c>
      <c r="J90">
        <f t="shared" si="11"/>
        <v>13</v>
      </c>
      <c r="K90">
        <f t="shared" si="12"/>
        <v>6</v>
      </c>
      <c r="L90" t="str">
        <f t="shared" si="13"/>
        <v>Chris</v>
      </c>
      <c r="M90" t="str">
        <f t="shared" si="14"/>
        <v>Bullock</v>
      </c>
      <c r="N90" t="str">
        <f t="shared" si="15"/>
        <v>Bullock Chris</v>
      </c>
    </row>
    <row r="91" spans="2:14">
      <c r="B91" s="70" t="s">
        <v>1617</v>
      </c>
      <c r="C91" s="52" t="str">
        <f t="shared" si="8"/>
        <v>Male</v>
      </c>
      <c r="D91" s="52" t="str">
        <f t="shared" si="9"/>
        <v>Ipswich Triathlon Club</v>
      </c>
      <c r="E91" s="52">
        <v>5.6331018518518516E-2</v>
      </c>
      <c r="F91" s="53">
        <f t="shared" si="10"/>
        <v>7694.6784466817353</v>
      </c>
      <c r="G91" t="str">
        <f>IF((ISERROR((VLOOKUP(B91,Calculation!C$2:C$2815,1,FALSE)))),"not entered","")</f>
        <v/>
      </c>
      <c r="J91">
        <f t="shared" si="11"/>
        <v>12</v>
      </c>
      <c r="K91">
        <f t="shared" si="12"/>
        <v>6</v>
      </c>
      <c r="L91" t="str">
        <f t="shared" si="13"/>
        <v>James</v>
      </c>
      <c r="M91" t="str">
        <f t="shared" si="14"/>
        <v>Norden</v>
      </c>
      <c r="N91" t="str">
        <f t="shared" si="15"/>
        <v>Norden James</v>
      </c>
    </row>
    <row r="92" spans="2:14">
      <c r="B92" s="70" t="s">
        <v>1618</v>
      </c>
      <c r="C92" s="52" t="str">
        <f t="shared" si="8"/>
        <v>Male</v>
      </c>
      <c r="D92" s="52" t="str">
        <f t="shared" si="9"/>
        <v>Witham Running Club</v>
      </c>
      <c r="E92" s="52">
        <v>5.6539351851851855E-2</v>
      </c>
      <c r="F92" s="53">
        <f t="shared" si="10"/>
        <v>7666.3254861821906</v>
      </c>
      <c r="G92" t="str">
        <f>IF((ISERROR((VLOOKUP(B92,Calculation!C$2:C$2815,1,FALSE)))),"not entered","")</f>
        <v/>
      </c>
      <c r="J92">
        <f t="shared" si="11"/>
        <v>12</v>
      </c>
      <c r="K92">
        <f t="shared" si="12"/>
        <v>5</v>
      </c>
      <c r="L92" t="str">
        <f t="shared" si="13"/>
        <v>Alex</v>
      </c>
      <c r="M92" t="str">
        <f t="shared" si="14"/>
        <v>Stuckey</v>
      </c>
      <c r="N92" t="str">
        <f t="shared" si="15"/>
        <v>Stuckey Alex</v>
      </c>
    </row>
    <row r="93" spans="2:14">
      <c r="B93" s="70" t="s">
        <v>1619</v>
      </c>
      <c r="C93" s="52" t="str">
        <f t="shared" si="8"/>
        <v>Male</v>
      </c>
      <c r="D93" s="52" t="str">
        <f t="shared" si="9"/>
        <v>Ipswich Tri Club</v>
      </c>
      <c r="E93" s="52">
        <v>5.6585648148148149E-2</v>
      </c>
      <c r="F93" s="53">
        <f t="shared" si="10"/>
        <v>7660.0531806095314</v>
      </c>
      <c r="G93" t="str">
        <f>IF((ISERROR((VLOOKUP(B93,Calculation!C$2:C$2815,1,FALSE)))),"not entered","")</f>
        <v/>
      </c>
      <c r="J93">
        <f t="shared" si="11"/>
        <v>11</v>
      </c>
      <c r="K93">
        <f t="shared" si="12"/>
        <v>5</v>
      </c>
      <c r="L93" t="str">
        <f t="shared" si="13"/>
        <v>Bill</v>
      </c>
      <c r="M93" t="str">
        <f t="shared" si="14"/>
        <v>Abbott</v>
      </c>
      <c r="N93" t="str">
        <f t="shared" si="15"/>
        <v>Abbott Bill</v>
      </c>
    </row>
    <row r="94" spans="2:14">
      <c r="B94" s="70" t="s">
        <v>1620</v>
      </c>
      <c r="C94" s="52" t="str">
        <f t="shared" si="8"/>
        <v>Male</v>
      </c>
      <c r="D94" s="52" t="str">
        <f t="shared" si="9"/>
        <v>Fifty Three Twelve Multisports</v>
      </c>
      <c r="E94" s="52">
        <v>5.6631944444444443E-2</v>
      </c>
      <c r="F94" s="53">
        <f t="shared" si="10"/>
        <v>7653.7911301859804</v>
      </c>
      <c r="G94" t="str">
        <f>IF((ISERROR((VLOOKUP(B94,Calculation!C$2:C$2815,1,FALSE)))),"not entered","")</f>
        <v/>
      </c>
      <c r="J94">
        <f t="shared" si="11"/>
        <v>14</v>
      </c>
      <c r="K94">
        <f t="shared" si="12"/>
        <v>6</v>
      </c>
      <c r="L94" t="str">
        <f t="shared" si="13"/>
        <v>Chris</v>
      </c>
      <c r="M94" t="str">
        <f t="shared" si="14"/>
        <v>Franklin</v>
      </c>
      <c r="N94" t="str">
        <f t="shared" si="15"/>
        <v>Franklin Chris</v>
      </c>
    </row>
    <row r="95" spans="2:14">
      <c r="B95" s="70" t="s">
        <v>1621</v>
      </c>
      <c r="C95" s="52" t="str">
        <f t="shared" si="8"/>
        <v>Male</v>
      </c>
      <c r="D95" s="52" t="str">
        <f t="shared" si="9"/>
        <v>Harwich Runners</v>
      </c>
      <c r="E95" s="52">
        <v>5.6689814814814811E-2</v>
      </c>
      <c r="F95" s="53">
        <f t="shared" si="10"/>
        <v>7645.9779501837493</v>
      </c>
      <c r="G95" t="str">
        <f>IF((ISERROR((VLOOKUP(B95,Calculation!C$2:C$2815,1,FALSE)))),"not entered","")</f>
        <v/>
      </c>
      <c r="J95">
        <f t="shared" si="11"/>
        <v>10</v>
      </c>
      <c r="K95">
        <f t="shared" si="12"/>
        <v>6</v>
      </c>
      <c r="L95" t="str">
        <f t="shared" si="13"/>
        <v>James</v>
      </c>
      <c r="M95" t="str">
        <f t="shared" si="14"/>
        <v>Mann</v>
      </c>
      <c r="N95" t="str">
        <f t="shared" si="15"/>
        <v>Mann James</v>
      </c>
    </row>
    <row r="96" spans="2:14">
      <c r="B96" s="70" t="s">
        <v>1622</v>
      </c>
      <c r="C96" s="52" t="str">
        <f t="shared" si="8"/>
        <v>Male</v>
      </c>
      <c r="D96" s="52" t="str">
        <f t="shared" si="9"/>
        <v>Harwich Runners</v>
      </c>
      <c r="E96" s="52">
        <v>5.6770833333333333E-2</v>
      </c>
      <c r="F96" s="53">
        <f t="shared" si="10"/>
        <v>7635.0662589194699</v>
      </c>
      <c r="G96" t="str">
        <f>IF((ISERROR((VLOOKUP(B96,Calculation!C$2:C$2815,1,FALSE)))),"not entered","")</f>
        <v/>
      </c>
      <c r="J96">
        <f t="shared" si="11"/>
        <v>14</v>
      </c>
      <c r="K96">
        <f t="shared" si="12"/>
        <v>6</v>
      </c>
      <c r="L96" t="str">
        <f t="shared" si="13"/>
        <v>Colin</v>
      </c>
      <c r="M96" t="str">
        <f t="shared" si="14"/>
        <v>Matthews</v>
      </c>
      <c r="N96" t="str">
        <f t="shared" si="15"/>
        <v>Matthews Colin</v>
      </c>
    </row>
    <row r="97" spans="2:14">
      <c r="B97" s="70" t="s">
        <v>1623</v>
      </c>
      <c r="C97" s="52" t="str">
        <f t="shared" si="8"/>
        <v>Male</v>
      </c>
      <c r="D97" s="52" t="str">
        <f t="shared" si="9"/>
        <v>Unattached</v>
      </c>
      <c r="E97" s="52">
        <v>5.7002314814814818E-2</v>
      </c>
      <c r="F97" s="53">
        <f t="shared" si="10"/>
        <v>7604.0609137055835</v>
      </c>
      <c r="G97" t="str">
        <f>IF((ISERROR((VLOOKUP(B97,Calculation!C$2:C$2815,1,FALSE)))),"not entered","")</f>
        <v/>
      </c>
      <c r="J97">
        <f t="shared" si="11"/>
        <v>11</v>
      </c>
      <c r="K97">
        <f t="shared" si="12"/>
        <v>6</v>
      </c>
      <c r="L97" t="str">
        <f t="shared" si="13"/>
        <v>Roger</v>
      </c>
      <c r="M97" t="str">
        <f t="shared" si="14"/>
        <v>Clark</v>
      </c>
      <c r="N97" t="str">
        <f t="shared" si="15"/>
        <v>Clark Roger</v>
      </c>
    </row>
    <row r="98" spans="2:14">
      <c r="B98" s="70" t="s">
        <v>1624</v>
      </c>
      <c r="C98" s="52" t="str">
        <f t="shared" si="8"/>
        <v>Female</v>
      </c>
      <c r="D98" s="52" t="str">
        <f t="shared" si="9"/>
        <v>Fifty Three Twelve</v>
      </c>
      <c r="E98" s="52">
        <v>5.708333333333334E-2</v>
      </c>
      <c r="F98" s="53">
        <f t="shared" si="10"/>
        <v>8179.2376317923754</v>
      </c>
      <c r="G98" t="str">
        <f>IF((ISERROR((VLOOKUP(B98,Calculation!C$2:C$2815,1,FALSE)))),"not entered","")</f>
        <v/>
      </c>
      <c r="J98">
        <f t="shared" si="11"/>
        <v>13</v>
      </c>
      <c r="K98">
        <f t="shared" si="12"/>
        <v>6</v>
      </c>
      <c r="L98" t="str">
        <f t="shared" si="13"/>
        <v>April</v>
      </c>
      <c r="M98" t="str">
        <f t="shared" si="14"/>
        <v>Hatcher</v>
      </c>
      <c r="N98" t="str">
        <f t="shared" si="15"/>
        <v>Hatcher April</v>
      </c>
    </row>
    <row r="99" spans="2:14">
      <c r="B99" s="70" t="s">
        <v>1625</v>
      </c>
      <c r="C99" s="52" t="str">
        <f t="shared" si="8"/>
        <v>Male</v>
      </c>
      <c r="D99" s="52" t="str">
        <f t="shared" si="9"/>
        <v>Unattached</v>
      </c>
      <c r="E99" s="52">
        <v>5.7118055555555554E-2</v>
      </c>
      <c r="F99" s="53">
        <f t="shared" si="10"/>
        <v>7588.6524822695037</v>
      </c>
      <c r="G99" t="str">
        <f>IF((ISERROR((VLOOKUP(B99,Calculation!C$2:C$2815,1,FALSE)))),"not entered","")</f>
        <v/>
      </c>
      <c r="J99">
        <f t="shared" si="11"/>
        <v>13</v>
      </c>
      <c r="K99">
        <f t="shared" si="12"/>
        <v>6</v>
      </c>
      <c r="L99" t="str">
        <f t="shared" si="13"/>
        <v>Simon</v>
      </c>
      <c r="M99" t="str">
        <f t="shared" si="14"/>
        <v>Bullock</v>
      </c>
      <c r="N99" t="str">
        <f t="shared" si="15"/>
        <v>Bullock Simon</v>
      </c>
    </row>
    <row r="100" spans="2:14">
      <c r="B100" s="70" t="s">
        <v>1626</v>
      </c>
      <c r="C100" s="52" t="str">
        <f t="shared" si="8"/>
        <v>Female</v>
      </c>
      <c r="D100" s="52" t="str">
        <f t="shared" si="9"/>
        <v>Unattached</v>
      </c>
      <c r="E100" s="52">
        <v>5.7199074074074076E-2</v>
      </c>
      <c r="F100" s="53">
        <f t="shared" si="10"/>
        <v>8162.6871711857539</v>
      </c>
      <c r="G100" t="str">
        <f>IF((ISERROR((VLOOKUP(B100,Calculation!C$2:C$2815,1,FALSE)))),"not entered","")</f>
        <v/>
      </c>
      <c r="J100">
        <f t="shared" si="11"/>
        <v>18</v>
      </c>
      <c r="K100">
        <f t="shared" si="12"/>
        <v>9</v>
      </c>
      <c r="L100" t="str">
        <f t="shared" si="13"/>
        <v>Samantha</v>
      </c>
      <c r="M100" t="str">
        <f t="shared" si="14"/>
        <v>Wilkinson</v>
      </c>
      <c r="N100" t="str">
        <f t="shared" si="15"/>
        <v>Wilkinson Samantha</v>
      </c>
    </row>
    <row r="101" spans="2:14">
      <c r="B101" s="70" t="s">
        <v>1627</v>
      </c>
      <c r="C101" s="52" t="str">
        <f t="shared" si="8"/>
        <v>Male</v>
      </c>
      <c r="D101" s="52" t="str">
        <f t="shared" si="9"/>
        <v>Larkfield Ac</v>
      </c>
      <c r="E101" s="52">
        <v>5.7488425925925929E-2</v>
      </c>
      <c r="F101" s="53">
        <f t="shared" si="10"/>
        <v>7539.7624320515397</v>
      </c>
      <c r="G101" t="str">
        <f>IF((ISERROR((VLOOKUP(B101,Calculation!C$2:C$2815,1,FALSE)))),"not entered","")</f>
        <v/>
      </c>
      <c r="J101">
        <f t="shared" si="11"/>
        <v>10</v>
      </c>
      <c r="K101">
        <f t="shared" si="12"/>
        <v>5</v>
      </c>
      <c r="L101" t="str">
        <f t="shared" si="13"/>
        <v>Mark</v>
      </c>
      <c r="M101" t="str">
        <f t="shared" si="14"/>
        <v>Weber</v>
      </c>
      <c r="N101" t="str">
        <f t="shared" si="15"/>
        <v>Weber Mark</v>
      </c>
    </row>
    <row r="102" spans="2:14">
      <c r="B102" s="70" t="s">
        <v>1628</v>
      </c>
      <c r="C102" s="52" t="str">
        <f t="shared" si="8"/>
        <v>Male</v>
      </c>
      <c r="D102" s="52" t="str">
        <f t="shared" si="9"/>
        <v>Unattached</v>
      </c>
      <c r="E102" s="52">
        <v>5.7511574074074069E-2</v>
      </c>
      <c r="F102" s="53">
        <f t="shared" si="10"/>
        <v>7536.7277118132424</v>
      </c>
      <c r="G102" t="str">
        <f>IF((ISERROR((VLOOKUP(B102,Calculation!C$2:C$2815,1,FALSE)))),"not entered","")</f>
        <v/>
      </c>
      <c r="J102">
        <f t="shared" si="11"/>
        <v>11</v>
      </c>
      <c r="K102">
        <f t="shared" si="12"/>
        <v>7</v>
      </c>
      <c r="L102" t="str">
        <f t="shared" si="13"/>
        <v>Duncan</v>
      </c>
      <c r="M102" t="str">
        <f t="shared" si="14"/>
        <v>Reed</v>
      </c>
      <c r="N102" t="str">
        <f t="shared" si="15"/>
        <v>Reed Duncan</v>
      </c>
    </row>
    <row r="103" spans="2:14">
      <c r="B103" s="70" t="s">
        <v>1629</v>
      </c>
      <c r="C103" s="52" t="str">
        <f t="shared" si="8"/>
        <v>Male</v>
      </c>
      <c r="D103" s="52" t="str">
        <f t="shared" si="9"/>
        <v>West Wing Triards</v>
      </c>
      <c r="E103" s="52">
        <v>5.7592592592592591E-2</v>
      </c>
      <c r="F103" s="53">
        <f t="shared" si="10"/>
        <v>7526.125401929261</v>
      </c>
      <c r="G103" t="str">
        <f>IF((ISERROR((VLOOKUP(B103,Calculation!C$2:C$2815,1,FALSE)))),"not entered","")</f>
        <v/>
      </c>
      <c r="J103">
        <f t="shared" si="11"/>
        <v>15</v>
      </c>
      <c r="K103">
        <f t="shared" si="12"/>
        <v>6</v>
      </c>
      <c r="L103" t="str">
        <f t="shared" si="13"/>
        <v>Wayne</v>
      </c>
      <c r="M103" t="str">
        <f t="shared" si="14"/>
        <v>Singleton</v>
      </c>
      <c r="N103" t="str">
        <f t="shared" si="15"/>
        <v>Singleton Wayne</v>
      </c>
    </row>
    <row r="104" spans="2:14">
      <c r="B104" s="70" t="s">
        <v>1630</v>
      </c>
      <c r="C104" s="52" t="str">
        <f t="shared" si="8"/>
        <v>Male</v>
      </c>
      <c r="D104" s="52" t="str">
        <f t="shared" si="9"/>
        <v>Gallery Run And Tri</v>
      </c>
      <c r="E104" s="52">
        <v>5.7638888888888885E-2</v>
      </c>
      <c r="F104" s="53">
        <f t="shared" si="10"/>
        <v>7520.0803212851415</v>
      </c>
      <c r="G104" t="str">
        <f>IF((ISERROR((VLOOKUP(B104,Calculation!C$2:C$2815,1,FALSE)))),"not entered","")</f>
        <v/>
      </c>
      <c r="J104">
        <f t="shared" si="11"/>
        <v>12</v>
      </c>
      <c r="K104">
        <f t="shared" si="12"/>
        <v>7</v>
      </c>
      <c r="L104" t="str">
        <f t="shared" si="13"/>
        <v>Andrew</v>
      </c>
      <c r="M104" t="str">
        <f t="shared" si="14"/>
        <v>Isted</v>
      </c>
      <c r="N104" t="str">
        <f t="shared" si="15"/>
        <v>Isted Andrew</v>
      </c>
    </row>
    <row r="105" spans="2:14">
      <c r="B105" s="70" t="s">
        <v>1631</v>
      </c>
      <c r="C105" s="52" t="str">
        <f t="shared" si="8"/>
        <v>Male</v>
      </c>
      <c r="D105" s="52" t="str">
        <f t="shared" si="9"/>
        <v>Hadleigh Hares</v>
      </c>
      <c r="E105" s="52">
        <v>5.7986111111111106E-2</v>
      </c>
      <c r="F105" s="53">
        <f t="shared" si="10"/>
        <v>7475.0499001996022</v>
      </c>
      <c r="G105" t="str">
        <f>IF((ISERROR((VLOOKUP(B105,Calculation!C$2:C$2815,1,FALSE)))),"not entered","")</f>
        <v/>
      </c>
      <c r="J105">
        <f t="shared" si="11"/>
        <v>14</v>
      </c>
      <c r="K105">
        <f t="shared" si="12"/>
        <v>6</v>
      </c>
      <c r="L105" t="str">
        <f t="shared" si="13"/>
        <v>David</v>
      </c>
      <c r="M105" t="str">
        <f t="shared" si="14"/>
        <v>Buchanan</v>
      </c>
      <c r="N105" t="str">
        <f t="shared" si="15"/>
        <v>Buchanan David</v>
      </c>
    </row>
    <row r="106" spans="2:14">
      <c r="B106" s="70" t="s">
        <v>1632</v>
      </c>
      <c r="C106" s="52" t="str">
        <f t="shared" si="8"/>
        <v>Male</v>
      </c>
      <c r="D106" s="52" t="str">
        <f t="shared" si="9"/>
        <v>Rainbow Runners</v>
      </c>
      <c r="E106" s="52">
        <v>5.8194444444444444E-2</v>
      </c>
      <c r="F106" s="53">
        <f t="shared" si="10"/>
        <v>7448.2895783611775</v>
      </c>
      <c r="G106" t="str">
        <f>IF((ISERROR((VLOOKUP(B106,Calculation!C$2:C$2815,1,FALSE)))),"not entered","")</f>
        <v/>
      </c>
      <c r="J106">
        <f t="shared" si="11"/>
        <v>10</v>
      </c>
      <c r="K106">
        <f t="shared" si="12"/>
        <v>5</v>
      </c>
      <c r="L106" t="str">
        <f t="shared" si="13"/>
        <v>Matt</v>
      </c>
      <c r="M106" t="str">
        <f t="shared" si="14"/>
        <v>James</v>
      </c>
      <c r="N106" t="str">
        <f t="shared" si="15"/>
        <v>James Matt</v>
      </c>
    </row>
    <row r="107" spans="2:14">
      <c r="B107" s="70" t="s">
        <v>1633</v>
      </c>
      <c r="C107" s="52" t="str">
        <f t="shared" si="8"/>
        <v>Male</v>
      </c>
      <c r="D107" s="52" t="str">
        <f t="shared" si="9"/>
        <v>Harwich Runners</v>
      </c>
      <c r="E107" s="52">
        <v>5.8252314814814819E-2</v>
      </c>
      <c r="F107" s="53">
        <f t="shared" si="10"/>
        <v>7440.8901251738516</v>
      </c>
      <c r="G107" t="str">
        <f>IF((ISERROR((VLOOKUP(B107,Calculation!C$2:C$2815,1,FALSE)))),"not entered","")</f>
        <v/>
      </c>
      <c r="J107">
        <f t="shared" si="11"/>
        <v>10</v>
      </c>
      <c r="K107">
        <f t="shared" si="12"/>
        <v>4</v>
      </c>
      <c r="L107" t="str">
        <f t="shared" si="13"/>
        <v>Rob</v>
      </c>
      <c r="M107" t="str">
        <f t="shared" si="14"/>
        <v>Warner</v>
      </c>
      <c r="N107" t="str">
        <f t="shared" si="15"/>
        <v>Warner Rob</v>
      </c>
    </row>
    <row r="108" spans="2:14">
      <c r="B108" s="70" t="s">
        <v>1634</v>
      </c>
      <c r="C108" s="52" t="str">
        <f t="shared" si="8"/>
        <v>Male</v>
      </c>
      <c r="D108" s="52" t="str">
        <f t="shared" si="9"/>
        <v>Unattached</v>
      </c>
      <c r="E108" s="52">
        <v>5.8263888888888893E-2</v>
      </c>
      <c r="F108" s="53">
        <f t="shared" si="10"/>
        <v>7439.4119984108065</v>
      </c>
      <c r="G108" t="str">
        <f>IF((ISERROR((VLOOKUP(B108,Calculation!C$2:C$2815,1,FALSE)))),"not entered","")</f>
        <v/>
      </c>
      <c r="J108">
        <f t="shared" si="11"/>
        <v>10</v>
      </c>
      <c r="K108">
        <f t="shared" si="12"/>
        <v>5</v>
      </c>
      <c r="L108" t="str">
        <f t="shared" si="13"/>
        <v>Paul</v>
      </c>
      <c r="M108" t="str">
        <f t="shared" si="14"/>
        <v>Lyons</v>
      </c>
      <c r="N108" t="str">
        <f t="shared" si="15"/>
        <v>Lyons Paul</v>
      </c>
    </row>
    <row r="109" spans="2:14">
      <c r="B109" s="70" t="s">
        <v>1635</v>
      </c>
      <c r="C109" s="52" t="str">
        <f t="shared" si="8"/>
        <v>Female</v>
      </c>
      <c r="D109" s="52" t="str">
        <f t="shared" si="9"/>
        <v>Witham Running Club</v>
      </c>
      <c r="E109" s="52">
        <v>5.8472222222222224E-2</v>
      </c>
      <c r="F109" s="53">
        <f t="shared" si="10"/>
        <v>7984.9564528899446</v>
      </c>
      <c r="G109" t="str">
        <f>IF((ISERROR((VLOOKUP(B109,Calculation!C$2:C$2815,1,FALSE)))),"not entered","")</f>
        <v/>
      </c>
      <c r="J109">
        <f t="shared" si="11"/>
        <v>11</v>
      </c>
      <c r="K109">
        <f t="shared" si="12"/>
        <v>4</v>
      </c>
      <c r="L109" t="str">
        <f t="shared" si="13"/>
        <v>Liz</v>
      </c>
      <c r="M109" t="str">
        <f t="shared" si="14"/>
        <v>Stuckey</v>
      </c>
      <c r="N109" t="str">
        <f t="shared" si="15"/>
        <v>Stuckey Liz</v>
      </c>
    </row>
    <row r="110" spans="2:14">
      <c r="B110" s="70" t="s">
        <v>975</v>
      </c>
      <c r="C110" s="52" t="str">
        <f t="shared" si="8"/>
        <v>Female</v>
      </c>
      <c r="D110" s="52" t="str">
        <f t="shared" si="9"/>
        <v>Hadleigh Hares</v>
      </c>
      <c r="E110" s="52">
        <v>5.8530092592592592E-2</v>
      </c>
      <c r="F110" s="53">
        <f t="shared" si="10"/>
        <v>7977.0614989123987</v>
      </c>
      <c r="G110" t="str">
        <f>IF((ISERROR((VLOOKUP(B110,Calculation!C$2:C$2815,1,FALSE)))),"not entered","")</f>
        <v/>
      </c>
      <c r="J110">
        <f t="shared" si="11"/>
        <v>13</v>
      </c>
      <c r="K110">
        <f t="shared" si="12"/>
        <v>7</v>
      </c>
      <c r="L110" t="str">
        <f t="shared" si="13"/>
        <v>Joanne</v>
      </c>
      <c r="M110" t="str">
        <f t="shared" si="14"/>
        <v>Metson</v>
      </c>
      <c r="N110" t="str">
        <f t="shared" si="15"/>
        <v>Metson Joanne</v>
      </c>
    </row>
    <row r="111" spans="2:14">
      <c r="B111" s="70" t="s">
        <v>1636</v>
      </c>
      <c r="C111" s="52" t="str">
        <f t="shared" si="8"/>
        <v>Male</v>
      </c>
      <c r="D111" s="52" t="str">
        <f t="shared" si="9"/>
        <v>Petersfield Tri Club</v>
      </c>
      <c r="E111" s="52">
        <v>5.8553240740740746E-2</v>
      </c>
      <c r="F111" s="53">
        <f t="shared" si="10"/>
        <v>7402.6487448112275</v>
      </c>
      <c r="G111" t="str">
        <f>IF((ISERROR((VLOOKUP(B111,Calculation!C$2:C$2815,1,FALSE)))),"not entered","")</f>
        <v/>
      </c>
      <c r="J111">
        <f t="shared" si="11"/>
        <v>9</v>
      </c>
      <c r="K111">
        <f t="shared" si="12"/>
        <v>4</v>
      </c>
      <c r="L111" t="str">
        <f t="shared" si="13"/>
        <v>Lee</v>
      </c>
      <c r="M111" t="str">
        <f t="shared" si="14"/>
        <v>Neale</v>
      </c>
      <c r="N111" t="str">
        <f t="shared" si="15"/>
        <v>Neale Lee</v>
      </c>
    </row>
    <row r="112" spans="2:14">
      <c r="B112" s="70" t="s">
        <v>1637</v>
      </c>
      <c r="C112" s="52" t="str">
        <f t="shared" si="8"/>
        <v>Male</v>
      </c>
      <c r="D112" s="52" t="str">
        <f t="shared" si="9"/>
        <v>Unattached</v>
      </c>
      <c r="E112" s="52">
        <v>5.858796296296296E-2</v>
      </c>
      <c r="F112" s="53">
        <f t="shared" si="10"/>
        <v>7398.261556696958</v>
      </c>
      <c r="G112" t="str">
        <f>IF((ISERROR((VLOOKUP(B112,Calculation!C$2:C$2815,1,FALSE)))),"not entered","")</f>
        <v/>
      </c>
      <c r="J112">
        <f t="shared" si="11"/>
        <v>15</v>
      </c>
      <c r="K112">
        <f t="shared" si="12"/>
        <v>8</v>
      </c>
      <c r="L112" t="str">
        <f t="shared" si="13"/>
        <v>Richard</v>
      </c>
      <c r="M112" t="str">
        <f t="shared" si="14"/>
        <v>Bickers</v>
      </c>
      <c r="N112" t="str">
        <f t="shared" si="15"/>
        <v>Bickers Richard</v>
      </c>
    </row>
    <row r="113" spans="2:14">
      <c r="B113" s="70" t="s">
        <v>1638</v>
      </c>
      <c r="C113" s="52" t="str">
        <f t="shared" si="8"/>
        <v>Male</v>
      </c>
      <c r="D113" s="52" t="str">
        <f t="shared" si="9"/>
        <v>Unattached</v>
      </c>
      <c r="E113" s="52">
        <v>5.8726851851851856E-2</v>
      </c>
      <c r="F113" s="53">
        <f t="shared" si="10"/>
        <v>7380.7646826960972</v>
      </c>
      <c r="G113" t="str">
        <f>IF((ISERROR((VLOOKUP(B113,Calculation!C$2:C$2815,1,FALSE)))),"not entered","")</f>
        <v/>
      </c>
      <c r="J113">
        <f t="shared" si="11"/>
        <v>13</v>
      </c>
      <c r="K113">
        <f t="shared" si="12"/>
        <v>5</v>
      </c>
      <c r="L113" t="str">
        <f t="shared" si="13"/>
        <v>Alan</v>
      </c>
      <c r="M113" t="str">
        <f t="shared" si="14"/>
        <v>Hillyard</v>
      </c>
      <c r="N113" t="str">
        <f t="shared" si="15"/>
        <v>Hillyard Alan</v>
      </c>
    </row>
    <row r="114" spans="2:14">
      <c r="B114" s="70" t="s">
        <v>1639</v>
      </c>
      <c r="C114" s="52" t="str">
        <f t="shared" si="8"/>
        <v>Male</v>
      </c>
      <c r="D114" s="52" t="str">
        <f t="shared" si="9"/>
        <v>Westwing Triards</v>
      </c>
      <c r="E114" s="52">
        <v>5.8969907407407408E-2</v>
      </c>
      <c r="F114" s="53">
        <f t="shared" si="10"/>
        <v>7350.3434739941122</v>
      </c>
      <c r="G114" t="str">
        <f>IF((ISERROR((VLOOKUP(B114,Calculation!C$2:C$2815,1,FALSE)))),"not entered","")</f>
        <v/>
      </c>
      <c r="J114">
        <f t="shared" si="11"/>
        <v>11</v>
      </c>
      <c r="K114">
        <f t="shared" si="12"/>
        <v>5</v>
      </c>
      <c r="L114" t="str">
        <f t="shared" si="13"/>
        <v>Iain</v>
      </c>
      <c r="M114" t="str">
        <f t="shared" si="14"/>
        <v>Jacobs</v>
      </c>
      <c r="N114" t="str">
        <f t="shared" si="15"/>
        <v>Jacobs Iain</v>
      </c>
    </row>
    <row r="115" spans="2:14">
      <c r="B115" s="70" t="s">
        <v>1640</v>
      </c>
      <c r="C115" s="52" t="str">
        <f t="shared" si="8"/>
        <v>Male</v>
      </c>
      <c r="D115" s="52" t="str">
        <f t="shared" si="9"/>
        <v>Gallery Run And Tri</v>
      </c>
      <c r="E115" s="52">
        <v>5.9097222222222225E-2</v>
      </c>
      <c r="F115" s="53">
        <f t="shared" si="10"/>
        <v>7334.5084214649432</v>
      </c>
      <c r="G115" t="str">
        <f>IF((ISERROR((VLOOKUP(B115,Calculation!C$2:C$2815,1,FALSE)))),"not entered","")</f>
        <v/>
      </c>
      <c r="J115">
        <f t="shared" si="11"/>
        <v>12</v>
      </c>
      <c r="K115">
        <f t="shared" si="12"/>
        <v>6</v>
      </c>
      <c r="L115" t="str">
        <f t="shared" si="13"/>
        <v>David</v>
      </c>
      <c r="M115" t="str">
        <f t="shared" si="14"/>
        <v>Bosley</v>
      </c>
      <c r="N115" t="str">
        <f t="shared" si="15"/>
        <v>Bosley David</v>
      </c>
    </row>
    <row r="116" spans="2:14">
      <c r="B116" s="70" t="s">
        <v>1641</v>
      </c>
      <c r="C116" s="52" t="str">
        <f t="shared" si="8"/>
        <v>Male</v>
      </c>
      <c r="D116" s="52" t="str">
        <f t="shared" si="9"/>
        <v>Feilxstowe Runners</v>
      </c>
      <c r="E116" s="52">
        <v>5.9131944444444445E-2</v>
      </c>
      <c r="F116" s="53">
        <f t="shared" si="10"/>
        <v>7330.2016050107659</v>
      </c>
      <c r="G116" t="str">
        <f>IF((ISERROR((VLOOKUP(B116,Calculation!C$2:C$2815,1,FALSE)))),"not entered","")</f>
        <v/>
      </c>
      <c r="J116">
        <f t="shared" si="11"/>
        <v>13</v>
      </c>
      <c r="K116">
        <f t="shared" si="12"/>
        <v>6</v>
      </c>
      <c r="L116" t="str">
        <f t="shared" si="13"/>
        <v>Keith</v>
      </c>
      <c r="M116" t="str">
        <f t="shared" si="14"/>
        <v>Broxton</v>
      </c>
      <c r="N116" t="str">
        <f t="shared" si="15"/>
        <v>Broxton Keith</v>
      </c>
    </row>
    <row r="117" spans="2:14">
      <c r="B117" s="70" t="s">
        <v>1642</v>
      </c>
      <c r="C117" s="52" t="str">
        <f t="shared" si="8"/>
        <v>Female</v>
      </c>
      <c r="D117" s="52" t="str">
        <f t="shared" si="9"/>
        <v>Harwich Runners</v>
      </c>
      <c r="E117" s="52">
        <v>5.9155092592592586E-2</v>
      </c>
      <c r="F117" s="53">
        <f t="shared" si="10"/>
        <v>7892.7802778321284</v>
      </c>
      <c r="G117" t="str">
        <f>IF((ISERROR((VLOOKUP(B117,Calculation!C$2:C$2815,1,FALSE)))),"not entered","")</f>
        <v/>
      </c>
      <c r="J117">
        <f t="shared" si="11"/>
        <v>13</v>
      </c>
      <c r="K117">
        <f t="shared" si="12"/>
        <v>6</v>
      </c>
      <c r="L117" t="str">
        <f t="shared" si="13"/>
        <v>Carla</v>
      </c>
      <c r="M117" t="str">
        <f t="shared" si="14"/>
        <v>Holroyd</v>
      </c>
      <c r="N117" t="str">
        <f t="shared" si="15"/>
        <v>Holroyd Carla</v>
      </c>
    </row>
    <row r="118" spans="2:14">
      <c r="B118" s="70" t="s">
        <v>1643</v>
      </c>
      <c r="C118" s="52" t="str">
        <f t="shared" si="8"/>
        <v>Female</v>
      </c>
      <c r="D118" s="52" t="str">
        <f t="shared" si="9"/>
        <v>Colchester Rovers</v>
      </c>
      <c r="E118" s="52">
        <v>5.9270833333333335E-2</v>
      </c>
      <c r="F118" s="53">
        <f t="shared" si="10"/>
        <v>7877.3677016207766</v>
      </c>
      <c r="G118" t="str">
        <f>IF((ISERROR((VLOOKUP(B118,Calculation!C$2:C$2815,1,FALSE)))),"not entered","")</f>
        <v/>
      </c>
      <c r="J118">
        <f t="shared" si="11"/>
        <v>14</v>
      </c>
      <c r="K118">
        <f t="shared" si="12"/>
        <v>6</v>
      </c>
      <c r="L118" t="str">
        <f t="shared" si="13"/>
        <v>Susan</v>
      </c>
      <c r="M118" t="str">
        <f t="shared" si="14"/>
        <v>Tweddell</v>
      </c>
      <c r="N118" t="str">
        <f t="shared" si="15"/>
        <v>Tweddell Susan</v>
      </c>
    </row>
    <row r="119" spans="2:14">
      <c r="B119" s="70" t="s">
        <v>1644</v>
      </c>
      <c r="C119" s="52" t="str">
        <f t="shared" si="8"/>
        <v>Female</v>
      </c>
      <c r="D119" s="52" t="str">
        <f t="shared" si="9"/>
        <v>Gt Bentley</v>
      </c>
      <c r="E119" s="52">
        <v>5.9432870370370372E-2</v>
      </c>
      <c r="F119" s="53">
        <f t="shared" si="10"/>
        <v>7855.8909444985393</v>
      </c>
      <c r="G119" t="str">
        <f>IF((ISERROR((VLOOKUP(B119,Calculation!C$2:C$2815,1,FALSE)))),"not entered","")</f>
        <v/>
      </c>
      <c r="J119">
        <f t="shared" si="11"/>
        <v>10</v>
      </c>
      <c r="K119">
        <f t="shared" si="12"/>
        <v>5</v>
      </c>
      <c r="L119" t="str">
        <f t="shared" si="13"/>
        <v>Anna</v>
      </c>
      <c r="M119" t="str">
        <f t="shared" si="14"/>
        <v>Mills</v>
      </c>
      <c r="N119" t="str">
        <f t="shared" si="15"/>
        <v>Mills Anna</v>
      </c>
    </row>
    <row r="120" spans="2:14">
      <c r="B120" s="70" t="s">
        <v>1645</v>
      </c>
      <c r="C120" s="52" t="str">
        <f t="shared" si="8"/>
        <v>Male</v>
      </c>
      <c r="D120" s="52" t="str">
        <f t="shared" si="9"/>
        <v>Witham Running Club</v>
      </c>
      <c r="E120" s="52">
        <v>5.9525462962962961E-2</v>
      </c>
      <c r="F120" s="53">
        <f t="shared" si="10"/>
        <v>7281.7421738285057</v>
      </c>
      <c r="G120" t="str">
        <f>IF((ISERROR((VLOOKUP(B120,Calculation!C$2:C$2815,1,FALSE)))),"not entered","")</f>
        <v/>
      </c>
      <c r="J120">
        <f t="shared" si="11"/>
        <v>11</v>
      </c>
      <c r="K120">
        <f t="shared" si="12"/>
        <v>6</v>
      </c>
      <c r="L120" t="str">
        <f t="shared" si="13"/>
        <v>Colin</v>
      </c>
      <c r="M120" t="str">
        <f t="shared" si="14"/>
        <v>Short</v>
      </c>
      <c r="N120" t="str">
        <f t="shared" si="15"/>
        <v>Short Colin</v>
      </c>
    </row>
    <row r="121" spans="2:14">
      <c r="B121" s="70" t="s">
        <v>1646</v>
      </c>
      <c r="C121" s="52" t="str">
        <f t="shared" si="8"/>
        <v>Male</v>
      </c>
      <c r="D121" s="52" t="str">
        <f t="shared" si="9"/>
        <v>Unattached</v>
      </c>
      <c r="E121" s="52">
        <v>5.9560185185185188E-2</v>
      </c>
      <c r="F121" s="53">
        <f t="shared" si="10"/>
        <v>7277.4970851146518</v>
      </c>
      <c r="G121" t="str">
        <f>IF((ISERROR((VLOOKUP(B121,Calculation!C$2:C$2815,1,FALSE)))),"not entered","")</f>
        <v/>
      </c>
      <c r="J121">
        <f t="shared" si="11"/>
        <v>13</v>
      </c>
      <c r="K121">
        <f t="shared" si="12"/>
        <v>6</v>
      </c>
      <c r="L121" t="str">
        <f t="shared" si="13"/>
        <v>Ingar</v>
      </c>
      <c r="M121" t="str">
        <f t="shared" si="14"/>
        <v>Skogset</v>
      </c>
      <c r="N121" t="str">
        <f t="shared" si="15"/>
        <v>Skogset Ingar</v>
      </c>
    </row>
    <row r="122" spans="2:14">
      <c r="B122" s="70" t="s">
        <v>1647</v>
      </c>
      <c r="C122" s="52" t="str">
        <f t="shared" si="8"/>
        <v>Male</v>
      </c>
      <c r="D122" s="52" t="str">
        <f t="shared" si="9"/>
        <v>Colchester Harriers</v>
      </c>
      <c r="E122" s="52">
        <v>5.9571759259259262E-2</v>
      </c>
      <c r="F122" s="53">
        <f t="shared" si="10"/>
        <v>7276.0831552360596</v>
      </c>
      <c r="G122" t="str">
        <f>IF((ISERROR((VLOOKUP(B122,Calculation!C$2:C$2815,1,FALSE)))),"not entered","")</f>
        <v/>
      </c>
      <c r="J122">
        <f t="shared" si="11"/>
        <v>14</v>
      </c>
      <c r="K122">
        <f t="shared" si="12"/>
        <v>8</v>
      </c>
      <c r="L122" t="str">
        <f t="shared" si="13"/>
        <v>Douglas</v>
      </c>
      <c r="M122" t="str">
        <f t="shared" si="14"/>
        <v>Oneill</v>
      </c>
      <c r="N122" t="str">
        <f t="shared" si="15"/>
        <v>Oneill Douglas</v>
      </c>
    </row>
    <row r="123" spans="2:14">
      <c r="B123" s="70" t="s">
        <v>1648</v>
      </c>
      <c r="C123" s="52" t="str">
        <f t="shared" si="8"/>
        <v>Male</v>
      </c>
      <c r="D123" s="52" t="str">
        <f t="shared" si="9"/>
        <v>Harwich Runners</v>
      </c>
      <c r="E123" s="52">
        <v>5.9641203703703703E-2</v>
      </c>
      <c r="F123" s="53">
        <f t="shared" si="10"/>
        <v>7267.6111003299047</v>
      </c>
      <c r="G123" t="str">
        <f>IF((ISERROR((VLOOKUP(B123,Calculation!C$2:C$2815,1,FALSE)))),"not entered","")</f>
        <v/>
      </c>
      <c r="J123">
        <f t="shared" si="11"/>
        <v>11</v>
      </c>
      <c r="K123">
        <f t="shared" si="12"/>
        <v>4</v>
      </c>
      <c r="L123" t="str">
        <f t="shared" si="13"/>
        <v>Ian</v>
      </c>
      <c r="M123" t="str">
        <f t="shared" si="14"/>
        <v>Cannons</v>
      </c>
      <c r="N123" t="str">
        <f t="shared" si="15"/>
        <v>Cannons Ian</v>
      </c>
    </row>
    <row r="124" spans="2:14">
      <c r="B124" s="70" t="s">
        <v>1649</v>
      </c>
      <c r="C124" s="52" t="str">
        <f t="shared" si="8"/>
        <v>Male</v>
      </c>
      <c r="D124" s="52" t="str">
        <f t="shared" si="9"/>
        <v>Unattached</v>
      </c>
      <c r="E124" s="52">
        <v>5.9733796296296299E-2</v>
      </c>
      <c r="F124" s="53">
        <f t="shared" si="10"/>
        <v>7256.3456694439055</v>
      </c>
      <c r="G124" t="str">
        <f>IF((ISERROR((VLOOKUP(B124,Calculation!C$2:C$2815,1,FALSE)))),"not entered","")</f>
        <v/>
      </c>
      <c r="J124">
        <f t="shared" si="11"/>
        <v>9</v>
      </c>
      <c r="K124">
        <f t="shared" si="12"/>
        <v>5</v>
      </c>
      <c r="L124" t="str">
        <f t="shared" si="13"/>
        <v>Mark</v>
      </c>
      <c r="M124" t="str">
        <f t="shared" si="14"/>
        <v>Cope</v>
      </c>
      <c r="N124" t="str">
        <f t="shared" si="15"/>
        <v>Cope Mark</v>
      </c>
    </row>
    <row r="125" spans="2:14">
      <c r="B125" s="70" t="s">
        <v>1650</v>
      </c>
      <c r="C125" s="52" t="str">
        <f t="shared" si="8"/>
        <v>Male</v>
      </c>
      <c r="D125" s="52" t="str">
        <f t="shared" si="9"/>
        <v>Gallery Run And Tri</v>
      </c>
      <c r="E125" s="52">
        <v>5.9907407407407409E-2</v>
      </c>
      <c r="F125" s="53">
        <f t="shared" si="10"/>
        <v>7235.3168469860902</v>
      </c>
      <c r="G125" t="str">
        <f>IF((ISERROR((VLOOKUP(B125,Calculation!C$2:C$2815,1,FALSE)))),"not entered","")</f>
        <v/>
      </c>
      <c r="J125">
        <f t="shared" si="11"/>
        <v>13</v>
      </c>
      <c r="K125">
        <f t="shared" si="12"/>
        <v>5</v>
      </c>
      <c r="L125" t="str">
        <f t="shared" si="13"/>
        <v>Nick</v>
      </c>
      <c r="M125" t="str">
        <f t="shared" si="14"/>
        <v>Westlake</v>
      </c>
      <c r="N125" t="str">
        <f t="shared" si="15"/>
        <v>Westlake Nick</v>
      </c>
    </row>
    <row r="126" spans="2:14">
      <c r="B126" s="70" t="s">
        <v>1651</v>
      </c>
      <c r="C126" s="52" t="str">
        <f t="shared" si="8"/>
        <v>Male</v>
      </c>
      <c r="D126" s="52" t="str">
        <f t="shared" si="9"/>
        <v>Gallery Run And Tri</v>
      </c>
      <c r="E126" s="52">
        <v>5.9918981481481483E-2</v>
      </c>
      <c r="F126" s="53">
        <f t="shared" si="10"/>
        <v>7233.9192582576779</v>
      </c>
      <c r="G126" t="str">
        <f>IF((ISERROR((VLOOKUP(B126,Calculation!C$2:C$2815,1,FALSE)))),"not entered","")</f>
        <v/>
      </c>
      <c r="J126">
        <f t="shared" si="11"/>
        <v>11</v>
      </c>
      <c r="K126">
        <f t="shared" si="12"/>
        <v>5</v>
      </c>
      <c r="L126" t="str">
        <f t="shared" si="13"/>
        <v>Paul</v>
      </c>
      <c r="M126" t="str">
        <f t="shared" si="14"/>
        <v>Austen</v>
      </c>
      <c r="N126" t="str">
        <f t="shared" si="15"/>
        <v>Austen Paul</v>
      </c>
    </row>
    <row r="127" spans="2:14">
      <c r="B127" s="70" t="s">
        <v>1652</v>
      </c>
      <c r="C127" s="52" t="str">
        <f t="shared" si="8"/>
        <v>Female</v>
      </c>
      <c r="D127" s="52" t="str">
        <f t="shared" si="9"/>
        <v>Unattached</v>
      </c>
      <c r="E127" s="52">
        <v>6.0034722222222225E-2</v>
      </c>
      <c r="F127" s="53">
        <f t="shared" si="10"/>
        <v>7777.1351455561971</v>
      </c>
      <c r="G127" t="str">
        <f>IF((ISERROR((VLOOKUP(B127,Calculation!C$2:C$2815,1,FALSE)))),"not entered","")</f>
        <v/>
      </c>
      <c r="J127">
        <f t="shared" si="11"/>
        <v>12</v>
      </c>
      <c r="K127">
        <f t="shared" si="12"/>
        <v>7</v>
      </c>
      <c r="L127" t="str">
        <f t="shared" si="13"/>
        <v>Joanne</v>
      </c>
      <c r="M127" t="str">
        <f t="shared" si="14"/>
        <v>Adams</v>
      </c>
      <c r="N127" t="str">
        <f t="shared" si="15"/>
        <v>Adams Joanne</v>
      </c>
    </row>
    <row r="128" spans="2:14">
      <c r="B128" s="70" t="s">
        <v>1653</v>
      </c>
      <c r="C128" s="52" t="str">
        <f t="shared" si="8"/>
        <v>Male</v>
      </c>
      <c r="D128" s="52" t="str">
        <f t="shared" si="9"/>
        <v>Unattached</v>
      </c>
      <c r="E128" s="52">
        <v>6.0046296296296292E-2</v>
      </c>
      <c r="F128" s="53">
        <f t="shared" si="10"/>
        <v>7218.5813415574412</v>
      </c>
      <c r="G128" t="str">
        <f>IF((ISERROR((VLOOKUP(B128,Calculation!C$2:C$2815,1,FALSE)))),"not entered","")</f>
        <v/>
      </c>
      <c r="J128">
        <f t="shared" si="11"/>
        <v>14</v>
      </c>
      <c r="K128">
        <f t="shared" si="12"/>
        <v>6</v>
      </c>
      <c r="L128" t="str">
        <f t="shared" si="13"/>
        <v>Scott</v>
      </c>
      <c r="M128" t="str">
        <f t="shared" si="14"/>
        <v>Simmonds</v>
      </c>
      <c r="N128" t="str">
        <f t="shared" si="15"/>
        <v>Simmonds Scott</v>
      </c>
    </row>
    <row r="129" spans="2:14">
      <c r="B129" s="70" t="s">
        <v>1654</v>
      </c>
      <c r="C129" s="52" t="str">
        <f t="shared" si="8"/>
        <v>Male</v>
      </c>
      <c r="D129" s="52" t="str">
        <f t="shared" si="9"/>
        <v>Unattached</v>
      </c>
      <c r="E129" s="52">
        <v>6.0057870370370366E-2</v>
      </c>
      <c r="F129" s="53">
        <f t="shared" si="10"/>
        <v>7217.1902100597417</v>
      </c>
      <c r="G129" t="str">
        <f>IF((ISERROR((VLOOKUP(B129,Calculation!C$2:C$2815,1,FALSE)))),"not entered","")</f>
        <v/>
      </c>
      <c r="J129">
        <f t="shared" si="11"/>
        <v>12</v>
      </c>
      <c r="K129">
        <f t="shared" si="12"/>
        <v>5</v>
      </c>
      <c r="L129" t="str">
        <f t="shared" si="13"/>
        <v>Ivan</v>
      </c>
      <c r="M129" t="str">
        <f t="shared" si="14"/>
        <v>Chatton</v>
      </c>
      <c r="N129" t="str">
        <f t="shared" si="15"/>
        <v>Chatton Ivan</v>
      </c>
    </row>
    <row r="130" spans="2:14">
      <c r="B130" s="70" t="s">
        <v>1655</v>
      </c>
      <c r="C130" s="52" t="str">
        <f t="shared" si="8"/>
        <v>Male</v>
      </c>
      <c r="D130" s="52" t="str">
        <f t="shared" si="9"/>
        <v>Unattached</v>
      </c>
      <c r="E130" s="52">
        <v>6.0092592592592593E-2</v>
      </c>
      <c r="F130" s="53">
        <f t="shared" si="10"/>
        <v>7213.0200308166413</v>
      </c>
      <c r="G130" t="str">
        <f>IF((ISERROR((VLOOKUP(B130,Calculation!C$2:C$2815,1,FALSE)))),"not entered","")</f>
        <v/>
      </c>
      <c r="J130">
        <f t="shared" si="11"/>
        <v>15</v>
      </c>
      <c r="K130">
        <f t="shared" si="12"/>
        <v>7</v>
      </c>
      <c r="L130" t="str">
        <f t="shared" si="13"/>
        <v>Antony</v>
      </c>
      <c r="M130" t="str">
        <f t="shared" si="14"/>
        <v>Kettlety</v>
      </c>
      <c r="N130" t="str">
        <f t="shared" si="15"/>
        <v>Kettlety Antony</v>
      </c>
    </row>
    <row r="131" spans="2:14">
      <c r="B131" s="70" t="s">
        <v>1656</v>
      </c>
      <c r="C131" s="52" t="str">
        <f t="shared" si="8"/>
        <v>Male</v>
      </c>
      <c r="D131" s="52" t="str">
        <f t="shared" si="9"/>
        <v>Harwich Runners</v>
      </c>
      <c r="E131" s="52">
        <v>6.0173611111111108E-2</v>
      </c>
      <c r="F131" s="53">
        <f t="shared" si="10"/>
        <v>7203.3083285247167</v>
      </c>
      <c r="G131" t="str">
        <f>IF((ISERROR((VLOOKUP(B131,Calculation!C$2:C$2815,1,FALSE)))),"not entered","")</f>
        <v/>
      </c>
      <c r="J131">
        <f t="shared" si="11"/>
        <v>12</v>
      </c>
      <c r="K131">
        <f t="shared" si="12"/>
        <v>5</v>
      </c>
      <c r="L131" t="str">
        <f t="shared" si="13"/>
        <v>Dave</v>
      </c>
      <c r="M131" t="str">
        <f t="shared" si="14"/>
        <v>Attrill</v>
      </c>
      <c r="N131" t="str">
        <f t="shared" si="15"/>
        <v>Attrill Dave</v>
      </c>
    </row>
    <row r="132" spans="2:14">
      <c r="B132" s="70" t="s">
        <v>1657</v>
      </c>
      <c r="C132" s="52" t="str">
        <f t="shared" si="8"/>
        <v>Female</v>
      </c>
      <c r="D132" s="52" t="str">
        <f t="shared" si="9"/>
        <v>Harwich Runners</v>
      </c>
      <c r="E132" s="52">
        <v>6.0243055555555557E-2</v>
      </c>
      <c r="F132" s="53">
        <f t="shared" si="10"/>
        <v>7750.2401536983671</v>
      </c>
      <c r="G132" t="str">
        <f>IF((ISERROR((VLOOKUP(B132,Calculation!C$2:C$2815,1,FALSE)))),"not entered","")</f>
        <v/>
      </c>
      <c r="J132">
        <f t="shared" si="11"/>
        <v>13</v>
      </c>
      <c r="K132">
        <f t="shared" si="12"/>
        <v>7</v>
      </c>
      <c r="L132" t="str">
        <f t="shared" si="13"/>
        <v>Angela</v>
      </c>
      <c r="M132" t="str">
        <f t="shared" si="14"/>
        <v>Walton</v>
      </c>
      <c r="N132" t="str">
        <f t="shared" si="15"/>
        <v>Walton Angela</v>
      </c>
    </row>
    <row r="133" spans="2:14">
      <c r="B133" s="70" t="s">
        <v>1658</v>
      </c>
      <c r="C133" s="52" t="str">
        <f t="shared" si="8"/>
        <v>Male</v>
      </c>
      <c r="D133" s="52" t="str">
        <f t="shared" si="9"/>
        <v>Stowmarket Striders</v>
      </c>
      <c r="E133" s="52">
        <v>6.0335648148148145E-2</v>
      </c>
      <c r="F133" s="53">
        <f t="shared" si="10"/>
        <v>7183.9631690005763</v>
      </c>
      <c r="G133" t="str">
        <f>IF((ISERROR((VLOOKUP(B133,Calculation!C$2:C$2815,1,FALSE)))),"not entered","")</f>
        <v/>
      </c>
      <c r="J133">
        <f t="shared" si="11"/>
        <v>12</v>
      </c>
      <c r="K133">
        <f t="shared" si="12"/>
        <v>6</v>
      </c>
      <c r="L133" t="str">
        <f t="shared" si="13"/>
        <v>Frank</v>
      </c>
      <c r="M133" t="str">
        <f t="shared" si="14"/>
        <v>Moggan</v>
      </c>
      <c r="N133" t="str">
        <f t="shared" si="15"/>
        <v>Moggan Frank</v>
      </c>
    </row>
    <row r="134" spans="2:14">
      <c r="B134" s="70" t="s">
        <v>1659</v>
      </c>
      <c r="C134" s="52" t="str">
        <f t="shared" ref="C134:C197" si="16">VLOOKUP(B134,name,3,FALSE)</f>
        <v>Male</v>
      </c>
      <c r="D134" s="52" t="str">
        <f t="shared" ref="D134:D197" si="17">VLOOKUP(B134,name,2,FALSE)</f>
        <v>Unattached</v>
      </c>
      <c r="E134" s="52">
        <v>6.0497685185185189E-2</v>
      </c>
      <c r="F134" s="53">
        <f t="shared" ref="F134:F197" si="18">(VLOOKUP(C134,C$4:E$5,3,FALSE))/(E134/10000)</f>
        <v>7164.7216376506594</v>
      </c>
      <c r="G134" t="str">
        <f>IF((ISERROR((VLOOKUP(B134,Calculation!C$2:C$2815,1,FALSE)))),"not entered","")</f>
        <v/>
      </c>
      <c r="J134">
        <f t="shared" si="11"/>
        <v>11</v>
      </c>
      <c r="K134">
        <f t="shared" si="12"/>
        <v>6</v>
      </c>
      <c r="L134" t="str">
        <f t="shared" si="13"/>
        <v>David</v>
      </c>
      <c r="M134" t="str">
        <f t="shared" si="14"/>
        <v>Keech</v>
      </c>
      <c r="N134" t="str">
        <f t="shared" si="15"/>
        <v>Keech David</v>
      </c>
    </row>
    <row r="135" spans="2:14">
      <c r="B135" s="70" t="s">
        <v>1660</v>
      </c>
      <c r="C135" s="52" t="str">
        <f t="shared" si="16"/>
        <v>Male</v>
      </c>
      <c r="D135" s="52" t="str">
        <f t="shared" si="17"/>
        <v>Unattached</v>
      </c>
      <c r="E135" s="52">
        <v>6.069444444444444E-2</v>
      </c>
      <c r="F135" s="53">
        <f t="shared" si="18"/>
        <v>7141.4950419527086</v>
      </c>
      <c r="G135" t="str">
        <f>IF((ISERROR((VLOOKUP(B135,Calculation!C$2:C$2815,1,FALSE)))),"not entered","")</f>
        <v/>
      </c>
      <c r="J135">
        <f t="shared" ref="J135:J198" si="19">LEN(B135)</f>
        <v>14</v>
      </c>
      <c r="K135">
        <f t="shared" ref="K135:K198" si="20">FIND(" ",B135,1)</f>
        <v>6</v>
      </c>
      <c r="L135" t="str">
        <f t="shared" ref="L135:L198" si="21">LEFT(B135,K135-1)</f>
        <v>Jamie</v>
      </c>
      <c r="M135" t="str">
        <f t="shared" ref="M135:M198" si="22">MID(B135,K135+1,J135-K135)</f>
        <v>Longshaw</v>
      </c>
      <c r="N135" t="str">
        <f t="shared" ref="N135:N198" si="23">M135&amp;" "&amp;L135</f>
        <v>Longshaw Jamie</v>
      </c>
    </row>
    <row r="136" spans="2:14">
      <c r="B136" s="70" t="s">
        <v>1661</v>
      </c>
      <c r="C136" s="52" t="str">
        <f t="shared" si="16"/>
        <v>Male</v>
      </c>
      <c r="D136" s="52" t="str">
        <f t="shared" si="17"/>
        <v>Tri And Tri Again</v>
      </c>
      <c r="E136" s="52">
        <v>6.0787037037037035E-2</v>
      </c>
      <c r="F136" s="53">
        <f t="shared" si="18"/>
        <v>7130.616907844631</v>
      </c>
      <c r="G136" t="str">
        <f>IF((ISERROR((VLOOKUP(B136,Calculation!C$2:C$2815,1,FALSE)))),"not entered","")</f>
        <v/>
      </c>
      <c r="J136">
        <f t="shared" si="19"/>
        <v>14</v>
      </c>
      <c r="K136">
        <f t="shared" si="20"/>
        <v>5</v>
      </c>
      <c r="L136" t="str">
        <f t="shared" si="21"/>
        <v>Andy</v>
      </c>
      <c r="M136" t="str">
        <f t="shared" si="22"/>
        <v>Ampleford</v>
      </c>
      <c r="N136" t="str">
        <f t="shared" si="23"/>
        <v>Ampleford Andy</v>
      </c>
    </row>
    <row r="137" spans="2:14">
      <c r="B137" s="70" t="s">
        <v>1662</v>
      </c>
      <c r="C137" s="52" t="str">
        <f t="shared" si="16"/>
        <v>Female</v>
      </c>
      <c r="D137" s="52" t="str">
        <f t="shared" si="17"/>
        <v>Five Star Boot Camps</v>
      </c>
      <c r="E137" s="52">
        <v>6.0960648148148146E-2</v>
      </c>
      <c r="F137" s="53">
        <f t="shared" si="18"/>
        <v>7659.0089234858551</v>
      </c>
      <c r="G137" t="str">
        <f>IF((ISERROR((VLOOKUP(B137,Calculation!C$2:C$2815,1,FALSE)))),"not entered","")</f>
        <v/>
      </c>
      <c r="J137">
        <f t="shared" si="19"/>
        <v>17</v>
      </c>
      <c r="K137">
        <f t="shared" si="20"/>
        <v>10</v>
      </c>
      <c r="L137" t="str">
        <f t="shared" si="21"/>
        <v>Catherine</v>
      </c>
      <c r="M137" t="str">
        <f t="shared" si="22"/>
        <v>Johnson</v>
      </c>
      <c r="N137" t="str">
        <f t="shared" si="23"/>
        <v>Johnson Catherine</v>
      </c>
    </row>
    <row r="138" spans="2:14">
      <c r="B138" s="70" t="s">
        <v>1663</v>
      </c>
      <c r="C138" s="52" t="str">
        <f t="shared" si="16"/>
        <v>Female</v>
      </c>
      <c r="D138" s="52" t="str">
        <f t="shared" si="17"/>
        <v>Unattached</v>
      </c>
      <c r="E138" s="52">
        <v>6.1076388888888888E-2</v>
      </c>
      <c r="F138" s="53">
        <f t="shared" si="18"/>
        <v>7644.4949782073154</v>
      </c>
      <c r="G138" t="str">
        <f>IF((ISERROR((VLOOKUP(B138,Calculation!C$2:C$2815,1,FALSE)))),"not entered","")</f>
        <v/>
      </c>
      <c r="J138">
        <f t="shared" si="19"/>
        <v>19</v>
      </c>
      <c r="K138">
        <f t="shared" si="20"/>
        <v>10</v>
      </c>
      <c r="L138" t="str">
        <f t="shared" si="21"/>
        <v>Catherine</v>
      </c>
      <c r="M138" t="str">
        <f t="shared" si="22"/>
        <v>Blacklock</v>
      </c>
      <c r="N138" t="str">
        <f t="shared" si="23"/>
        <v>Blacklock Catherine</v>
      </c>
    </row>
    <row r="139" spans="2:14">
      <c r="B139" s="70" t="s">
        <v>1664</v>
      </c>
      <c r="C139" s="52" t="str">
        <f t="shared" si="16"/>
        <v>Male</v>
      </c>
      <c r="D139" s="52" t="str">
        <f t="shared" si="17"/>
        <v>Ipswich Tri Club</v>
      </c>
      <c r="E139" s="52">
        <v>6.1076388888888888E-2</v>
      </c>
      <c r="F139" s="53">
        <f t="shared" si="18"/>
        <v>7096.8353231002466</v>
      </c>
      <c r="G139" t="str">
        <f>IF((ISERROR((VLOOKUP(B139,Calculation!C$2:C$2815,1,FALSE)))),"not entered","")</f>
        <v/>
      </c>
      <c r="J139">
        <f t="shared" si="19"/>
        <v>12</v>
      </c>
      <c r="K139">
        <f t="shared" si="20"/>
        <v>6</v>
      </c>
      <c r="L139" t="str">
        <f t="shared" si="21"/>
        <v>Simon</v>
      </c>
      <c r="M139" t="str">
        <f t="shared" si="22"/>
        <v>Palmer</v>
      </c>
      <c r="N139" t="str">
        <f t="shared" si="23"/>
        <v>Palmer Simon</v>
      </c>
    </row>
    <row r="140" spans="2:14">
      <c r="B140" s="70" t="s">
        <v>1665</v>
      </c>
      <c r="C140" s="52" t="str">
        <f t="shared" si="16"/>
        <v>Female</v>
      </c>
      <c r="D140" s="52" t="str">
        <f t="shared" si="17"/>
        <v>Unattached</v>
      </c>
      <c r="E140" s="52">
        <v>6.1134259259259256E-2</v>
      </c>
      <c r="F140" s="53">
        <f t="shared" si="18"/>
        <v>7637.2586141613037</v>
      </c>
      <c r="G140" t="str">
        <f>IF((ISERROR((VLOOKUP(B140,Calculation!C$2:C$2815,1,FALSE)))),"not entered","")</f>
        <v/>
      </c>
      <c r="J140">
        <f t="shared" si="19"/>
        <v>12</v>
      </c>
      <c r="K140">
        <f t="shared" si="20"/>
        <v>6</v>
      </c>
      <c r="L140" t="str">
        <f t="shared" si="21"/>
        <v>Fiona</v>
      </c>
      <c r="M140" t="str">
        <f t="shared" si="22"/>
        <v>Sawyer</v>
      </c>
      <c r="N140" t="str">
        <f t="shared" si="23"/>
        <v>Sawyer Fiona</v>
      </c>
    </row>
    <row r="141" spans="2:14">
      <c r="B141" s="70" t="s">
        <v>1144</v>
      </c>
      <c r="C141" s="52" t="str">
        <f t="shared" si="16"/>
        <v>Male</v>
      </c>
      <c r="D141" s="52" t="str">
        <f t="shared" si="17"/>
        <v>Ipswich Triathlon Club</v>
      </c>
      <c r="E141" s="52">
        <v>6.115740740740741E-2</v>
      </c>
      <c r="F141" s="53">
        <f t="shared" si="18"/>
        <v>7087.4337623012871</v>
      </c>
      <c r="G141" t="str">
        <f>IF((ISERROR((VLOOKUP(B141,Calculation!C$2:C$2815,1,FALSE)))),"not entered","")</f>
        <v/>
      </c>
      <c r="J141">
        <f t="shared" si="19"/>
        <v>10</v>
      </c>
      <c r="K141">
        <f t="shared" si="20"/>
        <v>4</v>
      </c>
      <c r="L141" t="str">
        <f t="shared" si="21"/>
        <v>Nik</v>
      </c>
      <c r="M141" t="str">
        <f t="shared" si="22"/>
        <v>Bestow</v>
      </c>
      <c r="N141" t="str">
        <f t="shared" si="23"/>
        <v>Bestow Nik</v>
      </c>
    </row>
    <row r="142" spans="2:14">
      <c r="B142" s="70" t="s">
        <v>983</v>
      </c>
      <c r="C142" s="52" t="str">
        <f t="shared" si="16"/>
        <v>Female</v>
      </c>
      <c r="D142" s="52" t="str">
        <f t="shared" si="17"/>
        <v>Hadliegh Hares Ac</v>
      </c>
      <c r="E142" s="52">
        <v>6.1215277777777778E-2</v>
      </c>
      <c r="F142" s="53">
        <f t="shared" si="18"/>
        <v>7627.1506901115526</v>
      </c>
      <c r="G142" t="str">
        <f>IF((ISERROR((VLOOKUP(B142,Calculation!C$2:C$2815,1,FALSE)))),"not entered","")</f>
        <v/>
      </c>
      <c r="J142">
        <f t="shared" si="19"/>
        <v>14</v>
      </c>
      <c r="K142">
        <f t="shared" si="20"/>
        <v>5</v>
      </c>
      <c r="L142" t="str">
        <f t="shared" si="21"/>
        <v>Emma</v>
      </c>
      <c r="M142" t="str">
        <f t="shared" si="22"/>
        <v>Ratcliffe</v>
      </c>
      <c r="N142" t="str">
        <f t="shared" si="23"/>
        <v>Ratcliffe Emma</v>
      </c>
    </row>
    <row r="143" spans="2:14">
      <c r="B143" s="70" t="s">
        <v>1666</v>
      </c>
      <c r="C143" s="52" t="str">
        <f t="shared" si="16"/>
        <v>Male</v>
      </c>
      <c r="D143" s="52" t="str">
        <f t="shared" si="17"/>
        <v>Larkfield</v>
      </c>
      <c r="E143" s="52">
        <v>6.1249999999999999E-2</v>
      </c>
      <c r="F143" s="53">
        <f t="shared" si="18"/>
        <v>7076.7195767195772</v>
      </c>
      <c r="G143" t="str">
        <f>IF((ISERROR((VLOOKUP(B143,Calculation!C$2:C$2815,1,FALSE)))),"not entered","")</f>
        <v/>
      </c>
      <c r="J143">
        <f t="shared" si="19"/>
        <v>13</v>
      </c>
      <c r="K143">
        <f t="shared" si="20"/>
        <v>8</v>
      </c>
      <c r="L143" t="str">
        <f t="shared" si="21"/>
        <v>Matthew</v>
      </c>
      <c r="M143" t="str">
        <f t="shared" si="22"/>
        <v>Perry</v>
      </c>
      <c r="N143" t="str">
        <f t="shared" si="23"/>
        <v>Perry Matthew</v>
      </c>
    </row>
    <row r="144" spans="2:14">
      <c r="B144" s="70" t="s">
        <v>1667</v>
      </c>
      <c r="C144" s="52" t="str">
        <f t="shared" si="16"/>
        <v>Female</v>
      </c>
      <c r="D144" s="52" t="str">
        <f t="shared" si="17"/>
        <v>Harwich Runners</v>
      </c>
      <c r="E144" s="52">
        <v>6.128472222222222E-2</v>
      </c>
      <c r="F144" s="53">
        <f t="shared" si="18"/>
        <v>7618.5080264400385</v>
      </c>
      <c r="G144" t="str">
        <f>IF((ISERROR((VLOOKUP(B144,Calculation!C$2:C$2815,1,FALSE)))),"not entered","")</f>
        <v/>
      </c>
      <c r="J144">
        <f t="shared" si="19"/>
        <v>14</v>
      </c>
      <c r="K144">
        <f t="shared" si="20"/>
        <v>9</v>
      </c>
      <c r="L144" t="str">
        <f t="shared" si="21"/>
        <v>Madeline</v>
      </c>
      <c r="M144" t="str">
        <f t="shared" si="22"/>
        <v>Lewis</v>
      </c>
      <c r="N144" t="str">
        <f t="shared" si="23"/>
        <v>Lewis Madeline</v>
      </c>
    </row>
    <row r="145" spans="2:14">
      <c r="B145" s="70" t="s">
        <v>1668</v>
      </c>
      <c r="C145" s="52" t="str">
        <f t="shared" si="16"/>
        <v>Male</v>
      </c>
      <c r="D145" s="52" t="str">
        <f t="shared" si="17"/>
        <v>Great Bentley</v>
      </c>
      <c r="E145" s="52">
        <v>6.1319444444444447E-2</v>
      </c>
      <c r="F145" s="53">
        <f t="shared" si="18"/>
        <v>7068.7051717629292</v>
      </c>
      <c r="G145" t="str">
        <f>IF((ISERROR((VLOOKUP(B145,Calculation!C$2:C$2815,1,FALSE)))),"not entered","")</f>
        <v/>
      </c>
      <c r="J145">
        <f t="shared" si="19"/>
        <v>13</v>
      </c>
      <c r="K145">
        <f t="shared" si="20"/>
        <v>6</v>
      </c>
      <c r="L145" t="str">
        <f t="shared" si="21"/>
        <v>Brian</v>
      </c>
      <c r="M145" t="str">
        <f t="shared" si="22"/>
        <v>Telford</v>
      </c>
      <c r="N145" t="str">
        <f t="shared" si="23"/>
        <v>Telford Brian</v>
      </c>
    </row>
    <row r="146" spans="2:14">
      <c r="B146" s="70" t="s">
        <v>1669</v>
      </c>
      <c r="C146" s="52" t="str">
        <f t="shared" si="16"/>
        <v>Male</v>
      </c>
      <c r="D146" s="52" t="str">
        <f t="shared" si="17"/>
        <v>Harw</v>
      </c>
      <c r="E146" s="52">
        <v>6.1493055555555558E-2</v>
      </c>
      <c r="F146" s="53">
        <f t="shared" si="18"/>
        <v>7048.748353096179</v>
      </c>
      <c r="G146" t="str">
        <f>IF((ISERROR((VLOOKUP(B146,Calculation!C$2:C$2815,1,FALSE)))),"not entered","")</f>
        <v/>
      </c>
      <c r="J146">
        <f t="shared" si="19"/>
        <v>12</v>
      </c>
      <c r="K146">
        <f t="shared" si="20"/>
        <v>6</v>
      </c>
      <c r="L146" t="str">
        <f t="shared" si="21"/>
        <v>Colin</v>
      </c>
      <c r="M146" t="str">
        <f t="shared" si="22"/>
        <v>Harvey</v>
      </c>
      <c r="N146" t="str">
        <f t="shared" si="23"/>
        <v>Harvey Colin</v>
      </c>
    </row>
    <row r="147" spans="2:14">
      <c r="B147" s="70" t="s">
        <v>1670</v>
      </c>
      <c r="C147" s="52" t="str">
        <f t="shared" si="16"/>
        <v>Female</v>
      </c>
      <c r="D147" s="52" t="str">
        <f t="shared" si="17"/>
        <v>London Fields</v>
      </c>
      <c r="E147" s="52">
        <v>6.1516203703703698E-2</v>
      </c>
      <c r="F147" s="53">
        <f t="shared" si="18"/>
        <v>7589.8400752587022</v>
      </c>
      <c r="G147" t="str">
        <f>IF((ISERROR((VLOOKUP(B147,Calculation!C$2:C$2815,1,FALSE)))),"not entered","")</f>
        <v/>
      </c>
      <c r="J147">
        <f t="shared" si="19"/>
        <v>21</v>
      </c>
      <c r="K147">
        <f t="shared" si="20"/>
        <v>9</v>
      </c>
      <c r="L147" t="str">
        <f t="shared" si="21"/>
        <v>Victoria</v>
      </c>
      <c r="M147" t="str">
        <f t="shared" si="22"/>
        <v>Cameronmowat</v>
      </c>
      <c r="N147" t="str">
        <f t="shared" si="23"/>
        <v>Cameronmowat Victoria</v>
      </c>
    </row>
    <row r="148" spans="2:14">
      <c r="B148" s="70" t="s">
        <v>1671</v>
      </c>
      <c r="C148" s="52" t="str">
        <f t="shared" si="16"/>
        <v>Male</v>
      </c>
      <c r="D148" s="52" t="str">
        <f t="shared" si="17"/>
        <v>Harwich Runners</v>
      </c>
      <c r="E148" s="52">
        <v>6.1516203703703698E-2</v>
      </c>
      <c r="F148" s="53">
        <f t="shared" si="18"/>
        <v>7046.09595484478</v>
      </c>
      <c r="G148" t="str">
        <f>IF((ISERROR((VLOOKUP(B148,Calculation!C$2:C$2815,1,FALSE)))),"not entered","")</f>
        <v/>
      </c>
      <c r="J148">
        <f t="shared" si="19"/>
        <v>12</v>
      </c>
      <c r="K148">
        <f t="shared" si="20"/>
        <v>5</v>
      </c>
      <c r="L148" t="str">
        <f t="shared" si="21"/>
        <v>Mike</v>
      </c>
      <c r="M148" t="str">
        <f t="shared" si="22"/>
        <v>Barstow</v>
      </c>
      <c r="N148" t="str">
        <f t="shared" si="23"/>
        <v>Barstow Mike</v>
      </c>
    </row>
    <row r="149" spans="2:14">
      <c r="B149" s="70" t="s">
        <v>1672</v>
      </c>
      <c r="C149" s="52" t="str">
        <f t="shared" si="16"/>
        <v>Male</v>
      </c>
      <c r="D149" s="52" t="str">
        <f t="shared" si="17"/>
        <v>Unattached</v>
      </c>
      <c r="E149" s="52">
        <v>6.1712962962962963E-2</v>
      </c>
      <c r="F149" s="53">
        <f t="shared" si="18"/>
        <v>7023.6309077269325</v>
      </c>
      <c r="G149" t="str">
        <f>IF((ISERROR((VLOOKUP(B149,Calculation!C$2:C$2815,1,FALSE)))),"not entered","")</f>
        <v/>
      </c>
      <c r="J149">
        <f t="shared" si="19"/>
        <v>10</v>
      </c>
      <c r="K149">
        <f t="shared" si="20"/>
        <v>5</v>
      </c>
      <c r="L149" t="str">
        <f t="shared" si="21"/>
        <v>Kris</v>
      </c>
      <c r="M149" t="str">
        <f t="shared" si="22"/>
        <v>Wills</v>
      </c>
      <c r="N149" t="str">
        <f t="shared" si="23"/>
        <v>Wills Kris</v>
      </c>
    </row>
    <row r="150" spans="2:14">
      <c r="B150" s="70" t="s">
        <v>1673</v>
      </c>
      <c r="C150" s="52" t="str">
        <f t="shared" si="16"/>
        <v>Male</v>
      </c>
      <c r="D150" s="52" t="str">
        <f t="shared" si="17"/>
        <v>Unattached</v>
      </c>
      <c r="E150" s="52">
        <v>6.174768518518519E-2</v>
      </c>
      <c r="F150" s="53">
        <f t="shared" si="18"/>
        <v>7019.6813495782562</v>
      </c>
      <c r="G150" t="str">
        <f>IF((ISERROR((VLOOKUP(B150,Calculation!C$2:C$2815,1,FALSE)))),"not entered","")</f>
        <v/>
      </c>
      <c r="J150">
        <f t="shared" si="19"/>
        <v>11</v>
      </c>
      <c r="K150">
        <f t="shared" si="20"/>
        <v>5</v>
      </c>
      <c r="L150" t="str">
        <f t="shared" si="21"/>
        <v>Andy</v>
      </c>
      <c r="M150" t="str">
        <f t="shared" si="22"/>
        <v>Fraser</v>
      </c>
      <c r="N150" t="str">
        <f t="shared" si="23"/>
        <v>Fraser Andy</v>
      </c>
    </row>
    <row r="151" spans="2:14">
      <c r="B151" s="70" t="s">
        <v>1674</v>
      </c>
      <c r="C151" s="52" t="str">
        <f t="shared" si="16"/>
        <v>Male</v>
      </c>
      <c r="D151" s="52" t="str">
        <f t="shared" si="17"/>
        <v>Gallery Fitness</v>
      </c>
      <c r="E151" s="52">
        <v>6.190972222222222E-2</v>
      </c>
      <c r="F151" s="53">
        <f t="shared" si="18"/>
        <v>7001.3086558235182</v>
      </c>
      <c r="G151" t="str">
        <f>IF((ISERROR((VLOOKUP(B151,Calculation!C$2:C$2815,1,FALSE)))),"not entered","")</f>
        <v/>
      </c>
      <c r="J151">
        <f t="shared" si="19"/>
        <v>10</v>
      </c>
      <c r="K151">
        <f t="shared" si="20"/>
        <v>5</v>
      </c>
      <c r="L151" t="str">
        <f t="shared" si="21"/>
        <v>Mark</v>
      </c>
      <c r="M151" t="str">
        <f t="shared" si="22"/>
        <v>Davey</v>
      </c>
      <c r="N151" t="str">
        <f t="shared" si="23"/>
        <v>Davey Mark</v>
      </c>
    </row>
    <row r="152" spans="2:14">
      <c r="B152" s="70" t="s">
        <v>1675</v>
      </c>
      <c r="C152" s="52" t="str">
        <f t="shared" si="16"/>
        <v>Male</v>
      </c>
      <c r="D152" s="52" t="str">
        <f t="shared" si="17"/>
        <v>Apache Gym Gumps</v>
      </c>
      <c r="E152" s="52">
        <v>6.1990740740740735E-2</v>
      </c>
      <c r="F152" s="53">
        <f t="shared" si="18"/>
        <v>6992.1583271097843</v>
      </c>
      <c r="G152" t="str">
        <f>IF((ISERROR((VLOOKUP(B152,Calculation!C$2:C$2815,1,FALSE)))),"not entered","")</f>
        <v/>
      </c>
      <c r="J152">
        <f t="shared" si="19"/>
        <v>10</v>
      </c>
      <c r="K152">
        <f t="shared" si="20"/>
        <v>5</v>
      </c>
      <c r="L152" t="str">
        <f t="shared" si="21"/>
        <v>Carl</v>
      </c>
      <c r="M152" t="str">
        <f t="shared" si="22"/>
        <v>Elmer</v>
      </c>
      <c r="N152" t="str">
        <f t="shared" si="23"/>
        <v>Elmer Carl</v>
      </c>
    </row>
    <row r="153" spans="2:14">
      <c r="B153" s="70" t="s">
        <v>1676</v>
      </c>
      <c r="C153" s="52" t="str">
        <f t="shared" si="16"/>
        <v>Male</v>
      </c>
      <c r="D153" s="52" t="str">
        <f t="shared" si="17"/>
        <v>Harwich Runners</v>
      </c>
      <c r="E153" s="52">
        <v>6.2245370370370368E-2</v>
      </c>
      <c r="F153" s="53">
        <f t="shared" si="18"/>
        <v>6963.5552249907041</v>
      </c>
      <c r="G153" t="str">
        <f>IF((ISERROR((VLOOKUP(B153,Calculation!C$2:C$2815,1,FALSE)))),"not entered","")</f>
        <v/>
      </c>
      <c r="J153">
        <f t="shared" si="19"/>
        <v>14</v>
      </c>
      <c r="K153">
        <f t="shared" si="20"/>
        <v>8</v>
      </c>
      <c r="L153" t="str">
        <f t="shared" si="21"/>
        <v>Malcolm</v>
      </c>
      <c r="M153" t="str">
        <f t="shared" si="22"/>
        <v>Hawken</v>
      </c>
      <c r="N153" t="str">
        <f t="shared" si="23"/>
        <v>Hawken Malcolm</v>
      </c>
    </row>
    <row r="154" spans="2:14">
      <c r="B154" s="70" t="s">
        <v>1677</v>
      </c>
      <c r="C154" s="52" t="str">
        <f t="shared" si="16"/>
        <v>Female</v>
      </c>
      <c r="D154" s="52" t="str">
        <f t="shared" si="17"/>
        <v>Harwich Runners</v>
      </c>
      <c r="E154" s="52">
        <v>6.2303240740740735E-2</v>
      </c>
      <c r="F154" s="53">
        <f t="shared" si="18"/>
        <v>7493.9624744566236</v>
      </c>
      <c r="G154" t="str">
        <f>IF((ISERROR((VLOOKUP(B154,Calculation!C$2:C$2815,1,FALSE)))),"not entered","")</f>
        <v/>
      </c>
      <c r="J154">
        <f t="shared" si="19"/>
        <v>9</v>
      </c>
      <c r="K154">
        <f t="shared" si="20"/>
        <v>3</v>
      </c>
      <c r="L154" t="str">
        <f t="shared" si="21"/>
        <v>Jo</v>
      </c>
      <c r="M154" t="str">
        <f t="shared" si="22"/>
        <v>Higgon</v>
      </c>
      <c r="N154" t="str">
        <f t="shared" si="23"/>
        <v>Higgon Jo</v>
      </c>
    </row>
    <row r="155" spans="2:14">
      <c r="B155" s="70" t="s">
        <v>1678</v>
      </c>
      <c r="C155" s="52" t="str">
        <f t="shared" si="16"/>
        <v>Female</v>
      </c>
      <c r="D155" s="52" t="str">
        <f t="shared" si="17"/>
        <v>Hadleigh Hares</v>
      </c>
      <c r="E155" s="52">
        <v>6.2812499999999993E-2</v>
      </c>
      <c r="F155" s="53">
        <f t="shared" si="18"/>
        <v>7433.204348627235</v>
      </c>
      <c r="G155" t="str">
        <f>IF((ISERROR((VLOOKUP(B155,Calculation!C$2:C$2815,1,FALSE)))),"not entered","")</f>
        <v/>
      </c>
      <c r="J155">
        <f t="shared" si="19"/>
        <v>11</v>
      </c>
      <c r="K155">
        <f t="shared" si="20"/>
        <v>7</v>
      </c>
      <c r="L155" t="str">
        <f t="shared" si="21"/>
        <v>Jackie</v>
      </c>
      <c r="M155" t="str">
        <f t="shared" si="22"/>
        <v>Kirk</v>
      </c>
      <c r="N155" t="str">
        <f t="shared" si="23"/>
        <v>Kirk Jackie</v>
      </c>
    </row>
    <row r="156" spans="2:14">
      <c r="B156" s="70" t="s">
        <v>1679</v>
      </c>
      <c r="C156" s="52" t="str">
        <f t="shared" si="16"/>
        <v>Female</v>
      </c>
      <c r="D156" s="52" t="str">
        <f t="shared" si="17"/>
        <v>Unattached</v>
      </c>
      <c r="E156" s="52">
        <v>6.2870370370370368E-2</v>
      </c>
      <c r="F156" s="53">
        <f t="shared" si="18"/>
        <v>7426.3622974963182</v>
      </c>
      <c r="G156" t="str">
        <f>IF((ISERROR((VLOOKUP(B156,Calculation!C$2:C$2815,1,FALSE)))),"not entered","")</f>
        <v/>
      </c>
      <c r="J156">
        <f t="shared" si="19"/>
        <v>12</v>
      </c>
      <c r="K156">
        <f t="shared" si="20"/>
        <v>5</v>
      </c>
      <c r="L156" t="str">
        <f t="shared" si="21"/>
        <v>Ruth</v>
      </c>
      <c r="M156" t="str">
        <f t="shared" si="22"/>
        <v>Baldwin</v>
      </c>
      <c r="N156" t="str">
        <f t="shared" si="23"/>
        <v>Baldwin Ruth</v>
      </c>
    </row>
    <row r="157" spans="2:14">
      <c r="B157" s="70" t="s">
        <v>1680</v>
      </c>
      <c r="C157" s="52" t="str">
        <f t="shared" si="16"/>
        <v>Male</v>
      </c>
      <c r="D157" s="52" t="str">
        <f t="shared" si="17"/>
        <v>Unattached</v>
      </c>
      <c r="E157" s="52">
        <v>6.2905092592592596E-2</v>
      </c>
      <c r="F157" s="53">
        <f t="shared" si="18"/>
        <v>6890.5243790248387</v>
      </c>
      <c r="G157" t="str">
        <f>IF((ISERROR((VLOOKUP(B157,Calculation!C$2:C$2815,1,FALSE)))),"not entered","")</f>
        <v/>
      </c>
      <c r="J157">
        <f t="shared" si="19"/>
        <v>11</v>
      </c>
      <c r="K157">
        <f t="shared" si="20"/>
        <v>6</v>
      </c>
      <c r="L157" t="str">
        <f t="shared" si="21"/>
        <v>Barry</v>
      </c>
      <c r="M157" t="str">
        <f t="shared" si="22"/>
        <v>Hayes</v>
      </c>
      <c r="N157" t="str">
        <f t="shared" si="23"/>
        <v>Hayes Barry</v>
      </c>
    </row>
    <row r="158" spans="2:14">
      <c r="B158" s="70" t="s">
        <v>1681</v>
      </c>
      <c r="C158" s="52" t="str">
        <f t="shared" si="16"/>
        <v>Female</v>
      </c>
      <c r="D158" s="52" t="str">
        <f t="shared" si="17"/>
        <v>No Club</v>
      </c>
      <c r="E158" s="52">
        <v>6.3587962962962971E-2</v>
      </c>
      <c r="F158" s="53">
        <f t="shared" si="18"/>
        <v>7342.5555151073886</v>
      </c>
      <c r="G158" t="str">
        <f>IF((ISERROR((VLOOKUP(B158,Calculation!C$2:C$2815,1,FALSE)))),"not entered","")</f>
        <v/>
      </c>
      <c r="J158">
        <f t="shared" si="19"/>
        <v>14</v>
      </c>
      <c r="K158">
        <f t="shared" si="20"/>
        <v>6</v>
      </c>
      <c r="L158" t="str">
        <f t="shared" si="21"/>
        <v>Wendy</v>
      </c>
      <c r="M158" t="str">
        <f t="shared" si="22"/>
        <v>Sheppard</v>
      </c>
      <c r="N158" t="str">
        <f t="shared" si="23"/>
        <v>Sheppard Wendy</v>
      </c>
    </row>
    <row r="159" spans="2:14">
      <c r="B159" s="70" t="s">
        <v>1682</v>
      </c>
      <c r="C159" s="52" t="str">
        <f t="shared" si="16"/>
        <v>Female</v>
      </c>
      <c r="D159" s="52" t="str">
        <f t="shared" si="17"/>
        <v>Stowmarket Striders</v>
      </c>
      <c r="E159" s="52">
        <v>6.3935185185185192E-2</v>
      </c>
      <c r="F159" s="53">
        <f t="shared" si="18"/>
        <v>7302.6792179580007</v>
      </c>
      <c r="G159" t="str">
        <f>IF((ISERROR((VLOOKUP(B159,Calculation!C$2:C$2815,1,FALSE)))),"not entered","")</f>
        <v/>
      </c>
      <c r="J159">
        <f t="shared" si="19"/>
        <v>9</v>
      </c>
      <c r="K159">
        <f t="shared" si="20"/>
        <v>5</v>
      </c>
      <c r="L159" t="str">
        <f t="shared" si="21"/>
        <v>Katy</v>
      </c>
      <c r="M159" t="str">
        <f t="shared" si="22"/>
        <v>Nash</v>
      </c>
      <c r="N159" t="str">
        <f t="shared" si="23"/>
        <v>Nash Katy</v>
      </c>
    </row>
    <row r="160" spans="2:14">
      <c r="B160" s="70" t="s">
        <v>1683</v>
      </c>
      <c r="C160" s="52" t="str">
        <f t="shared" si="16"/>
        <v>Male</v>
      </c>
      <c r="D160" s="52" t="str">
        <f t="shared" si="17"/>
        <v>Unattached</v>
      </c>
      <c r="E160" s="52">
        <v>6.4027777777777781E-2</v>
      </c>
      <c r="F160" s="53">
        <f t="shared" si="18"/>
        <v>6769.703543022415</v>
      </c>
      <c r="G160" t="str">
        <f>IF((ISERROR((VLOOKUP(B160,Calculation!C$2:C$2815,1,FALSE)))),"not entered","")</f>
        <v/>
      </c>
      <c r="J160">
        <f t="shared" si="19"/>
        <v>15</v>
      </c>
      <c r="K160">
        <f t="shared" si="20"/>
        <v>8</v>
      </c>
      <c r="L160" t="str">
        <f t="shared" si="21"/>
        <v>Michael</v>
      </c>
      <c r="M160" t="str">
        <f t="shared" si="22"/>
        <v>Bardell</v>
      </c>
      <c r="N160" t="str">
        <f t="shared" si="23"/>
        <v>Bardell Michael</v>
      </c>
    </row>
    <row r="161" spans="2:14">
      <c r="B161" s="70" t="s">
        <v>1684</v>
      </c>
      <c r="C161" s="52" t="str">
        <f t="shared" si="16"/>
        <v>Male</v>
      </c>
      <c r="D161" s="52" t="str">
        <f t="shared" si="17"/>
        <v>Unattached</v>
      </c>
      <c r="E161" s="52">
        <v>6.4120370370370369E-2</v>
      </c>
      <c r="F161" s="53">
        <f t="shared" si="18"/>
        <v>6759.927797833936</v>
      </c>
      <c r="G161" t="str">
        <f>IF((ISERROR((VLOOKUP(B161,Calculation!C$2:C$2815,1,FALSE)))),"not entered","")</f>
        <v/>
      </c>
      <c r="J161">
        <f t="shared" si="19"/>
        <v>13</v>
      </c>
      <c r="K161">
        <f t="shared" si="20"/>
        <v>5</v>
      </c>
      <c r="L161" t="str">
        <f t="shared" si="21"/>
        <v>Liam</v>
      </c>
      <c r="M161" t="str">
        <f t="shared" si="22"/>
        <v>Chinnery</v>
      </c>
      <c r="N161" t="str">
        <f t="shared" si="23"/>
        <v>Chinnery Liam</v>
      </c>
    </row>
    <row r="162" spans="2:14">
      <c r="B162" s="70" t="s">
        <v>1685</v>
      </c>
      <c r="C162" s="52" t="str">
        <f t="shared" si="16"/>
        <v>Male</v>
      </c>
      <c r="D162" s="52" t="str">
        <f t="shared" si="17"/>
        <v>Unattached</v>
      </c>
      <c r="E162" s="52">
        <v>6.4178240740740744E-2</v>
      </c>
      <c r="F162" s="53">
        <f t="shared" si="18"/>
        <v>6753.8322813345358</v>
      </c>
      <c r="G162" t="str">
        <f>IF((ISERROR((VLOOKUP(B162,Calculation!C$2:C$2815,1,FALSE)))),"not entered","")</f>
        <v/>
      </c>
      <c r="J162">
        <f t="shared" si="19"/>
        <v>12</v>
      </c>
      <c r="K162">
        <f t="shared" si="20"/>
        <v>6</v>
      </c>
      <c r="L162" t="str">
        <f t="shared" si="21"/>
        <v>Jason</v>
      </c>
      <c r="M162" t="str">
        <f t="shared" si="22"/>
        <v>Taylor</v>
      </c>
      <c r="N162" t="str">
        <f t="shared" si="23"/>
        <v>Taylor Jason</v>
      </c>
    </row>
    <row r="163" spans="2:14">
      <c r="B163" s="70" t="s">
        <v>1131</v>
      </c>
      <c r="C163" s="52" t="str">
        <f t="shared" si="16"/>
        <v>Male</v>
      </c>
      <c r="D163" s="52" t="str">
        <f t="shared" si="17"/>
        <v/>
      </c>
      <c r="E163" s="52">
        <v>6.4189814814814811E-2</v>
      </c>
      <c r="F163" s="53">
        <f t="shared" si="18"/>
        <v>6752.6144969347279</v>
      </c>
      <c r="G163" t="str">
        <f>IF((ISERROR((VLOOKUP(B163,Calculation!C$2:C$2815,1,FALSE)))),"not entered","")</f>
        <v/>
      </c>
      <c r="J163">
        <f t="shared" si="19"/>
        <v>14</v>
      </c>
      <c r="K163">
        <f t="shared" si="20"/>
        <v>7</v>
      </c>
      <c r="L163" t="str">
        <f t="shared" si="21"/>
        <v>Dennis</v>
      </c>
      <c r="M163" t="str">
        <f t="shared" si="22"/>
        <v>Mcgrath</v>
      </c>
      <c r="N163" t="str">
        <f t="shared" si="23"/>
        <v>Mcgrath Dennis</v>
      </c>
    </row>
    <row r="164" spans="2:14">
      <c r="B164" s="70" t="s">
        <v>1686</v>
      </c>
      <c r="C164" s="52" t="str">
        <f t="shared" si="16"/>
        <v>Female</v>
      </c>
      <c r="D164" s="52" t="str">
        <f t="shared" si="17"/>
        <v>Unattached</v>
      </c>
      <c r="E164" s="52">
        <v>6.4687499999999995E-2</v>
      </c>
      <c r="F164" s="53">
        <f t="shared" si="18"/>
        <v>7217.7491501163004</v>
      </c>
      <c r="G164" t="str">
        <f>IF((ISERROR((VLOOKUP(B164,Calculation!C$2:C$2815,1,FALSE)))),"not entered","")</f>
        <v/>
      </c>
      <c r="J164">
        <f t="shared" si="19"/>
        <v>11</v>
      </c>
      <c r="K164">
        <f t="shared" si="20"/>
        <v>6</v>
      </c>
      <c r="L164" t="str">
        <f t="shared" si="21"/>
        <v>Katie</v>
      </c>
      <c r="M164" t="str">
        <f t="shared" si="22"/>
        <v>Scott</v>
      </c>
      <c r="N164" t="str">
        <f t="shared" si="23"/>
        <v>Scott Katie</v>
      </c>
    </row>
    <row r="165" spans="2:14">
      <c r="B165" s="70" t="s">
        <v>1687</v>
      </c>
      <c r="C165" s="52" t="str">
        <f t="shared" si="16"/>
        <v>Male</v>
      </c>
      <c r="D165" s="52" t="str">
        <f t="shared" si="17"/>
        <v>Unattached</v>
      </c>
      <c r="E165" s="52">
        <v>6.4849537037037039E-2</v>
      </c>
      <c r="F165" s="53">
        <f t="shared" si="18"/>
        <v>6683.9193289309296</v>
      </c>
      <c r="G165" t="str">
        <f>IF((ISERROR((VLOOKUP(B165,Calculation!C$2:C$2815,1,FALSE)))),"not entered","")</f>
        <v/>
      </c>
      <c r="J165">
        <f t="shared" si="19"/>
        <v>12</v>
      </c>
      <c r="K165">
        <f t="shared" si="20"/>
        <v>6</v>
      </c>
      <c r="L165" t="str">
        <f t="shared" si="21"/>
        <v>Miles</v>
      </c>
      <c r="M165" t="str">
        <f t="shared" si="22"/>
        <v>Jordan</v>
      </c>
      <c r="N165" t="str">
        <f t="shared" si="23"/>
        <v>Jordan Miles</v>
      </c>
    </row>
    <row r="166" spans="2:14">
      <c r="B166" s="70" t="s">
        <v>1688</v>
      </c>
      <c r="C166" s="52" t="str">
        <f t="shared" si="16"/>
        <v>Male</v>
      </c>
      <c r="D166" s="52" t="str">
        <f t="shared" si="17"/>
        <v>Great Bentley</v>
      </c>
      <c r="E166" s="52">
        <v>6.491898148148148E-2</v>
      </c>
      <c r="F166" s="53">
        <f t="shared" si="18"/>
        <v>6676.7694776252456</v>
      </c>
      <c r="G166" t="str">
        <f>IF((ISERROR((VLOOKUP(B166,Calculation!C$2:C$2815,1,FALSE)))),"not entered","")</f>
        <v/>
      </c>
      <c r="J166">
        <f t="shared" si="19"/>
        <v>9</v>
      </c>
      <c r="K166">
        <f t="shared" si="20"/>
        <v>4</v>
      </c>
      <c r="L166" t="str">
        <f t="shared" si="21"/>
        <v>Don</v>
      </c>
      <c r="M166" t="str">
        <f t="shared" si="22"/>
        <v>Welsh</v>
      </c>
      <c r="N166" t="str">
        <f t="shared" si="23"/>
        <v>Welsh Don</v>
      </c>
    </row>
    <row r="167" spans="2:14">
      <c r="B167" s="70" t="s">
        <v>1689</v>
      </c>
      <c r="C167" s="52" t="str">
        <f t="shared" si="16"/>
        <v>Female</v>
      </c>
      <c r="D167" s="52" t="str">
        <f t="shared" si="17"/>
        <v>Na</v>
      </c>
      <c r="E167" s="52">
        <v>6.5138888888888885E-2</v>
      </c>
      <c r="F167" s="53">
        <f t="shared" si="18"/>
        <v>7167.7327647476914</v>
      </c>
      <c r="G167" t="str">
        <f>IF((ISERROR((VLOOKUP(B167,Calculation!C$2:C$2815,1,FALSE)))),"not entered","")</f>
        <v/>
      </c>
      <c r="J167">
        <f t="shared" si="19"/>
        <v>12</v>
      </c>
      <c r="K167">
        <f t="shared" si="20"/>
        <v>6</v>
      </c>
      <c r="L167" t="str">
        <f t="shared" si="21"/>
        <v>Helen</v>
      </c>
      <c r="M167" t="str">
        <f t="shared" si="22"/>
        <v>Warner</v>
      </c>
      <c r="N167" t="str">
        <f t="shared" si="23"/>
        <v>Warner Helen</v>
      </c>
    </row>
    <row r="168" spans="2:14">
      <c r="B168" s="70" t="s">
        <v>1690</v>
      </c>
      <c r="C168" s="52" t="str">
        <f t="shared" si="16"/>
        <v>Male</v>
      </c>
      <c r="D168" s="52" t="str">
        <f t="shared" si="17"/>
        <v>Unattached</v>
      </c>
      <c r="E168" s="52">
        <v>6.5185185185185179E-2</v>
      </c>
      <c r="F168" s="53">
        <f t="shared" si="18"/>
        <v>6649.5028409090919</v>
      </c>
      <c r="G168" t="str">
        <f>IF((ISERROR((VLOOKUP(B168,Calculation!C$2:C$2815,1,FALSE)))),"not entered","")</f>
        <v/>
      </c>
      <c r="J168">
        <f t="shared" si="19"/>
        <v>15</v>
      </c>
      <c r="K168">
        <f t="shared" si="20"/>
        <v>6</v>
      </c>
      <c r="L168" t="str">
        <f t="shared" si="21"/>
        <v>Calum</v>
      </c>
      <c r="M168" t="str">
        <f t="shared" si="22"/>
        <v>Macmillan</v>
      </c>
      <c r="N168" t="str">
        <f t="shared" si="23"/>
        <v>Macmillan Calum</v>
      </c>
    </row>
    <row r="169" spans="2:14">
      <c r="B169" s="70" t="s">
        <v>1500</v>
      </c>
      <c r="C169" s="52" t="str">
        <f t="shared" si="16"/>
        <v>Female</v>
      </c>
      <c r="D169" s="52" t="str">
        <f t="shared" si="17"/>
        <v>Hadleigh Hares</v>
      </c>
      <c r="E169" s="52">
        <v>6.5231481481481488E-2</v>
      </c>
      <c r="F169" s="53">
        <f t="shared" si="18"/>
        <v>7157.5585521646553</v>
      </c>
      <c r="G169" t="str">
        <f>IF((ISERROR((VLOOKUP(B169,Calculation!C$2:C$2815,1,FALSE)))),"not entered","")</f>
        <v/>
      </c>
      <c r="J169">
        <f t="shared" si="19"/>
        <v>15</v>
      </c>
      <c r="K169">
        <f t="shared" si="20"/>
        <v>8</v>
      </c>
      <c r="L169" t="str">
        <f t="shared" si="21"/>
        <v>Deborah</v>
      </c>
      <c r="M169" t="str">
        <f t="shared" si="22"/>
        <v>Stewart</v>
      </c>
      <c r="N169" t="str">
        <f t="shared" si="23"/>
        <v>Stewart Deborah</v>
      </c>
    </row>
    <row r="170" spans="2:14">
      <c r="B170" s="70" t="s">
        <v>1691</v>
      </c>
      <c r="C170" s="52" t="str">
        <f t="shared" si="16"/>
        <v>Male</v>
      </c>
      <c r="D170" s="52" t="str">
        <f t="shared" si="17"/>
        <v>Unattached</v>
      </c>
      <c r="E170" s="52">
        <v>6.5335648148148143E-2</v>
      </c>
      <c r="F170" s="53">
        <f t="shared" si="18"/>
        <v>6634.1895482728087</v>
      </c>
      <c r="G170" t="str">
        <f>IF((ISERROR((VLOOKUP(B170,Calculation!C$2:C$2815,1,FALSE)))),"not entered","")</f>
        <v/>
      </c>
      <c r="J170">
        <f t="shared" si="19"/>
        <v>11</v>
      </c>
      <c r="K170">
        <f t="shared" si="20"/>
        <v>6</v>
      </c>
      <c r="L170" t="str">
        <f t="shared" si="21"/>
        <v>Peter</v>
      </c>
      <c r="M170" t="str">
        <f t="shared" si="22"/>
        <v>Ryles</v>
      </c>
      <c r="N170" t="str">
        <f t="shared" si="23"/>
        <v>Ryles Peter</v>
      </c>
    </row>
    <row r="171" spans="2:14">
      <c r="B171" s="70" t="s">
        <v>1692</v>
      </c>
      <c r="C171" s="52" t="str">
        <f t="shared" si="16"/>
        <v>Male</v>
      </c>
      <c r="D171" s="52" t="str">
        <f t="shared" si="17"/>
        <v>Unattached</v>
      </c>
      <c r="E171" s="52">
        <v>6.5381944444444437E-2</v>
      </c>
      <c r="F171" s="53">
        <f t="shared" si="18"/>
        <v>6629.491945477077</v>
      </c>
      <c r="G171" t="str">
        <f>IF((ISERROR((VLOOKUP(B171,Calculation!C$2:C$2815,1,FALSE)))),"not entered","")</f>
        <v/>
      </c>
      <c r="J171">
        <f t="shared" si="19"/>
        <v>12</v>
      </c>
      <c r="K171">
        <f t="shared" si="20"/>
        <v>4</v>
      </c>
      <c r="L171" t="str">
        <f t="shared" si="21"/>
        <v>Joe</v>
      </c>
      <c r="M171" t="str">
        <f t="shared" si="22"/>
        <v>Lawrence</v>
      </c>
      <c r="N171" t="str">
        <f t="shared" si="23"/>
        <v>Lawrence Joe</v>
      </c>
    </row>
    <row r="172" spans="2:14">
      <c r="B172" s="70" t="s">
        <v>1693</v>
      </c>
      <c r="C172" s="52" t="str">
        <f t="shared" si="16"/>
        <v>Male</v>
      </c>
      <c r="D172" s="52">
        <f t="shared" si="17"/>
        <v>0</v>
      </c>
      <c r="E172" s="52">
        <v>6.5509259259259267E-2</v>
      </c>
      <c r="F172" s="53">
        <f t="shared" si="18"/>
        <v>6616.6077738515896</v>
      </c>
      <c r="G172" t="str">
        <f>IF((ISERROR((VLOOKUP(B172,Calculation!C$2:C$2815,1,FALSE)))),"not entered","")</f>
        <v/>
      </c>
      <c r="J172">
        <f t="shared" si="19"/>
        <v>13</v>
      </c>
      <c r="K172">
        <f t="shared" si="20"/>
        <v>5</v>
      </c>
      <c r="L172" t="str">
        <f t="shared" si="21"/>
        <v>Gary</v>
      </c>
      <c r="M172" t="str">
        <f t="shared" si="22"/>
        <v>Kioussis</v>
      </c>
      <c r="N172" t="str">
        <f t="shared" si="23"/>
        <v>Kioussis Gary</v>
      </c>
    </row>
    <row r="173" spans="2:14">
      <c r="B173" s="70" t="s">
        <v>1694</v>
      </c>
      <c r="C173" s="52" t="str">
        <f t="shared" si="16"/>
        <v>Male</v>
      </c>
      <c r="D173" s="52" t="str">
        <f t="shared" si="17"/>
        <v>Tiptree Road Runners</v>
      </c>
      <c r="E173" s="52">
        <v>6.5752314814814819E-2</v>
      </c>
      <c r="F173" s="53">
        <f t="shared" si="18"/>
        <v>6592.1492694948074</v>
      </c>
      <c r="G173" t="str">
        <f>IF((ISERROR((VLOOKUP(B173,Calculation!C$2:C$2815,1,FALSE)))),"not entered","")</f>
        <v/>
      </c>
      <c r="J173">
        <f t="shared" si="19"/>
        <v>12</v>
      </c>
      <c r="K173">
        <f t="shared" si="20"/>
        <v>5</v>
      </c>
      <c r="L173" t="str">
        <f t="shared" si="21"/>
        <v>John</v>
      </c>
      <c r="M173" t="str">
        <f t="shared" si="22"/>
        <v>Mcvelia</v>
      </c>
      <c r="N173" t="str">
        <f t="shared" si="23"/>
        <v>Mcvelia John</v>
      </c>
    </row>
    <row r="174" spans="2:14">
      <c r="B174" s="70" t="s">
        <v>1695</v>
      </c>
      <c r="C174" s="52" t="str">
        <f t="shared" si="16"/>
        <v>Female</v>
      </c>
      <c r="D174" s="52" t="str">
        <f t="shared" si="17"/>
        <v>Harwich Runners</v>
      </c>
      <c r="E174" s="52">
        <v>6.626157407407407E-2</v>
      </c>
      <c r="F174" s="53">
        <f t="shared" si="18"/>
        <v>7046.288209606987</v>
      </c>
      <c r="G174" t="str">
        <f>IF((ISERROR((VLOOKUP(B174,Calculation!C$2:C$2815,1,FALSE)))),"not entered","")</f>
        <v/>
      </c>
      <c r="J174">
        <f t="shared" si="19"/>
        <v>12</v>
      </c>
      <c r="K174">
        <f t="shared" si="20"/>
        <v>6</v>
      </c>
      <c r="L174" t="str">
        <f t="shared" si="21"/>
        <v>Diane</v>
      </c>
      <c r="M174" t="str">
        <f t="shared" si="22"/>
        <v>Warner</v>
      </c>
      <c r="N174" t="str">
        <f t="shared" si="23"/>
        <v>Warner Diane</v>
      </c>
    </row>
    <row r="175" spans="2:14">
      <c r="B175" s="70" t="s">
        <v>1696</v>
      </c>
      <c r="C175" s="52" t="str">
        <f t="shared" si="16"/>
        <v>Female</v>
      </c>
      <c r="D175" s="52" t="str">
        <f t="shared" si="17"/>
        <v>Tiptree Road Runners</v>
      </c>
      <c r="E175" s="52">
        <v>6.6747685185185188E-2</v>
      </c>
      <c r="F175" s="53">
        <f t="shared" si="18"/>
        <v>6994.971388937056</v>
      </c>
      <c r="G175" t="str">
        <f>IF((ISERROR((VLOOKUP(B175,Calculation!C$2:C$2815,1,FALSE)))),"not entered","")</f>
        <v/>
      </c>
      <c r="J175">
        <f t="shared" si="19"/>
        <v>13</v>
      </c>
      <c r="K175">
        <f t="shared" si="20"/>
        <v>6</v>
      </c>
      <c r="L175" t="str">
        <f t="shared" si="21"/>
        <v>Wendy</v>
      </c>
      <c r="M175" t="str">
        <f t="shared" si="22"/>
        <v>Smalley</v>
      </c>
      <c r="N175" t="str">
        <f t="shared" si="23"/>
        <v>Smalley Wendy</v>
      </c>
    </row>
    <row r="176" spans="2:14">
      <c r="B176" s="70" t="s">
        <v>1697</v>
      </c>
      <c r="C176" s="52" t="str">
        <f t="shared" si="16"/>
        <v>Male</v>
      </c>
      <c r="D176" s="52" t="str">
        <f t="shared" si="17"/>
        <v>Unattached</v>
      </c>
      <c r="E176" s="52">
        <v>6.6932870370370365E-2</v>
      </c>
      <c r="F176" s="53">
        <f t="shared" si="18"/>
        <v>6475.877572194363</v>
      </c>
      <c r="G176" t="str">
        <f>IF((ISERROR((VLOOKUP(B176,Calculation!C$2:C$2815,1,FALSE)))),"not entered","")</f>
        <v/>
      </c>
      <c r="J176">
        <f t="shared" si="19"/>
        <v>15</v>
      </c>
      <c r="K176">
        <f t="shared" si="20"/>
        <v>7</v>
      </c>
      <c r="L176" t="str">
        <f t="shared" si="21"/>
        <v>Robert</v>
      </c>
      <c r="M176" t="str">
        <f t="shared" si="22"/>
        <v>Matthews</v>
      </c>
      <c r="N176" t="str">
        <f t="shared" si="23"/>
        <v>Matthews Robert</v>
      </c>
    </row>
    <row r="177" spans="2:14">
      <c r="B177" s="70" t="s">
        <v>1698</v>
      </c>
      <c r="C177" s="52" t="str">
        <f t="shared" si="16"/>
        <v>Male</v>
      </c>
      <c r="D177" s="52" t="str">
        <f t="shared" si="17"/>
        <v>Harwich Runners</v>
      </c>
      <c r="E177" s="52">
        <v>6.7210648148148144E-2</v>
      </c>
      <c r="F177" s="53">
        <f t="shared" si="18"/>
        <v>6449.1131393146206</v>
      </c>
      <c r="G177" t="str">
        <f>IF((ISERROR((VLOOKUP(B177,Calculation!C$2:C$2815,1,FALSE)))),"not entered","")</f>
        <v/>
      </c>
      <c r="J177">
        <f t="shared" si="19"/>
        <v>10</v>
      </c>
      <c r="K177">
        <f t="shared" si="20"/>
        <v>5</v>
      </c>
      <c r="L177" t="str">
        <f t="shared" si="21"/>
        <v>Matt</v>
      </c>
      <c r="M177" t="str">
        <f t="shared" si="22"/>
        <v>Doran</v>
      </c>
      <c r="N177" t="str">
        <f t="shared" si="23"/>
        <v>Doran Matt</v>
      </c>
    </row>
    <row r="178" spans="2:14">
      <c r="B178" s="70" t="s">
        <v>1699</v>
      </c>
      <c r="C178" s="52" t="str">
        <f t="shared" si="16"/>
        <v>Male</v>
      </c>
      <c r="D178" s="52" t="str">
        <f t="shared" si="17"/>
        <v>Unattached</v>
      </c>
      <c r="E178" s="52">
        <v>6.7650462962962968E-2</v>
      </c>
      <c r="F178" s="53">
        <f t="shared" si="18"/>
        <v>6407.1856287425144</v>
      </c>
      <c r="G178" t="str">
        <f>IF((ISERROR((VLOOKUP(B178,Calculation!C$2:C$2815,1,FALSE)))),"not entered","")</f>
        <v/>
      </c>
      <c r="J178">
        <f t="shared" si="19"/>
        <v>11</v>
      </c>
      <c r="K178">
        <f t="shared" si="20"/>
        <v>6</v>
      </c>
      <c r="L178" t="str">
        <f t="shared" si="21"/>
        <v>Chris</v>
      </c>
      <c r="M178" t="str">
        <f t="shared" si="22"/>
        <v>Wills</v>
      </c>
      <c r="N178" t="str">
        <f t="shared" si="23"/>
        <v>Wills Chris</v>
      </c>
    </row>
    <row r="179" spans="2:14">
      <c r="B179" s="70" t="s">
        <v>1700</v>
      </c>
      <c r="C179" s="52" t="str">
        <f t="shared" si="16"/>
        <v>Female</v>
      </c>
      <c r="D179" s="52" t="str">
        <f t="shared" si="17"/>
        <v>Unattached</v>
      </c>
      <c r="E179" s="52">
        <v>6.7789351851851851E-2</v>
      </c>
      <c r="F179" s="53">
        <f t="shared" si="18"/>
        <v>6887.485060611235</v>
      </c>
      <c r="G179" t="str">
        <f>IF((ISERROR((VLOOKUP(B179,Calculation!C$2:C$2815,1,FALSE)))),"not entered","")</f>
        <v/>
      </c>
      <c r="J179">
        <f t="shared" si="19"/>
        <v>11</v>
      </c>
      <c r="K179">
        <f t="shared" si="20"/>
        <v>4</v>
      </c>
      <c r="L179" t="str">
        <f t="shared" si="21"/>
        <v>Eli</v>
      </c>
      <c r="M179" t="str">
        <f t="shared" si="22"/>
        <v>Saetnan</v>
      </c>
      <c r="N179" t="str">
        <f t="shared" si="23"/>
        <v>Saetnan Eli</v>
      </c>
    </row>
    <row r="180" spans="2:14">
      <c r="B180" s="70" t="s">
        <v>1701</v>
      </c>
      <c r="C180" s="52" t="str">
        <f t="shared" si="16"/>
        <v>Female</v>
      </c>
      <c r="D180" s="52" t="str">
        <f t="shared" si="17"/>
        <v>Ipswich Triathlon Club</v>
      </c>
      <c r="E180" s="52">
        <v>6.8125000000000005E-2</v>
      </c>
      <c r="F180" s="53">
        <f t="shared" si="18"/>
        <v>6853.5507985049271</v>
      </c>
      <c r="G180" t="str">
        <f>IF((ISERROR((VLOOKUP(B180,Calculation!C$2:C$2815,1,FALSE)))),"not entered","")</f>
        <v/>
      </c>
      <c r="J180">
        <f t="shared" si="19"/>
        <v>14</v>
      </c>
      <c r="K180">
        <f t="shared" si="20"/>
        <v>8</v>
      </c>
      <c r="L180" t="str">
        <f t="shared" si="21"/>
        <v>Belinda</v>
      </c>
      <c r="M180" t="str">
        <f t="shared" si="22"/>
        <v>Dawson</v>
      </c>
      <c r="N180" t="str">
        <f t="shared" si="23"/>
        <v>Dawson Belinda</v>
      </c>
    </row>
    <row r="181" spans="2:14">
      <c r="B181" s="70" t="s">
        <v>1702</v>
      </c>
      <c r="C181" s="52" t="str">
        <f t="shared" si="16"/>
        <v>Female</v>
      </c>
      <c r="D181" s="52" t="str">
        <f t="shared" si="17"/>
        <v>Unattached</v>
      </c>
      <c r="E181" s="52">
        <v>6.8645833333333336E-2</v>
      </c>
      <c r="F181" s="53">
        <f t="shared" si="18"/>
        <v>6801.5511718091384</v>
      </c>
      <c r="G181" t="str">
        <f>IF((ISERROR((VLOOKUP(B181,Calculation!C$2:C$2815,1,FALSE)))),"not entered","")</f>
        <v/>
      </c>
      <c r="J181">
        <f t="shared" si="19"/>
        <v>12</v>
      </c>
      <c r="K181">
        <f t="shared" si="20"/>
        <v>6</v>
      </c>
      <c r="L181" t="str">
        <f t="shared" si="21"/>
        <v>Jenny</v>
      </c>
      <c r="M181" t="str">
        <f t="shared" si="22"/>
        <v>Jordan</v>
      </c>
      <c r="N181" t="str">
        <f t="shared" si="23"/>
        <v>Jordan Jenny</v>
      </c>
    </row>
    <row r="182" spans="2:14">
      <c r="B182" s="70" t="s">
        <v>1703</v>
      </c>
      <c r="C182" s="52" t="str">
        <f t="shared" si="16"/>
        <v>Female</v>
      </c>
      <c r="D182" s="52" t="str">
        <f t="shared" si="17"/>
        <v>None</v>
      </c>
      <c r="E182" s="52">
        <v>6.8715277777777778E-2</v>
      </c>
      <c r="F182" s="53">
        <f t="shared" si="18"/>
        <v>6794.6774465218132</v>
      </c>
      <c r="G182" t="str">
        <f>IF((ISERROR((VLOOKUP(B182,Calculation!C$2:C$2815,1,FALSE)))),"not entered","")</f>
        <v/>
      </c>
      <c r="J182">
        <f t="shared" si="19"/>
        <v>14</v>
      </c>
      <c r="K182">
        <f t="shared" si="20"/>
        <v>5</v>
      </c>
      <c r="L182" t="str">
        <f t="shared" si="21"/>
        <v>Lucy</v>
      </c>
      <c r="M182" t="str">
        <f t="shared" si="22"/>
        <v>Macbrayne</v>
      </c>
      <c r="N182" t="str">
        <f t="shared" si="23"/>
        <v>Macbrayne Lucy</v>
      </c>
    </row>
    <row r="183" spans="2:14">
      <c r="B183" s="70" t="s">
        <v>1704</v>
      </c>
      <c r="C183" s="52" t="str">
        <f t="shared" si="16"/>
        <v>Male</v>
      </c>
      <c r="D183" s="52" t="str">
        <f t="shared" si="17"/>
        <v>Unattached</v>
      </c>
      <c r="E183" s="52">
        <v>6.8738425925925925E-2</v>
      </c>
      <c r="F183" s="53">
        <f t="shared" si="18"/>
        <v>6305.7753830611218</v>
      </c>
      <c r="G183" t="str">
        <f>IF((ISERROR((VLOOKUP(B183,Calculation!C$2:C$2815,1,FALSE)))),"not entered","")</f>
        <v/>
      </c>
      <c r="J183">
        <f t="shared" si="19"/>
        <v>14</v>
      </c>
      <c r="K183">
        <f t="shared" si="20"/>
        <v>6</v>
      </c>
      <c r="L183" t="str">
        <f t="shared" si="21"/>
        <v>Steve</v>
      </c>
      <c r="M183" t="str">
        <f t="shared" si="22"/>
        <v>Lawrence</v>
      </c>
      <c r="N183" t="str">
        <f t="shared" si="23"/>
        <v>Lawrence Steve</v>
      </c>
    </row>
    <row r="184" spans="2:14">
      <c r="B184" s="70" t="s">
        <v>1705</v>
      </c>
      <c r="C184" s="52" t="str">
        <f t="shared" si="16"/>
        <v>Male</v>
      </c>
      <c r="D184" s="52" t="str">
        <f t="shared" si="17"/>
        <v>Unattached</v>
      </c>
      <c r="E184" s="52">
        <v>6.8842592592592594E-2</v>
      </c>
      <c r="F184" s="53">
        <f t="shared" si="18"/>
        <v>6296.2340282447885</v>
      </c>
      <c r="G184" t="str">
        <f>IF((ISERROR((VLOOKUP(B184,Calculation!C$2:C$2815,1,FALSE)))),"not entered","")</f>
        <v/>
      </c>
      <c r="J184">
        <f t="shared" si="19"/>
        <v>14</v>
      </c>
      <c r="K184">
        <f t="shared" si="20"/>
        <v>6</v>
      </c>
      <c r="L184" t="str">
        <f t="shared" si="21"/>
        <v>Aaron</v>
      </c>
      <c r="M184" t="str">
        <f t="shared" si="22"/>
        <v>Williams</v>
      </c>
      <c r="N184" t="str">
        <f t="shared" si="23"/>
        <v>Williams Aaron</v>
      </c>
    </row>
    <row r="185" spans="2:14">
      <c r="B185" s="70" t="s">
        <v>1706</v>
      </c>
      <c r="C185" s="52" t="str">
        <f t="shared" si="16"/>
        <v>Female</v>
      </c>
      <c r="D185" s="52" t="str">
        <f t="shared" si="17"/>
        <v>Unattached</v>
      </c>
      <c r="E185" s="52">
        <v>6.896990740740741E-2</v>
      </c>
      <c r="F185" s="53">
        <f t="shared" si="18"/>
        <v>6769.5922134586335</v>
      </c>
      <c r="G185" t="str">
        <f>IF((ISERROR((VLOOKUP(B185,Calculation!C$2:C$2815,1,FALSE)))),"not entered","")</f>
        <v/>
      </c>
      <c r="J185">
        <f t="shared" si="19"/>
        <v>15</v>
      </c>
      <c r="K185">
        <f t="shared" si="20"/>
        <v>7</v>
      </c>
      <c r="L185" t="str">
        <f t="shared" si="21"/>
        <v>Ulrike</v>
      </c>
      <c r="M185" t="str">
        <f t="shared" si="22"/>
        <v>Bechtold</v>
      </c>
      <c r="N185" t="str">
        <f t="shared" si="23"/>
        <v>Bechtold Ulrike</v>
      </c>
    </row>
    <row r="186" spans="2:14">
      <c r="B186" s="70" t="s">
        <v>1707</v>
      </c>
      <c r="C186" s="52" t="str">
        <f t="shared" si="16"/>
        <v>Female</v>
      </c>
      <c r="D186" s="52" t="str">
        <f t="shared" si="17"/>
        <v>Gallery Run And Tri</v>
      </c>
      <c r="E186" s="52">
        <v>6.896990740740741E-2</v>
      </c>
      <c r="F186" s="53">
        <f t="shared" si="18"/>
        <v>6769.5922134586335</v>
      </c>
      <c r="G186" t="str">
        <f>IF((ISERROR((VLOOKUP(B186,Calculation!C$2:C$2815,1,FALSE)))),"not entered","")</f>
        <v/>
      </c>
      <c r="J186">
        <f t="shared" si="19"/>
        <v>12</v>
      </c>
      <c r="K186">
        <f t="shared" si="20"/>
        <v>6</v>
      </c>
      <c r="L186" t="str">
        <f t="shared" si="21"/>
        <v>Sonja</v>
      </c>
      <c r="M186" t="str">
        <f t="shared" si="22"/>
        <v>Strutt</v>
      </c>
      <c r="N186" t="str">
        <f t="shared" si="23"/>
        <v>Strutt Sonja</v>
      </c>
    </row>
    <row r="187" spans="2:14">
      <c r="B187" s="70" t="s">
        <v>1708</v>
      </c>
      <c r="C187" s="52" t="str">
        <f t="shared" si="16"/>
        <v>Female</v>
      </c>
      <c r="D187" s="52" t="str">
        <f t="shared" si="17"/>
        <v>Gallery Run And Tri</v>
      </c>
      <c r="E187" s="52">
        <v>6.9004629629629624E-2</v>
      </c>
      <c r="F187" s="53">
        <f t="shared" si="18"/>
        <v>6766.1858436766188</v>
      </c>
      <c r="G187" t="str">
        <f>IF((ISERROR((VLOOKUP(B187,Calculation!C$2:C$2815,1,FALSE)))),"not entered","")</f>
        <v/>
      </c>
      <c r="J187">
        <f t="shared" si="19"/>
        <v>13</v>
      </c>
      <c r="K187">
        <f t="shared" si="20"/>
        <v>7</v>
      </c>
      <c r="L187" t="str">
        <f t="shared" si="21"/>
        <v>Joanne</v>
      </c>
      <c r="M187" t="str">
        <f t="shared" si="22"/>
        <v>Bosley</v>
      </c>
      <c r="N187" t="str">
        <f t="shared" si="23"/>
        <v>Bosley Joanne</v>
      </c>
    </row>
    <row r="188" spans="2:14">
      <c r="B188" s="70" t="s">
        <v>1709</v>
      </c>
      <c r="C188" s="52" t="str">
        <f t="shared" si="16"/>
        <v>Male</v>
      </c>
      <c r="D188" s="52" t="str">
        <f t="shared" si="17"/>
        <v>Ipswich Tri Club</v>
      </c>
      <c r="E188" s="52">
        <v>6.9016203703703705E-2</v>
      </c>
      <c r="F188" s="53">
        <f t="shared" si="18"/>
        <v>6280.3957739392927</v>
      </c>
      <c r="G188" t="str">
        <f>IF((ISERROR((VLOOKUP(B188,Calculation!C$2:C$2815,1,FALSE)))),"not entered","")</f>
        <v/>
      </c>
      <c r="J188">
        <f t="shared" si="19"/>
        <v>11</v>
      </c>
      <c r="K188">
        <f t="shared" si="20"/>
        <v>5</v>
      </c>
      <c r="L188" t="str">
        <f t="shared" si="21"/>
        <v>Paul</v>
      </c>
      <c r="M188" t="str">
        <f t="shared" si="22"/>
        <v>Whitby</v>
      </c>
      <c r="N188" t="str">
        <f t="shared" si="23"/>
        <v>Whitby Paul</v>
      </c>
    </row>
    <row r="189" spans="2:14">
      <c r="B189" s="70" t="s">
        <v>1710</v>
      </c>
      <c r="C189" s="52" t="str">
        <f t="shared" si="16"/>
        <v>Female</v>
      </c>
      <c r="D189" s="52" t="str">
        <f t="shared" si="17"/>
        <v>Harwich Runners</v>
      </c>
      <c r="E189" s="52">
        <v>6.9189814814814815E-2</v>
      </c>
      <c r="F189" s="53">
        <f t="shared" si="18"/>
        <v>6748.0762796922045</v>
      </c>
      <c r="G189" t="str">
        <f>IF((ISERROR((VLOOKUP(B189,Calculation!C$2:C$2815,1,FALSE)))),"not entered","")</f>
        <v/>
      </c>
      <c r="J189">
        <f t="shared" si="19"/>
        <v>17</v>
      </c>
      <c r="K189">
        <f t="shared" si="20"/>
        <v>6</v>
      </c>
      <c r="L189" t="str">
        <f t="shared" si="21"/>
        <v>Sarah</v>
      </c>
      <c r="M189" t="str">
        <f t="shared" si="22"/>
        <v>Roxbyclarke</v>
      </c>
      <c r="N189" t="str">
        <f t="shared" si="23"/>
        <v>Roxbyclarke Sarah</v>
      </c>
    </row>
    <row r="190" spans="2:14">
      <c r="B190" s="70" t="s">
        <v>1711</v>
      </c>
      <c r="C190" s="52" t="str">
        <f t="shared" si="16"/>
        <v>Female</v>
      </c>
      <c r="D190" s="52" t="str">
        <f t="shared" si="17"/>
        <v>Unattached</v>
      </c>
      <c r="E190" s="52">
        <v>6.9305555555555551E-2</v>
      </c>
      <c r="F190" s="53">
        <f t="shared" si="18"/>
        <v>6736.8069472277894</v>
      </c>
      <c r="G190" t="str">
        <f>IF((ISERROR((VLOOKUP(B190,Calculation!C$2:C$2815,1,FALSE)))),"not entered","")</f>
        <v/>
      </c>
      <c r="J190">
        <f t="shared" si="19"/>
        <v>13</v>
      </c>
      <c r="K190">
        <f t="shared" si="20"/>
        <v>6</v>
      </c>
      <c r="L190" t="str">
        <f t="shared" si="21"/>
        <v>Nancy</v>
      </c>
      <c r="M190" t="str">
        <f t="shared" si="22"/>
        <v>Cushing</v>
      </c>
      <c r="N190" t="str">
        <f t="shared" si="23"/>
        <v>Cushing Nancy</v>
      </c>
    </row>
    <row r="191" spans="2:14">
      <c r="B191" s="70" t="s">
        <v>1712</v>
      </c>
      <c r="C191" s="52" t="str">
        <f t="shared" si="16"/>
        <v>Female</v>
      </c>
      <c r="D191" s="52" t="str">
        <f t="shared" si="17"/>
        <v>Unattached</v>
      </c>
      <c r="E191" s="52">
        <v>6.9502314814814822E-2</v>
      </c>
      <c r="F191" s="53">
        <f t="shared" si="18"/>
        <v>6717.7352206494579</v>
      </c>
      <c r="G191" t="str">
        <f>IF((ISERROR((VLOOKUP(B191,Calculation!C$2:C$2815,1,FALSE)))),"not entered","")</f>
        <v/>
      </c>
      <c r="J191">
        <f t="shared" si="19"/>
        <v>11</v>
      </c>
      <c r="K191">
        <f t="shared" si="20"/>
        <v>6</v>
      </c>
      <c r="L191" t="str">
        <f t="shared" si="21"/>
        <v>Sarah</v>
      </c>
      <c r="M191" t="str">
        <f t="shared" si="22"/>
        <v>Scott</v>
      </c>
      <c r="N191" t="str">
        <f t="shared" si="23"/>
        <v>Scott Sarah</v>
      </c>
    </row>
    <row r="192" spans="2:14">
      <c r="B192" s="70" t="s">
        <v>1713</v>
      </c>
      <c r="C192" s="52" t="str">
        <f t="shared" si="16"/>
        <v>Male</v>
      </c>
      <c r="D192" s="52" t="str">
        <f t="shared" si="17"/>
        <v>Unattached</v>
      </c>
      <c r="E192" s="52">
        <v>6.9756944444444455E-2</v>
      </c>
      <c r="F192" s="53">
        <f t="shared" si="18"/>
        <v>6213.704994192798</v>
      </c>
      <c r="G192" t="str">
        <f>IF((ISERROR((VLOOKUP(B192,Calculation!C$2:C$2815,1,FALSE)))),"not entered","")</f>
        <v/>
      </c>
      <c r="J192">
        <f t="shared" si="19"/>
        <v>12</v>
      </c>
      <c r="K192">
        <f t="shared" si="20"/>
        <v>6</v>
      </c>
      <c r="L192" t="str">
        <f t="shared" si="21"/>
        <v>Glenn</v>
      </c>
      <c r="M192" t="str">
        <f t="shared" si="22"/>
        <v>Hugill</v>
      </c>
      <c r="N192" t="str">
        <f t="shared" si="23"/>
        <v>Hugill Glenn</v>
      </c>
    </row>
    <row r="193" spans="2:14">
      <c r="B193" s="70" t="s">
        <v>1714</v>
      </c>
      <c r="C193" s="52" t="str">
        <f t="shared" si="16"/>
        <v>Female</v>
      </c>
      <c r="D193" s="52" t="str">
        <f t="shared" si="17"/>
        <v>Gallery Run And Tri</v>
      </c>
      <c r="E193" s="52">
        <v>7.0092592592592595E-2</v>
      </c>
      <c r="F193" s="53">
        <f t="shared" si="18"/>
        <v>6661.1624834874501</v>
      </c>
      <c r="G193" t="str">
        <f>IF((ISERROR((VLOOKUP(B193,Calculation!C$2:C$2815,1,FALSE)))),"not entered","")</f>
        <v/>
      </c>
      <c r="J193">
        <f t="shared" si="19"/>
        <v>12</v>
      </c>
      <c r="K193">
        <f t="shared" si="20"/>
        <v>6</v>
      </c>
      <c r="L193" t="str">
        <f t="shared" si="21"/>
        <v>Karen</v>
      </c>
      <c r="M193" t="str">
        <f t="shared" si="22"/>
        <v>Austen</v>
      </c>
      <c r="N193" t="str">
        <f t="shared" si="23"/>
        <v>Austen Karen</v>
      </c>
    </row>
    <row r="194" spans="2:14">
      <c r="B194" s="70" t="s">
        <v>1715</v>
      </c>
      <c r="C194" s="52" t="str">
        <f t="shared" si="16"/>
        <v>Male</v>
      </c>
      <c r="D194" s="52" t="str">
        <f t="shared" si="17"/>
        <v>Mersea Rfc</v>
      </c>
      <c r="E194" s="52">
        <v>7.0162037037037037E-2</v>
      </c>
      <c r="F194" s="53">
        <f t="shared" si="18"/>
        <v>6177.8290993071596</v>
      </c>
      <c r="G194" t="str">
        <f>IF((ISERROR((VLOOKUP(B194,Calculation!C$2:C$2815,1,FALSE)))),"not entered","")</f>
        <v/>
      </c>
      <c r="J194">
        <f t="shared" si="19"/>
        <v>13</v>
      </c>
      <c r="K194">
        <f t="shared" si="20"/>
        <v>4</v>
      </c>
      <c r="L194" t="str">
        <f t="shared" si="21"/>
        <v>Dan</v>
      </c>
      <c r="M194" t="str">
        <f t="shared" si="22"/>
        <v>Blacklock</v>
      </c>
      <c r="N194" t="str">
        <f t="shared" si="23"/>
        <v>Blacklock Dan</v>
      </c>
    </row>
    <row r="195" spans="2:14">
      <c r="B195" s="70" t="s">
        <v>1716</v>
      </c>
      <c r="C195" s="52" t="str">
        <f t="shared" si="16"/>
        <v>Male</v>
      </c>
      <c r="D195" s="52" t="str">
        <f t="shared" si="17"/>
        <v>Harwich Runners</v>
      </c>
      <c r="E195" s="52">
        <v>7.0543981481481485E-2</v>
      </c>
      <c r="F195" s="53">
        <f t="shared" si="18"/>
        <v>6144.3806398687448</v>
      </c>
      <c r="G195" t="str">
        <f>IF((ISERROR((VLOOKUP(B195,Calculation!C$2:C$2815,1,FALSE)))),"not entered","")</f>
        <v/>
      </c>
      <c r="J195">
        <f t="shared" si="19"/>
        <v>12</v>
      </c>
      <c r="K195">
        <f t="shared" si="20"/>
        <v>5</v>
      </c>
      <c r="L195" t="str">
        <f t="shared" si="21"/>
        <v>Paul</v>
      </c>
      <c r="M195" t="str">
        <f t="shared" si="22"/>
        <v>Crowson</v>
      </c>
      <c r="N195" t="str">
        <f t="shared" si="23"/>
        <v>Crowson Paul</v>
      </c>
    </row>
    <row r="196" spans="2:14">
      <c r="B196" s="70" t="s">
        <v>1717</v>
      </c>
      <c r="C196" s="52" t="str">
        <f t="shared" si="16"/>
        <v>Female</v>
      </c>
      <c r="D196" s="52" t="str">
        <f t="shared" si="17"/>
        <v>Gallery Run And Tri</v>
      </c>
      <c r="E196" s="52">
        <v>7.0717592592592596E-2</v>
      </c>
      <c r="F196" s="53">
        <f t="shared" si="18"/>
        <v>6602.2913256955808</v>
      </c>
      <c r="G196" t="str">
        <f>IF((ISERROR((VLOOKUP(B196,Calculation!C$2:C$2815,1,FALSE)))),"not entered","")</f>
        <v/>
      </c>
      <c r="J196">
        <f t="shared" si="19"/>
        <v>13</v>
      </c>
      <c r="K196">
        <f t="shared" si="20"/>
        <v>5</v>
      </c>
      <c r="L196" t="str">
        <f t="shared" si="21"/>
        <v>Tina</v>
      </c>
      <c r="M196" t="str">
        <f t="shared" si="22"/>
        <v>Starling</v>
      </c>
      <c r="N196" t="str">
        <f t="shared" si="23"/>
        <v>Starling Tina</v>
      </c>
    </row>
    <row r="197" spans="2:14">
      <c r="B197" s="70" t="s">
        <v>1718</v>
      </c>
      <c r="C197" s="52" t="str">
        <f t="shared" si="16"/>
        <v>Female</v>
      </c>
      <c r="D197" s="52" t="str">
        <f t="shared" si="17"/>
        <v>Harwich Runners</v>
      </c>
      <c r="E197" s="52">
        <v>7.0740740740740743E-2</v>
      </c>
      <c r="F197" s="53">
        <f t="shared" si="18"/>
        <v>6600.1308900523563</v>
      </c>
      <c r="G197" t="str">
        <f>IF((ISERROR((VLOOKUP(B197,Calculation!C$2:C$2815,1,FALSE)))),"not entered","")</f>
        <v/>
      </c>
      <c r="J197">
        <f t="shared" si="19"/>
        <v>14</v>
      </c>
      <c r="K197">
        <f t="shared" si="20"/>
        <v>7</v>
      </c>
      <c r="L197" t="str">
        <f t="shared" si="21"/>
        <v>Alison</v>
      </c>
      <c r="M197" t="str">
        <f t="shared" si="22"/>
        <v>Bardell</v>
      </c>
      <c r="N197" t="str">
        <f t="shared" si="23"/>
        <v>Bardell Alison</v>
      </c>
    </row>
    <row r="198" spans="2:14">
      <c r="B198" s="70" t="s">
        <v>1719</v>
      </c>
      <c r="C198" s="52" t="str">
        <f t="shared" ref="C198:C261" si="24">VLOOKUP(B198,name,3,FALSE)</f>
        <v>Female</v>
      </c>
      <c r="D198" s="52" t="str">
        <f t="shared" ref="D198:D261" si="25">VLOOKUP(B198,name,2,FALSE)</f>
        <v>Harwich Runners</v>
      </c>
      <c r="E198" s="52">
        <v>7.1134259259259258E-2</v>
      </c>
      <c r="F198" s="53">
        <f t="shared" ref="F198:F261" si="26">(VLOOKUP(C198,C$4:E$5,3,FALSE))/(E198/10000)</f>
        <v>6563.6186137325094</v>
      </c>
      <c r="G198" t="str">
        <f>IF((ISERROR((VLOOKUP(B198,Calculation!C$2:C$2815,1,FALSE)))),"not entered","")</f>
        <v/>
      </c>
      <c r="J198">
        <f t="shared" si="19"/>
        <v>10</v>
      </c>
      <c r="K198">
        <f t="shared" si="20"/>
        <v>6</v>
      </c>
      <c r="L198" t="str">
        <f t="shared" si="21"/>
        <v>Alice</v>
      </c>
      <c r="M198" t="str">
        <f t="shared" si="22"/>
        <v>Cole</v>
      </c>
      <c r="N198" t="str">
        <f t="shared" si="23"/>
        <v>Cole Alice</v>
      </c>
    </row>
    <row r="199" spans="2:14">
      <c r="B199" s="70" t="s">
        <v>1720</v>
      </c>
      <c r="C199" s="52" t="str">
        <f t="shared" si="24"/>
        <v>Female</v>
      </c>
      <c r="D199" s="52" t="str">
        <f t="shared" si="25"/>
        <v>Unattached</v>
      </c>
      <c r="E199" s="52">
        <v>7.12037037037037E-2</v>
      </c>
      <c r="F199" s="53">
        <f t="shared" si="26"/>
        <v>6557.2171651495455</v>
      </c>
      <c r="G199" t="str">
        <f>IF((ISERROR((VLOOKUP(B199,Calculation!C$2:C$2815,1,FALSE)))),"not entered","")</f>
        <v/>
      </c>
      <c r="J199">
        <f t="shared" ref="J199:J217" si="27">LEN(B199)</f>
        <v>13</v>
      </c>
      <c r="K199">
        <f t="shared" ref="K199:K217" si="28">FIND(" ",B199,1)</f>
        <v>6</v>
      </c>
      <c r="L199" t="str">
        <f t="shared" ref="L199:L217" si="29">LEFT(B199,K199-1)</f>
        <v>Sarah</v>
      </c>
      <c r="M199" t="str">
        <f t="shared" ref="M199:M217" si="30">MID(B199,K199+1,J199-K199)</f>
        <v>Roberts</v>
      </c>
      <c r="N199" t="str">
        <f t="shared" ref="N199:N217" si="31">M199&amp;" "&amp;L199</f>
        <v>Roberts Sarah</v>
      </c>
    </row>
    <row r="200" spans="2:14">
      <c r="B200" s="70" t="s">
        <v>1721</v>
      </c>
      <c r="C200" s="52" t="str">
        <f t="shared" si="24"/>
        <v>Female</v>
      </c>
      <c r="D200" s="52" t="str">
        <f t="shared" si="25"/>
        <v>Harwich Runners</v>
      </c>
      <c r="E200" s="52">
        <v>7.1435185185185185E-2</v>
      </c>
      <c r="F200" s="53">
        <f t="shared" si="26"/>
        <v>6535.9688917692802</v>
      </c>
      <c r="G200" t="str">
        <f>IF((ISERROR((VLOOKUP(B200,Calculation!C$2:C$2815,1,FALSE)))),"not entered","")</f>
        <v/>
      </c>
      <c r="J200">
        <f t="shared" si="27"/>
        <v>15</v>
      </c>
      <c r="K200">
        <f t="shared" si="28"/>
        <v>7</v>
      </c>
      <c r="L200" t="str">
        <f t="shared" si="29"/>
        <v>Louise</v>
      </c>
      <c r="M200" t="str">
        <f t="shared" si="30"/>
        <v>Papworth</v>
      </c>
      <c r="N200" t="str">
        <f t="shared" si="31"/>
        <v>Papworth Louise</v>
      </c>
    </row>
    <row r="201" spans="2:14">
      <c r="B201" s="70" t="s">
        <v>1722</v>
      </c>
      <c r="C201" s="52" t="str">
        <f t="shared" si="24"/>
        <v>Female</v>
      </c>
      <c r="D201" s="52" t="str">
        <f t="shared" si="25"/>
        <v>Unattached</v>
      </c>
      <c r="E201" s="52">
        <v>7.1527777777777787E-2</v>
      </c>
      <c r="F201" s="53">
        <f t="shared" si="26"/>
        <v>6527.508090614886</v>
      </c>
      <c r="G201" t="str">
        <f>IF((ISERROR((VLOOKUP(B201,Calculation!C$2:C$2815,1,FALSE)))),"not entered","")</f>
        <v/>
      </c>
      <c r="J201">
        <f t="shared" si="27"/>
        <v>13</v>
      </c>
      <c r="K201">
        <f t="shared" si="28"/>
        <v>8</v>
      </c>
      <c r="L201" t="str">
        <f t="shared" si="29"/>
        <v>Lisbeth</v>
      </c>
      <c r="M201" t="str">
        <f t="shared" si="30"/>
        <v>Poter</v>
      </c>
      <c r="N201" t="str">
        <f t="shared" si="31"/>
        <v>Poter Lisbeth</v>
      </c>
    </row>
    <row r="202" spans="2:14">
      <c r="B202" s="70" t="s">
        <v>1723</v>
      </c>
      <c r="C202" s="52" t="str">
        <f t="shared" si="24"/>
        <v>Female</v>
      </c>
      <c r="D202" s="52" t="str">
        <f t="shared" si="25"/>
        <v>Unattached</v>
      </c>
      <c r="E202" s="52">
        <v>7.1585648148148148E-2</v>
      </c>
      <c r="F202" s="53">
        <f t="shared" si="26"/>
        <v>6522.2312045270819</v>
      </c>
      <c r="G202" t="str">
        <f>IF((ISERROR((VLOOKUP(B202,Calculation!C$2:C$2815,1,FALSE)))),"not entered","")</f>
        <v/>
      </c>
      <c r="J202">
        <f t="shared" si="27"/>
        <v>15</v>
      </c>
      <c r="K202">
        <f t="shared" si="28"/>
        <v>7</v>
      </c>
      <c r="L202" t="str">
        <f t="shared" si="29"/>
        <v>Maiken</v>
      </c>
      <c r="M202" t="str">
        <f t="shared" si="30"/>
        <v>Tingvold</v>
      </c>
      <c r="N202" t="str">
        <f t="shared" si="31"/>
        <v>Tingvold Maiken</v>
      </c>
    </row>
    <row r="203" spans="2:14">
      <c r="B203" s="70" t="s">
        <v>666</v>
      </c>
      <c r="C203" s="52" t="str">
        <f t="shared" si="24"/>
        <v>Female</v>
      </c>
      <c r="D203" s="52" t="str">
        <f t="shared" si="25"/>
        <v>Essex Spartans</v>
      </c>
      <c r="E203" s="52">
        <v>7.1944444444444436E-2</v>
      </c>
      <c r="F203" s="53">
        <f t="shared" si="26"/>
        <v>6489.7039897039913</v>
      </c>
      <c r="G203" t="str">
        <f>IF((ISERROR((VLOOKUP(B203,Calculation!C$2:C$2815,1,FALSE)))),"not entered","")</f>
        <v/>
      </c>
      <c r="J203">
        <f t="shared" si="27"/>
        <v>13</v>
      </c>
      <c r="K203">
        <f t="shared" si="28"/>
        <v>5</v>
      </c>
      <c r="L203" t="str">
        <f t="shared" si="29"/>
        <v>Toni</v>
      </c>
      <c r="M203" t="str">
        <f t="shared" si="30"/>
        <v>Saunders</v>
      </c>
      <c r="N203" t="str">
        <f t="shared" si="31"/>
        <v>Saunders Toni</v>
      </c>
    </row>
    <row r="204" spans="2:14">
      <c r="B204" s="70" t="s">
        <v>1724</v>
      </c>
      <c r="C204" s="52" t="str">
        <f t="shared" si="24"/>
        <v>Male</v>
      </c>
      <c r="D204" s="52" t="str">
        <f t="shared" si="25"/>
        <v>Unattached</v>
      </c>
      <c r="E204" s="52">
        <v>7.2361111111111112E-2</v>
      </c>
      <c r="F204" s="53">
        <f t="shared" si="26"/>
        <v>5990.0831733845171</v>
      </c>
      <c r="G204" t="str">
        <f>IF((ISERROR((VLOOKUP(B204,Calculation!C$2:C$2815,1,FALSE)))),"not entered","")</f>
        <v/>
      </c>
      <c r="J204">
        <f t="shared" si="27"/>
        <v>11</v>
      </c>
      <c r="K204">
        <f t="shared" si="28"/>
        <v>5</v>
      </c>
      <c r="L204" t="str">
        <f t="shared" si="29"/>
        <v>Tony</v>
      </c>
      <c r="M204" t="str">
        <f t="shared" si="30"/>
        <v>Brooks</v>
      </c>
      <c r="N204" t="str">
        <f t="shared" si="31"/>
        <v>Brooks Tony</v>
      </c>
    </row>
    <row r="205" spans="2:14">
      <c r="B205" s="70" t="s">
        <v>1725</v>
      </c>
      <c r="C205" s="52" t="str">
        <f t="shared" si="24"/>
        <v>Female</v>
      </c>
      <c r="D205" s="52" t="str">
        <f t="shared" si="25"/>
        <v>Unattached</v>
      </c>
      <c r="E205" s="52">
        <v>7.436342592592593E-2</v>
      </c>
      <c r="F205" s="53">
        <f t="shared" si="26"/>
        <v>6278.5992217898829</v>
      </c>
      <c r="G205" t="str">
        <f>IF((ISERROR((VLOOKUP(B205,Calculation!C$2:C$2815,1,FALSE)))),"not entered","")</f>
        <v/>
      </c>
      <c r="J205">
        <f t="shared" si="27"/>
        <v>17</v>
      </c>
      <c r="K205">
        <f t="shared" si="28"/>
        <v>9</v>
      </c>
      <c r="L205" t="str">
        <f t="shared" si="29"/>
        <v>Caroline</v>
      </c>
      <c r="M205" t="str">
        <f t="shared" si="30"/>
        <v>Reynolds</v>
      </c>
      <c r="N205" t="str">
        <f t="shared" si="31"/>
        <v>Reynolds Caroline</v>
      </c>
    </row>
    <row r="206" spans="2:14">
      <c r="B206" s="70" t="s">
        <v>1726</v>
      </c>
      <c r="C206" s="52" t="str">
        <f t="shared" si="24"/>
        <v>Male</v>
      </c>
      <c r="D206" s="52" t="str">
        <f t="shared" si="25"/>
        <v>Unaffiliated</v>
      </c>
      <c r="E206" s="52">
        <v>7.5833333333333336E-2</v>
      </c>
      <c r="F206" s="53">
        <f t="shared" si="26"/>
        <v>5715.8119658119658</v>
      </c>
      <c r="G206" t="str">
        <f>IF((ISERROR((VLOOKUP(B206,Calculation!C$2:C$2815,1,FALSE)))),"not entered","")</f>
        <v/>
      </c>
      <c r="J206">
        <f t="shared" si="27"/>
        <v>13</v>
      </c>
      <c r="K206">
        <f t="shared" si="28"/>
        <v>8</v>
      </c>
      <c r="L206" t="str">
        <f t="shared" si="29"/>
        <v>Malcolm</v>
      </c>
      <c r="M206" t="str">
        <f t="shared" si="30"/>
        <v>Waite</v>
      </c>
      <c r="N206" t="str">
        <f t="shared" si="31"/>
        <v>Waite Malcolm</v>
      </c>
    </row>
    <row r="207" spans="2:14">
      <c r="B207" s="70" t="s">
        <v>1727</v>
      </c>
      <c r="C207" s="52" t="str">
        <f t="shared" si="24"/>
        <v>Female</v>
      </c>
      <c r="D207" s="52" t="str">
        <f t="shared" si="25"/>
        <v>Unattached</v>
      </c>
      <c r="E207" s="52">
        <v>7.6273148148148159E-2</v>
      </c>
      <c r="F207" s="53">
        <f t="shared" si="26"/>
        <v>6121.3960546282242</v>
      </c>
      <c r="G207" t="str">
        <f>IF((ISERROR((VLOOKUP(B207,Calculation!C$2:C$2815,1,FALSE)))),"not entered","")</f>
        <v/>
      </c>
      <c r="J207">
        <f t="shared" si="27"/>
        <v>15</v>
      </c>
      <c r="K207">
        <f t="shared" si="28"/>
        <v>6</v>
      </c>
      <c r="L207" t="str">
        <f t="shared" si="29"/>
        <v>Sally</v>
      </c>
      <c r="M207" t="str">
        <f t="shared" si="30"/>
        <v>Parkinson</v>
      </c>
      <c r="N207" t="str">
        <f t="shared" si="31"/>
        <v>Parkinson Sally</v>
      </c>
    </row>
    <row r="208" spans="2:14">
      <c r="B208" s="70" t="s">
        <v>1728</v>
      </c>
      <c r="C208" s="52" t="str">
        <f t="shared" si="24"/>
        <v>Female</v>
      </c>
      <c r="D208" s="52" t="str">
        <f t="shared" si="25"/>
        <v>Unattached</v>
      </c>
      <c r="E208" s="52">
        <v>7.706018518518519E-2</v>
      </c>
      <c r="F208" s="53">
        <f t="shared" si="26"/>
        <v>6058.8765395013506</v>
      </c>
      <c r="G208" t="str">
        <f>IF((ISERROR((VLOOKUP(B208,Calculation!C$2:C$2815,1,FALSE)))),"not entered","")</f>
        <v/>
      </c>
      <c r="J208">
        <f t="shared" si="27"/>
        <v>16</v>
      </c>
      <c r="K208">
        <f t="shared" si="28"/>
        <v>9</v>
      </c>
      <c r="L208" t="str">
        <f t="shared" si="29"/>
        <v>Juliette</v>
      </c>
      <c r="M208" t="str">
        <f t="shared" si="30"/>
        <v>Shields</v>
      </c>
      <c r="N208" t="str">
        <f t="shared" si="31"/>
        <v>Shields Juliette</v>
      </c>
    </row>
    <row r="209" spans="2:14">
      <c r="B209" s="70" t="s">
        <v>1729</v>
      </c>
      <c r="C209" s="52" t="str">
        <f t="shared" si="24"/>
        <v>Female</v>
      </c>
      <c r="D209" s="52" t="str">
        <f t="shared" si="25"/>
        <v>Unattached</v>
      </c>
      <c r="E209" s="52">
        <v>7.8472222222222221E-2</v>
      </c>
      <c r="F209" s="53">
        <f t="shared" si="26"/>
        <v>5949.8525073746314</v>
      </c>
      <c r="G209" t="str">
        <f>IF((ISERROR((VLOOKUP(B209,Calculation!C$2:C$2815,1,FALSE)))),"not entered","")</f>
        <v/>
      </c>
      <c r="J209">
        <f t="shared" si="27"/>
        <v>10</v>
      </c>
      <c r="K209">
        <f t="shared" si="28"/>
        <v>5</v>
      </c>
      <c r="L209" t="str">
        <f t="shared" si="29"/>
        <v>Emma</v>
      </c>
      <c r="M209" t="str">
        <f t="shared" si="30"/>
        <v>Scott</v>
      </c>
      <c r="N209" t="str">
        <f t="shared" si="31"/>
        <v>Scott Emma</v>
      </c>
    </row>
    <row r="210" spans="2:14">
      <c r="B210" s="70" t="s">
        <v>1730</v>
      </c>
      <c r="C210" s="52" t="str">
        <f t="shared" si="24"/>
        <v>Female</v>
      </c>
      <c r="D210" s="52" t="str">
        <f t="shared" si="25"/>
        <v>Wssc</v>
      </c>
      <c r="E210" s="52">
        <v>7.9710648148148142E-2</v>
      </c>
      <c r="F210" s="53">
        <f t="shared" si="26"/>
        <v>5857.4125163351246</v>
      </c>
      <c r="G210" t="str">
        <f>IF((ISERROR((VLOOKUP(B210,Calculation!C$2:C$2815,1,FALSE)))),"not entered","")</f>
        <v/>
      </c>
      <c r="J210">
        <f t="shared" si="27"/>
        <v>17</v>
      </c>
      <c r="K210">
        <f t="shared" si="28"/>
        <v>7</v>
      </c>
      <c r="L210" t="str">
        <f t="shared" si="29"/>
        <v>Debbie</v>
      </c>
      <c r="M210" t="str">
        <f t="shared" si="30"/>
        <v>Greenslade</v>
      </c>
      <c r="N210" t="str">
        <f t="shared" si="31"/>
        <v>Greenslade Debbie</v>
      </c>
    </row>
    <row r="211" spans="2:14">
      <c r="B211" s="70" t="s">
        <v>1731</v>
      </c>
      <c r="C211" s="52" t="str">
        <f t="shared" si="24"/>
        <v>Female</v>
      </c>
      <c r="D211" s="52" t="str">
        <f t="shared" si="25"/>
        <v>Unattached</v>
      </c>
      <c r="E211" s="52">
        <v>8.020833333333334E-2</v>
      </c>
      <c r="F211" s="53">
        <f t="shared" si="26"/>
        <v>5821.0678210678207</v>
      </c>
      <c r="G211" t="str">
        <f>IF((ISERROR((VLOOKUP(B211,Calculation!C$2:C$2815,1,FALSE)))),"not entered","")</f>
        <v/>
      </c>
      <c r="J211">
        <f t="shared" si="27"/>
        <v>14</v>
      </c>
      <c r="K211">
        <f t="shared" si="28"/>
        <v>6</v>
      </c>
      <c r="L211" t="str">
        <f t="shared" si="29"/>
        <v>Penny</v>
      </c>
      <c r="M211" t="str">
        <f t="shared" si="30"/>
        <v>Ayscough</v>
      </c>
      <c r="N211" t="str">
        <f t="shared" si="31"/>
        <v>Ayscough Penny</v>
      </c>
    </row>
    <row r="212" spans="2:14">
      <c r="B212" s="70" t="s">
        <v>1732</v>
      </c>
      <c r="C212" s="52" t="str">
        <f t="shared" si="24"/>
        <v>Female</v>
      </c>
      <c r="D212" s="52" t="str">
        <f t="shared" si="25"/>
        <v>Unattached</v>
      </c>
      <c r="E212" s="52">
        <v>8.0486111111111105E-2</v>
      </c>
      <c r="F212" s="53">
        <f t="shared" si="26"/>
        <v>5800.9778544722467</v>
      </c>
      <c r="G212" t="str">
        <f>IF((ISERROR((VLOOKUP(B212,Calculation!C$2:C$2815,1,FALSE)))),"not entered","")</f>
        <v/>
      </c>
      <c r="J212">
        <f t="shared" si="27"/>
        <v>15</v>
      </c>
      <c r="K212">
        <f t="shared" si="28"/>
        <v>7</v>
      </c>
      <c r="L212" t="str">
        <f t="shared" si="29"/>
        <v>Angela</v>
      </c>
      <c r="M212" t="str">
        <f t="shared" si="30"/>
        <v>Hastings</v>
      </c>
      <c r="N212" t="str">
        <f t="shared" si="31"/>
        <v>Hastings Angela</v>
      </c>
    </row>
    <row r="213" spans="2:14">
      <c r="B213" s="70" t="s">
        <v>1733</v>
      </c>
      <c r="C213" s="52" t="str">
        <f t="shared" si="24"/>
        <v>Male</v>
      </c>
      <c r="D213" s="52" t="str">
        <f t="shared" si="25"/>
        <v>Unattached</v>
      </c>
      <c r="E213" s="52">
        <v>8.4456018518518527E-2</v>
      </c>
      <c r="F213" s="53">
        <f t="shared" si="26"/>
        <v>5132.2461285459767</v>
      </c>
      <c r="G213" t="str">
        <f>IF((ISERROR((VLOOKUP(B213,Calculation!C$2:C$2815,1,FALSE)))),"not entered","")</f>
        <v/>
      </c>
      <c r="J213">
        <f t="shared" si="27"/>
        <v>12</v>
      </c>
      <c r="K213">
        <f t="shared" si="28"/>
        <v>6</v>
      </c>
      <c r="L213" t="str">
        <f t="shared" si="29"/>
        <v>Julie</v>
      </c>
      <c r="M213" t="str">
        <f t="shared" si="30"/>
        <v>Munson</v>
      </c>
      <c r="N213" t="str">
        <f t="shared" si="31"/>
        <v>Munson Julie</v>
      </c>
    </row>
    <row r="214" spans="2:14">
      <c r="B214" s="70" t="s">
        <v>1734</v>
      </c>
      <c r="C214" s="52" t="str">
        <f t="shared" si="24"/>
        <v>Female</v>
      </c>
      <c r="D214" s="52" t="str">
        <f t="shared" si="25"/>
        <v>Witham Running Club</v>
      </c>
      <c r="E214" s="52">
        <v>8.9560185185185173E-2</v>
      </c>
      <c r="F214" s="53">
        <f t="shared" si="26"/>
        <v>5213.2333936417681</v>
      </c>
      <c r="G214" t="str">
        <f>IF((ISERROR((VLOOKUP(B214,Calculation!C$2:C$2815,1,FALSE)))),"not entered","")</f>
        <v/>
      </c>
      <c r="J214">
        <f t="shared" si="27"/>
        <v>18</v>
      </c>
      <c r="K214">
        <f t="shared" si="28"/>
        <v>8</v>
      </c>
      <c r="L214" t="str">
        <f t="shared" si="29"/>
        <v>Theresa</v>
      </c>
      <c r="M214" t="str">
        <f t="shared" si="30"/>
        <v>Montgomery</v>
      </c>
      <c r="N214" t="str">
        <f t="shared" si="31"/>
        <v>Montgomery Theresa</v>
      </c>
    </row>
    <row r="215" spans="2:14">
      <c r="B215" s="70" t="s">
        <v>1735</v>
      </c>
      <c r="C215" s="52" t="str">
        <f t="shared" si="24"/>
        <v>Female</v>
      </c>
      <c r="D215" s="52" t="str">
        <f t="shared" si="25"/>
        <v>Ipswich Triathlon Club</v>
      </c>
      <c r="E215" s="52">
        <v>9.5081018518518523E-2</v>
      </c>
      <c r="F215" s="53">
        <f t="shared" si="26"/>
        <v>4910.5295191722462</v>
      </c>
      <c r="G215" t="str">
        <f>IF((ISERROR((VLOOKUP(B215,Calculation!C$2:C$2815,1,FALSE)))),"not entered","")</f>
        <v/>
      </c>
      <c r="J215">
        <f t="shared" si="27"/>
        <v>9</v>
      </c>
      <c r="K215">
        <f t="shared" si="28"/>
        <v>6</v>
      </c>
      <c r="L215" t="str">
        <f t="shared" si="29"/>
        <v>Fiona</v>
      </c>
      <c r="M215" t="str">
        <f t="shared" si="30"/>
        <v>Hay</v>
      </c>
      <c r="N215" t="str">
        <f t="shared" si="31"/>
        <v>Hay Fiona</v>
      </c>
    </row>
    <row r="216" spans="2:14">
      <c r="B216" s="70" t="s">
        <v>1736</v>
      </c>
      <c r="C216" s="52" t="str">
        <f t="shared" si="24"/>
        <v>Female</v>
      </c>
      <c r="D216" s="52" t="str">
        <f t="shared" si="25"/>
        <v>Unattached</v>
      </c>
      <c r="E216" s="52">
        <v>9.5393518518518516E-2</v>
      </c>
      <c r="F216" s="53">
        <f t="shared" si="26"/>
        <v>4894.4430963358409</v>
      </c>
      <c r="G216" t="str">
        <f>IF((ISERROR((VLOOKUP(B216,Calculation!C$2:C$2815,1,FALSE)))),"not entered","")</f>
        <v/>
      </c>
      <c r="J216">
        <f t="shared" si="27"/>
        <v>16</v>
      </c>
      <c r="K216">
        <f t="shared" si="28"/>
        <v>5</v>
      </c>
      <c r="L216" t="str">
        <f t="shared" si="29"/>
        <v>Emma</v>
      </c>
      <c r="M216" t="str">
        <f t="shared" si="30"/>
        <v>Worthington</v>
      </c>
      <c r="N216" t="str">
        <f t="shared" si="31"/>
        <v>Worthington Emma</v>
      </c>
    </row>
    <row r="217" spans="2:14">
      <c r="B217" s="70" t="s">
        <v>1737</v>
      </c>
      <c r="C217" s="52" t="str">
        <f t="shared" si="24"/>
        <v>Female</v>
      </c>
      <c r="D217" s="52" t="str">
        <f t="shared" si="25"/>
        <v>None</v>
      </c>
      <c r="E217" s="52">
        <v>9.633101851851851E-2</v>
      </c>
      <c r="F217" s="53">
        <f t="shared" si="26"/>
        <v>4846.8100444551255</v>
      </c>
      <c r="G217" t="str">
        <f>IF((ISERROR((VLOOKUP(B217,Calculation!C$2:C$2815,1,FALSE)))),"not entered","")</f>
        <v/>
      </c>
      <c r="J217">
        <f t="shared" si="27"/>
        <v>12</v>
      </c>
      <c r="K217">
        <f t="shared" si="28"/>
        <v>7</v>
      </c>
      <c r="L217" t="str">
        <f t="shared" si="29"/>
        <v>Joanna</v>
      </c>
      <c r="M217" t="str">
        <f t="shared" si="30"/>
        <v>Crowe</v>
      </c>
      <c r="N217" t="str">
        <f t="shared" si="31"/>
        <v>Crowe Joanna</v>
      </c>
    </row>
    <row r="218" spans="2:14">
      <c r="B218" s="70" t="s">
        <v>5</v>
      </c>
      <c r="C218" s="52" t="str">
        <f t="shared" si="24"/>
        <v xml:space="preserve"> </v>
      </c>
      <c r="D218" s="52" t="str">
        <f t="shared" si="25"/>
        <v xml:space="preserve"> </v>
      </c>
      <c r="E218" s="52">
        <v>1.1574074074074073E-5</v>
      </c>
      <c r="F218" s="53" t="e">
        <f t="shared" si="26"/>
        <v>#N/A</v>
      </c>
      <c r="G218" t="str">
        <f>IF((ISERROR((VLOOKUP(B218,Calculation!C$2:C$2815,1,FALSE)))),"not entered","")</f>
        <v/>
      </c>
    </row>
    <row r="219" spans="2:14">
      <c r="B219" s="70" t="s">
        <v>5</v>
      </c>
      <c r="C219" s="52" t="str">
        <f t="shared" si="24"/>
        <v xml:space="preserve"> </v>
      </c>
      <c r="D219" s="52" t="str">
        <f t="shared" si="25"/>
        <v xml:space="preserve"> </v>
      </c>
      <c r="E219" s="52">
        <v>1.1574074074074073E-5</v>
      </c>
      <c r="F219" s="53" t="e">
        <f t="shared" si="26"/>
        <v>#N/A</v>
      </c>
      <c r="G219" t="str">
        <f>IF((ISERROR((VLOOKUP(B219,Calculation!C$2:C$2815,1,FALSE)))),"not entered","")</f>
        <v/>
      </c>
    </row>
    <row r="220" spans="2:14">
      <c r="B220" s="70" t="s">
        <v>5</v>
      </c>
      <c r="C220" s="52" t="str">
        <f t="shared" si="24"/>
        <v xml:space="preserve"> </v>
      </c>
      <c r="D220" s="52" t="str">
        <f t="shared" si="25"/>
        <v xml:space="preserve"> </v>
      </c>
      <c r="E220" s="52">
        <v>1.1574074074074073E-5</v>
      </c>
      <c r="F220" s="53" t="e">
        <f t="shared" si="26"/>
        <v>#N/A</v>
      </c>
      <c r="G220" t="str">
        <f>IF((ISERROR((VLOOKUP(B220,Calculation!C$2:C$2815,1,FALSE)))),"not entered","")</f>
        <v/>
      </c>
    </row>
    <row r="221" spans="2:14">
      <c r="B221" s="70" t="s">
        <v>5</v>
      </c>
      <c r="C221" s="52" t="str">
        <f t="shared" si="24"/>
        <v xml:space="preserve"> </v>
      </c>
      <c r="D221" s="52" t="str">
        <f t="shared" si="25"/>
        <v xml:space="preserve"> </v>
      </c>
      <c r="E221" s="52">
        <v>1.1574074074074073E-5</v>
      </c>
      <c r="F221" s="53" t="e">
        <f t="shared" si="26"/>
        <v>#N/A</v>
      </c>
      <c r="G221" t="str">
        <f>IF((ISERROR((VLOOKUP(B221,Calculation!C$2:C$2815,1,FALSE)))),"not entered","")</f>
        <v/>
      </c>
    </row>
    <row r="222" spans="2:14">
      <c r="B222" s="70" t="s">
        <v>5</v>
      </c>
      <c r="C222" s="52" t="str">
        <f t="shared" si="24"/>
        <v xml:space="preserve"> </v>
      </c>
      <c r="D222" s="52" t="str">
        <f t="shared" si="25"/>
        <v xml:space="preserve"> </v>
      </c>
      <c r="E222" s="52">
        <v>1.1574074074074073E-5</v>
      </c>
      <c r="F222" s="53" t="e">
        <f t="shared" si="26"/>
        <v>#N/A</v>
      </c>
      <c r="G222" t="str">
        <f>IF((ISERROR((VLOOKUP(B222,Calculation!C$2:C$2815,1,FALSE)))),"not entered","")</f>
        <v/>
      </c>
    </row>
    <row r="223" spans="2:14">
      <c r="B223" s="70" t="s">
        <v>5</v>
      </c>
      <c r="C223" s="52" t="str">
        <f t="shared" si="24"/>
        <v xml:space="preserve"> </v>
      </c>
      <c r="D223" s="52" t="str">
        <f t="shared" si="25"/>
        <v xml:space="preserve"> </v>
      </c>
      <c r="E223" s="52">
        <v>1.1574074074074073E-5</v>
      </c>
      <c r="F223" s="53" t="e">
        <f t="shared" si="26"/>
        <v>#N/A</v>
      </c>
      <c r="G223" t="str">
        <f>IF((ISERROR((VLOOKUP(B223,Calculation!C$2:C$2815,1,FALSE)))),"not entered","")</f>
        <v/>
      </c>
    </row>
    <row r="224" spans="2:14">
      <c r="B224" s="70" t="s">
        <v>5</v>
      </c>
      <c r="C224" s="52" t="str">
        <f t="shared" si="24"/>
        <v xml:space="preserve"> </v>
      </c>
      <c r="D224" s="52" t="str">
        <f t="shared" si="25"/>
        <v xml:space="preserve"> </v>
      </c>
      <c r="E224" s="52">
        <v>1.1574074074074073E-5</v>
      </c>
      <c r="F224" s="53" t="e">
        <f t="shared" si="26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24"/>
        <v xml:space="preserve"> </v>
      </c>
      <c r="D225" s="52" t="str">
        <f t="shared" si="25"/>
        <v xml:space="preserve"> </v>
      </c>
      <c r="E225" s="52">
        <v>1.1574074074074073E-5</v>
      </c>
      <c r="F225" s="53" t="e">
        <f t="shared" si="26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24"/>
        <v xml:space="preserve"> </v>
      </c>
      <c r="D226" s="52" t="str">
        <f t="shared" si="25"/>
        <v xml:space="preserve"> </v>
      </c>
      <c r="E226" s="52">
        <v>1.1574074074074073E-5</v>
      </c>
      <c r="F226" s="53" t="e">
        <f t="shared" si="26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24"/>
        <v xml:space="preserve"> </v>
      </c>
      <c r="D227" s="52" t="str">
        <f t="shared" si="25"/>
        <v xml:space="preserve"> </v>
      </c>
      <c r="E227" s="52">
        <v>1.1574074074074073E-5</v>
      </c>
      <c r="F227" s="53" t="e">
        <f t="shared" si="26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24"/>
        <v xml:space="preserve"> </v>
      </c>
      <c r="D228" s="52" t="str">
        <f t="shared" si="25"/>
        <v xml:space="preserve"> </v>
      </c>
      <c r="E228" s="52">
        <v>1.1574074074074073E-5</v>
      </c>
      <c r="F228" s="53" t="e">
        <f t="shared" si="26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24"/>
        <v xml:space="preserve"> </v>
      </c>
      <c r="D229" s="52" t="str">
        <f t="shared" si="25"/>
        <v xml:space="preserve"> </v>
      </c>
      <c r="E229" s="52">
        <v>1.1574074074074073E-5</v>
      </c>
      <c r="F229" s="53" t="e">
        <f t="shared" si="26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24"/>
        <v xml:space="preserve"> </v>
      </c>
      <c r="D230" s="52" t="str">
        <f t="shared" si="25"/>
        <v xml:space="preserve"> </v>
      </c>
      <c r="E230" s="52">
        <v>1.1574074074074073E-5</v>
      </c>
      <c r="F230" s="53" t="e">
        <f t="shared" si="26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24"/>
        <v xml:space="preserve"> </v>
      </c>
      <c r="D231" s="52" t="str">
        <f t="shared" si="25"/>
        <v xml:space="preserve"> </v>
      </c>
      <c r="E231" s="52">
        <v>1.1574074074074073E-5</v>
      </c>
      <c r="F231" s="53" t="e">
        <f t="shared" si="26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24"/>
        <v xml:space="preserve"> </v>
      </c>
      <c r="D232" s="52" t="str">
        <f t="shared" si="25"/>
        <v xml:space="preserve"> </v>
      </c>
      <c r="E232" s="52">
        <v>1.1574074074074073E-5</v>
      </c>
      <c r="F232" s="53" t="e">
        <f t="shared" si="26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24"/>
        <v xml:space="preserve"> </v>
      </c>
      <c r="D233" s="52" t="str">
        <f t="shared" si="25"/>
        <v xml:space="preserve"> </v>
      </c>
      <c r="E233" s="52">
        <v>1.1574074074074073E-5</v>
      </c>
      <c r="F233" s="53" t="e">
        <f t="shared" si="26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24"/>
        <v xml:space="preserve"> </v>
      </c>
      <c r="D234" s="52" t="str">
        <f t="shared" si="25"/>
        <v xml:space="preserve"> </v>
      </c>
      <c r="E234" s="52">
        <v>1.1574074074074073E-5</v>
      </c>
      <c r="F234" s="53" t="e">
        <f t="shared" si="26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24"/>
        <v xml:space="preserve"> </v>
      </c>
      <c r="D235" s="52" t="str">
        <f t="shared" si="25"/>
        <v xml:space="preserve"> </v>
      </c>
      <c r="E235" s="52">
        <v>1.1574074074074073E-5</v>
      </c>
      <c r="F235" s="53" t="e">
        <f t="shared" si="26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24"/>
        <v xml:space="preserve"> </v>
      </c>
      <c r="D236" s="52" t="str">
        <f t="shared" si="25"/>
        <v xml:space="preserve"> </v>
      </c>
      <c r="E236" s="52">
        <v>1.1574074074074073E-5</v>
      </c>
      <c r="F236" s="53" t="e">
        <f t="shared" si="26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24"/>
        <v xml:space="preserve"> </v>
      </c>
      <c r="D237" s="52" t="str">
        <f t="shared" si="25"/>
        <v xml:space="preserve"> </v>
      </c>
      <c r="E237" s="52">
        <v>1.1574074074074073E-5</v>
      </c>
      <c r="F237" s="53" t="e">
        <f t="shared" si="26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24"/>
        <v xml:space="preserve"> </v>
      </c>
      <c r="D238" s="52" t="str">
        <f t="shared" si="25"/>
        <v xml:space="preserve"> </v>
      </c>
      <c r="E238" s="52">
        <v>1.1574074074074073E-5</v>
      </c>
      <c r="F238" s="53" t="e">
        <f t="shared" si="26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24"/>
        <v xml:space="preserve"> </v>
      </c>
      <c r="D239" s="52" t="str">
        <f t="shared" si="25"/>
        <v xml:space="preserve"> </v>
      </c>
      <c r="E239" s="52">
        <v>1.1574074074074073E-5</v>
      </c>
      <c r="F239" s="53" t="e">
        <f t="shared" si="26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24"/>
        <v xml:space="preserve"> </v>
      </c>
      <c r="D240" s="52" t="str">
        <f t="shared" si="25"/>
        <v xml:space="preserve"> </v>
      </c>
      <c r="E240" s="52">
        <v>1.1574074074074073E-5</v>
      </c>
      <c r="F240" s="53" t="e">
        <f t="shared" si="26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24"/>
        <v xml:space="preserve"> </v>
      </c>
      <c r="D241" s="52" t="str">
        <f t="shared" si="25"/>
        <v xml:space="preserve"> </v>
      </c>
      <c r="E241" s="52">
        <v>1.1574074074074073E-5</v>
      </c>
      <c r="F241" s="53" t="e">
        <f t="shared" si="26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24"/>
        <v xml:space="preserve"> </v>
      </c>
      <c r="D242" s="52" t="str">
        <f t="shared" si="25"/>
        <v xml:space="preserve"> </v>
      </c>
      <c r="E242" s="52">
        <v>1.1574074074074073E-5</v>
      </c>
      <c r="F242" s="53" t="e">
        <f t="shared" si="26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24"/>
        <v xml:space="preserve"> </v>
      </c>
      <c r="D243" s="52" t="str">
        <f t="shared" si="25"/>
        <v xml:space="preserve"> </v>
      </c>
      <c r="E243" s="52">
        <v>1.1574074074074073E-5</v>
      </c>
      <c r="F243" s="53" t="e">
        <f t="shared" si="26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24"/>
        <v xml:space="preserve"> </v>
      </c>
      <c r="D244" s="52" t="str">
        <f t="shared" si="25"/>
        <v xml:space="preserve"> </v>
      </c>
      <c r="E244" s="52">
        <v>1.1574074074074073E-5</v>
      </c>
      <c r="F244" s="53" t="e">
        <f t="shared" si="26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24"/>
        <v xml:space="preserve"> </v>
      </c>
      <c r="D245" s="52" t="str">
        <f t="shared" si="25"/>
        <v xml:space="preserve"> </v>
      </c>
      <c r="E245" s="52">
        <v>1.1574074074074073E-5</v>
      </c>
      <c r="F245" s="53" t="e">
        <f t="shared" si="26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24"/>
        <v xml:space="preserve"> </v>
      </c>
      <c r="D246" s="52" t="str">
        <f t="shared" si="25"/>
        <v xml:space="preserve"> </v>
      </c>
      <c r="E246" s="52">
        <v>1.1574074074074073E-5</v>
      </c>
      <c r="F246" s="53" t="e">
        <f t="shared" si="26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24"/>
        <v xml:space="preserve"> </v>
      </c>
      <c r="D247" s="52" t="str">
        <f t="shared" si="25"/>
        <v xml:space="preserve"> </v>
      </c>
      <c r="E247" s="52">
        <v>1.1574074074074073E-5</v>
      </c>
      <c r="F247" s="53" t="e">
        <f t="shared" si="26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24"/>
        <v xml:space="preserve"> </v>
      </c>
      <c r="D248" s="52" t="str">
        <f t="shared" si="25"/>
        <v xml:space="preserve"> </v>
      </c>
      <c r="E248" s="52">
        <v>1.1574074074074073E-5</v>
      </c>
      <c r="F248" s="53" t="e">
        <f t="shared" si="26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24"/>
        <v xml:space="preserve"> </v>
      </c>
      <c r="D249" s="52" t="str">
        <f t="shared" si="25"/>
        <v xml:space="preserve"> </v>
      </c>
      <c r="E249" s="52">
        <v>1.1574074074074073E-5</v>
      </c>
      <c r="F249" s="53" t="e">
        <f t="shared" si="26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24"/>
        <v xml:space="preserve"> </v>
      </c>
      <c r="D250" s="52" t="str">
        <f t="shared" si="25"/>
        <v xml:space="preserve"> </v>
      </c>
      <c r="E250" s="52">
        <v>1.1574074074074073E-5</v>
      </c>
      <c r="F250" s="53" t="e">
        <f t="shared" si="26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24"/>
        <v xml:space="preserve"> </v>
      </c>
      <c r="D251" s="52" t="str">
        <f t="shared" si="25"/>
        <v xml:space="preserve"> </v>
      </c>
      <c r="E251" s="52">
        <v>1.1574074074074073E-5</v>
      </c>
      <c r="F251" s="53" t="e">
        <f t="shared" si="26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24"/>
        <v xml:space="preserve"> </v>
      </c>
      <c r="D252" s="52" t="str">
        <f t="shared" si="25"/>
        <v xml:space="preserve"> </v>
      </c>
      <c r="E252" s="52">
        <v>1.1574074074074073E-5</v>
      </c>
      <c r="F252" s="53" t="e">
        <f t="shared" si="26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24"/>
        <v xml:space="preserve"> </v>
      </c>
      <c r="D253" s="52" t="str">
        <f t="shared" si="25"/>
        <v xml:space="preserve"> </v>
      </c>
      <c r="E253" s="52">
        <v>1.1574074074074073E-5</v>
      </c>
      <c r="F253" s="53" t="e">
        <f t="shared" si="26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24"/>
        <v xml:space="preserve"> </v>
      </c>
      <c r="D254" s="52" t="str">
        <f t="shared" si="25"/>
        <v xml:space="preserve"> </v>
      </c>
      <c r="E254" s="52">
        <v>1.1574074074074073E-5</v>
      </c>
      <c r="F254" s="53" t="e">
        <f t="shared" si="26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24"/>
        <v xml:space="preserve"> </v>
      </c>
      <c r="D255" s="52" t="str">
        <f t="shared" si="25"/>
        <v xml:space="preserve"> </v>
      </c>
      <c r="E255" s="52">
        <v>1.1574074074074073E-5</v>
      </c>
      <c r="F255" s="53" t="e">
        <f t="shared" si="26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24"/>
        <v xml:space="preserve"> </v>
      </c>
      <c r="D256" s="52" t="str">
        <f t="shared" si="25"/>
        <v xml:space="preserve"> </v>
      </c>
      <c r="E256" s="52">
        <v>1.1574074074074073E-5</v>
      </c>
      <c r="F256" s="53" t="e">
        <f t="shared" si="26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24"/>
        <v xml:space="preserve"> </v>
      </c>
      <c r="D257" s="52" t="str">
        <f t="shared" si="25"/>
        <v xml:space="preserve"> </v>
      </c>
      <c r="E257" s="52">
        <v>1.1574074074074073E-5</v>
      </c>
      <c r="F257" s="53" t="e">
        <f t="shared" si="26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24"/>
        <v xml:space="preserve"> </v>
      </c>
      <c r="D258" s="52" t="str">
        <f t="shared" si="25"/>
        <v xml:space="preserve"> </v>
      </c>
      <c r="E258" s="52">
        <v>1.1574074074074073E-5</v>
      </c>
      <c r="F258" s="53" t="e">
        <f t="shared" si="26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24"/>
        <v xml:space="preserve"> </v>
      </c>
      <c r="D259" s="52" t="str">
        <f t="shared" si="25"/>
        <v xml:space="preserve"> </v>
      </c>
      <c r="E259" s="52">
        <v>1.1574074074074073E-5</v>
      </c>
      <c r="F259" s="53" t="e">
        <f t="shared" si="26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24"/>
        <v xml:space="preserve"> </v>
      </c>
      <c r="D260" s="52" t="str">
        <f t="shared" si="25"/>
        <v xml:space="preserve"> </v>
      </c>
      <c r="E260" s="52">
        <v>1.1574074074074073E-5</v>
      </c>
      <c r="F260" s="53" t="e">
        <f t="shared" si="26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24"/>
        <v xml:space="preserve"> </v>
      </c>
      <c r="D261" s="52" t="str">
        <f t="shared" si="25"/>
        <v xml:space="preserve"> </v>
      </c>
      <c r="E261" s="52">
        <v>1.1574074074074073E-5</v>
      </c>
      <c r="F261" s="53" t="e">
        <f t="shared" si="26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ref="C262:C325" si="32">VLOOKUP(B262,name,3,FALSE)</f>
        <v xml:space="preserve"> </v>
      </c>
      <c r="D262" s="52" t="str">
        <f t="shared" ref="D262:D325" si="33">VLOOKUP(B262,name,2,FALSE)</f>
        <v xml:space="preserve"> </v>
      </c>
      <c r="E262" s="52">
        <v>1.1574074074074073E-5</v>
      </c>
      <c r="F262" s="53" t="e">
        <f t="shared" ref="F262:F325" si="3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32"/>
        <v xml:space="preserve"> </v>
      </c>
      <c r="D263" s="52" t="str">
        <f t="shared" si="33"/>
        <v xml:space="preserve"> </v>
      </c>
      <c r="E263" s="52">
        <v>1.1574074074074073E-5</v>
      </c>
      <c r="F263" s="53" t="e">
        <f t="shared" si="34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32"/>
        <v xml:space="preserve"> </v>
      </c>
      <c r="D264" s="52" t="str">
        <f t="shared" si="33"/>
        <v xml:space="preserve"> </v>
      </c>
      <c r="E264" s="52">
        <v>1.1574074074074073E-5</v>
      </c>
      <c r="F264" s="53" t="e">
        <f t="shared" si="34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32"/>
        <v xml:space="preserve"> </v>
      </c>
      <c r="D265" s="52" t="str">
        <f t="shared" si="33"/>
        <v xml:space="preserve"> </v>
      </c>
      <c r="E265" s="52">
        <v>1.1574074074074073E-5</v>
      </c>
      <c r="F265" s="53" t="e">
        <f t="shared" si="34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32"/>
        <v xml:space="preserve"> </v>
      </c>
      <c r="D266" s="52" t="str">
        <f t="shared" si="33"/>
        <v xml:space="preserve"> </v>
      </c>
      <c r="E266" s="52">
        <v>1.1574074074074073E-5</v>
      </c>
      <c r="F266" s="53" t="e">
        <f t="shared" si="34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si="32"/>
        <v xml:space="preserve"> </v>
      </c>
      <c r="D267" s="52" t="str">
        <f t="shared" si="33"/>
        <v xml:space="preserve"> </v>
      </c>
      <c r="E267" s="52">
        <v>1.1574074074074073E-5</v>
      </c>
      <c r="F267" s="53" t="e">
        <f t="shared" si="34"/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32"/>
        <v xml:space="preserve"> </v>
      </c>
      <c r="D268" s="52" t="str">
        <f t="shared" si="33"/>
        <v xml:space="preserve"> </v>
      </c>
      <c r="E268" s="52">
        <v>1.1574074074074073E-5</v>
      </c>
      <c r="F268" s="53" t="e">
        <f t="shared" si="34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32"/>
        <v xml:space="preserve"> </v>
      </c>
      <c r="D269" s="52" t="str">
        <f t="shared" si="33"/>
        <v xml:space="preserve"> </v>
      </c>
      <c r="E269" s="52">
        <v>1.1574074074074073E-5</v>
      </c>
      <c r="F269" s="53" t="e">
        <f t="shared" si="34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32"/>
        <v xml:space="preserve"> </v>
      </c>
      <c r="D270" s="52" t="str">
        <f t="shared" si="33"/>
        <v xml:space="preserve"> </v>
      </c>
      <c r="E270" s="52">
        <v>1.1574074074074073E-5</v>
      </c>
      <c r="F270" s="53" t="e">
        <f t="shared" si="34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32"/>
        <v xml:space="preserve"> </v>
      </c>
      <c r="D271" s="52" t="str">
        <f t="shared" si="33"/>
        <v xml:space="preserve"> </v>
      </c>
      <c r="E271" s="52">
        <v>1.1574074074074073E-5</v>
      </c>
      <c r="F271" s="53" t="e">
        <f t="shared" si="34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32"/>
        <v xml:space="preserve"> </v>
      </c>
      <c r="D272" s="52" t="str">
        <f t="shared" si="33"/>
        <v xml:space="preserve"> </v>
      </c>
      <c r="E272" s="52">
        <v>1.1574074074074073E-5</v>
      </c>
      <c r="F272" s="53" t="e">
        <f t="shared" si="34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32"/>
        <v xml:space="preserve"> </v>
      </c>
      <c r="D273" s="52" t="str">
        <f t="shared" si="33"/>
        <v xml:space="preserve"> </v>
      </c>
      <c r="E273" s="52">
        <v>1.1574074074074073E-5</v>
      </c>
      <c r="F273" s="53" t="e">
        <f t="shared" si="34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32"/>
        <v xml:space="preserve"> </v>
      </c>
      <c r="D274" s="52" t="str">
        <f t="shared" si="33"/>
        <v xml:space="preserve"> </v>
      </c>
      <c r="E274" s="52">
        <v>1.1574074074074073E-5</v>
      </c>
      <c r="F274" s="53" t="e">
        <f t="shared" si="34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32"/>
        <v xml:space="preserve"> </v>
      </c>
      <c r="D275" s="52" t="str">
        <f t="shared" si="33"/>
        <v xml:space="preserve"> </v>
      </c>
      <c r="E275" s="52">
        <v>1.1574074074074073E-5</v>
      </c>
      <c r="F275" s="53" t="e">
        <f t="shared" si="34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32"/>
        <v xml:space="preserve"> </v>
      </c>
      <c r="D276" s="52" t="str">
        <f t="shared" si="33"/>
        <v xml:space="preserve"> </v>
      </c>
      <c r="E276" s="52">
        <v>1.1574074074074073E-5</v>
      </c>
      <c r="F276" s="53" t="e">
        <f t="shared" si="34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32"/>
        <v xml:space="preserve"> </v>
      </c>
      <c r="D277" s="52" t="str">
        <f t="shared" si="33"/>
        <v xml:space="preserve"> </v>
      </c>
      <c r="E277" s="52">
        <v>1.1574074074074073E-5</v>
      </c>
      <c r="F277" s="53" t="e">
        <f t="shared" si="34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32"/>
        <v xml:space="preserve"> </v>
      </c>
      <c r="D278" s="52" t="str">
        <f t="shared" si="33"/>
        <v xml:space="preserve"> </v>
      </c>
      <c r="E278" s="52">
        <v>1.1574074074074073E-5</v>
      </c>
      <c r="F278" s="53" t="e">
        <f t="shared" si="34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32"/>
        <v xml:space="preserve"> </v>
      </c>
      <c r="D279" s="52" t="str">
        <f t="shared" si="33"/>
        <v xml:space="preserve"> </v>
      </c>
      <c r="E279" s="52">
        <v>1.1574074074074073E-5</v>
      </c>
      <c r="F279" s="53" t="e">
        <f t="shared" si="34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32"/>
        <v xml:space="preserve"> </v>
      </c>
      <c r="D280" s="52" t="str">
        <f t="shared" si="33"/>
        <v xml:space="preserve"> </v>
      </c>
      <c r="E280" s="52">
        <v>1.1574074074074073E-5</v>
      </c>
      <c r="F280" s="53" t="e">
        <f t="shared" si="34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32"/>
        <v xml:space="preserve"> </v>
      </c>
      <c r="D281" s="52" t="str">
        <f t="shared" si="33"/>
        <v xml:space="preserve"> </v>
      </c>
      <c r="E281" s="52">
        <v>1.1574074074074073E-5</v>
      </c>
      <c r="F281" s="53" t="e">
        <f t="shared" si="34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32"/>
        <v xml:space="preserve"> </v>
      </c>
      <c r="D282" s="52" t="str">
        <f t="shared" si="33"/>
        <v xml:space="preserve"> </v>
      </c>
      <c r="E282" s="52">
        <v>1.1574074074074073E-5</v>
      </c>
      <c r="F282" s="53" t="e">
        <f t="shared" si="34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32"/>
        <v xml:space="preserve"> </v>
      </c>
      <c r="D283" s="52" t="str">
        <f t="shared" si="33"/>
        <v xml:space="preserve"> </v>
      </c>
      <c r="E283" s="52">
        <v>1.1574074074074073E-5</v>
      </c>
      <c r="F283" s="53" t="e">
        <f t="shared" si="34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32"/>
        <v xml:space="preserve"> </v>
      </c>
      <c r="D284" s="52" t="str">
        <f t="shared" si="33"/>
        <v xml:space="preserve"> </v>
      </c>
      <c r="E284" s="52">
        <v>1.1574074074074073E-5</v>
      </c>
      <c r="F284" s="53" t="e">
        <f t="shared" si="34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32"/>
        <v xml:space="preserve"> </v>
      </c>
      <c r="D285" s="52" t="str">
        <f t="shared" si="33"/>
        <v xml:space="preserve"> </v>
      </c>
      <c r="E285" s="52">
        <v>1.1574074074074073E-5</v>
      </c>
      <c r="F285" s="53" t="e">
        <f t="shared" si="34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32"/>
        <v xml:space="preserve"> </v>
      </c>
      <c r="D286" s="52" t="str">
        <f t="shared" si="33"/>
        <v xml:space="preserve"> </v>
      </c>
      <c r="E286" s="52">
        <v>1.1574074074074073E-5</v>
      </c>
      <c r="F286" s="53" t="e">
        <f t="shared" si="34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32"/>
        <v xml:space="preserve"> </v>
      </c>
      <c r="D287" s="52" t="str">
        <f t="shared" si="33"/>
        <v xml:space="preserve"> </v>
      </c>
      <c r="E287" s="52">
        <v>1.1574074074074073E-5</v>
      </c>
      <c r="F287" s="53" t="e">
        <f t="shared" si="34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32"/>
        <v xml:space="preserve"> </v>
      </c>
      <c r="D288" s="52" t="str">
        <f t="shared" si="33"/>
        <v xml:space="preserve"> </v>
      </c>
      <c r="E288" s="52">
        <v>1.1574074074074073E-5</v>
      </c>
      <c r="F288" s="53" t="e">
        <f t="shared" si="34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32"/>
        <v xml:space="preserve"> </v>
      </c>
      <c r="D289" s="52" t="str">
        <f t="shared" si="33"/>
        <v xml:space="preserve"> </v>
      </c>
      <c r="E289" s="52">
        <v>1.1574074074074073E-5</v>
      </c>
      <c r="F289" s="53" t="e">
        <f t="shared" si="34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32"/>
        <v xml:space="preserve"> </v>
      </c>
      <c r="D290" s="52" t="str">
        <f t="shared" si="33"/>
        <v xml:space="preserve"> </v>
      </c>
      <c r="E290" s="52">
        <v>1.1574074074074073E-5</v>
      </c>
      <c r="F290" s="53" t="e">
        <f t="shared" si="34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32"/>
        <v xml:space="preserve"> </v>
      </c>
      <c r="D291" s="52" t="str">
        <f t="shared" si="33"/>
        <v xml:space="preserve"> </v>
      </c>
      <c r="E291" s="52">
        <v>1.1574074074074073E-5</v>
      </c>
      <c r="F291" s="53" t="e">
        <f t="shared" si="34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32"/>
        <v xml:space="preserve"> </v>
      </c>
      <c r="D292" s="52" t="str">
        <f t="shared" si="33"/>
        <v xml:space="preserve"> </v>
      </c>
      <c r="E292" s="52">
        <v>1.1574074074074073E-5</v>
      </c>
      <c r="F292" s="53" t="e">
        <f t="shared" si="34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32"/>
        <v xml:space="preserve"> </v>
      </c>
      <c r="D293" s="52" t="str">
        <f t="shared" si="33"/>
        <v xml:space="preserve"> </v>
      </c>
      <c r="E293" s="52">
        <v>1.1574074074074073E-5</v>
      </c>
      <c r="F293" s="53" t="e">
        <f t="shared" si="34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32"/>
        <v xml:space="preserve"> </v>
      </c>
      <c r="D294" s="52" t="str">
        <f t="shared" si="33"/>
        <v xml:space="preserve"> </v>
      </c>
      <c r="E294" s="52">
        <v>1.1574074074074073E-5</v>
      </c>
      <c r="F294" s="53" t="e">
        <f t="shared" si="34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32"/>
        <v xml:space="preserve"> </v>
      </c>
      <c r="D295" s="52" t="str">
        <f t="shared" si="33"/>
        <v xml:space="preserve"> </v>
      </c>
      <c r="E295" s="52">
        <v>1.1574074074074073E-5</v>
      </c>
      <c r="F295" s="53" t="e">
        <f t="shared" si="34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32"/>
        <v xml:space="preserve"> </v>
      </c>
      <c r="D296" s="52" t="str">
        <f t="shared" si="33"/>
        <v xml:space="preserve"> </v>
      </c>
      <c r="E296" s="52">
        <v>1.1574074074074073E-5</v>
      </c>
      <c r="F296" s="53" t="e">
        <f t="shared" si="34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32"/>
        <v xml:space="preserve"> </v>
      </c>
      <c r="D297" s="52" t="str">
        <f t="shared" si="33"/>
        <v xml:space="preserve"> </v>
      </c>
      <c r="E297" s="52">
        <v>1.1574074074074073E-5</v>
      </c>
      <c r="F297" s="53" t="e">
        <f t="shared" si="34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32"/>
        <v xml:space="preserve"> </v>
      </c>
      <c r="D298" s="52" t="str">
        <f t="shared" si="33"/>
        <v xml:space="preserve"> </v>
      </c>
      <c r="E298" s="52">
        <v>1.1574074074074073E-5</v>
      </c>
      <c r="F298" s="53" t="e">
        <f t="shared" si="34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32"/>
        <v xml:space="preserve"> </v>
      </c>
      <c r="D299" s="52" t="str">
        <f t="shared" si="33"/>
        <v xml:space="preserve"> </v>
      </c>
      <c r="E299" s="52">
        <v>1.1574074074074073E-5</v>
      </c>
      <c r="F299" s="53" t="e">
        <f t="shared" si="34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32"/>
        <v xml:space="preserve"> </v>
      </c>
      <c r="D300" s="52" t="str">
        <f t="shared" si="33"/>
        <v xml:space="preserve"> </v>
      </c>
      <c r="E300" s="52">
        <v>1.1574074074074073E-5</v>
      </c>
      <c r="F300" s="53" t="e">
        <f t="shared" si="34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32"/>
        <v xml:space="preserve"> </v>
      </c>
      <c r="D301" s="52" t="str">
        <f t="shared" si="33"/>
        <v xml:space="preserve"> </v>
      </c>
      <c r="E301" s="52">
        <v>1.1574074074074073E-5</v>
      </c>
      <c r="F301" s="53" t="e">
        <f t="shared" si="34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32"/>
        <v xml:space="preserve"> </v>
      </c>
      <c r="D302" s="52" t="str">
        <f t="shared" si="33"/>
        <v xml:space="preserve"> </v>
      </c>
      <c r="E302" s="52">
        <v>1.1574074074074073E-5</v>
      </c>
      <c r="F302" s="53" t="e">
        <f t="shared" si="34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32"/>
        <v xml:space="preserve"> </v>
      </c>
      <c r="D303" s="52" t="str">
        <f t="shared" si="33"/>
        <v xml:space="preserve"> </v>
      </c>
      <c r="E303" s="52">
        <v>1.1574074074074073E-5</v>
      </c>
      <c r="F303" s="53" t="e">
        <f t="shared" si="34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32"/>
        <v xml:space="preserve"> </v>
      </c>
      <c r="D304" s="52" t="str">
        <f t="shared" si="33"/>
        <v xml:space="preserve"> </v>
      </c>
      <c r="E304" s="52">
        <v>1.1574074074074073E-5</v>
      </c>
      <c r="F304" s="53" t="e">
        <f t="shared" si="34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32"/>
        <v xml:space="preserve"> </v>
      </c>
      <c r="D305" s="52" t="str">
        <f t="shared" si="33"/>
        <v xml:space="preserve"> </v>
      </c>
      <c r="E305" s="52">
        <v>1.1574074074074073E-5</v>
      </c>
      <c r="F305" s="53" t="e">
        <f t="shared" si="34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32"/>
        <v xml:space="preserve"> </v>
      </c>
      <c r="D306" s="52" t="str">
        <f t="shared" si="33"/>
        <v xml:space="preserve"> </v>
      </c>
      <c r="E306" s="52">
        <v>1.1574074074074073E-5</v>
      </c>
      <c r="F306" s="53" t="e">
        <f t="shared" si="34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32"/>
        <v xml:space="preserve"> </v>
      </c>
      <c r="D307" s="52" t="str">
        <f t="shared" si="33"/>
        <v xml:space="preserve"> </v>
      </c>
      <c r="E307" s="52">
        <v>1.1574074074074073E-5</v>
      </c>
      <c r="F307" s="53" t="e">
        <f t="shared" si="34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32"/>
        <v xml:space="preserve"> </v>
      </c>
      <c r="D308" s="52" t="str">
        <f t="shared" si="33"/>
        <v xml:space="preserve"> </v>
      </c>
      <c r="E308" s="52">
        <v>1.1574074074074073E-5</v>
      </c>
      <c r="F308" s="53" t="e">
        <f t="shared" si="34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32"/>
        <v xml:space="preserve"> </v>
      </c>
      <c r="D309" s="52" t="str">
        <f t="shared" si="33"/>
        <v xml:space="preserve"> </v>
      </c>
      <c r="E309" s="52">
        <v>1.1574074074074073E-5</v>
      </c>
      <c r="F309" s="53" t="e">
        <f t="shared" si="34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32"/>
        <v xml:space="preserve"> </v>
      </c>
      <c r="D310" s="52" t="str">
        <f t="shared" si="33"/>
        <v xml:space="preserve"> </v>
      </c>
      <c r="E310" s="52">
        <v>1.1574074074074073E-5</v>
      </c>
      <c r="F310" s="53" t="e">
        <f t="shared" si="34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32"/>
        <v xml:space="preserve"> </v>
      </c>
      <c r="D311" s="52" t="str">
        <f t="shared" si="33"/>
        <v xml:space="preserve"> </v>
      </c>
      <c r="E311" s="52">
        <v>1.1574074074074073E-5</v>
      </c>
      <c r="F311" s="53" t="e">
        <f t="shared" si="34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32"/>
        <v xml:space="preserve"> </v>
      </c>
      <c r="D312" s="52" t="str">
        <f t="shared" si="33"/>
        <v xml:space="preserve"> </v>
      </c>
      <c r="E312" s="52">
        <v>1.1574074074074073E-5</v>
      </c>
      <c r="F312" s="53" t="e">
        <f t="shared" si="34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32"/>
        <v xml:space="preserve"> </v>
      </c>
      <c r="D313" s="52" t="str">
        <f t="shared" si="33"/>
        <v xml:space="preserve"> </v>
      </c>
      <c r="E313" s="52">
        <v>1.1574074074074073E-5</v>
      </c>
      <c r="F313" s="53" t="e">
        <f t="shared" si="34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32"/>
        <v xml:space="preserve"> </v>
      </c>
      <c r="D314" s="52" t="str">
        <f t="shared" si="33"/>
        <v xml:space="preserve"> </v>
      </c>
      <c r="E314" s="52">
        <v>1.1574074074074073E-5</v>
      </c>
      <c r="F314" s="53" t="e">
        <f t="shared" si="34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32"/>
        <v xml:space="preserve"> </v>
      </c>
      <c r="D315" s="52" t="str">
        <f t="shared" si="33"/>
        <v xml:space="preserve"> </v>
      </c>
      <c r="E315" s="52">
        <v>1.1574074074074073E-5</v>
      </c>
      <c r="F315" s="53" t="e">
        <f t="shared" si="34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32"/>
        <v xml:space="preserve"> </v>
      </c>
      <c r="D316" s="52" t="str">
        <f t="shared" si="33"/>
        <v xml:space="preserve"> </v>
      </c>
      <c r="E316" s="52">
        <v>1.1574074074074073E-5</v>
      </c>
      <c r="F316" s="53" t="e">
        <f t="shared" si="34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32"/>
        <v xml:space="preserve"> </v>
      </c>
      <c r="D317" s="52" t="str">
        <f t="shared" si="33"/>
        <v xml:space="preserve"> </v>
      </c>
      <c r="E317" s="52">
        <v>1.1574074074074073E-5</v>
      </c>
      <c r="F317" s="53" t="e">
        <f t="shared" si="34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32"/>
        <v xml:space="preserve"> </v>
      </c>
      <c r="D318" s="52" t="str">
        <f t="shared" si="33"/>
        <v xml:space="preserve"> </v>
      </c>
      <c r="E318" s="52">
        <v>1.1574074074074073E-5</v>
      </c>
      <c r="F318" s="53" t="e">
        <f t="shared" si="34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32"/>
        <v xml:space="preserve"> </v>
      </c>
      <c r="D319" s="52" t="str">
        <f t="shared" si="33"/>
        <v xml:space="preserve"> </v>
      </c>
      <c r="E319" s="52">
        <v>1.1574074074074073E-5</v>
      </c>
      <c r="F319" s="53" t="e">
        <f t="shared" si="34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32"/>
        <v xml:space="preserve"> </v>
      </c>
      <c r="D320" s="52" t="str">
        <f t="shared" si="33"/>
        <v xml:space="preserve"> </v>
      </c>
      <c r="E320" s="52">
        <v>1.1574074074074073E-5</v>
      </c>
      <c r="F320" s="53" t="e">
        <f t="shared" si="34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32"/>
        <v xml:space="preserve"> </v>
      </c>
      <c r="D321" s="52" t="str">
        <f t="shared" si="33"/>
        <v xml:space="preserve"> </v>
      </c>
      <c r="E321" s="52">
        <v>1.1574074074074073E-5</v>
      </c>
      <c r="F321" s="53" t="e">
        <f t="shared" si="34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32"/>
        <v xml:space="preserve"> </v>
      </c>
      <c r="D322" s="52" t="str">
        <f t="shared" si="33"/>
        <v xml:space="preserve"> </v>
      </c>
      <c r="E322" s="52">
        <v>1.1574074074074073E-5</v>
      </c>
      <c r="F322" s="53" t="e">
        <f t="shared" si="34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32"/>
        <v xml:space="preserve"> </v>
      </c>
      <c r="D323" s="52" t="str">
        <f t="shared" si="33"/>
        <v xml:space="preserve"> </v>
      </c>
      <c r="E323" s="52">
        <v>1.1574074074074073E-5</v>
      </c>
      <c r="F323" s="53" t="e">
        <f t="shared" si="34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32"/>
        <v xml:space="preserve"> </v>
      </c>
      <c r="D324" s="52" t="str">
        <f t="shared" si="33"/>
        <v xml:space="preserve"> </v>
      </c>
      <c r="E324" s="52">
        <v>1.1574074074074073E-5</v>
      </c>
      <c r="F324" s="53" t="e">
        <f t="shared" si="34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32"/>
        <v xml:space="preserve"> </v>
      </c>
      <c r="D325" s="52" t="str">
        <f t="shared" si="33"/>
        <v xml:space="preserve"> </v>
      </c>
      <c r="E325" s="52">
        <v>1.1574074074074073E-5</v>
      </c>
      <c r="F325" s="53" t="e">
        <f t="shared" si="34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ref="C326:C389" si="35">VLOOKUP(B326,name,3,FALSE)</f>
        <v xml:space="preserve"> </v>
      </c>
      <c r="D326" s="52" t="str">
        <f t="shared" ref="D326:D389" si="36">VLOOKUP(B326,name,2,FALSE)</f>
        <v xml:space="preserve"> </v>
      </c>
      <c r="E326" s="52">
        <v>1.1574074074074073E-5</v>
      </c>
      <c r="F326" s="53" t="e">
        <f t="shared" ref="F326:F389" si="3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35"/>
        <v xml:space="preserve"> </v>
      </c>
      <c r="D327" s="52" t="str">
        <f t="shared" si="36"/>
        <v xml:space="preserve"> </v>
      </c>
      <c r="E327" s="52">
        <v>1.1574074074074073E-5</v>
      </c>
      <c r="F327" s="53" t="e">
        <f t="shared" si="37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35"/>
        <v xml:space="preserve"> </v>
      </c>
      <c r="D328" s="52" t="str">
        <f t="shared" si="36"/>
        <v xml:space="preserve"> </v>
      </c>
      <c r="E328" s="52">
        <v>1.1574074074074073E-5</v>
      </c>
      <c r="F328" s="53" t="e">
        <f t="shared" si="37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35"/>
        <v xml:space="preserve"> </v>
      </c>
      <c r="D329" s="52" t="str">
        <f t="shared" si="36"/>
        <v xml:space="preserve"> </v>
      </c>
      <c r="E329" s="52">
        <v>1.1574074074074073E-5</v>
      </c>
      <c r="F329" s="53" t="e">
        <f t="shared" si="37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35"/>
        <v xml:space="preserve"> </v>
      </c>
      <c r="D330" s="52" t="str">
        <f t="shared" si="36"/>
        <v xml:space="preserve"> </v>
      </c>
      <c r="E330" s="52">
        <v>1.1574074074074073E-5</v>
      </c>
      <c r="F330" s="53" t="e">
        <f t="shared" si="37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35"/>
        <v xml:space="preserve"> </v>
      </c>
      <c r="D331" s="52" t="str">
        <f t="shared" si="36"/>
        <v xml:space="preserve"> </v>
      </c>
      <c r="E331" s="52">
        <v>1.1574074074074073E-5</v>
      </c>
      <c r="F331" s="53" t="e">
        <f t="shared" si="37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35"/>
        <v xml:space="preserve"> </v>
      </c>
      <c r="D332" s="52" t="str">
        <f t="shared" si="36"/>
        <v xml:space="preserve"> </v>
      </c>
      <c r="E332" s="52">
        <v>1.1574074074074073E-5</v>
      </c>
      <c r="F332" s="53" t="e">
        <f t="shared" si="37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35"/>
        <v xml:space="preserve"> </v>
      </c>
      <c r="D333" s="52" t="str">
        <f t="shared" si="36"/>
        <v xml:space="preserve"> </v>
      </c>
      <c r="E333" s="52">
        <v>1.1574074074074073E-5</v>
      </c>
      <c r="F333" s="53" t="e">
        <f t="shared" si="37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35"/>
        <v xml:space="preserve"> </v>
      </c>
      <c r="D334" s="52" t="str">
        <f t="shared" si="36"/>
        <v xml:space="preserve"> </v>
      </c>
      <c r="E334" s="52">
        <v>1.1574074074074073E-5</v>
      </c>
      <c r="F334" s="53" t="e">
        <f t="shared" si="37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35"/>
        <v xml:space="preserve"> </v>
      </c>
      <c r="D335" s="52" t="str">
        <f t="shared" si="36"/>
        <v xml:space="preserve"> </v>
      </c>
      <c r="E335" s="52">
        <v>1.1574074074074073E-5</v>
      </c>
      <c r="F335" s="53" t="e">
        <f t="shared" si="37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35"/>
        <v xml:space="preserve"> </v>
      </c>
      <c r="D336" s="52" t="str">
        <f t="shared" si="36"/>
        <v xml:space="preserve"> </v>
      </c>
      <c r="E336" s="52">
        <v>1.1574074074074073E-5</v>
      </c>
      <c r="F336" s="53" t="e">
        <f t="shared" si="37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35"/>
        <v xml:space="preserve"> </v>
      </c>
      <c r="D337" s="52" t="str">
        <f t="shared" si="36"/>
        <v xml:space="preserve"> </v>
      </c>
      <c r="E337" s="52">
        <v>1.1574074074074073E-5</v>
      </c>
      <c r="F337" s="53" t="e">
        <f t="shared" si="37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35"/>
        <v xml:space="preserve"> </v>
      </c>
      <c r="D338" s="52" t="str">
        <f t="shared" si="36"/>
        <v xml:space="preserve"> </v>
      </c>
      <c r="E338" s="52">
        <v>1.1574074074074073E-5</v>
      </c>
      <c r="F338" s="53" t="e">
        <f t="shared" si="37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35"/>
        <v xml:space="preserve"> </v>
      </c>
      <c r="D339" s="52" t="str">
        <f t="shared" si="36"/>
        <v xml:space="preserve"> </v>
      </c>
      <c r="E339" s="52">
        <v>1.1574074074074073E-5</v>
      </c>
      <c r="F339" s="53" t="e">
        <f t="shared" si="37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35"/>
        <v xml:space="preserve"> </v>
      </c>
      <c r="D340" s="52" t="str">
        <f t="shared" si="36"/>
        <v xml:space="preserve"> </v>
      </c>
      <c r="E340" s="52">
        <v>1.1574074074074073E-5</v>
      </c>
      <c r="F340" s="53" t="e">
        <f t="shared" si="37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35"/>
        <v xml:space="preserve"> </v>
      </c>
      <c r="D341" s="52" t="str">
        <f t="shared" si="36"/>
        <v xml:space="preserve"> </v>
      </c>
      <c r="E341" s="52">
        <v>1.1574074074074073E-5</v>
      </c>
      <c r="F341" s="53" t="e">
        <f t="shared" si="37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35"/>
        <v xml:space="preserve"> </v>
      </c>
      <c r="D342" s="52" t="str">
        <f t="shared" si="36"/>
        <v xml:space="preserve"> </v>
      </c>
      <c r="E342" s="52">
        <v>1.1574074074074073E-5</v>
      </c>
      <c r="F342" s="53" t="e">
        <f t="shared" si="37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35"/>
        <v xml:space="preserve"> </v>
      </c>
      <c r="D343" s="52" t="str">
        <f t="shared" si="36"/>
        <v xml:space="preserve"> </v>
      </c>
      <c r="E343" s="52">
        <v>1.1574074074074073E-5</v>
      </c>
      <c r="F343" s="53" t="e">
        <f t="shared" si="37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35"/>
        <v xml:space="preserve"> </v>
      </c>
      <c r="D344" s="52" t="str">
        <f t="shared" si="36"/>
        <v xml:space="preserve"> </v>
      </c>
      <c r="E344" s="52">
        <v>1.1574074074074073E-5</v>
      </c>
      <c r="F344" s="53" t="e">
        <f t="shared" si="37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35"/>
        <v xml:space="preserve"> </v>
      </c>
      <c r="D345" s="52" t="str">
        <f t="shared" si="36"/>
        <v xml:space="preserve"> </v>
      </c>
      <c r="E345" s="52">
        <v>1.1574074074074073E-5</v>
      </c>
      <c r="F345" s="53" t="e">
        <f t="shared" si="37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35"/>
        <v xml:space="preserve"> </v>
      </c>
      <c r="D346" s="52" t="str">
        <f t="shared" si="36"/>
        <v xml:space="preserve"> </v>
      </c>
      <c r="E346" s="52">
        <v>1.1574074074074073E-5</v>
      </c>
      <c r="F346" s="53" t="e">
        <f t="shared" si="37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35"/>
        <v xml:space="preserve"> </v>
      </c>
      <c r="D347" s="52" t="str">
        <f t="shared" si="36"/>
        <v xml:space="preserve"> </v>
      </c>
      <c r="E347" s="52">
        <v>1.1574074074074073E-5</v>
      </c>
      <c r="F347" s="53" t="e">
        <f t="shared" si="37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35"/>
        <v xml:space="preserve"> </v>
      </c>
      <c r="D348" s="52" t="str">
        <f t="shared" si="36"/>
        <v xml:space="preserve"> </v>
      </c>
      <c r="E348" s="52">
        <v>1.1574074074074073E-5</v>
      </c>
      <c r="F348" s="53" t="e">
        <f t="shared" si="37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35"/>
        <v xml:space="preserve"> </v>
      </c>
      <c r="D349" s="52" t="str">
        <f t="shared" si="36"/>
        <v xml:space="preserve"> </v>
      </c>
      <c r="E349" s="52">
        <v>1.1574074074074073E-5</v>
      </c>
      <c r="F349" s="53" t="e">
        <f t="shared" si="37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35"/>
        <v xml:space="preserve"> </v>
      </c>
      <c r="D350" s="52" t="str">
        <f t="shared" si="36"/>
        <v xml:space="preserve"> </v>
      </c>
      <c r="E350" s="52">
        <v>1.1574074074074073E-5</v>
      </c>
      <c r="F350" s="53" t="e">
        <f t="shared" si="37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35"/>
        <v xml:space="preserve"> </v>
      </c>
      <c r="D351" s="52" t="str">
        <f t="shared" si="36"/>
        <v xml:space="preserve"> </v>
      </c>
      <c r="E351" s="52">
        <v>1.1574074074074073E-5</v>
      </c>
      <c r="F351" s="53" t="e">
        <f t="shared" si="37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35"/>
        <v xml:space="preserve"> </v>
      </c>
      <c r="D352" s="52" t="str">
        <f t="shared" si="36"/>
        <v xml:space="preserve"> </v>
      </c>
      <c r="E352" s="52">
        <v>1.1574074074074073E-5</v>
      </c>
      <c r="F352" s="53" t="e">
        <f t="shared" si="37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35"/>
        <v xml:space="preserve"> </v>
      </c>
      <c r="D353" s="52" t="str">
        <f t="shared" si="36"/>
        <v xml:space="preserve"> </v>
      </c>
      <c r="E353" s="52">
        <v>1.1574074074074073E-5</v>
      </c>
      <c r="F353" s="53" t="e">
        <f t="shared" si="37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35"/>
        <v xml:space="preserve"> </v>
      </c>
      <c r="D354" s="52" t="str">
        <f t="shared" si="36"/>
        <v xml:space="preserve"> </v>
      </c>
      <c r="E354" s="52">
        <v>1.1574074074074073E-5</v>
      </c>
      <c r="F354" s="53" t="e">
        <f t="shared" si="37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35"/>
        <v xml:space="preserve"> </v>
      </c>
      <c r="D355" s="52" t="str">
        <f t="shared" si="36"/>
        <v xml:space="preserve"> </v>
      </c>
      <c r="E355" s="52">
        <v>1.1574074074074073E-5</v>
      </c>
      <c r="F355" s="53" t="e">
        <f t="shared" si="37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35"/>
        <v xml:space="preserve"> </v>
      </c>
      <c r="D356" s="52" t="str">
        <f t="shared" si="36"/>
        <v xml:space="preserve"> </v>
      </c>
      <c r="E356" s="52">
        <v>1.1574074074074073E-5</v>
      </c>
      <c r="F356" s="53" t="e">
        <f t="shared" si="37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35"/>
        <v xml:space="preserve"> </v>
      </c>
      <c r="D357" s="52" t="str">
        <f t="shared" si="36"/>
        <v xml:space="preserve"> </v>
      </c>
      <c r="E357" s="52">
        <v>1.1574074074074073E-5</v>
      </c>
      <c r="F357" s="53" t="e">
        <f t="shared" si="37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35"/>
        <v xml:space="preserve"> </v>
      </c>
      <c r="D358" s="52" t="str">
        <f t="shared" si="36"/>
        <v xml:space="preserve"> </v>
      </c>
      <c r="E358" s="52">
        <v>1.1574074074074073E-5</v>
      </c>
      <c r="F358" s="53" t="e">
        <f t="shared" si="37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35"/>
        <v xml:space="preserve"> </v>
      </c>
      <c r="D359" s="52" t="str">
        <f t="shared" si="36"/>
        <v xml:space="preserve"> </v>
      </c>
      <c r="E359" s="52">
        <v>1.1574074074074073E-5</v>
      </c>
      <c r="F359" s="53" t="e">
        <f t="shared" si="37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35"/>
        <v xml:space="preserve"> </v>
      </c>
      <c r="D360" s="52" t="str">
        <f t="shared" si="36"/>
        <v xml:space="preserve"> </v>
      </c>
      <c r="E360" s="52">
        <v>1.1574074074074073E-5</v>
      </c>
      <c r="F360" s="53" t="e">
        <f t="shared" si="37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35"/>
        <v xml:space="preserve"> </v>
      </c>
      <c r="D361" s="52" t="str">
        <f t="shared" si="36"/>
        <v xml:space="preserve"> </v>
      </c>
      <c r="E361" s="52">
        <v>1.1574074074074073E-5</v>
      </c>
      <c r="F361" s="53" t="e">
        <f t="shared" si="37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35"/>
        <v xml:space="preserve"> </v>
      </c>
      <c r="D362" s="52" t="str">
        <f t="shared" si="36"/>
        <v xml:space="preserve"> </v>
      </c>
      <c r="E362" s="52">
        <v>1.1574074074074073E-5</v>
      </c>
      <c r="F362" s="53" t="e">
        <f t="shared" si="37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35"/>
        <v xml:space="preserve"> </v>
      </c>
      <c r="D363" s="52" t="str">
        <f t="shared" si="36"/>
        <v xml:space="preserve"> </v>
      </c>
      <c r="E363" s="52">
        <v>1.1574074074074073E-5</v>
      </c>
      <c r="F363" s="53" t="e">
        <f t="shared" si="37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35"/>
        <v xml:space="preserve"> </v>
      </c>
      <c r="D364" s="52" t="str">
        <f t="shared" si="36"/>
        <v xml:space="preserve"> </v>
      </c>
      <c r="E364" s="52">
        <v>1.1574074074074073E-5</v>
      </c>
      <c r="F364" s="53" t="e">
        <f t="shared" si="37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35"/>
        <v xml:space="preserve"> </v>
      </c>
      <c r="D365" s="52" t="str">
        <f t="shared" si="36"/>
        <v xml:space="preserve"> </v>
      </c>
      <c r="E365" s="52">
        <v>1.1574074074074073E-5</v>
      </c>
      <c r="F365" s="53" t="e">
        <f t="shared" si="37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35"/>
        <v xml:space="preserve"> </v>
      </c>
      <c r="D366" s="52" t="str">
        <f t="shared" si="36"/>
        <v xml:space="preserve"> </v>
      </c>
      <c r="E366" s="52">
        <v>1.1574074074074073E-5</v>
      </c>
      <c r="F366" s="53" t="e">
        <f t="shared" si="37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35"/>
        <v xml:space="preserve"> </v>
      </c>
      <c r="D367" s="52" t="str">
        <f t="shared" si="36"/>
        <v xml:space="preserve"> </v>
      </c>
      <c r="E367" s="52">
        <v>1.1574074074074073E-5</v>
      </c>
      <c r="F367" s="53" t="e">
        <f t="shared" si="37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35"/>
        <v xml:space="preserve"> </v>
      </c>
      <c r="D368" s="52" t="str">
        <f t="shared" si="36"/>
        <v xml:space="preserve"> </v>
      </c>
      <c r="E368" s="52">
        <v>1.1574074074074073E-5</v>
      </c>
      <c r="F368" s="53" t="e">
        <f t="shared" si="37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35"/>
        <v xml:space="preserve"> </v>
      </c>
      <c r="D369" s="52" t="str">
        <f t="shared" si="36"/>
        <v xml:space="preserve"> </v>
      </c>
      <c r="E369" s="52">
        <v>1.1574074074074073E-5</v>
      </c>
      <c r="F369" s="53" t="e">
        <f t="shared" si="37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35"/>
        <v xml:space="preserve"> </v>
      </c>
      <c r="D370" s="52" t="str">
        <f t="shared" si="36"/>
        <v xml:space="preserve"> </v>
      </c>
      <c r="E370" s="52">
        <v>1.1574074074074073E-5</v>
      </c>
      <c r="F370" s="53" t="e">
        <f t="shared" si="37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35"/>
        <v xml:space="preserve"> </v>
      </c>
      <c r="D371" s="52" t="str">
        <f t="shared" si="36"/>
        <v xml:space="preserve"> </v>
      </c>
      <c r="E371" s="52">
        <v>1.1574074074074073E-5</v>
      </c>
      <c r="F371" s="53" t="e">
        <f t="shared" si="37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35"/>
        <v xml:space="preserve"> </v>
      </c>
      <c r="D372" s="52" t="str">
        <f t="shared" si="36"/>
        <v xml:space="preserve"> </v>
      </c>
      <c r="E372" s="52">
        <v>1.1574074074074073E-5</v>
      </c>
      <c r="F372" s="53" t="e">
        <f t="shared" si="37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35"/>
        <v xml:space="preserve"> </v>
      </c>
      <c r="D373" s="52" t="str">
        <f t="shared" si="36"/>
        <v xml:space="preserve"> </v>
      </c>
      <c r="E373" s="52">
        <v>1.1574074074074073E-5</v>
      </c>
      <c r="F373" s="53" t="e">
        <f t="shared" si="37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35"/>
        <v xml:space="preserve"> </v>
      </c>
      <c r="D374" s="52" t="str">
        <f t="shared" si="36"/>
        <v xml:space="preserve"> </v>
      </c>
      <c r="E374" s="52">
        <v>1.1574074074074073E-5</v>
      </c>
      <c r="F374" s="53" t="e">
        <f t="shared" si="37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35"/>
        <v xml:space="preserve"> </v>
      </c>
      <c r="D375" s="52" t="str">
        <f t="shared" si="36"/>
        <v xml:space="preserve"> </v>
      </c>
      <c r="E375" s="52">
        <v>1.1574074074074073E-5</v>
      </c>
      <c r="F375" s="53" t="e">
        <f t="shared" si="37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35"/>
        <v xml:space="preserve"> </v>
      </c>
      <c r="D376" s="52" t="str">
        <f t="shared" si="36"/>
        <v xml:space="preserve"> </v>
      </c>
      <c r="E376" s="52">
        <v>1.1574074074074073E-5</v>
      </c>
      <c r="F376" s="53" t="e">
        <f t="shared" si="37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35"/>
        <v xml:space="preserve"> </v>
      </c>
      <c r="D377" s="52" t="str">
        <f t="shared" si="36"/>
        <v xml:space="preserve"> </v>
      </c>
      <c r="E377" s="52">
        <v>1.1574074074074073E-5</v>
      </c>
      <c r="F377" s="53" t="e">
        <f t="shared" si="37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35"/>
        <v xml:space="preserve"> </v>
      </c>
      <c r="D378" s="52" t="str">
        <f t="shared" si="36"/>
        <v xml:space="preserve"> </v>
      </c>
      <c r="E378" s="52">
        <v>1.1574074074074073E-5</v>
      </c>
      <c r="F378" s="53" t="e">
        <f t="shared" si="37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35"/>
        <v xml:space="preserve"> </v>
      </c>
      <c r="D379" s="52" t="str">
        <f t="shared" si="36"/>
        <v xml:space="preserve"> </v>
      </c>
      <c r="E379" s="52">
        <v>1.1574074074074073E-5</v>
      </c>
      <c r="F379" s="53" t="e">
        <f t="shared" si="37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35"/>
        <v xml:space="preserve"> </v>
      </c>
      <c r="D380" s="52" t="str">
        <f t="shared" si="36"/>
        <v xml:space="preserve"> </v>
      </c>
      <c r="E380" s="52">
        <v>1.1574074074074073E-5</v>
      </c>
      <c r="F380" s="53" t="e">
        <f t="shared" si="37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35"/>
        <v xml:space="preserve"> </v>
      </c>
      <c r="D381" s="52" t="str">
        <f t="shared" si="36"/>
        <v xml:space="preserve"> </v>
      </c>
      <c r="E381" s="52">
        <v>1.1574074074074073E-5</v>
      </c>
      <c r="F381" s="53" t="e">
        <f t="shared" si="37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35"/>
        <v xml:space="preserve"> </v>
      </c>
      <c r="D382" s="52" t="str">
        <f t="shared" si="36"/>
        <v xml:space="preserve"> </v>
      </c>
      <c r="E382" s="52">
        <v>1.1574074074074073E-5</v>
      </c>
      <c r="F382" s="53" t="e">
        <f t="shared" si="37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35"/>
        <v xml:space="preserve"> </v>
      </c>
      <c r="D383" s="52" t="str">
        <f t="shared" si="36"/>
        <v xml:space="preserve"> </v>
      </c>
      <c r="E383" s="52">
        <v>1.1574074074074073E-5</v>
      </c>
      <c r="F383" s="53" t="e">
        <f t="shared" si="37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35"/>
        <v xml:space="preserve"> </v>
      </c>
      <c r="D384" s="52" t="str">
        <f t="shared" si="36"/>
        <v xml:space="preserve"> </v>
      </c>
      <c r="E384" s="52">
        <v>1.1574074074074073E-5</v>
      </c>
      <c r="F384" s="53" t="e">
        <f t="shared" si="37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35"/>
        <v xml:space="preserve"> </v>
      </c>
      <c r="D385" s="52" t="str">
        <f t="shared" si="36"/>
        <v xml:space="preserve"> </v>
      </c>
      <c r="E385" s="52">
        <v>1.1574074074074073E-5</v>
      </c>
      <c r="F385" s="53" t="e">
        <f t="shared" si="37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35"/>
        <v xml:space="preserve"> </v>
      </c>
      <c r="D386" s="52" t="str">
        <f t="shared" si="36"/>
        <v xml:space="preserve"> </v>
      </c>
      <c r="E386" s="52">
        <v>1.1574074074074073E-5</v>
      </c>
      <c r="F386" s="53" t="e">
        <f t="shared" si="37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35"/>
        <v xml:space="preserve"> </v>
      </c>
      <c r="D387" s="52" t="str">
        <f t="shared" si="36"/>
        <v xml:space="preserve"> </v>
      </c>
      <c r="E387" s="52">
        <v>1.1574074074074073E-5</v>
      </c>
      <c r="F387" s="53" t="e">
        <f t="shared" si="37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35"/>
        <v xml:space="preserve"> </v>
      </c>
      <c r="D388" s="52" t="str">
        <f t="shared" si="36"/>
        <v xml:space="preserve"> </v>
      </c>
      <c r="E388" s="52">
        <v>1.1574074074074073E-5</v>
      </c>
      <c r="F388" s="53" t="e">
        <f t="shared" si="37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35"/>
        <v xml:space="preserve"> </v>
      </c>
      <c r="D389" s="52" t="str">
        <f t="shared" si="36"/>
        <v xml:space="preserve"> </v>
      </c>
      <c r="E389" s="52">
        <v>1.1574074074074073E-5</v>
      </c>
      <c r="F389" s="53" t="e">
        <f t="shared" si="37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ref="C390:C453" si="38">VLOOKUP(B390,name,3,FALSE)</f>
        <v xml:space="preserve"> </v>
      </c>
      <c r="D390" s="52" t="str">
        <f t="shared" ref="D390:D453" si="39">VLOOKUP(B390,name,2,FALSE)</f>
        <v xml:space="preserve"> </v>
      </c>
      <c r="E390" s="52">
        <v>1.1574074074074073E-5</v>
      </c>
      <c r="F390" s="53" t="e">
        <f t="shared" ref="F390:F453" si="4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38"/>
        <v xml:space="preserve"> </v>
      </c>
      <c r="D391" s="52" t="str">
        <f t="shared" si="39"/>
        <v xml:space="preserve"> </v>
      </c>
      <c r="E391" s="52">
        <v>1.1574074074074073E-5</v>
      </c>
      <c r="F391" s="53" t="e">
        <f t="shared" si="40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38"/>
        <v xml:space="preserve"> </v>
      </c>
      <c r="D392" s="52" t="str">
        <f t="shared" si="39"/>
        <v xml:space="preserve"> </v>
      </c>
      <c r="E392" s="52">
        <v>1.1574074074074073E-5</v>
      </c>
      <c r="F392" s="53" t="e">
        <f t="shared" si="40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38"/>
        <v xml:space="preserve"> </v>
      </c>
      <c r="D393" s="52" t="str">
        <f t="shared" si="39"/>
        <v xml:space="preserve"> </v>
      </c>
      <c r="E393" s="52">
        <v>1.1574074074074073E-5</v>
      </c>
      <c r="F393" s="53" t="e">
        <f t="shared" si="40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38"/>
        <v xml:space="preserve"> </v>
      </c>
      <c r="D394" s="52" t="str">
        <f t="shared" si="39"/>
        <v xml:space="preserve"> </v>
      </c>
      <c r="E394" s="52">
        <v>1.1574074074074073E-5</v>
      </c>
      <c r="F394" s="53" t="e">
        <f t="shared" si="40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38"/>
        <v xml:space="preserve"> </v>
      </c>
      <c r="D395" s="52" t="str">
        <f t="shared" si="39"/>
        <v xml:space="preserve"> </v>
      </c>
      <c r="E395" s="52">
        <v>1.1574074074074073E-5</v>
      </c>
      <c r="F395" s="53" t="e">
        <f t="shared" si="40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38"/>
        <v xml:space="preserve"> </v>
      </c>
      <c r="D396" s="52" t="str">
        <f t="shared" si="39"/>
        <v xml:space="preserve"> </v>
      </c>
      <c r="E396" s="52">
        <v>1.1574074074074073E-5</v>
      </c>
      <c r="F396" s="53" t="e">
        <f t="shared" si="40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38"/>
        <v xml:space="preserve"> </v>
      </c>
      <c r="D397" s="52" t="str">
        <f t="shared" si="39"/>
        <v xml:space="preserve"> </v>
      </c>
      <c r="E397" s="52">
        <v>1.1574074074074073E-5</v>
      </c>
      <c r="F397" s="53" t="e">
        <f t="shared" si="40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38"/>
        <v xml:space="preserve"> </v>
      </c>
      <c r="D398" s="52" t="str">
        <f t="shared" si="39"/>
        <v xml:space="preserve"> </v>
      </c>
      <c r="E398" s="52">
        <v>1.1574074074074073E-5</v>
      </c>
      <c r="F398" s="53" t="e">
        <f t="shared" si="40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38"/>
        <v xml:space="preserve"> </v>
      </c>
      <c r="D399" s="52" t="str">
        <f t="shared" si="39"/>
        <v xml:space="preserve"> </v>
      </c>
      <c r="E399" s="52">
        <v>1.1574074074074073E-5</v>
      </c>
      <c r="F399" s="53" t="e">
        <f t="shared" si="40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38"/>
        <v xml:space="preserve"> </v>
      </c>
      <c r="D400" s="52" t="str">
        <f t="shared" si="39"/>
        <v xml:space="preserve"> </v>
      </c>
      <c r="E400" s="52">
        <v>1.1574074074074073E-5</v>
      </c>
      <c r="F400" s="53" t="e">
        <f t="shared" si="40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38"/>
        <v xml:space="preserve"> </v>
      </c>
      <c r="D401" s="52" t="str">
        <f t="shared" si="39"/>
        <v xml:space="preserve"> </v>
      </c>
      <c r="E401" s="52">
        <v>1.1574074074074073E-5</v>
      </c>
      <c r="F401" s="53" t="e">
        <f t="shared" si="40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38"/>
        <v xml:space="preserve"> </v>
      </c>
      <c r="D402" s="52" t="str">
        <f t="shared" si="39"/>
        <v xml:space="preserve"> </v>
      </c>
      <c r="E402" s="52">
        <v>1.1574074074074073E-5</v>
      </c>
      <c r="F402" s="53" t="e">
        <f t="shared" si="40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38"/>
        <v xml:space="preserve"> </v>
      </c>
      <c r="D403" s="52" t="str">
        <f t="shared" si="39"/>
        <v xml:space="preserve"> </v>
      </c>
      <c r="E403" s="52">
        <v>1.1574074074074073E-5</v>
      </c>
      <c r="F403" s="53" t="e">
        <f t="shared" si="40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38"/>
        <v xml:space="preserve"> </v>
      </c>
      <c r="D404" s="52" t="str">
        <f t="shared" si="39"/>
        <v xml:space="preserve"> </v>
      </c>
      <c r="E404" s="52">
        <v>1.1574074074074073E-5</v>
      </c>
      <c r="F404" s="53" t="e">
        <f t="shared" si="40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38"/>
        <v xml:space="preserve"> </v>
      </c>
      <c r="D405" s="52" t="str">
        <f t="shared" si="39"/>
        <v xml:space="preserve"> </v>
      </c>
      <c r="E405" s="52">
        <v>1.1574074074074073E-5</v>
      </c>
      <c r="F405" s="53" t="e">
        <f t="shared" si="40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38"/>
        <v xml:space="preserve"> </v>
      </c>
      <c r="D406" s="52" t="str">
        <f t="shared" si="39"/>
        <v xml:space="preserve"> </v>
      </c>
      <c r="E406" s="52">
        <v>1.1574074074074073E-5</v>
      </c>
      <c r="F406" s="53" t="e">
        <f t="shared" si="40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38"/>
        <v xml:space="preserve"> </v>
      </c>
      <c r="D407" s="52" t="str">
        <f t="shared" si="39"/>
        <v xml:space="preserve"> </v>
      </c>
      <c r="E407" s="52">
        <v>1.1574074074074073E-5</v>
      </c>
      <c r="F407" s="53" t="e">
        <f t="shared" si="40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38"/>
        <v xml:space="preserve"> </v>
      </c>
      <c r="D408" s="52" t="str">
        <f t="shared" si="39"/>
        <v xml:space="preserve"> </v>
      </c>
      <c r="E408" s="52">
        <v>1.1574074074074073E-5</v>
      </c>
      <c r="F408" s="53" t="e">
        <f t="shared" si="40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38"/>
        <v xml:space="preserve"> </v>
      </c>
      <c r="D409" s="52" t="str">
        <f t="shared" si="39"/>
        <v xml:space="preserve"> </v>
      </c>
      <c r="E409" s="52">
        <v>1.1574074074074073E-5</v>
      </c>
      <c r="F409" s="53" t="e">
        <f t="shared" si="40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38"/>
        <v xml:space="preserve"> </v>
      </c>
      <c r="D410" s="52" t="str">
        <f t="shared" si="39"/>
        <v xml:space="preserve"> </v>
      </c>
      <c r="E410" s="52">
        <v>1.1574074074074073E-5</v>
      </c>
      <c r="F410" s="53" t="e">
        <f t="shared" si="40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38"/>
        <v xml:space="preserve"> </v>
      </c>
      <c r="D411" s="52" t="str">
        <f t="shared" si="39"/>
        <v xml:space="preserve"> </v>
      </c>
      <c r="E411" s="52">
        <v>1.1574074074074073E-5</v>
      </c>
      <c r="F411" s="53" t="e">
        <f t="shared" si="40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38"/>
        <v xml:space="preserve"> </v>
      </c>
      <c r="D412" s="52" t="str">
        <f t="shared" si="39"/>
        <v xml:space="preserve"> </v>
      </c>
      <c r="E412" s="52">
        <v>1.1574074074074073E-5</v>
      </c>
      <c r="F412" s="53" t="e">
        <f t="shared" si="40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38"/>
        <v xml:space="preserve"> </v>
      </c>
      <c r="D413" s="52" t="str">
        <f t="shared" si="39"/>
        <v xml:space="preserve"> </v>
      </c>
      <c r="E413" s="52">
        <v>1.1574074074074073E-5</v>
      </c>
      <c r="F413" s="53" t="e">
        <f t="shared" si="40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38"/>
        <v xml:space="preserve"> </v>
      </c>
      <c r="D414" s="52" t="str">
        <f t="shared" si="39"/>
        <v xml:space="preserve"> </v>
      </c>
      <c r="E414" s="52">
        <v>1.1574074074074073E-5</v>
      </c>
      <c r="F414" s="53" t="e">
        <f t="shared" si="40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38"/>
        <v xml:space="preserve"> </v>
      </c>
      <c r="D415" s="52" t="str">
        <f t="shared" si="39"/>
        <v xml:space="preserve"> </v>
      </c>
      <c r="E415" s="52">
        <v>1.1574074074074073E-5</v>
      </c>
      <c r="F415" s="53" t="e">
        <f t="shared" si="40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38"/>
        <v xml:space="preserve"> </v>
      </c>
      <c r="D416" s="52" t="str">
        <f t="shared" si="39"/>
        <v xml:space="preserve"> </v>
      </c>
      <c r="E416" s="52">
        <v>1.1574074074074073E-5</v>
      </c>
      <c r="F416" s="53" t="e">
        <f t="shared" si="40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38"/>
        <v xml:space="preserve"> </v>
      </c>
      <c r="D417" s="52" t="str">
        <f t="shared" si="39"/>
        <v xml:space="preserve"> </v>
      </c>
      <c r="E417" s="52">
        <v>1.1574074074074073E-5</v>
      </c>
      <c r="F417" s="53" t="e">
        <f t="shared" si="40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38"/>
        <v xml:space="preserve"> </v>
      </c>
      <c r="D418" s="52" t="str">
        <f t="shared" si="39"/>
        <v xml:space="preserve"> </v>
      </c>
      <c r="E418" s="52">
        <v>1.1574074074074073E-5</v>
      </c>
      <c r="F418" s="53" t="e">
        <f t="shared" si="40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38"/>
        <v xml:space="preserve"> </v>
      </c>
      <c r="D419" s="52" t="str">
        <f t="shared" si="39"/>
        <v xml:space="preserve"> </v>
      </c>
      <c r="E419" s="52">
        <v>1.1574074074074073E-5</v>
      </c>
      <c r="F419" s="53" t="e">
        <f t="shared" si="40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38"/>
        <v xml:space="preserve"> </v>
      </c>
      <c r="D420" s="52" t="str">
        <f t="shared" si="39"/>
        <v xml:space="preserve"> </v>
      </c>
      <c r="E420" s="52">
        <v>1.1574074074074073E-5</v>
      </c>
      <c r="F420" s="53" t="e">
        <f t="shared" si="40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38"/>
        <v xml:space="preserve"> </v>
      </c>
      <c r="D421" s="52" t="str">
        <f t="shared" si="39"/>
        <v xml:space="preserve"> </v>
      </c>
      <c r="E421" s="52">
        <v>1.1574074074074073E-5</v>
      </c>
      <c r="F421" s="53" t="e">
        <f t="shared" si="40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38"/>
        <v xml:space="preserve"> </v>
      </c>
      <c r="D422" s="52" t="str">
        <f t="shared" si="39"/>
        <v xml:space="preserve"> </v>
      </c>
      <c r="E422" s="52">
        <v>1.1574074074074073E-5</v>
      </c>
      <c r="F422" s="53" t="e">
        <f t="shared" si="40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38"/>
        <v xml:space="preserve"> </v>
      </c>
      <c r="D423" s="52" t="str">
        <f t="shared" si="39"/>
        <v xml:space="preserve"> </v>
      </c>
      <c r="E423" s="52">
        <v>1.1574074074074073E-5</v>
      </c>
      <c r="F423" s="53" t="e">
        <f t="shared" si="40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38"/>
        <v xml:space="preserve"> </v>
      </c>
      <c r="D424" s="52" t="str">
        <f t="shared" si="39"/>
        <v xml:space="preserve"> </v>
      </c>
      <c r="E424" s="52">
        <v>1.1574074074074073E-5</v>
      </c>
      <c r="F424" s="53" t="e">
        <f t="shared" si="40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38"/>
        <v xml:space="preserve"> </v>
      </c>
      <c r="D425" s="52" t="str">
        <f t="shared" si="39"/>
        <v xml:space="preserve"> </v>
      </c>
      <c r="E425" s="52">
        <v>1.1574074074074073E-5</v>
      </c>
      <c r="F425" s="53" t="e">
        <f t="shared" si="40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38"/>
        <v xml:space="preserve"> </v>
      </c>
      <c r="D426" s="52" t="str">
        <f t="shared" si="39"/>
        <v xml:space="preserve"> </v>
      </c>
      <c r="E426" s="52">
        <v>1.1574074074074073E-5</v>
      </c>
      <c r="F426" s="53" t="e">
        <f t="shared" si="40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38"/>
        <v xml:space="preserve"> </v>
      </c>
      <c r="D427" s="52" t="str">
        <f t="shared" si="39"/>
        <v xml:space="preserve"> </v>
      </c>
      <c r="E427" s="52">
        <v>1.1574074074074073E-5</v>
      </c>
      <c r="F427" s="53" t="e">
        <f t="shared" si="40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38"/>
        <v xml:space="preserve"> </v>
      </c>
      <c r="D428" s="52" t="str">
        <f t="shared" si="39"/>
        <v xml:space="preserve"> </v>
      </c>
      <c r="E428" s="52">
        <v>1.1574074074074073E-5</v>
      </c>
      <c r="F428" s="53" t="e">
        <f t="shared" si="40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38"/>
        <v xml:space="preserve"> </v>
      </c>
      <c r="D429" s="52" t="str">
        <f t="shared" si="39"/>
        <v xml:space="preserve"> </v>
      </c>
      <c r="E429" s="52">
        <v>1.1574074074074073E-5</v>
      </c>
      <c r="F429" s="53" t="e">
        <f t="shared" si="40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38"/>
        <v xml:space="preserve"> </v>
      </c>
      <c r="D430" s="52" t="str">
        <f t="shared" si="39"/>
        <v xml:space="preserve"> </v>
      </c>
      <c r="E430" s="52">
        <v>1.1574074074074073E-5</v>
      </c>
      <c r="F430" s="53" t="e">
        <f t="shared" si="40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38"/>
        <v xml:space="preserve"> </v>
      </c>
      <c r="D431" s="52" t="str">
        <f t="shared" si="39"/>
        <v xml:space="preserve"> </v>
      </c>
      <c r="E431" s="52">
        <v>1.1574074074074073E-5</v>
      </c>
      <c r="F431" s="53" t="e">
        <f t="shared" si="40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38"/>
        <v xml:space="preserve"> </v>
      </c>
      <c r="D432" s="52" t="str">
        <f t="shared" si="39"/>
        <v xml:space="preserve"> </v>
      </c>
      <c r="E432" s="52">
        <v>1.1574074074074073E-5</v>
      </c>
      <c r="F432" s="53" t="e">
        <f t="shared" si="40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38"/>
        <v xml:space="preserve"> </v>
      </c>
      <c r="D433" s="52" t="str">
        <f t="shared" si="39"/>
        <v xml:space="preserve"> </v>
      </c>
      <c r="E433" s="52">
        <v>1.1574074074074073E-5</v>
      </c>
      <c r="F433" s="53" t="e">
        <f t="shared" si="40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38"/>
        <v xml:space="preserve"> </v>
      </c>
      <c r="D434" s="52" t="str">
        <f t="shared" si="39"/>
        <v xml:space="preserve"> </v>
      </c>
      <c r="E434" s="52">
        <v>1.1574074074074073E-5</v>
      </c>
      <c r="F434" s="53" t="e">
        <f t="shared" si="40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38"/>
        <v xml:space="preserve"> </v>
      </c>
      <c r="D435" s="52" t="str">
        <f t="shared" si="39"/>
        <v xml:space="preserve"> </v>
      </c>
      <c r="E435" s="52">
        <v>1.1574074074074073E-5</v>
      </c>
      <c r="F435" s="53" t="e">
        <f t="shared" si="40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38"/>
        <v xml:space="preserve"> </v>
      </c>
      <c r="D436" s="52" t="str">
        <f t="shared" si="39"/>
        <v xml:space="preserve"> </v>
      </c>
      <c r="E436" s="52">
        <v>1.1574074074074073E-5</v>
      </c>
      <c r="F436" s="53" t="e">
        <f t="shared" si="40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38"/>
        <v xml:space="preserve"> </v>
      </c>
      <c r="D437" s="52" t="str">
        <f t="shared" si="39"/>
        <v xml:space="preserve"> </v>
      </c>
      <c r="E437" s="52">
        <v>1.1574074074074073E-5</v>
      </c>
      <c r="F437" s="53" t="e">
        <f t="shared" si="40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38"/>
        <v xml:space="preserve"> </v>
      </c>
      <c r="D438" s="52" t="str">
        <f t="shared" si="39"/>
        <v xml:space="preserve"> </v>
      </c>
      <c r="E438" s="52">
        <v>1.1574074074074073E-5</v>
      </c>
      <c r="F438" s="53" t="e">
        <f t="shared" si="40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38"/>
        <v xml:space="preserve"> </v>
      </c>
      <c r="D439" s="52" t="str">
        <f t="shared" si="39"/>
        <v xml:space="preserve"> </v>
      </c>
      <c r="E439" s="52">
        <v>1.1574074074074073E-5</v>
      </c>
      <c r="F439" s="53" t="e">
        <f t="shared" si="40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38"/>
        <v xml:space="preserve"> </v>
      </c>
      <c r="D440" s="52" t="str">
        <f t="shared" si="39"/>
        <v xml:space="preserve"> </v>
      </c>
      <c r="E440" s="52">
        <v>1.1574074074074073E-5</v>
      </c>
      <c r="F440" s="53" t="e">
        <f t="shared" si="40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38"/>
        <v xml:space="preserve"> </v>
      </c>
      <c r="D441" s="52" t="str">
        <f t="shared" si="39"/>
        <v xml:space="preserve"> </v>
      </c>
      <c r="E441" s="52">
        <v>1.1574074074074073E-5</v>
      </c>
      <c r="F441" s="53" t="e">
        <f t="shared" si="40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38"/>
        <v xml:space="preserve"> </v>
      </c>
      <c r="D442" s="52" t="str">
        <f t="shared" si="39"/>
        <v xml:space="preserve"> </v>
      </c>
      <c r="E442" s="52">
        <v>1.1574074074074073E-5</v>
      </c>
      <c r="F442" s="53" t="e">
        <f t="shared" si="40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38"/>
        <v xml:space="preserve"> </v>
      </c>
      <c r="D443" s="52" t="str">
        <f t="shared" si="39"/>
        <v xml:space="preserve"> </v>
      </c>
      <c r="E443" s="52">
        <v>1.1574074074074073E-5</v>
      </c>
      <c r="F443" s="53" t="e">
        <f t="shared" si="40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38"/>
        <v xml:space="preserve"> </v>
      </c>
      <c r="D444" s="52" t="str">
        <f t="shared" si="39"/>
        <v xml:space="preserve"> </v>
      </c>
      <c r="E444" s="52">
        <v>1.1574074074074073E-5</v>
      </c>
      <c r="F444" s="53" t="e">
        <f t="shared" si="40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38"/>
        <v xml:space="preserve"> </v>
      </c>
      <c r="D445" s="52" t="str">
        <f t="shared" si="39"/>
        <v xml:space="preserve"> </v>
      </c>
      <c r="E445" s="52">
        <v>1.1574074074074073E-5</v>
      </c>
      <c r="F445" s="53" t="e">
        <f t="shared" si="40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38"/>
        <v xml:space="preserve"> </v>
      </c>
      <c r="D446" s="52" t="str">
        <f t="shared" si="39"/>
        <v xml:space="preserve"> </v>
      </c>
      <c r="E446" s="52">
        <v>1.1574074074074073E-5</v>
      </c>
      <c r="F446" s="53" t="e">
        <f t="shared" si="40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38"/>
        <v xml:space="preserve"> </v>
      </c>
      <c r="D447" s="52" t="str">
        <f t="shared" si="39"/>
        <v xml:space="preserve"> </v>
      </c>
      <c r="E447" s="52">
        <v>1.1574074074074073E-5</v>
      </c>
      <c r="F447" s="53" t="e">
        <f t="shared" si="40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38"/>
        <v xml:space="preserve"> </v>
      </c>
      <c r="D448" s="52" t="str">
        <f t="shared" si="39"/>
        <v xml:space="preserve"> </v>
      </c>
      <c r="E448" s="52">
        <v>1.1574074074074073E-5</v>
      </c>
      <c r="F448" s="53" t="e">
        <f t="shared" si="40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38"/>
        <v xml:space="preserve"> </v>
      </c>
      <c r="D449" s="52" t="str">
        <f t="shared" si="39"/>
        <v xml:space="preserve"> </v>
      </c>
      <c r="E449" s="52">
        <v>1.1574074074074073E-5</v>
      </c>
      <c r="F449" s="53" t="e">
        <f t="shared" si="40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38"/>
        <v xml:space="preserve"> </v>
      </c>
      <c r="D450" s="52" t="str">
        <f t="shared" si="39"/>
        <v xml:space="preserve"> </v>
      </c>
      <c r="E450" s="52">
        <v>1.1574074074074073E-5</v>
      </c>
      <c r="F450" s="53" t="e">
        <f t="shared" si="40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38"/>
        <v xml:space="preserve"> </v>
      </c>
      <c r="D451" s="52" t="str">
        <f t="shared" si="39"/>
        <v xml:space="preserve"> </v>
      </c>
      <c r="E451" s="52">
        <v>1.1574074074074073E-5</v>
      </c>
      <c r="F451" s="53" t="e">
        <f t="shared" si="40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38"/>
        <v xml:space="preserve"> </v>
      </c>
      <c r="D452" s="52" t="str">
        <f t="shared" si="39"/>
        <v xml:space="preserve"> </v>
      </c>
      <c r="E452" s="52">
        <v>1.1574074074074073E-5</v>
      </c>
      <c r="F452" s="53" t="e">
        <f t="shared" si="40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38"/>
        <v xml:space="preserve"> </v>
      </c>
      <c r="D453" s="52" t="str">
        <f t="shared" si="39"/>
        <v xml:space="preserve"> </v>
      </c>
      <c r="E453" s="52">
        <v>1.1574074074074073E-5</v>
      </c>
      <c r="F453" s="53" t="e">
        <f t="shared" si="40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ref="C454:C505" si="41">VLOOKUP(B454,name,3,FALSE)</f>
        <v xml:space="preserve"> </v>
      </c>
      <c r="D454" s="52" t="str">
        <f t="shared" ref="D454:D505" si="42">VLOOKUP(B454,name,2,FALSE)</f>
        <v xml:space="preserve"> </v>
      </c>
      <c r="E454" s="52">
        <v>1.1574074074074073E-5</v>
      </c>
      <c r="F454" s="53" t="e">
        <f t="shared" ref="F454:F505" si="4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41"/>
        <v xml:space="preserve"> </v>
      </c>
      <c r="D455" s="52" t="str">
        <f t="shared" si="42"/>
        <v xml:space="preserve"> </v>
      </c>
      <c r="E455" s="52">
        <v>1.1574074074074073E-5</v>
      </c>
      <c r="F455" s="53" t="e">
        <f t="shared" si="43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41"/>
        <v xml:space="preserve"> </v>
      </c>
      <c r="D456" s="52" t="str">
        <f t="shared" si="42"/>
        <v xml:space="preserve"> </v>
      </c>
      <c r="E456" s="52">
        <v>1.1574074074074073E-5</v>
      </c>
      <c r="F456" s="53" t="e">
        <f t="shared" si="43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41"/>
        <v xml:space="preserve"> </v>
      </c>
      <c r="D457" s="52" t="str">
        <f t="shared" si="42"/>
        <v xml:space="preserve"> </v>
      </c>
      <c r="E457" s="52">
        <v>1.1574074074074073E-5</v>
      </c>
      <c r="F457" s="53" t="e">
        <f t="shared" si="43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41"/>
        <v xml:space="preserve"> </v>
      </c>
      <c r="D458" s="52" t="str">
        <f t="shared" si="42"/>
        <v xml:space="preserve"> </v>
      </c>
      <c r="E458" s="52">
        <v>1.1574074074074073E-5</v>
      </c>
      <c r="F458" s="53" t="e">
        <f t="shared" si="43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41"/>
        <v xml:space="preserve"> </v>
      </c>
      <c r="D459" s="52" t="str">
        <f t="shared" si="42"/>
        <v xml:space="preserve"> </v>
      </c>
      <c r="E459" s="52">
        <v>1.1574074074074073E-5</v>
      </c>
      <c r="F459" s="53" t="e">
        <f t="shared" si="43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41"/>
        <v xml:space="preserve"> </v>
      </c>
      <c r="D460" s="52" t="str">
        <f t="shared" si="42"/>
        <v xml:space="preserve"> </v>
      </c>
      <c r="E460" s="52">
        <v>1.1574074074074073E-5</v>
      </c>
      <c r="F460" s="53" t="e">
        <f t="shared" si="43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41"/>
        <v xml:space="preserve"> </v>
      </c>
      <c r="D461" s="52" t="str">
        <f t="shared" si="42"/>
        <v xml:space="preserve"> </v>
      </c>
      <c r="E461" s="52">
        <v>1.1574074074074073E-5</v>
      </c>
      <c r="F461" s="53" t="e">
        <f t="shared" si="43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41"/>
        <v xml:space="preserve"> </v>
      </c>
      <c r="D462" s="52" t="str">
        <f t="shared" si="42"/>
        <v xml:space="preserve"> </v>
      </c>
      <c r="E462" s="52">
        <v>1.1574074074074073E-5</v>
      </c>
      <c r="F462" s="53" t="e">
        <f t="shared" si="43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41"/>
        <v xml:space="preserve"> </v>
      </c>
      <c r="D463" s="52" t="str">
        <f t="shared" si="42"/>
        <v xml:space="preserve"> </v>
      </c>
      <c r="E463" s="52">
        <v>1.1574074074074073E-5</v>
      </c>
      <c r="F463" s="53" t="e">
        <f t="shared" si="43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41"/>
        <v xml:space="preserve"> </v>
      </c>
      <c r="D464" s="52" t="str">
        <f t="shared" si="42"/>
        <v xml:space="preserve"> </v>
      </c>
      <c r="E464" s="52">
        <v>1.1574074074074073E-5</v>
      </c>
      <c r="F464" s="53" t="e">
        <f t="shared" si="43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41"/>
        <v xml:space="preserve"> </v>
      </c>
      <c r="D465" s="52" t="str">
        <f t="shared" si="42"/>
        <v xml:space="preserve"> </v>
      </c>
      <c r="E465" s="52">
        <v>1.1574074074074073E-5</v>
      </c>
      <c r="F465" s="53" t="e">
        <f t="shared" si="43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41"/>
        <v xml:space="preserve"> </v>
      </c>
      <c r="D466" s="52" t="str">
        <f t="shared" si="42"/>
        <v xml:space="preserve"> </v>
      </c>
      <c r="E466" s="52">
        <v>1.1574074074074073E-5</v>
      </c>
      <c r="F466" s="53" t="e">
        <f t="shared" si="43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41"/>
        <v xml:space="preserve"> </v>
      </c>
      <c r="D467" s="52" t="str">
        <f t="shared" si="42"/>
        <v xml:space="preserve"> </v>
      </c>
      <c r="E467" s="52">
        <v>1.1574074074074073E-5</v>
      </c>
      <c r="F467" s="53" t="e">
        <f t="shared" si="43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41"/>
        <v xml:space="preserve"> </v>
      </c>
      <c r="D468" s="52" t="str">
        <f t="shared" si="42"/>
        <v xml:space="preserve"> </v>
      </c>
      <c r="E468" s="52">
        <v>1.1574074074074073E-5</v>
      </c>
      <c r="F468" s="53" t="e">
        <f t="shared" si="43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41"/>
        <v xml:space="preserve"> </v>
      </c>
      <c r="D469" s="52" t="str">
        <f t="shared" si="42"/>
        <v xml:space="preserve"> </v>
      </c>
      <c r="E469" s="52">
        <v>1.1574074074074073E-5</v>
      </c>
      <c r="F469" s="53" t="e">
        <f t="shared" si="43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41"/>
        <v xml:space="preserve"> </v>
      </c>
      <c r="D470" s="52" t="str">
        <f t="shared" si="42"/>
        <v xml:space="preserve"> </v>
      </c>
      <c r="E470" s="52">
        <v>1.1574074074074073E-5</v>
      </c>
      <c r="F470" s="53" t="e">
        <f t="shared" si="43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41"/>
        <v xml:space="preserve"> </v>
      </c>
      <c r="D471" s="52" t="str">
        <f t="shared" si="42"/>
        <v xml:space="preserve"> </v>
      </c>
      <c r="E471" s="52">
        <v>1.1574074074074073E-5</v>
      </c>
      <c r="F471" s="53" t="e">
        <f t="shared" si="43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41"/>
        <v xml:space="preserve"> </v>
      </c>
      <c r="D472" s="52" t="str">
        <f t="shared" si="42"/>
        <v xml:space="preserve"> </v>
      </c>
      <c r="E472" s="52">
        <v>1.1574074074074073E-5</v>
      </c>
      <c r="F472" s="53" t="e">
        <f t="shared" si="43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41"/>
        <v xml:space="preserve"> </v>
      </c>
      <c r="D473" s="52" t="str">
        <f t="shared" si="42"/>
        <v xml:space="preserve"> </v>
      </c>
      <c r="E473" s="52">
        <v>1.1574074074074073E-5</v>
      </c>
      <c r="F473" s="53" t="e">
        <f t="shared" si="43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41"/>
        <v xml:space="preserve"> </v>
      </c>
      <c r="D474" s="52" t="str">
        <f t="shared" si="42"/>
        <v xml:space="preserve"> </v>
      </c>
      <c r="E474" s="52">
        <v>1.1574074074074073E-5</v>
      </c>
      <c r="F474" s="53" t="e">
        <f t="shared" si="43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41"/>
        <v xml:space="preserve"> </v>
      </c>
      <c r="D475" s="52" t="str">
        <f t="shared" si="42"/>
        <v xml:space="preserve"> </v>
      </c>
      <c r="E475" s="52">
        <v>1.1574074074074073E-5</v>
      </c>
      <c r="F475" s="53" t="e">
        <f t="shared" si="43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41"/>
        <v xml:space="preserve"> </v>
      </c>
      <c r="D476" s="52" t="str">
        <f t="shared" si="42"/>
        <v xml:space="preserve"> </v>
      </c>
      <c r="E476" s="52">
        <v>1.1574074074074073E-5</v>
      </c>
      <c r="F476" s="53" t="e">
        <f t="shared" si="43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41"/>
        <v xml:space="preserve"> </v>
      </c>
      <c r="D477" s="52" t="str">
        <f t="shared" si="42"/>
        <v xml:space="preserve"> </v>
      </c>
      <c r="E477" s="52">
        <v>1.1574074074074073E-5</v>
      </c>
      <c r="F477" s="53" t="e">
        <f t="shared" si="43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41"/>
        <v xml:space="preserve"> </v>
      </c>
      <c r="D478" s="52" t="str">
        <f t="shared" si="42"/>
        <v xml:space="preserve"> </v>
      </c>
      <c r="E478" s="52">
        <v>1.1574074074074073E-5</v>
      </c>
      <c r="F478" s="53" t="e">
        <f t="shared" si="43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41"/>
        <v xml:space="preserve"> </v>
      </c>
      <c r="D479" s="52" t="str">
        <f t="shared" si="42"/>
        <v xml:space="preserve"> </v>
      </c>
      <c r="E479" s="52">
        <v>1.1574074074074073E-5</v>
      </c>
      <c r="F479" s="53" t="e">
        <f t="shared" si="43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41"/>
        <v xml:space="preserve"> </v>
      </c>
      <c r="D480" s="52" t="str">
        <f t="shared" si="42"/>
        <v xml:space="preserve"> </v>
      </c>
      <c r="E480" s="52">
        <v>1.1574074074074073E-5</v>
      </c>
      <c r="F480" s="53" t="e">
        <f t="shared" si="43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41"/>
        <v xml:space="preserve"> </v>
      </c>
      <c r="D481" s="52" t="str">
        <f t="shared" si="42"/>
        <v xml:space="preserve"> </v>
      </c>
      <c r="E481" s="52">
        <v>1.1574074074074073E-5</v>
      </c>
      <c r="F481" s="53" t="e">
        <f t="shared" si="43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41"/>
        <v xml:space="preserve"> </v>
      </c>
      <c r="D482" s="52" t="str">
        <f t="shared" si="42"/>
        <v xml:space="preserve"> </v>
      </c>
      <c r="E482" s="52">
        <v>1.1574074074074073E-5</v>
      </c>
      <c r="F482" s="53" t="e">
        <f t="shared" si="43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41"/>
        <v xml:space="preserve"> </v>
      </c>
      <c r="D483" s="52" t="str">
        <f t="shared" si="42"/>
        <v xml:space="preserve"> </v>
      </c>
      <c r="E483" s="52">
        <v>1.1574074074074073E-5</v>
      </c>
      <c r="F483" s="53" t="e">
        <f t="shared" si="43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41"/>
        <v xml:space="preserve"> </v>
      </c>
      <c r="D484" s="52" t="str">
        <f t="shared" si="42"/>
        <v xml:space="preserve"> </v>
      </c>
      <c r="E484" s="52">
        <v>1.1574074074074073E-5</v>
      </c>
      <c r="F484" s="53" t="e">
        <f t="shared" si="43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41"/>
        <v xml:space="preserve"> </v>
      </c>
      <c r="D485" s="52" t="str">
        <f t="shared" si="42"/>
        <v xml:space="preserve"> </v>
      </c>
      <c r="E485" s="52">
        <v>1.1574074074074073E-5</v>
      </c>
      <c r="F485" s="53" t="e">
        <f t="shared" si="43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41"/>
        <v xml:space="preserve"> </v>
      </c>
      <c r="D486" s="52" t="str">
        <f t="shared" si="42"/>
        <v xml:space="preserve"> </v>
      </c>
      <c r="E486" s="52">
        <v>1.1574074074074073E-5</v>
      </c>
      <c r="F486" s="53" t="e">
        <f t="shared" si="43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41"/>
        <v xml:space="preserve"> </v>
      </c>
      <c r="D487" s="52" t="str">
        <f t="shared" si="42"/>
        <v xml:space="preserve"> </v>
      </c>
      <c r="E487" s="52">
        <v>1.1574074074074073E-5</v>
      </c>
      <c r="F487" s="53" t="e">
        <f t="shared" si="43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41"/>
        <v xml:space="preserve"> </v>
      </c>
      <c r="D488" s="52" t="str">
        <f t="shared" si="42"/>
        <v xml:space="preserve"> </v>
      </c>
      <c r="E488" s="52">
        <v>1.1574074074074073E-5</v>
      </c>
      <c r="F488" s="53" t="e">
        <f t="shared" si="43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41"/>
        <v xml:space="preserve"> </v>
      </c>
      <c r="D489" s="52" t="str">
        <f t="shared" si="42"/>
        <v xml:space="preserve"> </v>
      </c>
      <c r="E489" s="52">
        <v>1.1574074074074073E-5</v>
      </c>
      <c r="F489" s="53" t="e">
        <f t="shared" si="43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41"/>
        <v xml:space="preserve"> </v>
      </c>
      <c r="D490" s="52" t="str">
        <f t="shared" si="42"/>
        <v xml:space="preserve"> </v>
      </c>
      <c r="E490" s="52">
        <v>1.1574074074074073E-5</v>
      </c>
      <c r="F490" s="53" t="e">
        <f t="shared" si="43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41"/>
        <v xml:space="preserve"> </v>
      </c>
      <c r="D491" s="52" t="str">
        <f t="shared" si="42"/>
        <v xml:space="preserve"> </v>
      </c>
      <c r="E491" s="52">
        <v>1.1574074074074073E-5</v>
      </c>
      <c r="F491" s="53" t="e">
        <f t="shared" si="43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41"/>
        <v xml:space="preserve"> </v>
      </c>
      <c r="D492" s="52" t="str">
        <f t="shared" si="42"/>
        <v xml:space="preserve"> </v>
      </c>
      <c r="E492" s="52">
        <v>1.1574074074074073E-5</v>
      </c>
      <c r="F492" s="53" t="e">
        <f t="shared" si="43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41"/>
        <v xml:space="preserve"> </v>
      </c>
      <c r="D493" s="52" t="str">
        <f t="shared" si="42"/>
        <v xml:space="preserve"> </v>
      </c>
      <c r="E493" s="52">
        <v>1.1574074074074073E-5</v>
      </c>
      <c r="F493" s="53" t="e">
        <f t="shared" si="43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41"/>
        <v xml:space="preserve"> </v>
      </c>
      <c r="D494" s="52" t="str">
        <f t="shared" si="42"/>
        <v xml:space="preserve"> </v>
      </c>
      <c r="E494" s="52">
        <v>1.1574074074074073E-5</v>
      </c>
      <c r="F494" s="53" t="e">
        <f t="shared" si="43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41"/>
        <v xml:space="preserve"> </v>
      </c>
      <c r="D495" s="52" t="str">
        <f t="shared" si="42"/>
        <v xml:space="preserve"> </v>
      </c>
      <c r="E495" s="52">
        <v>1.1574074074074073E-5</v>
      </c>
      <c r="F495" s="53" t="e">
        <f t="shared" si="43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41"/>
        <v xml:space="preserve"> </v>
      </c>
      <c r="D496" s="52" t="str">
        <f t="shared" si="42"/>
        <v xml:space="preserve"> </v>
      </c>
      <c r="E496" s="52">
        <v>1.1574074074074073E-5</v>
      </c>
      <c r="F496" s="53" t="e">
        <f t="shared" si="43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41"/>
        <v xml:space="preserve"> </v>
      </c>
      <c r="D497" s="52" t="str">
        <f t="shared" si="42"/>
        <v xml:space="preserve"> </v>
      </c>
      <c r="E497" s="52">
        <v>1.1574074074074073E-5</v>
      </c>
      <c r="F497" s="53" t="e">
        <f t="shared" si="43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41"/>
        <v xml:space="preserve"> </v>
      </c>
      <c r="D498" s="52" t="str">
        <f t="shared" si="42"/>
        <v xml:space="preserve"> </v>
      </c>
      <c r="E498" s="52">
        <v>1.1574074074074073E-5</v>
      </c>
      <c r="F498" s="53" t="e">
        <f t="shared" si="43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41"/>
        <v xml:space="preserve"> </v>
      </c>
      <c r="D499" s="52" t="str">
        <f t="shared" si="42"/>
        <v xml:space="preserve"> </v>
      </c>
      <c r="E499" s="52">
        <v>1.1574074074074073E-5</v>
      </c>
      <c r="F499" s="53" t="e">
        <f t="shared" si="43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41"/>
        <v xml:space="preserve"> </v>
      </c>
      <c r="D500" s="52" t="str">
        <f t="shared" si="42"/>
        <v xml:space="preserve"> </v>
      </c>
      <c r="E500" s="52">
        <v>1.1574074074074073E-5</v>
      </c>
      <c r="F500" s="53" t="e">
        <f t="shared" si="43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41"/>
        <v xml:space="preserve"> </v>
      </c>
      <c r="D501" s="52" t="str">
        <f t="shared" si="42"/>
        <v xml:space="preserve"> </v>
      </c>
      <c r="E501" s="52">
        <v>1.1574074074074073E-5</v>
      </c>
      <c r="F501" s="53" t="e">
        <f t="shared" si="43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41"/>
        <v xml:space="preserve"> </v>
      </c>
      <c r="D502" s="52" t="str">
        <f t="shared" si="42"/>
        <v xml:space="preserve"> </v>
      </c>
      <c r="E502" s="52">
        <v>1.1574074074074073E-5</v>
      </c>
      <c r="F502" s="53" t="e">
        <f t="shared" si="43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41"/>
        <v xml:space="preserve"> </v>
      </c>
      <c r="D503" s="52" t="str">
        <f t="shared" si="42"/>
        <v xml:space="preserve"> </v>
      </c>
      <c r="E503" s="52">
        <v>1.1574074074074073E-5</v>
      </c>
      <c r="F503" s="53" t="e">
        <f t="shared" si="43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41"/>
        <v xml:space="preserve"> </v>
      </c>
      <c r="D504" s="52" t="str">
        <f t="shared" si="42"/>
        <v xml:space="preserve"> </v>
      </c>
      <c r="E504" s="52">
        <v>1.1574074074074073E-5</v>
      </c>
      <c r="F504" s="53" t="e">
        <f t="shared" si="43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si="41"/>
        <v xml:space="preserve"> </v>
      </c>
      <c r="D505" s="52" t="str">
        <f t="shared" si="42"/>
        <v xml:space="preserve"> </v>
      </c>
      <c r="E505" s="52">
        <v>1.1574074074074073E-5</v>
      </c>
      <c r="F505" s="53" t="e">
        <f t="shared" si="43"/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</sheetData>
  <phoneticPr fontId="3" type="noConversion"/>
  <conditionalFormatting sqref="B1:B3">
    <cfRule type="cellIs" dxfId="105" priority="19" stopIfTrue="1" operator="equal">
      <formula>"x"</formula>
    </cfRule>
  </conditionalFormatting>
  <conditionalFormatting sqref="B11:B413">
    <cfRule type="cellIs" dxfId="104" priority="3" stopIfTrue="1" operator="equal">
      <formula>"x"</formula>
    </cfRule>
  </conditionalFormatting>
  <conditionalFormatting sqref="B414:B486">
    <cfRule type="cellIs" dxfId="103" priority="1" stopIfTrue="1" operator="equal">
      <formula>"x"</formula>
    </cfRule>
  </conditionalFormatting>
  <conditionalFormatting sqref="B4:B5 B487:B506">
    <cfRule type="cellIs" dxfId="102" priority="7" stopIfTrue="1" operator="equal">
      <formula>"x"</formula>
    </cfRule>
  </conditionalFormatting>
  <conditionalFormatting sqref="G4:G10 G487:G506">
    <cfRule type="cellIs" dxfId="101" priority="8" stopIfTrue="1" operator="equal">
      <formula>#N/A</formula>
    </cfRule>
  </conditionalFormatting>
  <conditionalFormatting sqref="B7:B10">
    <cfRule type="cellIs" dxfId="100" priority="6" stopIfTrue="1" operator="equal">
      <formula>"x"</formula>
    </cfRule>
  </conditionalFormatting>
  <conditionalFormatting sqref="B6">
    <cfRule type="cellIs" dxfId="99" priority="5" stopIfTrue="1" operator="equal">
      <formula>"x"</formula>
    </cfRule>
  </conditionalFormatting>
  <conditionalFormatting sqref="G11:G413">
    <cfRule type="cellIs" dxfId="98" priority="4" stopIfTrue="1" operator="equal">
      <formula>#N/A</formula>
    </cfRule>
  </conditionalFormatting>
  <conditionalFormatting sqref="G414:G486">
    <cfRule type="cellIs" dxfId="97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6016" divId="teer league Standard_6016" sourceType="sheet" destinationFile="C:\A TEER\Web\TEER League 09\cambridge.htm"/>
    <webPublishItem id="29033" divId="teer league Standard_29033" sourceType="range" sourceRef="A1:F65" destinationFile="C:\A TEER\Web\TEER League 08\cambridge.htm"/>
    <webPublishItem id="5045" divId="teer league Standard_5045" sourceType="range" sourceRef="A1:F77" destinationFile="C:\A TEER\Web\TEER League 09\cambridge.htm"/>
    <webPublishItem id="19022" divId="teer league Adult_19022" sourceType="range" sourceRef="A1:F105" destinationFile="C:\A TEER\Web\TEER League 10\clacto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>
  <dimension ref="B1:G499"/>
  <sheetViews>
    <sheetView workbookViewId="0">
      <selection activeCell="C6" sqref="C6"/>
    </sheetView>
  </sheetViews>
  <sheetFormatPr defaultRowHeight="12.75"/>
  <cols>
    <col min="1" max="1" width="1.7109375" customWidth="1"/>
    <col min="2" max="2" width="20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Races!A9</f>
        <v>Kimbolton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3.5081018518518518E-2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3.3287037037037039E-2</v>
      </c>
      <c r="F5" s="53"/>
      <c r="G5" t="str">
        <f>IF((ISERROR((VLOOKUP(B5,Calculation!C$2:C$2815,1,FALSE)))),"not entered","")</f>
        <v/>
      </c>
    </row>
    <row r="6" spans="2:7">
      <c r="B6" s="70" t="s">
        <v>1280</v>
      </c>
      <c r="C6" s="52" t="str">
        <f t="shared" ref="C6:C69" si="0">VLOOKUP(B6,name,3,FALSE)</f>
        <v>Male</v>
      </c>
      <c r="D6" s="52">
        <f t="shared" ref="D6:D69" si="1">VLOOKUP(B6,name,2,FALSE)</f>
        <v>0</v>
      </c>
      <c r="E6" s="52">
        <v>3.3287037037037039E-2</v>
      </c>
      <c r="F6" s="53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70" t="s">
        <v>1281</v>
      </c>
      <c r="C7" s="52" t="str">
        <f t="shared" si="0"/>
        <v>Male</v>
      </c>
      <c r="D7" s="52">
        <f t="shared" si="1"/>
        <v>0</v>
      </c>
      <c r="E7" s="52">
        <v>3.4525462962962966E-2</v>
      </c>
      <c r="F7" s="53">
        <f t="shared" si="2"/>
        <v>9641.3007039892727</v>
      </c>
      <c r="G7" t="str">
        <f>IF((ISERROR((VLOOKUP(B7,Calculation!C$2:C$2815,1,FALSE)))),"not entered","")</f>
        <v/>
      </c>
    </row>
    <row r="8" spans="2:7">
      <c r="B8" s="70" t="s">
        <v>1282</v>
      </c>
      <c r="C8" s="52" t="str">
        <f t="shared" si="0"/>
        <v>Female</v>
      </c>
      <c r="D8" s="52">
        <f t="shared" si="1"/>
        <v>0</v>
      </c>
      <c r="E8" s="52">
        <v>3.5081018518518518E-2</v>
      </c>
      <c r="F8" s="53">
        <f t="shared" si="2"/>
        <v>10000</v>
      </c>
      <c r="G8" t="str">
        <f>IF((ISERROR((VLOOKUP(B8,Calculation!C$2:C$2815,1,FALSE)))),"not entered","")</f>
        <v/>
      </c>
    </row>
    <row r="9" spans="2:7">
      <c r="B9" s="70" t="s">
        <v>1283</v>
      </c>
      <c r="C9" s="52" t="str">
        <f t="shared" si="0"/>
        <v>Male</v>
      </c>
      <c r="D9" s="52">
        <f t="shared" si="1"/>
        <v>0</v>
      </c>
      <c r="E9" s="52">
        <v>3.5659722222222225E-2</v>
      </c>
      <c r="F9" s="53">
        <f t="shared" si="2"/>
        <v>9334.6316131126259</v>
      </c>
      <c r="G9" t="str">
        <f>IF((ISERROR((VLOOKUP(B9,Calculation!C$2:C$2815,1,FALSE)))),"not entered","")</f>
        <v/>
      </c>
    </row>
    <row r="10" spans="2:7">
      <c r="B10" s="70" t="s">
        <v>191</v>
      </c>
      <c r="C10" s="52" t="str">
        <f t="shared" si="0"/>
        <v>Male</v>
      </c>
      <c r="D10" s="52" t="str">
        <f t="shared" si="1"/>
        <v xml:space="preserve">Newmarket Cycle and Tri Club  </v>
      </c>
      <c r="E10" s="52">
        <v>3.5717592592592592E-2</v>
      </c>
      <c r="F10" s="53">
        <f t="shared" si="2"/>
        <v>9319.5074530136098</v>
      </c>
      <c r="G10" t="str">
        <f>IF((ISERROR((VLOOKUP(B10,Calculation!C$2:C$2815,1,FALSE)))),"not entered","")</f>
        <v/>
      </c>
    </row>
    <row r="11" spans="2:7">
      <c r="B11" s="70" t="s">
        <v>1284</v>
      </c>
      <c r="C11" s="52" t="str">
        <f t="shared" si="0"/>
        <v>Male</v>
      </c>
      <c r="D11" s="52">
        <f t="shared" si="1"/>
        <v>0</v>
      </c>
      <c r="E11" s="52">
        <v>3.6145833333333328E-2</v>
      </c>
      <c r="F11" s="53">
        <f t="shared" si="2"/>
        <v>9209.0938200448309</v>
      </c>
      <c r="G11" t="str">
        <f>IF((ISERROR((VLOOKUP(B11,Calculation!C$2:C$2815,1,FALSE)))),"not entered","")</f>
        <v/>
      </c>
    </row>
    <row r="12" spans="2:7">
      <c r="B12" s="70" t="s">
        <v>1285</v>
      </c>
      <c r="C12" s="52" t="str">
        <f t="shared" si="0"/>
        <v>Male</v>
      </c>
      <c r="D12" s="52">
        <f t="shared" si="1"/>
        <v>0</v>
      </c>
      <c r="E12" s="52">
        <v>3.6249999999999998E-2</v>
      </c>
      <c r="F12" s="53">
        <f t="shared" si="2"/>
        <v>9182.6309067688398</v>
      </c>
      <c r="G12" t="str">
        <f>IF((ISERROR((VLOOKUP(B12,Calculation!C$2:C$2815,1,FALSE)))),"not entered","")</f>
        <v/>
      </c>
    </row>
    <row r="13" spans="2:7">
      <c r="B13" s="70" t="s">
        <v>1286</v>
      </c>
      <c r="C13" s="52" t="str">
        <f t="shared" si="0"/>
        <v>Male</v>
      </c>
      <c r="D13" s="52">
        <f t="shared" si="1"/>
        <v>0</v>
      </c>
      <c r="E13" s="52">
        <v>3.636574074074074E-2</v>
      </c>
      <c r="F13" s="53">
        <f t="shared" si="2"/>
        <v>9153.4054742202425</v>
      </c>
      <c r="G13" t="str">
        <f>IF((ISERROR((VLOOKUP(B13,Calculation!C$2:C$2815,1,FALSE)))),"not entered","")</f>
        <v/>
      </c>
    </row>
    <row r="14" spans="2:7">
      <c r="B14" s="70" t="s">
        <v>1287</v>
      </c>
      <c r="C14" s="52" t="str">
        <f t="shared" si="0"/>
        <v>Male</v>
      </c>
      <c r="D14" s="52">
        <f t="shared" si="1"/>
        <v>0</v>
      </c>
      <c r="E14" s="52">
        <v>3.6793981481481483E-2</v>
      </c>
      <c r="F14" s="53">
        <f t="shared" si="2"/>
        <v>9046.8700849323686</v>
      </c>
      <c r="G14" t="str">
        <f>IF((ISERROR((VLOOKUP(B14,Calculation!C$2:C$2815,1,FALSE)))),"not entered","")</f>
        <v/>
      </c>
    </row>
    <row r="15" spans="2:7">
      <c r="B15" s="70" t="s">
        <v>1288</v>
      </c>
      <c r="C15" s="52" t="str">
        <f t="shared" si="0"/>
        <v>Male</v>
      </c>
      <c r="D15" s="52">
        <f t="shared" si="1"/>
        <v>0</v>
      </c>
      <c r="E15" s="52">
        <v>3.6828703703703704E-2</v>
      </c>
      <c r="F15" s="53">
        <f t="shared" si="2"/>
        <v>9038.3406662476427</v>
      </c>
      <c r="G15" t="str">
        <f>IF((ISERROR((VLOOKUP(B15,Calculation!C$2:C$2815,1,FALSE)))),"not entered","")</f>
        <v/>
      </c>
    </row>
    <row r="16" spans="2:7">
      <c r="B16" s="70" t="s">
        <v>1289</v>
      </c>
      <c r="C16" s="52" t="str">
        <f t="shared" si="0"/>
        <v>Male</v>
      </c>
      <c r="D16" s="52">
        <f t="shared" si="1"/>
        <v>0</v>
      </c>
      <c r="E16" s="52">
        <v>3.7060185185185189E-2</v>
      </c>
      <c r="F16" s="53">
        <f t="shared" si="2"/>
        <v>8981.8863210493437</v>
      </c>
      <c r="G16" t="str">
        <f>IF((ISERROR((VLOOKUP(B16,Calculation!C$2:C$2815,1,FALSE)))),"not entered","")</f>
        <v/>
      </c>
    </row>
    <row r="17" spans="2:7">
      <c r="B17" s="70" t="s">
        <v>1290</v>
      </c>
      <c r="C17" s="52" t="str">
        <f t="shared" si="0"/>
        <v>Male</v>
      </c>
      <c r="D17" s="52">
        <f t="shared" si="1"/>
        <v>0</v>
      </c>
      <c r="E17" s="52">
        <v>3.7094907407407403E-2</v>
      </c>
      <c r="F17" s="53">
        <f t="shared" si="2"/>
        <v>8973.4789391575687</v>
      </c>
      <c r="G17" t="str">
        <f>IF((ISERROR((VLOOKUP(B17,Calculation!C$2:C$2815,1,FALSE)))),"not entered","")</f>
        <v/>
      </c>
    </row>
    <row r="18" spans="2:7">
      <c r="B18" s="70" t="s">
        <v>1291</v>
      </c>
      <c r="C18" s="52" t="str">
        <f t="shared" si="0"/>
        <v>Male</v>
      </c>
      <c r="D18" s="52">
        <f t="shared" si="1"/>
        <v>0</v>
      </c>
      <c r="E18" s="52">
        <v>3.7372685185185189E-2</v>
      </c>
      <c r="F18" s="53">
        <f t="shared" si="2"/>
        <v>8906.7822855373179</v>
      </c>
      <c r="G18" t="str">
        <f>IF((ISERROR((VLOOKUP(B18,Calculation!C$2:C$2815,1,FALSE)))),"not entered","")</f>
        <v/>
      </c>
    </row>
    <row r="19" spans="2:7">
      <c r="B19" s="70" t="s">
        <v>1292</v>
      </c>
      <c r="C19" s="52" t="str">
        <f t="shared" si="0"/>
        <v>Male</v>
      </c>
      <c r="D19" s="52">
        <f t="shared" si="1"/>
        <v>0</v>
      </c>
      <c r="E19" s="52">
        <v>3.7662037037037036E-2</v>
      </c>
      <c r="F19" s="53">
        <f t="shared" si="2"/>
        <v>8838.3527965580834</v>
      </c>
      <c r="G19" t="str">
        <f>IF((ISERROR((VLOOKUP(B19,Calculation!C$2:C$2815,1,FALSE)))),"not entered","")</f>
        <v/>
      </c>
    </row>
    <row r="20" spans="2:7">
      <c r="B20" s="70" t="s">
        <v>1293</v>
      </c>
      <c r="C20" s="52" t="str">
        <f t="shared" si="0"/>
        <v>Male</v>
      </c>
      <c r="D20" s="52">
        <f t="shared" si="1"/>
        <v>0</v>
      </c>
      <c r="E20" s="52">
        <v>3.7685185185185183E-2</v>
      </c>
      <c r="F20" s="53">
        <f t="shared" si="2"/>
        <v>8832.9238329238342</v>
      </c>
      <c r="G20" t="str">
        <f>IF((ISERROR((VLOOKUP(B20,Calculation!C$2:C$2815,1,FALSE)))),"not entered","")</f>
        <v/>
      </c>
    </row>
    <row r="21" spans="2:7">
      <c r="B21" s="70" t="s">
        <v>1294</v>
      </c>
      <c r="C21" s="52" t="str">
        <f t="shared" si="0"/>
        <v>Male</v>
      </c>
      <c r="D21" s="52">
        <f t="shared" si="1"/>
        <v>0</v>
      </c>
      <c r="E21" s="52">
        <v>3.770833333333333E-2</v>
      </c>
      <c r="F21" s="53">
        <f t="shared" si="2"/>
        <v>8827.5015346838572</v>
      </c>
      <c r="G21" t="str">
        <f>IF((ISERROR((VLOOKUP(B21,Calculation!C$2:C$2815,1,FALSE)))),"not entered","")</f>
        <v/>
      </c>
    </row>
    <row r="22" spans="2:7">
      <c r="B22" s="70" t="s">
        <v>93</v>
      </c>
      <c r="C22" s="52" t="str">
        <f t="shared" si="0"/>
        <v>Male</v>
      </c>
      <c r="D22" s="52" t="str">
        <f t="shared" si="1"/>
        <v>Tri-Anglia</v>
      </c>
      <c r="E22" s="52">
        <v>3.788194444444444E-2</v>
      </c>
      <c r="F22" s="53">
        <f t="shared" si="2"/>
        <v>8787.045523984114</v>
      </c>
      <c r="G22" t="str">
        <f>IF((ISERROR((VLOOKUP(B22,Calculation!C$2:C$2815,1,FALSE)))),"not entered","")</f>
        <v/>
      </c>
    </row>
    <row r="23" spans="2:7">
      <c r="B23" s="70" t="s">
        <v>1295</v>
      </c>
      <c r="C23" s="52" t="str">
        <f t="shared" si="0"/>
        <v>Male</v>
      </c>
      <c r="D23" s="52">
        <f t="shared" si="1"/>
        <v>0</v>
      </c>
      <c r="E23" s="52">
        <v>3.7997685185185183E-2</v>
      </c>
      <c r="F23" s="53">
        <f t="shared" si="2"/>
        <v>8760.2802314955843</v>
      </c>
      <c r="G23" t="str">
        <f>IF((ISERROR((VLOOKUP(B23,Calculation!C$2:C$2815,1,FALSE)))),"not entered","")</f>
        <v/>
      </c>
    </row>
    <row r="24" spans="2:7">
      <c r="B24" s="70" t="s">
        <v>1296</v>
      </c>
      <c r="C24" s="52" t="e">
        <f t="shared" si="0"/>
        <v>#N/A</v>
      </c>
      <c r="D24" s="52" t="e">
        <f t="shared" si="1"/>
        <v>#N/A</v>
      </c>
      <c r="E24" s="52">
        <v>3.8032407407407411E-2</v>
      </c>
      <c r="F24" s="53" t="e">
        <f t="shared" si="2"/>
        <v>#N/A</v>
      </c>
      <c r="G24" t="str">
        <f>IF((ISERROR((VLOOKUP(B24,Calculation!C$2:C$2815,1,FALSE)))),"not entered","")</f>
        <v>not entered</v>
      </c>
    </row>
    <row r="25" spans="2:7">
      <c r="B25" s="70" t="s">
        <v>1297</v>
      </c>
      <c r="C25" s="52" t="str">
        <f t="shared" si="0"/>
        <v>Male</v>
      </c>
      <c r="D25" s="52">
        <f t="shared" si="1"/>
        <v>0</v>
      </c>
      <c r="E25" s="52">
        <v>3.8067129629629631E-2</v>
      </c>
      <c r="F25" s="53">
        <f t="shared" si="2"/>
        <v>8744.2991790817887</v>
      </c>
      <c r="G25" t="str">
        <f>IF((ISERROR((VLOOKUP(B25,Calculation!C$2:C$2815,1,FALSE)))),"not entered","")</f>
        <v/>
      </c>
    </row>
    <row r="26" spans="2:7">
      <c r="B26" s="70" t="s">
        <v>1298</v>
      </c>
      <c r="C26" s="52" t="str">
        <f t="shared" si="0"/>
        <v>Male</v>
      </c>
      <c r="D26" s="52">
        <f t="shared" si="1"/>
        <v>0</v>
      </c>
      <c r="E26" s="52">
        <v>3.8391203703703698E-2</v>
      </c>
      <c r="F26" s="53">
        <f t="shared" si="2"/>
        <v>8670.4853783539365</v>
      </c>
      <c r="G26" t="str">
        <f>IF((ISERROR((VLOOKUP(B26,Calculation!C$2:C$2815,1,FALSE)))),"not entered","")</f>
        <v/>
      </c>
    </row>
    <row r="27" spans="2:7">
      <c r="B27" s="70" t="s">
        <v>1299</v>
      </c>
      <c r="C27" s="52" t="str">
        <f t="shared" si="0"/>
        <v>Female</v>
      </c>
      <c r="D27" s="52">
        <f t="shared" si="1"/>
        <v>0</v>
      </c>
      <c r="E27" s="52">
        <v>3.8657407407407404E-2</v>
      </c>
      <c r="F27" s="53">
        <f t="shared" si="2"/>
        <v>9074.8502994011978</v>
      </c>
      <c r="G27" t="str">
        <f>IF((ISERROR((VLOOKUP(B27,Calculation!C$2:C$2815,1,FALSE)))),"not entered","")</f>
        <v/>
      </c>
    </row>
    <row r="28" spans="2:7">
      <c r="B28" s="70" t="s">
        <v>1300</v>
      </c>
      <c r="C28" s="52" t="str">
        <f t="shared" si="0"/>
        <v>Male</v>
      </c>
      <c r="D28" s="52">
        <f t="shared" si="1"/>
        <v>0</v>
      </c>
      <c r="E28" s="52">
        <v>3.8680555555555558E-2</v>
      </c>
      <c r="F28" s="53">
        <f t="shared" si="2"/>
        <v>8605.6253740275297</v>
      </c>
      <c r="G28" t="str">
        <f>IF((ISERROR((VLOOKUP(B28,Calculation!C$2:C$2815,1,FALSE)))),"not entered","")</f>
        <v/>
      </c>
    </row>
    <row r="29" spans="2:7">
      <c r="B29" s="70" t="s">
        <v>1301</v>
      </c>
      <c r="C29" s="52" t="str">
        <f t="shared" si="0"/>
        <v>Male</v>
      </c>
      <c r="D29" s="52">
        <f t="shared" si="1"/>
        <v>0</v>
      </c>
      <c r="E29" s="52">
        <v>3.876157407407408E-2</v>
      </c>
      <c r="F29" s="53">
        <f t="shared" si="2"/>
        <v>8587.6381009256493</v>
      </c>
      <c r="G29" t="str">
        <f>IF((ISERROR((VLOOKUP(B29,Calculation!C$2:C$2815,1,FALSE)))),"not entered","")</f>
        <v/>
      </c>
    </row>
    <row r="30" spans="2:7">
      <c r="B30" s="70" t="s">
        <v>1302</v>
      </c>
      <c r="C30" s="52" t="str">
        <f t="shared" si="0"/>
        <v>Male</v>
      </c>
      <c r="D30" s="52">
        <f t="shared" si="1"/>
        <v>0</v>
      </c>
      <c r="E30" s="52">
        <v>3.8796296296296294E-2</v>
      </c>
      <c r="F30" s="53">
        <f t="shared" si="2"/>
        <v>8579.9522673031042</v>
      </c>
      <c r="G30" t="str">
        <f>IF((ISERROR((VLOOKUP(B30,Calculation!C$2:C$2815,1,FALSE)))),"not entered","")</f>
        <v/>
      </c>
    </row>
    <row r="31" spans="2:7">
      <c r="B31" s="70" t="s">
        <v>1303</v>
      </c>
      <c r="C31" s="52" t="str">
        <f t="shared" si="0"/>
        <v>Female</v>
      </c>
      <c r="D31" s="52">
        <f t="shared" si="1"/>
        <v>0</v>
      </c>
      <c r="E31" s="52">
        <v>3.8819444444444441E-2</v>
      </c>
      <c r="F31" s="53">
        <f t="shared" si="2"/>
        <v>9036.9707811568278</v>
      </c>
      <c r="G31" t="str">
        <f>IF((ISERROR((VLOOKUP(B31,Calculation!C$2:C$2815,1,FALSE)))),"not entered","")</f>
        <v/>
      </c>
    </row>
    <row r="32" spans="2:7">
      <c r="B32" s="70" t="s">
        <v>1304</v>
      </c>
      <c r="C32" s="52" t="str">
        <f t="shared" si="0"/>
        <v>Male</v>
      </c>
      <c r="D32" s="52">
        <f t="shared" si="1"/>
        <v>0</v>
      </c>
      <c r="E32" s="52">
        <v>3.888888888888889E-2</v>
      </c>
      <c r="F32" s="53">
        <f t="shared" si="2"/>
        <v>8559.523809523811</v>
      </c>
      <c r="G32" t="str">
        <f>IF((ISERROR((VLOOKUP(B32,Calculation!C$2:C$2815,1,FALSE)))),"not entered","")</f>
        <v/>
      </c>
    </row>
    <row r="33" spans="2:7">
      <c r="B33" s="70" t="s">
        <v>1305</v>
      </c>
      <c r="C33" s="52" t="str">
        <f t="shared" si="0"/>
        <v>Male</v>
      </c>
      <c r="D33" s="52">
        <f t="shared" si="1"/>
        <v>0</v>
      </c>
      <c r="E33" s="52">
        <v>3.936342592592592E-2</v>
      </c>
      <c r="F33" s="53">
        <f t="shared" si="2"/>
        <v>8456.3363716553977</v>
      </c>
      <c r="G33" t="str">
        <f>IF((ISERROR((VLOOKUP(B33,Calculation!C$2:C$2815,1,FALSE)))),"not entered","")</f>
        <v/>
      </c>
    </row>
    <row r="34" spans="2:7">
      <c r="B34" s="70" t="s">
        <v>1306</v>
      </c>
      <c r="C34" s="52" t="str">
        <f t="shared" si="0"/>
        <v>Male</v>
      </c>
      <c r="D34" s="52">
        <f t="shared" si="1"/>
        <v>0</v>
      </c>
      <c r="E34" s="52">
        <v>3.9571759259259258E-2</v>
      </c>
      <c r="F34" s="53">
        <f t="shared" si="2"/>
        <v>8411.8163205615692</v>
      </c>
      <c r="G34" t="str">
        <f>IF((ISERROR((VLOOKUP(B34,Calculation!C$2:C$2815,1,FALSE)))),"not entered","")</f>
        <v/>
      </c>
    </row>
    <row r="35" spans="2:7">
      <c r="B35" s="70" t="s">
        <v>1307</v>
      </c>
      <c r="C35" s="52" t="str">
        <f t="shared" si="0"/>
        <v>Male</v>
      </c>
      <c r="D35" s="52">
        <f t="shared" si="1"/>
        <v>0</v>
      </c>
      <c r="E35" s="52">
        <v>3.9583333333333331E-2</v>
      </c>
      <c r="F35" s="53">
        <f t="shared" si="2"/>
        <v>8409.3567251461991</v>
      </c>
      <c r="G35" t="str">
        <f>IF((ISERROR((VLOOKUP(B35,Calculation!C$2:C$2815,1,FALSE)))),"not entered","")</f>
        <v/>
      </c>
    </row>
    <row r="36" spans="2:7">
      <c r="B36" s="70" t="s">
        <v>1308</v>
      </c>
      <c r="C36" s="52" t="str">
        <f t="shared" si="0"/>
        <v>Female</v>
      </c>
      <c r="D36" s="52">
        <f t="shared" si="1"/>
        <v>0</v>
      </c>
      <c r="E36" s="52">
        <v>3.9618055555555552E-2</v>
      </c>
      <c r="F36" s="53">
        <f t="shared" si="2"/>
        <v>8854.8057259713714</v>
      </c>
      <c r="G36" t="str">
        <f>IF((ISERROR((VLOOKUP(B36,Calculation!C$2:C$2815,1,FALSE)))),"not entered","")</f>
        <v/>
      </c>
    </row>
    <row r="37" spans="2:7">
      <c r="B37" s="70" t="s">
        <v>1309</v>
      </c>
      <c r="C37" s="52" t="str">
        <f t="shared" si="0"/>
        <v>Male</v>
      </c>
      <c r="D37" s="52">
        <f t="shared" si="1"/>
        <v>0</v>
      </c>
      <c r="E37" s="52">
        <v>3.9629629629629633E-2</v>
      </c>
      <c r="F37" s="53">
        <f t="shared" si="2"/>
        <v>8399.5327102803749</v>
      </c>
      <c r="G37" t="str">
        <f>IF((ISERROR((VLOOKUP(B37,Calculation!C$2:C$2815,1,FALSE)))),"not entered","")</f>
        <v/>
      </c>
    </row>
    <row r="38" spans="2:7">
      <c r="B38" s="70" t="s">
        <v>1310</v>
      </c>
      <c r="C38" s="52" t="str">
        <f t="shared" si="0"/>
        <v>Male</v>
      </c>
      <c r="D38" s="52">
        <f t="shared" si="1"/>
        <v>0</v>
      </c>
      <c r="E38" s="52">
        <v>3.9930555555555559E-2</v>
      </c>
      <c r="F38" s="53">
        <f t="shared" si="2"/>
        <v>8336.2318840579701</v>
      </c>
      <c r="G38" t="str">
        <f>IF((ISERROR((VLOOKUP(B38,Calculation!C$2:C$2815,1,FALSE)))),"not entered","")</f>
        <v/>
      </c>
    </row>
    <row r="39" spans="2:7">
      <c r="B39" s="70" t="s">
        <v>1311</v>
      </c>
      <c r="C39" s="52" t="str">
        <f t="shared" si="0"/>
        <v>Male</v>
      </c>
      <c r="D39" s="52">
        <f t="shared" si="1"/>
        <v>0</v>
      </c>
      <c r="E39" s="52">
        <v>4.0011574074074074E-2</v>
      </c>
      <c r="F39" s="53">
        <f t="shared" si="2"/>
        <v>8319.3520393404688</v>
      </c>
      <c r="G39" t="str">
        <f>IF((ISERROR((VLOOKUP(B39,Calculation!C$2:C$2815,1,FALSE)))),"not entered","")</f>
        <v/>
      </c>
    </row>
    <row r="40" spans="2:7">
      <c r="B40" s="70" t="s">
        <v>1312</v>
      </c>
      <c r="C40" s="52" t="str">
        <f t="shared" si="0"/>
        <v>Male</v>
      </c>
      <c r="D40" s="52">
        <f t="shared" si="1"/>
        <v>0</v>
      </c>
      <c r="E40" s="52">
        <v>4.0138888888888884E-2</v>
      </c>
      <c r="F40" s="53">
        <f t="shared" si="2"/>
        <v>8292.9642445213394</v>
      </c>
      <c r="G40" t="str">
        <f>IF((ISERROR((VLOOKUP(B40,Calculation!C$2:C$2815,1,FALSE)))),"not entered","")</f>
        <v/>
      </c>
    </row>
    <row r="41" spans="2:7">
      <c r="B41" s="70" t="s">
        <v>1313</v>
      </c>
      <c r="C41" s="52" t="str">
        <f t="shared" si="0"/>
        <v>Male</v>
      </c>
      <c r="D41" s="52">
        <f t="shared" si="1"/>
        <v>0</v>
      </c>
      <c r="E41" s="52">
        <v>4.0162037037037038E-2</v>
      </c>
      <c r="F41" s="53">
        <f t="shared" si="2"/>
        <v>8288.1844380403454</v>
      </c>
      <c r="G41" t="str">
        <f>IF((ISERROR((VLOOKUP(B41,Calculation!C$2:C$2815,1,FALSE)))),"not entered","")</f>
        <v/>
      </c>
    </row>
    <row r="42" spans="2:7">
      <c r="B42" s="70" t="s">
        <v>1314</v>
      </c>
      <c r="C42" s="52" t="str">
        <f t="shared" si="0"/>
        <v>Male</v>
      </c>
      <c r="D42" s="52">
        <f t="shared" si="1"/>
        <v>0</v>
      </c>
      <c r="E42" s="52">
        <v>4.0162037037037038E-2</v>
      </c>
      <c r="F42" s="53">
        <f t="shared" si="2"/>
        <v>8288.1844380403454</v>
      </c>
      <c r="G42" t="str">
        <f>IF((ISERROR((VLOOKUP(B42,Calculation!C$2:C$2815,1,FALSE)))),"not entered","")</f>
        <v/>
      </c>
    </row>
    <row r="43" spans="2:7">
      <c r="B43" s="70" t="s">
        <v>493</v>
      </c>
      <c r="C43" s="52" t="str">
        <f t="shared" si="0"/>
        <v>Male</v>
      </c>
      <c r="D43" s="52">
        <f t="shared" si="1"/>
        <v>0</v>
      </c>
      <c r="E43" s="52">
        <v>4.0173611111111111E-2</v>
      </c>
      <c r="F43" s="53">
        <f t="shared" si="2"/>
        <v>8285.7966004033424</v>
      </c>
      <c r="G43" t="str">
        <f>IF((ISERROR((VLOOKUP(B43,Calculation!C$2:C$2815,1,FALSE)))),"not entered","")</f>
        <v/>
      </c>
    </row>
    <row r="44" spans="2:7">
      <c r="B44" s="70" t="s">
        <v>1315</v>
      </c>
      <c r="C44" s="52" t="str">
        <f t="shared" si="0"/>
        <v>Male</v>
      </c>
      <c r="D44" s="52">
        <f t="shared" si="1"/>
        <v>0</v>
      </c>
      <c r="E44" s="52">
        <v>4.027777777777778E-2</v>
      </c>
      <c r="F44" s="53">
        <f t="shared" si="2"/>
        <v>8264.3678160919535</v>
      </c>
      <c r="G44" t="str">
        <f>IF((ISERROR((VLOOKUP(B44,Calculation!C$2:C$2815,1,FALSE)))),"not entered","")</f>
        <v/>
      </c>
    </row>
    <row r="45" spans="2:7">
      <c r="B45" s="70" t="s">
        <v>1316</v>
      </c>
      <c r="C45" s="52" t="str">
        <f t="shared" si="0"/>
        <v>Male</v>
      </c>
      <c r="D45" s="52">
        <f t="shared" si="1"/>
        <v>0</v>
      </c>
      <c r="E45" s="52">
        <v>4.0428240740740744E-2</v>
      </c>
      <c r="F45" s="53">
        <f t="shared" si="2"/>
        <v>8233.6100772974514</v>
      </c>
      <c r="G45" t="str">
        <f>IF((ISERROR((VLOOKUP(B45,Calculation!C$2:C$2815,1,FALSE)))),"not entered","")</f>
        <v/>
      </c>
    </row>
    <row r="46" spans="2:7">
      <c r="B46" s="70" t="s">
        <v>1317</v>
      </c>
      <c r="C46" s="52" t="str">
        <f t="shared" si="0"/>
        <v>Male</v>
      </c>
      <c r="D46" s="52">
        <f t="shared" si="1"/>
        <v>0</v>
      </c>
      <c r="E46" s="52">
        <v>4.0474537037037038E-2</v>
      </c>
      <c r="F46" s="53">
        <f t="shared" si="2"/>
        <v>8224.192164712611</v>
      </c>
      <c r="G46" t="str">
        <f>IF((ISERROR((VLOOKUP(B46,Calculation!C$2:C$2815,1,FALSE)))),"not entered","")</f>
        <v/>
      </c>
    </row>
    <row r="47" spans="2:7">
      <c r="B47" s="70" t="s">
        <v>1318</v>
      </c>
      <c r="C47" s="52" t="str">
        <f t="shared" si="0"/>
        <v>Male</v>
      </c>
      <c r="D47" s="52">
        <f t="shared" si="1"/>
        <v>0</v>
      </c>
      <c r="E47" s="52">
        <v>4.0486111111111105E-2</v>
      </c>
      <c r="F47" s="53">
        <f t="shared" si="2"/>
        <v>8221.841052029733</v>
      </c>
      <c r="G47" t="str">
        <f>IF((ISERROR((VLOOKUP(B47,Calculation!C$2:C$2815,1,FALSE)))),"not entered","")</f>
        <v/>
      </c>
    </row>
    <row r="48" spans="2:7">
      <c r="B48" s="70" t="s">
        <v>112</v>
      </c>
      <c r="C48" s="52" t="str">
        <f t="shared" si="0"/>
        <v>Male</v>
      </c>
      <c r="D48" s="52">
        <f t="shared" si="1"/>
        <v>0</v>
      </c>
      <c r="E48" s="52">
        <v>4.0601851851851854E-2</v>
      </c>
      <c r="F48" s="53">
        <f t="shared" si="2"/>
        <v>8198.4036488027359</v>
      </c>
      <c r="G48" t="str">
        <f>IF((ISERROR((VLOOKUP(B48,Calculation!C$2:C$2815,1,FALSE)))),"not entered","")</f>
        <v/>
      </c>
    </row>
    <row r="49" spans="2:7">
      <c r="B49" s="70" t="s">
        <v>1319</v>
      </c>
      <c r="C49" s="52" t="str">
        <f t="shared" si="0"/>
        <v>Male</v>
      </c>
      <c r="D49" s="52">
        <f t="shared" si="1"/>
        <v>0</v>
      </c>
      <c r="E49" s="52">
        <v>4.0729166666666664E-2</v>
      </c>
      <c r="F49" s="53">
        <f t="shared" si="2"/>
        <v>8172.7763569195804</v>
      </c>
      <c r="G49" t="str">
        <f>IF((ISERROR((VLOOKUP(B49,Calculation!C$2:C$2815,1,FALSE)))),"not entered","")</f>
        <v/>
      </c>
    </row>
    <row r="50" spans="2:7">
      <c r="B50" s="70" t="s">
        <v>1320</v>
      </c>
      <c r="C50" s="52" t="str">
        <f t="shared" si="0"/>
        <v>Male</v>
      </c>
      <c r="D50" s="52">
        <f t="shared" si="1"/>
        <v>0</v>
      </c>
      <c r="E50" s="52">
        <v>4.0937500000000002E-2</v>
      </c>
      <c r="F50" s="53">
        <f t="shared" si="2"/>
        <v>8131.1846197342375</v>
      </c>
      <c r="G50" t="str">
        <f>IF((ISERROR((VLOOKUP(B50,Calculation!C$2:C$2815,1,FALSE)))),"not entered","")</f>
        <v/>
      </c>
    </row>
    <row r="51" spans="2:7">
      <c r="B51" s="70" t="s">
        <v>1321</v>
      </c>
      <c r="C51" s="52" t="str">
        <f t="shared" si="0"/>
        <v>Female</v>
      </c>
      <c r="D51" s="52">
        <f t="shared" si="1"/>
        <v>0</v>
      </c>
      <c r="E51" s="52">
        <v>4.099537037037037E-2</v>
      </c>
      <c r="F51" s="53">
        <f t="shared" si="2"/>
        <v>8557.3122529644261</v>
      </c>
      <c r="G51" t="str">
        <f>IF((ISERROR((VLOOKUP(B51,Calculation!C$2:C$2815,1,FALSE)))),"not entered","")</f>
        <v/>
      </c>
    </row>
    <row r="52" spans="2:7">
      <c r="B52" s="70" t="s">
        <v>1322</v>
      </c>
      <c r="C52" s="52" t="str">
        <f t="shared" si="0"/>
        <v>Male</v>
      </c>
      <c r="D52" s="52">
        <f t="shared" si="1"/>
        <v>0</v>
      </c>
      <c r="E52" s="52">
        <v>4.1261574074074069E-2</v>
      </c>
      <c r="F52" s="53">
        <f t="shared" si="2"/>
        <v>8067.3211781206192</v>
      </c>
      <c r="G52" t="str">
        <f>IF((ISERROR((VLOOKUP(B52,Calculation!C$2:C$2815,1,FALSE)))),"not entered","")</f>
        <v/>
      </c>
    </row>
    <row r="53" spans="2:7">
      <c r="B53" s="70" t="s">
        <v>1323</v>
      </c>
      <c r="C53" s="52" t="str">
        <f t="shared" si="0"/>
        <v>Male</v>
      </c>
      <c r="D53" s="52">
        <f t="shared" si="1"/>
        <v>0</v>
      </c>
      <c r="E53" s="52">
        <v>4.1296296296296296E-2</v>
      </c>
      <c r="F53" s="53">
        <f t="shared" si="2"/>
        <v>8060.5381165919289</v>
      </c>
      <c r="G53" t="str">
        <f>IF((ISERROR((VLOOKUP(B53,Calculation!C$2:C$2815,1,FALSE)))),"not entered","")</f>
        <v/>
      </c>
    </row>
    <row r="54" spans="2:7">
      <c r="B54" s="70" t="s">
        <v>1324</v>
      </c>
      <c r="C54" s="52" t="str">
        <f t="shared" si="0"/>
        <v>Male</v>
      </c>
      <c r="D54" s="52">
        <f t="shared" si="1"/>
        <v>0</v>
      </c>
      <c r="E54" s="52">
        <v>4.1400462962962965E-2</v>
      </c>
      <c r="F54" s="53">
        <f t="shared" si="2"/>
        <v>8040.2571987699184</v>
      </c>
      <c r="G54" t="str">
        <f>IF((ISERROR((VLOOKUP(B54,Calculation!C$2:C$2815,1,FALSE)))),"not entered","")</f>
        <v/>
      </c>
    </row>
    <row r="55" spans="2:7">
      <c r="B55" s="70" t="s">
        <v>1325</v>
      </c>
      <c r="C55" s="52" t="str">
        <f t="shared" si="0"/>
        <v>Male</v>
      </c>
      <c r="D55" s="52">
        <f t="shared" si="1"/>
        <v>0</v>
      </c>
      <c r="E55" s="52">
        <v>4.1423611111111112E-2</v>
      </c>
      <c r="F55" s="53">
        <f t="shared" si="2"/>
        <v>8035.7641799385292</v>
      </c>
      <c r="G55" t="str">
        <f>IF((ISERROR((VLOOKUP(B55,Calculation!C$2:C$2815,1,FALSE)))),"not entered","")</f>
        <v/>
      </c>
    </row>
    <row r="56" spans="2:7">
      <c r="B56" s="70" t="s">
        <v>1326</v>
      </c>
      <c r="C56" s="52" t="str">
        <f t="shared" si="0"/>
        <v>Male</v>
      </c>
      <c r="D56" s="52">
        <f t="shared" si="1"/>
        <v>0</v>
      </c>
      <c r="E56" s="52">
        <v>4.1516203703703701E-2</v>
      </c>
      <c r="F56" s="53">
        <f t="shared" si="2"/>
        <v>8017.8422079732372</v>
      </c>
      <c r="G56" t="str">
        <f>IF((ISERROR((VLOOKUP(B56,Calculation!C$2:C$2815,1,FALSE)))),"not entered","")</f>
        <v/>
      </c>
    </row>
    <row r="57" spans="2:7">
      <c r="B57" s="70" t="s">
        <v>1327</v>
      </c>
      <c r="C57" s="52" t="str">
        <f t="shared" si="0"/>
        <v>Male</v>
      </c>
      <c r="D57" s="52">
        <f t="shared" si="1"/>
        <v>0</v>
      </c>
      <c r="E57" s="52">
        <v>4.1701388888888885E-2</v>
      </c>
      <c r="F57" s="53">
        <f t="shared" si="2"/>
        <v>7982.2370247016379</v>
      </c>
      <c r="G57" t="str">
        <f>IF((ISERROR((VLOOKUP(B57,Calculation!C$2:C$2815,1,FALSE)))),"not entered","")</f>
        <v/>
      </c>
    </row>
    <row r="58" spans="2:7">
      <c r="B58" s="70" t="s">
        <v>1328</v>
      </c>
      <c r="C58" s="52" t="str">
        <f t="shared" si="0"/>
        <v>Male</v>
      </c>
      <c r="D58" s="52">
        <f t="shared" si="1"/>
        <v>0</v>
      </c>
      <c r="E58" s="52">
        <v>4.1782407407407407E-2</v>
      </c>
      <c r="F58" s="53">
        <f t="shared" si="2"/>
        <v>7966.7590027700835</v>
      </c>
      <c r="G58" t="str">
        <f>IF((ISERROR((VLOOKUP(B58,Calculation!C$2:C$2815,1,FALSE)))),"not entered","")</f>
        <v/>
      </c>
    </row>
    <row r="59" spans="2:7">
      <c r="B59" s="70" t="s">
        <v>1329</v>
      </c>
      <c r="C59" s="52" t="str">
        <f t="shared" si="0"/>
        <v>Male</v>
      </c>
      <c r="D59" s="52">
        <f t="shared" si="1"/>
        <v>0</v>
      </c>
      <c r="E59" s="52">
        <v>4.1793981481481481E-2</v>
      </c>
      <c r="F59" s="53">
        <f t="shared" si="2"/>
        <v>7964.552755469399</v>
      </c>
      <c r="G59" t="str">
        <f>IF((ISERROR((VLOOKUP(B59,Calculation!C$2:C$2815,1,FALSE)))),"not entered","")</f>
        <v/>
      </c>
    </row>
    <row r="60" spans="2:7">
      <c r="B60" s="70" t="s">
        <v>1330</v>
      </c>
      <c r="C60" s="52" t="str">
        <f t="shared" si="0"/>
        <v>Male</v>
      </c>
      <c r="D60" s="52">
        <f t="shared" si="1"/>
        <v>0</v>
      </c>
      <c r="E60" s="52">
        <v>4.1840277777777775E-2</v>
      </c>
      <c r="F60" s="53">
        <f t="shared" si="2"/>
        <v>7955.7399723374838</v>
      </c>
      <c r="G60" t="str">
        <f>IF((ISERROR((VLOOKUP(B60,Calculation!C$2:C$2815,1,FALSE)))),"not entered","")</f>
        <v/>
      </c>
    </row>
    <row r="61" spans="2:7">
      <c r="B61" s="70" t="s">
        <v>1331</v>
      </c>
      <c r="C61" s="52" t="str">
        <f t="shared" si="0"/>
        <v>Male</v>
      </c>
      <c r="D61" s="52">
        <f t="shared" si="1"/>
        <v>0</v>
      </c>
      <c r="E61" s="52">
        <v>4.1909722222222223E-2</v>
      </c>
      <c r="F61" s="53">
        <f t="shared" si="2"/>
        <v>7942.5573046119862</v>
      </c>
      <c r="G61" t="str">
        <f>IF((ISERROR((VLOOKUP(B61,Calculation!C$2:C$2815,1,FALSE)))),"not entered","")</f>
        <v/>
      </c>
    </row>
    <row r="62" spans="2:7">
      <c r="B62" s="70" t="s">
        <v>1332</v>
      </c>
      <c r="C62" s="52" t="str">
        <f t="shared" si="0"/>
        <v>Male</v>
      </c>
      <c r="D62" s="52">
        <f t="shared" si="1"/>
        <v>0</v>
      </c>
      <c r="E62" s="52">
        <v>4.1921296296296297E-2</v>
      </c>
      <c r="F62" s="53">
        <f t="shared" si="2"/>
        <v>7940.364439536168</v>
      </c>
      <c r="G62" t="str">
        <f>IF((ISERROR((VLOOKUP(B62,Calculation!C$2:C$2815,1,FALSE)))),"not entered","")</f>
        <v/>
      </c>
    </row>
    <row r="63" spans="2:7">
      <c r="B63" s="70" t="s">
        <v>1333</v>
      </c>
      <c r="C63" s="52" t="str">
        <f t="shared" si="0"/>
        <v>Male</v>
      </c>
      <c r="D63" s="52">
        <f t="shared" si="1"/>
        <v>0</v>
      </c>
      <c r="E63" s="52">
        <v>4.1932870370370377E-2</v>
      </c>
      <c r="F63" s="53">
        <f t="shared" si="2"/>
        <v>7938.1727849848185</v>
      </c>
      <c r="G63" t="str">
        <f>IF((ISERROR((VLOOKUP(B63,Calculation!C$2:C$2815,1,FALSE)))),"not entered","")</f>
        <v/>
      </c>
    </row>
    <row r="64" spans="2:7">
      <c r="B64" s="70" t="s">
        <v>1334</v>
      </c>
      <c r="C64" s="52" t="str">
        <f t="shared" si="0"/>
        <v>Female</v>
      </c>
      <c r="D64" s="52">
        <f t="shared" si="1"/>
        <v>0</v>
      </c>
      <c r="E64" s="52">
        <v>4.1967592592592591E-2</v>
      </c>
      <c r="F64" s="53">
        <f t="shared" si="2"/>
        <v>8359.0733590733598</v>
      </c>
      <c r="G64" t="str">
        <f>IF((ISERROR((VLOOKUP(B64,Calculation!C$2:C$2815,1,FALSE)))),"not entered","")</f>
        <v/>
      </c>
    </row>
    <row r="65" spans="2:7">
      <c r="B65" s="70" t="s">
        <v>1335</v>
      </c>
      <c r="C65" s="52" t="str">
        <f t="shared" si="0"/>
        <v>Male</v>
      </c>
      <c r="D65" s="52">
        <f t="shared" si="1"/>
        <v>0</v>
      </c>
      <c r="E65" s="52">
        <v>4.2013888888888885E-2</v>
      </c>
      <c r="F65" s="53">
        <f t="shared" si="2"/>
        <v>7922.8650137741051</v>
      </c>
      <c r="G65" t="str">
        <f>IF((ISERROR((VLOOKUP(B65,Calculation!C$2:C$2815,1,FALSE)))),"not entered","")</f>
        <v/>
      </c>
    </row>
    <row r="66" spans="2:7">
      <c r="B66" s="70" t="s">
        <v>1336</v>
      </c>
      <c r="C66" s="52" t="str">
        <f t="shared" si="0"/>
        <v>Male</v>
      </c>
      <c r="D66" s="52">
        <f t="shared" si="1"/>
        <v>0</v>
      </c>
      <c r="E66" s="52">
        <v>4.206018518518518E-2</v>
      </c>
      <c r="F66" s="53">
        <f t="shared" si="2"/>
        <v>7914.1441937259242</v>
      </c>
      <c r="G66" t="str">
        <f>IF((ISERROR((VLOOKUP(B66,Calculation!C$2:C$2815,1,FALSE)))),"not entered","")</f>
        <v/>
      </c>
    </row>
    <row r="67" spans="2:7">
      <c r="B67" s="70" t="s">
        <v>1337</v>
      </c>
      <c r="C67" s="52" t="str">
        <f t="shared" si="0"/>
        <v>Male</v>
      </c>
      <c r="D67" s="52">
        <f t="shared" si="1"/>
        <v>0</v>
      </c>
      <c r="E67" s="52">
        <v>4.2106481481481488E-2</v>
      </c>
      <c r="F67" s="53">
        <f t="shared" si="2"/>
        <v>7905.4425508521153</v>
      </c>
      <c r="G67" t="str">
        <f>IF((ISERROR((VLOOKUP(B67,Calculation!C$2:C$2815,1,FALSE)))),"not entered","")</f>
        <v/>
      </c>
    </row>
    <row r="68" spans="2:7">
      <c r="B68" s="70" t="s">
        <v>1338</v>
      </c>
      <c r="C68" s="52" t="str">
        <f t="shared" si="0"/>
        <v>Male</v>
      </c>
      <c r="D68" s="52">
        <f t="shared" si="1"/>
        <v>0</v>
      </c>
      <c r="E68" s="52">
        <v>4.223379629629629E-2</v>
      </c>
      <c r="F68" s="53">
        <f t="shared" si="2"/>
        <v>7881.6114003836683</v>
      </c>
      <c r="G68" t="str">
        <f>IF((ISERROR((VLOOKUP(B68,Calculation!C$2:C$2815,1,FALSE)))),"not entered","")</f>
        <v/>
      </c>
    </row>
    <row r="69" spans="2:7">
      <c r="B69" s="70" t="s">
        <v>1339</v>
      </c>
      <c r="C69" s="52" t="str">
        <f t="shared" si="0"/>
        <v>Male</v>
      </c>
      <c r="D69" s="52">
        <f t="shared" si="1"/>
        <v>0</v>
      </c>
      <c r="E69" s="52">
        <v>4.2314814814814812E-2</v>
      </c>
      <c r="F69" s="53">
        <f t="shared" si="2"/>
        <v>7866.5207877461708</v>
      </c>
      <c r="G69" t="str">
        <f>IF((ISERROR((VLOOKUP(B69,Calculation!C$2:C$2815,1,FALSE)))),"not entered","")</f>
        <v/>
      </c>
    </row>
    <row r="70" spans="2:7">
      <c r="B70" s="70" t="s">
        <v>1340</v>
      </c>
      <c r="C70" s="52" t="str">
        <f t="shared" ref="C70:C131" si="3">VLOOKUP(B70,name,3,FALSE)</f>
        <v>Male</v>
      </c>
      <c r="D70" s="52">
        <f t="shared" ref="D70:D131" si="4">VLOOKUP(B70,name,2,FALSE)</f>
        <v>0</v>
      </c>
      <c r="E70" s="52">
        <v>4.2314814814814812E-2</v>
      </c>
      <c r="F70" s="53">
        <f t="shared" ref="F70:F131" si="5">(VLOOKUP(C70,C$4:E$5,3,FALSE))/(E70/10000)</f>
        <v>7866.5207877461708</v>
      </c>
      <c r="G70" t="str">
        <f>IF((ISERROR((VLOOKUP(B70,Calculation!C$2:C$2815,1,FALSE)))),"not entered","")</f>
        <v/>
      </c>
    </row>
    <row r="71" spans="2:7">
      <c r="B71" s="70" t="s">
        <v>1341</v>
      </c>
      <c r="C71" s="52" t="str">
        <f t="shared" si="3"/>
        <v>Male</v>
      </c>
      <c r="D71" s="52">
        <f t="shared" si="4"/>
        <v>0</v>
      </c>
      <c r="E71" s="52">
        <v>4.2372685185185187E-2</v>
      </c>
      <c r="F71" s="53">
        <f t="shared" si="5"/>
        <v>7855.7771100792143</v>
      </c>
      <c r="G71" t="str">
        <f>IF((ISERROR((VLOOKUP(B71,Calculation!C$2:C$2815,1,FALSE)))),"not entered","")</f>
        <v/>
      </c>
    </row>
    <row r="72" spans="2:7">
      <c r="B72" s="70" t="s">
        <v>1342</v>
      </c>
      <c r="C72" s="52" t="str">
        <f t="shared" si="3"/>
        <v>Female</v>
      </c>
      <c r="D72" s="52">
        <f t="shared" si="4"/>
        <v>0</v>
      </c>
      <c r="E72" s="52">
        <v>4.2407407407407401E-2</v>
      </c>
      <c r="F72" s="53">
        <f t="shared" si="5"/>
        <v>8272.3799126637568</v>
      </c>
      <c r="G72" t="str">
        <f>IF((ISERROR((VLOOKUP(B72,Calculation!C$2:C$2815,1,FALSE)))),"not entered","")</f>
        <v/>
      </c>
    </row>
    <row r="73" spans="2:7">
      <c r="B73" s="70" t="s">
        <v>1343</v>
      </c>
      <c r="C73" s="52" t="str">
        <f t="shared" si="3"/>
        <v>Male</v>
      </c>
      <c r="D73" s="52">
        <f t="shared" si="4"/>
        <v>0</v>
      </c>
      <c r="E73" s="52">
        <v>4.2731481481481481E-2</v>
      </c>
      <c r="F73" s="53">
        <f t="shared" si="5"/>
        <v>7789.8158179848324</v>
      </c>
      <c r="G73" t="str">
        <f>IF((ISERROR((VLOOKUP(B73,Calculation!C$2:C$2815,1,FALSE)))),"not entered","")</f>
        <v/>
      </c>
    </row>
    <row r="74" spans="2:7">
      <c r="B74" s="70" t="s">
        <v>1344</v>
      </c>
      <c r="C74" s="52" t="str">
        <f t="shared" si="3"/>
        <v>Male</v>
      </c>
      <c r="D74" s="52">
        <f t="shared" si="4"/>
        <v>0</v>
      </c>
      <c r="E74" s="52">
        <v>4.2731481481481481E-2</v>
      </c>
      <c r="F74" s="53">
        <f t="shared" si="5"/>
        <v>7789.8158179848324</v>
      </c>
      <c r="G74" t="str">
        <f>IF((ISERROR((VLOOKUP(B74,Calculation!C$2:C$2815,1,FALSE)))),"not entered","")</f>
        <v/>
      </c>
    </row>
    <row r="75" spans="2:7">
      <c r="B75" s="70" t="s">
        <v>1345</v>
      </c>
      <c r="C75" s="52" t="str">
        <f t="shared" si="3"/>
        <v>Male</v>
      </c>
      <c r="D75" s="52">
        <f t="shared" si="4"/>
        <v>0</v>
      </c>
      <c r="E75" s="52">
        <v>4.2754629629629635E-2</v>
      </c>
      <c r="F75" s="53">
        <f t="shared" si="5"/>
        <v>7785.5982674607458</v>
      </c>
      <c r="G75" t="str">
        <f>IF((ISERROR((VLOOKUP(B75,Calculation!C$2:C$2815,1,FALSE)))),"not entered","")</f>
        <v/>
      </c>
    </row>
    <row r="76" spans="2:7">
      <c r="B76" s="70" t="s">
        <v>1346</v>
      </c>
      <c r="C76" s="52" t="str">
        <f t="shared" si="3"/>
        <v>Male</v>
      </c>
      <c r="D76" s="52">
        <f t="shared" si="4"/>
        <v>0</v>
      </c>
      <c r="E76" s="52">
        <v>4.2881944444444438E-2</v>
      </c>
      <c r="F76" s="53">
        <f t="shared" si="5"/>
        <v>7762.4831309041856</v>
      </c>
      <c r="G76" t="str">
        <f>IF((ISERROR((VLOOKUP(B76,Calculation!C$2:C$2815,1,FALSE)))),"not entered","")</f>
        <v/>
      </c>
    </row>
    <row r="77" spans="2:7">
      <c r="B77" s="70" t="s">
        <v>1347</v>
      </c>
      <c r="C77" s="52" t="str">
        <f t="shared" si="3"/>
        <v>Male</v>
      </c>
      <c r="D77" s="52">
        <f t="shared" si="4"/>
        <v>0</v>
      </c>
      <c r="E77" s="52">
        <v>4.2939814814814813E-2</v>
      </c>
      <c r="F77" s="53">
        <f t="shared" si="5"/>
        <v>7752.0215633423186</v>
      </c>
      <c r="G77" t="str">
        <f>IF((ISERROR((VLOOKUP(B77,Calculation!C$2:C$2815,1,FALSE)))),"not entered","")</f>
        <v/>
      </c>
    </row>
    <row r="78" spans="2:7">
      <c r="B78" s="70" t="s">
        <v>1348</v>
      </c>
      <c r="C78" s="52" t="str">
        <f t="shared" si="3"/>
        <v>Male</v>
      </c>
      <c r="D78" s="52">
        <f t="shared" si="4"/>
        <v>0</v>
      </c>
      <c r="E78" s="52">
        <v>4.296296296296296E-2</v>
      </c>
      <c r="F78" s="53">
        <f t="shared" si="5"/>
        <v>7747.8448275862074</v>
      </c>
      <c r="G78" t="str">
        <f>IF((ISERROR((VLOOKUP(B78,Calculation!C$2:C$2815,1,FALSE)))),"not entered","")</f>
        <v/>
      </c>
    </row>
    <row r="79" spans="2:7">
      <c r="B79" s="70" t="s">
        <v>1349</v>
      </c>
      <c r="C79" s="52" t="str">
        <f t="shared" si="3"/>
        <v>Male</v>
      </c>
      <c r="D79" s="52">
        <f t="shared" si="4"/>
        <v>0</v>
      </c>
      <c r="E79" s="52">
        <v>4.3055555555555562E-2</v>
      </c>
      <c r="F79" s="53">
        <f t="shared" si="5"/>
        <v>7731.1827956989246</v>
      </c>
      <c r="G79" t="str">
        <f>IF((ISERROR((VLOOKUP(B79,Calculation!C$2:C$2815,1,FALSE)))),"not entered","")</f>
        <v/>
      </c>
    </row>
    <row r="80" spans="2:7">
      <c r="B80" s="70" t="s">
        <v>1350</v>
      </c>
      <c r="C80" s="52" t="str">
        <f t="shared" si="3"/>
        <v>Male</v>
      </c>
      <c r="D80" s="52">
        <f t="shared" si="4"/>
        <v>0</v>
      </c>
      <c r="E80" s="52">
        <v>4.3078703703703702E-2</v>
      </c>
      <c r="F80" s="53">
        <f t="shared" si="5"/>
        <v>7727.0284793121991</v>
      </c>
      <c r="G80" t="str">
        <f>IF((ISERROR((VLOOKUP(B80,Calculation!C$2:C$2815,1,FALSE)))),"not entered","")</f>
        <v/>
      </c>
    </row>
    <row r="81" spans="2:7">
      <c r="B81" s="70" t="s">
        <v>1351</v>
      </c>
      <c r="C81" s="52" t="str">
        <f t="shared" si="3"/>
        <v>Male</v>
      </c>
      <c r="D81" s="52">
        <f t="shared" si="4"/>
        <v>0</v>
      </c>
      <c r="E81" s="52">
        <v>4.3078703703703702E-2</v>
      </c>
      <c r="F81" s="53">
        <f t="shared" si="5"/>
        <v>7727.0284793121991</v>
      </c>
      <c r="G81" t="str">
        <f>IF((ISERROR((VLOOKUP(B81,Calculation!C$2:C$2815,1,FALSE)))),"not entered","")</f>
        <v/>
      </c>
    </row>
    <row r="82" spans="2:7">
      <c r="B82" s="70" t="s">
        <v>1352</v>
      </c>
      <c r="C82" s="52" t="str">
        <f t="shared" si="3"/>
        <v>Male</v>
      </c>
      <c r="D82" s="52">
        <f t="shared" si="4"/>
        <v>0</v>
      </c>
      <c r="E82" s="52">
        <v>4.311342592592593E-2</v>
      </c>
      <c r="F82" s="53">
        <f t="shared" si="5"/>
        <v>7720.8053691275172</v>
      </c>
      <c r="G82" t="str">
        <f>IF((ISERROR((VLOOKUP(B82,Calculation!C$2:C$2815,1,FALSE)))),"not entered","")</f>
        <v/>
      </c>
    </row>
    <row r="83" spans="2:7">
      <c r="B83" s="70" t="s">
        <v>1353</v>
      </c>
      <c r="C83" s="52" t="str">
        <f t="shared" si="3"/>
        <v>Male</v>
      </c>
      <c r="D83" s="52">
        <f t="shared" si="4"/>
        <v>0</v>
      </c>
      <c r="E83" s="52">
        <v>4.3229166666666673E-2</v>
      </c>
      <c r="F83" s="53">
        <f t="shared" si="5"/>
        <v>7700.1338688085671</v>
      </c>
      <c r="G83" t="str">
        <f>IF((ISERROR((VLOOKUP(B83,Calculation!C$2:C$2815,1,FALSE)))),"not entered","")</f>
        <v/>
      </c>
    </row>
    <row r="84" spans="2:7">
      <c r="B84" s="70" t="s">
        <v>1354</v>
      </c>
      <c r="C84" s="52" t="str">
        <f t="shared" si="3"/>
        <v>Male</v>
      </c>
      <c r="D84" s="52">
        <f t="shared" si="4"/>
        <v>0</v>
      </c>
      <c r="E84" s="52">
        <v>4.3252314814814813E-2</v>
      </c>
      <c r="F84" s="53">
        <f t="shared" si="5"/>
        <v>7696.0128445276969</v>
      </c>
      <c r="G84" t="str">
        <f>IF((ISERROR((VLOOKUP(B84,Calculation!C$2:C$2815,1,FALSE)))),"not entered","")</f>
        <v/>
      </c>
    </row>
    <row r="85" spans="2:7">
      <c r="B85" s="70" t="s">
        <v>1355</v>
      </c>
      <c r="C85" s="52" t="str">
        <f t="shared" si="3"/>
        <v>Male</v>
      </c>
      <c r="D85" s="52">
        <f t="shared" si="4"/>
        <v>0</v>
      </c>
      <c r="E85" s="52">
        <v>4.3263888888888886E-2</v>
      </c>
      <c r="F85" s="53">
        <f t="shared" si="5"/>
        <v>7693.953986088819</v>
      </c>
      <c r="G85" t="str">
        <f>IF((ISERROR((VLOOKUP(B85,Calculation!C$2:C$2815,1,FALSE)))),"not entered","")</f>
        <v/>
      </c>
    </row>
    <row r="86" spans="2:7">
      <c r="B86" s="70" t="s">
        <v>1356</v>
      </c>
      <c r="C86" s="52" t="str">
        <f t="shared" si="3"/>
        <v>Male</v>
      </c>
      <c r="D86" s="52">
        <f t="shared" si="4"/>
        <v>0</v>
      </c>
      <c r="E86" s="52">
        <v>4.3321759259259261E-2</v>
      </c>
      <c r="F86" s="53">
        <f t="shared" si="5"/>
        <v>7683.6761955650545</v>
      </c>
      <c r="G86" t="str">
        <f>IF((ISERROR((VLOOKUP(B86,Calculation!C$2:C$2815,1,FALSE)))),"not entered","")</f>
        <v/>
      </c>
    </row>
    <row r="87" spans="2:7">
      <c r="B87" s="70" t="s">
        <v>1357</v>
      </c>
      <c r="C87" s="52" t="str">
        <f t="shared" si="3"/>
        <v>Female</v>
      </c>
      <c r="D87" s="52">
        <f t="shared" si="4"/>
        <v>0</v>
      </c>
      <c r="E87" s="52">
        <v>4.341435185185185E-2</v>
      </c>
      <c r="F87" s="53">
        <f t="shared" si="5"/>
        <v>8080.5118635030667</v>
      </c>
      <c r="G87" t="str">
        <f>IF((ISERROR((VLOOKUP(B87,Calculation!C$2:C$2815,1,FALSE)))),"not entered","")</f>
        <v/>
      </c>
    </row>
    <row r="88" spans="2:7">
      <c r="B88" s="70" t="s">
        <v>1358</v>
      </c>
      <c r="C88" s="52" t="str">
        <f t="shared" si="3"/>
        <v>Male</v>
      </c>
      <c r="D88" s="52">
        <f t="shared" si="4"/>
        <v>0</v>
      </c>
      <c r="E88" s="52">
        <v>4.3437499999999997E-2</v>
      </c>
      <c r="F88" s="53">
        <f t="shared" si="5"/>
        <v>7663.202771116441</v>
      </c>
      <c r="G88" t="str">
        <f>IF((ISERROR((VLOOKUP(B88,Calculation!C$2:C$2815,1,FALSE)))),"not entered","")</f>
        <v/>
      </c>
    </row>
    <row r="89" spans="2:7">
      <c r="B89" s="70" t="s">
        <v>1359</v>
      </c>
      <c r="C89" s="52" t="str">
        <f t="shared" si="3"/>
        <v>Male</v>
      </c>
      <c r="D89" s="52">
        <f t="shared" si="4"/>
        <v>0</v>
      </c>
      <c r="E89" s="52">
        <v>4.3645833333333335E-2</v>
      </c>
      <c r="F89" s="53">
        <f t="shared" si="5"/>
        <v>7626.6242376027576</v>
      </c>
      <c r="G89" t="str">
        <f>IF((ISERROR((VLOOKUP(B89,Calculation!C$2:C$2815,1,FALSE)))),"not entered","")</f>
        <v/>
      </c>
    </row>
    <row r="90" spans="2:7">
      <c r="B90" s="70" t="s">
        <v>1360</v>
      </c>
      <c r="C90" s="52" t="str">
        <f t="shared" si="3"/>
        <v>Male</v>
      </c>
      <c r="D90" s="52">
        <f t="shared" si="4"/>
        <v>0</v>
      </c>
      <c r="E90" s="52">
        <v>4.3738425925925924E-2</v>
      </c>
      <c r="F90" s="53">
        <f t="shared" si="5"/>
        <v>7610.4789626885422</v>
      </c>
      <c r="G90" t="str">
        <f>IF((ISERROR((VLOOKUP(B90,Calculation!C$2:C$2815,1,FALSE)))),"not entered","")</f>
        <v/>
      </c>
    </row>
    <row r="91" spans="2:7">
      <c r="B91" s="70" t="s">
        <v>1139</v>
      </c>
      <c r="C91" s="52" t="str">
        <f t="shared" si="3"/>
        <v>Male</v>
      </c>
      <c r="D91" s="52" t="str">
        <f t="shared" si="4"/>
        <v>Hadleigh Hares</v>
      </c>
      <c r="E91" s="52">
        <v>4.3750000000000004E-2</v>
      </c>
      <c r="F91" s="53">
        <f t="shared" si="5"/>
        <v>7608.4656084656081</v>
      </c>
      <c r="G91" t="str">
        <f>IF((ISERROR((VLOOKUP(B91,Calculation!C$2:C$2815,1,FALSE)))),"not entered","")</f>
        <v/>
      </c>
    </row>
    <row r="92" spans="2:7">
      <c r="B92" s="70" t="s">
        <v>1361</v>
      </c>
      <c r="C92" s="52" t="str">
        <f t="shared" si="3"/>
        <v>Female</v>
      </c>
      <c r="D92" s="52">
        <f t="shared" si="4"/>
        <v>0</v>
      </c>
      <c r="E92" s="52">
        <v>4.3773148148148144E-2</v>
      </c>
      <c r="F92" s="53">
        <f t="shared" si="5"/>
        <v>8014.2781597038611</v>
      </c>
      <c r="G92" t="str">
        <f>IF((ISERROR((VLOOKUP(B92,Calculation!C$2:C$2815,1,FALSE)))),"not entered","")</f>
        <v/>
      </c>
    </row>
    <row r="93" spans="2:7">
      <c r="B93" s="70" t="s">
        <v>1362</v>
      </c>
      <c r="C93" s="52" t="str">
        <f t="shared" si="3"/>
        <v>Female</v>
      </c>
      <c r="D93" s="52">
        <f t="shared" si="4"/>
        <v>0</v>
      </c>
      <c r="E93" s="52">
        <v>4.3796296296296298E-2</v>
      </c>
      <c r="F93" s="53">
        <f t="shared" si="5"/>
        <v>8010.0422832980976</v>
      </c>
      <c r="G93" t="str">
        <f>IF((ISERROR((VLOOKUP(B93,Calculation!C$2:C$2815,1,FALSE)))),"not entered","")</f>
        <v/>
      </c>
    </row>
    <row r="94" spans="2:7">
      <c r="B94" s="70" t="s">
        <v>1363</v>
      </c>
      <c r="C94" s="52" t="str">
        <f t="shared" si="3"/>
        <v>Male</v>
      </c>
      <c r="D94" s="52">
        <f t="shared" si="4"/>
        <v>0</v>
      </c>
      <c r="E94" s="52">
        <v>4.3854166666666666E-2</v>
      </c>
      <c r="F94" s="53">
        <f t="shared" si="5"/>
        <v>7590.3932435998959</v>
      </c>
      <c r="G94" t="str">
        <f>IF((ISERROR((VLOOKUP(B94,Calculation!C$2:C$2815,1,FALSE)))),"not entered","")</f>
        <v/>
      </c>
    </row>
    <row r="95" spans="2:7">
      <c r="B95" s="70" t="s">
        <v>1364</v>
      </c>
      <c r="C95" s="52" t="str">
        <f t="shared" si="3"/>
        <v>Female</v>
      </c>
      <c r="D95" s="52">
        <f t="shared" si="4"/>
        <v>0</v>
      </c>
      <c r="E95" s="52">
        <v>4.3900462962962961E-2</v>
      </c>
      <c r="F95" s="53">
        <f t="shared" si="5"/>
        <v>7991.0361191668871</v>
      </c>
      <c r="G95" t="str">
        <f>IF((ISERROR((VLOOKUP(B95,Calculation!C$2:C$2815,1,FALSE)))),"not entered","")</f>
        <v/>
      </c>
    </row>
    <row r="96" spans="2:7">
      <c r="B96" s="70" t="s">
        <v>1365</v>
      </c>
      <c r="C96" s="52" t="str">
        <f t="shared" si="3"/>
        <v>Male</v>
      </c>
      <c r="D96" s="52">
        <f t="shared" si="4"/>
        <v>0</v>
      </c>
      <c r="E96" s="52">
        <v>4.3912037037037034E-2</v>
      </c>
      <c r="F96" s="53">
        <f t="shared" si="5"/>
        <v>7580.3900896151836</v>
      </c>
      <c r="G96" t="str">
        <f>IF((ISERROR((VLOOKUP(B96,Calculation!C$2:C$2815,1,FALSE)))),"not entered","")</f>
        <v/>
      </c>
    </row>
    <row r="97" spans="2:7">
      <c r="B97" s="70" t="s">
        <v>1366</v>
      </c>
      <c r="C97" s="52" t="str">
        <f t="shared" si="3"/>
        <v>Male</v>
      </c>
      <c r="D97" s="52">
        <f t="shared" si="4"/>
        <v>0</v>
      </c>
      <c r="E97" s="52">
        <v>4.3946759259259255E-2</v>
      </c>
      <c r="F97" s="53">
        <f t="shared" si="5"/>
        <v>7574.4008427706085</v>
      </c>
      <c r="G97" t="str">
        <f>IF((ISERROR((VLOOKUP(B97,Calculation!C$2:C$2815,1,FALSE)))),"not entered","")</f>
        <v/>
      </c>
    </row>
    <row r="98" spans="2:7">
      <c r="B98" s="70" t="s">
        <v>1367</v>
      </c>
      <c r="C98" s="52" t="str">
        <f t="shared" si="3"/>
        <v>Male</v>
      </c>
      <c r="D98" s="52">
        <f t="shared" si="4"/>
        <v>0</v>
      </c>
      <c r="E98" s="52">
        <v>4.4247685185185182E-2</v>
      </c>
      <c r="F98" s="53">
        <f t="shared" si="5"/>
        <v>7522.8877844624658</v>
      </c>
      <c r="G98" t="str">
        <f>IF((ISERROR((VLOOKUP(B98,Calculation!C$2:C$2815,1,FALSE)))),"not entered","")</f>
        <v/>
      </c>
    </row>
    <row r="99" spans="2:7">
      <c r="B99" s="70" t="s">
        <v>1368</v>
      </c>
      <c r="C99" s="52" t="str">
        <f t="shared" si="3"/>
        <v>Male</v>
      </c>
      <c r="D99" s="52">
        <f t="shared" si="4"/>
        <v>0</v>
      </c>
      <c r="E99" s="52">
        <v>4.4247685185185182E-2</v>
      </c>
      <c r="F99" s="53">
        <f t="shared" si="5"/>
        <v>7522.8877844624658</v>
      </c>
      <c r="G99" t="str">
        <f>IF((ISERROR((VLOOKUP(B99,Calculation!C$2:C$2815,1,FALSE)))),"not entered","")</f>
        <v/>
      </c>
    </row>
    <row r="100" spans="2:7">
      <c r="B100" s="70" t="s">
        <v>1369</v>
      </c>
      <c r="C100" s="52" t="str">
        <f t="shared" si="3"/>
        <v>Male</v>
      </c>
      <c r="D100" s="52">
        <f t="shared" si="4"/>
        <v>0</v>
      </c>
      <c r="E100" s="52">
        <v>4.4305555555555549E-2</v>
      </c>
      <c r="F100" s="53">
        <f t="shared" si="5"/>
        <v>7513.0616509926876</v>
      </c>
      <c r="G100" t="str">
        <f>IF((ISERROR((VLOOKUP(B100,Calculation!C$2:C$2815,1,FALSE)))),"not entered","")</f>
        <v/>
      </c>
    </row>
    <row r="101" spans="2:7">
      <c r="B101" s="70" t="s">
        <v>1370</v>
      </c>
      <c r="C101" s="52" t="str">
        <f t="shared" si="3"/>
        <v>Male</v>
      </c>
      <c r="D101" s="52">
        <f t="shared" si="4"/>
        <v>0</v>
      </c>
      <c r="E101" s="52">
        <v>4.4363425925925924E-2</v>
      </c>
      <c r="F101" s="53">
        <f t="shared" si="5"/>
        <v>7503.2611531437524</v>
      </c>
      <c r="G101" t="str">
        <f>IF((ISERROR((VLOOKUP(B101,Calculation!C$2:C$2815,1,FALSE)))),"not entered","")</f>
        <v/>
      </c>
    </row>
    <row r="102" spans="2:7">
      <c r="B102" s="70" t="s">
        <v>1371</v>
      </c>
      <c r="C102" s="52" t="str">
        <f t="shared" si="3"/>
        <v>Male</v>
      </c>
      <c r="D102" s="52">
        <f t="shared" si="4"/>
        <v>0</v>
      </c>
      <c r="E102" s="52">
        <v>4.4374999999999998E-2</v>
      </c>
      <c r="F102" s="53">
        <f t="shared" si="5"/>
        <v>7501.3041210224319</v>
      </c>
      <c r="G102" t="str">
        <f>IF((ISERROR((VLOOKUP(B102,Calculation!C$2:C$2815,1,FALSE)))),"not entered","")</f>
        <v/>
      </c>
    </row>
    <row r="103" spans="2:7">
      <c r="B103" s="70" t="s">
        <v>1372</v>
      </c>
      <c r="C103" s="52" t="str">
        <f t="shared" si="3"/>
        <v>Male</v>
      </c>
      <c r="D103" s="52">
        <f t="shared" si="4"/>
        <v>0</v>
      </c>
      <c r="E103" s="52">
        <v>4.4421296296296292E-2</v>
      </c>
      <c r="F103" s="53">
        <f t="shared" si="5"/>
        <v>7493.4861907243367</v>
      </c>
      <c r="G103" t="str">
        <f>IF((ISERROR((VLOOKUP(B103,Calculation!C$2:C$2815,1,FALSE)))),"not entered","")</f>
        <v/>
      </c>
    </row>
    <row r="104" spans="2:7">
      <c r="B104" s="70" t="s">
        <v>1373</v>
      </c>
      <c r="C104" s="52" t="str">
        <f t="shared" si="3"/>
        <v>Male</v>
      </c>
      <c r="D104" s="52">
        <f t="shared" si="4"/>
        <v>0</v>
      </c>
      <c r="E104" s="52">
        <v>4.449074074074074E-2</v>
      </c>
      <c r="F104" s="53">
        <f t="shared" si="5"/>
        <v>7481.7898022892823</v>
      </c>
      <c r="G104" t="str">
        <f>IF((ISERROR((VLOOKUP(B104,Calculation!C$2:C$2815,1,FALSE)))),"not entered","")</f>
        <v/>
      </c>
    </row>
    <row r="105" spans="2:7">
      <c r="B105" s="70" t="s">
        <v>1374</v>
      </c>
      <c r="C105" s="52" t="str">
        <f t="shared" si="3"/>
        <v>Female</v>
      </c>
      <c r="D105" s="52">
        <f t="shared" si="4"/>
        <v>0</v>
      </c>
      <c r="E105" s="52">
        <v>4.4537037037037042E-2</v>
      </c>
      <c r="F105" s="53">
        <f t="shared" si="5"/>
        <v>7876.8191268191267</v>
      </c>
      <c r="G105" t="str">
        <f>IF((ISERROR((VLOOKUP(B105,Calculation!C$2:C$2815,1,FALSE)))),"not entered","")</f>
        <v/>
      </c>
    </row>
    <row r="106" spans="2:7">
      <c r="B106" s="70" t="s">
        <v>1375</v>
      </c>
      <c r="C106" s="52" t="str">
        <f t="shared" si="3"/>
        <v>Male</v>
      </c>
      <c r="D106" s="52">
        <f t="shared" si="4"/>
        <v>0</v>
      </c>
      <c r="E106" s="52">
        <v>4.4560185185185182E-2</v>
      </c>
      <c r="F106" s="53">
        <f t="shared" si="5"/>
        <v>7470.129870129872</v>
      </c>
      <c r="G106" t="str">
        <f>IF((ISERROR((VLOOKUP(B106,Calculation!C$2:C$2815,1,FALSE)))),"not entered","")</f>
        <v/>
      </c>
    </row>
    <row r="107" spans="2:7">
      <c r="B107" s="70" t="s">
        <v>1376</v>
      </c>
      <c r="C107" s="52" t="str">
        <f t="shared" si="3"/>
        <v>Male</v>
      </c>
      <c r="D107" s="52">
        <f t="shared" si="4"/>
        <v>0</v>
      </c>
      <c r="E107" s="52">
        <v>4.4571759259259262E-2</v>
      </c>
      <c r="F107" s="53">
        <f t="shared" si="5"/>
        <v>7468.1900804985708</v>
      </c>
      <c r="G107" t="str">
        <f>IF((ISERROR((VLOOKUP(B107,Calculation!C$2:C$2815,1,FALSE)))),"not entered","")</f>
        <v/>
      </c>
    </row>
    <row r="108" spans="2:7">
      <c r="B108" s="70" t="s">
        <v>1377</v>
      </c>
      <c r="C108" s="52" t="str">
        <f t="shared" si="3"/>
        <v>Male</v>
      </c>
      <c r="D108" s="52">
        <f t="shared" si="4"/>
        <v>0</v>
      </c>
      <c r="E108" s="52">
        <v>4.4618055555555557E-2</v>
      </c>
      <c r="F108" s="53">
        <f t="shared" si="5"/>
        <v>7460.4409857328146</v>
      </c>
      <c r="G108" t="str">
        <f>IF((ISERROR((VLOOKUP(B108,Calculation!C$2:C$2815,1,FALSE)))),"not entered","")</f>
        <v/>
      </c>
    </row>
    <row r="109" spans="2:7">
      <c r="B109" s="70" t="s">
        <v>1378</v>
      </c>
      <c r="C109" s="52" t="str">
        <f t="shared" si="3"/>
        <v>Female</v>
      </c>
      <c r="D109" s="52">
        <f t="shared" si="4"/>
        <v>0</v>
      </c>
      <c r="E109" s="52">
        <v>4.4652777777777784E-2</v>
      </c>
      <c r="F109" s="53">
        <f t="shared" si="5"/>
        <v>7856.4022809745975</v>
      </c>
      <c r="G109" t="str">
        <f>IF((ISERROR((VLOOKUP(B109,Calculation!C$2:C$2815,1,FALSE)))),"not entered","")</f>
        <v/>
      </c>
    </row>
    <row r="110" spans="2:7">
      <c r="B110" s="70" t="s">
        <v>1379</v>
      </c>
      <c r="C110" s="52" t="str">
        <f t="shared" si="3"/>
        <v>Male</v>
      </c>
      <c r="D110" s="52">
        <f t="shared" si="4"/>
        <v>0</v>
      </c>
      <c r="E110" s="52">
        <v>4.4652777777777784E-2</v>
      </c>
      <c r="F110" s="53">
        <f t="shared" si="5"/>
        <v>7454.6397096941419</v>
      </c>
      <c r="G110" t="str">
        <f>IF((ISERROR((VLOOKUP(B110,Calculation!C$2:C$2815,1,FALSE)))),"not entered","")</f>
        <v/>
      </c>
    </row>
    <row r="111" spans="2:7">
      <c r="B111" s="70" t="s">
        <v>1380</v>
      </c>
      <c r="C111" s="52" t="str">
        <f t="shared" si="3"/>
        <v>Male</v>
      </c>
      <c r="D111" s="52">
        <f t="shared" si="4"/>
        <v>0</v>
      </c>
      <c r="E111" s="52">
        <v>4.4675925925925924E-2</v>
      </c>
      <c r="F111" s="53">
        <f t="shared" si="5"/>
        <v>7450.7772020725397</v>
      </c>
      <c r="G111" t="str">
        <f>IF((ISERROR((VLOOKUP(B111,Calculation!C$2:C$2815,1,FALSE)))),"not entered","")</f>
        <v/>
      </c>
    </row>
    <row r="112" spans="2:7">
      <c r="B112" s="70" t="s">
        <v>1381</v>
      </c>
      <c r="C112" s="52" t="str">
        <f t="shared" si="3"/>
        <v>Male</v>
      </c>
      <c r="D112" s="52">
        <f t="shared" si="4"/>
        <v>0</v>
      </c>
      <c r="E112" s="52">
        <v>4.4722222222222219E-2</v>
      </c>
      <c r="F112" s="53">
        <f t="shared" si="5"/>
        <v>7443.0641821946174</v>
      </c>
      <c r="G112" t="str">
        <f>IF((ISERROR((VLOOKUP(B112,Calculation!C$2:C$2815,1,FALSE)))),"not entered","")</f>
        <v/>
      </c>
    </row>
    <row r="113" spans="2:7">
      <c r="B113" s="70" t="s">
        <v>1382</v>
      </c>
      <c r="C113" s="52" t="str">
        <f t="shared" si="3"/>
        <v>Male</v>
      </c>
      <c r="D113" s="52">
        <f t="shared" si="4"/>
        <v>0</v>
      </c>
      <c r="E113" s="52">
        <v>4.476851851851852E-2</v>
      </c>
      <c r="F113" s="53">
        <f t="shared" si="5"/>
        <v>7435.3671147880041</v>
      </c>
      <c r="G113" t="str">
        <f>IF((ISERROR((VLOOKUP(B113,Calculation!C$2:C$2815,1,FALSE)))),"not entered","")</f>
        <v/>
      </c>
    </row>
    <row r="114" spans="2:7">
      <c r="B114" s="70" t="s">
        <v>1383</v>
      </c>
      <c r="C114" s="52" t="str">
        <f t="shared" si="3"/>
        <v>Male</v>
      </c>
      <c r="D114" s="52">
        <f t="shared" si="4"/>
        <v>0</v>
      </c>
      <c r="E114" s="52">
        <v>4.4780092592592587E-2</v>
      </c>
      <c r="F114" s="53">
        <f t="shared" si="5"/>
        <v>7433.4453347118124</v>
      </c>
      <c r="G114" t="str">
        <f>IF((ISERROR((VLOOKUP(B114,Calculation!C$2:C$2815,1,FALSE)))),"not entered","")</f>
        <v/>
      </c>
    </row>
    <row r="115" spans="2:7">
      <c r="B115" s="70" t="s">
        <v>1384</v>
      </c>
      <c r="C115" s="52" t="str">
        <f t="shared" si="3"/>
        <v>Male</v>
      </c>
      <c r="D115" s="52">
        <f t="shared" si="4"/>
        <v>0</v>
      </c>
      <c r="E115" s="52">
        <v>4.4907407407407403E-2</v>
      </c>
      <c r="F115" s="53">
        <f t="shared" si="5"/>
        <v>7412.3711340206191</v>
      </c>
      <c r="G115" t="str">
        <f>IF((ISERROR((VLOOKUP(B115,Calculation!C$2:C$2815,1,FALSE)))),"not entered","")</f>
        <v/>
      </c>
    </row>
    <row r="116" spans="2:7">
      <c r="B116" s="70" t="s">
        <v>1385</v>
      </c>
      <c r="C116" s="52" t="str">
        <f t="shared" si="3"/>
        <v>Male</v>
      </c>
      <c r="D116" s="52">
        <f t="shared" si="4"/>
        <v>0</v>
      </c>
      <c r="E116" s="52">
        <v>4.4907407407407403E-2</v>
      </c>
      <c r="F116" s="53">
        <f t="shared" si="5"/>
        <v>7412.3711340206191</v>
      </c>
      <c r="G116" t="str">
        <f>IF((ISERROR((VLOOKUP(B116,Calculation!C$2:C$2815,1,FALSE)))),"not entered","")</f>
        <v/>
      </c>
    </row>
    <row r="117" spans="2:7">
      <c r="B117" s="70" t="s">
        <v>1386</v>
      </c>
      <c r="C117" s="52" t="str">
        <f t="shared" si="3"/>
        <v>Male</v>
      </c>
      <c r="D117" s="52">
        <f t="shared" si="4"/>
        <v>0</v>
      </c>
      <c r="E117" s="52">
        <v>4.4953703703703697E-2</v>
      </c>
      <c r="F117" s="53">
        <f t="shared" si="5"/>
        <v>7404.737384140064</v>
      </c>
      <c r="G117" t="str">
        <f>IF((ISERROR((VLOOKUP(B117,Calculation!C$2:C$2815,1,FALSE)))),"not entered","")</f>
        <v/>
      </c>
    </row>
    <row r="118" spans="2:7">
      <c r="B118" s="70" t="s">
        <v>1387</v>
      </c>
      <c r="C118" s="52" t="str">
        <f t="shared" si="3"/>
        <v>Male</v>
      </c>
      <c r="D118" s="52">
        <f t="shared" si="4"/>
        <v>0</v>
      </c>
      <c r="E118" s="52">
        <v>4.5057870370370373E-2</v>
      </c>
      <c r="F118" s="53">
        <f t="shared" si="5"/>
        <v>7387.6188029797077</v>
      </c>
      <c r="G118" t="str">
        <f>IF((ISERROR((VLOOKUP(B118,Calculation!C$2:C$2815,1,FALSE)))),"not entered","")</f>
        <v/>
      </c>
    </row>
    <row r="119" spans="2:7">
      <c r="B119" s="70" t="s">
        <v>1388</v>
      </c>
      <c r="C119" s="52" t="str">
        <f t="shared" si="3"/>
        <v>Male</v>
      </c>
      <c r="D119" s="52">
        <f t="shared" si="4"/>
        <v>0</v>
      </c>
      <c r="E119" s="52">
        <v>4.5185185185185189E-2</v>
      </c>
      <c r="F119" s="53">
        <f t="shared" si="5"/>
        <v>7366.8032786885233</v>
      </c>
      <c r="G119" t="str">
        <f>IF((ISERROR((VLOOKUP(B119,Calculation!C$2:C$2815,1,FALSE)))),"not entered","")</f>
        <v/>
      </c>
    </row>
    <row r="120" spans="2:7">
      <c r="B120" s="70" t="s">
        <v>1389</v>
      </c>
      <c r="C120" s="52" t="str">
        <f t="shared" si="3"/>
        <v>Female</v>
      </c>
      <c r="D120" s="52">
        <f t="shared" si="4"/>
        <v>0</v>
      </c>
      <c r="E120" s="52">
        <v>4.5289351851851851E-2</v>
      </c>
      <c r="F120" s="53">
        <f t="shared" si="5"/>
        <v>7745.974955277281</v>
      </c>
      <c r="G120" t="str">
        <f>IF((ISERROR((VLOOKUP(B120,Calculation!C$2:C$2815,1,FALSE)))),"not entered","")</f>
        <v/>
      </c>
    </row>
    <row r="121" spans="2:7">
      <c r="B121" s="70" t="s">
        <v>1390</v>
      </c>
      <c r="C121" s="52" t="str">
        <f t="shared" si="3"/>
        <v>Female</v>
      </c>
      <c r="D121" s="52">
        <f t="shared" si="4"/>
        <v>0</v>
      </c>
      <c r="E121" s="52">
        <v>4.5335648148148146E-2</v>
      </c>
      <c r="F121" s="53">
        <f t="shared" si="5"/>
        <v>7738.0648455450601</v>
      </c>
      <c r="G121" t="str">
        <f>IF((ISERROR((VLOOKUP(B121,Calculation!C$2:C$2815,1,FALSE)))),"not entered","")</f>
        <v/>
      </c>
    </row>
    <row r="122" spans="2:7">
      <c r="B122" s="70" t="s">
        <v>1391</v>
      </c>
      <c r="C122" s="52" t="str">
        <f t="shared" si="3"/>
        <v>Male</v>
      </c>
      <c r="D122" s="52">
        <f t="shared" si="4"/>
        <v>0</v>
      </c>
      <c r="E122" s="52">
        <v>4.5520833333333337E-2</v>
      </c>
      <c r="F122" s="53">
        <f t="shared" si="5"/>
        <v>7312.4841088227822</v>
      </c>
      <c r="G122" t="str">
        <f>IF((ISERROR((VLOOKUP(B122,Calculation!C$2:C$2815,1,FALSE)))),"not entered","")</f>
        <v/>
      </c>
    </row>
    <row r="123" spans="2:7">
      <c r="B123" s="70" t="s">
        <v>1392</v>
      </c>
      <c r="C123" s="52" t="str">
        <f t="shared" si="3"/>
        <v>Male</v>
      </c>
      <c r="D123" s="52">
        <f t="shared" si="4"/>
        <v>0</v>
      </c>
      <c r="E123" s="52">
        <v>4.5706018518518521E-2</v>
      </c>
      <c r="F123" s="53">
        <f t="shared" si="5"/>
        <v>7282.8564193466709</v>
      </c>
      <c r="G123" t="str">
        <f>IF((ISERROR((VLOOKUP(B123,Calculation!C$2:C$2815,1,FALSE)))),"not entered","")</f>
        <v/>
      </c>
    </row>
    <row r="124" spans="2:7">
      <c r="B124" s="70" t="s">
        <v>1393</v>
      </c>
      <c r="C124" s="52" t="str">
        <f t="shared" si="3"/>
        <v>Male</v>
      </c>
      <c r="D124" s="52">
        <f t="shared" si="4"/>
        <v>0</v>
      </c>
      <c r="E124" s="52">
        <v>4.5740740740740742E-2</v>
      </c>
      <c r="F124" s="53">
        <f t="shared" si="5"/>
        <v>7277.3279352226718</v>
      </c>
      <c r="G124" t="str">
        <f>IF((ISERROR((VLOOKUP(B124,Calculation!C$2:C$2815,1,FALSE)))),"not entered","")</f>
        <v/>
      </c>
    </row>
    <row r="125" spans="2:7">
      <c r="B125" s="70" t="s">
        <v>1394</v>
      </c>
      <c r="C125" s="52" t="str">
        <f t="shared" si="3"/>
        <v>Female</v>
      </c>
      <c r="D125" s="52">
        <f t="shared" si="4"/>
        <v>0</v>
      </c>
      <c r="E125" s="52">
        <v>4.5787037037037036E-2</v>
      </c>
      <c r="F125" s="53">
        <f t="shared" si="5"/>
        <v>7661.7795753286155</v>
      </c>
      <c r="G125" t="str">
        <f>IF((ISERROR((VLOOKUP(B125,Calculation!C$2:C$2815,1,FALSE)))),"not entered","")</f>
        <v/>
      </c>
    </row>
    <row r="126" spans="2:7">
      <c r="B126" s="70" t="s">
        <v>1395</v>
      </c>
      <c r="C126" s="52" t="str">
        <f t="shared" si="3"/>
        <v>Female</v>
      </c>
      <c r="D126" s="52">
        <f t="shared" si="4"/>
        <v>0</v>
      </c>
      <c r="E126" s="52">
        <v>4.5798611111111109E-2</v>
      </c>
      <c r="F126" s="53">
        <f t="shared" si="5"/>
        <v>7659.8433156431638</v>
      </c>
      <c r="G126" t="str">
        <f>IF((ISERROR((VLOOKUP(B126,Calculation!C$2:C$2815,1,FALSE)))),"not entered","")</f>
        <v/>
      </c>
    </row>
    <row r="127" spans="2:7">
      <c r="B127" s="70" t="s">
        <v>1396</v>
      </c>
      <c r="C127" s="52" t="str">
        <f t="shared" si="3"/>
        <v>Male</v>
      </c>
      <c r="D127" s="52">
        <f t="shared" si="4"/>
        <v>0</v>
      </c>
      <c r="E127" s="52">
        <v>4.5810185185185183E-2</v>
      </c>
      <c r="F127" s="53">
        <f t="shared" si="5"/>
        <v>7266.2961091460338</v>
      </c>
      <c r="G127" t="str">
        <f>IF((ISERROR((VLOOKUP(B127,Calculation!C$2:C$2815,1,FALSE)))),"not entered","")</f>
        <v/>
      </c>
    </row>
    <row r="128" spans="2:7">
      <c r="B128" s="70" t="s">
        <v>1397</v>
      </c>
      <c r="C128" s="52" t="str">
        <f t="shared" si="3"/>
        <v>Male</v>
      </c>
      <c r="D128" s="52">
        <f t="shared" si="4"/>
        <v>0</v>
      </c>
      <c r="E128" s="52">
        <v>4.5810185185185183E-2</v>
      </c>
      <c r="F128" s="53">
        <f t="shared" si="5"/>
        <v>7266.2961091460338</v>
      </c>
      <c r="G128" t="str">
        <f>IF((ISERROR((VLOOKUP(B128,Calculation!C$2:C$2815,1,FALSE)))),"not entered","")</f>
        <v/>
      </c>
    </row>
    <row r="129" spans="2:7">
      <c r="B129" s="70" t="s">
        <v>1398</v>
      </c>
      <c r="C129" s="52" t="str">
        <f t="shared" si="3"/>
        <v>Female</v>
      </c>
      <c r="D129" s="52">
        <f t="shared" si="4"/>
        <v>0</v>
      </c>
      <c r="E129" s="52">
        <v>4.5937499999999999E-2</v>
      </c>
      <c r="F129" s="53">
        <f t="shared" si="5"/>
        <v>7636.6843033509704</v>
      </c>
      <c r="G129" t="str">
        <f>IF((ISERROR((VLOOKUP(B129,Calculation!C$2:C$2815,1,FALSE)))),"not entered","")</f>
        <v/>
      </c>
    </row>
    <row r="130" spans="2:7">
      <c r="B130" s="70" t="s">
        <v>1399</v>
      </c>
      <c r="C130" s="52" t="str">
        <f t="shared" si="3"/>
        <v>Male</v>
      </c>
      <c r="D130" s="52">
        <f t="shared" si="4"/>
        <v>0</v>
      </c>
      <c r="E130" s="52">
        <v>4.6006944444444448E-2</v>
      </c>
      <c r="F130" s="53">
        <f t="shared" si="5"/>
        <v>7235.2201257861634</v>
      </c>
      <c r="G130" t="str">
        <f>IF((ISERROR((VLOOKUP(B130,Calculation!C$2:C$2815,1,FALSE)))),"not entered","")</f>
        <v/>
      </c>
    </row>
    <row r="131" spans="2:7">
      <c r="B131" s="70" t="s">
        <v>1400</v>
      </c>
      <c r="C131" s="52" t="str">
        <f t="shared" si="3"/>
        <v>Male</v>
      </c>
      <c r="D131" s="52">
        <f t="shared" si="4"/>
        <v>0</v>
      </c>
      <c r="E131" s="52">
        <v>4.6018518518518514E-2</v>
      </c>
      <c r="F131" s="53">
        <f t="shared" si="5"/>
        <v>7233.4004024144879</v>
      </c>
      <c r="G131" t="str">
        <f>IF((ISERROR((VLOOKUP(B131,Calculation!C$2:C$2815,1,FALSE)))),"not entered","")</f>
        <v/>
      </c>
    </row>
    <row r="132" spans="2:7">
      <c r="B132" s="70" t="s">
        <v>1401</v>
      </c>
      <c r="C132" s="52" t="str">
        <f t="shared" ref="C132:C195" si="6">VLOOKUP(B132,name,3,FALSE)</f>
        <v>Female</v>
      </c>
      <c r="D132" s="52">
        <f t="shared" ref="D132:D195" si="7">VLOOKUP(B132,name,2,FALSE)</f>
        <v>0</v>
      </c>
      <c r="E132" s="52">
        <v>4.6053240740740742E-2</v>
      </c>
      <c r="F132" s="53">
        <f t="shared" ref="F132:F195" si="8">(VLOOKUP(C132,C$4:E$5,3,FALSE))/(E132/10000)</f>
        <v>7617.4918321186224</v>
      </c>
      <c r="G132" t="str">
        <f>IF((ISERROR((VLOOKUP(B132,Calculation!C$2:C$2815,1,FALSE)))),"not entered","")</f>
        <v/>
      </c>
    </row>
    <row r="133" spans="2:7">
      <c r="B133" s="70" t="s">
        <v>1402</v>
      </c>
      <c r="C133" s="52" t="str">
        <f t="shared" si="6"/>
        <v>Male</v>
      </c>
      <c r="D133" s="52">
        <f t="shared" si="7"/>
        <v>0</v>
      </c>
      <c r="E133" s="52">
        <v>4.611111111111111E-2</v>
      </c>
      <c r="F133" s="53">
        <f t="shared" si="8"/>
        <v>7218.8755020080325</v>
      </c>
      <c r="G133" t="str">
        <f>IF((ISERROR((VLOOKUP(B133,Calculation!C$2:C$2815,1,FALSE)))),"not entered","")</f>
        <v/>
      </c>
    </row>
    <row r="134" spans="2:7">
      <c r="B134" s="70" t="s">
        <v>1403</v>
      </c>
      <c r="C134" s="52" t="str">
        <f t="shared" si="6"/>
        <v>Male</v>
      </c>
      <c r="D134" s="52">
        <f t="shared" si="7"/>
        <v>0</v>
      </c>
      <c r="E134" s="52">
        <v>4.6157407407407404E-2</v>
      </c>
      <c r="F134" s="53">
        <f t="shared" si="8"/>
        <v>7211.6349047141439</v>
      </c>
      <c r="G134" t="str">
        <f>IF((ISERROR((VLOOKUP(B134,Calculation!C$2:C$2815,1,FALSE)))),"not entered","")</f>
        <v/>
      </c>
    </row>
    <row r="135" spans="2:7">
      <c r="B135" s="70" t="s">
        <v>1404</v>
      </c>
      <c r="C135" s="52" t="str">
        <f t="shared" si="6"/>
        <v>Female</v>
      </c>
      <c r="D135" s="52">
        <f t="shared" si="7"/>
        <v>0</v>
      </c>
      <c r="E135" s="52">
        <v>4.6215277777777779E-2</v>
      </c>
      <c r="F135" s="53">
        <f t="shared" si="8"/>
        <v>7590.7838717756076</v>
      </c>
      <c r="G135" t="str">
        <f>IF((ISERROR((VLOOKUP(B135,Calculation!C$2:C$2815,1,FALSE)))),"not entered","")</f>
        <v/>
      </c>
    </row>
    <row r="136" spans="2:7">
      <c r="B136" s="70" t="s">
        <v>1405</v>
      </c>
      <c r="C136" s="52" t="str">
        <f t="shared" si="6"/>
        <v>Male</v>
      </c>
      <c r="D136" s="52">
        <f t="shared" si="7"/>
        <v>0</v>
      </c>
      <c r="E136" s="52">
        <v>4.6226851851851852E-2</v>
      </c>
      <c r="F136" s="53">
        <f t="shared" si="8"/>
        <v>7200.8012018027048</v>
      </c>
      <c r="G136" t="str">
        <f>IF((ISERROR((VLOOKUP(B136,Calculation!C$2:C$2815,1,FALSE)))),"not entered","")</f>
        <v/>
      </c>
    </row>
    <row r="137" spans="2:7">
      <c r="B137" s="70" t="s">
        <v>1406</v>
      </c>
      <c r="C137" s="52" t="str">
        <f t="shared" si="6"/>
        <v>Male</v>
      </c>
      <c r="D137" s="52">
        <f t="shared" si="7"/>
        <v>0</v>
      </c>
      <c r="E137" s="52">
        <v>4.6331018518518514E-2</v>
      </c>
      <c r="F137" s="53">
        <f t="shared" si="8"/>
        <v>7184.6115413439929</v>
      </c>
      <c r="G137" t="str">
        <f>IF((ISERROR((VLOOKUP(B137,Calculation!C$2:C$2815,1,FALSE)))),"not entered","")</f>
        <v/>
      </c>
    </row>
    <row r="138" spans="2:7">
      <c r="B138" s="70" t="s">
        <v>1407</v>
      </c>
      <c r="C138" s="52" t="str">
        <f t="shared" si="6"/>
        <v>Male</v>
      </c>
      <c r="D138" s="52">
        <f t="shared" si="7"/>
        <v>0</v>
      </c>
      <c r="E138" s="52">
        <v>4.6331018518518514E-2</v>
      </c>
      <c r="F138" s="53">
        <f t="shared" si="8"/>
        <v>7184.6115413439929</v>
      </c>
      <c r="G138" t="str">
        <f>IF((ISERROR((VLOOKUP(B138,Calculation!C$2:C$2815,1,FALSE)))),"not entered","")</f>
        <v/>
      </c>
    </row>
    <row r="139" spans="2:7">
      <c r="B139" s="70" t="s">
        <v>1408</v>
      </c>
      <c r="C139" s="52" t="str">
        <f t="shared" si="6"/>
        <v>Male</v>
      </c>
      <c r="D139" s="52">
        <f t="shared" si="7"/>
        <v>0</v>
      </c>
      <c r="E139" s="52">
        <v>4.6388888888888889E-2</v>
      </c>
      <c r="F139" s="53">
        <f t="shared" si="8"/>
        <v>7175.6487025948099</v>
      </c>
      <c r="G139" t="str">
        <f>IF((ISERROR((VLOOKUP(B139,Calculation!C$2:C$2815,1,FALSE)))),"not entered","")</f>
        <v/>
      </c>
    </row>
    <row r="140" spans="2:7">
      <c r="B140" s="70" t="s">
        <v>1409</v>
      </c>
      <c r="C140" s="52" t="str">
        <f t="shared" si="6"/>
        <v>Male</v>
      </c>
      <c r="D140" s="52">
        <f t="shared" si="7"/>
        <v>0</v>
      </c>
      <c r="E140" s="52">
        <v>4.65625E-2</v>
      </c>
      <c r="F140" s="53">
        <f t="shared" si="8"/>
        <v>7148.8938603032575</v>
      </c>
      <c r="G140" t="str">
        <f>IF((ISERROR((VLOOKUP(B140,Calculation!C$2:C$2815,1,FALSE)))),"not entered","")</f>
        <v/>
      </c>
    </row>
    <row r="141" spans="2:7">
      <c r="B141" s="70" t="s">
        <v>1410</v>
      </c>
      <c r="C141" s="52" t="str">
        <f t="shared" si="6"/>
        <v>Male</v>
      </c>
      <c r="D141" s="52">
        <f t="shared" si="7"/>
        <v>0</v>
      </c>
      <c r="E141" s="52">
        <v>4.6574074074074073E-2</v>
      </c>
      <c r="F141" s="53">
        <f t="shared" si="8"/>
        <v>7147.1172962226638</v>
      </c>
      <c r="G141" t="str">
        <f>IF((ISERROR((VLOOKUP(B141,Calculation!C$2:C$2815,1,FALSE)))),"not entered","")</f>
        <v/>
      </c>
    </row>
    <row r="142" spans="2:7">
      <c r="B142" s="70" t="s">
        <v>1411</v>
      </c>
      <c r="C142" s="52" t="str">
        <f t="shared" si="6"/>
        <v>Male</v>
      </c>
      <c r="D142" s="52">
        <f t="shared" si="7"/>
        <v>0</v>
      </c>
      <c r="E142" s="52">
        <v>4.6712962962962963E-2</v>
      </c>
      <c r="F142" s="53">
        <f t="shared" si="8"/>
        <v>7125.8671952428149</v>
      </c>
      <c r="G142" t="str">
        <f>IF((ISERROR((VLOOKUP(B142,Calculation!C$2:C$2815,1,FALSE)))),"not entered","")</f>
        <v/>
      </c>
    </row>
    <row r="143" spans="2:7">
      <c r="B143" s="70" t="s">
        <v>1412</v>
      </c>
      <c r="C143" s="52" t="str">
        <f t="shared" si="6"/>
        <v>Female</v>
      </c>
      <c r="D143" s="52">
        <f t="shared" si="7"/>
        <v>0</v>
      </c>
      <c r="E143" s="52">
        <v>4.6712962962962963E-2</v>
      </c>
      <c r="F143" s="53">
        <f t="shared" si="8"/>
        <v>7509.9108027750253</v>
      </c>
      <c r="G143" t="str">
        <f>IF((ISERROR((VLOOKUP(B143,Calculation!C$2:C$2815,1,FALSE)))),"not entered","")</f>
        <v/>
      </c>
    </row>
    <row r="144" spans="2:7">
      <c r="B144" s="70" t="s">
        <v>1413</v>
      </c>
      <c r="C144" s="52" t="str">
        <f t="shared" si="6"/>
        <v>Female</v>
      </c>
      <c r="D144" s="52">
        <f t="shared" si="7"/>
        <v>0</v>
      </c>
      <c r="E144" s="52">
        <v>4.6770833333333338E-2</v>
      </c>
      <c r="F144" s="53">
        <f t="shared" si="8"/>
        <v>7500.6186587478342</v>
      </c>
      <c r="G144" t="str">
        <f>IF((ISERROR((VLOOKUP(B144,Calculation!C$2:C$2815,1,FALSE)))),"not entered","")</f>
        <v/>
      </c>
    </row>
    <row r="145" spans="2:7">
      <c r="B145" s="70" t="s">
        <v>1414</v>
      </c>
      <c r="C145" s="52" t="str">
        <f t="shared" si="6"/>
        <v>Male</v>
      </c>
      <c r="D145" s="52">
        <f t="shared" si="7"/>
        <v>0</v>
      </c>
      <c r="E145" s="52">
        <v>4.6770833333333338E-2</v>
      </c>
      <c r="F145" s="53">
        <f t="shared" si="8"/>
        <v>7117.0502350903234</v>
      </c>
      <c r="G145" t="str">
        <f>IF((ISERROR((VLOOKUP(B145,Calculation!C$2:C$2815,1,FALSE)))),"not entered","")</f>
        <v/>
      </c>
    </row>
    <row r="146" spans="2:7">
      <c r="B146" s="70" t="s">
        <v>1415</v>
      </c>
      <c r="C146" s="52" t="str">
        <f t="shared" si="6"/>
        <v>Male</v>
      </c>
      <c r="D146" s="52">
        <f t="shared" si="7"/>
        <v>0</v>
      </c>
      <c r="E146" s="52">
        <v>4.6793981481481478E-2</v>
      </c>
      <c r="F146" s="53">
        <f t="shared" si="8"/>
        <v>7113.5295572594614</v>
      </c>
      <c r="G146" t="str">
        <f>IF((ISERROR((VLOOKUP(B146,Calculation!C$2:C$2815,1,FALSE)))),"not entered","")</f>
        <v/>
      </c>
    </row>
    <row r="147" spans="2:7">
      <c r="B147" s="70" t="s">
        <v>1416</v>
      </c>
      <c r="C147" s="52" t="str">
        <f t="shared" si="6"/>
        <v>Male</v>
      </c>
      <c r="D147" s="52">
        <f t="shared" si="7"/>
        <v>0</v>
      </c>
      <c r="E147" s="52">
        <v>4.6875E-2</v>
      </c>
      <c r="F147" s="53">
        <f t="shared" si="8"/>
        <v>7101.2345679012351</v>
      </c>
      <c r="G147" t="str">
        <f>IF((ISERROR((VLOOKUP(B147,Calculation!C$2:C$2815,1,FALSE)))),"not entered","")</f>
        <v/>
      </c>
    </row>
    <row r="148" spans="2:7">
      <c r="B148" s="70" t="s">
        <v>1417</v>
      </c>
      <c r="C148" s="52" t="str">
        <f t="shared" si="6"/>
        <v>Male</v>
      </c>
      <c r="D148" s="52">
        <f t="shared" si="7"/>
        <v>0</v>
      </c>
      <c r="E148" s="52">
        <v>4.6886574074074074E-2</v>
      </c>
      <c r="F148" s="53">
        <f t="shared" si="8"/>
        <v>7099.4816094791413</v>
      </c>
      <c r="G148" t="str">
        <f>IF((ISERROR((VLOOKUP(B148,Calculation!C$2:C$2815,1,FALSE)))),"not entered","")</f>
        <v/>
      </c>
    </row>
    <row r="149" spans="2:7">
      <c r="B149" s="70" t="s">
        <v>1418</v>
      </c>
      <c r="C149" s="52" t="str">
        <f t="shared" si="6"/>
        <v>Male</v>
      </c>
      <c r="D149" s="52">
        <f t="shared" si="7"/>
        <v>0</v>
      </c>
      <c r="E149" s="52">
        <v>4.6898148148148154E-2</v>
      </c>
      <c r="F149" s="53">
        <f t="shared" si="8"/>
        <v>7097.7295162882519</v>
      </c>
      <c r="G149" t="str">
        <f>IF((ISERROR((VLOOKUP(B149,Calculation!C$2:C$2815,1,FALSE)))),"not entered","")</f>
        <v/>
      </c>
    </row>
    <row r="150" spans="2:7">
      <c r="B150" s="70" t="s">
        <v>1419</v>
      </c>
      <c r="C150" s="52" t="str">
        <f t="shared" si="6"/>
        <v>Female</v>
      </c>
      <c r="D150" s="52">
        <f t="shared" si="7"/>
        <v>0</v>
      </c>
      <c r="E150" s="52">
        <v>4.6979166666666662E-2</v>
      </c>
      <c r="F150" s="53">
        <f t="shared" si="8"/>
        <v>7467.3564917467365</v>
      </c>
      <c r="G150" t="str">
        <f>IF((ISERROR((VLOOKUP(B150,Calculation!C$2:C$2815,1,FALSE)))),"not entered","")</f>
        <v/>
      </c>
    </row>
    <row r="151" spans="2:7">
      <c r="B151" s="70" t="s">
        <v>1420</v>
      </c>
      <c r="C151" s="52" t="str">
        <f t="shared" si="6"/>
        <v>Female</v>
      </c>
      <c r="D151" s="52">
        <f t="shared" si="7"/>
        <v>0</v>
      </c>
      <c r="E151" s="52">
        <v>4.7129629629629632E-2</v>
      </c>
      <c r="F151" s="53">
        <f t="shared" si="8"/>
        <v>7443.5166994106085</v>
      </c>
      <c r="G151" t="str">
        <f>IF((ISERROR((VLOOKUP(B151,Calculation!C$2:C$2815,1,FALSE)))),"not entered","")</f>
        <v/>
      </c>
    </row>
    <row r="152" spans="2:7">
      <c r="B152" s="70" t="s">
        <v>1421</v>
      </c>
      <c r="C152" s="52" t="str">
        <f t="shared" si="6"/>
        <v>Male</v>
      </c>
      <c r="D152" s="52">
        <f t="shared" si="7"/>
        <v>0</v>
      </c>
      <c r="E152" s="52">
        <v>4.71875E-2</v>
      </c>
      <c r="F152" s="53">
        <f t="shared" si="8"/>
        <v>7054.2065244052001</v>
      </c>
      <c r="G152" t="str">
        <f>IF((ISERROR((VLOOKUP(B152,Calculation!C$2:C$2815,1,FALSE)))),"not entered","")</f>
        <v/>
      </c>
    </row>
    <row r="153" spans="2:7">
      <c r="B153" s="70" t="s">
        <v>1422</v>
      </c>
      <c r="C153" s="52" t="str">
        <f t="shared" si="6"/>
        <v>Female</v>
      </c>
      <c r="D153" s="52">
        <f t="shared" si="7"/>
        <v>0</v>
      </c>
      <c r="E153" s="52">
        <v>4.7210648148148147E-2</v>
      </c>
      <c r="F153" s="53">
        <f t="shared" si="8"/>
        <v>7430.7428291247861</v>
      </c>
      <c r="G153" t="str">
        <f>IF((ISERROR((VLOOKUP(B153,Calculation!C$2:C$2815,1,FALSE)))),"not entered","")</f>
        <v/>
      </c>
    </row>
    <row r="154" spans="2:7">
      <c r="B154" s="70" t="s">
        <v>1423</v>
      </c>
      <c r="C154" s="52" t="str">
        <f t="shared" si="6"/>
        <v>Female</v>
      </c>
      <c r="D154" s="52">
        <f t="shared" si="7"/>
        <v>0</v>
      </c>
      <c r="E154" s="52">
        <v>4.7337962962962964E-2</v>
      </c>
      <c r="F154" s="53">
        <f t="shared" si="8"/>
        <v>7410.7579462102694</v>
      </c>
      <c r="G154" t="str">
        <f>IF((ISERROR((VLOOKUP(B154,Calculation!C$2:C$2815,1,FALSE)))),"not entered","")</f>
        <v/>
      </c>
    </row>
    <row r="155" spans="2:7">
      <c r="B155" s="70" t="s">
        <v>1424</v>
      </c>
      <c r="C155" s="52" t="str">
        <f t="shared" si="6"/>
        <v>Female</v>
      </c>
      <c r="D155" s="52">
        <f t="shared" si="7"/>
        <v>0</v>
      </c>
      <c r="E155" s="52">
        <v>4.7337962962962964E-2</v>
      </c>
      <c r="F155" s="53">
        <f t="shared" si="8"/>
        <v>7410.7579462102694</v>
      </c>
      <c r="G155" t="str">
        <f>IF((ISERROR((VLOOKUP(B155,Calculation!C$2:C$2815,1,FALSE)))),"not entered","")</f>
        <v/>
      </c>
    </row>
    <row r="156" spans="2:7">
      <c r="B156" s="70" t="s">
        <v>1425</v>
      </c>
      <c r="C156" s="52" t="str">
        <f t="shared" si="6"/>
        <v>Female</v>
      </c>
      <c r="D156" s="52">
        <f t="shared" si="7"/>
        <v>0</v>
      </c>
      <c r="E156" s="52">
        <v>4.7349537037037037E-2</v>
      </c>
      <c r="F156" s="53">
        <f t="shared" si="8"/>
        <v>7408.9464678562699</v>
      </c>
      <c r="G156" t="str">
        <f>IF((ISERROR((VLOOKUP(B156,Calculation!C$2:C$2815,1,FALSE)))),"not entered","")</f>
        <v/>
      </c>
    </row>
    <row r="157" spans="2:7">
      <c r="B157" s="70" t="s">
        <v>1426</v>
      </c>
      <c r="C157" s="52" t="str">
        <f t="shared" si="6"/>
        <v>Male</v>
      </c>
      <c r="D157" s="52">
        <f t="shared" si="7"/>
        <v>0</v>
      </c>
      <c r="E157" s="52">
        <v>4.7407407407407405E-2</v>
      </c>
      <c r="F157" s="53">
        <f t="shared" si="8"/>
        <v>7021.4843750000009</v>
      </c>
      <c r="G157" t="str">
        <f>IF((ISERROR((VLOOKUP(B157,Calculation!C$2:C$2815,1,FALSE)))),"not entered","")</f>
        <v/>
      </c>
    </row>
    <row r="158" spans="2:7">
      <c r="B158" s="70" t="s">
        <v>1427</v>
      </c>
      <c r="C158" s="52" t="str">
        <f t="shared" si="6"/>
        <v>Male</v>
      </c>
      <c r="D158" s="52">
        <f t="shared" si="7"/>
        <v>0</v>
      </c>
      <c r="E158" s="52">
        <v>4.7418981481481486E-2</v>
      </c>
      <c r="F158" s="53">
        <f t="shared" si="8"/>
        <v>7019.77056382719</v>
      </c>
      <c r="G158" t="str">
        <f>IF((ISERROR((VLOOKUP(B158,Calculation!C$2:C$2815,1,FALSE)))),"not entered","")</f>
        <v/>
      </c>
    </row>
    <row r="159" spans="2:7">
      <c r="B159" s="70" t="s">
        <v>1428</v>
      </c>
      <c r="C159" s="52" t="str">
        <f t="shared" si="6"/>
        <v>Female</v>
      </c>
      <c r="D159" s="52">
        <f t="shared" si="7"/>
        <v>0</v>
      </c>
      <c r="E159" s="52">
        <v>4.7418981481481486E-2</v>
      </c>
      <c r="F159" s="53">
        <f t="shared" si="8"/>
        <v>7398.0961679277516</v>
      </c>
      <c r="G159" t="str">
        <f>IF((ISERROR((VLOOKUP(B159,Calculation!C$2:C$2815,1,FALSE)))),"not entered","")</f>
        <v/>
      </c>
    </row>
    <row r="160" spans="2:7">
      <c r="B160" s="70" t="s">
        <v>1429</v>
      </c>
      <c r="C160" s="52" t="str">
        <f t="shared" si="6"/>
        <v>Female</v>
      </c>
      <c r="D160" s="52">
        <f t="shared" si="7"/>
        <v>0</v>
      </c>
      <c r="E160" s="52">
        <v>4.7418981481481486E-2</v>
      </c>
      <c r="F160" s="53">
        <f t="shared" si="8"/>
        <v>7398.0961679277516</v>
      </c>
      <c r="G160" t="str">
        <f>IF((ISERROR((VLOOKUP(B160,Calculation!C$2:C$2815,1,FALSE)))),"not entered","")</f>
        <v/>
      </c>
    </row>
    <row r="161" spans="2:7">
      <c r="B161" s="70" t="s">
        <v>1430</v>
      </c>
      <c r="C161" s="52" t="str">
        <f t="shared" si="6"/>
        <v>Male</v>
      </c>
      <c r="D161" s="52">
        <f t="shared" si="7"/>
        <v>0</v>
      </c>
      <c r="E161" s="52">
        <v>4.746527777777778E-2</v>
      </c>
      <c r="F161" s="53">
        <f t="shared" si="8"/>
        <v>7012.9236771519136</v>
      </c>
      <c r="G161" t="str">
        <f>IF((ISERROR((VLOOKUP(B161,Calculation!C$2:C$2815,1,FALSE)))),"not entered","")</f>
        <v/>
      </c>
    </row>
    <row r="162" spans="2:7">
      <c r="B162" s="70" t="s">
        <v>1431</v>
      </c>
      <c r="C162" s="52" t="str">
        <f t="shared" si="6"/>
        <v>Male</v>
      </c>
      <c r="D162" s="52">
        <f t="shared" si="7"/>
        <v>0</v>
      </c>
      <c r="E162" s="52">
        <v>4.746527777777778E-2</v>
      </c>
      <c r="F162" s="53">
        <f t="shared" si="8"/>
        <v>7012.9236771519136</v>
      </c>
      <c r="G162" t="str">
        <f>IF((ISERROR((VLOOKUP(B162,Calculation!C$2:C$2815,1,FALSE)))),"not entered","")</f>
        <v/>
      </c>
    </row>
    <row r="163" spans="2:7">
      <c r="B163" s="70" t="s">
        <v>1432</v>
      </c>
      <c r="C163" s="52" t="str">
        <f t="shared" si="6"/>
        <v>Male</v>
      </c>
      <c r="D163" s="52">
        <f t="shared" si="7"/>
        <v>0</v>
      </c>
      <c r="E163" s="52">
        <v>4.7523148148148148E-2</v>
      </c>
      <c r="F163" s="53">
        <f t="shared" si="8"/>
        <v>7004.383828543595</v>
      </c>
      <c r="G163" t="str">
        <f>IF((ISERROR((VLOOKUP(B163,Calculation!C$2:C$2815,1,FALSE)))),"not entered","")</f>
        <v/>
      </c>
    </row>
    <row r="164" spans="2:7">
      <c r="B164" s="70" t="s">
        <v>1433</v>
      </c>
      <c r="C164" s="52" t="str">
        <f t="shared" si="6"/>
        <v>Female</v>
      </c>
      <c r="D164" s="52">
        <f t="shared" si="7"/>
        <v>0</v>
      </c>
      <c r="E164" s="52">
        <v>4.7534722222222221E-2</v>
      </c>
      <c r="F164" s="53">
        <f t="shared" si="8"/>
        <v>7380.0827854881909</v>
      </c>
      <c r="G164" t="str">
        <f>IF((ISERROR((VLOOKUP(B164,Calculation!C$2:C$2815,1,FALSE)))),"not entered","")</f>
        <v/>
      </c>
    </row>
    <row r="165" spans="2:7">
      <c r="B165" s="70" t="s">
        <v>1434</v>
      </c>
      <c r="C165" s="52" t="str">
        <f t="shared" si="6"/>
        <v>Male</v>
      </c>
      <c r="D165" s="52">
        <f t="shared" si="7"/>
        <v>0</v>
      </c>
      <c r="E165" s="52">
        <v>4.7546296296296302E-2</v>
      </c>
      <c r="F165" s="53">
        <f t="shared" si="8"/>
        <v>7000.9737098344694</v>
      </c>
      <c r="G165" t="str">
        <f>IF((ISERROR((VLOOKUP(B165,Calculation!C$2:C$2815,1,FALSE)))),"not entered","")</f>
        <v/>
      </c>
    </row>
    <row r="166" spans="2:7">
      <c r="B166" s="70" t="s">
        <v>1435</v>
      </c>
      <c r="C166" s="52" t="str">
        <f t="shared" si="6"/>
        <v>Male</v>
      </c>
      <c r="D166" s="52">
        <f t="shared" si="7"/>
        <v>0</v>
      </c>
      <c r="E166" s="52">
        <v>4.7673611111111104E-2</v>
      </c>
      <c r="F166" s="53">
        <f t="shared" si="8"/>
        <v>6982.277251760137</v>
      </c>
      <c r="G166" t="str">
        <f>IF((ISERROR((VLOOKUP(B166,Calculation!C$2:C$2815,1,FALSE)))),"not entered","")</f>
        <v/>
      </c>
    </row>
    <row r="167" spans="2:7">
      <c r="B167" s="70" t="s">
        <v>1436</v>
      </c>
      <c r="C167" s="52" t="str">
        <f t="shared" si="6"/>
        <v>Male</v>
      </c>
      <c r="D167" s="52">
        <f t="shared" si="7"/>
        <v>0</v>
      </c>
      <c r="E167" s="52">
        <v>4.7708333333333332E-2</v>
      </c>
      <c r="F167" s="53">
        <f t="shared" si="8"/>
        <v>6977.1955361475011</v>
      </c>
      <c r="G167" t="str">
        <f>IF((ISERROR((VLOOKUP(B167,Calculation!C$2:C$2815,1,FALSE)))),"not entered","")</f>
        <v/>
      </c>
    </row>
    <row r="168" spans="2:7">
      <c r="B168" s="70" t="s">
        <v>1437</v>
      </c>
      <c r="C168" s="52" t="str">
        <f t="shared" si="6"/>
        <v>Male</v>
      </c>
      <c r="D168" s="52">
        <f t="shared" si="7"/>
        <v>0</v>
      </c>
      <c r="E168" s="52">
        <v>4.7731481481481486E-2</v>
      </c>
      <c r="F168" s="53">
        <f t="shared" si="8"/>
        <v>6973.8118331716778</v>
      </c>
      <c r="G168" t="str">
        <f>IF((ISERROR((VLOOKUP(B168,Calculation!C$2:C$2815,1,FALSE)))),"not entered","")</f>
        <v/>
      </c>
    </row>
    <row r="169" spans="2:7">
      <c r="B169" s="70" t="s">
        <v>1438</v>
      </c>
      <c r="C169" s="52" t="str">
        <f t="shared" si="6"/>
        <v>Female</v>
      </c>
      <c r="D169" s="52">
        <f t="shared" si="7"/>
        <v>0</v>
      </c>
      <c r="E169" s="52">
        <v>4.777777777777778E-2</v>
      </c>
      <c r="F169" s="53">
        <f t="shared" si="8"/>
        <v>7342.5387596899218</v>
      </c>
      <c r="G169" t="str">
        <f>IF((ISERROR((VLOOKUP(B169,Calculation!C$2:C$2815,1,FALSE)))),"not entered","")</f>
        <v/>
      </c>
    </row>
    <row r="170" spans="2:7">
      <c r="B170" s="70" t="s">
        <v>1439</v>
      </c>
      <c r="C170" s="52" t="str">
        <f t="shared" si="6"/>
        <v>Male</v>
      </c>
      <c r="D170" s="52">
        <f t="shared" si="7"/>
        <v>0</v>
      </c>
      <c r="E170" s="52">
        <v>4.777777777777778E-2</v>
      </c>
      <c r="F170" s="53">
        <f t="shared" si="8"/>
        <v>6967.0542635658912</v>
      </c>
      <c r="G170" t="str">
        <f>IF((ISERROR((VLOOKUP(B170,Calculation!C$2:C$2815,1,FALSE)))),"not entered","")</f>
        <v/>
      </c>
    </row>
    <row r="171" spans="2:7">
      <c r="B171" s="70" t="s">
        <v>1440</v>
      </c>
      <c r="C171" s="52" t="str">
        <f t="shared" si="6"/>
        <v>Male</v>
      </c>
      <c r="D171" s="52">
        <f t="shared" si="7"/>
        <v>0</v>
      </c>
      <c r="E171" s="52">
        <v>4.7812500000000001E-2</v>
      </c>
      <c r="F171" s="53">
        <f t="shared" si="8"/>
        <v>6961.9946744129747</v>
      </c>
      <c r="G171" t="str">
        <f>IF((ISERROR((VLOOKUP(B171,Calculation!C$2:C$2815,1,FALSE)))),"not entered","")</f>
        <v/>
      </c>
    </row>
    <row r="172" spans="2:7">
      <c r="B172" s="70" t="s">
        <v>1441</v>
      </c>
      <c r="C172" s="52" t="str">
        <f t="shared" si="6"/>
        <v>Male</v>
      </c>
      <c r="D172" s="52">
        <f t="shared" si="7"/>
        <v>0</v>
      </c>
      <c r="E172" s="52">
        <v>4.7858796296296295E-2</v>
      </c>
      <c r="F172" s="53">
        <f t="shared" si="8"/>
        <v>6955.2599758162041</v>
      </c>
      <c r="G172" t="str">
        <f>IF((ISERROR((VLOOKUP(B172,Calculation!C$2:C$2815,1,FALSE)))),"not entered","")</f>
        <v/>
      </c>
    </row>
    <row r="173" spans="2:7">
      <c r="B173" s="70" t="s">
        <v>1442</v>
      </c>
      <c r="C173" s="52" t="str">
        <f t="shared" si="6"/>
        <v>Male</v>
      </c>
      <c r="D173" s="52">
        <f t="shared" si="7"/>
        <v>0</v>
      </c>
      <c r="E173" s="52">
        <v>4.7928240740740737E-2</v>
      </c>
      <c r="F173" s="53">
        <f t="shared" si="8"/>
        <v>6945.1823231103608</v>
      </c>
      <c r="G173" t="str">
        <f>IF((ISERROR((VLOOKUP(B173,Calculation!C$2:C$2815,1,FALSE)))),"not entered","")</f>
        <v/>
      </c>
    </row>
    <row r="174" spans="2:7">
      <c r="B174" s="70" t="s">
        <v>1443</v>
      </c>
      <c r="C174" s="52" t="str">
        <f t="shared" si="6"/>
        <v>Male</v>
      </c>
      <c r="D174" s="52">
        <f t="shared" si="7"/>
        <v>0</v>
      </c>
      <c r="E174" s="52">
        <v>4.7986111111111111E-2</v>
      </c>
      <c r="F174" s="53">
        <f t="shared" si="8"/>
        <v>6936.8065605402799</v>
      </c>
      <c r="G174" t="str">
        <f>IF((ISERROR((VLOOKUP(B174,Calculation!C$2:C$2815,1,FALSE)))),"not entered","")</f>
        <v/>
      </c>
    </row>
    <row r="175" spans="2:7">
      <c r="B175" s="70" t="s">
        <v>1444</v>
      </c>
      <c r="C175" s="52" t="str">
        <f t="shared" si="6"/>
        <v>Male</v>
      </c>
      <c r="D175" s="52">
        <f t="shared" si="7"/>
        <v>0</v>
      </c>
      <c r="E175" s="52">
        <v>4.7997685185185185E-2</v>
      </c>
      <c r="F175" s="53">
        <f t="shared" si="8"/>
        <v>6935.1338316855563</v>
      </c>
      <c r="G175" t="str">
        <f>IF((ISERROR((VLOOKUP(B175,Calculation!C$2:C$2815,1,FALSE)))),"not entered","")</f>
        <v/>
      </c>
    </row>
    <row r="176" spans="2:7">
      <c r="B176" s="70" t="s">
        <v>1445</v>
      </c>
      <c r="C176" s="52" t="str">
        <f t="shared" si="6"/>
        <v>Male</v>
      </c>
      <c r="D176" s="52">
        <f t="shared" si="7"/>
        <v>0</v>
      </c>
      <c r="E176" s="52">
        <v>4.7997685185185185E-2</v>
      </c>
      <c r="F176" s="53">
        <f t="shared" si="8"/>
        <v>6935.1338316855563</v>
      </c>
      <c r="G176" t="str">
        <f>IF((ISERROR((VLOOKUP(B176,Calculation!C$2:C$2815,1,FALSE)))),"not entered","")</f>
        <v/>
      </c>
    </row>
    <row r="177" spans="2:7">
      <c r="B177" s="70" t="s">
        <v>1446</v>
      </c>
      <c r="C177" s="52" t="str">
        <f t="shared" si="6"/>
        <v>Female</v>
      </c>
      <c r="D177" s="52">
        <f t="shared" si="7"/>
        <v>0</v>
      </c>
      <c r="E177" s="52">
        <v>4.8148148148148141E-2</v>
      </c>
      <c r="F177" s="53">
        <f t="shared" si="8"/>
        <v>7286.0576923076933</v>
      </c>
      <c r="G177" t="str">
        <f>IF((ISERROR((VLOOKUP(B177,Calculation!C$2:C$2815,1,FALSE)))),"not entered","")</f>
        <v/>
      </c>
    </row>
    <row r="178" spans="2:7">
      <c r="B178" s="70" t="s">
        <v>1447</v>
      </c>
      <c r="C178" s="52" t="str">
        <f t="shared" si="6"/>
        <v>Female</v>
      </c>
      <c r="D178" s="52">
        <f t="shared" si="7"/>
        <v>0</v>
      </c>
      <c r="E178" s="52">
        <v>4.8321759259259266E-2</v>
      </c>
      <c r="F178" s="53">
        <f t="shared" si="8"/>
        <v>7259.8802395209577</v>
      </c>
      <c r="G178" t="str">
        <f>IF((ISERROR((VLOOKUP(B178,Calculation!C$2:C$2815,1,FALSE)))),"not entered","")</f>
        <v/>
      </c>
    </row>
    <row r="179" spans="2:7">
      <c r="B179" s="70" t="s">
        <v>1448</v>
      </c>
      <c r="C179" s="52" t="str">
        <f t="shared" si="6"/>
        <v>Male</v>
      </c>
      <c r="D179" s="52">
        <f t="shared" si="7"/>
        <v>0</v>
      </c>
      <c r="E179" s="52">
        <v>4.8333333333333332E-2</v>
      </c>
      <c r="F179" s="53">
        <f t="shared" si="8"/>
        <v>6886.9731800766285</v>
      </c>
      <c r="G179" t="str">
        <f>IF((ISERROR((VLOOKUP(B179,Calculation!C$2:C$2815,1,FALSE)))),"not entered","")</f>
        <v/>
      </c>
    </row>
    <row r="180" spans="2:7">
      <c r="B180" s="70" t="s">
        <v>1449</v>
      </c>
      <c r="C180" s="52" t="str">
        <f t="shared" si="6"/>
        <v>Male</v>
      </c>
      <c r="D180" s="52">
        <f t="shared" si="7"/>
        <v>0</v>
      </c>
      <c r="E180" s="52">
        <v>4.8425925925925928E-2</v>
      </c>
      <c r="F180" s="53">
        <f t="shared" si="8"/>
        <v>6873.8049713193113</v>
      </c>
      <c r="G180" t="str">
        <f>IF((ISERROR((VLOOKUP(B180,Calculation!C$2:C$2815,1,FALSE)))),"not entered","")</f>
        <v/>
      </c>
    </row>
    <row r="181" spans="2:7">
      <c r="B181" s="70" t="s">
        <v>1450</v>
      </c>
      <c r="C181" s="52" t="str">
        <f t="shared" si="6"/>
        <v>Female</v>
      </c>
      <c r="D181" s="52">
        <f t="shared" si="7"/>
        <v>0</v>
      </c>
      <c r="E181" s="52">
        <v>4.8460648148148149E-2</v>
      </c>
      <c r="F181" s="53">
        <f t="shared" si="8"/>
        <v>7239.0733221877235</v>
      </c>
      <c r="G181" t="str">
        <f>IF((ISERROR((VLOOKUP(B181,Calculation!C$2:C$2815,1,FALSE)))),"not entered","")</f>
        <v/>
      </c>
    </row>
    <row r="182" spans="2:7">
      <c r="B182" s="70" t="s">
        <v>1451</v>
      </c>
      <c r="C182" s="52" t="str">
        <f t="shared" si="6"/>
        <v>Male</v>
      </c>
      <c r="D182" s="52">
        <f t="shared" si="7"/>
        <v>0</v>
      </c>
      <c r="E182" s="52">
        <v>4.8518518518518516E-2</v>
      </c>
      <c r="F182" s="53">
        <f t="shared" si="8"/>
        <v>6860.6870229007636</v>
      </c>
      <c r="G182" t="str">
        <f>IF((ISERROR((VLOOKUP(B182,Calculation!C$2:C$2815,1,FALSE)))),"not entered","")</f>
        <v/>
      </c>
    </row>
    <row r="183" spans="2:7">
      <c r="B183" s="70" t="s">
        <v>1163</v>
      </c>
      <c r="C183" s="52" t="str">
        <f t="shared" si="6"/>
        <v>Female</v>
      </c>
      <c r="D183" s="52">
        <f t="shared" si="7"/>
        <v>0</v>
      </c>
      <c r="E183" s="52">
        <v>4.8576388888888884E-2</v>
      </c>
      <c r="F183" s="53">
        <f t="shared" si="8"/>
        <v>7221.825113176079</v>
      </c>
      <c r="G183" t="str">
        <f>IF((ISERROR((VLOOKUP(B183,Calculation!C$2:C$2815,1,FALSE)))),"not entered","")</f>
        <v/>
      </c>
    </row>
    <row r="184" spans="2:7">
      <c r="B184" s="70" t="s">
        <v>1452</v>
      </c>
      <c r="C184" s="52" t="str">
        <f t="shared" si="6"/>
        <v>Female</v>
      </c>
      <c r="D184" s="52">
        <f t="shared" si="7"/>
        <v>0</v>
      </c>
      <c r="E184" s="52">
        <v>4.8622685185185179E-2</v>
      </c>
      <c r="F184" s="53">
        <f t="shared" si="8"/>
        <v>7214.9488217091184</v>
      </c>
      <c r="G184" t="str">
        <f>IF((ISERROR((VLOOKUP(B184,Calculation!C$2:C$2815,1,FALSE)))),"not entered","")</f>
        <v/>
      </c>
    </row>
    <row r="185" spans="2:7">
      <c r="B185" s="70" t="s">
        <v>1453</v>
      </c>
      <c r="C185" s="52" t="str">
        <f t="shared" si="6"/>
        <v>Male</v>
      </c>
      <c r="D185" s="52">
        <f t="shared" si="7"/>
        <v>0</v>
      </c>
      <c r="E185" s="52">
        <v>4.8657407407407406E-2</v>
      </c>
      <c r="F185" s="53">
        <f t="shared" si="8"/>
        <v>6841.1037107516659</v>
      </c>
      <c r="G185" t="str">
        <f>IF((ISERROR((VLOOKUP(B185,Calculation!C$2:C$2815,1,FALSE)))),"not entered","")</f>
        <v/>
      </c>
    </row>
    <row r="186" spans="2:7">
      <c r="B186" s="70" t="s">
        <v>1454</v>
      </c>
      <c r="C186" s="52" t="str">
        <f t="shared" si="6"/>
        <v>Female</v>
      </c>
      <c r="D186" s="52">
        <f t="shared" si="7"/>
        <v>0</v>
      </c>
      <c r="E186" s="52">
        <v>4.8668981481481487E-2</v>
      </c>
      <c r="F186" s="53">
        <f t="shared" si="8"/>
        <v>7208.0856123662297</v>
      </c>
      <c r="G186" t="str">
        <f>IF((ISERROR((VLOOKUP(B186,Calculation!C$2:C$2815,1,FALSE)))),"not entered","")</f>
        <v/>
      </c>
    </row>
    <row r="187" spans="2:7">
      <c r="B187" s="70" t="s">
        <v>1455</v>
      </c>
      <c r="C187" s="52" t="str">
        <f t="shared" si="6"/>
        <v>Male</v>
      </c>
      <c r="D187" s="52">
        <f t="shared" si="7"/>
        <v>0</v>
      </c>
      <c r="E187" s="52">
        <v>4.868055555555556E-2</v>
      </c>
      <c r="F187" s="53">
        <f t="shared" si="8"/>
        <v>6837.8506894912025</v>
      </c>
      <c r="G187" t="str">
        <f>IF((ISERROR((VLOOKUP(B187,Calculation!C$2:C$2815,1,FALSE)))),"not entered","")</f>
        <v/>
      </c>
    </row>
    <row r="188" spans="2:7">
      <c r="B188" s="70" t="s">
        <v>1456</v>
      </c>
      <c r="C188" s="52" t="str">
        <f t="shared" si="6"/>
        <v>Female</v>
      </c>
      <c r="D188" s="52">
        <f t="shared" si="7"/>
        <v>0</v>
      </c>
      <c r="E188" s="52">
        <v>4.8715277777777781E-2</v>
      </c>
      <c r="F188" s="53">
        <f t="shared" si="8"/>
        <v>7201.2354478498455</v>
      </c>
      <c r="G188" t="str">
        <f>IF((ISERROR((VLOOKUP(B188,Calculation!C$2:C$2815,1,FALSE)))),"not entered","")</f>
        <v/>
      </c>
    </row>
    <row r="189" spans="2:7">
      <c r="B189" s="70" t="s">
        <v>1457</v>
      </c>
      <c r="C189" s="52" t="str">
        <f t="shared" si="6"/>
        <v>Male</v>
      </c>
      <c r="D189" s="52">
        <f t="shared" si="7"/>
        <v>0</v>
      </c>
      <c r="E189" s="52">
        <v>4.8749999999999995E-2</v>
      </c>
      <c r="F189" s="53">
        <f t="shared" si="8"/>
        <v>6828.1101614434965</v>
      </c>
      <c r="G189" t="str">
        <f>IF((ISERROR((VLOOKUP(B189,Calculation!C$2:C$2815,1,FALSE)))),"not entered","")</f>
        <v/>
      </c>
    </row>
    <row r="190" spans="2:7">
      <c r="B190" s="70" t="s">
        <v>1339</v>
      </c>
      <c r="C190" s="52" t="str">
        <f t="shared" si="6"/>
        <v>Male</v>
      </c>
      <c r="D190" s="52">
        <f t="shared" si="7"/>
        <v>0</v>
      </c>
      <c r="E190" s="52">
        <v>4.8761574074074075E-2</v>
      </c>
      <c r="F190" s="53">
        <f t="shared" si="8"/>
        <v>6826.4894374554951</v>
      </c>
      <c r="G190" t="str">
        <f>IF((ISERROR((VLOOKUP(B190,Calculation!C$2:C$2815,1,FALSE)))),"not entered","")</f>
        <v/>
      </c>
    </row>
    <row r="191" spans="2:7">
      <c r="B191" s="70" t="s">
        <v>1458</v>
      </c>
      <c r="C191" s="52" t="str">
        <f t="shared" si="6"/>
        <v>Male</v>
      </c>
      <c r="D191" s="52">
        <f t="shared" si="7"/>
        <v>0</v>
      </c>
      <c r="E191" s="52">
        <v>4.8761574074074075E-2</v>
      </c>
      <c r="F191" s="53">
        <f t="shared" si="8"/>
        <v>6826.4894374554951</v>
      </c>
      <c r="G191" t="str">
        <f>IF((ISERROR((VLOOKUP(B191,Calculation!C$2:C$2815,1,FALSE)))),"not entered","")</f>
        <v/>
      </c>
    </row>
    <row r="192" spans="2:7">
      <c r="B192" s="70" t="s">
        <v>1459</v>
      </c>
      <c r="C192" s="52" t="str">
        <f t="shared" si="6"/>
        <v>Male</v>
      </c>
      <c r="D192" s="52">
        <f t="shared" si="7"/>
        <v>0</v>
      </c>
      <c r="E192" s="52">
        <v>4.8831018518518517E-2</v>
      </c>
      <c r="F192" s="53">
        <f t="shared" si="8"/>
        <v>6816.7812277790954</v>
      </c>
      <c r="G192" t="str">
        <f>IF((ISERROR((VLOOKUP(B192,Calculation!C$2:C$2815,1,FALSE)))),"not entered","")</f>
        <v/>
      </c>
    </row>
    <row r="193" spans="2:7">
      <c r="B193" s="70" t="s">
        <v>1460</v>
      </c>
      <c r="C193" s="52" t="str">
        <f t="shared" si="6"/>
        <v>Male</v>
      </c>
      <c r="D193" s="52">
        <f t="shared" si="7"/>
        <v>0</v>
      </c>
      <c r="E193" s="52">
        <v>4.8900462962962965E-2</v>
      </c>
      <c r="F193" s="53">
        <f t="shared" si="8"/>
        <v>6807.1005917159764</v>
      </c>
      <c r="G193" t="str">
        <f>IF((ISERROR((VLOOKUP(B193,Calculation!C$2:C$2815,1,FALSE)))),"not entered","")</f>
        <v/>
      </c>
    </row>
    <row r="194" spans="2:7">
      <c r="B194" s="70" t="s">
        <v>1461</v>
      </c>
      <c r="C194" s="52" t="str">
        <f t="shared" si="6"/>
        <v>Female</v>
      </c>
      <c r="D194" s="52">
        <f t="shared" si="7"/>
        <v>0</v>
      </c>
      <c r="E194" s="52">
        <v>4.8912037037037039E-2</v>
      </c>
      <c r="F194" s="53">
        <f t="shared" si="8"/>
        <v>7172.2669190724082</v>
      </c>
      <c r="G194" t="str">
        <f>IF((ISERROR((VLOOKUP(B194,Calculation!C$2:C$2815,1,FALSE)))),"not entered","")</f>
        <v/>
      </c>
    </row>
    <row r="195" spans="2:7">
      <c r="B195" s="70" t="s">
        <v>1462</v>
      </c>
      <c r="C195" s="52" t="str">
        <f t="shared" si="6"/>
        <v>Male</v>
      </c>
      <c r="D195" s="52">
        <f t="shared" si="7"/>
        <v>0</v>
      </c>
      <c r="E195" s="52">
        <v>4.8969907407407413E-2</v>
      </c>
      <c r="F195" s="53">
        <f t="shared" si="8"/>
        <v>6797.4474119593478</v>
      </c>
      <c r="G195" t="str">
        <f>IF((ISERROR((VLOOKUP(B195,Calculation!C$2:C$2815,1,FALSE)))),"not entered","")</f>
        <v/>
      </c>
    </row>
    <row r="196" spans="2:7">
      <c r="B196" s="70" t="s">
        <v>1463</v>
      </c>
      <c r="C196" s="52" t="str">
        <f t="shared" ref="C196:C257" si="9">VLOOKUP(B196,name,3,FALSE)</f>
        <v>Female</v>
      </c>
      <c r="D196" s="52">
        <f t="shared" ref="D196:D257" si="10">VLOOKUP(B196,name,2,FALSE)</f>
        <v>0</v>
      </c>
      <c r="E196" s="52">
        <v>4.9027777777777781E-2</v>
      </c>
      <c r="F196" s="53">
        <f t="shared" ref="F196:F257" si="11">(VLOOKUP(C196,C$4:E$5,3,FALSE))/(E196/10000)</f>
        <v>7155.3352219074595</v>
      </c>
      <c r="G196" t="str">
        <f>IF((ISERROR((VLOOKUP(B196,Calculation!C$2:C$2815,1,FALSE)))),"not entered","")</f>
        <v/>
      </c>
    </row>
    <row r="197" spans="2:7">
      <c r="B197" s="70" t="s">
        <v>1464</v>
      </c>
      <c r="C197" s="52" t="str">
        <f t="shared" si="9"/>
        <v>Male</v>
      </c>
      <c r="D197" s="52">
        <f t="shared" si="10"/>
        <v>0</v>
      </c>
      <c r="E197" s="52">
        <v>4.9062500000000002E-2</v>
      </c>
      <c r="F197" s="53">
        <f t="shared" si="11"/>
        <v>6784.6190139183773</v>
      </c>
      <c r="G197" t="str">
        <f>IF((ISERROR((VLOOKUP(B197,Calculation!C$2:C$2815,1,FALSE)))),"not entered","")</f>
        <v/>
      </c>
    </row>
    <row r="198" spans="2:7">
      <c r="B198" s="70" t="s">
        <v>1465</v>
      </c>
      <c r="C198" s="52" t="str">
        <f t="shared" si="9"/>
        <v>Male</v>
      </c>
      <c r="D198" s="52">
        <f t="shared" si="10"/>
        <v>0</v>
      </c>
      <c r="E198" s="52">
        <v>4.9166666666666664E-2</v>
      </c>
      <c r="F198" s="53">
        <f t="shared" si="11"/>
        <v>6770.2448210922794</v>
      </c>
      <c r="G198" t="str">
        <f>IF((ISERROR((VLOOKUP(B198,Calculation!C$2:C$2815,1,FALSE)))),"not entered","")</f>
        <v/>
      </c>
    </row>
    <row r="199" spans="2:7">
      <c r="B199" s="70" t="s">
        <v>1466</v>
      </c>
      <c r="C199" s="52" t="str">
        <f t="shared" si="9"/>
        <v>Male</v>
      </c>
      <c r="D199" s="52">
        <f t="shared" si="10"/>
        <v>0</v>
      </c>
      <c r="E199" s="52">
        <v>4.9189814814814818E-2</v>
      </c>
      <c r="F199" s="53">
        <f t="shared" si="11"/>
        <v>6767.0588235294108</v>
      </c>
      <c r="G199" t="str">
        <f>IF((ISERROR((VLOOKUP(B199,Calculation!C$2:C$2815,1,FALSE)))),"not entered","")</f>
        <v/>
      </c>
    </row>
    <row r="200" spans="2:7">
      <c r="B200" s="70" t="s">
        <v>1467</v>
      </c>
      <c r="C200" s="52" t="str">
        <f t="shared" si="9"/>
        <v>Male</v>
      </c>
      <c r="D200" s="52">
        <f t="shared" si="10"/>
        <v>0</v>
      </c>
      <c r="E200" s="52">
        <v>4.9189814814814818E-2</v>
      </c>
      <c r="F200" s="53">
        <f t="shared" si="11"/>
        <v>6767.0588235294108</v>
      </c>
      <c r="G200" t="str">
        <f>IF((ISERROR((VLOOKUP(B200,Calculation!C$2:C$2815,1,FALSE)))),"not entered","")</f>
        <v/>
      </c>
    </row>
    <row r="201" spans="2:7">
      <c r="B201" s="70" t="s">
        <v>1468</v>
      </c>
      <c r="C201" s="52" t="str">
        <f t="shared" si="9"/>
        <v>Male</v>
      </c>
      <c r="D201" s="52">
        <f t="shared" si="10"/>
        <v>0</v>
      </c>
      <c r="E201" s="52">
        <v>4.943287037037037E-2</v>
      </c>
      <c r="F201" s="53">
        <f t="shared" si="11"/>
        <v>6733.7859985951764</v>
      </c>
      <c r="G201" t="str">
        <f>IF((ISERROR((VLOOKUP(B201,Calculation!C$2:C$2815,1,FALSE)))),"not entered","")</f>
        <v/>
      </c>
    </row>
    <row r="202" spans="2:7">
      <c r="B202" s="70" t="s">
        <v>1469</v>
      </c>
      <c r="C202" s="52" t="str">
        <f t="shared" si="9"/>
        <v>Female</v>
      </c>
      <c r="D202" s="52">
        <f t="shared" si="10"/>
        <v>0</v>
      </c>
      <c r="E202" s="52">
        <v>4.9606481481481481E-2</v>
      </c>
      <c r="F202" s="53">
        <f t="shared" si="11"/>
        <v>7071.8618758749417</v>
      </c>
      <c r="G202" t="str">
        <f>IF((ISERROR((VLOOKUP(B202,Calculation!C$2:C$2815,1,FALSE)))),"not entered","")</f>
        <v/>
      </c>
    </row>
    <row r="203" spans="2:7">
      <c r="B203" s="70" t="s">
        <v>1470</v>
      </c>
      <c r="C203" s="52" t="str">
        <f t="shared" si="9"/>
        <v>Male</v>
      </c>
      <c r="D203" s="52">
        <f t="shared" si="10"/>
        <v>0</v>
      </c>
      <c r="E203" s="52">
        <v>4.9953703703703702E-2</v>
      </c>
      <c r="F203" s="53">
        <f t="shared" si="11"/>
        <v>6663.5773864689536</v>
      </c>
      <c r="G203" t="str">
        <f>IF((ISERROR((VLOOKUP(B203,Calculation!C$2:C$2815,1,FALSE)))),"not entered","")</f>
        <v/>
      </c>
    </row>
    <row r="204" spans="2:7">
      <c r="B204" s="70" t="s">
        <v>1471</v>
      </c>
      <c r="C204" s="52" t="str">
        <f t="shared" si="9"/>
        <v>Male</v>
      </c>
      <c r="D204" s="52">
        <f t="shared" si="10"/>
        <v>0</v>
      </c>
      <c r="E204" s="52">
        <v>5.0069444444444444E-2</v>
      </c>
      <c r="F204" s="53">
        <f t="shared" si="11"/>
        <v>6648.1738326398527</v>
      </c>
      <c r="G204" t="str">
        <f>IF((ISERROR((VLOOKUP(B204,Calculation!C$2:C$2815,1,FALSE)))),"not entered","")</f>
        <v/>
      </c>
    </row>
    <row r="205" spans="2:7">
      <c r="B205" s="70" t="s">
        <v>1472</v>
      </c>
      <c r="C205" s="52" t="str">
        <f t="shared" si="9"/>
        <v>Male</v>
      </c>
      <c r="D205" s="52">
        <f t="shared" si="10"/>
        <v>0</v>
      </c>
      <c r="E205" s="52">
        <v>5.0289351851851849E-2</v>
      </c>
      <c r="F205" s="53">
        <f t="shared" si="11"/>
        <v>6619.1024165707722</v>
      </c>
      <c r="G205" t="str">
        <f>IF((ISERROR((VLOOKUP(B205,Calculation!C$2:C$2815,1,FALSE)))),"not entered","")</f>
        <v/>
      </c>
    </row>
    <row r="206" spans="2:7">
      <c r="B206" s="70" t="s">
        <v>1473</v>
      </c>
      <c r="C206" s="52" t="str">
        <f t="shared" si="9"/>
        <v>Female</v>
      </c>
      <c r="D206" s="52">
        <f t="shared" si="10"/>
        <v>0</v>
      </c>
      <c r="E206" s="52">
        <v>5.0370370370370371E-2</v>
      </c>
      <c r="F206" s="53">
        <f t="shared" si="11"/>
        <v>6964.6139705882351</v>
      </c>
      <c r="G206" t="str">
        <f>IF((ISERROR((VLOOKUP(B206,Calculation!C$2:C$2815,1,FALSE)))),"not entered","")</f>
        <v/>
      </c>
    </row>
    <row r="207" spans="2:7">
      <c r="B207" s="70" t="s">
        <v>1474</v>
      </c>
      <c r="C207" s="52" t="str">
        <f t="shared" si="9"/>
        <v>Female</v>
      </c>
      <c r="D207" s="52">
        <f t="shared" si="10"/>
        <v>0</v>
      </c>
      <c r="E207" s="52">
        <v>5.0509259259259254E-2</v>
      </c>
      <c r="F207" s="53">
        <f t="shared" si="11"/>
        <v>6945.4628780934927</v>
      </c>
      <c r="G207" t="str">
        <f>IF((ISERROR((VLOOKUP(B207,Calculation!C$2:C$2815,1,FALSE)))),"not entered","")</f>
        <v/>
      </c>
    </row>
    <row r="208" spans="2:7">
      <c r="B208" s="70" t="s">
        <v>1475</v>
      </c>
      <c r="C208" s="52" t="str">
        <f t="shared" si="9"/>
        <v>Male</v>
      </c>
      <c r="D208" s="52">
        <f t="shared" si="10"/>
        <v>0</v>
      </c>
      <c r="E208" s="52">
        <v>5.0833333333333335E-2</v>
      </c>
      <c r="F208" s="53">
        <f t="shared" si="11"/>
        <v>6548.2695810564664</v>
      </c>
      <c r="G208" t="str">
        <f>IF((ISERROR((VLOOKUP(B208,Calculation!C$2:C$2815,1,FALSE)))),"not entered","")</f>
        <v/>
      </c>
    </row>
    <row r="209" spans="2:7">
      <c r="B209" s="70" t="s">
        <v>1476</v>
      </c>
      <c r="C209" s="52" t="str">
        <f t="shared" si="9"/>
        <v>Male</v>
      </c>
      <c r="D209" s="52">
        <f t="shared" si="10"/>
        <v>0</v>
      </c>
      <c r="E209" s="52">
        <v>5.092592592592593E-2</v>
      </c>
      <c r="F209" s="53">
        <f t="shared" si="11"/>
        <v>6536.363636363636</v>
      </c>
      <c r="G209" t="str">
        <f>IF((ISERROR((VLOOKUP(B209,Calculation!C$2:C$2815,1,FALSE)))),"not entered","")</f>
        <v/>
      </c>
    </row>
    <row r="210" spans="2:7">
      <c r="B210" s="70" t="s">
        <v>1477</v>
      </c>
      <c r="C210" s="52" t="str">
        <f t="shared" si="9"/>
        <v>Female</v>
      </c>
      <c r="D210" s="52">
        <f t="shared" si="10"/>
        <v>0</v>
      </c>
      <c r="E210" s="52">
        <v>5.1111111111111107E-2</v>
      </c>
      <c r="F210" s="53">
        <f t="shared" si="11"/>
        <v>6863.6775362318849</v>
      </c>
      <c r="G210" t="str">
        <f>IF((ISERROR((VLOOKUP(B210,Calculation!C$2:C$2815,1,FALSE)))),"not entered","")</f>
        <v/>
      </c>
    </row>
    <row r="211" spans="2:7">
      <c r="B211" s="70" t="s">
        <v>1478</v>
      </c>
      <c r="C211" s="52" t="str">
        <f t="shared" si="9"/>
        <v>Female</v>
      </c>
      <c r="D211" s="52">
        <f t="shared" si="10"/>
        <v>0</v>
      </c>
      <c r="E211" s="52">
        <v>5.1145833333333335E-2</v>
      </c>
      <c r="F211" s="53">
        <f t="shared" si="11"/>
        <v>6859.0178773478165</v>
      </c>
      <c r="G211" t="str">
        <f>IF((ISERROR((VLOOKUP(B211,Calculation!C$2:C$2815,1,FALSE)))),"not entered","")</f>
        <v/>
      </c>
    </row>
    <row r="212" spans="2:7">
      <c r="B212" s="70" t="s">
        <v>1479</v>
      </c>
      <c r="C212" s="52" t="str">
        <f t="shared" si="9"/>
        <v>Male</v>
      </c>
      <c r="D212" s="52">
        <f t="shared" si="10"/>
        <v>0</v>
      </c>
      <c r="E212" s="52">
        <v>5.1157407407407408E-2</v>
      </c>
      <c r="F212" s="53">
        <f t="shared" si="11"/>
        <v>6506.7873303167426</v>
      </c>
      <c r="G212" t="str">
        <f>IF((ISERROR((VLOOKUP(B212,Calculation!C$2:C$2815,1,FALSE)))),"not entered","")</f>
        <v/>
      </c>
    </row>
    <row r="213" spans="2:7">
      <c r="B213" s="70" t="s">
        <v>1480</v>
      </c>
      <c r="C213" s="52" t="str">
        <f t="shared" si="9"/>
        <v>Male</v>
      </c>
      <c r="D213" s="52">
        <f t="shared" si="10"/>
        <v>0</v>
      </c>
      <c r="E213" s="52">
        <v>5.1249999999999997E-2</v>
      </c>
      <c r="F213" s="53">
        <f t="shared" si="11"/>
        <v>6495.0316169828366</v>
      </c>
      <c r="G213" t="str">
        <f>IF((ISERROR((VLOOKUP(B213,Calculation!C$2:C$2815,1,FALSE)))),"not entered","")</f>
        <v/>
      </c>
    </row>
    <row r="214" spans="2:7">
      <c r="B214" s="70" t="s">
        <v>1481</v>
      </c>
      <c r="C214" s="52" t="str">
        <f t="shared" si="9"/>
        <v>Male</v>
      </c>
      <c r="D214" s="52">
        <f t="shared" si="10"/>
        <v>0</v>
      </c>
      <c r="E214" s="52">
        <v>5.1273148148148151E-2</v>
      </c>
      <c r="F214" s="53">
        <f t="shared" si="11"/>
        <v>6492.0993227990975</v>
      </c>
      <c r="G214" t="str">
        <f>IF((ISERROR((VLOOKUP(B214,Calculation!C$2:C$2815,1,FALSE)))),"not entered","")</f>
        <v/>
      </c>
    </row>
    <row r="215" spans="2:7">
      <c r="B215" s="70" t="s">
        <v>1482</v>
      </c>
      <c r="C215" s="52" t="str">
        <f t="shared" si="9"/>
        <v>Female</v>
      </c>
      <c r="D215" s="52">
        <f t="shared" si="10"/>
        <v>0</v>
      </c>
      <c r="E215" s="52">
        <v>5.1296296296296291E-2</v>
      </c>
      <c r="F215" s="53">
        <f t="shared" si="11"/>
        <v>6838.8989169675096</v>
      </c>
      <c r="G215" t="str">
        <f>IF((ISERROR((VLOOKUP(B215,Calculation!C$2:C$2815,1,FALSE)))),"not entered","")</f>
        <v/>
      </c>
    </row>
    <row r="216" spans="2:7">
      <c r="B216" s="70" t="s">
        <v>1483</v>
      </c>
      <c r="C216" s="52" t="str">
        <f t="shared" si="9"/>
        <v>Female</v>
      </c>
      <c r="D216" s="52">
        <f t="shared" si="10"/>
        <v>0</v>
      </c>
      <c r="E216" s="52">
        <v>5.1377314814814813E-2</v>
      </c>
      <c r="F216" s="53">
        <f t="shared" si="11"/>
        <v>6828.1144401892316</v>
      </c>
      <c r="G216" t="str">
        <f>IF((ISERROR((VLOOKUP(B216,Calculation!C$2:C$2815,1,FALSE)))),"not entered","")</f>
        <v/>
      </c>
    </row>
    <row r="217" spans="2:7">
      <c r="B217" s="70" t="s">
        <v>1484</v>
      </c>
      <c r="C217" s="52" t="str">
        <f t="shared" si="9"/>
        <v>Male</v>
      </c>
      <c r="D217" s="52">
        <f t="shared" si="10"/>
        <v>0</v>
      </c>
      <c r="E217" s="52">
        <v>5.1446759259259262E-2</v>
      </c>
      <c r="F217" s="53">
        <f t="shared" si="11"/>
        <v>6470.1912260967374</v>
      </c>
      <c r="G217" t="str">
        <f>IF((ISERROR((VLOOKUP(B217,Calculation!C$2:C$2815,1,FALSE)))),"not entered","")</f>
        <v/>
      </c>
    </row>
    <row r="218" spans="2:7">
      <c r="B218" s="70" t="s">
        <v>1485</v>
      </c>
      <c r="C218" s="52" t="str">
        <f t="shared" si="9"/>
        <v>Male</v>
      </c>
      <c r="D218" s="52">
        <f t="shared" si="10"/>
        <v>0</v>
      </c>
      <c r="E218" s="52">
        <v>5.1481481481481482E-2</v>
      </c>
      <c r="F218" s="53">
        <f t="shared" si="11"/>
        <v>6465.8273381294966</v>
      </c>
      <c r="G218" t="str">
        <f>IF((ISERROR((VLOOKUP(B218,Calculation!C$2:C$2815,1,FALSE)))),"not entered","")</f>
        <v/>
      </c>
    </row>
    <row r="219" spans="2:7">
      <c r="B219" s="70" t="s">
        <v>1486</v>
      </c>
      <c r="C219" s="52" t="str">
        <f t="shared" si="9"/>
        <v>Female</v>
      </c>
      <c r="D219" s="52">
        <f t="shared" si="10"/>
        <v>0</v>
      </c>
      <c r="E219" s="52">
        <v>5.1562500000000004E-2</v>
      </c>
      <c r="F219" s="53">
        <f t="shared" si="11"/>
        <v>6803.5914702581358</v>
      </c>
      <c r="G219" t="str">
        <f>IF((ISERROR((VLOOKUP(B219,Calculation!C$2:C$2815,1,FALSE)))),"not entered","")</f>
        <v/>
      </c>
    </row>
    <row r="220" spans="2:7">
      <c r="B220" s="70" t="s">
        <v>1487</v>
      </c>
      <c r="C220" s="52" t="str">
        <f t="shared" si="9"/>
        <v>Male</v>
      </c>
      <c r="D220" s="52">
        <f t="shared" si="10"/>
        <v>0</v>
      </c>
      <c r="E220" s="52">
        <v>5.1701388888888887E-2</v>
      </c>
      <c r="F220" s="53">
        <f t="shared" si="11"/>
        <v>6438.3254980971578</v>
      </c>
      <c r="G220" t="str">
        <f>IF((ISERROR((VLOOKUP(B220,Calculation!C$2:C$2815,1,FALSE)))),"not entered","")</f>
        <v/>
      </c>
    </row>
    <row r="221" spans="2:7">
      <c r="B221" s="70" t="s">
        <v>1488</v>
      </c>
      <c r="C221" s="52" t="str">
        <f t="shared" si="9"/>
        <v>Male</v>
      </c>
      <c r="D221" s="52">
        <f t="shared" si="10"/>
        <v>0</v>
      </c>
      <c r="E221" s="52">
        <v>5.2060185185185182E-2</v>
      </c>
      <c r="F221" s="53">
        <f t="shared" si="11"/>
        <v>6393.9528679413079</v>
      </c>
      <c r="G221" t="str">
        <f>IF((ISERROR((VLOOKUP(B221,Calculation!C$2:C$2815,1,FALSE)))),"not entered","")</f>
        <v/>
      </c>
    </row>
    <row r="222" spans="2:7">
      <c r="B222" s="70" t="s">
        <v>1489</v>
      </c>
      <c r="C222" s="52" t="str">
        <f t="shared" si="9"/>
        <v>Male</v>
      </c>
      <c r="D222" s="52">
        <f t="shared" si="10"/>
        <v>0</v>
      </c>
      <c r="E222" s="52">
        <v>5.2094907407407409E-2</v>
      </c>
      <c r="F222" s="53">
        <f t="shared" si="11"/>
        <v>6389.6911797378361</v>
      </c>
      <c r="G222" t="str">
        <f>IF((ISERROR((VLOOKUP(B222,Calculation!C$2:C$2815,1,FALSE)))),"not entered","")</f>
        <v/>
      </c>
    </row>
    <row r="223" spans="2:7">
      <c r="B223" s="70" t="s">
        <v>1490</v>
      </c>
      <c r="C223" s="52" t="str">
        <f t="shared" si="9"/>
        <v>Female</v>
      </c>
      <c r="D223" s="52">
        <f t="shared" si="10"/>
        <v>0</v>
      </c>
      <c r="E223" s="52">
        <v>5.2118055555555563E-2</v>
      </c>
      <c r="F223" s="53">
        <f t="shared" si="11"/>
        <v>6731.0681767710412</v>
      </c>
      <c r="G223" t="str">
        <f>IF((ISERROR((VLOOKUP(B223,Calculation!C$2:C$2815,1,FALSE)))),"not entered","")</f>
        <v/>
      </c>
    </row>
    <row r="224" spans="2:7">
      <c r="B224" s="70" t="s">
        <v>1491</v>
      </c>
      <c r="C224" s="52" t="str">
        <f t="shared" si="9"/>
        <v>Male</v>
      </c>
      <c r="D224" s="52">
        <f t="shared" si="10"/>
        <v>0</v>
      </c>
      <c r="E224" s="52">
        <v>5.2141203703703703E-2</v>
      </c>
      <c r="F224" s="53">
        <f t="shared" si="11"/>
        <v>6384.0177580466152</v>
      </c>
      <c r="G224" t="str">
        <f>IF((ISERROR((VLOOKUP(B224,Calculation!C$2:C$2815,1,FALSE)))),"not entered","")</f>
        <v/>
      </c>
    </row>
    <row r="225" spans="2:7">
      <c r="B225" s="70" t="s">
        <v>1492</v>
      </c>
      <c r="C225" s="52" t="str">
        <f t="shared" si="9"/>
        <v>Female</v>
      </c>
      <c r="D225" s="52">
        <f t="shared" si="10"/>
        <v>0</v>
      </c>
      <c r="E225" s="52">
        <v>5.2280092592592593E-2</v>
      </c>
      <c r="F225" s="53">
        <f t="shared" si="11"/>
        <v>6710.2058888642905</v>
      </c>
      <c r="G225" t="str">
        <f>IF((ISERROR((VLOOKUP(B225,Calculation!C$2:C$2815,1,FALSE)))),"not entered","")</f>
        <v/>
      </c>
    </row>
    <row r="226" spans="2:7">
      <c r="B226" s="70" t="s">
        <v>1493</v>
      </c>
      <c r="C226" s="52" t="str">
        <f t="shared" si="9"/>
        <v>Male</v>
      </c>
      <c r="D226" s="52">
        <f t="shared" si="10"/>
        <v>0</v>
      </c>
      <c r="E226" s="52">
        <v>5.229166666666666E-2</v>
      </c>
      <c r="F226" s="53">
        <f t="shared" si="11"/>
        <v>6365.6485170429405</v>
      </c>
      <c r="G226" t="str">
        <f>IF((ISERROR((VLOOKUP(B226,Calculation!C$2:C$2815,1,FALSE)))),"not entered","")</f>
        <v/>
      </c>
    </row>
    <row r="227" spans="2:7">
      <c r="B227" s="70" t="s">
        <v>1252</v>
      </c>
      <c r="C227" s="52" t="str">
        <f t="shared" si="9"/>
        <v>Male</v>
      </c>
      <c r="D227" s="52">
        <f t="shared" si="10"/>
        <v>0</v>
      </c>
      <c r="E227" s="52">
        <v>5.2465277777777784E-2</v>
      </c>
      <c r="F227" s="53">
        <f t="shared" si="11"/>
        <v>6344.5841606000431</v>
      </c>
      <c r="G227" t="str">
        <f>IF((ISERROR((VLOOKUP(B227,Calculation!C$2:C$2815,1,FALSE)))),"not entered","")</f>
        <v/>
      </c>
    </row>
    <row r="228" spans="2:7">
      <c r="B228" s="70" t="s">
        <v>1441</v>
      </c>
      <c r="C228" s="52" t="str">
        <f t="shared" si="9"/>
        <v>Male</v>
      </c>
      <c r="D228" s="52">
        <f t="shared" si="10"/>
        <v>0</v>
      </c>
      <c r="E228" s="52">
        <v>5.2465277777777784E-2</v>
      </c>
      <c r="F228" s="53">
        <f t="shared" si="11"/>
        <v>6344.5841606000431</v>
      </c>
      <c r="G228" t="str">
        <f>IF((ISERROR((VLOOKUP(B228,Calculation!C$2:C$2815,1,FALSE)))),"not entered","")</f>
        <v/>
      </c>
    </row>
    <row r="229" spans="2:7">
      <c r="B229" s="70" t="s">
        <v>1494</v>
      </c>
      <c r="C229" s="52" t="str">
        <f t="shared" si="9"/>
        <v>Female</v>
      </c>
      <c r="D229" s="52">
        <f t="shared" si="10"/>
        <v>0</v>
      </c>
      <c r="E229" s="52">
        <v>5.2650462962962961E-2</v>
      </c>
      <c r="F229" s="53">
        <f t="shared" si="11"/>
        <v>6663.002857770939</v>
      </c>
      <c r="G229" t="str">
        <f>IF((ISERROR((VLOOKUP(B229,Calculation!C$2:C$2815,1,FALSE)))),"not entered","")</f>
        <v/>
      </c>
    </row>
    <row r="230" spans="2:7">
      <c r="B230" s="70" t="s">
        <v>1495</v>
      </c>
      <c r="C230" s="52" t="str">
        <f t="shared" si="9"/>
        <v>Female</v>
      </c>
      <c r="D230" s="52">
        <f t="shared" si="10"/>
        <v>0</v>
      </c>
      <c r="E230" s="52">
        <v>5.2662037037037035E-2</v>
      </c>
      <c r="F230" s="53">
        <f t="shared" si="11"/>
        <v>6661.5384615384619</v>
      </c>
      <c r="G230" t="str">
        <f>IF((ISERROR((VLOOKUP(B230,Calculation!C$2:C$2815,1,FALSE)))),"not entered","")</f>
        <v/>
      </c>
    </row>
    <row r="231" spans="2:7">
      <c r="B231" s="70" t="s">
        <v>1496</v>
      </c>
      <c r="C231" s="52" t="str">
        <f t="shared" si="9"/>
        <v>Male</v>
      </c>
      <c r="D231" s="52">
        <f t="shared" si="10"/>
        <v>0</v>
      </c>
      <c r="E231" s="52">
        <v>5.2766203703703697E-2</v>
      </c>
      <c r="F231" s="53">
        <f t="shared" si="11"/>
        <v>6308.4009651239312</v>
      </c>
      <c r="G231" t="str">
        <f>IF((ISERROR((VLOOKUP(B231,Calculation!C$2:C$2815,1,FALSE)))),"not entered","")</f>
        <v/>
      </c>
    </row>
    <row r="232" spans="2:7">
      <c r="B232" s="70" t="s">
        <v>1497</v>
      </c>
      <c r="C232" s="52" t="str">
        <f t="shared" si="9"/>
        <v>Male</v>
      </c>
      <c r="D232" s="52">
        <f t="shared" si="10"/>
        <v>0</v>
      </c>
      <c r="E232" s="52">
        <v>5.2986111111111116E-2</v>
      </c>
      <c r="F232" s="53">
        <f t="shared" si="11"/>
        <v>6282.2193097422451</v>
      </c>
      <c r="G232" t="str">
        <f>IF((ISERROR((VLOOKUP(B232,Calculation!C$2:C$2815,1,FALSE)))),"not entered","")</f>
        <v/>
      </c>
    </row>
    <row r="233" spans="2:7">
      <c r="B233" s="70" t="s">
        <v>1498</v>
      </c>
      <c r="C233" s="52" t="str">
        <f t="shared" si="9"/>
        <v>Female</v>
      </c>
      <c r="D233" s="52">
        <f t="shared" si="10"/>
        <v>0</v>
      </c>
      <c r="E233" s="52">
        <v>5.3067129629629638E-2</v>
      </c>
      <c r="F233" s="53">
        <f t="shared" si="11"/>
        <v>6610.6870229007627</v>
      </c>
      <c r="G233" t="str">
        <f>IF((ISERROR((VLOOKUP(B233,Calculation!C$2:C$2815,1,FALSE)))),"not entered","")</f>
        <v/>
      </c>
    </row>
    <row r="234" spans="2:7">
      <c r="B234" s="70" t="s">
        <v>1499</v>
      </c>
      <c r="C234" s="52" t="str">
        <f t="shared" si="9"/>
        <v>Male</v>
      </c>
      <c r="D234" s="52">
        <f t="shared" si="10"/>
        <v>0</v>
      </c>
      <c r="E234" s="52">
        <v>5.3113425925925932E-2</v>
      </c>
      <c r="F234" s="53">
        <f t="shared" si="11"/>
        <v>6267.1606014382214</v>
      </c>
      <c r="G234" t="str">
        <f>IF((ISERROR((VLOOKUP(B234,Calculation!C$2:C$2815,1,FALSE)))),"not entered","")</f>
        <v/>
      </c>
    </row>
    <row r="235" spans="2:7">
      <c r="B235" s="70" t="s">
        <v>1500</v>
      </c>
      <c r="C235" s="52" t="str">
        <f t="shared" si="9"/>
        <v>Female</v>
      </c>
      <c r="D235" s="52" t="str">
        <f t="shared" si="10"/>
        <v>Hadleigh Hares</v>
      </c>
      <c r="E235" s="52">
        <v>5.3217592592592594E-2</v>
      </c>
      <c r="F235" s="53">
        <f t="shared" si="11"/>
        <v>6591.9965202261856</v>
      </c>
      <c r="G235" t="str">
        <f>IF((ISERROR((VLOOKUP(B235,Calculation!C$2:C$2815,1,FALSE)))),"not entered","")</f>
        <v/>
      </c>
    </row>
    <row r="236" spans="2:7">
      <c r="B236" s="70" t="s">
        <v>1501</v>
      </c>
      <c r="C236" s="52" t="str">
        <f t="shared" si="9"/>
        <v>Female</v>
      </c>
      <c r="D236" s="52">
        <f t="shared" si="10"/>
        <v>0</v>
      </c>
      <c r="E236" s="52">
        <v>5.3391203703703705E-2</v>
      </c>
      <c r="F236" s="53">
        <f t="shared" si="11"/>
        <v>6570.5614567526554</v>
      </c>
      <c r="G236" t="str">
        <f>IF((ISERROR((VLOOKUP(B236,Calculation!C$2:C$2815,1,FALSE)))),"not entered","")</f>
        <v/>
      </c>
    </row>
    <row r="237" spans="2:7">
      <c r="B237" s="70" t="s">
        <v>1502</v>
      </c>
      <c r="C237" s="52" t="str">
        <f t="shared" si="9"/>
        <v>Female</v>
      </c>
      <c r="D237" s="52">
        <f t="shared" si="10"/>
        <v>0</v>
      </c>
      <c r="E237" s="52">
        <v>5.3611111111111109E-2</v>
      </c>
      <c r="F237" s="53">
        <f t="shared" si="11"/>
        <v>6543.6096718480139</v>
      </c>
      <c r="G237" t="str">
        <f>IF((ISERROR((VLOOKUP(B237,Calculation!C$2:C$2815,1,FALSE)))),"not entered","")</f>
        <v/>
      </c>
    </row>
    <row r="238" spans="2:7">
      <c r="B238" s="70" t="s">
        <v>1503</v>
      </c>
      <c r="C238" s="52" t="str">
        <f t="shared" si="9"/>
        <v>Male</v>
      </c>
      <c r="D238" s="52">
        <f t="shared" si="10"/>
        <v>0</v>
      </c>
      <c r="E238" s="52">
        <v>5.392361111111111E-2</v>
      </c>
      <c r="F238" s="53">
        <f t="shared" si="11"/>
        <v>6172.9984975316602</v>
      </c>
      <c r="G238" t="str">
        <f>IF((ISERROR((VLOOKUP(B238,Calculation!C$2:C$2815,1,FALSE)))),"not entered","")</f>
        <v/>
      </c>
    </row>
    <row r="239" spans="2:7">
      <c r="B239" s="70" t="s">
        <v>1504</v>
      </c>
      <c r="C239" s="52" t="str">
        <f t="shared" si="9"/>
        <v>Female</v>
      </c>
      <c r="D239" s="52">
        <f t="shared" si="10"/>
        <v>0</v>
      </c>
      <c r="E239" s="52">
        <v>5.392361111111111E-2</v>
      </c>
      <c r="F239" s="53">
        <f t="shared" si="11"/>
        <v>6505.687915861773</v>
      </c>
      <c r="G239" t="str">
        <f>IF((ISERROR((VLOOKUP(B239,Calculation!C$2:C$2815,1,FALSE)))),"not entered","")</f>
        <v/>
      </c>
    </row>
    <row r="240" spans="2:7">
      <c r="B240" s="70" t="s">
        <v>1505</v>
      </c>
      <c r="C240" s="52" t="str">
        <f t="shared" si="9"/>
        <v>Female</v>
      </c>
      <c r="D240" s="52">
        <f t="shared" si="10"/>
        <v>0</v>
      </c>
      <c r="E240" s="52">
        <v>5.3969907407407404E-2</v>
      </c>
      <c r="F240" s="53">
        <f t="shared" si="11"/>
        <v>6500.1072271070125</v>
      </c>
      <c r="G240" t="str">
        <f>IF((ISERROR((VLOOKUP(B240,Calculation!C$2:C$2815,1,FALSE)))),"not entered","")</f>
        <v/>
      </c>
    </row>
    <row r="241" spans="2:7">
      <c r="B241" s="70" t="s">
        <v>1506</v>
      </c>
      <c r="C241" s="52" t="str">
        <f t="shared" si="9"/>
        <v>Female</v>
      </c>
      <c r="D241" s="52">
        <f t="shared" si="10"/>
        <v>0</v>
      </c>
      <c r="E241" s="52">
        <v>5.4108796296296301E-2</v>
      </c>
      <c r="F241" s="53">
        <f t="shared" si="11"/>
        <v>6483.4224598930477</v>
      </c>
      <c r="G241" t="str">
        <f>IF((ISERROR((VLOOKUP(B241,Calculation!C$2:C$2815,1,FALSE)))),"not entered","")</f>
        <v/>
      </c>
    </row>
    <row r="242" spans="2:7">
      <c r="B242" s="70" t="s">
        <v>1507</v>
      </c>
      <c r="C242" s="52" t="str">
        <f t="shared" si="9"/>
        <v>Female</v>
      </c>
      <c r="D242" s="52">
        <f t="shared" si="10"/>
        <v>0</v>
      </c>
      <c r="E242" s="52">
        <v>5.4282407407407411E-2</v>
      </c>
      <c r="F242" s="53">
        <f t="shared" si="11"/>
        <v>6462.6865671641781</v>
      </c>
      <c r="G242" t="str">
        <f>IF((ISERROR((VLOOKUP(B242,Calculation!C$2:C$2815,1,FALSE)))),"not entered","")</f>
        <v/>
      </c>
    </row>
    <row r="243" spans="2:7">
      <c r="B243" s="70" t="s">
        <v>1508</v>
      </c>
      <c r="C243" s="52" t="str">
        <f t="shared" si="9"/>
        <v>Male</v>
      </c>
      <c r="D243" s="52">
        <f t="shared" si="10"/>
        <v>0</v>
      </c>
      <c r="E243" s="52">
        <v>5.4583333333333338E-2</v>
      </c>
      <c r="F243" s="53">
        <f t="shared" si="11"/>
        <v>6098.3884648006779</v>
      </c>
      <c r="G243" t="str">
        <f>IF((ISERROR((VLOOKUP(B243,Calculation!C$2:C$2815,1,FALSE)))),"not entered","")</f>
        <v/>
      </c>
    </row>
    <row r="244" spans="2:7">
      <c r="B244" s="70" t="s">
        <v>1509</v>
      </c>
      <c r="C244" s="52" t="str">
        <f t="shared" si="9"/>
        <v>Female</v>
      </c>
      <c r="D244" s="52">
        <f t="shared" si="10"/>
        <v>0</v>
      </c>
      <c r="E244" s="52">
        <v>5.4618055555555552E-2</v>
      </c>
      <c r="F244" s="53">
        <f t="shared" si="11"/>
        <v>6422.970968425514</v>
      </c>
      <c r="G244" t="str">
        <f>IF((ISERROR((VLOOKUP(B244,Calculation!C$2:C$2815,1,FALSE)))),"not entered","")</f>
        <v/>
      </c>
    </row>
    <row r="245" spans="2:7">
      <c r="B245" s="70" t="s">
        <v>1510</v>
      </c>
      <c r="C245" s="52" t="str">
        <f t="shared" si="9"/>
        <v>Female</v>
      </c>
      <c r="D245" s="52">
        <f t="shared" si="10"/>
        <v>0</v>
      </c>
      <c r="E245" s="52">
        <v>5.4791666666666662E-2</v>
      </c>
      <c r="F245" s="53">
        <f t="shared" si="11"/>
        <v>6402.6193493874107</v>
      </c>
      <c r="G245" t="str">
        <f>IF((ISERROR((VLOOKUP(B245,Calculation!C$2:C$2815,1,FALSE)))),"not entered","")</f>
        <v/>
      </c>
    </row>
    <row r="246" spans="2:7">
      <c r="B246" s="70" t="s">
        <v>1511</v>
      </c>
      <c r="C246" s="52" t="str">
        <f t="shared" si="9"/>
        <v>Male</v>
      </c>
      <c r="D246" s="52">
        <f t="shared" si="10"/>
        <v>0</v>
      </c>
      <c r="E246" s="52">
        <v>5.4930555555555559E-2</v>
      </c>
      <c r="F246" s="53">
        <f t="shared" si="11"/>
        <v>6059.8398651495991</v>
      </c>
      <c r="G246" t="str">
        <f>IF((ISERROR((VLOOKUP(B246,Calculation!C$2:C$2815,1,FALSE)))),"not entered","")</f>
        <v/>
      </c>
    </row>
    <row r="247" spans="2:7">
      <c r="B247" s="70" t="s">
        <v>1512</v>
      </c>
      <c r="C247" s="52" t="str">
        <f t="shared" si="9"/>
        <v>Female</v>
      </c>
      <c r="D247" s="52">
        <f t="shared" si="10"/>
        <v>0</v>
      </c>
      <c r="E247" s="52">
        <v>5.4965277777777773E-2</v>
      </c>
      <c r="F247" s="53">
        <f t="shared" si="11"/>
        <v>6382.3962939566236</v>
      </c>
      <c r="G247" t="str">
        <f>IF((ISERROR((VLOOKUP(B247,Calculation!C$2:C$2815,1,FALSE)))),"not entered","")</f>
        <v/>
      </c>
    </row>
    <row r="248" spans="2:7">
      <c r="B248" s="70" t="s">
        <v>1513</v>
      </c>
      <c r="C248" s="52" t="str">
        <f t="shared" si="9"/>
        <v>Male</v>
      </c>
      <c r="D248" s="52">
        <f t="shared" si="10"/>
        <v>0</v>
      </c>
      <c r="E248" s="52">
        <v>5.545138888888889E-2</v>
      </c>
      <c r="F248" s="53">
        <f t="shared" si="11"/>
        <v>6002.9221456898349</v>
      </c>
      <c r="G248" t="str">
        <f>IF((ISERROR((VLOOKUP(B248,Calculation!C$2:C$2815,1,FALSE)))),"not entered","")</f>
        <v/>
      </c>
    </row>
    <row r="249" spans="2:7">
      <c r="B249" s="70" t="s">
        <v>1514</v>
      </c>
      <c r="C249" s="52" t="str">
        <f t="shared" si="9"/>
        <v>Male</v>
      </c>
      <c r="D249" s="52">
        <f t="shared" si="10"/>
        <v>0</v>
      </c>
      <c r="E249" s="52">
        <v>5.5729166666666663E-2</v>
      </c>
      <c r="F249" s="53">
        <f t="shared" si="11"/>
        <v>5973.0010384216002</v>
      </c>
      <c r="G249" t="str">
        <f>IF((ISERROR((VLOOKUP(B249,Calculation!C$2:C$2815,1,FALSE)))),"not entered","")</f>
        <v/>
      </c>
    </row>
    <row r="250" spans="2:7">
      <c r="B250" s="70" t="s">
        <v>1515</v>
      </c>
      <c r="C250" s="52" t="str">
        <f t="shared" si="9"/>
        <v>Female</v>
      </c>
      <c r="D250" s="52">
        <f t="shared" si="10"/>
        <v>0</v>
      </c>
      <c r="E250" s="52">
        <v>5.5925925925925928E-2</v>
      </c>
      <c r="F250" s="53">
        <f t="shared" si="11"/>
        <v>6272.7649006622514</v>
      </c>
      <c r="G250" t="str">
        <f>IF((ISERROR((VLOOKUP(B250,Calculation!C$2:C$2815,1,FALSE)))),"not entered","")</f>
        <v/>
      </c>
    </row>
    <row r="251" spans="2:7">
      <c r="B251" s="70" t="s">
        <v>1516</v>
      </c>
      <c r="C251" s="52" t="str">
        <f t="shared" si="9"/>
        <v>Male</v>
      </c>
      <c r="D251" s="52">
        <f t="shared" si="10"/>
        <v>0</v>
      </c>
      <c r="E251" s="52">
        <v>5.5937500000000001E-2</v>
      </c>
      <c r="F251" s="53">
        <f t="shared" si="11"/>
        <v>5950.7552244982408</v>
      </c>
      <c r="G251" t="str">
        <f>IF((ISERROR((VLOOKUP(B251,Calculation!C$2:C$2815,1,FALSE)))),"not entered","")</f>
        <v/>
      </c>
    </row>
    <row r="252" spans="2:7">
      <c r="B252" s="70" t="s">
        <v>1517</v>
      </c>
      <c r="C252" s="52" t="str">
        <f t="shared" si="9"/>
        <v>Female</v>
      </c>
      <c r="D252" s="52">
        <f t="shared" si="10"/>
        <v>0</v>
      </c>
      <c r="E252" s="52">
        <v>5.6076388888888884E-2</v>
      </c>
      <c r="F252" s="53">
        <f t="shared" si="11"/>
        <v>6255.9339525283804</v>
      </c>
      <c r="G252" t="str">
        <f>IF((ISERROR((VLOOKUP(B252,Calculation!C$2:C$2815,1,FALSE)))),"not entered","")</f>
        <v/>
      </c>
    </row>
    <row r="253" spans="2:7">
      <c r="B253" s="70" t="s">
        <v>1518</v>
      </c>
      <c r="C253" s="52" t="str">
        <f t="shared" si="9"/>
        <v>Female</v>
      </c>
      <c r="D253" s="52">
        <f t="shared" si="10"/>
        <v>0</v>
      </c>
      <c r="E253" s="52">
        <v>5.6238425925925928E-2</v>
      </c>
      <c r="F253" s="53">
        <f t="shared" si="11"/>
        <v>6237.9090347808196</v>
      </c>
      <c r="G253" t="str">
        <f>IF((ISERROR((VLOOKUP(B253,Calculation!C$2:C$2815,1,FALSE)))),"not entered","")</f>
        <v/>
      </c>
    </row>
    <row r="254" spans="2:7">
      <c r="B254" s="70" t="s">
        <v>1519</v>
      </c>
      <c r="C254" s="52" t="str">
        <f t="shared" si="9"/>
        <v>Male</v>
      </c>
      <c r="D254" s="52">
        <f t="shared" si="10"/>
        <v>0</v>
      </c>
      <c r="E254" s="52">
        <v>5.6388888888888884E-2</v>
      </c>
      <c r="F254" s="53">
        <f t="shared" si="11"/>
        <v>5903.1198686371108</v>
      </c>
      <c r="G254" t="str">
        <f>IF((ISERROR((VLOOKUP(B254,Calculation!C$2:C$2815,1,FALSE)))),"not entered","")</f>
        <v/>
      </c>
    </row>
    <row r="255" spans="2:7">
      <c r="B255" s="70" t="s">
        <v>1520</v>
      </c>
      <c r="C255" s="52" t="str">
        <f t="shared" si="9"/>
        <v>Female</v>
      </c>
      <c r="D255" s="52">
        <f t="shared" si="10"/>
        <v>0</v>
      </c>
      <c r="E255" s="52">
        <v>5.6481481481481487E-2</v>
      </c>
      <c r="F255" s="53">
        <f t="shared" si="11"/>
        <v>6211.065573770491</v>
      </c>
      <c r="G255" t="str">
        <f>IF((ISERROR((VLOOKUP(B255,Calculation!C$2:C$2815,1,FALSE)))),"not entered","")</f>
        <v/>
      </c>
    </row>
    <row r="256" spans="2:7">
      <c r="B256" s="70" t="s">
        <v>1521</v>
      </c>
      <c r="C256" s="52" t="str">
        <f t="shared" si="9"/>
        <v>Female</v>
      </c>
      <c r="D256" s="52">
        <f t="shared" si="10"/>
        <v>0</v>
      </c>
      <c r="E256" s="52">
        <v>5.6585648148148149E-2</v>
      </c>
      <c r="F256" s="53">
        <f t="shared" si="11"/>
        <v>6199.6318265493965</v>
      </c>
      <c r="G256" t="str">
        <f>IF((ISERROR((VLOOKUP(B256,Calculation!C$2:C$2815,1,FALSE)))),"not entered","")</f>
        <v/>
      </c>
    </row>
    <row r="257" spans="2:7">
      <c r="B257" s="70" t="s">
        <v>1522</v>
      </c>
      <c r="C257" s="52" t="str">
        <f t="shared" si="9"/>
        <v>Female</v>
      </c>
      <c r="D257" s="52">
        <f t="shared" si="10"/>
        <v>0</v>
      </c>
      <c r="E257" s="52">
        <v>5.7187500000000002E-2</v>
      </c>
      <c r="F257" s="53">
        <f t="shared" si="11"/>
        <v>6134.3857518720906</v>
      </c>
      <c r="G257" t="str">
        <f>IF((ISERROR((VLOOKUP(B257,Calculation!C$2:C$2815,1,FALSE)))),"not entered","")</f>
        <v/>
      </c>
    </row>
    <row r="258" spans="2:7">
      <c r="B258" s="70" t="s">
        <v>1523</v>
      </c>
      <c r="C258" s="52" t="str">
        <f t="shared" ref="C258:C318" si="12">VLOOKUP(B258,name,3,FALSE)</f>
        <v>Male</v>
      </c>
      <c r="D258" s="52">
        <f t="shared" ref="D258:D318" si="13">VLOOKUP(B258,name,2,FALSE)</f>
        <v>0</v>
      </c>
      <c r="E258" s="52">
        <v>5.7233796296296297E-2</v>
      </c>
      <c r="F258" s="53">
        <f t="shared" ref="F258:F318" si="14">(VLOOKUP(C258,C$4:E$5,3,FALSE))/(E258/10000)</f>
        <v>5815.9757330637003</v>
      </c>
      <c r="G258" t="str">
        <f>IF((ISERROR((VLOOKUP(B258,Calculation!C$2:C$2815,1,FALSE)))),"not entered","")</f>
        <v/>
      </c>
    </row>
    <row r="259" spans="2:7">
      <c r="B259" s="70" t="s">
        <v>1524</v>
      </c>
      <c r="C259" s="52" t="str">
        <f t="shared" si="12"/>
        <v>Female</v>
      </c>
      <c r="D259" s="52">
        <f t="shared" si="13"/>
        <v>0</v>
      </c>
      <c r="E259" s="52">
        <v>5.7499999999999996E-2</v>
      </c>
      <c r="F259" s="53">
        <f t="shared" si="14"/>
        <v>6101.0466988727867</v>
      </c>
      <c r="G259" t="str">
        <f>IF((ISERROR((VLOOKUP(B259,Calculation!C$2:C$2815,1,FALSE)))),"not entered","")</f>
        <v/>
      </c>
    </row>
    <row r="260" spans="2:7">
      <c r="B260" s="70" t="s">
        <v>1525</v>
      </c>
      <c r="C260" s="52" t="str">
        <f t="shared" si="12"/>
        <v>Female</v>
      </c>
      <c r="D260" s="52">
        <f t="shared" si="13"/>
        <v>0</v>
      </c>
      <c r="E260" s="52">
        <v>5.7581018518518517E-2</v>
      </c>
      <c r="F260" s="53">
        <f t="shared" si="14"/>
        <v>6092.4623115577888</v>
      </c>
      <c r="G260" t="str">
        <f>IF((ISERROR((VLOOKUP(B260,Calculation!C$2:C$2815,1,FALSE)))),"not entered","")</f>
        <v/>
      </c>
    </row>
    <row r="261" spans="2:7">
      <c r="B261" s="70" t="s">
        <v>1526</v>
      </c>
      <c r="C261" s="52" t="str">
        <f t="shared" si="12"/>
        <v>Female</v>
      </c>
      <c r="D261" s="52">
        <f t="shared" si="13"/>
        <v>0</v>
      </c>
      <c r="E261" s="52">
        <v>5.7789351851851856E-2</v>
      </c>
      <c r="F261" s="53">
        <f t="shared" si="14"/>
        <v>6070.4986981774473</v>
      </c>
      <c r="G261" t="str">
        <f>IF((ISERROR((VLOOKUP(B261,Calculation!C$2:C$2815,1,FALSE)))),"not entered","")</f>
        <v/>
      </c>
    </row>
    <row r="262" spans="2:7">
      <c r="B262" s="70" t="s">
        <v>1527</v>
      </c>
      <c r="C262" s="52" t="str">
        <f t="shared" si="12"/>
        <v>Female</v>
      </c>
      <c r="D262" s="52">
        <f t="shared" si="13"/>
        <v>0</v>
      </c>
      <c r="E262" s="52">
        <v>5.7974537037037033E-2</v>
      </c>
      <c r="F262" s="53">
        <f t="shared" si="14"/>
        <v>6051.1080055899383</v>
      </c>
      <c r="G262" t="str">
        <f>IF((ISERROR((VLOOKUP(B262,Calculation!C$2:C$2815,1,FALSE)))),"not entered","")</f>
        <v/>
      </c>
    </row>
    <row r="263" spans="2:7">
      <c r="B263" s="70" t="s">
        <v>1528</v>
      </c>
      <c r="C263" s="52" t="str">
        <f t="shared" si="12"/>
        <v>Female</v>
      </c>
      <c r="D263" s="52">
        <f t="shared" si="13"/>
        <v>0</v>
      </c>
      <c r="E263" s="52">
        <v>5.9074074074074077E-2</v>
      </c>
      <c r="F263" s="53">
        <f t="shared" si="14"/>
        <v>5938.4796238244517</v>
      </c>
      <c r="G263" t="str">
        <f>IF((ISERROR((VLOOKUP(B263,Calculation!C$2:C$2815,1,FALSE)))),"not entered","")</f>
        <v/>
      </c>
    </row>
    <row r="264" spans="2:7">
      <c r="B264" s="70" t="s">
        <v>1529</v>
      </c>
      <c r="C264" s="52" t="str">
        <f t="shared" si="12"/>
        <v>Female</v>
      </c>
      <c r="D264" s="52">
        <f t="shared" si="13"/>
        <v>0</v>
      </c>
      <c r="E264" s="52">
        <v>5.9155092592592586E-2</v>
      </c>
      <c r="F264" s="53">
        <f t="shared" si="14"/>
        <v>5930.3463118763457</v>
      </c>
      <c r="G264" t="str">
        <f>IF((ISERROR((VLOOKUP(B264,Calculation!C$2:C$2815,1,FALSE)))),"not entered","")</f>
        <v/>
      </c>
    </row>
    <row r="265" spans="2:7">
      <c r="B265" s="70" t="s">
        <v>1530</v>
      </c>
      <c r="C265" s="52" t="str">
        <f t="shared" si="12"/>
        <v>Female</v>
      </c>
      <c r="D265" s="52">
        <f t="shared" si="13"/>
        <v>0</v>
      </c>
      <c r="E265" s="52">
        <v>6.0162037037037042E-2</v>
      </c>
      <c r="F265" s="53">
        <f t="shared" si="14"/>
        <v>5831.0888803385906</v>
      </c>
      <c r="G265" t="str">
        <f>IF((ISERROR((VLOOKUP(B265,Calculation!C$2:C$2815,1,FALSE)))),"not entered","")</f>
        <v/>
      </c>
    </row>
    <row r="266" spans="2:7">
      <c r="B266" s="70" t="s">
        <v>1531</v>
      </c>
      <c r="C266" s="52" t="str">
        <f t="shared" si="12"/>
        <v>Male</v>
      </c>
      <c r="D266" s="52">
        <f t="shared" si="13"/>
        <v>0</v>
      </c>
      <c r="E266" s="52">
        <v>6.0428240740740741E-2</v>
      </c>
      <c r="F266" s="53">
        <f t="shared" si="14"/>
        <v>5508.5232714039457</v>
      </c>
      <c r="G266" t="str">
        <f>IF((ISERROR((VLOOKUP(B266,Calculation!C$2:C$2815,1,FALSE)))),"not entered","")</f>
        <v/>
      </c>
    </row>
    <row r="267" spans="2:7">
      <c r="B267" s="70" t="s">
        <v>1532</v>
      </c>
      <c r="C267" s="52" t="str">
        <f t="shared" si="12"/>
        <v>Male</v>
      </c>
      <c r="D267" s="52">
        <f t="shared" si="13"/>
        <v>0</v>
      </c>
      <c r="E267" s="52">
        <v>6.0439814814814814E-2</v>
      </c>
      <c r="F267" s="53">
        <f t="shared" si="14"/>
        <v>5507.4684029107621</v>
      </c>
      <c r="G267" t="str">
        <f>IF((ISERROR((VLOOKUP(B267,Calculation!C$2:C$2815,1,FALSE)))),"not entered","")</f>
        <v/>
      </c>
    </row>
    <row r="268" spans="2:7">
      <c r="B268" s="70" t="s">
        <v>1533</v>
      </c>
      <c r="C268" s="52" t="str">
        <f t="shared" si="12"/>
        <v>Female</v>
      </c>
      <c r="D268" s="52">
        <f t="shared" si="13"/>
        <v>0</v>
      </c>
      <c r="E268" s="52">
        <v>6.069444444444444E-2</v>
      </c>
      <c r="F268" s="53">
        <f t="shared" si="14"/>
        <v>5779.9389778794821</v>
      </c>
      <c r="G268" t="str">
        <f>IF((ISERROR((VLOOKUP(B268,Calculation!C$2:C$2815,1,FALSE)))),"not entered","")</f>
        <v/>
      </c>
    </row>
    <row r="269" spans="2:7">
      <c r="B269" s="70" t="s">
        <v>1534</v>
      </c>
      <c r="C269" s="52" t="str">
        <f t="shared" si="12"/>
        <v>Female</v>
      </c>
      <c r="D269" s="52">
        <f t="shared" si="13"/>
        <v>0</v>
      </c>
      <c r="E269" s="52">
        <v>6.0775462962962962E-2</v>
      </c>
      <c r="F269" s="53">
        <f t="shared" si="14"/>
        <v>5772.2338602171012</v>
      </c>
      <c r="G269" t="str">
        <f>IF((ISERROR((VLOOKUP(B269,Calculation!C$2:C$2815,1,FALSE)))),"not entered","")</f>
        <v/>
      </c>
    </row>
    <row r="270" spans="2:7">
      <c r="B270" s="70" t="s">
        <v>1535</v>
      </c>
      <c r="C270" s="52" t="str">
        <f t="shared" si="12"/>
        <v>Female</v>
      </c>
      <c r="D270" s="52">
        <f t="shared" si="13"/>
        <v>0</v>
      </c>
      <c r="E270" s="52">
        <v>6.1354166666666675E-2</v>
      </c>
      <c r="F270" s="53">
        <f t="shared" si="14"/>
        <v>5717.7890963969057</v>
      </c>
      <c r="G270" t="str">
        <f>IF((ISERROR((VLOOKUP(B270,Calculation!C$2:C$2815,1,FALSE)))),"not entered","")</f>
        <v/>
      </c>
    </row>
    <row r="271" spans="2:7">
      <c r="B271" s="70" t="s">
        <v>1536</v>
      </c>
      <c r="C271" s="52" t="str">
        <f t="shared" si="12"/>
        <v>Male</v>
      </c>
      <c r="D271" s="52">
        <f t="shared" si="13"/>
        <v>0</v>
      </c>
      <c r="E271" s="52">
        <v>6.1643518518518514E-2</v>
      </c>
      <c r="F271" s="53">
        <f t="shared" si="14"/>
        <v>5399.9248967330086</v>
      </c>
      <c r="G271" t="str">
        <f>IF((ISERROR((VLOOKUP(B271,Calculation!C$2:C$2815,1,FALSE)))),"not entered","")</f>
        <v/>
      </c>
    </row>
    <row r="272" spans="2:7">
      <c r="B272" s="70" t="s">
        <v>1537</v>
      </c>
      <c r="C272" s="52" t="str">
        <f t="shared" si="12"/>
        <v>Female</v>
      </c>
      <c r="D272" s="52">
        <f t="shared" si="13"/>
        <v>0</v>
      </c>
      <c r="E272" s="52">
        <v>6.1643518518518514E-2</v>
      </c>
      <c r="F272" s="53">
        <f t="shared" si="14"/>
        <v>5690.9500563274505</v>
      </c>
      <c r="G272" t="str">
        <f>IF((ISERROR((VLOOKUP(B272,Calculation!C$2:C$2815,1,FALSE)))),"not entered","")</f>
        <v/>
      </c>
    </row>
    <row r="273" spans="2:7">
      <c r="B273" s="70" t="s">
        <v>1538</v>
      </c>
      <c r="C273" s="52" t="str">
        <f t="shared" si="12"/>
        <v>Male</v>
      </c>
      <c r="D273" s="52">
        <f t="shared" si="13"/>
        <v>0</v>
      </c>
      <c r="E273" s="52">
        <v>6.2708333333333324E-2</v>
      </c>
      <c r="F273" s="53">
        <f t="shared" si="14"/>
        <v>5308.2318198597277</v>
      </c>
      <c r="G273" t="str">
        <f>IF((ISERROR((VLOOKUP(B273,Calculation!C$2:C$2815,1,FALSE)))),"not entered","")</f>
        <v/>
      </c>
    </row>
    <row r="274" spans="2:7">
      <c r="B274" s="70" t="s">
        <v>1539</v>
      </c>
      <c r="C274" s="52" t="str">
        <f t="shared" si="12"/>
        <v>Female</v>
      </c>
      <c r="D274" s="52">
        <f t="shared" si="13"/>
        <v>0</v>
      </c>
      <c r="E274" s="52">
        <v>6.2824074074074074E-2</v>
      </c>
      <c r="F274" s="53">
        <f t="shared" si="14"/>
        <v>5584.0088430361093</v>
      </c>
      <c r="G274" t="str">
        <f>IF((ISERROR((VLOOKUP(B274,Calculation!C$2:C$2815,1,FALSE)))),"not entered","")</f>
        <v/>
      </c>
    </row>
    <row r="275" spans="2:7">
      <c r="B275" s="70" t="s">
        <v>1540</v>
      </c>
      <c r="C275" s="52" t="str">
        <f t="shared" si="12"/>
        <v>Female</v>
      </c>
      <c r="D275" s="52">
        <f t="shared" si="13"/>
        <v>0</v>
      </c>
      <c r="E275" s="52">
        <v>6.3090277777777773E-2</v>
      </c>
      <c r="F275" s="53">
        <f t="shared" si="14"/>
        <v>5560.4476242891214</v>
      </c>
      <c r="G275" t="str">
        <f>IF((ISERROR((VLOOKUP(B275,Calculation!C$2:C$2815,1,FALSE)))),"not entered","")</f>
        <v/>
      </c>
    </row>
    <row r="276" spans="2:7">
      <c r="B276" s="70" t="s">
        <v>1541</v>
      </c>
      <c r="C276" s="52" t="str">
        <f t="shared" si="12"/>
        <v>Female</v>
      </c>
      <c r="D276" s="52">
        <f t="shared" si="13"/>
        <v>0</v>
      </c>
      <c r="E276" s="52">
        <v>6.3194444444444442E-2</v>
      </c>
      <c r="F276" s="53">
        <f t="shared" si="14"/>
        <v>5551.2820512820517</v>
      </c>
      <c r="G276" t="str">
        <f>IF((ISERROR((VLOOKUP(B276,Calculation!C$2:C$2815,1,FALSE)))),"not entered","")</f>
        <v/>
      </c>
    </row>
    <row r="277" spans="2:7">
      <c r="B277" s="70" t="s">
        <v>1542</v>
      </c>
      <c r="C277" s="52" t="str">
        <f t="shared" si="12"/>
        <v>Female</v>
      </c>
      <c r="D277" s="52">
        <f t="shared" si="13"/>
        <v>0</v>
      </c>
      <c r="E277" s="52">
        <v>6.3668981481481479E-2</v>
      </c>
      <c r="F277" s="53">
        <f t="shared" si="14"/>
        <v>5509.9072895837116</v>
      </c>
      <c r="G277" t="str">
        <f>IF((ISERROR((VLOOKUP(B277,Calculation!C$2:C$2815,1,FALSE)))),"not entered","")</f>
        <v/>
      </c>
    </row>
    <row r="278" spans="2:7">
      <c r="B278" s="70" t="s">
        <v>1543</v>
      </c>
      <c r="C278" s="52" t="str">
        <f t="shared" si="12"/>
        <v>Female</v>
      </c>
      <c r="D278" s="52">
        <f t="shared" si="13"/>
        <v>0</v>
      </c>
      <c r="E278" s="52">
        <v>6.4247685185185185E-2</v>
      </c>
      <c r="F278" s="53">
        <f t="shared" si="14"/>
        <v>5460.2774274905423</v>
      </c>
      <c r="G278" t="str">
        <f>IF((ISERROR((VLOOKUP(B278,Calculation!C$2:C$2815,1,FALSE)))),"not entered","")</f>
        <v/>
      </c>
    </row>
    <row r="279" spans="2:7">
      <c r="B279" s="70" t="s">
        <v>1544</v>
      </c>
      <c r="C279" s="52" t="str">
        <f t="shared" si="12"/>
        <v>Female</v>
      </c>
      <c r="D279" s="52">
        <f t="shared" si="13"/>
        <v>0</v>
      </c>
      <c r="E279" s="52">
        <v>6.4490740740740737E-2</v>
      </c>
      <c r="F279" s="53">
        <f t="shared" si="14"/>
        <v>5439.6984924623121</v>
      </c>
      <c r="G279" t="str">
        <f>IF((ISERROR((VLOOKUP(B279,Calculation!C$2:C$2815,1,FALSE)))),"not entered","")</f>
        <v/>
      </c>
    </row>
    <row r="280" spans="2:7">
      <c r="B280" s="70" t="s">
        <v>1545</v>
      </c>
      <c r="C280" s="52" t="str">
        <f t="shared" si="12"/>
        <v>Female</v>
      </c>
      <c r="D280" s="52">
        <f t="shared" si="13"/>
        <v>0</v>
      </c>
      <c r="E280" s="52">
        <v>6.5347222222222223E-2</v>
      </c>
      <c r="F280" s="53">
        <f t="shared" si="14"/>
        <v>5368.4024087849803</v>
      </c>
      <c r="G280" t="str">
        <f>IF((ISERROR((VLOOKUP(B280,Calculation!C$2:C$2815,1,FALSE)))),"not entered","")</f>
        <v/>
      </c>
    </row>
    <row r="281" spans="2:7">
      <c r="B281" s="70" t="s">
        <v>1546</v>
      </c>
      <c r="C281" s="52" t="str">
        <f t="shared" si="12"/>
        <v>Female</v>
      </c>
      <c r="D281" s="52">
        <f t="shared" si="13"/>
        <v>0</v>
      </c>
      <c r="E281" s="52">
        <v>6.5798611111111113E-2</v>
      </c>
      <c r="F281" s="53">
        <f t="shared" si="14"/>
        <v>5331.5743183817058</v>
      </c>
      <c r="G281" t="str">
        <f>IF((ISERROR((VLOOKUP(B281,Calculation!C$2:C$2815,1,FALSE)))),"not entered","")</f>
        <v/>
      </c>
    </row>
    <row r="282" spans="2:7">
      <c r="B282" s="70" t="s">
        <v>1547</v>
      </c>
      <c r="C282" s="52" t="str">
        <f t="shared" si="12"/>
        <v>Male</v>
      </c>
      <c r="D282" s="52">
        <f t="shared" si="13"/>
        <v>0</v>
      </c>
      <c r="E282" s="52">
        <v>6.659722222222221E-2</v>
      </c>
      <c r="F282" s="53">
        <f t="shared" si="14"/>
        <v>4998.2620785540503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ref="C319:C382" si="15">VLOOKUP(B319,name,3,FALSE)</f>
        <v xml:space="preserve"> </v>
      </c>
      <c r="D319" s="52" t="str">
        <f t="shared" ref="D319:D382" si="16">VLOOKUP(B319,name,2,FALSE)</f>
        <v xml:space="preserve"> </v>
      </c>
      <c r="E319" s="52">
        <v>1.1574074074074073E-5</v>
      </c>
      <c r="F319" s="53" t="e">
        <f t="shared" ref="F319:F382" si="17">(VLOOKUP(C319,C$4:E$5,3,FALSE))/(E319/10000)</f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5"/>
        <v xml:space="preserve"> </v>
      </c>
      <c r="D320" s="52" t="str">
        <f t="shared" si="16"/>
        <v xml:space="preserve"> </v>
      </c>
      <c r="E320" s="52">
        <v>1.1574074074074073E-5</v>
      </c>
      <c r="F320" s="53" t="e">
        <f t="shared" si="17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5"/>
        <v xml:space="preserve"> </v>
      </c>
      <c r="D321" s="52" t="str">
        <f t="shared" si="16"/>
        <v xml:space="preserve"> </v>
      </c>
      <c r="E321" s="52">
        <v>1.1574074074074073E-5</v>
      </c>
      <c r="F321" s="53" t="e">
        <f t="shared" si="17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5"/>
        <v xml:space="preserve"> </v>
      </c>
      <c r="D322" s="52" t="str">
        <f t="shared" si="16"/>
        <v xml:space="preserve"> </v>
      </c>
      <c r="E322" s="52">
        <v>1.1574074074074073E-5</v>
      </c>
      <c r="F322" s="53" t="e">
        <f t="shared" si="17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5"/>
        <v xml:space="preserve"> </v>
      </c>
      <c r="D323" s="52" t="str">
        <f t="shared" si="16"/>
        <v xml:space="preserve"> </v>
      </c>
      <c r="E323" s="52">
        <v>1.1574074074074073E-5</v>
      </c>
      <c r="F323" s="53" t="e">
        <f t="shared" si="17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5"/>
        <v xml:space="preserve"> </v>
      </c>
      <c r="D324" s="52" t="str">
        <f t="shared" si="16"/>
        <v xml:space="preserve"> </v>
      </c>
      <c r="E324" s="52">
        <v>1.1574074074074073E-5</v>
      </c>
      <c r="F324" s="53" t="e">
        <f t="shared" si="17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5"/>
        <v xml:space="preserve"> </v>
      </c>
      <c r="D325" s="52" t="str">
        <f t="shared" si="16"/>
        <v xml:space="preserve"> </v>
      </c>
      <c r="E325" s="52">
        <v>1.1574074074074073E-5</v>
      </c>
      <c r="F325" s="53" t="e">
        <f t="shared" si="17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si="15"/>
        <v xml:space="preserve"> </v>
      </c>
      <c r="D326" s="52" t="str">
        <f t="shared" si="16"/>
        <v xml:space="preserve"> </v>
      </c>
      <c r="E326" s="52">
        <v>1.1574074074074073E-5</v>
      </c>
      <c r="F326" s="53" t="e">
        <f t="shared" si="17"/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ref="C383:C446" si="18">VLOOKUP(B383,name,3,FALSE)</f>
        <v xml:space="preserve"> </v>
      </c>
      <c r="D383" s="52" t="str">
        <f t="shared" ref="D383:D446" si="19">VLOOKUP(B383,name,2,FALSE)</f>
        <v xml:space="preserve"> </v>
      </c>
      <c r="E383" s="52">
        <v>1.1574074074074073E-5</v>
      </c>
      <c r="F383" s="53" t="e">
        <f t="shared" ref="F383:F446" si="20">(VLOOKUP(C383,C$4:E$5,3,FALSE))/(E383/10000)</f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18"/>
        <v xml:space="preserve"> </v>
      </c>
      <c r="D384" s="52" t="str">
        <f t="shared" si="19"/>
        <v xml:space="preserve"> </v>
      </c>
      <c r="E384" s="52">
        <v>1.1574074074074073E-5</v>
      </c>
      <c r="F384" s="53" t="e">
        <f t="shared" si="20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18"/>
        <v xml:space="preserve"> </v>
      </c>
      <c r="D385" s="52" t="str">
        <f t="shared" si="19"/>
        <v xml:space="preserve"> </v>
      </c>
      <c r="E385" s="52">
        <v>1.1574074074074073E-5</v>
      </c>
      <c r="F385" s="53" t="e">
        <f t="shared" si="20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18"/>
        <v xml:space="preserve"> </v>
      </c>
      <c r="D386" s="52" t="str">
        <f t="shared" si="19"/>
        <v xml:space="preserve"> </v>
      </c>
      <c r="E386" s="52">
        <v>1.1574074074074073E-5</v>
      </c>
      <c r="F386" s="53" t="e">
        <f t="shared" si="20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18"/>
        <v xml:space="preserve"> </v>
      </c>
      <c r="D387" s="52" t="str">
        <f t="shared" si="19"/>
        <v xml:space="preserve"> </v>
      </c>
      <c r="E387" s="52">
        <v>1.1574074074074073E-5</v>
      </c>
      <c r="F387" s="53" t="e">
        <f t="shared" si="20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18"/>
        <v xml:space="preserve"> </v>
      </c>
      <c r="D388" s="52" t="str">
        <f t="shared" si="19"/>
        <v xml:space="preserve"> </v>
      </c>
      <c r="E388" s="52">
        <v>1.1574074074074073E-5</v>
      </c>
      <c r="F388" s="53" t="e">
        <f t="shared" si="20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18"/>
        <v xml:space="preserve"> </v>
      </c>
      <c r="D389" s="52" t="str">
        <f t="shared" si="19"/>
        <v xml:space="preserve"> </v>
      </c>
      <c r="E389" s="52">
        <v>1.1574074074074073E-5</v>
      </c>
      <c r="F389" s="53" t="e">
        <f t="shared" si="20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si="18"/>
        <v xml:space="preserve"> </v>
      </c>
      <c r="D390" s="52" t="str">
        <f t="shared" si="19"/>
        <v xml:space="preserve"> </v>
      </c>
      <c r="E390" s="52">
        <v>1.1574074074074073E-5</v>
      </c>
      <c r="F390" s="53" t="e">
        <f t="shared" si="20"/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ref="C447:C498" si="21">VLOOKUP(B447,name,3,FALSE)</f>
        <v xml:space="preserve"> </v>
      </c>
      <c r="D447" s="52" t="str">
        <f t="shared" ref="D447:D498" si="22">VLOOKUP(B447,name,2,FALSE)</f>
        <v xml:space="preserve"> </v>
      </c>
      <c r="E447" s="52">
        <v>1.1574074074074073E-5</v>
      </c>
      <c r="F447" s="53" t="e">
        <f t="shared" ref="F447:F498" si="23">(VLOOKUP(C447,C$4:E$5,3,FALSE))/(E447/10000)</f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21"/>
        <v xml:space="preserve"> </v>
      </c>
      <c r="D448" s="52" t="str">
        <f t="shared" si="22"/>
        <v xml:space="preserve"> </v>
      </c>
      <c r="E448" s="52">
        <v>1.1574074074074073E-5</v>
      </c>
      <c r="F448" s="53" t="e">
        <f t="shared" si="23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21"/>
        <v xml:space="preserve"> </v>
      </c>
      <c r="D449" s="52" t="str">
        <f t="shared" si="22"/>
        <v xml:space="preserve"> </v>
      </c>
      <c r="E449" s="52">
        <v>1.1574074074074073E-5</v>
      </c>
      <c r="F449" s="53" t="e">
        <f t="shared" si="23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21"/>
        <v xml:space="preserve"> </v>
      </c>
      <c r="D450" s="52" t="str">
        <f t="shared" si="22"/>
        <v xml:space="preserve"> </v>
      </c>
      <c r="E450" s="52">
        <v>1.1574074074074073E-5</v>
      </c>
      <c r="F450" s="53" t="e">
        <f t="shared" si="23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21"/>
        <v xml:space="preserve"> </v>
      </c>
      <c r="D451" s="52" t="str">
        <f t="shared" si="22"/>
        <v xml:space="preserve"> </v>
      </c>
      <c r="E451" s="52">
        <v>1.1574074074074073E-5</v>
      </c>
      <c r="F451" s="53" t="e">
        <f t="shared" si="23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21"/>
        <v xml:space="preserve"> </v>
      </c>
      <c r="D452" s="52" t="str">
        <f t="shared" si="22"/>
        <v xml:space="preserve"> </v>
      </c>
      <c r="E452" s="52">
        <v>1.1574074074074073E-5</v>
      </c>
      <c r="F452" s="53" t="e">
        <f t="shared" si="23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21"/>
        <v xml:space="preserve"> </v>
      </c>
      <c r="D453" s="52" t="str">
        <f t="shared" si="22"/>
        <v xml:space="preserve"> </v>
      </c>
      <c r="E453" s="52">
        <v>1.1574074074074073E-5</v>
      </c>
      <c r="F453" s="53" t="e">
        <f t="shared" si="23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si="21"/>
        <v xml:space="preserve"> </v>
      </c>
      <c r="D454" s="52" t="str">
        <f t="shared" si="22"/>
        <v xml:space="preserve"> </v>
      </c>
      <c r="E454" s="52">
        <v>1.1574074074074073E-5</v>
      </c>
      <c r="F454" s="53" t="e">
        <f t="shared" si="23"/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IF((ISERROR((VLOOKUP(B498,Calculation!C$2:C$2815,1,FALSE)))),"not entered","")</f>
        <v/>
      </c>
    </row>
    <row r="499" spans="2:7" ht="13.5" thickBot="1">
      <c r="B499" s="98"/>
      <c r="C499" s="54"/>
      <c r="D499" s="54"/>
      <c r="E499" s="99"/>
      <c r="F499" s="55"/>
    </row>
  </sheetData>
  <phoneticPr fontId="3" type="noConversion"/>
  <conditionalFormatting sqref="B1:B3 B11:B406">
    <cfRule type="cellIs" dxfId="96" priority="20" stopIfTrue="1" operator="equal">
      <formula>"x"</formula>
    </cfRule>
  </conditionalFormatting>
  <conditionalFormatting sqref="B7:B10">
    <cfRule type="cellIs" dxfId="95" priority="6" stopIfTrue="1" operator="equal">
      <formula>"x"</formula>
    </cfRule>
  </conditionalFormatting>
  <conditionalFormatting sqref="B6">
    <cfRule type="cellIs" dxfId="94" priority="5" stopIfTrue="1" operator="equal">
      <formula>"x"</formula>
    </cfRule>
  </conditionalFormatting>
  <conditionalFormatting sqref="G11:G406">
    <cfRule type="cellIs" dxfId="93" priority="4" stopIfTrue="1" operator="equal">
      <formula>#N/A</formula>
    </cfRule>
  </conditionalFormatting>
  <conditionalFormatting sqref="B407:B479">
    <cfRule type="cellIs" dxfId="92" priority="1" stopIfTrue="1" operator="equal">
      <formula>"x"</formula>
    </cfRule>
  </conditionalFormatting>
  <conditionalFormatting sqref="B4:B5 B480:B499">
    <cfRule type="cellIs" dxfId="91" priority="7" stopIfTrue="1" operator="equal">
      <formula>"x"</formula>
    </cfRule>
  </conditionalFormatting>
  <conditionalFormatting sqref="G4:G10 G480:G499">
    <cfRule type="cellIs" dxfId="90" priority="8" stopIfTrue="1" operator="equal">
      <formula>#N/A</formula>
    </cfRule>
  </conditionalFormatting>
  <conditionalFormatting sqref="G407:G479">
    <cfRule type="cellIs" dxfId="89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4980" divId="teer league Standard_24980" sourceType="range" sourceRef="A1:F73" destinationFile="C:\A TEER\Web\TEER League 08\bedford.htm"/>
    <webPublishItem id="32311" divId="teer league Standard_32311" sourceType="range" sourceRef="A1:F80" destinationFile="C:\A TEER\Web\TEER League 09\bedford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>
  <dimension ref="B1:G506"/>
  <sheetViews>
    <sheetView workbookViewId="0">
      <selection activeCell="E5" sqref="E5"/>
    </sheetView>
  </sheetViews>
  <sheetFormatPr defaultRowHeight="12.75"/>
  <cols>
    <col min="1" max="1" width="2.140625" customWidth="1"/>
    <col min="2" max="2" width="22.7109375" bestFit="1" customWidth="1"/>
    <col min="3" max="3" width="7.140625" bestFit="1" customWidth="1"/>
    <col min="4" max="4" width="36.140625" bestFit="1" customWidth="1"/>
    <col min="5" max="5" width="8.140625" bestFit="1" customWidth="1"/>
    <col min="6" max="6" width="8.57031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Races!A10</f>
        <v>Waveney Autumn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3.788194444444444E-2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3.201388888888889E-2</v>
      </c>
      <c r="F5" s="53"/>
      <c r="G5" t="str">
        <f>IF((ISERROR((VLOOKUP(B5,Calculation!C$2:C$2815,1,FALSE)))),"not entered","")</f>
        <v/>
      </c>
    </row>
    <row r="6" spans="2:7">
      <c r="B6" s="70" t="s">
        <v>1935</v>
      </c>
      <c r="C6" s="52" t="s">
        <v>21</v>
      </c>
      <c r="D6" s="52" t="str">
        <f t="shared" ref="D6:D69" si="0">VLOOKUP(B6,name,2,FALSE)</f>
        <v>Watford Velo Sport</v>
      </c>
      <c r="E6" s="52">
        <v>3.201388888888889E-2</v>
      </c>
      <c r="F6" s="53">
        <f t="shared" ref="F6:F69" si="1">(VLOOKUP(C6,C$4:E$5,3,FALSE))/(E6/10000)</f>
        <v>10000</v>
      </c>
      <c r="G6" t="str">
        <f>IF((ISERROR((VLOOKUP(B6,Calculation!C$2:C$2815,1,FALSE)))),"not entered","")</f>
        <v/>
      </c>
    </row>
    <row r="7" spans="2:7">
      <c r="B7" s="70" t="s">
        <v>2209</v>
      </c>
      <c r="C7" s="52" t="s">
        <v>21</v>
      </c>
      <c r="D7" s="52" t="str">
        <f t="shared" si="0"/>
        <v>Tri-Anglia</v>
      </c>
      <c r="E7" s="52">
        <v>3.3206018518518517E-2</v>
      </c>
      <c r="F7" s="53">
        <f t="shared" si="1"/>
        <v>9640.9898919484149</v>
      </c>
      <c r="G7" t="str">
        <f>IF((ISERROR((VLOOKUP(B7,Calculation!C$2:C$2815,1,FALSE)))),"not entered","")</f>
        <v/>
      </c>
    </row>
    <row r="8" spans="2:7">
      <c r="B8" s="70" t="s">
        <v>1012</v>
      </c>
      <c r="C8" s="52" t="s">
        <v>21</v>
      </c>
      <c r="D8" s="52" t="str">
        <f t="shared" si="0"/>
        <v>Triharder</v>
      </c>
      <c r="E8" s="52">
        <v>3.363425925925926E-2</v>
      </c>
      <c r="F8" s="53">
        <f t="shared" si="1"/>
        <v>9518.238128011013</v>
      </c>
      <c r="G8" t="str">
        <f>IF((ISERROR((VLOOKUP(B8,Calculation!C$2:C$2815,1,FALSE)))),"not entered","")</f>
        <v/>
      </c>
    </row>
    <row r="9" spans="2:7">
      <c r="B9" s="70" t="s">
        <v>2210</v>
      </c>
      <c r="C9" s="52" t="s">
        <v>21</v>
      </c>
      <c r="D9" s="52" t="str">
        <f t="shared" si="0"/>
        <v>Tri-Anglia</v>
      </c>
      <c r="E9" s="52">
        <v>3.3993055555555561E-2</v>
      </c>
      <c r="F9" s="53">
        <f t="shared" si="1"/>
        <v>9417.773237997957</v>
      </c>
      <c r="G9" t="str">
        <f>IF((ISERROR((VLOOKUP(B9,Calculation!C$2:C$2815,1,FALSE)))),"not entered","")</f>
        <v/>
      </c>
    </row>
    <row r="10" spans="2:7">
      <c r="B10" s="70" t="s">
        <v>2211</v>
      </c>
      <c r="C10" s="52" t="s">
        <v>21</v>
      </c>
      <c r="D10" s="52" t="str">
        <f t="shared" si="0"/>
        <v>Tri-Anglia</v>
      </c>
      <c r="E10" s="52">
        <v>3.5115740740740746E-2</v>
      </c>
      <c r="F10" s="53">
        <f t="shared" si="1"/>
        <v>9116.6776532630192</v>
      </c>
      <c r="G10" t="str">
        <f>IF((ISERROR((VLOOKUP(B10,Calculation!C$2:C$2815,1,FALSE)))),"not entered","")</f>
        <v/>
      </c>
    </row>
    <row r="11" spans="2:7">
      <c r="B11" s="70" t="s">
        <v>2212</v>
      </c>
      <c r="C11" s="52" t="s">
        <v>21</v>
      </c>
      <c r="D11" s="52" t="str">
        <f t="shared" si="0"/>
        <v>Tri-Anglia</v>
      </c>
      <c r="E11" s="52">
        <v>3.5439814814814813E-2</v>
      </c>
      <c r="F11" s="53">
        <f t="shared" si="1"/>
        <v>9033.3115610711957</v>
      </c>
      <c r="G11" t="str">
        <f>IF((ISERROR((VLOOKUP(B11,Calculation!C$2:C$2815,1,FALSE)))),"not entered","")</f>
        <v/>
      </c>
    </row>
    <row r="12" spans="2:7">
      <c r="B12" s="70" t="s">
        <v>2213</v>
      </c>
      <c r="C12" s="52" t="s">
        <v>21</v>
      </c>
      <c r="D12" s="52" t="str">
        <f t="shared" si="0"/>
        <v>Tri-Anglia</v>
      </c>
      <c r="E12" s="52">
        <v>3.636574074074074E-2</v>
      </c>
      <c r="F12" s="53">
        <f t="shared" si="1"/>
        <v>8803.309993634628</v>
      </c>
      <c r="G12" t="str">
        <f>IF((ISERROR((VLOOKUP(B12,Calculation!C$2:C$2815,1,FALSE)))),"not entered","")</f>
        <v/>
      </c>
    </row>
    <row r="13" spans="2:7">
      <c r="B13" s="70" t="s">
        <v>1548</v>
      </c>
      <c r="C13" s="52" t="s">
        <v>21</v>
      </c>
      <c r="D13" s="52">
        <f t="shared" si="0"/>
        <v>0</v>
      </c>
      <c r="E13" s="52">
        <v>3.6423611111111115E-2</v>
      </c>
      <c r="F13" s="53">
        <f t="shared" si="1"/>
        <v>8789.3231649189711</v>
      </c>
      <c r="G13" t="str">
        <f>IF((ISERROR((VLOOKUP(B13,Calculation!C$2:C$2815,1,FALSE)))),"not entered","")</f>
        <v/>
      </c>
    </row>
    <row r="14" spans="2:7">
      <c r="B14" s="70" t="s">
        <v>1015</v>
      </c>
      <c r="C14" s="52" t="s">
        <v>21</v>
      </c>
      <c r="D14" s="52" t="str">
        <f t="shared" si="0"/>
        <v>Bungay Black Dog Running Club</v>
      </c>
      <c r="E14" s="52">
        <v>3.771990740740741E-2</v>
      </c>
      <c r="F14" s="53">
        <f t="shared" si="1"/>
        <v>8487.2660325253146</v>
      </c>
      <c r="G14" t="str">
        <f>IF((ISERROR((VLOOKUP(B14,Calculation!C$2:C$2815,1,FALSE)))),"not entered","")</f>
        <v/>
      </c>
    </row>
    <row r="15" spans="2:7">
      <c r="B15" s="70" t="s">
        <v>2215</v>
      </c>
      <c r="C15" s="52" t="s">
        <v>20</v>
      </c>
      <c r="D15" s="52" t="str">
        <f t="shared" si="0"/>
        <v>Tri-Anglia</v>
      </c>
      <c r="E15" s="52">
        <v>3.788194444444444E-2</v>
      </c>
      <c r="F15" s="53">
        <f t="shared" si="1"/>
        <v>10000</v>
      </c>
      <c r="G15" t="str">
        <f>IF((ISERROR((VLOOKUP(B15,Calculation!C$2:C$2815,1,FALSE)))),"not entered","")</f>
        <v/>
      </c>
    </row>
    <row r="16" spans="2:7">
      <c r="B16" s="70" t="s">
        <v>2216</v>
      </c>
      <c r="C16" s="52" t="s">
        <v>21</v>
      </c>
      <c r="D16" s="52" t="str">
        <f t="shared" si="0"/>
        <v>Tri-Anglia</v>
      </c>
      <c r="E16" s="52">
        <v>3.8055555555555558E-2</v>
      </c>
      <c r="F16" s="53">
        <f t="shared" si="1"/>
        <v>8412.4087591240877</v>
      </c>
      <c r="G16" t="str">
        <f>IF((ISERROR((VLOOKUP(B16,Calculation!C$2:C$2815,1,FALSE)))),"not entered","")</f>
        <v/>
      </c>
    </row>
    <row r="17" spans="2:7">
      <c r="B17" s="70" t="s">
        <v>2217</v>
      </c>
      <c r="C17" s="52" t="s">
        <v>21</v>
      </c>
      <c r="D17" s="52" t="str">
        <f t="shared" si="0"/>
        <v>Tri-Anglia</v>
      </c>
      <c r="E17" s="52">
        <v>3.8310185185185183E-2</v>
      </c>
      <c r="F17" s="53">
        <f t="shared" si="1"/>
        <v>8356.4954682779462</v>
      </c>
      <c r="G17" t="str">
        <f>IF((ISERROR((VLOOKUP(B17,Calculation!C$2:C$2815,1,FALSE)))),"not entered","")</f>
        <v/>
      </c>
    </row>
    <row r="18" spans="2:7">
      <c r="B18" s="70" t="s">
        <v>2218</v>
      </c>
      <c r="C18" s="52" t="s">
        <v>21</v>
      </c>
      <c r="D18" s="52" t="str">
        <f t="shared" si="0"/>
        <v>Tri-Anglia</v>
      </c>
      <c r="E18" s="52">
        <v>3.8402777777777779E-2</v>
      </c>
      <c r="F18" s="53">
        <f t="shared" si="1"/>
        <v>8336.347197106692</v>
      </c>
      <c r="G18" t="str">
        <f>IF((ISERROR((VLOOKUP(B18,Calculation!C$2:C$2815,1,FALSE)))),"not entered","")</f>
        <v/>
      </c>
    </row>
    <row r="19" spans="2:7">
      <c r="B19" s="70" t="s">
        <v>2219</v>
      </c>
      <c r="C19" s="52" t="s">
        <v>21</v>
      </c>
      <c r="D19" s="52" t="str">
        <f t="shared" si="0"/>
        <v>Tri-Anglia</v>
      </c>
      <c r="E19" s="52">
        <v>3.8726851851851853E-2</v>
      </c>
      <c r="F19" s="53">
        <f t="shared" si="1"/>
        <v>8266.5869695158399</v>
      </c>
      <c r="G19" t="str">
        <f>IF((ISERROR((VLOOKUP(B19,Calculation!C$2:C$2815,1,FALSE)))),"not entered","")</f>
        <v/>
      </c>
    </row>
    <row r="20" spans="2:7">
      <c r="B20" s="70" t="s">
        <v>2220</v>
      </c>
      <c r="C20" s="52" t="s">
        <v>21</v>
      </c>
      <c r="D20" s="52" t="str">
        <f t="shared" si="0"/>
        <v>Lowestoft Road Runners</v>
      </c>
      <c r="E20" s="52">
        <v>3.8854166666666669E-2</v>
      </c>
      <c r="F20" s="53">
        <f t="shared" si="1"/>
        <v>8239.4995531724762</v>
      </c>
      <c r="G20" t="str">
        <f>IF((ISERROR((VLOOKUP(B20,Calculation!C$2:C$2815,1,FALSE)))),"not entered","")</f>
        <v/>
      </c>
    </row>
    <row r="21" spans="2:7">
      <c r="B21" s="70" t="s">
        <v>1045</v>
      </c>
      <c r="C21" s="52" t="s">
        <v>21</v>
      </c>
      <c r="D21" s="52" t="str">
        <f t="shared" si="0"/>
        <v/>
      </c>
      <c r="E21" s="52">
        <v>3.8981481481481485E-2</v>
      </c>
      <c r="F21" s="53">
        <f t="shared" si="1"/>
        <v>8212.5890736342044</v>
      </c>
      <c r="G21" t="str">
        <f>IF((ISERROR((VLOOKUP(B21,Calculation!C$2:C$2815,1,FALSE)))),"not entered","")</f>
        <v/>
      </c>
    </row>
    <row r="22" spans="2:7">
      <c r="B22" s="70" t="s">
        <v>1079</v>
      </c>
      <c r="C22" s="52" t="s">
        <v>21</v>
      </c>
      <c r="D22" s="52" t="str">
        <f t="shared" si="0"/>
        <v>Tri-Anglia</v>
      </c>
      <c r="E22" s="52">
        <v>3.9004629629629632E-2</v>
      </c>
      <c r="F22" s="53">
        <f t="shared" si="1"/>
        <v>8207.7151335311573</v>
      </c>
      <c r="G22" t="str">
        <f>IF((ISERROR((VLOOKUP(B22,Calculation!C$2:C$2815,1,FALSE)))),"not entered","")</f>
        <v/>
      </c>
    </row>
    <row r="23" spans="2:7">
      <c r="B23" s="70" t="s">
        <v>1074</v>
      </c>
      <c r="C23" s="52" t="s">
        <v>21</v>
      </c>
      <c r="D23" s="52" t="str">
        <f t="shared" si="0"/>
        <v>Tri-Anglia</v>
      </c>
      <c r="E23" s="52">
        <v>3.9212962962962963E-2</v>
      </c>
      <c r="F23" s="53">
        <f t="shared" si="1"/>
        <v>8164.1086186540733</v>
      </c>
      <c r="G23" t="str">
        <f>IF((ISERROR((VLOOKUP(B23,Calculation!C$2:C$2815,1,FALSE)))),"not entered","")</f>
        <v/>
      </c>
    </row>
    <row r="24" spans="2:7">
      <c r="B24" s="70" t="s">
        <v>201</v>
      </c>
      <c r="C24" s="52" t="s">
        <v>21</v>
      </c>
      <c r="D24" s="52" t="str">
        <f t="shared" si="0"/>
        <v xml:space="preserve">Junior City of Norwich Triathlon  </v>
      </c>
      <c r="E24" s="52">
        <v>3.9456018518518522E-2</v>
      </c>
      <c r="F24" s="53">
        <f t="shared" si="1"/>
        <v>8113.8163684364908</v>
      </c>
      <c r="G24" t="str">
        <f>IF((ISERROR((VLOOKUP(B24,Calculation!C$2:C$2815,1,FALSE)))),"not entered","")</f>
        <v/>
      </c>
    </row>
    <row r="25" spans="2:7">
      <c r="B25" s="70" t="s">
        <v>2222</v>
      </c>
      <c r="C25" s="52" t="s">
        <v>21</v>
      </c>
      <c r="D25" s="52">
        <f t="shared" si="0"/>
        <v>0</v>
      </c>
      <c r="E25" s="52">
        <v>3.9606481481481479E-2</v>
      </c>
      <c r="F25" s="53">
        <f t="shared" si="1"/>
        <v>8082.9924021040333</v>
      </c>
      <c r="G25" t="str">
        <f>IF((ISERROR((VLOOKUP(B25,Calculation!C$2:C$2815,1,FALSE)))),"not entered","")</f>
        <v/>
      </c>
    </row>
    <row r="26" spans="2:7">
      <c r="B26" s="70" t="s">
        <v>212</v>
      </c>
      <c r="C26" s="52" t="s">
        <v>21</v>
      </c>
      <c r="D26" s="52" t="str">
        <f t="shared" si="0"/>
        <v xml:space="preserve">Tri-Anglia Triathlon Club    </v>
      </c>
      <c r="E26" s="52">
        <v>3.9780092592592589E-2</v>
      </c>
      <c r="F26" s="53">
        <f t="shared" si="1"/>
        <v>8047.716031422754</v>
      </c>
      <c r="G26" t="str">
        <f>IF((ISERROR((VLOOKUP(B26,Calculation!C$2:C$2815,1,FALSE)))),"not entered","")</f>
        <v/>
      </c>
    </row>
    <row r="27" spans="2:7">
      <c r="B27" s="70" t="s">
        <v>2223</v>
      </c>
      <c r="C27" s="52" t="s">
        <v>21</v>
      </c>
      <c r="D27" s="52" t="str">
        <f t="shared" si="0"/>
        <v>bungay black dog running club</v>
      </c>
      <c r="E27" s="52">
        <v>4.0115740740740737E-2</v>
      </c>
      <c r="F27" s="53">
        <f t="shared" si="1"/>
        <v>7980.3808424697072</v>
      </c>
      <c r="G27" t="str">
        <f>IF((ISERROR((VLOOKUP(B27,Calculation!C$2:C$2815,1,FALSE)))),"not entered","")</f>
        <v/>
      </c>
    </row>
    <row r="28" spans="2:7">
      <c r="B28" s="70" t="s">
        <v>2224</v>
      </c>
      <c r="C28" s="52" t="s">
        <v>21</v>
      </c>
      <c r="D28" s="52" t="str">
        <f t="shared" si="0"/>
        <v>bungay black dog running club</v>
      </c>
      <c r="E28" s="52">
        <v>4.02662037037037E-2</v>
      </c>
      <c r="F28" s="53">
        <f t="shared" si="1"/>
        <v>7950.5605058924994</v>
      </c>
      <c r="G28" t="str">
        <f>IF((ISERROR((VLOOKUP(B28,Calculation!C$2:C$2815,1,FALSE)))),"not entered","")</f>
        <v/>
      </c>
    </row>
    <row r="29" spans="2:7">
      <c r="B29" s="70" t="s">
        <v>2225</v>
      </c>
      <c r="C29" s="52" t="s">
        <v>21</v>
      </c>
      <c r="D29" s="52" t="str">
        <f t="shared" si="0"/>
        <v>RAF Triathlon</v>
      </c>
      <c r="E29" s="52">
        <v>4.040509259259259E-2</v>
      </c>
      <c r="F29" s="53">
        <f t="shared" si="1"/>
        <v>7923.2311658550561</v>
      </c>
      <c r="G29" t="str">
        <f>IF((ISERROR((VLOOKUP(B29,Calculation!C$2:C$2815,1,FALSE)))),"not entered","")</f>
        <v/>
      </c>
    </row>
    <row r="30" spans="2:7">
      <c r="B30" s="70" t="s">
        <v>2227</v>
      </c>
      <c r="C30" s="52" t="s">
        <v>21</v>
      </c>
      <c r="D30" s="52" t="str">
        <f t="shared" si="0"/>
        <v xml:space="preserve">      </v>
      </c>
      <c r="E30" s="52">
        <v>4.0486111111111105E-2</v>
      </c>
      <c r="F30" s="53">
        <f t="shared" si="1"/>
        <v>7907.3756432247019</v>
      </c>
      <c r="G30" t="str">
        <f>IF((ISERROR((VLOOKUP(B30,Calculation!C$2:C$2815,1,FALSE)))),"not entered","")</f>
        <v/>
      </c>
    </row>
    <row r="31" spans="2:7">
      <c r="B31" s="70" t="s">
        <v>2228</v>
      </c>
      <c r="C31" s="52" t="s">
        <v>21</v>
      </c>
      <c r="D31" s="52" t="str">
        <f t="shared" si="0"/>
        <v>bungay black dog running club</v>
      </c>
      <c r="E31" s="52">
        <v>4.0520833333333332E-2</v>
      </c>
      <c r="F31" s="53">
        <f t="shared" si="1"/>
        <v>7900.5998286203949</v>
      </c>
      <c r="G31" t="str">
        <f>IF((ISERROR((VLOOKUP(B31,Calculation!C$2:C$2815,1,FALSE)))),"not entered","")</f>
        <v/>
      </c>
    </row>
    <row r="32" spans="2:7">
      <c r="B32" s="70" t="s">
        <v>2229</v>
      </c>
      <c r="C32" s="52" t="s">
        <v>21</v>
      </c>
      <c r="D32" s="52">
        <f t="shared" si="0"/>
        <v>0</v>
      </c>
      <c r="E32" s="52">
        <v>4.0567129629629627E-2</v>
      </c>
      <c r="F32" s="53">
        <f t="shared" si="1"/>
        <v>7891.5834522111272</v>
      </c>
      <c r="G32" t="str">
        <f>IF((ISERROR((VLOOKUP(B32,Calculation!C$2:C$2815,1,FALSE)))),"not entered","")</f>
        <v/>
      </c>
    </row>
    <row r="33" spans="2:7">
      <c r="B33" s="70" t="s">
        <v>2230</v>
      </c>
      <c r="C33" s="52" t="s">
        <v>20</v>
      </c>
      <c r="D33" s="52">
        <f t="shared" si="0"/>
        <v>0</v>
      </c>
      <c r="E33" s="52">
        <v>4.0601851851851854E-2</v>
      </c>
      <c r="F33" s="53">
        <f t="shared" si="1"/>
        <v>9330.1026225769656</v>
      </c>
      <c r="G33" t="str">
        <f>IF((ISERROR((VLOOKUP(B33,Calculation!C$2:C$2815,1,FALSE)))),"not entered","")</f>
        <v/>
      </c>
    </row>
    <row r="34" spans="2:7">
      <c r="B34" s="70" t="s">
        <v>211</v>
      </c>
      <c r="C34" s="52" t="s">
        <v>21</v>
      </c>
      <c r="D34" s="52" t="str">
        <f t="shared" si="0"/>
        <v xml:space="preserve">      </v>
      </c>
      <c r="E34" s="52">
        <v>4.0601851851851854E-2</v>
      </c>
      <c r="F34" s="53">
        <f t="shared" si="1"/>
        <v>7884.8346636259976</v>
      </c>
      <c r="G34" t="str">
        <f>IF((ISERROR((VLOOKUP(B34,Calculation!C$2:C$2815,1,FALSE)))),"not entered","")</f>
        <v/>
      </c>
    </row>
    <row r="35" spans="2:7">
      <c r="B35" s="70" t="s">
        <v>1180</v>
      </c>
      <c r="C35" s="52" t="s">
        <v>21</v>
      </c>
      <c r="D35" s="52">
        <f t="shared" si="0"/>
        <v>0</v>
      </c>
      <c r="E35" s="52">
        <v>4.0613425925925928E-2</v>
      </c>
      <c r="F35" s="53">
        <f t="shared" si="1"/>
        <v>7882.5876318039327</v>
      </c>
      <c r="G35" t="str">
        <f>IF((ISERROR((VLOOKUP(B35,Calculation!C$2:C$2815,1,FALSE)))),"not entered","")</f>
        <v/>
      </c>
    </row>
    <row r="36" spans="2:7">
      <c r="B36" s="70" t="s">
        <v>2231</v>
      </c>
      <c r="C36" s="52" t="s">
        <v>21</v>
      </c>
      <c r="D36" s="52" t="str">
        <f t="shared" si="0"/>
        <v>Bungay Black Dog</v>
      </c>
      <c r="E36" s="52">
        <v>4.0694444444444443E-2</v>
      </c>
      <c r="F36" s="53">
        <f t="shared" si="1"/>
        <v>7866.8941979522187</v>
      </c>
      <c r="G36" t="str">
        <f>IF((ISERROR((VLOOKUP(B36,Calculation!C$2:C$2815,1,FALSE)))),"not entered","")</f>
        <v/>
      </c>
    </row>
    <row r="37" spans="2:7">
      <c r="B37" s="70" t="s">
        <v>1112</v>
      </c>
      <c r="C37" s="52" t="s">
        <v>21</v>
      </c>
      <c r="D37" s="52" t="str">
        <f t="shared" si="0"/>
        <v>Tri-Anglia</v>
      </c>
      <c r="E37" s="52">
        <v>4.0902777777777781E-2</v>
      </c>
      <c r="F37" s="53">
        <f t="shared" si="1"/>
        <v>7826.825127334464</v>
      </c>
      <c r="G37" t="str">
        <f>IF((ISERROR((VLOOKUP(B37,Calculation!C$2:C$2815,1,FALSE)))),"not entered","")</f>
        <v/>
      </c>
    </row>
    <row r="38" spans="2:7">
      <c r="B38" s="70" t="s">
        <v>2233</v>
      </c>
      <c r="C38" s="52" t="s">
        <v>21</v>
      </c>
      <c r="D38" s="52">
        <f t="shared" si="0"/>
        <v>0</v>
      </c>
      <c r="E38" s="52">
        <v>4.0914351851851848E-2</v>
      </c>
      <c r="F38" s="53">
        <f t="shared" si="1"/>
        <v>7824.6110325318259</v>
      </c>
      <c r="G38" t="str">
        <f>IF((ISERROR((VLOOKUP(B38,Calculation!C$2:C$2815,1,FALSE)))),"not entered","")</f>
        <v/>
      </c>
    </row>
    <row r="39" spans="2:7">
      <c r="B39" s="70" t="s">
        <v>2234</v>
      </c>
      <c r="C39" s="52" t="s">
        <v>21</v>
      </c>
      <c r="D39" s="52" t="str">
        <f t="shared" si="0"/>
        <v>Tri-Anglia</v>
      </c>
      <c r="E39" s="52">
        <v>4.0949074074074075E-2</v>
      </c>
      <c r="F39" s="53">
        <f t="shared" si="1"/>
        <v>7817.9762577727533</v>
      </c>
      <c r="G39" t="str">
        <f>IF((ISERROR((VLOOKUP(B39,Calculation!C$2:C$2815,1,FALSE)))),"not entered","")</f>
        <v/>
      </c>
    </row>
    <row r="40" spans="2:7">
      <c r="B40" s="70" t="s">
        <v>209</v>
      </c>
      <c r="C40" s="52" t="s">
        <v>21</v>
      </c>
      <c r="D40" s="52" t="str">
        <f t="shared" si="0"/>
        <v xml:space="preserve">      </v>
      </c>
      <c r="E40" s="52">
        <v>4.1006944444444443E-2</v>
      </c>
      <c r="F40" s="53">
        <f t="shared" si="1"/>
        <v>7806.9432684165968</v>
      </c>
      <c r="G40" t="str">
        <f>IF((ISERROR((VLOOKUP(B40,Calculation!C$2:C$2815,1,FALSE)))),"not entered","")</f>
        <v/>
      </c>
    </row>
    <row r="41" spans="2:7">
      <c r="B41" s="70" t="s">
        <v>2235</v>
      </c>
      <c r="C41" s="52" t="s">
        <v>21</v>
      </c>
      <c r="D41" s="52">
        <f t="shared" si="0"/>
        <v>0</v>
      </c>
      <c r="E41" s="52">
        <v>4.1504629629629627E-2</v>
      </c>
      <c r="F41" s="53">
        <f t="shared" si="1"/>
        <v>7713.329615170107</v>
      </c>
      <c r="G41" t="str">
        <f>IF((ISERROR((VLOOKUP(B41,Calculation!C$2:C$2815,1,FALSE)))),"not entered","")</f>
        <v/>
      </c>
    </row>
    <row r="42" spans="2:7">
      <c r="B42" s="70" t="s">
        <v>2236</v>
      </c>
      <c r="C42" s="52" t="s">
        <v>21</v>
      </c>
      <c r="D42" s="52" t="str">
        <f t="shared" si="0"/>
        <v>Tri-Anglia</v>
      </c>
      <c r="E42" s="52">
        <v>4.1932870370370377E-2</v>
      </c>
      <c r="F42" s="53">
        <f t="shared" si="1"/>
        <v>7634.5569969638409</v>
      </c>
      <c r="G42" t="str">
        <f>IF((ISERROR((VLOOKUP(B42,Calculation!C$2:C$2815,1,FALSE)))),"not entered","")</f>
        <v/>
      </c>
    </row>
    <row r="43" spans="2:7">
      <c r="B43" s="70" t="s">
        <v>2237</v>
      </c>
      <c r="C43" s="52" t="s">
        <v>21</v>
      </c>
      <c r="D43" s="52">
        <f t="shared" si="0"/>
        <v>0</v>
      </c>
      <c r="E43" s="52">
        <v>4.2013888888888885E-2</v>
      </c>
      <c r="F43" s="53">
        <f t="shared" si="1"/>
        <v>7619.8347107438021</v>
      </c>
      <c r="G43" t="str">
        <f>IF((ISERROR((VLOOKUP(B43,Calculation!C$2:C$2815,1,FALSE)))),"not entered","")</f>
        <v/>
      </c>
    </row>
    <row r="44" spans="2:7">
      <c r="B44" s="70" t="s">
        <v>2238</v>
      </c>
      <c r="C44" s="52" t="s">
        <v>21</v>
      </c>
      <c r="D44" s="52">
        <f t="shared" si="0"/>
        <v>0</v>
      </c>
      <c r="E44" s="52">
        <v>4.2094907407407407E-2</v>
      </c>
      <c r="F44" s="53">
        <f t="shared" si="1"/>
        <v>7605.1690954083042</v>
      </c>
      <c r="G44" t="str">
        <f>IF((ISERROR((VLOOKUP(B44,Calculation!C$2:C$2815,1,FALSE)))),"not entered","")</f>
        <v/>
      </c>
    </row>
    <row r="45" spans="2:7">
      <c r="B45" s="70" t="s">
        <v>2239</v>
      </c>
      <c r="C45" s="52" t="s">
        <v>21</v>
      </c>
      <c r="D45" s="52">
        <f t="shared" si="0"/>
        <v>0</v>
      </c>
      <c r="E45" s="52">
        <v>4.2152777777777782E-2</v>
      </c>
      <c r="F45" s="53">
        <f t="shared" si="1"/>
        <v>7594.728171334431</v>
      </c>
      <c r="G45" t="str">
        <f>IF((ISERROR((VLOOKUP(B45,Calculation!C$2:C$2815,1,FALSE)))),"not entered","")</f>
        <v/>
      </c>
    </row>
    <row r="46" spans="2:7">
      <c r="B46" s="70" t="s">
        <v>2240</v>
      </c>
      <c r="C46" s="52" t="s">
        <v>21</v>
      </c>
      <c r="D46" s="52" t="str">
        <f t="shared" si="0"/>
        <v>VC Norwich</v>
      </c>
      <c r="E46" s="52">
        <v>4.2326388888888893E-2</v>
      </c>
      <c r="F46" s="53">
        <f t="shared" si="1"/>
        <v>7563.5767022149294</v>
      </c>
      <c r="G46" t="str">
        <f>IF((ISERROR((VLOOKUP(B46,Calculation!C$2:C$2815,1,FALSE)))),"not entered","")</f>
        <v/>
      </c>
    </row>
    <row r="47" spans="2:7">
      <c r="B47" s="70" t="s">
        <v>2242</v>
      </c>
      <c r="C47" s="52" t="s">
        <v>21</v>
      </c>
      <c r="D47" s="52" t="str">
        <f t="shared" si="0"/>
        <v>Norfolk Police Triathlon Club</v>
      </c>
      <c r="E47" s="52">
        <v>4.2349537037037033E-2</v>
      </c>
      <c r="F47" s="53">
        <f t="shared" si="1"/>
        <v>7559.442470620389</v>
      </c>
      <c r="G47" t="str">
        <f>IF((ISERROR((VLOOKUP(B47,Calculation!C$2:C$2815,1,FALSE)))),"not entered","")</f>
        <v/>
      </c>
    </row>
    <row r="48" spans="2:7">
      <c r="B48" s="70" t="s">
        <v>963</v>
      </c>
      <c r="C48" s="52" t="s">
        <v>20</v>
      </c>
      <c r="D48" s="52" t="str">
        <f t="shared" si="0"/>
        <v>Tri-Anglia</v>
      </c>
      <c r="E48" s="52">
        <v>4.2361111111111106E-2</v>
      </c>
      <c r="F48" s="53">
        <f t="shared" si="1"/>
        <v>8942.622950819672</v>
      </c>
      <c r="G48" t="str">
        <f>IF((ISERROR((VLOOKUP(B48,Calculation!C$2:C$2815,1,FALSE)))),"not entered","")</f>
        <v/>
      </c>
    </row>
    <row r="49" spans="2:7">
      <c r="B49" s="70" t="s">
        <v>241</v>
      </c>
      <c r="C49" s="52" t="s">
        <v>21</v>
      </c>
      <c r="D49" s="52" t="str">
        <f t="shared" si="0"/>
        <v xml:space="preserve">      </v>
      </c>
      <c r="E49" s="52">
        <v>4.2465277777777775E-2</v>
      </c>
      <c r="F49" s="53">
        <f t="shared" si="1"/>
        <v>7538.8389206868369</v>
      </c>
      <c r="G49" t="str">
        <f>IF((ISERROR((VLOOKUP(B49,Calculation!C$2:C$2815,1,FALSE)))),"not entered","")</f>
        <v/>
      </c>
    </row>
    <row r="50" spans="2:7">
      <c r="B50" s="70" t="s">
        <v>2244</v>
      </c>
      <c r="C50" s="52" t="s">
        <v>21</v>
      </c>
      <c r="D50" s="52">
        <f t="shared" si="0"/>
        <v>0</v>
      </c>
      <c r="E50" s="52">
        <v>4.2685185185185187E-2</v>
      </c>
      <c r="F50" s="53">
        <f t="shared" si="1"/>
        <v>7500.0000000000009</v>
      </c>
      <c r="G50" t="str">
        <f>IF((ISERROR((VLOOKUP(B50,Calculation!C$2:C$2815,1,FALSE)))),"not entered","")</f>
        <v/>
      </c>
    </row>
    <row r="51" spans="2:7">
      <c r="B51" s="70" t="s">
        <v>2245</v>
      </c>
      <c r="C51" s="52" t="s">
        <v>21</v>
      </c>
      <c r="D51" s="52" t="str">
        <f t="shared" si="0"/>
        <v>tri Harder</v>
      </c>
      <c r="E51" s="52">
        <v>4.2777777777777776E-2</v>
      </c>
      <c r="F51" s="53">
        <f t="shared" si="1"/>
        <v>7483.7662337662341</v>
      </c>
      <c r="G51" t="str">
        <f>IF((ISERROR((VLOOKUP(B51,Calculation!C$2:C$2815,1,FALSE)))),"not entered","")</f>
        <v/>
      </c>
    </row>
    <row r="52" spans="2:7">
      <c r="B52" s="70" t="s">
        <v>2247</v>
      </c>
      <c r="C52" s="52" t="s">
        <v>21</v>
      </c>
      <c r="D52" s="52" t="str">
        <f t="shared" si="0"/>
        <v>Lowestoft Road Runners</v>
      </c>
      <c r="E52" s="52">
        <v>4.282407407407407E-2</v>
      </c>
      <c r="F52" s="53">
        <f t="shared" si="1"/>
        <v>7475.6756756756768</v>
      </c>
      <c r="G52" t="str">
        <f>IF((ISERROR((VLOOKUP(B52,Calculation!C$2:C$2815,1,FALSE)))),"not entered","")</f>
        <v/>
      </c>
    </row>
    <row r="53" spans="2:7">
      <c r="B53" s="70" t="s">
        <v>2248</v>
      </c>
      <c r="C53" s="52" t="s">
        <v>21</v>
      </c>
      <c r="D53" s="52">
        <f t="shared" si="0"/>
        <v>0</v>
      </c>
      <c r="E53" s="52">
        <v>4.2835648148148144E-2</v>
      </c>
      <c r="F53" s="53">
        <f t="shared" si="1"/>
        <v>7473.6557687111608</v>
      </c>
      <c r="G53" t="str">
        <f>IF((ISERROR((VLOOKUP(B53,Calculation!C$2:C$2815,1,FALSE)))),"not entered","")</f>
        <v/>
      </c>
    </row>
    <row r="54" spans="2:7">
      <c r="B54" s="70" t="s">
        <v>2249</v>
      </c>
      <c r="C54" s="52" t="s">
        <v>21</v>
      </c>
      <c r="D54" s="52" t="str">
        <f t="shared" si="0"/>
        <v>Blackwater Tri</v>
      </c>
      <c r="E54" s="52">
        <v>4.3043981481481482E-2</v>
      </c>
      <c r="F54" s="53">
        <f t="shared" si="1"/>
        <v>7437.4831944070993</v>
      </c>
      <c r="G54" t="str">
        <f>IF((ISERROR((VLOOKUP(B54,Calculation!C$2:C$2815,1,FALSE)))),"not entered","")</f>
        <v/>
      </c>
    </row>
    <row r="55" spans="2:7">
      <c r="B55" s="70" t="s">
        <v>2251</v>
      </c>
      <c r="C55" s="52" t="s">
        <v>21</v>
      </c>
      <c r="D55" s="52" t="str">
        <f t="shared" si="0"/>
        <v>Tri-Anglia</v>
      </c>
      <c r="E55" s="52">
        <v>4.3090277777777776E-2</v>
      </c>
      <c r="F55" s="53">
        <f t="shared" si="1"/>
        <v>7429.4923448831587</v>
      </c>
      <c r="G55" t="str">
        <f>IF((ISERROR((VLOOKUP(B55,Calculation!C$2:C$2815,1,FALSE)))),"not entered","")</f>
        <v/>
      </c>
    </row>
    <row r="56" spans="2:7">
      <c r="B56" s="70" t="s">
        <v>2252</v>
      </c>
      <c r="C56" s="52" t="s">
        <v>21</v>
      </c>
      <c r="D56" s="52" t="str">
        <f t="shared" si="0"/>
        <v>Tri-Anglia</v>
      </c>
      <c r="E56" s="52">
        <v>4.3182870370370365E-2</v>
      </c>
      <c r="F56" s="53">
        <f t="shared" si="1"/>
        <v>7413.5620477083903</v>
      </c>
      <c r="G56" t="str">
        <f>IF((ISERROR((VLOOKUP(B56,Calculation!C$2:C$2815,1,FALSE)))),"not entered","")</f>
        <v/>
      </c>
    </row>
    <row r="57" spans="2:7">
      <c r="B57" s="70" t="s">
        <v>280</v>
      </c>
      <c r="C57" s="52" t="s">
        <v>21</v>
      </c>
      <c r="D57" s="52" t="str">
        <f t="shared" si="0"/>
        <v xml:space="preserve">      </v>
      </c>
      <c r="E57" s="52">
        <v>4.3321759259259261E-2</v>
      </c>
      <c r="F57" s="53">
        <f t="shared" si="1"/>
        <v>7389.7942826609669</v>
      </c>
      <c r="G57" t="str">
        <f>IF((ISERROR((VLOOKUP(B57,Calculation!C$2:C$2815,1,FALSE)))),"not entered","")</f>
        <v/>
      </c>
    </row>
    <row r="58" spans="2:7">
      <c r="B58" s="70" t="s">
        <v>2253</v>
      </c>
      <c r="C58" s="52" t="s">
        <v>21</v>
      </c>
      <c r="D58" s="52">
        <f t="shared" si="0"/>
        <v>0</v>
      </c>
      <c r="E58" s="52">
        <v>4.372685185185185E-2</v>
      </c>
      <c r="F58" s="53">
        <f t="shared" si="1"/>
        <v>7321.3340391741676</v>
      </c>
      <c r="G58" t="str">
        <f>IF((ISERROR((VLOOKUP(B58,Calculation!C$2:C$2815,1,FALSE)))),"not entered","")</f>
        <v/>
      </c>
    </row>
    <row r="59" spans="2:7">
      <c r="B59" s="70" t="s">
        <v>1590</v>
      </c>
      <c r="C59" s="52" t="s">
        <v>21</v>
      </c>
      <c r="D59" s="52" t="str">
        <f t="shared" si="0"/>
        <v>Stowmarket Striders Rc</v>
      </c>
      <c r="E59" s="52">
        <v>4.3784722222222218E-2</v>
      </c>
      <c r="F59" s="53">
        <f t="shared" si="1"/>
        <v>7311.6574147501997</v>
      </c>
      <c r="G59" t="str">
        <f>IF((ISERROR((VLOOKUP(B59,Calculation!C$2:C$2815,1,FALSE)))),"not entered","")</f>
        <v/>
      </c>
    </row>
    <row r="60" spans="2:7">
      <c r="B60" s="70" t="s">
        <v>2254</v>
      </c>
      <c r="C60" s="52" t="s">
        <v>21</v>
      </c>
      <c r="D60" s="52">
        <f t="shared" si="0"/>
        <v>0</v>
      </c>
      <c r="E60" s="52">
        <v>4.3900462962962961E-2</v>
      </c>
      <c r="F60" s="53">
        <f t="shared" si="1"/>
        <v>7292.3807012918542</v>
      </c>
      <c r="G60" t="str">
        <f>IF((ISERROR((VLOOKUP(B60,Calculation!C$2:C$2815,1,FALSE)))),"not entered","")</f>
        <v/>
      </c>
    </row>
    <row r="61" spans="2:7">
      <c r="B61" s="70" t="s">
        <v>2255</v>
      </c>
      <c r="C61" s="52" t="s">
        <v>21</v>
      </c>
      <c r="D61" s="52" t="str">
        <f t="shared" si="0"/>
        <v>bungay black dog running club</v>
      </c>
      <c r="E61" s="52">
        <v>4.3935185185185188E-2</v>
      </c>
      <c r="F61" s="53">
        <f t="shared" si="1"/>
        <v>7286.6174920969443</v>
      </c>
      <c r="G61" t="str">
        <f>IF((ISERROR((VLOOKUP(B61,Calculation!C$2:C$2815,1,FALSE)))),"not entered","")</f>
        <v/>
      </c>
    </row>
    <row r="62" spans="2:7">
      <c r="B62" s="70" t="s">
        <v>2256</v>
      </c>
      <c r="C62" s="52" t="s">
        <v>21</v>
      </c>
      <c r="D62" s="52" t="str">
        <f t="shared" si="0"/>
        <v>Tri-Anglia</v>
      </c>
      <c r="E62" s="52">
        <v>4.3958333333333328E-2</v>
      </c>
      <c r="F62" s="53">
        <f t="shared" si="1"/>
        <v>7282.7804107424972</v>
      </c>
      <c r="G62" t="str">
        <f>IF((ISERROR((VLOOKUP(B62,Calculation!C$2:C$2815,1,FALSE)))),"not entered","")</f>
        <v/>
      </c>
    </row>
    <row r="63" spans="2:7">
      <c r="B63" s="70" t="s">
        <v>269</v>
      </c>
      <c r="C63" s="52" t="s">
        <v>21</v>
      </c>
      <c r="D63" s="52" t="str">
        <f t="shared" si="0"/>
        <v xml:space="preserve">Tri-Anglia Triathlon Club    </v>
      </c>
      <c r="E63" s="52">
        <v>4.3993055555555556E-2</v>
      </c>
      <c r="F63" s="53">
        <f t="shared" si="1"/>
        <v>7277.0323599052881</v>
      </c>
      <c r="G63" t="str">
        <f>IF((ISERROR((VLOOKUP(B63,Calculation!C$2:C$2815,1,FALSE)))),"not entered","")</f>
        <v/>
      </c>
    </row>
    <row r="64" spans="2:7">
      <c r="B64" s="70" t="s">
        <v>2257</v>
      </c>
      <c r="C64" s="52" t="s">
        <v>21</v>
      </c>
      <c r="D64" s="52">
        <f t="shared" si="0"/>
        <v>0</v>
      </c>
      <c r="E64" s="52">
        <v>4.4016203703703703E-2</v>
      </c>
      <c r="F64" s="53">
        <f t="shared" si="1"/>
        <v>7273.2053641861685</v>
      </c>
      <c r="G64" t="str">
        <f>IF((ISERROR((VLOOKUP(B64,Calculation!C$2:C$2815,1,FALSE)))),"not entered","")</f>
        <v/>
      </c>
    </row>
    <row r="65" spans="2:7">
      <c r="B65" s="70" t="s">
        <v>2258</v>
      </c>
      <c r="C65" s="52" t="s">
        <v>21</v>
      </c>
      <c r="D65" s="52" t="str">
        <f t="shared" si="0"/>
        <v>Bungay Black Dog</v>
      </c>
      <c r="E65" s="52">
        <v>4.4050925925925931E-2</v>
      </c>
      <c r="F65" s="53">
        <f t="shared" si="1"/>
        <v>7267.4724119810817</v>
      </c>
      <c r="G65" t="str">
        <f>IF((ISERROR((VLOOKUP(B65,Calculation!C$2:C$2815,1,FALSE)))),"not entered","")</f>
        <v/>
      </c>
    </row>
    <row r="66" spans="2:7">
      <c r="B66" s="70" t="s">
        <v>2259</v>
      </c>
      <c r="C66" s="52" t="s">
        <v>21</v>
      </c>
      <c r="D66" s="52">
        <f t="shared" si="0"/>
        <v>0</v>
      </c>
      <c r="E66" s="52">
        <v>4.4189814814814814E-2</v>
      </c>
      <c r="F66" s="53">
        <f t="shared" si="1"/>
        <v>7244.6306966998436</v>
      </c>
      <c r="G66" t="str">
        <f>IF((ISERROR((VLOOKUP(B66,Calculation!C$2:C$2815,1,FALSE)))),"not entered","")</f>
        <v/>
      </c>
    </row>
    <row r="67" spans="2:7">
      <c r="B67" s="70" t="s">
        <v>2260</v>
      </c>
      <c r="C67" s="52" t="s">
        <v>20</v>
      </c>
      <c r="D67" s="52">
        <f t="shared" si="0"/>
        <v>0</v>
      </c>
      <c r="E67" s="52">
        <v>4.4374999999999998E-2</v>
      </c>
      <c r="F67" s="53">
        <f t="shared" si="1"/>
        <v>8536.7762128325503</v>
      </c>
      <c r="G67" t="str">
        <f>IF((ISERROR((VLOOKUP(B67,Calculation!C$2:C$2815,1,FALSE)))),"not entered","")</f>
        <v/>
      </c>
    </row>
    <row r="68" spans="2:7">
      <c r="B68" s="70" t="s">
        <v>2261</v>
      </c>
      <c r="C68" s="52" t="s">
        <v>21</v>
      </c>
      <c r="D68" s="52" t="str">
        <f t="shared" si="0"/>
        <v xml:space="preserve">Lowestoft Road Runners    </v>
      </c>
      <c r="E68" s="52">
        <v>4.4502314814814814E-2</v>
      </c>
      <c r="F68" s="53">
        <f t="shared" si="1"/>
        <v>7193.7581274382328</v>
      </c>
      <c r="G68" t="str">
        <f>IF((ISERROR((VLOOKUP(B68,Calculation!C$2:C$2815,1,FALSE)))),"not entered","")</f>
        <v/>
      </c>
    </row>
    <row r="69" spans="2:7">
      <c r="B69" s="70" t="s">
        <v>2262</v>
      </c>
      <c r="C69" s="52" t="s">
        <v>21</v>
      </c>
      <c r="D69" s="52">
        <f t="shared" si="0"/>
        <v>0</v>
      </c>
      <c r="E69" s="52">
        <v>4.4525462962962968E-2</v>
      </c>
      <c r="F69" s="53">
        <f t="shared" si="1"/>
        <v>7190.0181959968804</v>
      </c>
      <c r="G69" t="str">
        <f>IF((ISERROR((VLOOKUP(B69,Calculation!C$2:C$2815,1,FALSE)))),"not entered","")</f>
        <v/>
      </c>
    </row>
    <row r="70" spans="2:7">
      <c r="B70" s="70" t="s">
        <v>2263</v>
      </c>
      <c r="C70" s="52" t="s">
        <v>20</v>
      </c>
      <c r="D70" s="52">
        <f t="shared" ref="D70:D133" si="2">VLOOKUP(B70,name,2,FALSE)</f>
        <v>0</v>
      </c>
      <c r="E70" s="52">
        <v>4.4618055555555557E-2</v>
      </c>
      <c r="F70" s="53">
        <f t="shared" ref="F70:F133" si="3">(VLOOKUP(C70,C$4:E$5,3,FALSE))/(E70/10000)</f>
        <v>8490.2723735408545</v>
      </c>
      <c r="G70" t="str">
        <f>IF((ISERROR((VLOOKUP(B70,Calculation!C$2:C$2815,1,FALSE)))),"not entered","")</f>
        <v/>
      </c>
    </row>
    <row r="71" spans="2:7">
      <c r="B71" s="70" t="s">
        <v>1949</v>
      </c>
      <c r="C71" s="52" t="s">
        <v>21</v>
      </c>
      <c r="D71" s="52" t="str">
        <f t="shared" si="2"/>
        <v>TRI-ANGLIA</v>
      </c>
      <c r="E71" s="52">
        <v>4.4641203703703704E-2</v>
      </c>
      <c r="F71" s="53">
        <f t="shared" si="3"/>
        <v>7171.3767176562096</v>
      </c>
      <c r="G71" t="str">
        <f>IF((ISERROR((VLOOKUP(B71,Calculation!C$2:C$2815,1,FALSE)))),"not entered","")</f>
        <v/>
      </c>
    </row>
    <row r="72" spans="2:7">
      <c r="B72" s="70" t="s">
        <v>2264</v>
      </c>
      <c r="C72" s="52" t="s">
        <v>21</v>
      </c>
      <c r="D72" s="52" t="str">
        <f t="shared" si="2"/>
        <v>Eagles</v>
      </c>
      <c r="E72" s="52">
        <v>4.476851851851852E-2</v>
      </c>
      <c r="F72" s="53">
        <f t="shared" si="3"/>
        <v>7150.9824198552224</v>
      </c>
      <c r="G72" t="str">
        <f>IF((ISERROR((VLOOKUP(B72,Calculation!C$2:C$2815,1,FALSE)))),"not entered","")</f>
        <v/>
      </c>
    </row>
    <row r="73" spans="2:7">
      <c r="B73" s="70" t="s">
        <v>258</v>
      </c>
      <c r="C73" s="52" t="s">
        <v>21</v>
      </c>
      <c r="D73" s="52" t="str">
        <f t="shared" si="2"/>
        <v xml:space="preserve">      </v>
      </c>
      <c r="E73" s="52">
        <v>4.4814814814814814E-2</v>
      </c>
      <c r="F73" s="53">
        <f t="shared" si="3"/>
        <v>7143.5950413223136</v>
      </c>
      <c r="G73" t="str">
        <f>IF((ISERROR((VLOOKUP(B73,Calculation!C$2:C$2815,1,FALSE)))),"not entered","")</f>
        <v/>
      </c>
    </row>
    <row r="74" spans="2:7">
      <c r="B74" s="70" t="s">
        <v>2266</v>
      </c>
      <c r="C74" s="52" t="s">
        <v>21</v>
      </c>
      <c r="D74" s="52" t="str">
        <f t="shared" si="2"/>
        <v>Team VeloVelocity</v>
      </c>
      <c r="E74" s="52">
        <v>4.4837962962962961E-2</v>
      </c>
      <c r="F74" s="53">
        <f t="shared" si="3"/>
        <v>7139.9070727929802</v>
      </c>
      <c r="G74" t="str">
        <f>IF((ISERROR((VLOOKUP(B74,Calculation!C$2:C$2815,1,FALSE)))),"not entered","")</f>
        <v/>
      </c>
    </row>
    <row r="75" spans="2:7">
      <c r="B75" s="70" t="s">
        <v>2268</v>
      </c>
      <c r="C75" s="52" t="s">
        <v>21</v>
      </c>
      <c r="D75" s="52">
        <f t="shared" si="2"/>
        <v>0</v>
      </c>
      <c r="E75" s="52">
        <v>4.4907407407407403E-2</v>
      </c>
      <c r="F75" s="53">
        <f t="shared" si="3"/>
        <v>7128.865979381444</v>
      </c>
      <c r="G75" t="str">
        <f>IF((ISERROR((VLOOKUP(B75,Calculation!C$2:C$2815,1,FALSE)))),"not entered","")</f>
        <v/>
      </c>
    </row>
    <row r="76" spans="2:7">
      <c r="B76" s="70" t="s">
        <v>2269</v>
      </c>
      <c r="C76" s="52" t="s">
        <v>21</v>
      </c>
      <c r="D76" s="52">
        <f t="shared" si="2"/>
        <v>0</v>
      </c>
      <c r="E76" s="52">
        <v>4.5000000000000005E-2</v>
      </c>
      <c r="F76" s="53">
        <f t="shared" si="3"/>
        <v>7114.1975308641977</v>
      </c>
      <c r="G76" t="str">
        <f>IF((ISERROR((VLOOKUP(B76,Calculation!C$2:C$2815,1,FALSE)))),"not entered","")</f>
        <v/>
      </c>
    </row>
    <row r="77" spans="2:7">
      <c r="B77" s="70" t="s">
        <v>2270</v>
      </c>
      <c r="C77" s="52" t="s">
        <v>21</v>
      </c>
      <c r="D77" s="52">
        <f t="shared" si="2"/>
        <v>0</v>
      </c>
      <c r="E77" s="52">
        <v>4.5173611111111116E-2</v>
      </c>
      <c r="F77" s="53">
        <f t="shared" si="3"/>
        <v>7086.8562644119902</v>
      </c>
      <c r="G77" t="str">
        <f>IF((ISERROR((VLOOKUP(B77,Calculation!C$2:C$2815,1,FALSE)))),"not entered","")</f>
        <v/>
      </c>
    </row>
    <row r="78" spans="2:7">
      <c r="B78" s="70" t="s">
        <v>1430</v>
      </c>
      <c r="C78" s="52" t="s">
        <v>21</v>
      </c>
      <c r="D78" s="52">
        <f t="shared" si="2"/>
        <v>0</v>
      </c>
      <c r="E78" s="52">
        <v>4.5347222222222226E-2</v>
      </c>
      <c r="F78" s="53">
        <f t="shared" si="3"/>
        <v>7059.7243491577328</v>
      </c>
      <c r="G78" t="str">
        <f>IF((ISERROR((VLOOKUP(B78,Calculation!C$2:C$2815,1,FALSE)))),"not entered","")</f>
        <v/>
      </c>
    </row>
    <row r="79" spans="2:7">
      <c r="B79" s="70" t="s">
        <v>2271</v>
      </c>
      <c r="C79" s="52" t="s">
        <v>21</v>
      </c>
      <c r="D79" s="52">
        <f t="shared" si="2"/>
        <v>0</v>
      </c>
      <c r="E79" s="52">
        <v>4.5567129629629631E-2</v>
      </c>
      <c r="F79" s="53">
        <f t="shared" si="3"/>
        <v>7025.6540513081027</v>
      </c>
      <c r="G79" t="str">
        <f>IF((ISERROR((VLOOKUP(B79,Calculation!C$2:C$2815,1,FALSE)))),"not entered","")</f>
        <v/>
      </c>
    </row>
    <row r="80" spans="2:7">
      <c r="B80" s="70" t="s">
        <v>2272</v>
      </c>
      <c r="C80" s="52" t="s">
        <v>21</v>
      </c>
      <c r="D80" s="52">
        <f t="shared" si="2"/>
        <v>0</v>
      </c>
      <c r="E80" s="52">
        <v>4.5717592592592594E-2</v>
      </c>
      <c r="F80" s="53">
        <f t="shared" si="3"/>
        <v>7002.5316455696202</v>
      </c>
      <c r="G80" t="str">
        <f>IF((ISERROR((VLOOKUP(B80,Calculation!C$2:C$2815,1,FALSE)))),"not entered","")</f>
        <v/>
      </c>
    </row>
    <row r="81" spans="2:7">
      <c r="B81" s="70" t="s">
        <v>1128</v>
      </c>
      <c r="C81" s="52" t="s">
        <v>21</v>
      </c>
      <c r="D81" s="52" t="str">
        <f t="shared" si="2"/>
        <v>Rock Estate</v>
      </c>
      <c r="E81" s="52">
        <v>4.5798611111111109E-2</v>
      </c>
      <c r="F81" s="53">
        <f t="shared" si="3"/>
        <v>6990.1440485216071</v>
      </c>
      <c r="G81" t="str">
        <f>IF((ISERROR((VLOOKUP(B81,Calculation!C$2:C$2815,1,FALSE)))),"not entered","")</f>
        <v/>
      </c>
    </row>
    <row r="82" spans="2:7">
      <c r="B82" s="70" t="s">
        <v>2273</v>
      </c>
      <c r="C82" s="52" t="s">
        <v>21</v>
      </c>
      <c r="D82" s="52">
        <f t="shared" si="2"/>
        <v>0</v>
      </c>
      <c r="E82" s="52">
        <v>4.5810185185185183E-2</v>
      </c>
      <c r="F82" s="53">
        <f t="shared" si="3"/>
        <v>6988.3779686710468</v>
      </c>
      <c r="G82" t="str">
        <f>IF((ISERROR((VLOOKUP(B82,Calculation!C$2:C$2815,1,FALSE)))),"not entered","")</f>
        <v/>
      </c>
    </row>
    <row r="83" spans="2:7">
      <c r="B83" s="70" t="s">
        <v>1869</v>
      </c>
      <c r="C83" s="52" t="s">
        <v>20</v>
      </c>
      <c r="D83" s="52">
        <f t="shared" si="2"/>
        <v>0</v>
      </c>
      <c r="E83" s="52">
        <v>4.5914351851851852E-2</v>
      </c>
      <c r="F83" s="53">
        <f t="shared" si="3"/>
        <v>8250.5671792286357</v>
      </c>
      <c r="G83" t="str">
        <f>IF((ISERROR((VLOOKUP(B83,Calculation!C$2:C$2815,1,FALSE)))),"not entered","")</f>
        <v/>
      </c>
    </row>
    <row r="84" spans="2:7">
      <c r="B84" s="70" t="s">
        <v>2274</v>
      </c>
      <c r="C84" s="52" t="s">
        <v>21</v>
      </c>
      <c r="D84" s="52">
        <f t="shared" si="2"/>
        <v>0</v>
      </c>
      <c r="E84" s="52">
        <v>4.5995370370370374E-2</v>
      </c>
      <c r="F84" s="53">
        <f t="shared" si="3"/>
        <v>6960.2415702063408</v>
      </c>
      <c r="G84" t="str">
        <f>IF((ISERROR((VLOOKUP(B84,Calculation!C$2:C$2815,1,FALSE)))),"not entered","")</f>
        <v/>
      </c>
    </row>
    <row r="85" spans="2:7">
      <c r="B85" s="70" t="s">
        <v>2275</v>
      </c>
      <c r="C85" s="52" t="s">
        <v>21</v>
      </c>
      <c r="D85" s="52" t="str">
        <f t="shared" si="2"/>
        <v>Tri-Anglia</v>
      </c>
      <c r="E85" s="52">
        <v>4.6400462962962963E-2</v>
      </c>
      <c r="F85" s="53">
        <f t="shared" si="3"/>
        <v>6899.4761785981545</v>
      </c>
      <c r="G85" t="str">
        <f>IF((ISERROR((VLOOKUP(B85,Calculation!C$2:C$2815,1,FALSE)))),"not entered","")</f>
        <v/>
      </c>
    </row>
    <row r="86" spans="2:7">
      <c r="B86" s="70" t="s">
        <v>2276</v>
      </c>
      <c r="C86" s="52" t="s">
        <v>20</v>
      </c>
      <c r="D86" s="52" t="str">
        <f t="shared" si="2"/>
        <v>Tri-Anglia</v>
      </c>
      <c r="E86" s="52">
        <v>4.6805555555555552E-2</v>
      </c>
      <c r="F86" s="53">
        <f t="shared" si="3"/>
        <v>8093.4718100890213</v>
      </c>
      <c r="G86" t="str">
        <f>IF((ISERROR((VLOOKUP(B86,Calculation!C$2:C$2815,1,FALSE)))),"not entered","")</f>
        <v/>
      </c>
    </row>
    <row r="87" spans="2:7">
      <c r="B87" s="70" t="s">
        <v>2277</v>
      </c>
      <c r="C87" s="52" t="s">
        <v>20</v>
      </c>
      <c r="D87" s="52" t="str">
        <f t="shared" si="2"/>
        <v>Tri-Anglia</v>
      </c>
      <c r="E87" s="52">
        <v>4.71875E-2</v>
      </c>
      <c r="F87" s="53">
        <f t="shared" si="3"/>
        <v>8027.9617365710064</v>
      </c>
      <c r="G87" t="str">
        <f>IF((ISERROR((VLOOKUP(B87,Calculation!C$2:C$2815,1,FALSE)))),"not entered","")</f>
        <v/>
      </c>
    </row>
    <row r="88" spans="2:7">
      <c r="B88" s="70" t="s">
        <v>2278</v>
      </c>
      <c r="C88" s="52" t="s">
        <v>20</v>
      </c>
      <c r="D88" s="52">
        <f t="shared" si="2"/>
        <v>0</v>
      </c>
      <c r="E88" s="52">
        <v>4.7210648148148147E-2</v>
      </c>
      <c r="F88" s="53">
        <f t="shared" si="3"/>
        <v>8024.025496445207</v>
      </c>
      <c r="G88" t="str">
        <f>IF((ISERROR((VLOOKUP(B88,Calculation!C$2:C$2815,1,FALSE)))),"not entered","")</f>
        <v/>
      </c>
    </row>
    <row r="89" spans="2:7">
      <c r="B89" s="70" t="s">
        <v>287</v>
      </c>
      <c r="C89" s="52" t="s">
        <v>20</v>
      </c>
      <c r="D89" s="52" t="str">
        <f t="shared" si="2"/>
        <v xml:space="preserve">Lowestoft Road Runners    </v>
      </c>
      <c r="E89" s="52">
        <v>4.7337962962962964E-2</v>
      </c>
      <c r="F89" s="53">
        <f t="shared" si="3"/>
        <v>8002.4449877750612</v>
      </c>
      <c r="G89" t="str">
        <f>IF((ISERROR((VLOOKUP(B89,Calculation!C$2:C$2815,1,FALSE)))),"not entered","")</f>
        <v/>
      </c>
    </row>
    <row r="90" spans="2:7">
      <c r="B90" s="70" t="s">
        <v>2279</v>
      </c>
      <c r="C90" s="52" t="s">
        <v>20</v>
      </c>
      <c r="D90" s="52" t="str">
        <f t="shared" si="2"/>
        <v>bungay black dog running club</v>
      </c>
      <c r="E90" s="52">
        <v>4.7523148148148148E-2</v>
      </c>
      <c r="F90" s="53">
        <f t="shared" si="3"/>
        <v>7971.2615684364328</v>
      </c>
      <c r="G90" t="str">
        <f>IF((ISERROR((VLOOKUP(B90,Calculation!C$2:C$2815,1,FALSE)))),"not entered","")</f>
        <v/>
      </c>
    </row>
    <row r="91" spans="2:7">
      <c r="B91" s="70" t="s">
        <v>2280</v>
      </c>
      <c r="C91" s="52" t="s">
        <v>21</v>
      </c>
      <c r="D91" s="52" t="str">
        <f t="shared" si="2"/>
        <v>VC Norwich</v>
      </c>
      <c r="E91" s="52">
        <v>4.7569444444444442E-2</v>
      </c>
      <c r="F91" s="53">
        <f t="shared" si="3"/>
        <v>6729.9270072992713</v>
      </c>
      <c r="G91" t="str">
        <f>IF((ISERROR((VLOOKUP(B91,Calculation!C$2:C$2815,1,FALSE)))),"not entered","")</f>
        <v/>
      </c>
    </row>
    <row r="92" spans="2:7">
      <c r="B92" s="70" t="s">
        <v>2281</v>
      </c>
      <c r="C92" s="52" t="s">
        <v>20</v>
      </c>
      <c r="D92" s="52">
        <f t="shared" si="2"/>
        <v>0</v>
      </c>
      <c r="E92" s="52">
        <v>4.763888888888889E-2</v>
      </c>
      <c r="F92" s="53">
        <f t="shared" si="3"/>
        <v>7951.8950437317781</v>
      </c>
      <c r="G92" t="str">
        <f>IF((ISERROR((VLOOKUP(B92,Calculation!C$2:C$2815,1,FALSE)))),"not entered","")</f>
        <v/>
      </c>
    </row>
    <row r="93" spans="2:7">
      <c r="B93" s="70" t="s">
        <v>2282</v>
      </c>
      <c r="C93" s="52" t="s">
        <v>21</v>
      </c>
      <c r="D93" s="52">
        <f t="shared" si="2"/>
        <v>0</v>
      </c>
      <c r="E93" s="52">
        <v>4.7881944444444442E-2</v>
      </c>
      <c r="F93" s="53">
        <f t="shared" si="3"/>
        <v>6686.0043509789712</v>
      </c>
      <c r="G93" t="str">
        <f>IF((ISERROR((VLOOKUP(B93,Calculation!C$2:C$2815,1,FALSE)))),"not entered","")</f>
        <v/>
      </c>
    </row>
    <row r="94" spans="2:7">
      <c r="B94" s="70" t="s">
        <v>2283</v>
      </c>
      <c r="C94" s="52" t="s">
        <v>21</v>
      </c>
      <c r="D94" s="52">
        <f t="shared" si="2"/>
        <v>0</v>
      </c>
      <c r="E94" s="52">
        <v>4.7905092592592589E-2</v>
      </c>
      <c r="F94" s="53">
        <f t="shared" si="3"/>
        <v>6682.7736168156571</v>
      </c>
      <c r="G94" t="str">
        <f>IF((ISERROR((VLOOKUP(B94,Calculation!C$2:C$2815,1,FALSE)))),"not entered","")</f>
        <v/>
      </c>
    </row>
    <row r="95" spans="2:7">
      <c r="B95" s="70" t="s">
        <v>2284</v>
      </c>
      <c r="C95" s="52" t="s">
        <v>21</v>
      </c>
      <c r="D95" s="52">
        <f t="shared" si="2"/>
        <v>0</v>
      </c>
      <c r="E95" s="52">
        <v>4.8229166666666663E-2</v>
      </c>
      <c r="F95" s="53">
        <f t="shared" si="3"/>
        <v>6637.8689704823619</v>
      </c>
      <c r="G95" t="str">
        <f>IF((ISERROR((VLOOKUP(B95,Calculation!C$2:C$2815,1,FALSE)))),"not entered","")</f>
        <v/>
      </c>
    </row>
    <row r="96" spans="2:7">
      <c r="B96" s="70" t="s">
        <v>2285</v>
      </c>
      <c r="C96" s="52" t="s">
        <v>21</v>
      </c>
      <c r="D96" s="52">
        <f t="shared" si="2"/>
        <v>0</v>
      </c>
      <c r="E96" s="52">
        <v>4.8240740740740744E-2</v>
      </c>
      <c r="F96" s="53">
        <f t="shared" si="3"/>
        <v>6636.2763915547021</v>
      </c>
      <c r="G96" t="str">
        <f>IF((ISERROR((VLOOKUP(B96,Calculation!C$2:C$2815,1,FALSE)))),"not entered","")</f>
        <v/>
      </c>
    </row>
    <row r="97" spans="2:7">
      <c r="B97" s="70" t="s">
        <v>2286</v>
      </c>
      <c r="C97" s="52" t="s">
        <v>21</v>
      </c>
      <c r="D97" s="52">
        <f t="shared" si="2"/>
        <v>0</v>
      </c>
      <c r="E97" s="52">
        <v>4.8333333333333332E-2</v>
      </c>
      <c r="F97" s="53">
        <f t="shared" si="3"/>
        <v>6623.5632183908046</v>
      </c>
      <c r="G97" t="str">
        <f>IF((ISERROR((VLOOKUP(B97,Calculation!C$2:C$2815,1,FALSE)))),"not entered","")</f>
        <v/>
      </c>
    </row>
    <row r="98" spans="2:7">
      <c r="B98" s="70" t="s">
        <v>2287</v>
      </c>
      <c r="C98" s="52" t="s">
        <v>21</v>
      </c>
      <c r="D98" s="52">
        <f t="shared" si="2"/>
        <v>0</v>
      </c>
      <c r="E98" s="52">
        <v>4.8344907407407406E-2</v>
      </c>
      <c r="F98" s="53">
        <f t="shared" si="3"/>
        <v>6621.9774958103908</v>
      </c>
      <c r="G98" t="str">
        <f>IF((ISERROR((VLOOKUP(B98,Calculation!C$2:C$2815,1,FALSE)))),"not entered","")</f>
        <v/>
      </c>
    </row>
    <row r="99" spans="2:7">
      <c r="B99" s="70" t="s">
        <v>2288</v>
      </c>
      <c r="C99" s="52" t="s">
        <v>21</v>
      </c>
      <c r="D99" s="52" t="str">
        <f t="shared" si="2"/>
        <v>RAF Honington Band</v>
      </c>
      <c r="E99" s="52">
        <v>4.8402777777777774E-2</v>
      </c>
      <c r="F99" s="53">
        <f t="shared" si="3"/>
        <v>6614.0602582496422</v>
      </c>
      <c r="G99" t="str">
        <f>IF((ISERROR((VLOOKUP(B99,Calculation!C$2:C$2815,1,FALSE)))),"not entered","")</f>
        <v/>
      </c>
    </row>
    <row r="100" spans="2:7">
      <c r="B100" s="70" t="s">
        <v>2290</v>
      </c>
      <c r="C100" s="52" t="s">
        <v>21</v>
      </c>
      <c r="D100" s="52">
        <f t="shared" si="2"/>
        <v>0</v>
      </c>
      <c r="E100" s="52">
        <v>4.8425925925925928E-2</v>
      </c>
      <c r="F100" s="53">
        <f t="shared" si="3"/>
        <v>6610.8986615678778</v>
      </c>
      <c r="G100" t="str">
        <f>IF((ISERROR((VLOOKUP(B100,Calculation!C$2:C$2815,1,FALSE)))),"not entered","")</f>
        <v/>
      </c>
    </row>
    <row r="101" spans="2:7">
      <c r="B101" s="70" t="s">
        <v>2291</v>
      </c>
      <c r="C101" s="52" t="s">
        <v>21</v>
      </c>
      <c r="D101" s="52">
        <f t="shared" si="2"/>
        <v>0</v>
      </c>
      <c r="E101" s="52">
        <v>4.8668981481481487E-2</v>
      </c>
      <c r="F101" s="53">
        <f t="shared" si="3"/>
        <v>6577.883472057074</v>
      </c>
      <c r="G101" t="str">
        <f>IF((ISERROR((VLOOKUP(B101,Calculation!C$2:C$2815,1,FALSE)))),"not entered","")</f>
        <v/>
      </c>
    </row>
    <row r="102" spans="2:7">
      <c r="B102" s="70" t="s">
        <v>2292</v>
      </c>
      <c r="C102" s="52" t="s">
        <v>21</v>
      </c>
      <c r="D102" s="52">
        <f t="shared" si="2"/>
        <v>0</v>
      </c>
      <c r="E102" s="52">
        <v>4.8668981481481487E-2</v>
      </c>
      <c r="F102" s="53">
        <f t="shared" si="3"/>
        <v>6577.883472057074</v>
      </c>
      <c r="G102" t="str">
        <f>IF((ISERROR((VLOOKUP(B102,Calculation!C$2:C$2815,1,FALSE)))),"not entered","")</f>
        <v/>
      </c>
    </row>
    <row r="103" spans="2:7">
      <c r="B103" s="70" t="s">
        <v>2293</v>
      </c>
      <c r="C103" s="52" t="s">
        <v>20</v>
      </c>
      <c r="D103" s="52" t="str">
        <f t="shared" si="2"/>
        <v>Tri-Anglia</v>
      </c>
      <c r="E103" s="52">
        <v>4.8738425925925921E-2</v>
      </c>
      <c r="F103" s="53">
        <f t="shared" si="3"/>
        <v>7772.5005936832104</v>
      </c>
      <c r="G103" t="str">
        <f>IF((ISERROR((VLOOKUP(B103,Calculation!C$2:C$2815,1,FALSE)))),"not entered","")</f>
        <v/>
      </c>
    </row>
    <row r="104" spans="2:7">
      <c r="B104" s="70" t="s">
        <v>2294</v>
      </c>
      <c r="C104" s="52" t="s">
        <v>20</v>
      </c>
      <c r="D104" s="52" t="str">
        <f t="shared" si="2"/>
        <v>Diss Cycling Club</v>
      </c>
      <c r="E104" s="52">
        <v>4.880787037037037E-2</v>
      </c>
      <c r="F104" s="53">
        <f t="shared" si="3"/>
        <v>7761.4417832582403</v>
      </c>
      <c r="G104" t="str">
        <f>IF((ISERROR((VLOOKUP(B104,Calculation!C$2:C$2815,1,FALSE)))),"not entered","")</f>
        <v/>
      </c>
    </row>
    <row r="105" spans="2:7">
      <c r="B105" s="70" t="s">
        <v>333</v>
      </c>
      <c r="C105" s="52" t="s">
        <v>20</v>
      </c>
      <c r="D105" s="52" t="str">
        <f t="shared" si="2"/>
        <v xml:space="preserve">Tri-Anglia Triathlon Club    </v>
      </c>
      <c r="E105" s="52">
        <v>4.9085648148148149E-2</v>
      </c>
      <c r="F105" s="53">
        <f t="shared" si="3"/>
        <v>7717.5194529592072</v>
      </c>
      <c r="G105" t="str">
        <f>IF((ISERROR((VLOOKUP(B105,Calculation!C$2:C$2815,1,FALSE)))),"not entered","")</f>
        <v/>
      </c>
    </row>
    <row r="106" spans="2:7">
      <c r="B106" s="70" t="s">
        <v>2296</v>
      </c>
      <c r="C106" s="52" t="s">
        <v>21</v>
      </c>
      <c r="D106" s="52">
        <f t="shared" si="2"/>
        <v>0</v>
      </c>
      <c r="E106" s="52">
        <v>4.9178240740740738E-2</v>
      </c>
      <c r="F106" s="53">
        <f t="shared" si="3"/>
        <v>6509.7670040009425</v>
      </c>
      <c r="G106" t="str">
        <f>IF((ISERROR((VLOOKUP(B106,Calculation!C$2:C$2815,1,FALSE)))),"not entered","")</f>
        <v/>
      </c>
    </row>
    <row r="107" spans="2:7">
      <c r="B107" s="70" t="s">
        <v>2297</v>
      </c>
      <c r="C107" s="52" t="s">
        <v>21</v>
      </c>
      <c r="D107" s="52">
        <f t="shared" si="2"/>
        <v>0</v>
      </c>
      <c r="E107" s="52">
        <v>4.927083333333334E-2</v>
      </c>
      <c r="F107" s="53">
        <f t="shared" si="3"/>
        <v>6497.5334742776595</v>
      </c>
      <c r="G107" t="str">
        <f>IF((ISERROR((VLOOKUP(B107,Calculation!C$2:C$2815,1,FALSE)))),"not entered","")</f>
        <v/>
      </c>
    </row>
    <row r="108" spans="2:7">
      <c r="B108" s="70" t="s">
        <v>2298</v>
      </c>
      <c r="C108" s="52" t="s">
        <v>21</v>
      </c>
      <c r="D108" s="52">
        <f t="shared" si="2"/>
        <v>0</v>
      </c>
      <c r="E108" s="52">
        <v>4.9826388888888885E-2</v>
      </c>
      <c r="F108" s="53">
        <f t="shared" si="3"/>
        <v>6425.0871080139386</v>
      </c>
      <c r="G108" t="str">
        <f>IF((ISERROR((VLOOKUP(B108,Calculation!C$2:C$2815,1,FALSE)))),"not entered","")</f>
        <v/>
      </c>
    </row>
    <row r="109" spans="2:7">
      <c r="B109" s="70" t="s">
        <v>2299</v>
      </c>
      <c r="C109" s="52" t="s">
        <v>21</v>
      </c>
      <c r="D109" s="52">
        <f t="shared" si="2"/>
        <v>0</v>
      </c>
      <c r="E109" s="52">
        <v>4.9861111111111113E-2</v>
      </c>
      <c r="F109" s="53">
        <f t="shared" si="3"/>
        <v>6420.6128133704742</v>
      </c>
      <c r="G109" t="str">
        <f>IF((ISERROR((VLOOKUP(B109,Calculation!C$2:C$2815,1,FALSE)))),"not entered","")</f>
        <v/>
      </c>
    </row>
    <row r="110" spans="2:7">
      <c r="B110" s="70" t="s">
        <v>2300</v>
      </c>
      <c r="C110" s="52" t="s">
        <v>21</v>
      </c>
      <c r="D110" s="52">
        <f t="shared" si="2"/>
        <v>0</v>
      </c>
      <c r="E110" s="52">
        <v>5.0115740740740738E-2</v>
      </c>
      <c r="F110" s="53">
        <f t="shared" si="3"/>
        <v>6387.9907621247112</v>
      </c>
      <c r="G110" t="str">
        <f>IF((ISERROR((VLOOKUP(B110,Calculation!C$2:C$2815,1,FALSE)))),"not entered","")</f>
        <v/>
      </c>
    </row>
    <row r="111" spans="2:7">
      <c r="B111" s="70" t="s">
        <v>1883</v>
      </c>
      <c r="C111" s="52" t="s">
        <v>20</v>
      </c>
      <c r="D111" s="52">
        <f t="shared" si="2"/>
        <v>0</v>
      </c>
      <c r="E111" s="52">
        <v>5.0185185185185187E-2</v>
      </c>
      <c r="F111" s="53">
        <f t="shared" si="3"/>
        <v>7548.4317343173416</v>
      </c>
      <c r="G111" t="str">
        <f>IF((ISERROR((VLOOKUP(B111,Calculation!C$2:C$2815,1,FALSE)))),"not entered","")</f>
        <v/>
      </c>
    </row>
    <row r="112" spans="2:7">
      <c r="B112" s="70" t="s">
        <v>2301</v>
      </c>
      <c r="C112" s="52" t="s">
        <v>21</v>
      </c>
      <c r="D112" s="52">
        <f t="shared" si="2"/>
        <v>0</v>
      </c>
      <c r="E112" s="52">
        <v>5.0208333333333334E-2</v>
      </c>
      <c r="F112" s="53">
        <f t="shared" si="3"/>
        <v>6376.210235131397</v>
      </c>
      <c r="G112" t="str">
        <f>IF((ISERROR((VLOOKUP(B112,Calculation!C$2:C$2815,1,FALSE)))),"not entered","")</f>
        <v/>
      </c>
    </row>
    <row r="113" spans="2:7">
      <c r="B113" s="70" t="s">
        <v>2302</v>
      </c>
      <c r="C113" s="52" t="s">
        <v>21</v>
      </c>
      <c r="D113" s="52">
        <f t="shared" si="2"/>
        <v>0</v>
      </c>
      <c r="E113" s="52">
        <v>5.0243055555555555E-2</v>
      </c>
      <c r="F113" s="53">
        <f t="shared" si="3"/>
        <v>6371.8037318590186</v>
      </c>
      <c r="G113" t="str">
        <f>IF((ISERROR((VLOOKUP(B113,Calculation!C$2:C$2815,1,FALSE)))),"not entered","")</f>
        <v/>
      </c>
    </row>
    <row r="114" spans="2:7">
      <c r="B114" s="70" t="s">
        <v>2303</v>
      </c>
      <c r="C114" s="52" t="s">
        <v>21</v>
      </c>
      <c r="D114" s="52">
        <f t="shared" si="2"/>
        <v>0</v>
      </c>
      <c r="E114" s="52">
        <v>5.0289351851851849E-2</v>
      </c>
      <c r="F114" s="53">
        <f t="shared" si="3"/>
        <v>6365.9378596087472</v>
      </c>
      <c r="G114" t="str">
        <f>IF((ISERROR((VLOOKUP(B114,Calculation!C$2:C$2815,1,FALSE)))),"not entered","")</f>
        <v/>
      </c>
    </row>
    <row r="115" spans="2:7">
      <c r="B115" s="70" t="s">
        <v>2304</v>
      </c>
      <c r="C115" s="52" t="s">
        <v>21</v>
      </c>
      <c r="D115" s="52">
        <f t="shared" si="2"/>
        <v>0</v>
      </c>
      <c r="E115" s="52">
        <v>5.0416666666666665E-2</v>
      </c>
      <c r="F115" s="53">
        <f t="shared" si="3"/>
        <v>6349.8622589531687</v>
      </c>
      <c r="G115" t="str">
        <f>IF((ISERROR((VLOOKUP(B115,Calculation!C$2:C$2815,1,FALSE)))),"not entered","")</f>
        <v/>
      </c>
    </row>
    <row r="116" spans="2:7">
      <c r="B116" s="70" t="s">
        <v>2305</v>
      </c>
      <c r="C116" s="52" t="s">
        <v>21</v>
      </c>
      <c r="D116" s="52">
        <f t="shared" si="2"/>
        <v>0</v>
      </c>
      <c r="E116" s="52">
        <v>5.0428240740740739E-2</v>
      </c>
      <c r="F116" s="53">
        <f t="shared" si="3"/>
        <v>6348.4048657333033</v>
      </c>
      <c r="G116" t="str">
        <f>IF((ISERROR((VLOOKUP(B116,Calculation!C$2:C$2815,1,FALSE)))),"not entered","")</f>
        <v/>
      </c>
    </row>
    <row r="117" spans="2:7">
      <c r="B117" s="70" t="s">
        <v>2306</v>
      </c>
      <c r="C117" s="52" t="s">
        <v>21</v>
      </c>
      <c r="D117" s="52">
        <f t="shared" si="2"/>
        <v>0</v>
      </c>
      <c r="E117" s="52">
        <v>5.0509259259259254E-2</v>
      </c>
      <c r="F117" s="53">
        <f t="shared" si="3"/>
        <v>6338.2218148487627</v>
      </c>
      <c r="G117" t="str">
        <f>IF((ISERROR((VLOOKUP(B117,Calculation!C$2:C$2815,1,FALSE)))),"not entered","")</f>
        <v/>
      </c>
    </row>
    <row r="118" spans="2:7">
      <c r="B118" s="70" t="s">
        <v>2307</v>
      </c>
      <c r="C118" s="52" t="s">
        <v>21</v>
      </c>
      <c r="D118" s="52">
        <f t="shared" si="2"/>
        <v>0</v>
      </c>
      <c r="E118" s="52">
        <v>5.0717592592592592E-2</v>
      </c>
      <c r="F118" s="53">
        <f t="shared" si="3"/>
        <v>6312.1862163395717</v>
      </c>
      <c r="G118" t="str">
        <f>IF((ISERROR((VLOOKUP(B118,Calculation!C$2:C$2815,1,FALSE)))),"not entered","")</f>
        <v/>
      </c>
    </row>
    <row r="119" spans="2:7">
      <c r="B119" s="70" t="s">
        <v>2308</v>
      </c>
      <c r="C119" s="52" t="s">
        <v>20</v>
      </c>
      <c r="D119" s="52" t="str">
        <f t="shared" si="2"/>
        <v>Tri-Anglia</v>
      </c>
      <c r="E119" s="52">
        <v>5.077546296296296E-2</v>
      </c>
      <c r="F119" s="53">
        <f t="shared" si="3"/>
        <v>7460.6792796899927</v>
      </c>
      <c r="G119" t="str">
        <f>IF((ISERROR((VLOOKUP(B119,Calculation!C$2:C$2815,1,FALSE)))),"not entered","")</f>
        <v/>
      </c>
    </row>
    <row r="120" spans="2:7">
      <c r="B120" s="70" t="s">
        <v>2309</v>
      </c>
      <c r="C120" s="52" t="s">
        <v>20</v>
      </c>
      <c r="D120" s="52">
        <f t="shared" si="2"/>
        <v>0</v>
      </c>
      <c r="E120" s="52">
        <v>5.0891203703703702E-2</v>
      </c>
      <c r="F120" s="53">
        <f t="shared" si="3"/>
        <v>7443.7116215601536</v>
      </c>
      <c r="G120" t="str">
        <f>IF((ISERROR((VLOOKUP(B120,Calculation!C$2:C$2815,1,FALSE)))),"not entered","")</f>
        <v/>
      </c>
    </row>
    <row r="121" spans="2:7">
      <c r="B121" s="70" t="s">
        <v>2310</v>
      </c>
      <c r="C121" s="52" t="s">
        <v>20</v>
      </c>
      <c r="D121" s="52">
        <f t="shared" si="2"/>
        <v>0</v>
      </c>
      <c r="E121" s="52">
        <v>5.1319444444444445E-2</v>
      </c>
      <c r="F121" s="53">
        <f t="shared" si="3"/>
        <v>7381.5967523680638</v>
      </c>
      <c r="G121" t="str">
        <f>IF((ISERROR((VLOOKUP(B121,Calculation!C$2:C$2815,1,FALSE)))),"not entered","")</f>
        <v/>
      </c>
    </row>
    <row r="122" spans="2:7">
      <c r="B122" s="70" t="s">
        <v>2311</v>
      </c>
      <c r="C122" s="52" t="s">
        <v>20</v>
      </c>
      <c r="D122" s="52">
        <f t="shared" si="2"/>
        <v>0</v>
      </c>
      <c r="E122" s="52">
        <v>5.1319444444444445E-2</v>
      </c>
      <c r="F122" s="53">
        <f t="shared" si="3"/>
        <v>7381.5967523680638</v>
      </c>
      <c r="G122" t="str">
        <f>IF((ISERROR((VLOOKUP(B122,Calculation!C$2:C$2815,1,FALSE)))),"not entered","")</f>
        <v/>
      </c>
    </row>
    <row r="123" spans="2:7">
      <c r="B123" s="70" t="s">
        <v>2312</v>
      </c>
      <c r="C123" s="52" t="s">
        <v>20</v>
      </c>
      <c r="D123" s="52" t="str">
        <f t="shared" si="2"/>
        <v>CONAC</v>
      </c>
      <c r="E123" s="52">
        <v>5.1331018518518519E-2</v>
      </c>
      <c r="F123" s="53">
        <f t="shared" si="3"/>
        <v>7379.9323562570453</v>
      </c>
      <c r="G123" t="str">
        <f>IF((ISERROR((VLOOKUP(B123,Calculation!C$2:C$2815,1,FALSE)))),"not entered","")</f>
        <v/>
      </c>
    </row>
    <row r="124" spans="2:7">
      <c r="B124" s="70" t="s">
        <v>2314</v>
      </c>
      <c r="C124" s="52" t="s">
        <v>21</v>
      </c>
      <c r="D124" s="52">
        <f t="shared" si="2"/>
        <v>0</v>
      </c>
      <c r="E124" s="52">
        <v>5.136574074074074E-2</v>
      </c>
      <c r="F124" s="53">
        <f t="shared" si="3"/>
        <v>6232.5371789094197</v>
      </c>
      <c r="G124" t="str">
        <f>IF((ISERROR((VLOOKUP(B124,Calculation!C$2:C$2815,1,FALSE)))),"not entered","")</f>
        <v/>
      </c>
    </row>
    <row r="125" spans="2:7">
      <c r="B125" s="70" t="s">
        <v>2315</v>
      </c>
      <c r="C125" s="52" t="s">
        <v>21</v>
      </c>
      <c r="D125" s="52">
        <f t="shared" si="2"/>
        <v>0</v>
      </c>
      <c r="E125" s="52">
        <v>5.1446759259259262E-2</v>
      </c>
      <c r="F125" s="53">
        <f t="shared" si="3"/>
        <v>6222.7221597300331</v>
      </c>
      <c r="G125" t="str">
        <f>IF((ISERROR((VLOOKUP(B125,Calculation!C$2:C$2815,1,FALSE)))),"not entered","")</f>
        <v/>
      </c>
    </row>
    <row r="126" spans="2:7">
      <c r="B126" s="70" t="s">
        <v>2316</v>
      </c>
      <c r="C126" s="52" t="s">
        <v>20</v>
      </c>
      <c r="D126" s="52">
        <f t="shared" si="2"/>
        <v>0</v>
      </c>
      <c r="E126" s="52">
        <v>5.1481481481481482E-2</v>
      </c>
      <c r="F126" s="53">
        <f t="shared" si="3"/>
        <v>7358.3633093525168</v>
      </c>
      <c r="G126" t="str">
        <f>IF((ISERROR((VLOOKUP(B126,Calculation!C$2:C$2815,1,FALSE)))),"not entered","")</f>
        <v/>
      </c>
    </row>
    <row r="127" spans="2:7">
      <c r="B127" s="70" t="s">
        <v>2317</v>
      </c>
      <c r="C127" s="52" t="s">
        <v>21</v>
      </c>
      <c r="D127" s="52">
        <f t="shared" si="2"/>
        <v>0</v>
      </c>
      <c r="E127" s="52">
        <v>5.1805555555555556E-2</v>
      </c>
      <c r="F127" s="53">
        <f t="shared" si="3"/>
        <v>6179.6246648793567</v>
      </c>
      <c r="G127" t="str">
        <f>IF((ISERROR((VLOOKUP(B127,Calculation!C$2:C$2815,1,FALSE)))),"not entered","")</f>
        <v/>
      </c>
    </row>
    <row r="128" spans="2:7">
      <c r="B128" s="70" t="s">
        <v>2318</v>
      </c>
      <c r="C128" s="52" t="s">
        <v>21</v>
      </c>
      <c r="D128" s="52" t="str">
        <f t="shared" si="2"/>
        <v>Help for Heroes Running Team</v>
      </c>
      <c r="E128" s="52">
        <v>5.1944444444444439E-2</v>
      </c>
      <c r="F128" s="53">
        <f t="shared" si="3"/>
        <v>6163.1016042780757</v>
      </c>
      <c r="G128" t="str">
        <f>IF((ISERROR((VLOOKUP(B128,Calculation!C$2:C$2815,1,FALSE)))),"not entered","")</f>
        <v/>
      </c>
    </row>
    <row r="129" spans="2:7">
      <c r="B129" s="70" t="s">
        <v>2320</v>
      </c>
      <c r="C129" s="52" t="s">
        <v>20</v>
      </c>
      <c r="D129" s="52" t="str">
        <f t="shared" si="2"/>
        <v>Bungay Black Dog</v>
      </c>
      <c r="E129" s="52">
        <v>5.2106481481481483E-2</v>
      </c>
      <c r="F129" s="53">
        <f t="shared" si="3"/>
        <v>7270.1021768103055</v>
      </c>
      <c r="G129" t="str">
        <f>IF((ISERROR((VLOOKUP(B129,Calculation!C$2:C$2815,1,FALSE)))),"not entered","")</f>
        <v/>
      </c>
    </row>
    <row r="130" spans="2:7">
      <c r="B130" s="70" t="s">
        <v>2321</v>
      </c>
      <c r="C130" s="52" t="s">
        <v>20</v>
      </c>
      <c r="D130" s="52">
        <f t="shared" si="2"/>
        <v>0</v>
      </c>
      <c r="E130" s="52">
        <v>5.229166666666666E-2</v>
      </c>
      <c r="F130" s="53">
        <f t="shared" si="3"/>
        <v>7244.3559096945555</v>
      </c>
      <c r="G130" t="str">
        <f>IF((ISERROR((VLOOKUP(B130,Calculation!C$2:C$2815,1,FALSE)))),"not entered","")</f>
        <v/>
      </c>
    </row>
    <row r="131" spans="2:7">
      <c r="B131" s="70" t="s">
        <v>2322</v>
      </c>
      <c r="C131" s="52" t="s">
        <v>20</v>
      </c>
      <c r="D131" s="52">
        <f t="shared" si="2"/>
        <v>0</v>
      </c>
      <c r="E131" s="52">
        <v>5.2430555555555557E-2</v>
      </c>
      <c r="F131" s="53">
        <f t="shared" si="3"/>
        <v>7225.1655629139059</v>
      </c>
      <c r="G131" t="str">
        <f>IF((ISERROR((VLOOKUP(B131,Calculation!C$2:C$2815,1,FALSE)))),"not entered","")</f>
        <v/>
      </c>
    </row>
    <row r="132" spans="2:7">
      <c r="B132" s="70" t="s">
        <v>2323</v>
      </c>
      <c r="C132" s="52" t="s">
        <v>21</v>
      </c>
      <c r="D132" s="52">
        <f t="shared" si="2"/>
        <v>0</v>
      </c>
      <c r="E132" s="52">
        <v>5.275462962962963E-2</v>
      </c>
      <c r="F132" s="53">
        <f t="shared" si="3"/>
        <v>6068.45107503291</v>
      </c>
      <c r="G132" t="str">
        <f>IF((ISERROR((VLOOKUP(B132,Calculation!C$2:C$2815,1,FALSE)))),"not entered","")</f>
        <v/>
      </c>
    </row>
    <row r="133" spans="2:7">
      <c r="B133" s="70" t="s">
        <v>2324</v>
      </c>
      <c r="C133" s="52" t="s">
        <v>20</v>
      </c>
      <c r="D133" s="52" t="str">
        <f t="shared" si="2"/>
        <v>Tri-Anglia</v>
      </c>
      <c r="E133" s="52">
        <v>5.2893518518518513E-2</v>
      </c>
      <c r="F133" s="53">
        <f t="shared" si="3"/>
        <v>7161.9256017505468</v>
      </c>
      <c r="G133" t="str">
        <f>IF((ISERROR((VLOOKUP(B133,Calculation!C$2:C$2815,1,FALSE)))),"not entered","")</f>
        <v/>
      </c>
    </row>
    <row r="134" spans="2:7">
      <c r="B134" s="70" t="s">
        <v>2325</v>
      </c>
      <c r="C134" s="52" t="s">
        <v>21</v>
      </c>
      <c r="D134" s="52">
        <f t="shared" ref="D134:D197" si="4">VLOOKUP(B134,name,2,FALSE)</f>
        <v>0</v>
      </c>
      <c r="E134" s="52">
        <v>5.4062500000000006E-2</v>
      </c>
      <c r="F134" s="53">
        <f t="shared" ref="F134:F197" si="5">(VLOOKUP(C134,C$4:E$5,3,FALSE))/(E134/10000)</f>
        <v>5921.6441875401406</v>
      </c>
      <c r="G134" t="str">
        <f>IF((ISERROR((VLOOKUP(B134,Calculation!C$2:C$2815,1,FALSE)))),"not entered","")</f>
        <v/>
      </c>
    </row>
    <row r="135" spans="2:7">
      <c r="B135" s="70" t="s">
        <v>990</v>
      </c>
      <c r="C135" s="52" t="s">
        <v>20</v>
      </c>
      <c r="D135" s="52" t="str">
        <f t="shared" si="4"/>
        <v>Tri-Anglia</v>
      </c>
      <c r="E135" s="52">
        <v>5.4479166666666669E-2</v>
      </c>
      <c r="F135" s="53">
        <f t="shared" si="5"/>
        <v>6953.4735500318666</v>
      </c>
      <c r="G135" t="str">
        <f>IF((ISERROR((VLOOKUP(B135,Calculation!C$2:C$2815,1,FALSE)))),"not entered","")</f>
        <v/>
      </c>
    </row>
    <row r="136" spans="2:7">
      <c r="B136" s="70" t="s">
        <v>2294</v>
      </c>
      <c r="C136" s="52" t="s">
        <v>20</v>
      </c>
      <c r="D136" s="52" t="str">
        <f t="shared" si="4"/>
        <v>Diss Cycling Club</v>
      </c>
      <c r="E136" s="52">
        <v>5.5092592592592589E-2</v>
      </c>
      <c r="F136" s="53">
        <f t="shared" si="5"/>
        <v>6876.0504201680669</v>
      </c>
      <c r="G136" t="str">
        <f>IF((ISERROR((VLOOKUP(B136,Calculation!C$2:C$2815,1,FALSE)))),"not entered","")</f>
        <v/>
      </c>
    </row>
    <row r="137" spans="2:7">
      <c r="B137" s="70" t="s">
        <v>2326</v>
      </c>
      <c r="C137" s="52" t="s">
        <v>21</v>
      </c>
      <c r="D137" s="52">
        <f t="shared" si="4"/>
        <v>0</v>
      </c>
      <c r="E137" s="52">
        <v>5.6805555555555554E-2</v>
      </c>
      <c r="F137" s="53">
        <f t="shared" si="5"/>
        <v>5635.6968215158931</v>
      </c>
      <c r="G137" t="str">
        <f>IF((ISERROR((VLOOKUP(B137,Calculation!C$2:C$2815,1,FALSE)))),"not entered","")</f>
        <v/>
      </c>
    </row>
    <row r="138" spans="2:7">
      <c r="B138" s="70" t="s">
        <v>2327</v>
      </c>
      <c r="C138" s="52" t="s">
        <v>21</v>
      </c>
      <c r="D138" s="52">
        <f t="shared" si="4"/>
        <v>0</v>
      </c>
      <c r="E138" s="52">
        <v>5.7916666666666665E-2</v>
      </c>
      <c r="F138" s="53">
        <f t="shared" si="5"/>
        <v>5527.5779376498804</v>
      </c>
      <c r="G138" t="str">
        <f>IF((ISERROR((VLOOKUP(B138,Calculation!C$2:C$2815,1,FALSE)))),"not entered","")</f>
        <v/>
      </c>
    </row>
    <row r="139" spans="2:7">
      <c r="B139" s="70" t="s">
        <v>2328</v>
      </c>
      <c r="C139" s="52" t="s">
        <v>20</v>
      </c>
      <c r="D139" s="52">
        <f t="shared" si="4"/>
        <v>0</v>
      </c>
      <c r="E139" s="52">
        <v>5.8252314814814819E-2</v>
      </c>
      <c r="F139" s="53">
        <f t="shared" si="5"/>
        <v>6503.0796741506047</v>
      </c>
      <c r="G139" t="str">
        <f>IF((ISERROR((VLOOKUP(B139,Calculation!C$2:C$2815,1,FALSE)))),"not entered","")</f>
        <v/>
      </c>
    </row>
    <row r="140" spans="2:7">
      <c r="B140" s="70" t="s">
        <v>2329</v>
      </c>
      <c r="C140" s="52" t="s">
        <v>20</v>
      </c>
      <c r="D140" s="52" t="str">
        <f t="shared" si="4"/>
        <v>Tri-Anglia</v>
      </c>
      <c r="E140" s="52">
        <v>5.9525462962962961E-2</v>
      </c>
      <c r="F140" s="53">
        <f t="shared" si="5"/>
        <v>6363.9898891697449</v>
      </c>
      <c r="G140" t="str">
        <f>IF((ISERROR((VLOOKUP(B140,Calculation!C$2:C$2815,1,FALSE)))),"not entered","")</f>
        <v/>
      </c>
    </row>
    <row r="141" spans="2:7">
      <c r="B141" s="70" t="s">
        <v>2330</v>
      </c>
      <c r="C141" s="52" t="s">
        <v>20</v>
      </c>
      <c r="D141" s="52">
        <f t="shared" si="4"/>
        <v>0</v>
      </c>
      <c r="E141" s="52">
        <v>6.3599537037037038E-2</v>
      </c>
      <c r="F141" s="53">
        <f t="shared" si="5"/>
        <v>5956.3239308462234</v>
      </c>
      <c r="G141" t="str">
        <f>IF((ISERROR((VLOOKUP(B141,Calculation!C$2:C$2815,1,FALSE)))),"not entered","")</f>
        <v/>
      </c>
    </row>
    <row r="142" spans="2:7">
      <c r="B142" s="70" t="s">
        <v>2331</v>
      </c>
      <c r="C142" s="52" t="s">
        <v>20</v>
      </c>
      <c r="D142" s="52">
        <f t="shared" si="4"/>
        <v>0</v>
      </c>
      <c r="E142" s="52">
        <v>6.5416666666666665E-2</v>
      </c>
      <c r="F142" s="53">
        <f t="shared" si="5"/>
        <v>5790.8704883227174</v>
      </c>
      <c r="G142" t="str">
        <f>IF((ISERROR((VLOOKUP(B142,Calculation!C$2:C$2815,1,FALSE)))),"not entered","")</f>
        <v/>
      </c>
    </row>
    <row r="143" spans="2:7">
      <c r="B143" s="70" t="s">
        <v>2332</v>
      </c>
      <c r="C143" s="52" t="s">
        <v>21</v>
      </c>
      <c r="D143" s="52">
        <f t="shared" si="4"/>
        <v>0</v>
      </c>
      <c r="E143" s="52">
        <v>6.7337962962962961E-2</v>
      </c>
      <c r="F143" s="53">
        <f t="shared" si="5"/>
        <v>4754.2110690959098</v>
      </c>
      <c r="G143" t="str">
        <f>IF((ISERROR((VLOOKUP(B143,Calculation!C$2:C$2815,1,FALSE)))),"not entered","")</f>
        <v/>
      </c>
    </row>
    <row r="144" spans="2:7">
      <c r="B144" s="70" t="s">
        <v>2333</v>
      </c>
      <c r="C144" s="52" t="s">
        <v>21</v>
      </c>
      <c r="D144" s="52">
        <f t="shared" si="4"/>
        <v>0</v>
      </c>
      <c r="E144" s="52">
        <v>6.806712962962963E-2</v>
      </c>
      <c r="F144" s="53">
        <f t="shared" si="5"/>
        <v>4703.2817548036055</v>
      </c>
      <c r="G144" t="str">
        <f>IF((ISERROR((VLOOKUP(B144,Calculation!C$2:C$2815,1,FALSE)))),"not entered","")</f>
        <v/>
      </c>
    </row>
    <row r="145" spans="2:7">
      <c r="B145" s="70" t="s">
        <v>2334</v>
      </c>
      <c r="C145" s="52" t="s">
        <v>21</v>
      </c>
      <c r="D145" s="52">
        <f t="shared" si="4"/>
        <v>0</v>
      </c>
      <c r="E145" s="52">
        <v>6.924768518518519E-2</v>
      </c>
      <c r="F145" s="53">
        <f t="shared" si="5"/>
        <v>4623.0987798763163</v>
      </c>
      <c r="G145" t="str">
        <f>IF((ISERROR((VLOOKUP(B145,Calculation!C$2:C$2815,1,FALSE)))),"not entered","")</f>
        <v/>
      </c>
    </row>
    <row r="146" spans="2:7">
      <c r="B146" s="70" t="s">
        <v>2335</v>
      </c>
      <c r="C146" s="52" t="s">
        <v>20</v>
      </c>
      <c r="D146" s="52">
        <f t="shared" si="4"/>
        <v>0</v>
      </c>
      <c r="E146" s="52">
        <v>7.8101851851851853E-2</v>
      </c>
      <c r="F146" s="53">
        <f t="shared" si="5"/>
        <v>4850.3260225251915</v>
      </c>
      <c r="G146" t="str">
        <f>IF((ISERROR((VLOOKUP(B146,Calculation!C$2:C$2815,1,FALSE)))),"not entered","")</f>
        <v/>
      </c>
    </row>
    <row r="147" spans="2:7">
      <c r="B147" s="70" t="s">
        <v>5</v>
      </c>
      <c r="C147" s="52" t="str">
        <f t="shared" ref="C147:C197" si="6">VLOOKUP(B147,name,3,FALSE)</f>
        <v xml:space="preserve"> </v>
      </c>
      <c r="D147" s="52" t="str">
        <f t="shared" si="4"/>
        <v xml:space="preserve"> </v>
      </c>
      <c r="E147" s="52">
        <v>1.1574074074074073E-5</v>
      </c>
      <c r="F147" s="53" t="e">
        <f t="shared" si="5"/>
        <v>#N/A</v>
      </c>
      <c r="G147" t="str">
        <f>IF((ISERROR((VLOOKUP(B147,Calculation!C$2:C$2815,1,FALSE)))),"not entered","")</f>
        <v/>
      </c>
    </row>
    <row r="148" spans="2:7">
      <c r="B148" s="70" t="s">
        <v>5</v>
      </c>
      <c r="C148" s="52" t="str">
        <f t="shared" si="6"/>
        <v xml:space="preserve"> </v>
      </c>
      <c r="D148" s="52" t="str">
        <f t="shared" si="4"/>
        <v xml:space="preserve"> </v>
      </c>
      <c r="E148" s="52">
        <v>1.1574074074074073E-5</v>
      </c>
      <c r="F148" s="53" t="e">
        <f t="shared" si="5"/>
        <v>#N/A</v>
      </c>
      <c r="G148" t="str">
        <f>IF((ISERROR((VLOOKUP(B148,Calculation!C$2:C$2815,1,FALSE)))),"not entered","")</f>
        <v/>
      </c>
    </row>
    <row r="149" spans="2:7">
      <c r="B149" s="70" t="s">
        <v>5</v>
      </c>
      <c r="C149" s="52" t="str">
        <f t="shared" si="6"/>
        <v xml:space="preserve"> </v>
      </c>
      <c r="D149" s="52" t="str">
        <f t="shared" si="4"/>
        <v xml:space="preserve"> </v>
      </c>
      <c r="E149" s="52">
        <v>1.1574074074074073E-5</v>
      </c>
      <c r="F149" s="53" t="e">
        <f t="shared" si="5"/>
        <v>#N/A</v>
      </c>
      <c r="G149" t="str">
        <f>IF((ISERROR((VLOOKUP(B149,Calculation!C$2:C$2815,1,FALSE)))),"not entered","")</f>
        <v/>
      </c>
    </row>
    <row r="150" spans="2:7">
      <c r="B150" s="70" t="s">
        <v>5</v>
      </c>
      <c r="C150" s="52" t="str">
        <f t="shared" si="6"/>
        <v xml:space="preserve"> </v>
      </c>
      <c r="D150" s="52" t="str">
        <f t="shared" si="4"/>
        <v xml:space="preserve"> </v>
      </c>
      <c r="E150" s="52">
        <v>1.1574074074074073E-5</v>
      </c>
      <c r="F150" s="53" t="e">
        <f t="shared" si="5"/>
        <v>#N/A</v>
      </c>
      <c r="G150" t="str">
        <f>IF((ISERROR((VLOOKUP(B150,Calculation!C$2:C$2815,1,FALSE)))),"not entered","")</f>
        <v/>
      </c>
    </row>
    <row r="151" spans="2:7">
      <c r="B151" s="70" t="s">
        <v>5</v>
      </c>
      <c r="C151" s="52" t="str">
        <f t="shared" si="6"/>
        <v xml:space="preserve"> </v>
      </c>
      <c r="D151" s="52" t="str">
        <f t="shared" si="4"/>
        <v xml:space="preserve"> </v>
      </c>
      <c r="E151" s="52">
        <v>1.1574074074074073E-5</v>
      </c>
      <c r="F151" s="53" t="e">
        <f t="shared" si="5"/>
        <v>#N/A</v>
      </c>
      <c r="G151" t="str">
        <f>IF((ISERROR((VLOOKUP(B151,Calculation!C$2:C$2815,1,FALSE)))),"not entered","")</f>
        <v/>
      </c>
    </row>
    <row r="152" spans="2:7">
      <c r="B152" s="70" t="s">
        <v>5</v>
      </c>
      <c r="C152" s="52" t="str">
        <f t="shared" si="6"/>
        <v xml:space="preserve"> </v>
      </c>
      <c r="D152" s="52" t="str">
        <f t="shared" si="4"/>
        <v xml:space="preserve"> </v>
      </c>
      <c r="E152" s="52">
        <v>1.1574074074074073E-5</v>
      </c>
      <c r="F152" s="53" t="e">
        <f t="shared" si="5"/>
        <v>#N/A</v>
      </c>
      <c r="G152" t="str">
        <f>IF((ISERROR((VLOOKUP(B152,Calculation!C$2:C$2815,1,FALSE)))),"not entered","")</f>
        <v/>
      </c>
    </row>
    <row r="153" spans="2:7">
      <c r="B153" s="70" t="s">
        <v>5</v>
      </c>
      <c r="C153" s="52" t="str">
        <f t="shared" si="6"/>
        <v xml:space="preserve"> </v>
      </c>
      <c r="D153" s="52" t="str">
        <f t="shared" si="4"/>
        <v xml:space="preserve"> </v>
      </c>
      <c r="E153" s="52">
        <v>1.1574074074074073E-5</v>
      </c>
      <c r="F153" s="53" t="e">
        <f t="shared" si="5"/>
        <v>#N/A</v>
      </c>
      <c r="G153" t="str">
        <f>IF((ISERROR((VLOOKUP(B153,Calculation!C$2:C$2815,1,FALSE)))),"not entered","")</f>
        <v/>
      </c>
    </row>
    <row r="154" spans="2:7">
      <c r="B154" s="70" t="s">
        <v>5</v>
      </c>
      <c r="C154" s="52" t="str">
        <f t="shared" si="6"/>
        <v xml:space="preserve"> </v>
      </c>
      <c r="D154" s="52" t="str">
        <f t="shared" si="4"/>
        <v xml:space="preserve"> </v>
      </c>
      <c r="E154" s="52">
        <v>1.1574074074074073E-5</v>
      </c>
      <c r="F154" s="53" t="e">
        <f t="shared" si="5"/>
        <v>#N/A</v>
      </c>
      <c r="G154" t="str">
        <f>IF((ISERROR((VLOOKUP(B154,Calculation!C$2:C$2815,1,FALSE)))),"not entered","")</f>
        <v/>
      </c>
    </row>
    <row r="155" spans="2:7">
      <c r="B155" s="70" t="s">
        <v>5</v>
      </c>
      <c r="C155" s="52" t="str">
        <f t="shared" si="6"/>
        <v xml:space="preserve"> </v>
      </c>
      <c r="D155" s="52" t="str">
        <f t="shared" si="4"/>
        <v xml:space="preserve"> </v>
      </c>
      <c r="E155" s="52">
        <v>1.1574074074074073E-5</v>
      </c>
      <c r="F155" s="53" t="e">
        <f t="shared" si="5"/>
        <v>#N/A</v>
      </c>
      <c r="G155" t="str">
        <f>IF((ISERROR((VLOOKUP(B155,Calculation!C$2:C$2815,1,FALSE)))),"not entered","")</f>
        <v/>
      </c>
    </row>
    <row r="156" spans="2:7">
      <c r="B156" s="70" t="s">
        <v>5</v>
      </c>
      <c r="C156" s="52" t="str">
        <f t="shared" si="6"/>
        <v xml:space="preserve"> </v>
      </c>
      <c r="D156" s="52" t="str">
        <f t="shared" si="4"/>
        <v xml:space="preserve"> </v>
      </c>
      <c r="E156" s="52">
        <v>1.1574074074074073E-5</v>
      </c>
      <c r="F156" s="53" t="e">
        <f t="shared" si="5"/>
        <v>#N/A</v>
      </c>
      <c r="G156" t="str">
        <f>IF((ISERROR((VLOOKUP(B156,Calculation!C$2:C$2815,1,FALSE)))),"not entered","")</f>
        <v/>
      </c>
    </row>
    <row r="157" spans="2:7">
      <c r="B157" s="70" t="s">
        <v>5</v>
      </c>
      <c r="C157" s="52" t="str">
        <f t="shared" si="6"/>
        <v xml:space="preserve"> </v>
      </c>
      <c r="D157" s="52" t="str">
        <f t="shared" si="4"/>
        <v xml:space="preserve"> </v>
      </c>
      <c r="E157" s="52">
        <v>1.1574074074074073E-5</v>
      </c>
      <c r="F157" s="53" t="e">
        <f t="shared" si="5"/>
        <v>#N/A</v>
      </c>
      <c r="G157" t="str">
        <f>IF((ISERROR((VLOOKUP(B157,Calculation!C$2:C$2815,1,FALSE)))),"not entered","")</f>
        <v/>
      </c>
    </row>
    <row r="158" spans="2:7">
      <c r="B158" s="70" t="s">
        <v>5</v>
      </c>
      <c r="C158" s="52" t="str">
        <f t="shared" si="6"/>
        <v xml:space="preserve"> </v>
      </c>
      <c r="D158" s="52" t="str">
        <f t="shared" si="4"/>
        <v xml:space="preserve"> </v>
      </c>
      <c r="E158" s="52">
        <v>1.1574074074074073E-5</v>
      </c>
      <c r="F158" s="53" t="e">
        <f t="shared" si="5"/>
        <v>#N/A</v>
      </c>
      <c r="G158" t="str">
        <f>IF((ISERROR((VLOOKUP(B158,Calculation!C$2:C$2815,1,FALSE)))),"not entered","")</f>
        <v/>
      </c>
    </row>
    <row r="159" spans="2:7">
      <c r="B159" s="70" t="s">
        <v>5</v>
      </c>
      <c r="C159" s="52" t="str">
        <f t="shared" si="6"/>
        <v xml:space="preserve"> </v>
      </c>
      <c r="D159" s="52" t="str">
        <f t="shared" si="4"/>
        <v xml:space="preserve"> </v>
      </c>
      <c r="E159" s="52">
        <v>1.1574074074074073E-5</v>
      </c>
      <c r="F159" s="53" t="e">
        <f t="shared" si="5"/>
        <v>#N/A</v>
      </c>
      <c r="G159" t="str">
        <f>IF((ISERROR((VLOOKUP(B159,Calculation!C$2:C$2815,1,FALSE)))),"not entered","")</f>
        <v/>
      </c>
    </row>
    <row r="160" spans="2:7">
      <c r="B160" s="70" t="s">
        <v>5</v>
      </c>
      <c r="C160" s="52" t="str">
        <f t="shared" si="6"/>
        <v xml:space="preserve"> </v>
      </c>
      <c r="D160" s="52" t="str">
        <f t="shared" si="4"/>
        <v xml:space="preserve"> </v>
      </c>
      <c r="E160" s="52">
        <v>1.1574074074074073E-5</v>
      </c>
      <c r="F160" s="53" t="e">
        <f t="shared" si="5"/>
        <v>#N/A</v>
      </c>
      <c r="G160" t="str">
        <f>IF((ISERROR((VLOOKUP(B160,Calculation!C$2:C$2815,1,FALSE)))),"not entered","")</f>
        <v/>
      </c>
    </row>
    <row r="161" spans="2:7">
      <c r="B161" s="70" t="s">
        <v>5</v>
      </c>
      <c r="C161" s="52" t="str">
        <f t="shared" si="6"/>
        <v xml:space="preserve"> </v>
      </c>
      <c r="D161" s="52" t="str">
        <f t="shared" si="4"/>
        <v xml:space="preserve"> </v>
      </c>
      <c r="E161" s="52">
        <v>1.1574074074074073E-5</v>
      </c>
      <c r="F161" s="53" t="e">
        <f t="shared" si="5"/>
        <v>#N/A</v>
      </c>
      <c r="G161" t="str">
        <f>IF((ISERROR((VLOOKUP(B161,Calculation!C$2:C$2815,1,FALSE)))),"not entered","")</f>
        <v/>
      </c>
    </row>
    <row r="162" spans="2:7">
      <c r="B162" s="70" t="s">
        <v>5</v>
      </c>
      <c r="C162" s="52" t="str">
        <f t="shared" si="6"/>
        <v xml:space="preserve"> </v>
      </c>
      <c r="D162" s="52" t="str">
        <f t="shared" si="4"/>
        <v xml:space="preserve"> </v>
      </c>
      <c r="E162" s="52">
        <v>1.1574074074074073E-5</v>
      </c>
      <c r="F162" s="53" t="e">
        <f t="shared" si="5"/>
        <v>#N/A</v>
      </c>
      <c r="G162" t="str">
        <f>IF((ISERROR((VLOOKUP(B162,Calculation!C$2:C$2815,1,FALSE)))),"not entered","")</f>
        <v/>
      </c>
    </row>
    <row r="163" spans="2:7">
      <c r="B163" s="70" t="s">
        <v>5</v>
      </c>
      <c r="C163" s="52" t="str">
        <f t="shared" si="6"/>
        <v xml:space="preserve"> </v>
      </c>
      <c r="D163" s="52" t="str">
        <f t="shared" si="4"/>
        <v xml:space="preserve"> </v>
      </c>
      <c r="E163" s="52">
        <v>1.1574074074074073E-5</v>
      </c>
      <c r="F163" s="53" t="e">
        <f t="shared" si="5"/>
        <v>#N/A</v>
      </c>
      <c r="G163" t="str">
        <f>IF((ISERROR((VLOOKUP(B163,Calculation!C$2:C$2815,1,FALSE)))),"not entered","")</f>
        <v/>
      </c>
    </row>
    <row r="164" spans="2:7">
      <c r="B164" s="70" t="s">
        <v>5</v>
      </c>
      <c r="C164" s="52" t="str">
        <f t="shared" si="6"/>
        <v xml:space="preserve"> </v>
      </c>
      <c r="D164" s="52" t="str">
        <f t="shared" si="4"/>
        <v xml:space="preserve"> </v>
      </c>
      <c r="E164" s="52">
        <v>1.1574074074074073E-5</v>
      </c>
      <c r="F164" s="53" t="e">
        <f t="shared" si="5"/>
        <v>#N/A</v>
      </c>
      <c r="G164" t="str">
        <f>IF((ISERROR((VLOOKUP(B164,Calculation!C$2:C$2815,1,FALSE)))),"not entered","")</f>
        <v/>
      </c>
    </row>
    <row r="165" spans="2:7">
      <c r="B165" s="70" t="s">
        <v>5</v>
      </c>
      <c r="C165" s="52" t="str">
        <f t="shared" si="6"/>
        <v xml:space="preserve"> </v>
      </c>
      <c r="D165" s="52" t="str">
        <f t="shared" si="4"/>
        <v xml:space="preserve"> </v>
      </c>
      <c r="E165" s="52">
        <v>1.1574074074074073E-5</v>
      </c>
      <c r="F165" s="53" t="e">
        <f t="shared" si="5"/>
        <v>#N/A</v>
      </c>
      <c r="G165" t="str">
        <f>IF((ISERROR((VLOOKUP(B165,Calculation!C$2:C$2815,1,FALSE)))),"not entered","")</f>
        <v/>
      </c>
    </row>
    <row r="166" spans="2:7">
      <c r="B166" s="70" t="s">
        <v>5</v>
      </c>
      <c r="C166" s="52" t="str">
        <f t="shared" si="6"/>
        <v xml:space="preserve"> </v>
      </c>
      <c r="D166" s="52" t="str">
        <f t="shared" si="4"/>
        <v xml:space="preserve"> </v>
      </c>
      <c r="E166" s="52">
        <v>1.1574074074074073E-5</v>
      </c>
      <c r="F166" s="53" t="e">
        <f t="shared" si="5"/>
        <v>#N/A</v>
      </c>
      <c r="G166" t="str">
        <f>IF((ISERROR((VLOOKUP(B166,Calculation!C$2:C$2815,1,FALSE)))),"not entered","")</f>
        <v/>
      </c>
    </row>
    <row r="167" spans="2:7">
      <c r="B167" s="70" t="s">
        <v>5</v>
      </c>
      <c r="C167" s="52" t="str">
        <f t="shared" si="6"/>
        <v xml:space="preserve"> </v>
      </c>
      <c r="D167" s="52" t="str">
        <f t="shared" si="4"/>
        <v xml:space="preserve"> </v>
      </c>
      <c r="E167" s="52">
        <v>1.1574074074074073E-5</v>
      </c>
      <c r="F167" s="53" t="e">
        <f t="shared" si="5"/>
        <v>#N/A</v>
      </c>
      <c r="G167" t="str">
        <f>IF((ISERROR((VLOOKUP(B167,Calculation!C$2:C$2815,1,FALSE)))),"not entered","")</f>
        <v/>
      </c>
    </row>
    <row r="168" spans="2:7">
      <c r="B168" s="70" t="s">
        <v>5</v>
      </c>
      <c r="C168" s="52" t="str">
        <f t="shared" si="6"/>
        <v xml:space="preserve"> </v>
      </c>
      <c r="D168" s="52" t="str">
        <f t="shared" si="4"/>
        <v xml:space="preserve"> </v>
      </c>
      <c r="E168" s="52">
        <v>1.1574074074074073E-5</v>
      </c>
      <c r="F168" s="53" t="e">
        <f t="shared" si="5"/>
        <v>#N/A</v>
      </c>
      <c r="G168" t="str">
        <f>IF((ISERROR((VLOOKUP(B168,Calculation!C$2:C$2815,1,FALSE)))),"not entered","")</f>
        <v/>
      </c>
    </row>
    <row r="169" spans="2:7">
      <c r="B169" s="70" t="s">
        <v>5</v>
      </c>
      <c r="C169" s="52" t="str">
        <f t="shared" si="6"/>
        <v xml:space="preserve"> </v>
      </c>
      <c r="D169" s="52" t="str">
        <f t="shared" si="4"/>
        <v xml:space="preserve"> </v>
      </c>
      <c r="E169" s="52">
        <v>1.1574074074074073E-5</v>
      </c>
      <c r="F169" s="53" t="e">
        <f t="shared" si="5"/>
        <v>#N/A</v>
      </c>
      <c r="G169" t="str">
        <f>IF((ISERROR((VLOOKUP(B169,Calculation!C$2:C$2815,1,FALSE)))),"not entered","")</f>
        <v/>
      </c>
    </row>
    <row r="170" spans="2:7">
      <c r="B170" s="70" t="s">
        <v>5</v>
      </c>
      <c r="C170" s="52" t="str">
        <f t="shared" si="6"/>
        <v xml:space="preserve"> </v>
      </c>
      <c r="D170" s="52" t="str">
        <f t="shared" si="4"/>
        <v xml:space="preserve"> </v>
      </c>
      <c r="E170" s="52">
        <v>1.1574074074074073E-5</v>
      </c>
      <c r="F170" s="53" t="e">
        <f t="shared" si="5"/>
        <v>#N/A</v>
      </c>
      <c r="G170" t="str">
        <f>IF((ISERROR((VLOOKUP(B170,Calculation!C$2:C$2815,1,FALSE)))),"not entered","")</f>
        <v/>
      </c>
    </row>
    <row r="171" spans="2:7">
      <c r="B171" s="70" t="s">
        <v>5</v>
      </c>
      <c r="C171" s="52" t="str">
        <f t="shared" si="6"/>
        <v xml:space="preserve"> </v>
      </c>
      <c r="D171" s="52" t="str">
        <f t="shared" si="4"/>
        <v xml:space="preserve"> </v>
      </c>
      <c r="E171" s="52">
        <v>1.1574074074074073E-5</v>
      </c>
      <c r="F171" s="53" t="e">
        <f t="shared" si="5"/>
        <v>#N/A</v>
      </c>
      <c r="G171" t="str">
        <f>IF((ISERROR((VLOOKUP(B171,Calculation!C$2:C$2815,1,FALSE)))),"not entered","")</f>
        <v/>
      </c>
    </row>
    <row r="172" spans="2:7">
      <c r="B172" s="70" t="s">
        <v>5</v>
      </c>
      <c r="C172" s="52" t="str">
        <f t="shared" si="6"/>
        <v xml:space="preserve"> </v>
      </c>
      <c r="D172" s="52" t="str">
        <f t="shared" si="4"/>
        <v xml:space="preserve"> </v>
      </c>
      <c r="E172" s="52">
        <v>1.1574074074074073E-5</v>
      </c>
      <c r="F172" s="53" t="e">
        <f t="shared" si="5"/>
        <v>#N/A</v>
      </c>
      <c r="G172" t="str">
        <f>IF((ISERROR((VLOOKUP(B172,Calculation!C$2:C$2815,1,FALSE)))),"not entered","")</f>
        <v/>
      </c>
    </row>
    <row r="173" spans="2:7">
      <c r="B173" s="70" t="s">
        <v>5</v>
      </c>
      <c r="C173" s="52" t="str">
        <f t="shared" si="6"/>
        <v xml:space="preserve"> </v>
      </c>
      <c r="D173" s="52" t="str">
        <f t="shared" si="4"/>
        <v xml:space="preserve"> </v>
      </c>
      <c r="E173" s="52">
        <v>1.1574074074074073E-5</v>
      </c>
      <c r="F173" s="53" t="e">
        <f t="shared" si="5"/>
        <v>#N/A</v>
      </c>
      <c r="G173" t="str">
        <f>IF((ISERROR((VLOOKUP(B173,Calculation!C$2:C$2815,1,FALSE)))),"not entered","")</f>
        <v/>
      </c>
    </row>
    <row r="174" spans="2:7">
      <c r="B174" s="70" t="s">
        <v>5</v>
      </c>
      <c r="C174" s="52" t="str">
        <f t="shared" si="6"/>
        <v xml:space="preserve"> </v>
      </c>
      <c r="D174" s="52" t="str">
        <f t="shared" si="4"/>
        <v xml:space="preserve"> </v>
      </c>
      <c r="E174" s="52">
        <v>1.1574074074074073E-5</v>
      </c>
      <c r="F174" s="53" t="e">
        <f t="shared" si="5"/>
        <v>#N/A</v>
      </c>
      <c r="G174" t="str">
        <f>IF((ISERROR((VLOOKUP(B174,Calculation!C$2:C$2815,1,FALSE)))),"not entered","")</f>
        <v/>
      </c>
    </row>
    <row r="175" spans="2:7">
      <c r="B175" s="70" t="s">
        <v>5</v>
      </c>
      <c r="C175" s="52" t="str">
        <f t="shared" si="6"/>
        <v xml:space="preserve"> </v>
      </c>
      <c r="D175" s="52" t="str">
        <f t="shared" si="4"/>
        <v xml:space="preserve"> </v>
      </c>
      <c r="E175" s="52">
        <v>1.1574074074074073E-5</v>
      </c>
      <c r="F175" s="53" t="e">
        <f t="shared" si="5"/>
        <v>#N/A</v>
      </c>
      <c r="G175" t="str">
        <f>IF((ISERROR((VLOOKUP(B175,Calculation!C$2:C$2815,1,FALSE)))),"not entered","")</f>
        <v/>
      </c>
    </row>
    <row r="176" spans="2:7">
      <c r="B176" s="70" t="s">
        <v>5</v>
      </c>
      <c r="C176" s="52" t="str">
        <f t="shared" si="6"/>
        <v xml:space="preserve"> </v>
      </c>
      <c r="D176" s="52" t="str">
        <f t="shared" si="4"/>
        <v xml:space="preserve"> </v>
      </c>
      <c r="E176" s="52">
        <v>1.1574074074074073E-5</v>
      </c>
      <c r="F176" s="53" t="e">
        <f t="shared" si="5"/>
        <v>#N/A</v>
      </c>
      <c r="G176" t="str">
        <f>IF((ISERROR((VLOOKUP(B176,Calculation!C$2:C$2815,1,FALSE)))),"not entered","")</f>
        <v/>
      </c>
    </row>
    <row r="177" spans="2:7">
      <c r="B177" s="70" t="s">
        <v>5</v>
      </c>
      <c r="C177" s="52" t="str">
        <f t="shared" si="6"/>
        <v xml:space="preserve"> </v>
      </c>
      <c r="D177" s="52" t="str">
        <f t="shared" si="4"/>
        <v xml:space="preserve"> </v>
      </c>
      <c r="E177" s="52">
        <v>1.1574074074074073E-5</v>
      </c>
      <c r="F177" s="53" t="e">
        <f t="shared" si="5"/>
        <v>#N/A</v>
      </c>
      <c r="G177" t="str">
        <f>IF((ISERROR((VLOOKUP(B177,Calculation!C$2:C$2815,1,FALSE)))),"not entered","")</f>
        <v/>
      </c>
    </row>
    <row r="178" spans="2:7">
      <c r="B178" s="70" t="s">
        <v>5</v>
      </c>
      <c r="C178" s="52" t="str">
        <f t="shared" si="6"/>
        <v xml:space="preserve"> </v>
      </c>
      <c r="D178" s="52" t="str">
        <f t="shared" si="4"/>
        <v xml:space="preserve"> </v>
      </c>
      <c r="E178" s="52">
        <v>1.1574074074074073E-5</v>
      </c>
      <c r="F178" s="53" t="e">
        <f t="shared" si="5"/>
        <v>#N/A</v>
      </c>
      <c r="G178" t="str">
        <f>IF((ISERROR((VLOOKUP(B178,Calculation!C$2:C$2815,1,FALSE)))),"not entered","")</f>
        <v/>
      </c>
    </row>
    <row r="179" spans="2:7">
      <c r="B179" s="70" t="s">
        <v>5</v>
      </c>
      <c r="C179" s="52" t="str">
        <f t="shared" si="6"/>
        <v xml:space="preserve"> </v>
      </c>
      <c r="D179" s="52" t="str">
        <f t="shared" si="4"/>
        <v xml:space="preserve"> </v>
      </c>
      <c r="E179" s="52">
        <v>1.1574074074074073E-5</v>
      </c>
      <c r="F179" s="53" t="e">
        <f t="shared" si="5"/>
        <v>#N/A</v>
      </c>
      <c r="G179" t="str">
        <f>IF((ISERROR((VLOOKUP(B179,Calculation!C$2:C$2815,1,FALSE)))),"not entered","")</f>
        <v/>
      </c>
    </row>
    <row r="180" spans="2:7">
      <c r="B180" s="70" t="s">
        <v>5</v>
      </c>
      <c r="C180" s="52" t="str">
        <f t="shared" si="6"/>
        <v xml:space="preserve"> </v>
      </c>
      <c r="D180" s="52" t="str">
        <f t="shared" si="4"/>
        <v xml:space="preserve"> </v>
      </c>
      <c r="E180" s="52">
        <v>1.1574074074074073E-5</v>
      </c>
      <c r="F180" s="53" t="e">
        <f t="shared" si="5"/>
        <v>#N/A</v>
      </c>
      <c r="G180" t="str">
        <f>IF((ISERROR((VLOOKUP(B180,Calculation!C$2:C$2815,1,FALSE)))),"not entered","")</f>
        <v/>
      </c>
    </row>
    <row r="181" spans="2:7">
      <c r="B181" s="70" t="s">
        <v>5</v>
      </c>
      <c r="C181" s="52" t="str">
        <f t="shared" si="6"/>
        <v xml:space="preserve"> </v>
      </c>
      <c r="D181" s="52" t="str">
        <f t="shared" si="4"/>
        <v xml:space="preserve"> </v>
      </c>
      <c r="E181" s="52">
        <v>1.1574074074074073E-5</v>
      </c>
      <c r="F181" s="53" t="e">
        <f t="shared" si="5"/>
        <v>#N/A</v>
      </c>
      <c r="G181" t="str">
        <f>IF((ISERROR((VLOOKUP(B181,Calculation!C$2:C$2815,1,FALSE)))),"not entered","")</f>
        <v/>
      </c>
    </row>
    <row r="182" spans="2:7">
      <c r="B182" s="70" t="s">
        <v>5</v>
      </c>
      <c r="C182" s="52" t="str">
        <f t="shared" si="6"/>
        <v xml:space="preserve"> </v>
      </c>
      <c r="D182" s="52" t="str">
        <f t="shared" si="4"/>
        <v xml:space="preserve"> </v>
      </c>
      <c r="E182" s="52">
        <v>1.1574074074074073E-5</v>
      </c>
      <c r="F182" s="53" t="e">
        <f t="shared" si="5"/>
        <v>#N/A</v>
      </c>
      <c r="G182" t="str">
        <f>IF((ISERROR((VLOOKUP(B182,Calculation!C$2:C$2815,1,FALSE)))),"not entered","")</f>
        <v/>
      </c>
    </row>
    <row r="183" spans="2:7">
      <c r="B183" s="70" t="s">
        <v>5</v>
      </c>
      <c r="C183" s="52" t="str">
        <f t="shared" si="6"/>
        <v xml:space="preserve"> </v>
      </c>
      <c r="D183" s="52" t="str">
        <f t="shared" si="4"/>
        <v xml:space="preserve"> </v>
      </c>
      <c r="E183" s="52">
        <v>1.1574074074074073E-5</v>
      </c>
      <c r="F183" s="53" t="e">
        <f t="shared" si="5"/>
        <v>#N/A</v>
      </c>
      <c r="G183" t="str">
        <f>IF((ISERROR((VLOOKUP(B183,Calculation!C$2:C$2815,1,FALSE)))),"not entered","")</f>
        <v/>
      </c>
    </row>
    <row r="184" spans="2:7">
      <c r="B184" s="70" t="s">
        <v>5</v>
      </c>
      <c r="C184" s="52" t="str">
        <f t="shared" si="6"/>
        <v xml:space="preserve"> </v>
      </c>
      <c r="D184" s="52" t="str">
        <f t="shared" si="4"/>
        <v xml:space="preserve"> </v>
      </c>
      <c r="E184" s="52">
        <v>1.1574074074074073E-5</v>
      </c>
      <c r="F184" s="53" t="e">
        <f t="shared" si="5"/>
        <v>#N/A</v>
      </c>
      <c r="G184" t="str">
        <f>IF((ISERROR((VLOOKUP(B184,Calculation!C$2:C$2815,1,FALSE)))),"not entered","")</f>
        <v/>
      </c>
    </row>
    <row r="185" spans="2:7">
      <c r="B185" s="70" t="s">
        <v>5</v>
      </c>
      <c r="C185" s="52" t="str">
        <f t="shared" si="6"/>
        <v xml:space="preserve"> </v>
      </c>
      <c r="D185" s="52" t="str">
        <f t="shared" si="4"/>
        <v xml:space="preserve"> </v>
      </c>
      <c r="E185" s="52">
        <v>1.1574074074074073E-5</v>
      </c>
      <c r="F185" s="53" t="e">
        <f t="shared" si="5"/>
        <v>#N/A</v>
      </c>
      <c r="G185" t="str">
        <f>IF((ISERROR((VLOOKUP(B185,Calculation!C$2:C$2815,1,FALSE)))),"not entered","")</f>
        <v/>
      </c>
    </row>
    <row r="186" spans="2:7">
      <c r="B186" s="70" t="s">
        <v>5</v>
      </c>
      <c r="C186" s="52" t="str">
        <f t="shared" si="6"/>
        <v xml:space="preserve"> </v>
      </c>
      <c r="D186" s="52" t="str">
        <f t="shared" si="4"/>
        <v xml:space="preserve"> </v>
      </c>
      <c r="E186" s="52">
        <v>1.1574074074074073E-5</v>
      </c>
      <c r="F186" s="53" t="e">
        <f t="shared" si="5"/>
        <v>#N/A</v>
      </c>
      <c r="G186" t="str">
        <f>IF((ISERROR((VLOOKUP(B186,Calculation!C$2:C$2815,1,FALSE)))),"not entered","")</f>
        <v/>
      </c>
    </row>
    <row r="187" spans="2:7">
      <c r="B187" s="70" t="s">
        <v>5</v>
      </c>
      <c r="C187" s="52" t="str">
        <f t="shared" si="6"/>
        <v xml:space="preserve"> </v>
      </c>
      <c r="D187" s="52" t="str">
        <f t="shared" si="4"/>
        <v xml:space="preserve"> </v>
      </c>
      <c r="E187" s="52">
        <v>1.1574074074074073E-5</v>
      </c>
      <c r="F187" s="53" t="e">
        <f t="shared" si="5"/>
        <v>#N/A</v>
      </c>
      <c r="G187" t="str">
        <f>IF((ISERROR((VLOOKUP(B187,Calculation!C$2:C$2815,1,FALSE)))),"not entered","")</f>
        <v/>
      </c>
    </row>
    <row r="188" spans="2:7">
      <c r="B188" s="70" t="s">
        <v>5</v>
      </c>
      <c r="C188" s="52" t="str">
        <f t="shared" si="6"/>
        <v xml:space="preserve"> </v>
      </c>
      <c r="D188" s="52" t="str">
        <f t="shared" si="4"/>
        <v xml:space="preserve"> </v>
      </c>
      <c r="E188" s="52">
        <v>1.1574074074074073E-5</v>
      </c>
      <c r="F188" s="53" t="e">
        <f t="shared" si="5"/>
        <v>#N/A</v>
      </c>
      <c r="G188" t="str">
        <f>IF((ISERROR((VLOOKUP(B188,Calculation!C$2:C$2815,1,FALSE)))),"not entered","")</f>
        <v/>
      </c>
    </row>
    <row r="189" spans="2:7">
      <c r="B189" s="70" t="s">
        <v>5</v>
      </c>
      <c r="C189" s="52" t="str">
        <f t="shared" si="6"/>
        <v xml:space="preserve"> </v>
      </c>
      <c r="D189" s="52" t="str">
        <f t="shared" si="4"/>
        <v xml:space="preserve"> </v>
      </c>
      <c r="E189" s="52">
        <v>1.1574074074074073E-5</v>
      </c>
      <c r="F189" s="53" t="e">
        <f t="shared" si="5"/>
        <v>#N/A</v>
      </c>
      <c r="G189" t="str">
        <f>IF((ISERROR((VLOOKUP(B189,Calculation!C$2:C$2815,1,FALSE)))),"not entered","")</f>
        <v/>
      </c>
    </row>
    <row r="190" spans="2:7">
      <c r="B190" s="70" t="s">
        <v>5</v>
      </c>
      <c r="C190" s="52" t="str">
        <f t="shared" si="6"/>
        <v xml:space="preserve"> </v>
      </c>
      <c r="D190" s="52" t="str">
        <f t="shared" si="4"/>
        <v xml:space="preserve"> </v>
      </c>
      <c r="E190" s="52">
        <v>1.1574074074074073E-5</v>
      </c>
      <c r="F190" s="53" t="e">
        <f t="shared" si="5"/>
        <v>#N/A</v>
      </c>
      <c r="G190" t="str">
        <f>IF((ISERROR((VLOOKUP(B190,Calculation!C$2:C$2815,1,FALSE)))),"not entered","")</f>
        <v/>
      </c>
    </row>
    <row r="191" spans="2:7">
      <c r="B191" s="70" t="s">
        <v>5</v>
      </c>
      <c r="C191" s="52" t="str">
        <f t="shared" si="6"/>
        <v xml:space="preserve"> </v>
      </c>
      <c r="D191" s="52" t="str">
        <f t="shared" si="4"/>
        <v xml:space="preserve"> </v>
      </c>
      <c r="E191" s="52">
        <v>1.1574074074074073E-5</v>
      </c>
      <c r="F191" s="53" t="e">
        <f t="shared" si="5"/>
        <v>#N/A</v>
      </c>
      <c r="G191" t="str">
        <f>IF((ISERROR((VLOOKUP(B191,Calculation!C$2:C$2815,1,FALSE)))),"not entered","")</f>
        <v/>
      </c>
    </row>
    <row r="192" spans="2:7">
      <c r="B192" s="70" t="s">
        <v>5</v>
      </c>
      <c r="C192" s="52" t="str">
        <f t="shared" si="6"/>
        <v xml:space="preserve"> </v>
      </c>
      <c r="D192" s="52" t="str">
        <f t="shared" si="4"/>
        <v xml:space="preserve"> </v>
      </c>
      <c r="E192" s="52">
        <v>1.1574074074074073E-5</v>
      </c>
      <c r="F192" s="53" t="e">
        <f t="shared" si="5"/>
        <v>#N/A</v>
      </c>
      <c r="G192" t="str">
        <f>IF((ISERROR((VLOOKUP(B192,Calculation!C$2:C$2815,1,FALSE)))),"not entered","")</f>
        <v/>
      </c>
    </row>
    <row r="193" spans="2:7">
      <c r="B193" s="70" t="s">
        <v>5</v>
      </c>
      <c r="C193" s="52" t="str">
        <f t="shared" si="6"/>
        <v xml:space="preserve"> </v>
      </c>
      <c r="D193" s="52" t="str">
        <f t="shared" si="4"/>
        <v xml:space="preserve"> </v>
      </c>
      <c r="E193" s="52">
        <v>1.1574074074074073E-5</v>
      </c>
      <c r="F193" s="53" t="e">
        <f t="shared" si="5"/>
        <v>#N/A</v>
      </c>
      <c r="G193" t="str">
        <f>IF((ISERROR((VLOOKUP(B193,Calculation!C$2:C$2815,1,FALSE)))),"not entered","")</f>
        <v/>
      </c>
    </row>
    <row r="194" spans="2:7">
      <c r="B194" s="70" t="s">
        <v>5</v>
      </c>
      <c r="C194" s="52" t="str">
        <f t="shared" si="6"/>
        <v xml:space="preserve"> </v>
      </c>
      <c r="D194" s="52" t="str">
        <f t="shared" si="4"/>
        <v xml:space="preserve"> </v>
      </c>
      <c r="E194" s="52">
        <v>1.1574074074074073E-5</v>
      </c>
      <c r="F194" s="53" t="e">
        <f t="shared" si="5"/>
        <v>#N/A</v>
      </c>
      <c r="G194" t="str">
        <f>IF((ISERROR((VLOOKUP(B194,Calculation!C$2:C$2815,1,FALSE)))),"not entered","")</f>
        <v/>
      </c>
    </row>
    <row r="195" spans="2:7">
      <c r="B195" s="70" t="s">
        <v>5</v>
      </c>
      <c r="C195" s="52" t="str">
        <f t="shared" si="6"/>
        <v xml:space="preserve"> </v>
      </c>
      <c r="D195" s="52" t="str">
        <f t="shared" si="4"/>
        <v xml:space="preserve"> </v>
      </c>
      <c r="E195" s="52">
        <v>1.1574074074074073E-5</v>
      </c>
      <c r="F195" s="53" t="e">
        <f t="shared" si="5"/>
        <v>#N/A</v>
      </c>
      <c r="G195" t="str">
        <f>IF((ISERROR((VLOOKUP(B195,Calculation!C$2:C$2815,1,FALSE)))),"not entered","")</f>
        <v/>
      </c>
    </row>
    <row r="196" spans="2:7">
      <c r="B196" s="70" t="s">
        <v>5</v>
      </c>
      <c r="C196" s="52" t="str">
        <f t="shared" si="6"/>
        <v xml:space="preserve"> </v>
      </c>
      <c r="D196" s="52" t="str">
        <f t="shared" si="4"/>
        <v xml:space="preserve"> </v>
      </c>
      <c r="E196" s="52">
        <v>1.1574074074074073E-5</v>
      </c>
      <c r="F196" s="53" t="e">
        <f t="shared" si="5"/>
        <v>#N/A</v>
      </c>
      <c r="G196" t="str">
        <f>IF((ISERROR((VLOOKUP(B196,Calculation!C$2:C$2815,1,FALSE)))),"not entered","")</f>
        <v/>
      </c>
    </row>
    <row r="197" spans="2:7">
      <c r="B197" s="70" t="s">
        <v>5</v>
      </c>
      <c r="C197" s="52" t="str">
        <f t="shared" si="6"/>
        <v xml:space="preserve"> </v>
      </c>
      <c r="D197" s="52" t="str">
        <f t="shared" si="4"/>
        <v xml:space="preserve"> </v>
      </c>
      <c r="E197" s="52">
        <v>1.1574074074074073E-5</v>
      </c>
      <c r="F197" s="53" t="e">
        <f t="shared" si="5"/>
        <v>#N/A</v>
      </c>
      <c r="G197" t="str">
        <f>IF((ISERROR((VLOOKUP(B197,Calculation!C$2:C$2815,1,FALSE)))),"not entered","")</f>
        <v/>
      </c>
    </row>
    <row r="198" spans="2:7">
      <c r="B198" s="70" t="s">
        <v>5</v>
      </c>
      <c r="C198" s="52" t="str">
        <f t="shared" ref="C198:C261" si="7">VLOOKUP(B198,name,3,FALSE)</f>
        <v xml:space="preserve"> </v>
      </c>
      <c r="D198" s="52" t="str">
        <f t="shared" ref="D198:D261" si="8">VLOOKUP(B198,name,2,FALSE)</f>
        <v xml:space="preserve"> </v>
      </c>
      <c r="E198" s="52">
        <v>1.1574074074074073E-5</v>
      </c>
      <c r="F198" s="53" t="e">
        <f t="shared" ref="F198:F261" si="9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70" t="s">
        <v>5</v>
      </c>
      <c r="C199" s="52" t="str">
        <f t="shared" si="7"/>
        <v xml:space="preserve"> </v>
      </c>
      <c r="D199" s="52" t="str">
        <f t="shared" si="8"/>
        <v xml:space="preserve"> </v>
      </c>
      <c r="E199" s="52">
        <v>1.1574074074074073E-5</v>
      </c>
      <c r="F199" s="53" t="e">
        <f t="shared" si="9"/>
        <v>#N/A</v>
      </c>
      <c r="G199" t="str">
        <f>IF((ISERROR((VLOOKUP(B199,Calculation!C$2:C$2815,1,FALSE)))),"not entered","")</f>
        <v/>
      </c>
    </row>
    <row r="200" spans="2:7">
      <c r="B200" s="70" t="s">
        <v>5</v>
      </c>
      <c r="C200" s="52" t="str">
        <f t="shared" si="7"/>
        <v xml:space="preserve"> </v>
      </c>
      <c r="D200" s="52" t="str">
        <f t="shared" si="8"/>
        <v xml:space="preserve"> </v>
      </c>
      <c r="E200" s="52">
        <v>1.1574074074074073E-5</v>
      </c>
      <c r="F200" s="53" t="e">
        <f t="shared" si="9"/>
        <v>#N/A</v>
      </c>
      <c r="G200" t="str">
        <f>IF((ISERROR((VLOOKUP(B200,Calculation!C$2:C$2815,1,FALSE)))),"not entered","")</f>
        <v/>
      </c>
    </row>
    <row r="201" spans="2:7">
      <c r="B201" s="70" t="s">
        <v>5</v>
      </c>
      <c r="C201" s="52" t="str">
        <f t="shared" si="7"/>
        <v xml:space="preserve"> </v>
      </c>
      <c r="D201" s="52" t="str">
        <f t="shared" si="8"/>
        <v xml:space="preserve"> </v>
      </c>
      <c r="E201" s="52">
        <v>1.1574074074074073E-5</v>
      </c>
      <c r="F201" s="53" t="e">
        <f t="shared" si="9"/>
        <v>#N/A</v>
      </c>
      <c r="G201" t="str">
        <f>IF((ISERROR((VLOOKUP(B201,Calculation!C$2:C$2815,1,FALSE)))),"not entered","")</f>
        <v/>
      </c>
    </row>
    <row r="202" spans="2:7">
      <c r="B202" s="70" t="s">
        <v>5</v>
      </c>
      <c r="C202" s="52" t="str">
        <f t="shared" si="7"/>
        <v xml:space="preserve"> </v>
      </c>
      <c r="D202" s="52" t="str">
        <f t="shared" si="8"/>
        <v xml:space="preserve"> </v>
      </c>
      <c r="E202" s="52">
        <v>1.1574074074074073E-5</v>
      </c>
      <c r="F202" s="53" t="e">
        <f t="shared" si="9"/>
        <v>#N/A</v>
      </c>
      <c r="G202" t="str">
        <f>IF((ISERROR((VLOOKUP(B202,Calculation!C$2:C$2815,1,FALSE)))),"not entered","")</f>
        <v/>
      </c>
    </row>
    <row r="203" spans="2:7">
      <c r="B203" s="70" t="s">
        <v>5</v>
      </c>
      <c r="C203" s="52" t="str">
        <f t="shared" si="7"/>
        <v xml:space="preserve"> </v>
      </c>
      <c r="D203" s="52" t="str">
        <f t="shared" si="8"/>
        <v xml:space="preserve"> </v>
      </c>
      <c r="E203" s="52">
        <v>1.1574074074074073E-5</v>
      </c>
      <c r="F203" s="53" t="e">
        <f t="shared" si="9"/>
        <v>#N/A</v>
      </c>
      <c r="G203" t="str">
        <f>IF((ISERROR((VLOOKUP(B203,Calculation!C$2:C$2815,1,FALSE)))),"not entered","")</f>
        <v/>
      </c>
    </row>
    <row r="204" spans="2:7">
      <c r="B204" s="70" t="s">
        <v>5</v>
      </c>
      <c r="C204" s="52" t="str">
        <f t="shared" si="7"/>
        <v xml:space="preserve"> </v>
      </c>
      <c r="D204" s="52" t="str">
        <f t="shared" si="8"/>
        <v xml:space="preserve"> </v>
      </c>
      <c r="E204" s="52">
        <v>1.1574074074074073E-5</v>
      </c>
      <c r="F204" s="53" t="e">
        <f t="shared" si="9"/>
        <v>#N/A</v>
      </c>
      <c r="G204" t="str">
        <f>IF((ISERROR((VLOOKUP(B204,Calculation!C$2:C$2815,1,FALSE)))),"not entered","")</f>
        <v/>
      </c>
    </row>
    <row r="205" spans="2:7">
      <c r="B205" s="70" t="s">
        <v>5</v>
      </c>
      <c r="C205" s="52" t="str">
        <f t="shared" si="7"/>
        <v xml:space="preserve"> </v>
      </c>
      <c r="D205" s="52" t="str">
        <f t="shared" si="8"/>
        <v xml:space="preserve"> </v>
      </c>
      <c r="E205" s="52">
        <v>1.1574074074074073E-5</v>
      </c>
      <c r="F205" s="53" t="e">
        <f t="shared" si="9"/>
        <v>#N/A</v>
      </c>
      <c r="G205" t="str">
        <f>IF((ISERROR((VLOOKUP(B205,Calculation!C$2:C$2815,1,FALSE)))),"not entered","")</f>
        <v/>
      </c>
    </row>
    <row r="206" spans="2:7">
      <c r="B206" s="70" t="s">
        <v>5</v>
      </c>
      <c r="C206" s="52" t="str">
        <f t="shared" si="7"/>
        <v xml:space="preserve"> </v>
      </c>
      <c r="D206" s="52" t="str">
        <f t="shared" si="8"/>
        <v xml:space="preserve"> </v>
      </c>
      <c r="E206" s="52">
        <v>1.1574074074074073E-5</v>
      </c>
      <c r="F206" s="53" t="e">
        <f t="shared" si="9"/>
        <v>#N/A</v>
      </c>
      <c r="G206" t="str">
        <f>IF((ISERROR((VLOOKUP(B206,Calculation!C$2:C$2815,1,FALSE)))),"not entered","")</f>
        <v/>
      </c>
    </row>
    <row r="207" spans="2:7">
      <c r="B207" s="70" t="s">
        <v>5</v>
      </c>
      <c r="C207" s="52" t="str">
        <f t="shared" si="7"/>
        <v xml:space="preserve"> </v>
      </c>
      <c r="D207" s="52" t="str">
        <f t="shared" si="8"/>
        <v xml:space="preserve"> </v>
      </c>
      <c r="E207" s="52">
        <v>1.1574074074074073E-5</v>
      </c>
      <c r="F207" s="53" t="e">
        <f t="shared" si="9"/>
        <v>#N/A</v>
      </c>
      <c r="G207" t="str">
        <f>IF((ISERROR((VLOOKUP(B207,Calculation!C$2:C$2815,1,FALSE)))),"not entered","")</f>
        <v/>
      </c>
    </row>
    <row r="208" spans="2:7">
      <c r="B208" s="70" t="s">
        <v>5</v>
      </c>
      <c r="C208" s="52" t="str">
        <f t="shared" si="7"/>
        <v xml:space="preserve"> </v>
      </c>
      <c r="D208" s="52" t="str">
        <f t="shared" si="8"/>
        <v xml:space="preserve"> </v>
      </c>
      <c r="E208" s="52">
        <v>1.1574074074074073E-5</v>
      </c>
      <c r="F208" s="53" t="e">
        <f t="shared" si="9"/>
        <v>#N/A</v>
      </c>
      <c r="G208" t="str">
        <f>IF((ISERROR((VLOOKUP(B208,Calculation!C$2:C$2815,1,FALSE)))),"not entered","")</f>
        <v/>
      </c>
    </row>
    <row r="209" spans="2:7">
      <c r="B209" s="70" t="s">
        <v>5</v>
      </c>
      <c r="C209" s="52" t="str">
        <f t="shared" si="7"/>
        <v xml:space="preserve"> </v>
      </c>
      <c r="D209" s="52" t="str">
        <f t="shared" si="8"/>
        <v xml:space="preserve"> </v>
      </c>
      <c r="E209" s="52">
        <v>1.1574074074074073E-5</v>
      </c>
      <c r="F209" s="53" t="e">
        <f t="shared" si="9"/>
        <v>#N/A</v>
      </c>
      <c r="G209" t="str">
        <f>IF((ISERROR((VLOOKUP(B209,Calculation!C$2:C$2815,1,FALSE)))),"not entered","")</f>
        <v/>
      </c>
    </row>
    <row r="210" spans="2:7">
      <c r="B210" s="70" t="s">
        <v>5</v>
      </c>
      <c r="C210" s="52" t="str">
        <f t="shared" si="7"/>
        <v xml:space="preserve"> </v>
      </c>
      <c r="D210" s="52" t="str">
        <f t="shared" si="8"/>
        <v xml:space="preserve"> </v>
      </c>
      <c r="E210" s="52">
        <v>1.1574074074074073E-5</v>
      </c>
      <c r="F210" s="53" t="e">
        <f t="shared" si="9"/>
        <v>#N/A</v>
      </c>
      <c r="G210" t="str">
        <f>IF((ISERROR((VLOOKUP(B210,Calculation!C$2:C$2815,1,FALSE)))),"not entered","")</f>
        <v/>
      </c>
    </row>
    <row r="211" spans="2:7">
      <c r="B211" s="70" t="s">
        <v>5</v>
      </c>
      <c r="C211" s="52" t="str">
        <f t="shared" si="7"/>
        <v xml:space="preserve"> </v>
      </c>
      <c r="D211" s="52" t="str">
        <f t="shared" si="8"/>
        <v xml:space="preserve"> </v>
      </c>
      <c r="E211" s="52">
        <v>1.1574074074074073E-5</v>
      </c>
      <c r="F211" s="53" t="e">
        <f t="shared" si="9"/>
        <v>#N/A</v>
      </c>
      <c r="G211" t="str">
        <f>IF((ISERROR((VLOOKUP(B211,Calculation!C$2:C$2815,1,FALSE)))),"not entered","")</f>
        <v/>
      </c>
    </row>
    <row r="212" spans="2:7">
      <c r="B212" s="70" t="s">
        <v>5</v>
      </c>
      <c r="C212" s="52" t="str">
        <f t="shared" si="7"/>
        <v xml:space="preserve"> </v>
      </c>
      <c r="D212" s="52" t="str">
        <f t="shared" si="8"/>
        <v xml:space="preserve"> </v>
      </c>
      <c r="E212" s="52">
        <v>1.1574074074074073E-5</v>
      </c>
      <c r="F212" s="53" t="e">
        <f t="shared" si="9"/>
        <v>#N/A</v>
      </c>
      <c r="G212" t="str">
        <f>IF((ISERROR((VLOOKUP(B212,Calculation!C$2:C$2815,1,FALSE)))),"not entered","")</f>
        <v/>
      </c>
    </row>
    <row r="213" spans="2:7">
      <c r="B213" s="70" t="s">
        <v>5</v>
      </c>
      <c r="C213" s="52" t="str">
        <f t="shared" si="7"/>
        <v xml:space="preserve"> </v>
      </c>
      <c r="D213" s="52" t="str">
        <f t="shared" si="8"/>
        <v xml:space="preserve"> </v>
      </c>
      <c r="E213" s="52">
        <v>1.1574074074074073E-5</v>
      </c>
      <c r="F213" s="53" t="e">
        <f t="shared" si="9"/>
        <v>#N/A</v>
      </c>
      <c r="G213" t="str">
        <f>IF((ISERROR((VLOOKUP(B213,Calculation!C$2:C$2815,1,FALSE)))),"not entered","")</f>
        <v/>
      </c>
    </row>
    <row r="214" spans="2:7">
      <c r="B214" s="70" t="s">
        <v>5</v>
      </c>
      <c r="C214" s="52" t="str">
        <f t="shared" si="7"/>
        <v xml:space="preserve"> </v>
      </c>
      <c r="D214" s="52" t="str">
        <f t="shared" si="8"/>
        <v xml:space="preserve"> </v>
      </c>
      <c r="E214" s="52">
        <v>1.1574074074074073E-5</v>
      </c>
      <c r="F214" s="53" t="e">
        <f t="shared" si="9"/>
        <v>#N/A</v>
      </c>
      <c r="G214" t="str">
        <f>IF((ISERROR((VLOOKUP(B214,Calculation!C$2:C$2815,1,FALSE)))),"not entered","")</f>
        <v/>
      </c>
    </row>
    <row r="215" spans="2:7">
      <c r="B215" s="70" t="s">
        <v>5</v>
      </c>
      <c r="C215" s="52" t="str">
        <f t="shared" si="7"/>
        <v xml:space="preserve"> </v>
      </c>
      <c r="D215" s="52" t="str">
        <f t="shared" si="8"/>
        <v xml:space="preserve"> </v>
      </c>
      <c r="E215" s="52">
        <v>1.1574074074074073E-5</v>
      </c>
      <c r="F215" s="53" t="e">
        <f t="shared" si="9"/>
        <v>#N/A</v>
      </c>
      <c r="G215" t="str">
        <f>IF((ISERROR((VLOOKUP(B215,Calculation!C$2:C$2815,1,FALSE)))),"not entered","")</f>
        <v/>
      </c>
    </row>
    <row r="216" spans="2:7">
      <c r="B216" s="70" t="s">
        <v>5</v>
      </c>
      <c r="C216" s="52" t="str">
        <f t="shared" si="7"/>
        <v xml:space="preserve"> </v>
      </c>
      <c r="D216" s="52" t="str">
        <f t="shared" si="8"/>
        <v xml:space="preserve"> </v>
      </c>
      <c r="E216" s="52">
        <v>1.1574074074074073E-5</v>
      </c>
      <c r="F216" s="53" t="e">
        <f t="shared" si="9"/>
        <v>#N/A</v>
      </c>
      <c r="G216" t="str">
        <f>IF((ISERROR((VLOOKUP(B216,Calculation!C$2:C$2815,1,FALSE)))),"not entered","")</f>
        <v/>
      </c>
    </row>
    <row r="217" spans="2:7">
      <c r="B217" s="70" t="s">
        <v>5</v>
      </c>
      <c r="C217" s="52" t="str">
        <f t="shared" si="7"/>
        <v xml:space="preserve"> </v>
      </c>
      <c r="D217" s="52" t="str">
        <f t="shared" si="8"/>
        <v xml:space="preserve"> </v>
      </c>
      <c r="E217" s="52">
        <v>1.1574074074074073E-5</v>
      </c>
      <c r="F217" s="53" t="e">
        <f t="shared" si="9"/>
        <v>#N/A</v>
      </c>
      <c r="G217" t="str">
        <f>IF((ISERROR((VLOOKUP(B217,Calculation!C$2:C$2815,1,FALSE)))),"not entered","")</f>
        <v/>
      </c>
    </row>
    <row r="218" spans="2:7">
      <c r="B218" s="70" t="s">
        <v>5</v>
      </c>
      <c r="C218" s="52" t="str">
        <f t="shared" si="7"/>
        <v xml:space="preserve"> </v>
      </c>
      <c r="D218" s="52" t="str">
        <f t="shared" si="8"/>
        <v xml:space="preserve"> </v>
      </c>
      <c r="E218" s="52">
        <v>1.1574074074074073E-5</v>
      </c>
      <c r="F218" s="53" t="e">
        <f t="shared" si="9"/>
        <v>#N/A</v>
      </c>
      <c r="G218" t="str">
        <f>IF((ISERROR((VLOOKUP(B218,Calculation!C$2:C$2815,1,FALSE)))),"not entered","")</f>
        <v/>
      </c>
    </row>
    <row r="219" spans="2:7">
      <c r="B219" s="70" t="s">
        <v>5</v>
      </c>
      <c r="C219" s="52" t="str">
        <f t="shared" si="7"/>
        <v xml:space="preserve"> </v>
      </c>
      <c r="D219" s="52" t="str">
        <f t="shared" si="8"/>
        <v xml:space="preserve"> </v>
      </c>
      <c r="E219" s="52">
        <v>1.1574074074074073E-5</v>
      </c>
      <c r="F219" s="53" t="e">
        <f t="shared" si="9"/>
        <v>#N/A</v>
      </c>
      <c r="G219" t="str">
        <f>IF((ISERROR((VLOOKUP(B219,Calculation!C$2:C$2815,1,FALSE)))),"not entered","")</f>
        <v/>
      </c>
    </row>
    <row r="220" spans="2:7">
      <c r="B220" s="70" t="s">
        <v>5</v>
      </c>
      <c r="C220" s="52" t="str">
        <f t="shared" si="7"/>
        <v xml:space="preserve"> </v>
      </c>
      <c r="D220" s="52" t="str">
        <f t="shared" si="8"/>
        <v xml:space="preserve"> </v>
      </c>
      <c r="E220" s="52">
        <v>1.1574074074074073E-5</v>
      </c>
      <c r="F220" s="53" t="e">
        <f t="shared" si="9"/>
        <v>#N/A</v>
      </c>
      <c r="G220" t="str">
        <f>IF((ISERROR((VLOOKUP(B220,Calculation!C$2:C$2815,1,FALSE)))),"not entered","")</f>
        <v/>
      </c>
    </row>
    <row r="221" spans="2:7">
      <c r="B221" s="70" t="s">
        <v>5</v>
      </c>
      <c r="C221" s="52" t="str">
        <f t="shared" si="7"/>
        <v xml:space="preserve"> </v>
      </c>
      <c r="D221" s="52" t="str">
        <f t="shared" si="8"/>
        <v xml:space="preserve"> </v>
      </c>
      <c r="E221" s="52">
        <v>1.1574074074074073E-5</v>
      </c>
      <c r="F221" s="53" t="e">
        <f t="shared" si="9"/>
        <v>#N/A</v>
      </c>
      <c r="G221" t="str">
        <f>IF((ISERROR((VLOOKUP(B221,Calculation!C$2:C$2815,1,FALSE)))),"not entered","")</f>
        <v/>
      </c>
    </row>
    <row r="222" spans="2:7">
      <c r="B222" s="70" t="s">
        <v>5</v>
      </c>
      <c r="C222" s="52" t="str">
        <f t="shared" si="7"/>
        <v xml:space="preserve"> </v>
      </c>
      <c r="D222" s="52" t="str">
        <f t="shared" si="8"/>
        <v xml:space="preserve"> </v>
      </c>
      <c r="E222" s="52">
        <v>1.1574074074074073E-5</v>
      </c>
      <c r="F222" s="53" t="e">
        <f t="shared" si="9"/>
        <v>#N/A</v>
      </c>
      <c r="G222" t="str">
        <f>IF((ISERROR((VLOOKUP(B222,Calculation!C$2:C$2815,1,FALSE)))),"not entered","")</f>
        <v/>
      </c>
    </row>
    <row r="223" spans="2:7">
      <c r="B223" s="70" t="s">
        <v>5</v>
      </c>
      <c r="C223" s="52" t="str">
        <f t="shared" si="7"/>
        <v xml:space="preserve"> </v>
      </c>
      <c r="D223" s="52" t="str">
        <f t="shared" si="8"/>
        <v xml:space="preserve"> </v>
      </c>
      <c r="E223" s="52">
        <v>1.1574074074074073E-5</v>
      </c>
      <c r="F223" s="53" t="e">
        <f t="shared" si="9"/>
        <v>#N/A</v>
      </c>
      <c r="G223" t="str">
        <f>IF((ISERROR((VLOOKUP(B223,Calculation!C$2:C$2815,1,FALSE)))),"not entered","")</f>
        <v/>
      </c>
    </row>
    <row r="224" spans="2:7">
      <c r="B224" s="70" t="s">
        <v>5</v>
      </c>
      <c r="C224" s="52" t="str">
        <f t="shared" si="7"/>
        <v xml:space="preserve"> </v>
      </c>
      <c r="D224" s="52" t="str">
        <f t="shared" si="8"/>
        <v xml:space="preserve"> </v>
      </c>
      <c r="E224" s="52">
        <v>1.1574074074074073E-5</v>
      </c>
      <c r="F224" s="53" t="e">
        <f t="shared" si="9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7"/>
        <v xml:space="preserve"> </v>
      </c>
      <c r="D225" s="52" t="str">
        <f t="shared" si="8"/>
        <v xml:space="preserve"> </v>
      </c>
      <c r="E225" s="52">
        <v>1.1574074074074073E-5</v>
      </c>
      <c r="F225" s="53" t="e">
        <f t="shared" si="9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7"/>
        <v xml:space="preserve"> </v>
      </c>
      <c r="D226" s="52" t="str">
        <f t="shared" si="8"/>
        <v xml:space="preserve"> </v>
      </c>
      <c r="E226" s="52">
        <v>1.1574074074074073E-5</v>
      </c>
      <c r="F226" s="53" t="e">
        <f t="shared" si="9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7"/>
        <v xml:space="preserve"> </v>
      </c>
      <c r="D227" s="52" t="str">
        <f t="shared" si="8"/>
        <v xml:space="preserve"> </v>
      </c>
      <c r="E227" s="52">
        <v>1.1574074074074073E-5</v>
      </c>
      <c r="F227" s="53" t="e">
        <f t="shared" si="9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7"/>
        <v xml:space="preserve"> </v>
      </c>
      <c r="D228" s="52" t="str">
        <f t="shared" si="8"/>
        <v xml:space="preserve"> </v>
      </c>
      <c r="E228" s="52">
        <v>1.1574074074074073E-5</v>
      </c>
      <c r="F228" s="53" t="e">
        <f t="shared" si="9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7"/>
        <v xml:space="preserve"> </v>
      </c>
      <c r="D229" s="52" t="str">
        <f t="shared" si="8"/>
        <v xml:space="preserve"> </v>
      </c>
      <c r="E229" s="52">
        <v>1.1574074074074073E-5</v>
      </c>
      <c r="F229" s="53" t="e">
        <f t="shared" si="9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7"/>
        <v xml:space="preserve"> </v>
      </c>
      <c r="D230" s="52" t="str">
        <f t="shared" si="8"/>
        <v xml:space="preserve"> </v>
      </c>
      <c r="E230" s="52">
        <v>1.1574074074074073E-5</v>
      </c>
      <c r="F230" s="53" t="e">
        <f t="shared" si="9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7"/>
        <v xml:space="preserve"> </v>
      </c>
      <c r="D231" s="52" t="str">
        <f t="shared" si="8"/>
        <v xml:space="preserve"> </v>
      </c>
      <c r="E231" s="52">
        <v>1.1574074074074073E-5</v>
      </c>
      <c r="F231" s="53" t="e">
        <f t="shared" si="9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7"/>
        <v xml:space="preserve"> </v>
      </c>
      <c r="D232" s="52" t="str">
        <f t="shared" si="8"/>
        <v xml:space="preserve"> </v>
      </c>
      <c r="E232" s="52">
        <v>1.1574074074074073E-5</v>
      </c>
      <c r="F232" s="53" t="e">
        <f t="shared" si="9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7"/>
        <v xml:space="preserve"> </v>
      </c>
      <c r="D233" s="52" t="str">
        <f t="shared" si="8"/>
        <v xml:space="preserve"> </v>
      </c>
      <c r="E233" s="52">
        <v>1.1574074074074073E-5</v>
      </c>
      <c r="F233" s="53" t="e">
        <f t="shared" si="9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7"/>
        <v xml:space="preserve"> </v>
      </c>
      <c r="D234" s="52" t="str">
        <f t="shared" si="8"/>
        <v xml:space="preserve"> </v>
      </c>
      <c r="E234" s="52">
        <v>1.1574074074074073E-5</v>
      </c>
      <c r="F234" s="53" t="e">
        <f t="shared" si="9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7"/>
        <v xml:space="preserve"> </v>
      </c>
      <c r="D235" s="52" t="str">
        <f t="shared" si="8"/>
        <v xml:space="preserve"> </v>
      </c>
      <c r="E235" s="52">
        <v>1.1574074074074073E-5</v>
      </c>
      <c r="F235" s="53" t="e">
        <f t="shared" si="9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7"/>
        <v xml:space="preserve"> </v>
      </c>
      <c r="D236" s="52" t="str">
        <f t="shared" si="8"/>
        <v xml:space="preserve"> </v>
      </c>
      <c r="E236" s="52">
        <v>1.1574074074074073E-5</v>
      </c>
      <c r="F236" s="53" t="e">
        <f t="shared" si="9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7"/>
        <v xml:space="preserve"> </v>
      </c>
      <c r="D237" s="52" t="str">
        <f t="shared" si="8"/>
        <v xml:space="preserve"> </v>
      </c>
      <c r="E237" s="52">
        <v>1.1574074074074073E-5</v>
      </c>
      <c r="F237" s="53" t="e">
        <f t="shared" si="9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7"/>
        <v xml:space="preserve"> </v>
      </c>
      <c r="D238" s="52" t="str">
        <f t="shared" si="8"/>
        <v xml:space="preserve"> </v>
      </c>
      <c r="E238" s="52">
        <v>1.1574074074074073E-5</v>
      </c>
      <c r="F238" s="53" t="e">
        <f t="shared" si="9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7"/>
        <v xml:space="preserve"> </v>
      </c>
      <c r="D239" s="52" t="str">
        <f t="shared" si="8"/>
        <v xml:space="preserve"> </v>
      </c>
      <c r="E239" s="52">
        <v>1.1574074074074073E-5</v>
      </c>
      <c r="F239" s="53" t="e">
        <f t="shared" si="9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7"/>
        <v xml:space="preserve"> </v>
      </c>
      <c r="D240" s="52" t="str">
        <f t="shared" si="8"/>
        <v xml:space="preserve"> </v>
      </c>
      <c r="E240" s="52">
        <v>1.1574074074074073E-5</v>
      </c>
      <c r="F240" s="53" t="e">
        <f t="shared" si="9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7"/>
        <v xml:space="preserve"> </v>
      </c>
      <c r="D241" s="52" t="str">
        <f t="shared" si="8"/>
        <v xml:space="preserve"> </v>
      </c>
      <c r="E241" s="52">
        <v>1.1574074074074073E-5</v>
      </c>
      <c r="F241" s="53" t="e">
        <f t="shared" si="9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7"/>
        <v xml:space="preserve"> </v>
      </c>
      <c r="D242" s="52" t="str">
        <f t="shared" si="8"/>
        <v xml:space="preserve"> </v>
      </c>
      <c r="E242" s="52">
        <v>1.1574074074074073E-5</v>
      </c>
      <c r="F242" s="53" t="e">
        <f t="shared" si="9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7"/>
        <v xml:space="preserve"> </v>
      </c>
      <c r="D243" s="52" t="str">
        <f t="shared" si="8"/>
        <v xml:space="preserve"> </v>
      </c>
      <c r="E243" s="52">
        <v>1.1574074074074073E-5</v>
      </c>
      <c r="F243" s="53" t="e">
        <f t="shared" si="9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7"/>
        <v xml:space="preserve"> </v>
      </c>
      <c r="D244" s="52" t="str">
        <f t="shared" si="8"/>
        <v xml:space="preserve"> </v>
      </c>
      <c r="E244" s="52">
        <v>1.1574074074074073E-5</v>
      </c>
      <c r="F244" s="53" t="e">
        <f t="shared" si="9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7"/>
        <v xml:space="preserve"> </v>
      </c>
      <c r="D245" s="52" t="str">
        <f t="shared" si="8"/>
        <v xml:space="preserve"> </v>
      </c>
      <c r="E245" s="52">
        <v>1.1574074074074073E-5</v>
      </c>
      <c r="F245" s="53" t="e">
        <f t="shared" si="9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7"/>
        <v xml:space="preserve"> </v>
      </c>
      <c r="D246" s="52" t="str">
        <f t="shared" si="8"/>
        <v xml:space="preserve"> </v>
      </c>
      <c r="E246" s="52">
        <v>1.1574074074074073E-5</v>
      </c>
      <c r="F246" s="53" t="e">
        <f t="shared" si="9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7"/>
        <v xml:space="preserve"> </v>
      </c>
      <c r="D247" s="52" t="str">
        <f t="shared" si="8"/>
        <v xml:space="preserve"> </v>
      </c>
      <c r="E247" s="52">
        <v>1.1574074074074073E-5</v>
      </c>
      <c r="F247" s="53" t="e">
        <f t="shared" si="9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7"/>
        <v xml:space="preserve"> </v>
      </c>
      <c r="D248" s="52" t="str">
        <f t="shared" si="8"/>
        <v xml:space="preserve"> </v>
      </c>
      <c r="E248" s="52">
        <v>1.1574074074074073E-5</v>
      </c>
      <c r="F248" s="53" t="e">
        <f t="shared" si="9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7"/>
        <v xml:space="preserve"> </v>
      </c>
      <c r="D249" s="52" t="str">
        <f t="shared" si="8"/>
        <v xml:space="preserve"> </v>
      </c>
      <c r="E249" s="52">
        <v>1.1574074074074073E-5</v>
      </c>
      <c r="F249" s="53" t="e">
        <f t="shared" si="9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7"/>
        <v xml:space="preserve"> </v>
      </c>
      <c r="D250" s="52" t="str">
        <f t="shared" si="8"/>
        <v xml:space="preserve"> </v>
      </c>
      <c r="E250" s="52">
        <v>1.1574074074074073E-5</v>
      </c>
      <c r="F250" s="53" t="e">
        <f t="shared" si="9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7"/>
        <v xml:space="preserve"> </v>
      </c>
      <c r="D251" s="52" t="str">
        <f t="shared" si="8"/>
        <v xml:space="preserve"> </v>
      </c>
      <c r="E251" s="52">
        <v>1.1574074074074073E-5</v>
      </c>
      <c r="F251" s="53" t="e">
        <f t="shared" si="9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7"/>
        <v xml:space="preserve"> </v>
      </c>
      <c r="D252" s="52" t="str">
        <f t="shared" si="8"/>
        <v xml:space="preserve"> </v>
      </c>
      <c r="E252" s="52">
        <v>1.1574074074074073E-5</v>
      </c>
      <c r="F252" s="53" t="e">
        <f t="shared" si="9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7"/>
        <v xml:space="preserve"> </v>
      </c>
      <c r="D253" s="52" t="str">
        <f t="shared" si="8"/>
        <v xml:space="preserve"> </v>
      </c>
      <c r="E253" s="52">
        <v>1.1574074074074073E-5</v>
      </c>
      <c r="F253" s="53" t="e">
        <f t="shared" si="9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7"/>
        <v xml:space="preserve"> </v>
      </c>
      <c r="D254" s="52" t="str">
        <f t="shared" si="8"/>
        <v xml:space="preserve"> </v>
      </c>
      <c r="E254" s="52">
        <v>1.1574074074074073E-5</v>
      </c>
      <c r="F254" s="53" t="e">
        <f t="shared" si="9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7"/>
        <v xml:space="preserve"> </v>
      </c>
      <c r="D255" s="52" t="str">
        <f t="shared" si="8"/>
        <v xml:space="preserve"> </v>
      </c>
      <c r="E255" s="52">
        <v>1.1574074074074073E-5</v>
      </c>
      <c r="F255" s="53" t="e">
        <f t="shared" si="9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7"/>
        <v xml:space="preserve"> </v>
      </c>
      <c r="D256" s="52" t="str">
        <f t="shared" si="8"/>
        <v xml:space="preserve"> </v>
      </c>
      <c r="E256" s="52">
        <v>1.1574074074074073E-5</v>
      </c>
      <c r="F256" s="53" t="e">
        <f t="shared" si="9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7"/>
        <v xml:space="preserve"> </v>
      </c>
      <c r="D257" s="52" t="str">
        <f t="shared" si="8"/>
        <v xml:space="preserve"> </v>
      </c>
      <c r="E257" s="52">
        <v>1.1574074074074073E-5</v>
      </c>
      <c r="F257" s="53" t="e">
        <f t="shared" si="9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7"/>
        <v xml:space="preserve"> </v>
      </c>
      <c r="D258" s="52" t="str">
        <f t="shared" si="8"/>
        <v xml:space="preserve"> </v>
      </c>
      <c r="E258" s="52">
        <v>1.1574074074074073E-5</v>
      </c>
      <c r="F258" s="53" t="e">
        <f t="shared" si="9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7"/>
        <v xml:space="preserve"> </v>
      </c>
      <c r="D259" s="52" t="str">
        <f t="shared" si="8"/>
        <v xml:space="preserve"> </v>
      </c>
      <c r="E259" s="52">
        <v>1.1574074074074073E-5</v>
      </c>
      <c r="F259" s="53" t="e">
        <f t="shared" si="9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7"/>
        <v xml:space="preserve"> </v>
      </c>
      <c r="D260" s="52" t="str">
        <f t="shared" si="8"/>
        <v xml:space="preserve"> </v>
      </c>
      <c r="E260" s="52">
        <v>1.1574074074074073E-5</v>
      </c>
      <c r="F260" s="53" t="e">
        <f t="shared" si="9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7"/>
        <v xml:space="preserve"> </v>
      </c>
      <c r="D261" s="52" t="str">
        <f t="shared" si="8"/>
        <v xml:space="preserve"> </v>
      </c>
      <c r="E261" s="52">
        <v>1.1574074074074073E-5</v>
      </c>
      <c r="F261" s="53" t="e">
        <f t="shared" si="9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ref="C262:C325" si="10">VLOOKUP(B262,name,3,FALSE)</f>
        <v xml:space="preserve"> </v>
      </c>
      <c r="D262" s="52" t="str">
        <f t="shared" ref="D262:D325" si="11">VLOOKUP(B262,name,2,FALSE)</f>
        <v xml:space="preserve"> </v>
      </c>
      <c r="E262" s="52">
        <v>1.1574074074074073E-5</v>
      </c>
      <c r="F262" s="53" t="e">
        <f t="shared" ref="F262:F325" si="12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10"/>
        <v xml:space="preserve"> </v>
      </c>
      <c r="D263" s="52" t="str">
        <f t="shared" si="11"/>
        <v xml:space="preserve"> </v>
      </c>
      <c r="E263" s="52">
        <v>1.1574074074074073E-5</v>
      </c>
      <c r="F263" s="53" t="e">
        <f t="shared" si="12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10"/>
        <v xml:space="preserve"> </v>
      </c>
      <c r="D264" s="52" t="str">
        <f t="shared" si="11"/>
        <v xml:space="preserve"> </v>
      </c>
      <c r="E264" s="52">
        <v>1.1574074074074073E-5</v>
      </c>
      <c r="F264" s="53" t="e">
        <f t="shared" si="12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10"/>
        <v xml:space="preserve"> </v>
      </c>
      <c r="D265" s="52" t="str">
        <f t="shared" si="11"/>
        <v xml:space="preserve"> </v>
      </c>
      <c r="E265" s="52">
        <v>1.1574074074074073E-5</v>
      </c>
      <c r="F265" s="53" t="e">
        <f t="shared" si="12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10"/>
        <v xml:space="preserve"> </v>
      </c>
      <c r="D266" s="52" t="str">
        <f t="shared" si="11"/>
        <v xml:space="preserve"> </v>
      </c>
      <c r="E266" s="52">
        <v>1.1574074074074073E-5</v>
      </c>
      <c r="F266" s="53" t="e">
        <f t="shared" si="12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si="10"/>
        <v xml:space="preserve"> </v>
      </c>
      <c r="D267" s="52" t="str">
        <f t="shared" si="11"/>
        <v xml:space="preserve"> </v>
      </c>
      <c r="E267" s="52">
        <v>1.1574074074074073E-5</v>
      </c>
      <c r="F267" s="53" t="e">
        <f t="shared" si="12"/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10"/>
        <v xml:space="preserve"> </v>
      </c>
      <c r="D268" s="52" t="str">
        <f t="shared" si="11"/>
        <v xml:space="preserve"> </v>
      </c>
      <c r="E268" s="52">
        <v>1.1574074074074073E-5</v>
      </c>
      <c r="F268" s="53" t="e">
        <f t="shared" si="12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10"/>
        <v xml:space="preserve"> </v>
      </c>
      <c r="D269" s="52" t="str">
        <f t="shared" si="11"/>
        <v xml:space="preserve"> </v>
      </c>
      <c r="E269" s="52">
        <v>1.1574074074074073E-5</v>
      </c>
      <c r="F269" s="53" t="e">
        <f t="shared" si="12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10"/>
        <v xml:space="preserve"> </v>
      </c>
      <c r="D270" s="52" t="str">
        <f t="shared" si="11"/>
        <v xml:space="preserve"> </v>
      </c>
      <c r="E270" s="52">
        <v>1.1574074074074073E-5</v>
      </c>
      <c r="F270" s="53" t="e">
        <f t="shared" si="12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10"/>
        <v xml:space="preserve"> </v>
      </c>
      <c r="D271" s="52" t="str">
        <f t="shared" si="11"/>
        <v xml:space="preserve"> </v>
      </c>
      <c r="E271" s="52">
        <v>1.1574074074074073E-5</v>
      </c>
      <c r="F271" s="53" t="e">
        <f t="shared" si="12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10"/>
        <v xml:space="preserve"> </v>
      </c>
      <c r="D272" s="52" t="str">
        <f t="shared" si="11"/>
        <v xml:space="preserve"> </v>
      </c>
      <c r="E272" s="52">
        <v>1.1574074074074073E-5</v>
      </c>
      <c r="F272" s="53" t="e">
        <f t="shared" si="12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10"/>
        <v xml:space="preserve"> </v>
      </c>
      <c r="D273" s="52" t="str">
        <f t="shared" si="11"/>
        <v xml:space="preserve"> </v>
      </c>
      <c r="E273" s="52">
        <v>1.1574074074074073E-5</v>
      </c>
      <c r="F273" s="53" t="e">
        <f t="shared" si="12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10"/>
        <v xml:space="preserve"> </v>
      </c>
      <c r="D274" s="52" t="str">
        <f t="shared" si="11"/>
        <v xml:space="preserve"> </v>
      </c>
      <c r="E274" s="52">
        <v>1.1574074074074073E-5</v>
      </c>
      <c r="F274" s="53" t="e">
        <f t="shared" si="12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10"/>
        <v xml:space="preserve"> </v>
      </c>
      <c r="D275" s="52" t="str">
        <f t="shared" si="11"/>
        <v xml:space="preserve"> </v>
      </c>
      <c r="E275" s="52">
        <v>1.1574074074074073E-5</v>
      </c>
      <c r="F275" s="53" t="e">
        <f t="shared" si="12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10"/>
        <v xml:space="preserve"> </v>
      </c>
      <c r="D276" s="52" t="str">
        <f t="shared" si="11"/>
        <v xml:space="preserve"> </v>
      </c>
      <c r="E276" s="52">
        <v>1.1574074074074073E-5</v>
      </c>
      <c r="F276" s="53" t="e">
        <f t="shared" si="12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10"/>
        <v xml:space="preserve"> </v>
      </c>
      <c r="D277" s="52" t="str">
        <f t="shared" si="11"/>
        <v xml:space="preserve"> </v>
      </c>
      <c r="E277" s="52">
        <v>1.1574074074074073E-5</v>
      </c>
      <c r="F277" s="53" t="e">
        <f t="shared" si="12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10"/>
        <v xml:space="preserve"> </v>
      </c>
      <c r="D278" s="52" t="str">
        <f t="shared" si="11"/>
        <v xml:space="preserve"> </v>
      </c>
      <c r="E278" s="52">
        <v>1.1574074074074073E-5</v>
      </c>
      <c r="F278" s="53" t="e">
        <f t="shared" si="12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10"/>
        <v xml:space="preserve"> </v>
      </c>
      <c r="D279" s="52" t="str">
        <f t="shared" si="11"/>
        <v xml:space="preserve"> </v>
      </c>
      <c r="E279" s="52">
        <v>1.1574074074074073E-5</v>
      </c>
      <c r="F279" s="53" t="e">
        <f t="shared" si="12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10"/>
        <v xml:space="preserve"> </v>
      </c>
      <c r="D280" s="52" t="str">
        <f t="shared" si="11"/>
        <v xml:space="preserve"> </v>
      </c>
      <c r="E280" s="52">
        <v>1.1574074074074073E-5</v>
      </c>
      <c r="F280" s="53" t="e">
        <f t="shared" si="12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10"/>
        <v xml:space="preserve"> </v>
      </c>
      <c r="D281" s="52" t="str">
        <f t="shared" si="11"/>
        <v xml:space="preserve"> </v>
      </c>
      <c r="E281" s="52">
        <v>1.1574074074074073E-5</v>
      </c>
      <c r="F281" s="53" t="e">
        <f t="shared" si="12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10"/>
        <v xml:space="preserve"> </v>
      </c>
      <c r="D282" s="52" t="str">
        <f t="shared" si="11"/>
        <v xml:space="preserve"> </v>
      </c>
      <c r="E282" s="52">
        <v>1.1574074074074073E-5</v>
      </c>
      <c r="F282" s="53" t="e">
        <f t="shared" si="12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0"/>
        <v xml:space="preserve"> </v>
      </c>
      <c r="D283" s="52" t="str">
        <f t="shared" si="11"/>
        <v xml:space="preserve"> </v>
      </c>
      <c r="E283" s="52">
        <v>1.1574074074074073E-5</v>
      </c>
      <c r="F283" s="53" t="e">
        <f t="shared" si="12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0"/>
        <v xml:space="preserve"> </v>
      </c>
      <c r="D284" s="52" t="str">
        <f t="shared" si="11"/>
        <v xml:space="preserve"> </v>
      </c>
      <c r="E284" s="52">
        <v>1.1574074074074073E-5</v>
      </c>
      <c r="F284" s="53" t="e">
        <f t="shared" si="12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0"/>
        <v xml:space="preserve"> </v>
      </c>
      <c r="D285" s="52" t="str">
        <f t="shared" si="11"/>
        <v xml:space="preserve"> </v>
      </c>
      <c r="E285" s="52">
        <v>1.1574074074074073E-5</v>
      </c>
      <c r="F285" s="53" t="e">
        <f t="shared" si="12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0"/>
        <v xml:space="preserve"> </v>
      </c>
      <c r="D286" s="52" t="str">
        <f t="shared" si="11"/>
        <v xml:space="preserve"> </v>
      </c>
      <c r="E286" s="52">
        <v>1.1574074074074073E-5</v>
      </c>
      <c r="F286" s="53" t="e">
        <f t="shared" si="12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0"/>
        <v xml:space="preserve"> </v>
      </c>
      <c r="D287" s="52" t="str">
        <f t="shared" si="11"/>
        <v xml:space="preserve"> </v>
      </c>
      <c r="E287" s="52">
        <v>1.1574074074074073E-5</v>
      </c>
      <c r="F287" s="53" t="e">
        <f t="shared" si="12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0"/>
        <v xml:space="preserve"> </v>
      </c>
      <c r="D288" s="52" t="str">
        <f t="shared" si="11"/>
        <v xml:space="preserve"> </v>
      </c>
      <c r="E288" s="52">
        <v>1.1574074074074073E-5</v>
      </c>
      <c r="F288" s="53" t="e">
        <f t="shared" si="12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0"/>
        <v xml:space="preserve"> </v>
      </c>
      <c r="D289" s="52" t="str">
        <f t="shared" si="11"/>
        <v xml:space="preserve"> </v>
      </c>
      <c r="E289" s="52">
        <v>1.1574074074074073E-5</v>
      </c>
      <c r="F289" s="53" t="e">
        <f t="shared" si="12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0"/>
        <v xml:space="preserve"> </v>
      </c>
      <c r="D290" s="52" t="str">
        <f t="shared" si="11"/>
        <v xml:space="preserve"> </v>
      </c>
      <c r="E290" s="52">
        <v>1.1574074074074073E-5</v>
      </c>
      <c r="F290" s="53" t="e">
        <f t="shared" si="12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0"/>
        <v xml:space="preserve"> </v>
      </c>
      <c r="D291" s="52" t="str">
        <f t="shared" si="11"/>
        <v xml:space="preserve"> </v>
      </c>
      <c r="E291" s="52">
        <v>1.1574074074074073E-5</v>
      </c>
      <c r="F291" s="53" t="e">
        <f t="shared" si="12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0"/>
        <v xml:space="preserve"> </v>
      </c>
      <c r="D292" s="52" t="str">
        <f t="shared" si="11"/>
        <v xml:space="preserve"> </v>
      </c>
      <c r="E292" s="52">
        <v>1.1574074074074073E-5</v>
      </c>
      <c r="F292" s="53" t="e">
        <f t="shared" si="12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0"/>
        <v xml:space="preserve"> </v>
      </c>
      <c r="D293" s="52" t="str">
        <f t="shared" si="11"/>
        <v xml:space="preserve"> </v>
      </c>
      <c r="E293" s="52">
        <v>1.1574074074074073E-5</v>
      </c>
      <c r="F293" s="53" t="e">
        <f t="shared" si="12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0"/>
        <v xml:space="preserve"> </v>
      </c>
      <c r="D294" s="52" t="str">
        <f t="shared" si="11"/>
        <v xml:space="preserve"> </v>
      </c>
      <c r="E294" s="52">
        <v>1.1574074074074073E-5</v>
      </c>
      <c r="F294" s="53" t="e">
        <f t="shared" si="12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0"/>
        <v xml:space="preserve"> </v>
      </c>
      <c r="D295" s="52" t="str">
        <f t="shared" si="11"/>
        <v xml:space="preserve"> </v>
      </c>
      <c r="E295" s="52">
        <v>1.1574074074074073E-5</v>
      </c>
      <c r="F295" s="53" t="e">
        <f t="shared" si="12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0"/>
        <v xml:space="preserve"> </v>
      </c>
      <c r="D296" s="52" t="str">
        <f t="shared" si="11"/>
        <v xml:space="preserve"> </v>
      </c>
      <c r="E296" s="52">
        <v>1.1574074074074073E-5</v>
      </c>
      <c r="F296" s="53" t="e">
        <f t="shared" si="12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0"/>
        <v xml:space="preserve"> </v>
      </c>
      <c r="D297" s="52" t="str">
        <f t="shared" si="11"/>
        <v xml:space="preserve"> </v>
      </c>
      <c r="E297" s="52">
        <v>1.1574074074074073E-5</v>
      </c>
      <c r="F297" s="53" t="e">
        <f t="shared" si="12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0"/>
        <v xml:space="preserve"> </v>
      </c>
      <c r="D298" s="52" t="str">
        <f t="shared" si="11"/>
        <v xml:space="preserve"> </v>
      </c>
      <c r="E298" s="52">
        <v>1.1574074074074073E-5</v>
      </c>
      <c r="F298" s="53" t="e">
        <f t="shared" si="12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0"/>
        <v xml:space="preserve"> </v>
      </c>
      <c r="D299" s="52" t="str">
        <f t="shared" si="11"/>
        <v xml:space="preserve"> </v>
      </c>
      <c r="E299" s="52">
        <v>1.1574074074074073E-5</v>
      </c>
      <c r="F299" s="53" t="e">
        <f t="shared" si="12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0"/>
        <v xml:space="preserve"> </v>
      </c>
      <c r="D300" s="52" t="str">
        <f t="shared" si="11"/>
        <v xml:space="preserve"> </v>
      </c>
      <c r="E300" s="52">
        <v>1.1574074074074073E-5</v>
      </c>
      <c r="F300" s="53" t="e">
        <f t="shared" si="12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0"/>
        <v xml:space="preserve"> </v>
      </c>
      <c r="D301" s="52" t="str">
        <f t="shared" si="11"/>
        <v xml:space="preserve"> </v>
      </c>
      <c r="E301" s="52">
        <v>1.1574074074074073E-5</v>
      </c>
      <c r="F301" s="53" t="e">
        <f t="shared" si="12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0"/>
        <v xml:space="preserve"> </v>
      </c>
      <c r="D302" s="52" t="str">
        <f t="shared" si="11"/>
        <v xml:space="preserve"> </v>
      </c>
      <c r="E302" s="52">
        <v>1.1574074074074073E-5</v>
      </c>
      <c r="F302" s="53" t="e">
        <f t="shared" si="12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0"/>
        <v xml:space="preserve"> </v>
      </c>
      <c r="D303" s="52" t="str">
        <f t="shared" si="11"/>
        <v xml:space="preserve"> </v>
      </c>
      <c r="E303" s="52">
        <v>1.1574074074074073E-5</v>
      </c>
      <c r="F303" s="53" t="e">
        <f t="shared" si="12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0"/>
        <v xml:space="preserve"> </v>
      </c>
      <c r="D304" s="52" t="str">
        <f t="shared" si="11"/>
        <v xml:space="preserve"> </v>
      </c>
      <c r="E304" s="52">
        <v>1.1574074074074073E-5</v>
      </c>
      <c r="F304" s="53" t="e">
        <f t="shared" si="12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0"/>
        <v xml:space="preserve"> </v>
      </c>
      <c r="D305" s="52" t="str">
        <f t="shared" si="11"/>
        <v xml:space="preserve"> </v>
      </c>
      <c r="E305" s="52">
        <v>1.1574074074074073E-5</v>
      </c>
      <c r="F305" s="53" t="e">
        <f t="shared" si="12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0"/>
        <v xml:space="preserve"> </v>
      </c>
      <c r="D306" s="52" t="str">
        <f t="shared" si="11"/>
        <v xml:space="preserve"> </v>
      </c>
      <c r="E306" s="52">
        <v>1.1574074074074073E-5</v>
      </c>
      <c r="F306" s="53" t="e">
        <f t="shared" si="12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0"/>
        <v xml:space="preserve"> </v>
      </c>
      <c r="D307" s="52" t="str">
        <f t="shared" si="11"/>
        <v xml:space="preserve"> </v>
      </c>
      <c r="E307" s="52">
        <v>1.1574074074074073E-5</v>
      </c>
      <c r="F307" s="53" t="e">
        <f t="shared" si="12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0"/>
        <v xml:space="preserve"> </v>
      </c>
      <c r="D308" s="52" t="str">
        <f t="shared" si="11"/>
        <v xml:space="preserve"> </v>
      </c>
      <c r="E308" s="52">
        <v>1.1574074074074073E-5</v>
      </c>
      <c r="F308" s="53" t="e">
        <f t="shared" si="12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0"/>
        <v xml:space="preserve"> </v>
      </c>
      <c r="D309" s="52" t="str">
        <f t="shared" si="11"/>
        <v xml:space="preserve"> </v>
      </c>
      <c r="E309" s="52">
        <v>1.1574074074074073E-5</v>
      </c>
      <c r="F309" s="53" t="e">
        <f t="shared" si="12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0"/>
        <v xml:space="preserve"> </v>
      </c>
      <c r="D310" s="52" t="str">
        <f t="shared" si="11"/>
        <v xml:space="preserve"> </v>
      </c>
      <c r="E310" s="52">
        <v>1.1574074074074073E-5</v>
      </c>
      <c r="F310" s="53" t="e">
        <f t="shared" si="12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0"/>
        <v xml:space="preserve"> </v>
      </c>
      <c r="D311" s="52" t="str">
        <f t="shared" si="11"/>
        <v xml:space="preserve"> </v>
      </c>
      <c r="E311" s="52">
        <v>1.1574074074074073E-5</v>
      </c>
      <c r="F311" s="53" t="e">
        <f t="shared" si="12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0"/>
        <v xml:space="preserve"> </v>
      </c>
      <c r="D312" s="52" t="str">
        <f t="shared" si="11"/>
        <v xml:space="preserve"> </v>
      </c>
      <c r="E312" s="52">
        <v>1.1574074074074073E-5</v>
      </c>
      <c r="F312" s="53" t="e">
        <f t="shared" si="12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0"/>
        <v xml:space="preserve"> </v>
      </c>
      <c r="D313" s="52" t="str">
        <f t="shared" si="11"/>
        <v xml:space="preserve"> </v>
      </c>
      <c r="E313" s="52">
        <v>1.1574074074074073E-5</v>
      </c>
      <c r="F313" s="53" t="e">
        <f t="shared" si="12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0"/>
        <v xml:space="preserve"> </v>
      </c>
      <c r="D314" s="52" t="str">
        <f t="shared" si="11"/>
        <v xml:space="preserve"> </v>
      </c>
      <c r="E314" s="52">
        <v>1.1574074074074073E-5</v>
      </c>
      <c r="F314" s="53" t="e">
        <f t="shared" si="12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0"/>
        <v xml:space="preserve"> </v>
      </c>
      <c r="D315" s="52" t="str">
        <f t="shared" si="11"/>
        <v xml:space="preserve"> </v>
      </c>
      <c r="E315" s="52">
        <v>1.1574074074074073E-5</v>
      </c>
      <c r="F315" s="53" t="e">
        <f t="shared" si="12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0"/>
        <v xml:space="preserve"> </v>
      </c>
      <c r="D316" s="52" t="str">
        <f t="shared" si="11"/>
        <v xml:space="preserve"> </v>
      </c>
      <c r="E316" s="52">
        <v>1.1574074074074073E-5</v>
      </c>
      <c r="F316" s="53" t="e">
        <f t="shared" si="12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0"/>
        <v xml:space="preserve"> </v>
      </c>
      <c r="D317" s="52" t="str">
        <f t="shared" si="11"/>
        <v xml:space="preserve"> </v>
      </c>
      <c r="E317" s="52">
        <v>1.1574074074074073E-5</v>
      </c>
      <c r="F317" s="53" t="e">
        <f t="shared" si="12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0"/>
        <v xml:space="preserve"> </v>
      </c>
      <c r="D318" s="52" t="str">
        <f t="shared" si="11"/>
        <v xml:space="preserve"> </v>
      </c>
      <c r="E318" s="52">
        <v>1.1574074074074073E-5</v>
      </c>
      <c r="F318" s="53" t="e">
        <f t="shared" si="12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10"/>
        <v xml:space="preserve"> </v>
      </c>
      <c r="D319" s="52" t="str">
        <f t="shared" si="11"/>
        <v xml:space="preserve"> </v>
      </c>
      <c r="E319" s="52">
        <v>1.1574074074074073E-5</v>
      </c>
      <c r="F319" s="53" t="e">
        <f t="shared" si="12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0"/>
        <v xml:space="preserve"> </v>
      </c>
      <c r="D320" s="52" t="str">
        <f t="shared" si="11"/>
        <v xml:space="preserve"> </v>
      </c>
      <c r="E320" s="52">
        <v>1.1574074074074073E-5</v>
      </c>
      <c r="F320" s="53" t="e">
        <f t="shared" si="12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0"/>
        <v xml:space="preserve"> </v>
      </c>
      <c r="D321" s="52" t="str">
        <f t="shared" si="11"/>
        <v xml:space="preserve"> </v>
      </c>
      <c r="E321" s="52">
        <v>1.1574074074074073E-5</v>
      </c>
      <c r="F321" s="53" t="e">
        <f t="shared" si="12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0"/>
        <v xml:space="preserve"> </v>
      </c>
      <c r="D322" s="52" t="str">
        <f t="shared" si="11"/>
        <v xml:space="preserve"> </v>
      </c>
      <c r="E322" s="52">
        <v>1.1574074074074073E-5</v>
      </c>
      <c r="F322" s="53" t="e">
        <f t="shared" si="12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0"/>
        <v xml:space="preserve"> </v>
      </c>
      <c r="D323" s="52" t="str">
        <f t="shared" si="11"/>
        <v xml:space="preserve"> </v>
      </c>
      <c r="E323" s="52">
        <v>1.1574074074074073E-5</v>
      </c>
      <c r="F323" s="53" t="e">
        <f t="shared" si="12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0"/>
        <v xml:space="preserve"> </v>
      </c>
      <c r="D324" s="52" t="str">
        <f t="shared" si="11"/>
        <v xml:space="preserve"> </v>
      </c>
      <c r="E324" s="52">
        <v>1.1574074074074073E-5</v>
      </c>
      <c r="F324" s="53" t="e">
        <f t="shared" si="12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0"/>
        <v xml:space="preserve"> </v>
      </c>
      <c r="D325" s="52" t="str">
        <f t="shared" si="11"/>
        <v xml:space="preserve"> </v>
      </c>
      <c r="E325" s="52">
        <v>1.1574074074074073E-5</v>
      </c>
      <c r="F325" s="53" t="e">
        <f t="shared" si="12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ref="C326:C389" si="13">VLOOKUP(B326,name,3,FALSE)</f>
        <v xml:space="preserve"> </v>
      </c>
      <c r="D326" s="52" t="str">
        <f t="shared" ref="D326:D389" si="14">VLOOKUP(B326,name,2,FALSE)</f>
        <v xml:space="preserve"> </v>
      </c>
      <c r="E326" s="52">
        <v>1.1574074074074073E-5</v>
      </c>
      <c r="F326" s="53" t="e">
        <f t="shared" ref="F326:F389" si="15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3"/>
        <v xml:space="preserve"> </v>
      </c>
      <c r="D327" s="52" t="str">
        <f t="shared" si="14"/>
        <v xml:space="preserve"> </v>
      </c>
      <c r="E327" s="52">
        <v>1.1574074074074073E-5</v>
      </c>
      <c r="F327" s="53" t="e">
        <f t="shared" si="15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3"/>
        <v xml:space="preserve"> </v>
      </c>
      <c r="D328" s="52" t="str">
        <f t="shared" si="14"/>
        <v xml:space="preserve"> </v>
      </c>
      <c r="E328" s="52">
        <v>1.1574074074074073E-5</v>
      </c>
      <c r="F328" s="53" t="e">
        <f t="shared" si="15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3"/>
        <v xml:space="preserve"> </v>
      </c>
      <c r="D329" s="52" t="str">
        <f t="shared" si="14"/>
        <v xml:space="preserve"> </v>
      </c>
      <c r="E329" s="52">
        <v>1.1574074074074073E-5</v>
      </c>
      <c r="F329" s="53" t="e">
        <f t="shared" si="15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3"/>
        <v xml:space="preserve"> </v>
      </c>
      <c r="D330" s="52" t="str">
        <f t="shared" si="14"/>
        <v xml:space="preserve"> </v>
      </c>
      <c r="E330" s="52">
        <v>1.1574074074074073E-5</v>
      </c>
      <c r="F330" s="53" t="e">
        <f t="shared" si="15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13"/>
        <v xml:space="preserve"> </v>
      </c>
      <c r="D331" s="52" t="str">
        <f t="shared" si="14"/>
        <v xml:space="preserve"> </v>
      </c>
      <c r="E331" s="52">
        <v>1.1574074074074073E-5</v>
      </c>
      <c r="F331" s="53" t="e">
        <f t="shared" si="15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13"/>
        <v xml:space="preserve"> </v>
      </c>
      <c r="D332" s="52" t="str">
        <f t="shared" si="14"/>
        <v xml:space="preserve"> </v>
      </c>
      <c r="E332" s="52">
        <v>1.1574074074074073E-5</v>
      </c>
      <c r="F332" s="53" t="e">
        <f t="shared" si="15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13"/>
        <v xml:space="preserve"> </v>
      </c>
      <c r="D333" s="52" t="str">
        <f t="shared" si="14"/>
        <v xml:space="preserve"> </v>
      </c>
      <c r="E333" s="52">
        <v>1.1574074074074073E-5</v>
      </c>
      <c r="F333" s="53" t="e">
        <f t="shared" si="15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13"/>
        <v xml:space="preserve"> </v>
      </c>
      <c r="D334" s="52" t="str">
        <f t="shared" si="14"/>
        <v xml:space="preserve"> </v>
      </c>
      <c r="E334" s="52">
        <v>1.1574074074074073E-5</v>
      </c>
      <c r="F334" s="53" t="e">
        <f t="shared" si="15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13"/>
        <v xml:space="preserve"> </v>
      </c>
      <c r="D335" s="52" t="str">
        <f t="shared" si="14"/>
        <v xml:space="preserve"> </v>
      </c>
      <c r="E335" s="52">
        <v>1.1574074074074073E-5</v>
      </c>
      <c r="F335" s="53" t="e">
        <f t="shared" si="15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13"/>
        <v xml:space="preserve"> </v>
      </c>
      <c r="D336" s="52" t="str">
        <f t="shared" si="14"/>
        <v xml:space="preserve"> </v>
      </c>
      <c r="E336" s="52">
        <v>1.1574074074074073E-5</v>
      </c>
      <c r="F336" s="53" t="e">
        <f t="shared" si="15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13"/>
        <v xml:space="preserve"> </v>
      </c>
      <c r="D337" s="52" t="str">
        <f t="shared" si="14"/>
        <v xml:space="preserve"> </v>
      </c>
      <c r="E337" s="52">
        <v>1.1574074074074073E-5</v>
      </c>
      <c r="F337" s="53" t="e">
        <f t="shared" si="15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13"/>
        <v xml:space="preserve"> </v>
      </c>
      <c r="D338" s="52" t="str">
        <f t="shared" si="14"/>
        <v xml:space="preserve"> </v>
      </c>
      <c r="E338" s="52">
        <v>1.1574074074074073E-5</v>
      </c>
      <c r="F338" s="53" t="e">
        <f t="shared" si="15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13"/>
        <v xml:space="preserve"> </v>
      </c>
      <c r="D339" s="52" t="str">
        <f t="shared" si="14"/>
        <v xml:space="preserve"> </v>
      </c>
      <c r="E339" s="52">
        <v>1.1574074074074073E-5</v>
      </c>
      <c r="F339" s="53" t="e">
        <f t="shared" si="15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13"/>
        <v xml:space="preserve"> </v>
      </c>
      <c r="D340" s="52" t="str">
        <f t="shared" si="14"/>
        <v xml:space="preserve"> </v>
      </c>
      <c r="E340" s="52">
        <v>1.1574074074074073E-5</v>
      </c>
      <c r="F340" s="53" t="e">
        <f t="shared" si="15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13"/>
        <v xml:space="preserve"> </v>
      </c>
      <c r="D341" s="52" t="str">
        <f t="shared" si="14"/>
        <v xml:space="preserve"> </v>
      </c>
      <c r="E341" s="52">
        <v>1.1574074074074073E-5</v>
      </c>
      <c r="F341" s="53" t="e">
        <f t="shared" si="15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13"/>
        <v xml:space="preserve"> </v>
      </c>
      <c r="D342" s="52" t="str">
        <f t="shared" si="14"/>
        <v xml:space="preserve"> </v>
      </c>
      <c r="E342" s="52">
        <v>1.1574074074074073E-5</v>
      </c>
      <c r="F342" s="53" t="e">
        <f t="shared" si="15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13"/>
        <v xml:space="preserve"> </v>
      </c>
      <c r="D343" s="52" t="str">
        <f t="shared" si="14"/>
        <v xml:space="preserve"> </v>
      </c>
      <c r="E343" s="52">
        <v>1.1574074074074073E-5</v>
      </c>
      <c r="F343" s="53" t="e">
        <f t="shared" si="15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13"/>
        <v xml:space="preserve"> </v>
      </c>
      <c r="D344" s="52" t="str">
        <f t="shared" si="14"/>
        <v xml:space="preserve"> </v>
      </c>
      <c r="E344" s="52">
        <v>1.1574074074074073E-5</v>
      </c>
      <c r="F344" s="53" t="e">
        <f t="shared" si="15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13"/>
        <v xml:space="preserve"> </v>
      </c>
      <c r="D345" s="52" t="str">
        <f t="shared" si="14"/>
        <v xml:space="preserve"> </v>
      </c>
      <c r="E345" s="52">
        <v>1.1574074074074073E-5</v>
      </c>
      <c r="F345" s="53" t="e">
        <f t="shared" si="15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13"/>
        <v xml:space="preserve"> </v>
      </c>
      <c r="D346" s="52" t="str">
        <f t="shared" si="14"/>
        <v xml:space="preserve"> </v>
      </c>
      <c r="E346" s="52">
        <v>1.1574074074074073E-5</v>
      </c>
      <c r="F346" s="53" t="e">
        <f t="shared" si="15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13"/>
        <v xml:space="preserve"> </v>
      </c>
      <c r="D347" s="52" t="str">
        <f t="shared" si="14"/>
        <v xml:space="preserve"> </v>
      </c>
      <c r="E347" s="52">
        <v>1.1574074074074073E-5</v>
      </c>
      <c r="F347" s="53" t="e">
        <f t="shared" si="15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13"/>
        <v xml:space="preserve"> </v>
      </c>
      <c r="D348" s="52" t="str">
        <f t="shared" si="14"/>
        <v xml:space="preserve"> </v>
      </c>
      <c r="E348" s="52">
        <v>1.1574074074074073E-5</v>
      </c>
      <c r="F348" s="53" t="e">
        <f t="shared" si="15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13"/>
        <v xml:space="preserve"> </v>
      </c>
      <c r="D349" s="52" t="str">
        <f t="shared" si="14"/>
        <v xml:space="preserve"> </v>
      </c>
      <c r="E349" s="52">
        <v>1.1574074074074073E-5</v>
      </c>
      <c r="F349" s="53" t="e">
        <f t="shared" si="15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13"/>
        <v xml:space="preserve"> </v>
      </c>
      <c r="D350" s="52" t="str">
        <f t="shared" si="14"/>
        <v xml:space="preserve"> </v>
      </c>
      <c r="E350" s="52">
        <v>1.1574074074074073E-5</v>
      </c>
      <c r="F350" s="53" t="e">
        <f t="shared" si="15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13"/>
        <v xml:space="preserve"> </v>
      </c>
      <c r="D351" s="52" t="str">
        <f t="shared" si="14"/>
        <v xml:space="preserve"> </v>
      </c>
      <c r="E351" s="52">
        <v>1.1574074074074073E-5</v>
      </c>
      <c r="F351" s="53" t="e">
        <f t="shared" si="15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13"/>
        <v xml:space="preserve"> </v>
      </c>
      <c r="D352" s="52" t="str">
        <f t="shared" si="14"/>
        <v xml:space="preserve"> </v>
      </c>
      <c r="E352" s="52">
        <v>1.1574074074074073E-5</v>
      </c>
      <c r="F352" s="53" t="e">
        <f t="shared" si="15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13"/>
        <v xml:space="preserve"> </v>
      </c>
      <c r="D353" s="52" t="str">
        <f t="shared" si="14"/>
        <v xml:space="preserve"> </v>
      </c>
      <c r="E353" s="52">
        <v>1.1574074074074073E-5</v>
      </c>
      <c r="F353" s="53" t="e">
        <f t="shared" si="15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13"/>
        <v xml:space="preserve"> </v>
      </c>
      <c r="D354" s="52" t="str">
        <f t="shared" si="14"/>
        <v xml:space="preserve"> </v>
      </c>
      <c r="E354" s="52">
        <v>1.1574074074074073E-5</v>
      </c>
      <c r="F354" s="53" t="e">
        <f t="shared" si="15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13"/>
        <v xml:space="preserve"> </v>
      </c>
      <c r="D355" s="52" t="str">
        <f t="shared" si="14"/>
        <v xml:space="preserve"> </v>
      </c>
      <c r="E355" s="52">
        <v>1.1574074074074073E-5</v>
      </c>
      <c r="F355" s="53" t="e">
        <f t="shared" si="15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13"/>
        <v xml:space="preserve"> </v>
      </c>
      <c r="D356" s="52" t="str">
        <f t="shared" si="14"/>
        <v xml:space="preserve"> </v>
      </c>
      <c r="E356" s="52">
        <v>1.1574074074074073E-5</v>
      </c>
      <c r="F356" s="53" t="e">
        <f t="shared" si="15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13"/>
        <v xml:space="preserve"> </v>
      </c>
      <c r="D357" s="52" t="str">
        <f t="shared" si="14"/>
        <v xml:space="preserve"> </v>
      </c>
      <c r="E357" s="52">
        <v>1.1574074074074073E-5</v>
      </c>
      <c r="F357" s="53" t="e">
        <f t="shared" si="15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13"/>
        <v xml:space="preserve"> </v>
      </c>
      <c r="D358" s="52" t="str">
        <f t="shared" si="14"/>
        <v xml:space="preserve"> </v>
      </c>
      <c r="E358" s="52">
        <v>1.1574074074074073E-5</v>
      </c>
      <c r="F358" s="53" t="e">
        <f t="shared" si="15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13"/>
        <v xml:space="preserve"> </v>
      </c>
      <c r="D359" s="52" t="str">
        <f t="shared" si="14"/>
        <v xml:space="preserve"> </v>
      </c>
      <c r="E359" s="52">
        <v>1.1574074074074073E-5</v>
      </c>
      <c r="F359" s="53" t="e">
        <f t="shared" si="15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13"/>
        <v xml:space="preserve"> </v>
      </c>
      <c r="D360" s="52" t="str">
        <f t="shared" si="14"/>
        <v xml:space="preserve"> </v>
      </c>
      <c r="E360" s="52">
        <v>1.1574074074074073E-5</v>
      </c>
      <c r="F360" s="53" t="e">
        <f t="shared" si="15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13"/>
        <v xml:space="preserve"> </v>
      </c>
      <c r="D361" s="52" t="str">
        <f t="shared" si="14"/>
        <v xml:space="preserve"> </v>
      </c>
      <c r="E361" s="52">
        <v>1.1574074074074073E-5</v>
      </c>
      <c r="F361" s="53" t="e">
        <f t="shared" si="15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13"/>
        <v xml:space="preserve"> </v>
      </c>
      <c r="D362" s="52" t="str">
        <f t="shared" si="14"/>
        <v xml:space="preserve"> </v>
      </c>
      <c r="E362" s="52">
        <v>1.1574074074074073E-5</v>
      </c>
      <c r="F362" s="53" t="e">
        <f t="shared" si="15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13"/>
        <v xml:space="preserve"> </v>
      </c>
      <c r="D363" s="52" t="str">
        <f t="shared" si="14"/>
        <v xml:space="preserve"> </v>
      </c>
      <c r="E363" s="52">
        <v>1.1574074074074073E-5</v>
      </c>
      <c r="F363" s="53" t="e">
        <f t="shared" si="15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13"/>
        <v xml:space="preserve"> </v>
      </c>
      <c r="D364" s="52" t="str">
        <f t="shared" si="14"/>
        <v xml:space="preserve"> </v>
      </c>
      <c r="E364" s="52">
        <v>1.1574074074074073E-5</v>
      </c>
      <c r="F364" s="53" t="e">
        <f t="shared" si="15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13"/>
        <v xml:space="preserve"> </v>
      </c>
      <c r="D365" s="52" t="str">
        <f t="shared" si="14"/>
        <v xml:space="preserve"> </v>
      </c>
      <c r="E365" s="52">
        <v>1.1574074074074073E-5</v>
      </c>
      <c r="F365" s="53" t="e">
        <f t="shared" si="15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13"/>
        <v xml:space="preserve"> </v>
      </c>
      <c r="D366" s="52" t="str">
        <f t="shared" si="14"/>
        <v xml:space="preserve"> </v>
      </c>
      <c r="E366" s="52">
        <v>1.1574074074074073E-5</v>
      </c>
      <c r="F366" s="53" t="e">
        <f t="shared" si="15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13"/>
        <v xml:space="preserve"> </v>
      </c>
      <c r="D367" s="52" t="str">
        <f t="shared" si="14"/>
        <v xml:space="preserve"> </v>
      </c>
      <c r="E367" s="52">
        <v>1.1574074074074073E-5</v>
      </c>
      <c r="F367" s="53" t="e">
        <f t="shared" si="15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13"/>
        <v xml:space="preserve"> </v>
      </c>
      <c r="D368" s="52" t="str">
        <f t="shared" si="14"/>
        <v xml:space="preserve"> </v>
      </c>
      <c r="E368" s="52">
        <v>1.1574074074074073E-5</v>
      </c>
      <c r="F368" s="53" t="e">
        <f t="shared" si="15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13"/>
        <v xml:space="preserve"> </v>
      </c>
      <c r="D369" s="52" t="str">
        <f t="shared" si="14"/>
        <v xml:space="preserve"> </v>
      </c>
      <c r="E369" s="52">
        <v>1.1574074074074073E-5</v>
      </c>
      <c r="F369" s="53" t="e">
        <f t="shared" si="15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13"/>
        <v xml:space="preserve"> </v>
      </c>
      <c r="D370" s="52" t="str">
        <f t="shared" si="14"/>
        <v xml:space="preserve"> </v>
      </c>
      <c r="E370" s="52">
        <v>1.1574074074074073E-5</v>
      </c>
      <c r="F370" s="53" t="e">
        <f t="shared" si="15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13"/>
        <v xml:space="preserve"> </v>
      </c>
      <c r="D371" s="52" t="str">
        <f t="shared" si="14"/>
        <v xml:space="preserve"> </v>
      </c>
      <c r="E371" s="52">
        <v>1.1574074074074073E-5</v>
      </c>
      <c r="F371" s="53" t="e">
        <f t="shared" si="15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13"/>
        <v xml:space="preserve"> </v>
      </c>
      <c r="D372" s="52" t="str">
        <f t="shared" si="14"/>
        <v xml:space="preserve"> </v>
      </c>
      <c r="E372" s="52">
        <v>1.1574074074074073E-5</v>
      </c>
      <c r="F372" s="53" t="e">
        <f t="shared" si="15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13"/>
        <v xml:space="preserve"> </v>
      </c>
      <c r="D373" s="52" t="str">
        <f t="shared" si="14"/>
        <v xml:space="preserve"> </v>
      </c>
      <c r="E373" s="52">
        <v>1.1574074074074073E-5</v>
      </c>
      <c r="F373" s="53" t="e">
        <f t="shared" si="15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13"/>
        <v xml:space="preserve"> </v>
      </c>
      <c r="D374" s="52" t="str">
        <f t="shared" si="14"/>
        <v xml:space="preserve"> </v>
      </c>
      <c r="E374" s="52">
        <v>1.1574074074074073E-5</v>
      </c>
      <c r="F374" s="53" t="e">
        <f t="shared" si="15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13"/>
        <v xml:space="preserve"> </v>
      </c>
      <c r="D375" s="52" t="str">
        <f t="shared" si="14"/>
        <v xml:space="preserve"> </v>
      </c>
      <c r="E375" s="52">
        <v>1.1574074074074073E-5</v>
      </c>
      <c r="F375" s="53" t="e">
        <f t="shared" si="15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13"/>
        <v xml:space="preserve"> </v>
      </c>
      <c r="D376" s="52" t="str">
        <f t="shared" si="14"/>
        <v xml:space="preserve"> </v>
      </c>
      <c r="E376" s="52">
        <v>1.1574074074074073E-5</v>
      </c>
      <c r="F376" s="53" t="e">
        <f t="shared" si="15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13"/>
        <v xml:space="preserve"> </v>
      </c>
      <c r="D377" s="52" t="str">
        <f t="shared" si="14"/>
        <v xml:space="preserve"> </v>
      </c>
      <c r="E377" s="52">
        <v>1.1574074074074073E-5</v>
      </c>
      <c r="F377" s="53" t="e">
        <f t="shared" si="15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13"/>
        <v xml:space="preserve"> </v>
      </c>
      <c r="D378" s="52" t="str">
        <f t="shared" si="14"/>
        <v xml:space="preserve"> </v>
      </c>
      <c r="E378" s="52">
        <v>1.1574074074074073E-5</v>
      </c>
      <c r="F378" s="53" t="e">
        <f t="shared" si="15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13"/>
        <v xml:space="preserve"> </v>
      </c>
      <c r="D379" s="52" t="str">
        <f t="shared" si="14"/>
        <v xml:space="preserve"> </v>
      </c>
      <c r="E379" s="52">
        <v>1.1574074074074073E-5</v>
      </c>
      <c r="F379" s="53" t="e">
        <f t="shared" si="15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13"/>
        <v xml:space="preserve"> </v>
      </c>
      <c r="D380" s="52" t="str">
        <f t="shared" si="14"/>
        <v xml:space="preserve"> </v>
      </c>
      <c r="E380" s="52">
        <v>1.1574074074074073E-5</v>
      </c>
      <c r="F380" s="53" t="e">
        <f t="shared" si="15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13"/>
        <v xml:space="preserve"> </v>
      </c>
      <c r="D381" s="52" t="str">
        <f t="shared" si="14"/>
        <v xml:space="preserve"> </v>
      </c>
      <c r="E381" s="52">
        <v>1.1574074074074073E-5</v>
      </c>
      <c r="F381" s="53" t="e">
        <f t="shared" si="15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13"/>
        <v xml:space="preserve"> </v>
      </c>
      <c r="D382" s="52" t="str">
        <f t="shared" si="14"/>
        <v xml:space="preserve"> </v>
      </c>
      <c r="E382" s="52">
        <v>1.1574074074074073E-5</v>
      </c>
      <c r="F382" s="53" t="e">
        <f t="shared" si="15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13"/>
        <v xml:space="preserve"> </v>
      </c>
      <c r="D383" s="52" t="str">
        <f t="shared" si="14"/>
        <v xml:space="preserve"> </v>
      </c>
      <c r="E383" s="52">
        <v>1.1574074074074073E-5</v>
      </c>
      <c r="F383" s="53" t="e">
        <f t="shared" si="15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13"/>
        <v xml:space="preserve"> </v>
      </c>
      <c r="D384" s="52" t="str">
        <f t="shared" si="14"/>
        <v xml:space="preserve"> </v>
      </c>
      <c r="E384" s="52">
        <v>1.1574074074074073E-5</v>
      </c>
      <c r="F384" s="53" t="e">
        <f t="shared" si="15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13"/>
        <v xml:space="preserve"> </v>
      </c>
      <c r="D385" s="52" t="str">
        <f t="shared" si="14"/>
        <v xml:space="preserve"> </v>
      </c>
      <c r="E385" s="52">
        <v>1.1574074074074073E-5</v>
      </c>
      <c r="F385" s="53" t="e">
        <f t="shared" si="15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13"/>
        <v xml:space="preserve"> </v>
      </c>
      <c r="D386" s="52" t="str">
        <f t="shared" si="14"/>
        <v xml:space="preserve"> </v>
      </c>
      <c r="E386" s="52">
        <v>1.1574074074074073E-5</v>
      </c>
      <c r="F386" s="53" t="e">
        <f t="shared" si="15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13"/>
        <v xml:space="preserve"> </v>
      </c>
      <c r="D387" s="52" t="str">
        <f t="shared" si="14"/>
        <v xml:space="preserve"> </v>
      </c>
      <c r="E387" s="52">
        <v>1.1574074074074073E-5</v>
      </c>
      <c r="F387" s="53" t="e">
        <f t="shared" si="15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13"/>
        <v xml:space="preserve"> </v>
      </c>
      <c r="D388" s="52" t="str">
        <f t="shared" si="14"/>
        <v xml:space="preserve"> </v>
      </c>
      <c r="E388" s="52">
        <v>1.1574074074074073E-5</v>
      </c>
      <c r="F388" s="53" t="e">
        <f t="shared" si="15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13"/>
        <v xml:space="preserve"> </v>
      </c>
      <c r="D389" s="52" t="str">
        <f t="shared" si="14"/>
        <v xml:space="preserve"> </v>
      </c>
      <c r="E389" s="52">
        <v>1.1574074074074073E-5</v>
      </c>
      <c r="F389" s="53" t="e">
        <f t="shared" si="15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ref="C390:C453" si="16">VLOOKUP(B390,name,3,FALSE)</f>
        <v xml:space="preserve"> </v>
      </c>
      <c r="D390" s="52" t="str">
        <f t="shared" ref="D390:D453" si="17">VLOOKUP(B390,name,2,FALSE)</f>
        <v xml:space="preserve"> </v>
      </c>
      <c r="E390" s="52">
        <v>1.1574074074074073E-5</v>
      </c>
      <c r="F390" s="53" t="e">
        <f t="shared" ref="F390:F453" si="18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16"/>
        <v xml:space="preserve"> </v>
      </c>
      <c r="D391" s="52" t="str">
        <f t="shared" si="17"/>
        <v xml:space="preserve"> </v>
      </c>
      <c r="E391" s="52">
        <v>1.1574074074074073E-5</v>
      </c>
      <c r="F391" s="53" t="e">
        <f t="shared" si="18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16"/>
        <v xml:space="preserve"> </v>
      </c>
      <c r="D392" s="52" t="str">
        <f t="shared" si="17"/>
        <v xml:space="preserve"> </v>
      </c>
      <c r="E392" s="52">
        <v>1.1574074074074073E-5</v>
      </c>
      <c r="F392" s="53" t="e">
        <f t="shared" si="18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16"/>
        <v xml:space="preserve"> </v>
      </c>
      <c r="D393" s="52" t="str">
        <f t="shared" si="17"/>
        <v xml:space="preserve"> </v>
      </c>
      <c r="E393" s="52">
        <v>1.1574074074074073E-5</v>
      </c>
      <c r="F393" s="53" t="e">
        <f t="shared" si="18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16"/>
        <v xml:space="preserve"> </v>
      </c>
      <c r="D394" s="52" t="str">
        <f t="shared" si="17"/>
        <v xml:space="preserve"> </v>
      </c>
      <c r="E394" s="52">
        <v>1.1574074074074073E-5</v>
      </c>
      <c r="F394" s="53" t="e">
        <f t="shared" si="18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16"/>
        <v xml:space="preserve"> </v>
      </c>
      <c r="D395" s="52" t="str">
        <f t="shared" si="17"/>
        <v xml:space="preserve"> </v>
      </c>
      <c r="E395" s="52">
        <v>1.1574074074074073E-5</v>
      </c>
      <c r="F395" s="53" t="e">
        <f t="shared" si="18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16"/>
        <v xml:space="preserve"> </v>
      </c>
      <c r="D396" s="52" t="str">
        <f t="shared" si="17"/>
        <v xml:space="preserve"> </v>
      </c>
      <c r="E396" s="52">
        <v>1.1574074074074073E-5</v>
      </c>
      <c r="F396" s="53" t="e">
        <f t="shared" si="18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16"/>
        <v xml:space="preserve"> </v>
      </c>
      <c r="D397" s="52" t="str">
        <f t="shared" si="17"/>
        <v xml:space="preserve"> </v>
      </c>
      <c r="E397" s="52">
        <v>1.1574074074074073E-5</v>
      </c>
      <c r="F397" s="53" t="e">
        <f t="shared" si="18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16"/>
        <v xml:space="preserve"> </v>
      </c>
      <c r="D398" s="52" t="str">
        <f t="shared" si="17"/>
        <v xml:space="preserve"> </v>
      </c>
      <c r="E398" s="52">
        <v>1.1574074074074073E-5</v>
      </c>
      <c r="F398" s="53" t="e">
        <f t="shared" si="18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16"/>
        <v xml:space="preserve"> </v>
      </c>
      <c r="D399" s="52" t="str">
        <f t="shared" si="17"/>
        <v xml:space="preserve"> </v>
      </c>
      <c r="E399" s="52">
        <v>1.1574074074074073E-5</v>
      </c>
      <c r="F399" s="53" t="e">
        <f t="shared" si="18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16"/>
        <v xml:space="preserve"> </v>
      </c>
      <c r="D400" s="52" t="str">
        <f t="shared" si="17"/>
        <v xml:space="preserve"> </v>
      </c>
      <c r="E400" s="52">
        <v>1.1574074074074073E-5</v>
      </c>
      <c r="F400" s="53" t="e">
        <f t="shared" si="18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16"/>
        <v xml:space="preserve"> </v>
      </c>
      <c r="D401" s="52" t="str">
        <f t="shared" si="17"/>
        <v xml:space="preserve"> </v>
      </c>
      <c r="E401" s="52">
        <v>1.1574074074074073E-5</v>
      </c>
      <c r="F401" s="53" t="e">
        <f t="shared" si="18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16"/>
        <v xml:space="preserve"> </v>
      </c>
      <c r="D402" s="52" t="str">
        <f t="shared" si="17"/>
        <v xml:space="preserve"> </v>
      </c>
      <c r="E402" s="52">
        <v>1.1574074074074073E-5</v>
      </c>
      <c r="F402" s="53" t="e">
        <f t="shared" si="18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16"/>
        <v xml:space="preserve"> </v>
      </c>
      <c r="D403" s="52" t="str">
        <f t="shared" si="17"/>
        <v xml:space="preserve"> </v>
      </c>
      <c r="E403" s="52">
        <v>1.1574074074074073E-5</v>
      </c>
      <c r="F403" s="53" t="e">
        <f t="shared" si="18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16"/>
        <v xml:space="preserve"> </v>
      </c>
      <c r="D404" s="52" t="str">
        <f t="shared" si="17"/>
        <v xml:space="preserve"> </v>
      </c>
      <c r="E404" s="52">
        <v>1.1574074074074073E-5</v>
      </c>
      <c r="F404" s="53" t="e">
        <f t="shared" si="18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16"/>
        <v xml:space="preserve"> </v>
      </c>
      <c r="D405" s="52" t="str">
        <f t="shared" si="17"/>
        <v xml:space="preserve"> </v>
      </c>
      <c r="E405" s="52">
        <v>1.1574074074074073E-5</v>
      </c>
      <c r="F405" s="53" t="e">
        <f t="shared" si="18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16"/>
        <v xml:space="preserve"> </v>
      </c>
      <c r="D406" s="52" t="str">
        <f t="shared" si="17"/>
        <v xml:space="preserve"> </v>
      </c>
      <c r="E406" s="52">
        <v>1.1574074074074073E-5</v>
      </c>
      <c r="F406" s="53" t="e">
        <f t="shared" si="18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16"/>
        <v xml:space="preserve"> </v>
      </c>
      <c r="D407" s="52" t="str">
        <f t="shared" si="17"/>
        <v xml:space="preserve"> </v>
      </c>
      <c r="E407" s="52">
        <v>1.1574074074074073E-5</v>
      </c>
      <c r="F407" s="53" t="e">
        <f t="shared" si="18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16"/>
        <v xml:space="preserve"> </v>
      </c>
      <c r="D408" s="52" t="str">
        <f t="shared" si="17"/>
        <v xml:space="preserve"> </v>
      </c>
      <c r="E408" s="52">
        <v>1.1574074074074073E-5</v>
      </c>
      <c r="F408" s="53" t="e">
        <f t="shared" si="18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16"/>
        <v xml:space="preserve"> </v>
      </c>
      <c r="D409" s="52" t="str">
        <f t="shared" si="17"/>
        <v xml:space="preserve"> </v>
      </c>
      <c r="E409" s="52">
        <v>1.1574074074074073E-5</v>
      </c>
      <c r="F409" s="53" t="e">
        <f t="shared" si="18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16"/>
        <v xml:space="preserve"> </v>
      </c>
      <c r="D410" s="52" t="str">
        <f t="shared" si="17"/>
        <v xml:space="preserve"> </v>
      </c>
      <c r="E410" s="52">
        <v>1.1574074074074073E-5</v>
      </c>
      <c r="F410" s="53" t="e">
        <f t="shared" si="18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16"/>
        <v xml:space="preserve"> </v>
      </c>
      <c r="D411" s="52" t="str">
        <f t="shared" si="17"/>
        <v xml:space="preserve"> </v>
      </c>
      <c r="E411" s="52">
        <v>1.1574074074074073E-5</v>
      </c>
      <c r="F411" s="53" t="e">
        <f t="shared" si="18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16"/>
        <v xml:space="preserve"> </v>
      </c>
      <c r="D412" s="52" t="str">
        <f t="shared" si="17"/>
        <v xml:space="preserve"> </v>
      </c>
      <c r="E412" s="52">
        <v>1.1574074074074073E-5</v>
      </c>
      <c r="F412" s="53" t="e">
        <f t="shared" si="18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16"/>
        <v xml:space="preserve"> </v>
      </c>
      <c r="D413" s="52" t="str">
        <f t="shared" si="17"/>
        <v xml:space="preserve"> </v>
      </c>
      <c r="E413" s="52">
        <v>1.1574074074074073E-5</v>
      </c>
      <c r="F413" s="53" t="e">
        <f t="shared" si="18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16"/>
        <v xml:space="preserve"> </v>
      </c>
      <c r="D414" s="52" t="str">
        <f t="shared" si="17"/>
        <v xml:space="preserve"> </v>
      </c>
      <c r="E414" s="52">
        <v>1.1574074074074073E-5</v>
      </c>
      <c r="F414" s="53" t="e">
        <f t="shared" si="18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16"/>
        <v xml:space="preserve"> </v>
      </c>
      <c r="D415" s="52" t="str">
        <f t="shared" si="17"/>
        <v xml:space="preserve"> </v>
      </c>
      <c r="E415" s="52">
        <v>1.1574074074074073E-5</v>
      </c>
      <c r="F415" s="53" t="e">
        <f t="shared" si="18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16"/>
        <v xml:space="preserve"> </v>
      </c>
      <c r="D416" s="52" t="str">
        <f t="shared" si="17"/>
        <v xml:space="preserve"> </v>
      </c>
      <c r="E416" s="52">
        <v>1.1574074074074073E-5</v>
      </c>
      <c r="F416" s="53" t="e">
        <f t="shared" si="18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16"/>
        <v xml:space="preserve"> </v>
      </c>
      <c r="D417" s="52" t="str">
        <f t="shared" si="17"/>
        <v xml:space="preserve"> </v>
      </c>
      <c r="E417" s="52">
        <v>1.1574074074074073E-5</v>
      </c>
      <c r="F417" s="53" t="e">
        <f t="shared" si="18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16"/>
        <v xml:space="preserve"> </v>
      </c>
      <c r="D418" s="52" t="str">
        <f t="shared" si="17"/>
        <v xml:space="preserve"> </v>
      </c>
      <c r="E418" s="52">
        <v>1.1574074074074073E-5</v>
      </c>
      <c r="F418" s="53" t="e">
        <f t="shared" si="18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16"/>
        <v xml:space="preserve"> </v>
      </c>
      <c r="D419" s="52" t="str">
        <f t="shared" si="17"/>
        <v xml:space="preserve"> </v>
      </c>
      <c r="E419" s="52">
        <v>1.1574074074074073E-5</v>
      </c>
      <c r="F419" s="53" t="e">
        <f t="shared" si="18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16"/>
        <v xml:space="preserve"> </v>
      </c>
      <c r="D420" s="52" t="str">
        <f t="shared" si="17"/>
        <v xml:space="preserve"> </v>
      </c>
      <c r="E420" s="52">
        <v>1.1574074074074073E-5</v>
      </c>
      <c r="F420" s="53" t="e">
        <f t="shared" si="18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16"/>
        <v xml:space="preserve"> </v>
      </c>
      <c r="D421" s="52" t="str">
        <f t="shared" si="17"/>
        <v xml:space="preserve"> </v>
      </c>
      <c r="E421" s="52">
        <v>1.1574074074074073E-5</v>
      </c>
      <c r="F421" s="53" t="e">
        <f t="shared" si="18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16"/>
        <v xml:space="preserve"> </v>
      </c>
      <c r="D422" s="52" t="str">
        <f t="shared" si="17"/>
        <v xml:space="preserve"> </v>
      </c>
      <c r="E422" s="52">
        <v>1.1574074074074073E-5</v>
      </c>
      <c r="F422" s="53" t="e">
        <f t="shared" si="18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16"/>
        <v xml:space="preserve"> </v>
      </c>
      <c r="D423" s="52" t="str">
        <f t="shared" si="17"/>
        <v xml:space="preserve"> </v>
      </c>
      <c r="E423" s="52">
        <v>1.1574074074074073E-5</v>
      </c>
      <c r="F423" s="53" t="e">
        <f t="shared" si="18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16"/>
        <v xml:space="preserve"> </v>
      </c>
      <c r="D424" s="52" t="str">
        <f t="shared" si="17"/>
        <v xml:space="preserve"> </v>
      </c>
      <c r="E424" s="52">
        <v>1.1574074074074073E-5</v>
      </c>
      <c r="F424" s="53" t="e">
        <f t="shared" si="18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16"/>
        <v xml:space="preserve"> </v>
      </c>
      <c r="D425" s="52" t="str">
        <f t="shared" si="17"/>
        <v xml:space="preserve"> </v>
      </c>
      <c r="E425" s="52">
        <v>1.1574074074074073E-5</v>
      </c>
      <c r="F425" s="53" t="e">
        <f t="shared" si="18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16"/>
        <v xml:space="preserve"> </v>
      </c>
      <c r="D426" s="52" t="str">
        <f t="shared" si="17"/>
        <v xml:space="preserve"> </v>
      </c>
      <c r="E426" s="52">
        <v>1.1574074074074073E-5</v>
      </c>
      <c r="F426" s="53" t="e">
        <f t="shared" si="18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16"/>
        <v xml:space="preserve"> </v>
      </c>
      <c r="D427" s="52" t="str">
        <f t="shared" si="17"/>
        <v xml:space="preserve"> </v>
      </c>
      <c r="E427" s="52">
        <v>1.1574074074074073E-5</v>
      </c>
      <c r="F427" s="53" t="e">
        <f t="shared" si="18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16"/>
        <v xml:space="preserve"> </v>
      </c>
      <c r="D428" s="52" t="str">
        <f t="shared" si="17"/>
        <v xml:space="preserve"> </v>
      </c>
      <c r="E428" s="52">
        <v>1.1574074074074073E-5</v>
      </c>
      <c r="F428" s="53" t="e">
        <f t="shared" si="18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16"/>
        <v xml:space="preserve"> </v>
      </c>
      <c r="D429" s="52" t="str">
        <f t="shared" si="17"/>
        <v xml:space="preserve"> </v>
      </c>
      <c r="E429" s="52">
        <v>1.1574074074074073E-5</v>
      </c>
      <c r="F429" s="53" t="e">
        <f t="shared" si="18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16"/>
        <v xml:space="preserve"> </v>
      </c>
      <c r="D430" s="52" t="str">
        <f t="shared" si="17"/>
        <v xml:space="preserve"> </v>
      </c>
      <c r="E430" s="52">
        <v>1.1574074074074073E-5</v>
      </c>
      <c r="F430" s="53" t="e">
        <f t="shared" si="18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16"/>
        <v xml:space="preserve"> </v>
      </c>
      <c r="D431" s="52" t="str">
        <f t="shared" si="17"/>
        <v xml:space="preserve"> </v>
      </c>
      <c r="E431" s="52">
        <v>1.1574074074074073E-5</v>
      </c>
      <c r="F431" s="53" t="e">
        <f t="shared" si="18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16"/>
        <v xml:space="preserve"> </v>
      </c>
      <c r="D432" s="52" t="str">
        <f t="shared" si="17"/>
        <v xml:space="preserve"> </v>
      </c>
      <c r="E432" s="52">
        <v>1.1574074074074073E-5</v>
      </c>
      <c r="F432" s="53" t="e">
        <f t="shared" si="18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16"/>
        <v xml:space="preserve"> </v>
      </c>
      <c r="D433" s="52" t="str">
        <f t="shared" si="17"/>
        <v xml:space="preserve"> </v>
      </c>
      <c r="E433" s="52">
        <v>1.1574074074074073E-5</v>
      </c>
      <c r="F433" s="53" t="e">
        <f t="shared" si="18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16"/>
        <v xml:space="preserve"> </v>
      </c>
      <c r="D434" s="52" t="str">
        <f t="shared" si="17"/>
        <v xml:space="preserve"> </v>
      </c>
      <c r="E434" s="52">
        <v>1.1574074074074073E-5</v>
      </c>
      <c r="F434" s="53" t="e">
        <f t="shared" si="18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16"/>
        <v xml:space="preserve"> </v>
      </c>
      <c r="D435" s="52" t="str">
        <f t="shared" si="17"/>
        <v xml:space="preserve"> </v>
      </c>
      <c r="E435" s="52">
        <v>1.1574074074074073E-5</v>
      </c>
      <c r="F435" s="53" t="e">
        <f t="shared" si="18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16"/>
        <v xml:space="preserve"> </v>
      </c>
      <c r="D436" s="52" t="str">
        <f t="shared" si="17"/>
        <v xml:space="preserve"> </v>
      </c>
      <c r="E436" s="52">
        <v>1.1574074074074073E-5</v>
      </c>
      <c r="F436" s="53" t="e">
        <f t="shared" si="18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16"/>
        <v xml:space="preserve"> </v>
      </c>
      <c r="D437" s="52" t="str">
        <f t="shared" si="17"/>
        <v xml:space="preserve"> </v>
      </c>
      <c r="E437" s="52">
        <v>1.1574074074074073E-5</v>
      </c>
      <c r="F437" s="53" t="e">
        <f t="shared" si="18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16"/>
        <v xml:space="preserve"> </v>
      </c>
      <c r="D438" s="52" t="str">
        <f t="shared" si="17"/>
        <v xml:space="preserve"> </v>
      </c>
      <c r="E438" s="52">
        <v>1.1574074074074073E-5</v>
      </c>
      <c r="F438" s="53" t="e">
        <f t="shared" si="18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16"/>
        <v xml:space="preserve"> </v>
      </c>
      <c r="D439" s="52" t="str">
        <f t="shared" si="17"/>
        <v xml:space="preserve"> </v>
      </c>
      <c r="E439" s="52">
        <v>1.1574074074074073E-5</v>
      </c>
      <c r="F439" s="53" t="e">
        <f t="shared" si="18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16"/>
        <v xml:space="preserve"> </v>
      </c>
      <c r="D440" s="52" t="str">
        <f t="shared" si="17"/>
        <v xml:space="preserve"> </v>
      </c>
      <c r="E440" s="52">
        <v>1.1574074074074073E-5</v>
      </c>
      <c r="F440" s="53" t="e">
        <f t="shared" si="18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16"/>
        <v xml:space="preserve"> </v>
      </c>
      <c r="D441" s="52" t="str">
        <f t="shared" si="17"/>
        <v xml:space="preserve"> </v>
      </c>
      <c r="E441" s="52">
        <v>1.1574074074074073E-5</v>
      </c>
      <c r="F441" s="53" t="e">
        <f t="shared" si="18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16"/>
        <v xml:space="preserve"> </v>
      </c>
      <c r="D442" s="52" t="str">
        <f t="shared" si="17"/>
        <v xml:space="preserve"> </v>
      </c>
      <c r="E442" s="52">
        <v>1.1574074074074073E-5</v>
      </c>
      <c r="F442" s="53" t="e">
        <f t="shared" si="18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16"/>
        <v xml:space="preserve"> </v>
      </c>
      <c r="D443" s="52" t="str">
        <f t="shared" si="17"/>
        <v xml:space="preserve"> </v>
      </c>
      <c r="E443" s="52">
        <v>1.1574074074074073E-5</v>
      </c>
      <c r="F443" s="53" t="e">
        <f t="shared" si="18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16"/>
        <v xml:space="preserve"> </v>
      </c>
      <c r="D444" s="52" t="str">
        <f t="shared" si="17"/>
        <v xml:space="preserve"> </v>
      </c>
      <c r="E444" s="52">
        <v>1.1574074074074073E-5</v>
      </c>
      <c r="F444" s="53" t="e">
        <f t="shared" si="18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16"/>
        <v xml:space="preserve"> </v>
      </c>
      <c r="D445" s="52" t="str">
        <f t="shared" si="17"/>
        <v xml:space="preserve"> </v>
      </c>
      <c r="E445" s="52">
        <v>1.1574074074074073E-5</v>
      </c>
      <c r="F445" s="53" t="e">
        <f t="shared" si="18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16"/>
        <v xml:space="preserve"> </v>
      </c>
      <c r="D446" s="52" t="str">
        <f t="shared" si="17"/>
        <v xml:space="preserve"> </v>
      </c>
      <c r="E446" s="52">
        <v>1.1574074074074073E-5</v>
      </c>
      <c r="F446" s="53" t="e">
        <f t="shared" si="18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16"/>
        <v xml:space="preserve"> </v>
      </c>
      <c r="D447" s="52" t="str">
        <f t="shared" si="17"/>
        <v xml:space="preserve"> </v>
      </c>
      <c r="E447" s="52">
        <v>1.1574074074074073E-5</v>
      </c>
      <c r="F447" s="53" t="e">
        <f t="shared" si="18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16"/>
        <v xml:space="preserve"> </v>
      </c>
      <c r="D448" s="52" t="str">
        <f t="shared" si="17"/>
        <v xml:space="preserve"> </v>
      </c>
      <c r="E448" s="52">
        <v>1.1574074074074073E-5</v>
      </c>
      <c r="F448" s="53" t="e">
        <f t="shared" si="18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16"/>
        <v xml:space="preserve"> </v>
      </c>
      <c r="D449" s="52" t="str">
        <f t="shared" si="17"/>
        <v xml:space="preserve"> </v>
      </c>
      <c r="E449" s="52">
        <v>1.1574074074074073E-5</v>
      </c>
      <c r="F449" s="53" t="e">
        <f t="shared" si="18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16"/>
        <v xml:space="preserve"> </v>
      </c>
      <c r="D450" s="52" t="str">
        <f t="shared" si="17"/>
        <v xml:space="preserve"> </v>
      </c>
      <c r="E450" s="52">
        <v>1.1574074074074073E-5</v>
      </c>
      <c r="F450" s="53" t="e">
        <f t="shared" si="18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16"/>
        <v xml:space="preserve"> </v>
      </c>
      <c r="D451" s="52" t="str">
        <f t="shared" si="17"/>
        <v xml:space="preserve"> </v>
      </c>
      <c r="E451" s="52">
        <v>1.1574074074074073E-5</v>
      </c>
      <c r="F451" s="53" t="e">
        <f t="shared" si="18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16"/>
        <v xml:space="preserve"> </v>
      </c>
      <c r="D452" s="52" t="str">
        <f t="shared" si="17"/>
        <v xml:space="preserve"> </v>
      </c>
      <c r="E452" s="52">
        <v>1.1574074074074073E-5</v>
      </c>
      <c r="F452" s="53" t="e">
        <f t="shared" si="18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16"/>
        <v xml:space="preserve"> </v>
      </c>
      <c r="D453" s="52" t="str">
        <f t="shared" si="17"/>
        <v xml:space="preserve"> </v>
      </c>
      <c r="E453" s="52">
        <v>1.1574074074074073E-5</v>
      </c>
      <c r="F453" s="53" t="e">
        <f t="shared" si="18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ref="C454:C505" si="19">VLOOKUP(B454,name,3,FALSE)</f>
        <v xml:space="preserve"> </v>
      </c>
      <c r="D454" s="52" t="str">
        <f t="shared" ref="D454:D505" si="20">VLOOKUP(B454,name,2,FALSE)</f>
        <v xml:space="preserve"> </v>
      </c>
      <c r="E454" s="52">
        <v>1.1574074074074073E-5</v>
      </c>
      <c r="F454" s="53" t="e">
        <f t="shared" ref="F454:F505" si="21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19"/>
        <v xml:space="preserve"> </v>
      </c>
      <c r="D455" s="52" t="str">
        <f t="shared" si="20"/>
        <v xml:space="preserve"> </v>
      </c>
      <c r="E455" s="52">
        <v>1.1574074074074073E-5</v>
      </c>
      <c r="F455" s="53" t="e">
        <f t="shared" si="21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19"/>
        <v xml:space="preserve"> </v>
      </c>
      <c r="D456" s="52" t="str">
        <f t="shared" si="20"/>
        <v xml:space="preserve"> </v>
      </c>
      <c r="E456" s="52">
        <v>1.1574074074074073E-5</v>
      </c>
      <c r="F456" s="53" t="e">
        <f t="shared" si="21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19"/>
        <v xml:space="preserve"> </v>
      </c>
      <c r="D457" s="52" t="str">
        <f t="shared" si="20"/>
        <v xml:space="preserve"> </v>
      </c>
      <c r="E457" s="52">
        <v>1.1574074074074073E-5</v>
      </c>
      <c r="F457" s="53" t="e">
        <f t="shared" si="21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19"/>
        <v xml:space="preserve"> </v>
      </c>
      <c r="D458" s="52" t="str">
        <f t="shared" si="20"/>
        <v xml:space="preserve"> </v>
      </c>
      <c r="E458" s="52">
        <v>1.1574074074074073E-5</v>
      </c>
      <c r="F458" s="53" t="e">
        <f t="shared" si="21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19"/>
        <v xml:space="preserve"> </v>
      </c>
      <c r="D459" s="52" t="str">
        <f t="shared" si="20"/>
        <v xml:space="preserve"> </v>
      </c>
      <c r="E459" s="52">
        <v>1.1574074074074073E-5</v>
      </c>
      <c r="F459" s="53" t="e">
        <f t="shared" si="21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19"/>
        <v xml:space="preserve"> </v>
      </c>
      <c r="D460" s="52" t="str">
        <f t="shared" si="20"/>
        <v xml:space="preserve"> </v>
      </c>
      <c r="E460" s="52">
        <v>1.1574074074074073E-5</v>
      </c>
      <c r="F460" s="53" t="e">
        <f t="shared" si="21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19"/>
        <v xml:space="preserve"> </v>
      </c>
      <c r="D461" s="52" t="str">
        <f t="shared" si="20"/>
        <v xml:space="preserve"> </v>
      </c>
      <c r="E461" s="52">
        <v>1.1574074074074073E-5</v>
      </c>
      <c r="F461" s="53" t="e">
        <f t="shared" si="21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19"/>
        <v xml:space="preserve"> </v>
      </c>
      <c r="D462" s="52" t="str">
        <f t="shared" si="20"/>
        <v xml:space="preserve"> </v>
      </c>
      <c r="E462" s="52">
        <v>1.1574074074074073E-5</v>
      </c>
      <c r="F462" s="53" t="e">
        <f t="shared" si="21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19"/>
        <v xml:space="preserve"> </v>
      </c>
      <c r="D463" s="52" t="str">
        <f t="shared" si="20"/>
        <v xml:space="preserve"> </v>
      </c>
      <c r="E463" s="52">
        <v>1.1574074074074073E-5</v>
      </c>
      <c r="F463" s="53" t="e">
        <f t="shared" si="21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19"/>
        <v xml:space="preserve"> </v>
      </c>
      <c r="D464" s="52" t="str">
        <f t="shared" si="20"/>
        <v xml:space="preserve"> </v>
      </c>
      <c r="E464" s="52">
        <v>1.1574074074074073E-5</v>
      </c>
      <c r="F464" s="53" t="e">
        <f t="shared" si="21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19"/>
        <v xml:space="preserve"> </v>
      </c>
      <c r="D465" s="52" t="str">
        <f t="shared" si="20"/>
        <v xml:space="preserve"> </v>
      </c>
      <c r="E465" s="52">
        <v>1.1574074074074073E-5</v>
      </c>
      <c r="F465" s="53" t="e">
        <f t="shared" si="21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19"/>
        <v xml:space="preserve"> </v>
      </c>
      <c r="D466" s="52" t="str">
        <f t="shared" si="20"/>
        <v xml:space="preserve"> </v>
      </c>
      <c r="E466" s="52">
        <v>1.1574074074074073E-5</v>
      </c>
      <c r="F466" s="53" t="e">
        <f t="shared" si="21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19"/>
        <v xml:space="preserve"> </v>
      </c>
      <c r="D467" s="52" t="str">
        <f t="shared" si="20"/>
        <v xml:space="preserve"> </v>
      </c>
      <c r="E467" s="52">
        <v>1.1574074074074073E-5</v>
      </c>
      <c r="F467" s="53" t="e">
        <f t="shared" si="21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19"/>
        <v xml:space="preserve"> </v>
      </c>
      <c r="D468" s="52" t="str">
        <f t="shared" si="20"/>
        <v xml:space="preserve"> </v>
      </c>
      <c r="E468" s="52">
        <v>1.1574074074074073E-5</v>
      </c>
      <c r="F468" s="53" t="e">
        <f t="shared" si="21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19"/>
        <v xml:space="preserve"> </v>
      </c>
      <c r="D469" s="52" t="str">
        <f t="shared" si="20"/>
        <v xml:space="preserve"> </v>
      </c>
      <c r="E469" s="52">
        <v>1.1574074074074073E-5</v>
      </c>
      <c r="F469" s="53" t="e">
        <f t="shared" si="21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19"/>
        <v xml:space="preserve"> </v>
      </c>
      <c r="D470" s="52" t="str">
        <f t="shared" si="20"/>
        <v xml:space="preserve"> </v>
      </c>
      <c r="E470" s="52">
        <v>1.1574074074074073E-5</v>
      </c>
      <c r="F470" s="53" t="e">
        <f t="shared" si="21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19"/>
        <v xml:space="preserve"> </v>
      </c>
      <c r="D471" s="52" t="str">
        <f t="shared" si="20"/>
        <v xml:space="preserve"> </v>
      </c>
      <c r="E471" s="52">
        <v>1.1574074074074073E-5</v>
      </c>
      <c r="F471" s="53" t="e">
        <f t="shared" si="21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19"/>
        <v xml:space="preserve"> </v>
      </c>
      <c r="D472" s="52" t="str">
        <f t="shared" si="20"/>
        <v xml:space="preserve"> </v>
      </c>
      <c r="E472" s="52">
        <v>1.1574074074074073E-5</v>
      </c>
      <c r="F472" s="53" t="e">
        <f t="shared" si="21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19"/>
        <v xml:space="preserve"> </v>
      </c>
      <c r="D473" s="52" t="str">
        <f t="shared" si="20"/>
        <v xml:space="preserve"> </v>
      </c>
      <c r="E473" s="52">
        <v>1.1574074074074073E-5</v>
      </c>
      <c r="F473" s="53" t="e">
        <f t="shared" si="21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19"/>
        <v xml:space="preserve"> </v>
      </c>
      <c r="D474" s="52" t="str">
        <f t="shared" si="20"/>
        <v xml:space="preserve"> </v>
      </c>
      <c r="E474" s="52">
        <v>1.1574074074074073E-5</v>
      </c>
      <c r="F474" s="53" t="e">
        <f t="shared" si="21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19"/>
        <v xml:space="preserve"> </v>
      </c>
      <c r="D475" s="52" t="str">
        <f t="shared" si="20"/>
        <v xml:space="preserve"> </v>
      </c>
      <c r="E475" s="52">
        <v>1.1574074074074073E-5</v>
      </c>
      <c r="F475" s="53" t="e">
        <f t="shared" si="21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19"/>
        <v xml:space="preserve"> </v>
      </c>
      <c r="D476" s="52" t="str">
        <f t="shared" si="20"/>
        <v xml:space="preserve"> </v>
      </c>
      <c r="E476" s="52">
        <v>1.1574074074074073E-5</v>
      </c>
      <c r="F476" s="53" t="e">
        <f t="shared" si="21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19"/>
        <v xml:space="preserve"> </v>
      </c>
      <c r="D477" s="52" t="str">
        <f t="shared" si="20"/>
        <v xml:space="preserve"> </v>
      </c>
      <c r="E477" s="52">
        <v>1.1574074074074073E-5</v>
      </c>
      <c r="F477" s="53" t="e">
        <f t="shared" si="21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19"/>
        <v xml:space="preserve"> </v>
      </c>
      <c r="D478" s="52" t="str">
        <f t="shared" si="20"/>
        <v xml:space="preserve"> </v>
      </c>
      <c r="E478" s="52">
        <v>1.1574074074074073E-5</v>
      </c>
      <c r="F478" s="53" t="e">
        <f t="shared" si="21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19"/>
        <v xml:space="preserve"> </v>
      </c>
      <c r="D479" s="52" t="str">
        <f t="shared" si="20"/>
        <v xml:space="preserve"> </v>
      </c>
      <c r="E479" s="52">
        <v>1.1574074074074073E-5</v>
      </c>
      <c r="F479" s="53" t="e">
        <f t="shared" si="21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19"/>
        <v xml:space="preserve"> </v>
      </c>
      <c r="D480" s="52" t="str">
        <f t="shared" si="20"/>
        <v xml:space="preserve"> </v>
      </c>
      <c r="E480" s="52">
        <v>1.1574074074074073E-5</v>
      </c>
      <c r="F480" s="53" t="e">
        <f t="shared" si="21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19"/>
        <v xml:space="preserve"> </v>
      </c>
      <c r="D481" s="52" t="str">
        <f t="shared" si="20"/>
        <v xml:space="preserve"> </v>
      </c>
      <c r="E481" s="52">
        <v>1.1574074074074073E-5</v>
      </c>
      <c r="F481" s="53" t="e">
        <f t="shared" si="21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19"/>
        <v xml:space="preserve"> </v>
      </c>
      <c r="D482" s="52" t="str">
        <f t="shared" si="20"/>
        <v xml:space="preserve"> </v>
      </c>
      <c r="E482" s="52">
        <v>1.1574074074074073E-5</v>
      </c>
      <c r="F482" s="53" t="e">
        <f t="shared" si="21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19"/>
        <v xml:space="preserve"> </v>
      </c>
      <c r="D483" s="52" t="str">
        <f t="shared" si="20"/>
        <v xml:space="preserve"> </v>
      </c>
      <c r="E483" s="52">
        <v>1.1574074074074073E-5</v>
      </c>
      <c r="F483" s="53" t="e">
        <f t="shared" si="21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19"/>
        <v xml:space="preserve"> </v>
      </c>
      <c r="D484" s="52" t="str">
        <f t="shared" si="20"/>
        <v xml:space="preserve"> </v>
      </c>
      <c r="E484" s="52">
        <v>1.1574074074074073E-5</v>
      </c>
      <c r="F484" s="53" t="e">
        <f t="shared" si="21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19"/>
        <v xml:space="preserve"> </v>
      </c>
      <c r="D485" s="52" t="str">
        <f t="shared" si="20"/>
        <v xml:space="preserve"> </v>
      </c>
      <c r="E485" s="52">
        <v>1.1574074074074073E-5</v>
      </c>
      <c r="F485" s="53" t="e">
        <f t="shared" si="21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19"/>
        <v xml:space="preserve"> </v>
      </c>
      <c r="D486" s="52" t="str">
        <f t="shared" si="20"/>
        <v xml:space="preserve"> </v>
      </c>
      <c r="E486" s="52">
        <v>1.1574074074074073E-5</v>
      </c>
      <c r="F486" s="53" t="e">
        <f t="shared" si="21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19"/>
        <v xml:space="preserve"> </v>
      </c>
      <c r="D487" s="52" t="str">
        <f t="shared" si="20"/>
        <v xml:space="preserve"> </v>
      </c>
      <c r="E487" s="52">
        <v>1.1574074074074073E-5</v>
      </c>
      <c r="F487" s="53" t="e">
        <f t="shared" si="21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19"/>
        <v xml:space="preserve"> </v>
      </c>
      <c r="D488" s="52" t="str">
        <f t="shared" si="20"/>
        <v xml:space="preserve"> </v>
      </c>
      <c r="E488" s="52">
        <v>1.1574074074074073E-5</v>
      </c>
      <c r="F488" s="53" t="e">
        <f t="shared" si="21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19"/>
        <v xml:space="preserve"> </v>
      </c>
      <c r="D489" s="52" t="str">
        <f t="shared" si="20"/>
        <v xml:space="preserve"> </v>
      </c>
      <c r="E489" s="52">
        <v>1.1574074074074073E-5</v>
      </c>
      <c r="F489" s="53" t="e">
        <f t="shared" si="21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19"/>
        <v xml:space="preserve"> </v>
      </c>
      <c r="D490" s="52" t="str">
        <f t="shared" si="20"/>
        <v xml:space="preserve"> </v>
      </c>
      <c r="E490" s="52">
        <v>1.1574074074074073E-5</v>
      </c>
      <c r="F490" s="53" t="e">
        <f t="shared" si="21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19"/>
        <v xml:space="preserve"> </v>
      </c>
      <c r="D491" s="52" t="str">
        <f t="shared" si="20"/>
        <v xml:space="preserve"> </v>
      </c>
      <c r="E491" s="52">
        <v>1.1574074074074073E-5</v>
      </c>
      <c r="F491" s="53" t="e">
        <f t="shared" si="21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19"/>
        <v xml:space="preserve"> </v>
      </c>
      <c r="D492" s="52" t="str">
        <f t="shared" si="20"/>
        <v xml:space="preserve"> </v>
      </c>
      <c r="E492" s="52">
        <v>1.1574074074074073E-5</v>
      </c>
      <c r="F492" s="53" t="e">
        <f t="shared" si="21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19"/>
        <v xml:space="preserve"> </v>
      </c>
      <c r="D493" s="52" t="str">
        <f t="shared" si="20"/>
        <v xml:space="preserve"> </v>
      </c>
      <c r="E493" s="52">
        <v>1.1574074074074073E-5</v>
      </c>
      <c r="F493" s="53" t="e">
        <f t="shared" si="21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19"/>
        <v xml:space="preserve"> </v>
      </c>
      <c r="D494" s="52" t="str">
        <f t="shared" si="20"/>
        <v xml:space="preserve"> </v>
      </c>
      <c r="E494" s="52">
        <v>1.1574074074074073E-5</v>
      </c>
      <c r="F494" s="53" t="e">
        <f t="shared" si="21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19"/>
        <v xml:space="preserve"> </v>
      </c>
      <c r="D495" s="52" t="str">
        <f t="shared" si="20"/>
        <v xml:space="preserve"> </v>
      </c>
      <c r="E495" s="52">
        <v>1.1574074074074073E-5</v>
      </c>
      <c r="F495" s="53" t="e">
        <f t="shared" si="21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19"/>
        <v xml:space="preserve"> </v>
      </c>
      <c r="D496" s="52" t="str">
        <f t="shared" si="20"/>
        <v xml:space="preserve"> </v>
      </c>
      <c r="E496" s="52">
        <v>1.1574074074074073E-5</v>
      </c>
      <c r="F496" s="53" t="e">
        <f t="shared" si="21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19"/>
        <v xml:space="preserve"> </v>
      </c>
      <c r="D497" s="52" t="str">
        <f t="shared" si="20"/>
        <v xml:space="preserve"> </v>
      </c>
      <c r="E497" s="52">
        <v>1.1574074074074073E-5</v>
      </c>
      <c r="F497" s="53" t="e">
        <f t="shared" si="21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19"/>
        <v xml:space="preserve"> </v>
      </c>
      <c r="D498" s="52" t="str">
        <f t="shared" si="20"/>
        <v xml:space="preserve"> </v>
      </c>
      <c r="E498" s="52">
        <v>1.1574074074074073E-5</v>
      </c>
      <c r="F498" s="53" t="e">
        <f t="shared" si="21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19"/>
        <v xml:space="preserve"> </v>
      </c>
      <c r="D499" s="52" t="str">
        <f t="shared" si="20"/>
        <v xml:space="preserve"> </v>
      </c>
      <c r="E499" s="52">
        <v>1.1574074074074073E-5</v>
      </c>
      <c r="F499" s="53" t="e">
        <f t="shared" si="21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19"/>
        <v xml:space="preserve"> </v>
      </c>
      <c r="D500" s="52" t="str">
        <f t="shared" si="20"/>
        <v xml:space="preserve"> </v>
      </c>
      <c r="E500" s="52">
        <v>1.1574074074074073E-5</v>
      </c>
      <c r="F500" s="53" t="e">
        <f t="shared" si="21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19"/>
        <v xml:space="preserve"> </v>
      </c>
      <c r="D501" s="52" t="str">
        <f t="shared" si="20"/>
        <v xml:space="preserve"> </v>
      </c>
      <c r="E501" s="52">
        <v>1.1574074074074073E-5</v>
      </c>
      <c r="F501" s="53" t="e">
        <f t="shared" si="21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19"/>
        <v xml:space="preserve"> </v>
      </c>
      <c r="D502" s="52" t="str">
        <f t="shared" si="20"/>
        <v xml:space="preserve"> </v>
      </c>
      <c r="E502" s="52">
        <v>1.1574074074074073E-5</v>
      </c>
      <c r="F502" s="53" t="e">
        <f t="shared" si="21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19"/>
        <v xml:space="preserve"> </v>
      </c>
      <c r="D503" s="52" t="str">
        <f t="shared" si="20"/>
        <v xml:space="preserve"> </v>
      </c>
      <c r="E503" s="52">
        <v>1.1574074074074073E-5</v>
      </c>
      <c r="F503" s="53" t="e">
        <f t="shared" si="21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19"/>
        <v xml:space="preserve"> </v>
      </c>
      <c r="D504" s="52" t="str">
        <f t="shared" si="20"/>
        <v xml:space="preserve"> </v>
      </c>
      <c r="E504" s="52">
        <v>1.1574074074074073E-5</v>
      </c>
      <c r="F504" s="53" t="e">
        <f t="shared" si="21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si="19"/>
        <v xml:space="preserve"> </v>
      </c>
      <c r="D505" s="52" t="str">
        <f t="shared" si="20"/>
        <v xml:space="preserve"> </v>
      </c>
      <c r="E505" s="52">
        <v>1.1574074074074073E-5</v>
      </c>
      <c r="F505" s="53" t="e">
        <f t="shared" si="21"/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</sheetData>
  <phoneticPr fontId="3" type="noConversion"/>
  <conditionalFormatting sqref="B1:B3">
    <cfRule type="cellIs" dxfId="88" priority="16" stopIfTrue="1" operator="equal">
      <formula>"x"</formula>
    </cfRule>
  </conditionalFormatting>
  <conditionalFormatting sqref="B6">
    <cfRule type="cellIs" dxfId="87" priority="5" stopIfTrue="1" operator="equal">
      <formula>"x"</formula>
    </cfRule>
  </conditionalFormatting>
  <conditionalFormatting sqref="B11:B413">
    <cfRule type="cellIs" dxfId="86" priority="3" stopIfTrue="1" operator="equal">
      <formula>"x"</formula>
    </cfRule>
  </conditionalFormatting>
  <conditionalFormatting sqref="B4:B5 B487:B506">
    <cfRule type="cellIs" dxfId="85" priority="7" stopIfTrue="1" operator="equal">
      <formula>"x"</formula>
    </cfRule>
  </conditionalFormatting>
  <conditionalFormatting sqref="G4:G10 G487:G506">
    <cfRule type="cellIs" dxfId="84" priority="8" stopIfTrue="1" operator="equal">
      <formula>#N/A</formula>
    </cfRule>
  </conditionalFormatting>
  <conditionalFormatting sqref="B7:B10">
    <cfRule type="cellIs" dxfId="83" priority="6" stopIfTrue="1" operator="equal">
      <formula>"x"</formula>
    </cfRule>
  </conditionalFormatting>
  <conditionalFormatting sqref="G11:G413">
    <cfRule type="cellIs" dxfId="82" priority="4" stopIfTrue="1" operator="equal">
      <formula>#N/A</formula>
    </cfRule>
  </conditionalFormatting>
  <conditionalFormatting sqref="B414:B486">
    <cfRule type="cellIs" dxfId="81" priority="1" stopIfTrue="1" operator="equal">
      <formula>"x"</formula>
    </cfRule>
  </conditionalFormatting>
  <conditionalFormatting sqref="G414:G486">
    <cfRule type="cellIs" dxfId="80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1330" divId="teer league Adult_21330" sourceType="range" sourceRef="A1:F25" destinationFile="C:\A TEER\Web\TEER League 10\stalban.htm"/>
    <webPublishItem id="32615" divId="teer league Standard_32615" sourceType="range" sourceRef="A1:F42" destinationFile="C:\A TEER\Web\TEER League 08\clacton.htm"/>
  </webPublishItems>
</worksheet>
</file>

<file path=xl/worksheets/sheet9.xml><?xml version="1.0" encoding="utf-8"?>
<worksheet xmlns="http://schemas.openxmlformats.org/spreadsheetml/2006/main" xmlns:r="http://schemas.openxmlformats.org/officeDocument/2006/relationships">
  <dimension ref="B1:G506"/>
  <sheetViews>
    <sheetView topLeftCell="A2" workbookViewId="0">
      <selection activeCell="E5" sqref="E5"/>
    </sheetView>
  </sheetViews>
  <sheetFormatPr defaultRowHeight="12.75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>
      <c r="B1" s="23"/>
      <c r="C1" s="40"/>
      <c r="D1" s="24"/>
      <c r="E1" s="25"/>
    </row>
    <row r="2" spans="2:7" ht="15.75">
      <c r="B2" s="59" t="str">
        <f>Races!A11</f>
        <v>West Suffolk</v>
      </c>
      <c r="C2" s="40"/>
      <c r="D2" s="24"/>
      <c r="E2" s="25"/>
    </row>
    <row r="3" spans="2:7" ht="13.5" thickBot="1">
      <c r="B3" s="35" t="s">
        <v>0</v>
      </c>
      <c r="C3" s="41" t="s">
        <v>10</v>
      </c>
      <c r="D3" s="41" t="s">
        <v>9</v>
      </c>
      <c r="E3" s="36" t="s">
        <v>4</v>
      </c>
      <c r="F3" s="37" t="s">
        <v>2</v>
      </c>
    </row>
    <row r="4" spans="2:7">
      <c r="B4" s="58" t="s">
        <v>17</v>
      </c>
      <c r="C4" s="48" t="s">
        <v>20</v>
      </c>
      <c r="D4" s="48"/>
      <c r="E4" s="61">
        <v>4.0960648148148149E-2</v>
      </c>
      <c r="F4" s="49"/>
      <c r="G4" t="str">
        <f>IF((ISERROR((VLOOKUP(B4,Calculation!C$2:C$2815,1,FALSE)))),"not entered","")</f>
        <v/>
      </c>
    </row>
    <row r="5" spans="2:7">
      <c r="B5" s="50" t="s">
        <v>17</v>
      </c>
      <c r="C5" s="51" t="s">
        <v>21</v>
      </c>
      <c r="D5" s="51"/>
      <c r="E5" s="52">
        <v>3.6782407407407409E-2</v>
      </c>
      <c r="F5" s="53"/>
      <c r="G5" t="str">
        <f>IF((ISERROR((VLOOKUP(B5,Calculation!C$2:C$2815,1,FALSE)))),"not entered","")</f>
        <v/>
      </c>
    </row>
    <row r="6" spans="2:7">
      <c r="B6" s="70" t="s">
        <v>2470</v>
      </c>
      <c r="C6" s="52" t="str">
        <f t="shared" ref="C6:C69" si="0">VLOOKUP(B6,name,3,FALSE)</f>
        <v>Male</v>
      </c>
      <c r="D6" s="52" t="str">
        <f t="shared" ref="D6:D69" si="1">VLOOKUP(B6,name,2,FALSE)</f>
        <v>Ipswich Triathlon Club</v>
      </c>
      <c r="E6" s="52">
        <v>3.6782407407407409E-2</v>
      </c>
      <c r="F6" s="53">
        <f t="shared" ref="F6:F69" si="2">(VLOOKUP(C6,C$4:E$5,3,FALSE))/(E6/10000)</f>
        <v>10000</v>
      </c>
      <c r="G6" t="str">
        <f>IF((ISERROR((VLOOKUP(B6,Calculation!C$2:C$2815,1,FALSE)))),"not entered","")</f>
        <v/>
      </c>
    </row>
    <row r="7" spans="2:7">
      <c r="B7" s="70" t="s">
        <v>2471</v>
      </c>
      <c r="C7" s="52" t="str">
        <f t="shared" si="0"/>
        <v>Male</v>
      </c>
      <c r="D7" s="52" t="str">
        <f t="shared" si="1"/>
        <v>Army Triathlon Association</v>
      </c>
      <c r="E7" s="52">
        <v>3.8414351851851852E-2</v>
      </c>
      <c r="F7" s="53">
        <f t="shared" si="2"/>
        <v>9575.1732449532992</v>
      </c>
      <c r="G7" t="str">
        <f>IF((ISERROR((VLOOKUP(B7,Calculation!C$2:C$2815,1,FALSE)))),"not entered","")</f>
        <v/>
      </c>
    </row>
    <row r="8" spans="2:7">
      <c r="B8" s="70" t="s">
        <v>2472</v>
      </c>
      <c r="C8" s="52" t="str">
        <f t="shared" si="0"/>
        <v>Male</v>
      </c>
      <c r="D8" s="52" t="str">
        <f t="shared" si="1"/>
        <v>West Suffolk Wheelers and Triathlon Club</v>
      </c>
      <c r="E8" s="52">
        <v>4.0613425925925928E-2</v>
      </c>
      <c r="F8" s="53">
        <f t="shared" si="2"/>
        <v>9056.7113137646065</v>
      </c>
      <c r="G8" t="str">
        <f>IF((ISERROR((VLOOKUP(B8,Calculation!C$2:C$2815,1,FALSE)))),"not entered","")</f>
        <v/>
      </c>
    </row>
    <row r="9" spans="2:7">
      <c r="B9" s="70" t="s">
        <v>1585</v>
      </c>
      <c r="C9" s="52" t="str">
        <f t="shared" si="0"/>
        <v>Female</v>
      </c>
      <c r="D9" s="52" t="str">
        <f t="shared" si="1"/>
        <v>Itc</v>
      </c>
      <c r="E9" s="52">
        <v>4.0960648148148149E-2</v>
      </c>
      <c r="F9" s="53">
        <f t="shared" si="2"/>
        <v>10000.000000000002</v>
      </c>
      <c r="G9" t="str">
        <f>IF((ISERROR((VLOOKUP(B9,Calculation!C$2:C$2815,1,FALSE)))),"not entered","")</f>
        <v/>
      </c>
    </row>
    <row r="10" spans="2:7">
      <c r="B10" s="70" t="s">
        <v>193</v>
      </c>
      <c r="C10" s="52" t="str">
        <f t="shared" si="0"/>
        <v>Male</v>
      </c>
      <c r="D10" s="52" t="str">
        <f t="shared" si="1"/>
        <v xml:space="preserve">Tri-Anglia Triathlon Club    </v>
      </c>
      <c r="E10" s="52">
        <v>4.1157407407407406E-2</v>
      </c>
      <c r="F10" s="53">
        <f t="shared" si="2"/>
        <v>8937.0078740157478</v>
      </c>
      <c r="G10" t="str">
        <f>IF((ISERROR((VLOOKUP(B10,Calculation!C$2:C$2815,1,FALSE)))),"not entered","")</f>
        <v/>
      </c>
    </row>
    <row r="11" spans="2:7">
      <c r="B11" s="70" t="s">
        <v>2473</v>
      </c>
      <c r="C11" s="52" t="str">
        <f t="shared" si="0"/>
        <v>Male</v>
      </c>
      <c r="D11" s="52" t="str">
        <f t="shared" si="1"/>
        <v>West Suffolk Wheelers and Triathlon Club</v>
      </c>
      <c r="E11" s="52">
        <v>4.1469907407407407E-2</v>
      </c>
      <c r="F11" s="53">
        <f t="shared" si="2"/>
        <v>8869.6622941668993</v>
      </c>
      <c r="G11" t="str">
        <f>IF((ISERROR((VLOOKUP(B11,Calculation!C$2:C$2815,1,FALSE)))),"not entered","")</f>
        <v/>
      </c>
    </row>
    <row r="12" spans="2:7">
      <c r="B12" s="70" t="s">
        <v>84</v>
      </c>
      <c r="C12" s="52" t="str">
        <f t="shared" si="0"/>
        <v>Male</v>
      </c>
      <c r="D12" s="52" t="str">
        <f t="shared" si="1"/>
        <v>HADLEIGH HARES</v>
      </c>
      <c r="E12" s="52">
        <v>4.1597222222222223E-2</v>
      </c>
      <c r="F12" s="53">
        <f t="shared" si="2"/>
        <v>8842.5153032832513</v>
      </c>
      <c r="G12" t="str">
        <f>IF((ISERROR((VLOOKUP(B12,Calculation!C$2:C$2815,1,FALSE)))),"not entered","")</f>
        <v/>
      </c>
    </row>
    <row r="13" spans="2:7">
      <c r="B13" s="70" t="s">
        <v>2474</v>
      </c>
      <c r="C13" s="52" t="str">
        <f t="shared" si="0"/>
        <v>Male</v>
      </c>
      <c r="D13" s="52" t="str">
        <f t="shared" si="1"/>
        <v>Stowmarket Striders</v>
      </c>
      <c r="E13" s="52">
        <v>4.1863425925925929E-2</v>
      </c>
      <c r="F13" s="53">
        <f t="shared" si="2"/>
        <v>8786.2869781586942</v>
      </c>
      <c r="G13" t="str">
        <f>IF((ISERROR((VLOOKUP(B13,Calculation!C$2:C$2815,1,FALSE)))),"not entered","")</f>
        <v/>
      </c>
    </row>
    <row r="14" spans="2:7">
      <c r="B14" s="70" t="s">
        <v>94</v>
      </c>
      <c r="C14" s="52" t="str">
        <f t="shared" si="0"/>
        <v>Male</v>
      </c>
      <c r="D14" s="52" t="str">
        <f t="shared" si="1"/>
        <v>born2tri</v>
      </c>
      <c r="E14" s="52">
        <v>4.1979166666666672E-2</v>
      </c>
      <c r="F14" s="53">
        <f t="shared" si="2"/>
        <v>8762.062310449408</v>
      </c>
      <c r="G14" t="str">
        <f>IF((ISERROR((VLOOKUP(B14,Calculation!C$2:C$2815,1,FALSE)))),"not entered","")</f>
        <v/>
      </c>
    </row>
    <row r="15" spans="2:7">
      <c r="B15" s="70" t="s">
        <v>2475</v>
      </c>
      <c r="C15" s="52" t="str">
        <f t="shared" si="0"/>
        <v>Male</v>
      </c>
      <c r="D15" s="52">
        <f t="shared" si="1"/>
        <v>0</v>
      </c>
      <c r="E15" s="52">
        <v>4.2094907407407407E-2</v>
      </c>
      <c r="F15" s="53">
        <f t="shared" si="2"/>
        <v>8737.9708551003587</v>
      </c>
      <c r="G15" t="str">
        <f>IF((ISERROR((VLOOKUP(B15,Calculation!C$2:C$2815,1,FALSE)))),"not entered","")</f>
        <v/>
      </c>
    </row>
    <row r="16" spans="2:7">
      <c r="B16" s="70" t="s">
        <v>2476</v>
      </c>
      <c r="C16" s="52" t="str">
        <f t="shared" si="0"/>
        <v>Male</v>
      </c>
      <c r="D16" s="52">
        <f t="shared" si="1"/>
        <v>0</v>
      </c>
      <c r="E16" s="52">
        <v>4.2407407407407401E-2</v>
      </c>
      <c r="F16" s="53">
        <f t="shared" si="2"/>
        <v>8673.580786026203</v>
      </c>
      <c r="G16" t="str">
        <f>IF((ISERROR((VLOOKUP(B16,Calculation!C$2:C$2815,1,FALSE)))),"not entered","")</f>
        <v/>
      </c>
    </row>
    <row r="17" spans="2:7">
      <c r="B17" s="70" t="s">
        <v>2477</v>
      </c>
      <c r="C17" s="52" t="str">
        <f t="shared" si="0"/>
        <v>Male</v>
      </c>
      <c r="D17" s="52" t="str">
        <f t="shared" si="1"/>
        <v>Ipswich Triathlon Club</v>
      </c>
      <c r="E17" s="52">
        <v>4.3067129629629629E-2</v>
      </c>
      <c r="F17" s="53">
        <f t="shared" si="2"/>
        <v>8540.7148615963451</v>
      </c>
      <c r="G17" t="str">
        <f>IF((ISERROR((VLOOKUP(B17,Calculation!C$2:C$2815,1,FALSE)))),"not entered","")</f>
        <v/>
      </c>
    </row>
    <row r="18" spans="2:7">
      <c r="B18" s="70" t="s">
        <v>2478</v>
      </c>
      <c r="C18" s="52" t="str">
        <f t="shared" si="0"/>
        <v>Male</v>
      </c>
      <c r="D18" s="52" t="str">
        <f t="shared" si="1"/>
        <v>Ipswich Triathlon Club</v>
      </c>
      <c r="E18" s="52">
        <v>4.311342592592593E-2</v>
      </c>
      <c r="F18" s="53">
        <f t="shared" si="2"/>
        <v>8531.5436241610732</v>
      </c>
      <c r="G18" t="str">
        <f>IF((ISERROR((VLOOKUP(B18,Calculation!C$2:C$2815,1,FALSE)))),"not entered","")</f>
        <v/>
      </c>
    </row>
    <row r="19" spans="2:7">
      <c r="B19" s="70" t="s">
        <v>2479</v>
      </c>
      <c r="C19" s="52" t="str">
        <f t="shared" si="0"/>
        <v>Male</v>
      </c>
      <c r="D19" s="52" t="str">
        <f t="shared" si="1"/>
        <v xml:space="preserve">Tri-Anglia Triathlon Club    </v>
      </c>
      <c r="E19" s="52">
        <v>4.3356481481481475E-2</v>
      </c>
      <c r="F19" s="53">
        <f t="shared" si="2"/>
        <v>8483.7159636946108</v>
      </c>
      <c r="G19" t="str">
        <f>IF((ISERROR((VLOOKUP(B19,Calculation!C$2:C$2815,1,FALSE)))),"not entered","")</f>
        <v/>
      </c>
    </row>
    <row r="20" spans="2:7">
      <c r="B20" s="70" t="s">
        <v>2480</v>
      </c>
      <c r="C20" s="52" t="str">
        <f t="shared" si="0"/>
        <v>Male</v>
      </c>
      <c r="D20" s="52" t="str">
        <f t="shared" si="1"/>
        <v>West Suffolk Wheelers and Triathlon Club</v>
      </c>
      <c r="E20" s="52">
        <v>4.341435185185185E-2</v>
      </c>
      <c r="F20" s="53">
        <f t="shared" si="2"/>
        <v>8472.4073580378572</v>
      </c>
      <c r="G20" t="str">
        <f>IF((ISERROR((VLOOKUP(B20,Calculation!C$2:C$2815,1,FALSE)))),"not entered","")</f>
        <v/>
      </c>
    </row>
    <row r="21" spans="2:7">
      <c r="B21" s="70" t="s">
        <v>2481</v>
      </c>
      <c r="C21" s="52" t="str">
        <f t="shared" si="0"/>
        <v>Male</v>
      </c>
      <c r="D21" s="52" t="str">
        <f t="shared" si="1"/>
        <v>Stowmarket Striders Running Club</v>
      </c>
      <c r="E21" s="52">
        <v>4.355324074074074E-2</v>
      </c>
      <c r="F21" s="53">
        <f t="shared" si="2"/>
        <v>8445.3893170342817</v>
      </c>
      <c r="G21" t="str">
        <f>IF((ISERROR((VLOOKUP(B21,Calculation!C$2:C$2815,1,FALSE)))),"not entered","")</f>
        <v/>
      </c>
    </row>
    <row r="22" spans="2:7">
      <c r="B22" s="70" t="s">
        <v>2482</v>
      </c>
      <c r="C22" s="52" t="str">
        <f t="shared" si="0"/>
        <v>Male</v>
      </c>
      <c r="D22" s="52" t="str">
        <f t="shared" si="1"/>
        <v>Stowmarket Striders Running Club</v>
      </c>
      <c r="E22" s="52">
        <v>4.3715277777777777E-2</v>
      </c>
      <c r="F22" s="53">
        <f t="shared" si="2"/>
        <v>8414.0852528461746</v>
      </c>
      <c r="G22" t="str">
        <f>IF((ISERROR((VLOOKUP(B22,Calculation!C$2:C$2815,1,FALSE)))),"not entered","")</f>
        <v/>
      </c>
    </row>
    <row r="23" spans="2:7">
      <c r="B23" s="70" t="s">
        <v>1137</v>
      </c>
      <c r="C23" s="52" t="str">
        <f t="shared" si="0"/>
        <v>Male</v>
      </c>
      <c r="D23" s="52" t="str">
        <f t="shared" si="1"/>
        <v/>
      </c>
      <c r="E23" s="52">
        <v>4.386574074074074E-2</v>
      </c>
      <c r="F23" s="53">
        <f t="shared" si="2"/>
        <v>8385.2242744063333</v>
      </c>
      <c r="G23" t="str">
        <f>IF((ISERROR((VLOOKUP(B23,Calculation!C$2:C$2815,1,FALSE)))),"not entered","")</f>
        <v/>
      </c>
    </row>
    <row r="24" spans="2:7">
      <c r="B24" s="70" t="s">
        <v>2483</v>
      </c>
      <c r="C24" s="52" t="str">
        <f t="shared" si="0"/>
        <v>Male</v>
      </c>
      <c r="D24" s="52" t="str">
        <f t="shared" si="1"/>
        <v>West Suffolk Wheelers and Triathlon Club</v>
      </c>
      <c r="E24" s="52">
        <v>4.3981481481481483E-2</v>
      </c>
      <c r="F24" s="53">
        <f t="shared" si="2"/>
        <v>8363.1578947368416</v>
      </c>
      <c r="G24" t="str">
        <f>IF((ISERROR((VLOOKUP(B24,Calculation!C$2:C$2815,1,FALSE)))),"not entered","")</f>
        <v/>
      </c>
    </row>
    <row r="25" spans="2:7">
      <c r="B25" s="70" t="s">
        <v>105</v>
      </c>
      <c r="C25" s="52" t="str">
        <f t="shared" si="0"/>
        <v>Male</v>
      </c>
      <c r="D25" s="52" t="str">
        <f t="shared" si="1"/>
        <v>Stortford Tri</v>
      </c>
      <c r="E25" s="52">
        <v>4.4120370370370372E-2</v>
      </c>
      <c r="F25" s="53">
        <f t="shared" si="2"/>
        <v>8336.831059811122</v>
      </c>
      <c r="G25" t="str">
        <f>IF((ISERROR((VLOOKUP(B25,Calculation!C$2:C$2815,1,FALSE)))),"not entered","")</f>
        <v/>
      </c>
    </row>
    <row r="26" spans="2:7">
      <c r="B26" s="70" t="s">
        <v>225</v>
      </c>
      <c r="C26" s="52" t="str">
        <f t="shared" si="0"/>
        <v>Male</v>
      </c>
      <c r="D26" s="52" t="str">
        <f t="shared" si="1"/>
        <v xml:space="preserve">      </v>
      </c>
      <c r="E26" s="52">
        <v>4.431712962962963E-2</v>
      </c>
      <c r="F26" s="53">
        <f t="shared" si="2"/>
        <v>8299.8171846435107</v>
      </c>
      <c r="G26" t="str">
        <f>IF((ISERROR((VLOOKUP(B26,Calculation!C$2:C$2815,1,FALSE)))),"not entered","")</f>
        <v/>
      </c>
    </row>
    <row r="27" spans="2:7">
      <c r="B27" s="70" t="s">
        <v>2484</v>
      </c>
      <c r="C27" s="52" t="str">
        <f t="shared" si="0"/>
        <v>Male</v>
      </c>
      <c r="D27" s="52">
        <f t="shared" si="1"/>
        <v>0</v>
      </c>
      <c r="E27" s="52">
        <v>4.4351851851851858E-2</v>
      </c>
      <c r="F27" s="53">
        <f t="shared" si="2"/>
        <v>8293.3194154488519</v>
      </c>
      <c r="G27" t="str">
        <f>IF((ISERROR((VLOOKUP(B27,Calculation!C$2:C$2815,1,FALSE)))),"not entered","")</f>
        <v/>
      </c>
    </row>
    <row r="28" spans="2:7">
      <c r="B28" s="70" t="s">
        <v>2485</v>
      </c>
      <c r="C28" s="52" t="str">
        <f t="shared" si="0"/>
        <v>Female</v>
      </c>
      <c r="D28" s="52" t="str">
        <f t="shared" si="1"/>
        <v>West Suffolk Wheelers and Triathlon Club</v>
      </c>
      <c r="E28" s="52">
        <v>4.4467592592592593E-2</v>
      </c>
      <c r="F28" s="53">
        <f t="shared" si="2"/>
        <v>9211.3482561166056</v>
      </c>
      <c r="G28" t="str">
        <f>IF((ISERROR((VLOOKUP(B28,Calculation!C$2:C$2815,1,FALSE)))),"not entered","")</f>
        <v/>
      </c>
    </row>
    <row r="29" spans="2:7">
      <c r="B29" s="70" t="s">
        <v>1564</v>
      </c>
      <c r="C29" s="52" t="str">
        <f t="shared" si="0"/>
        <v>Male</v>
      </c>
      <c r="D29" s="52" t="str">
        <f t="shared" si="1"/>
        <v>Hadleigh Hares</v>
      </c>
      <c r="E29" s="52">
        <v>4.4502314814814814E-2</v>
      </c>
      <c r="F29" s="53">
        <f t="shared" si="2"/>
        <v>8265.2795838751645</v>
      </c>
      <c r="G29" t="str">
        <f>IF((ISERROR((VLOOKUP(B29,Calculation!C$2:C$2815,1,FALSE)))),"not entered","")</f>
        <v/>
      </c>
    </row>
    <row r="30" spans="2:7">
      <c r="B30" s="70" t="s">
        <v>2486</v>
      </c>
      <c r="C30" s="52" t="str">
        <f t="shared" si="0"/>
        <v>Male</v>
      </c>
      <c r="D30" s="52">
        <f t="shared" si="1"/>
        <v>0</v>
      </c>
      <c r="E30" s="52">
        <v>4.4571759259259262E-2</v>
      </c>
      <c r="F30" s="53">
        <f t="shared" si="2"/>
        <v>8252.4019735133734</v>
      </c>
      <c r="G30" t="str">
        <f>IF((ISERROR((VLOOKUP(B30,Calculation!C$2:C$2815,1,FALSE)))),"not entered","")</f>
        <v/>
      </c>
    </row>
    <row r="31" spans="2:7">
      <c r="B31" s="70" t="s">
        <v>2487</v>
      </c>
      <c r="C31" s="52" t="str">
        <f t="shared" si="0"/>
        <v>Male</v>
      </c>
      <c r="D31" s="52" t="str">
        <f t="shared" si="1"/>
        <v>TROG</v>
      </c>
      <c r="E31" s="52">
        <v>4.4953703703703697E-2</v>
      </c>
      <c r="F31" s="53">
        <f t="shared" si="2"/>
        <v>8182.2863027806407</v>
      </c>
      <c r="G31" t="str">
        <f>IF((ISERROR((VLOOKUP(B31,Calculation!C$2:C$2815,1,FALSE)))),"not entered","")</f>
        <v/>
      </c>
    </row>
    <row r="32" spans="2:7">
      <c r="B32" s="70" t="s">
        <v>1091</v>
      </c>
      <c r="C32" s="52" t="str">
        <f t="shared" si="0"/>
        <v>Male</v>
      </c>
      <c r="D32" s="52" t="str">
        <f t="shared" si="1"/>
        <v>Hadleigh Hares</v>
      </c>
      <c r="E32" s="52">
        <v>4.5057870370370373E-2</v>
      </c>
      <c r="F32" s="53">
        <f t="shared" si="2"/>
        <v>8163.3701515540724</v>
      </c>
      <c r="G32" t="str">
        <f>IF((ISERROR((VLOOKUP(B32,Calculation!C$2:C$2815,1,FALSE)))),"not entered","")</f>
        <v/>
      </c>
    </row>
    <row r="33" spans="2:7">
      <c r="B33" s="70" t="s">
        <v>2488</v>
      </c>
      <c r="C33" s="52" t="str">
        <f t="shared" si="0"/>
        <v>Male</v>
      </c>
      <c r="D33" s="52">
        <f t="shared" si="1"/>
        <v>0</v>
      </c>
      <c r="E33" s="52">
        <v>4.5104166666666667E-2</v>
      </c>
      <c r="F33" s="53">
        <f t="shared" si="2"/>
        <v>8154.9910187323585</v>
      </c>
      <c r="G33" t="str">
        <f>IF((ISERROR((VLOOKUP(B33,Calculation!C$2:C$2815,1,FALSE)))),"not entered","")</f>
        <v/>
      </c>
    </row>
    <row r="34" spans="2:7">
      <c r="B34" s="70" t="s">
        <v>2489</v>
      </c>
      <c r="C34" s="52" t="str">
        <f t="shared" si="0"/>
        <v>Male</v>
      </c>
      <c r="D34" s="52">
        <f t="shared" si="1"/>
        <v>0</v>
      </c>
      <c r="E34" s="52">
        <v>4.5300925925925932E-2</v>
      </c>
      <c r="F34" s="53">
        <f t="shared" si="2"/>
        <v>8119.5707715891667</v>
      </c>
      <c r="G34" t="str">
        <f>IF((ISERROR((VLOOKUP(B34,Calculation!C$2:C$2815,1,FALSE)))),"not entered","")</f>
        <v/>
      </c>
    </row>
    <row r="35" spans="2:7">
      <c r="B35" s="70" t="s">
        <v>2490</v>
      </c>
      <c r="C35" s="52" t="str">
        <f t="shared" si="0"/>
        <v>Female</v>
      </c>
      <c r="D35" s="52">
        <f t="shared" si="1"/>
        <v>0</v>
      </c>
      <c r="E35" s="52">
        <v>4.538194444444444E-2</v>
      </c>
      <c r="F35" s="53">
        <f t="shared" si="2"/>
        <v>9025.7587350165795</v>
      </c>
      <c r="G35" t="str">
        <f>IF((ISERROR((VLOOKUP(B35,Calculation!C$2:C$2815,1,FALSE)))),"not entered","")</f>
        <v/>
      </c>
    </row>
    <row r="36" spans="2:7">
      <c r="B36" s="70" t="s">
        <v>2491</v>
      </c>
      <c r="C36" s="52" t="str">
        <f t="shared" si="0"/>
        <v>Male</v>
      </c>
      <c r="D36" s="52">
        <f t="shared" si="1"/>
        <v>0</v>
      </c>
      <c r="E36" s="52">
        <v>4.5439814814814815E-2</v>
      </c>
      <c r="F36" s="53">
        <f t="shared" si="2"/>
        <v>8094.7529291900155</v>
      </c>
      <c r="G36" t="str">
        <f>IF((ISERROR((VLOOKUP(B36,Calculation!C$2:C$2815,1,FALSE)))),"not entered","")</f>
        <v/>
      </c>
    </row>
    <row r="37" spans="2:7">
      <c r="B37" s="70" t="s">
        <v>2492</v>
      </c>
      <c r="C37" s="52" t="str">
        <f t="shared" si="0"/>
        <v>Male</v>
      </c>
      <c r="D37" s="52">
        <f t="shared" si="1"/>
        <v>0</v>
      </c>
      <c r="E37" s="52">
        <v>4.5509259259259256E-2</v>
      </c>
      <c r="F37" s="53">
        <f t="shared" si="2"/>
        <v>8082.4008138352001</v>
      </c>
      <c r="G37" t="str">
        <f>IF((ISERROR((VLOOKUP(B37,Calculation!C$2:C$2815,1,FALSE)))),"not entered","")</f>
        <v/>
      </c>
    </row>
    <row r="38" spans="2:7">
      <c r="B38" s="70" t="s">
        <v>2493</v>
      </c>
      <c r="C38" s="52" t="str">
        <f t="shared" si="0"/>
        <v>Male</v>
      </c>
      <c r="D38" s="52" t="str">
        <f t="shared" si="1"/>
        <v>Unattached</v>
      </c>
      <c r="E38" s="52">
        <v>4.5717592592592594E-2</v>
      </c>
      <c r="F38" s="53">
        <f t="shared" si="2"/>
        <v>8045.5696202531644</v>
      </c>
      <c r="G38" t="str">
        <f>IF((ISERROR((VLOOKUP(B38,Calculation!C$2:C$2815,1,FALSE)))),"not entered","")</f>
        <v/>
      </c>
    </row>
    <row r="39" spans="2:7">
      <c r="B39" s="70" t="s">
        <v>1047</v>
      </c>
      <c r="C39" s="52" t="str">
        <f t="shared" si="0"/>
        <v>Male</v>
      </c>
      <c r="D39" s="52" t="str">
        <f t="shared" si="1"/>
        <v/>
      </c>
      <c r="E39" s="52">
        <v>4.5879629629629631E-2</v>
      </c>
      <c r="F39" s="53">
        <f t="shared" si="2"/>
        <v>8017.1543895055502</v>
      </c>
      <c r="G39" t="str">
        <f>IF((ISERROR((VLOOKUP(B39,Calculation!C$2:C$2815,1,FALSE)))),"not entered","")</f>
        <v/>
      </c>
    </row>
    <row r="40" spans="2:7">
      <c r="B40" s="70" t="s">
        <v>2494</v>
      </c>
      <c r="C40" s="52" t="str">
        <f t="shared" si="0"/>
        <v>Female</v>
      </c>
      <c r="D40" s="52" t="str">
        <f t="shared" si="1"/>
        <v>Ipswich Triathlon Club</v>
      </c>
      <c r="E40" s="52">
        <v>4.6076388888888882E-2</v>
      </c>
      <c r="F40" s="53">
        <f t="shared" si="2"/>
        <v>8889.7261994473756</v>
      </c>
      <c r="G40" t="str">
        <f>IF((ISERROR((VLOOKUP(B40,Calculation!C$2:C$2815,1,FALSE)))),"not entered","")</f>
        <v/>
      </c>
    </row>
    <row r="41" spans="2:7">
      <c r="B41" s="70" t="s">
        <v>2495</v>
      </c>
      <c r="C41" s="52" t="str">
        <f t="shared" si="0"/>
        <v>Male</v>
      </c>
      <c r="D41" s="52">
        <f t="shared" si="1"/>
        <v>0</v>
      </c>
      <c r="E41" s="52">
        <v>4.611111111111111E-2</v>
      </c>
      <c r="F41" s="53">
        <f t="shared" si="2"/>
        <v>7976.9076305220888</v>
      </c>
      <c r="G41" t="str">
        <f>IF((ISERROR((VLOOKUP(B41,Calculation!C$2:C$2815,1,FALSE)))),"not entered","")</f>
        <v/>
      </c>
    </row>
    <row r="42" spans="2:7">
      <c r="B42" s="70" t="s">
        <v>2496</v>
      </c>
      <c r="C42" s="52" t="str">
        <f t="shared" si="0"/>
        <v>Male</v>
      </c>
      <c r="D42" s="52">
        <f t="shared" si="1"/>
        <v>0</v>
      </c>
      <c r="E42" s="52">
        <v>4.6678240740740735E-2</v>
      </c>
      <c r="F42" s="53">
        <f t="shared" si="2"/>
        <v>7879.9900818249462</v>
      </c>
      <c r="G42" t="str">
        <f>IF((ISERROR((VLOOKUP(B42,Calculation!C$2:C$2815,1,FALSE)))),"not entered","")</f>
        <v/>
      </c>
    </row>
    <row r="43" spans="2:7">
      <c r="B43" s="70" t="s">
        <v>2497</v>
      </c>
      <c r="C43" s="52" t="str">
        <f t="shared" si="0"/>
        <v>Male</v>
      </c>
      <c r="D43" s="52">
        <f t="shared" si="1"/>
        <v>0</v>
      </c>
      <c r="E43" s="52">
        <v>4.6770833333333338E-2</v>
      </c>
      <c r="F43" s="53">
        <f t="shared" si="2"/>
        <v>7864.3900024746345</v>
      </c>
      <c r="G43" t="str">
        <f>IF((ISERROR((VLOOKUP(B43,Calculation!C$2:C$2815,1,FALSE)))),"not entered","")</f>
        <v/>
      </c>
    </row>
    <row r="44" spans="2:7">
      <c r="B44" s="70" t="s">
        <v>2498</v>
      </c>
      <c r="C44" s="52" t="str">
        <f t="shared" si="0"/>
        <v>Male</v>
      </c>
      <c r="D44" s="52">
        <f t="shared" si="1"/>
        <v>0</v>
      </c>
      <c r="E44" s="52">
        <v>4.6886574074074074E-2</v>
      </c>
      <c r="F44" s="53">
        <f t="shared" si="2"/>
        <v>7844.9765490002474</v>
      </c>
      <c r="G44" t="str">
        <f>IF((ISERROR((VLOOKUP(B44,Calculation!C$2:C$2815,1,FALSE)))),"not entered","")</f>
        <v/>
      </c>
    </row>
    <row r="45" spans="2:7">
      <c r="B45" s="70" t="s">
        <v>2499</v>
      </c>
      <c r="C45" s="52" t="str">
        <f t="shared" si="0"/>
        <v>Male</v>
      </c>
      <c r="D45" s="52">
        <f t="shared" si="1"/>
        <v>0</v>
      </c>
      <c r="E45" s="52">
        <v>4.6956018518518522E-2</v>
      </c>
      <c r="F45" s="53">
        <f t="shared" si="2"/>
        <v>7833.3744145920627</v>
      </c>
      <c r="G45" t="str">
        <f>IF((ISERROR((VLOOKUP(B45,Calculation!C$2:C$2815,1,FALSE)))),"not entered","")</f>
        <v/>
      </c>
    </row>
    <row r="46" spans="2:7">
      <c r="B46" s="70" t="s">
        <v>2500</v>
      </c>
      <c r="C46" s="52" t="str">
        <f t="shared" si="0"/>
        <v>Male</v>
      </c>
      <c r="D46" s="52">
        <f t="shared" si="1"/>
        <v>0</v>
      </c>
      <c r="E46" s="52">
        <v>4.7245370370370375E-2</v>
      </c>
      <c r="F46" s="53">
        <f t="shared" si="2"/>
        <v>7785.3993140617349</v>
      </c>
      <c r="G46" t="str">
        <f>IF((ISERROR((VLOOKUP(B46,Calculation!C$2:C$2815,1,FALSE)))),"not entered","")</f>
        <v/>
      </c>
    </row>
    <row r="47" spans="2:7">
      <c r="B47" s="70" t="s">
        <v>2501</v>
      </c>
      <c r="C47" s="52" t="str">
        <f t="shared" si="0"/>
        <v>Male</v>
      </c>
      <c r="D47" s="52" t="str">
        <f t="shared" si="1"/>
        <v>Stowmarket Striders</v>
      </c>
      <c r="E47" s="52">
        <v>4.7395833333333331E-2</v>
      </c>
      <c r="F47" s="53">
        <f t="shared" si="2"/>
        <v>7760.6837606837616</v>
      </c>
      <c r="G47" t="str">
        <f>IF((ISERROR((VLOOKUP(B47,Calculation!C$2:C$2815,1,FALSE)))),"not entered","")</f>
        <v/>
      </c>
    </row>
    <row r="48" spans="2:7">
      <c r="B48" s="70" t="s">
        <v>2502</v>
      </c>
      <c r="C48" s="52" t="str">
        <f t="shared" si="0"/>
        <v>Female</v>
      </c>
      <c r="D48" s="52" t="str">
        <f t="shared" si="1"/>
        <v>Stowmarket Striders Running Club</v>
      </c>
      <c r="E48" s="52">
        <v>4.7418981481481486E-2</v>
      </c>
      <c r="F48" s="53">
        <f t="shared" si="2"/>
        <v>8638.0278252379776</v>
      </c>
      <c r="G48" t="str">
        <f>IF((ISERROR((VLOOKUP(B48,Calculation!C$2:C$2815,1,FALSE)))),"not entered","")</f>
        <v/>
      </c>
    </row>
    <row r="49" spans="2:7">
      <c r="B49" s="70" t="s">
        <v>1590</v>
      </c>
      <c r="C49" s="52" t="str">
        <f t="shared" si="0"/>
        <v>Male</v>
      </c>
      <c r="D49" s="52" t="str">
        <f t="shared" si="1"/>
        <v>Stowmarket Striders Rc</v>
      </c>
      <c r="E49" s="52">
        <v>4.746527777777778E-2</v>
      </c>
      <c r="F49" s="53">
        <f t="shared" si="2"/>
        <v>7749.3294318458911</v>
      </c>
      <c r="G49" t="str">
        <f>IF((ISERROR((VLOOKUP(B49,Calculation!C$2:C$2815,1,FALSE)))),"not entered","")</f>
        <v/>
      </c>
    </row>
    <row r="50" spans="2:7">
      <c r="B50" s="70" t="s">
        <v>2503</v>
      </c>
      <c r="C50" s="52" t="str">
        <f t="shared" si="0"/>
        <v>Female</v>
      </c>
      <c r="D50" s="52">
        <f t="shared" si="1"/>
        <v>0</v>
      </c>
      <c r="E50" s="52">
        <v>4.7488425925925927E-2</v>
      </c>
      <c r="F50" s="53">
        <f t="shared" si="2"/>
        <v>8625.3960516695115</v>
      </c>
      <c r="G50" t="str">
        <f>IF((ISERROR((VLOOKUP(B50,Calculation!C$2:C$2815,1,FALSE)))),"not entered","")</f>
        <v/>
      </c>
    </row>
    <row r="51" spans="2:7">
      <c r="B51" s="70" t="s">
        <v>2504</v>
      </c>
      <c r="C51" s="52" t="str">
        <f t="shared" si="0"/>
        <v>Male</v>
      </c>
      <c r="D51" s="52" t="str">
        <f t="shared" si="1"/>
        <v>EHF Racing</v>
      </c>
      <c r="E51" s="52">
        <v>4.762731481481481E-2</v>
      </c>
      <c r="F51" s="53">
        <f t="shared" si="2"/>
        <v>7722.9647630619693</v>
      </c>
      <c r="G51" t="str">
        <f>IF((ISERROR((VLOOKUP(B51,Calculation!C$2:C$2815,1,FALSE)))),"not entered","")</f>
        <v/>
      </c>
    </row>
    <row r="52" spans="2:7">
      <c r="B52" s="70" t="s">
        <v>2505</v>
      </c>
      <c r="C52" s="52" t="str">
        <f t="shared" si="0"/>
        <v>Female</v>
      </c>
      <c r="D52" s="52">
        <f t="shared" si="1"/>
        <v>0</v>
      </c>
      <c r="E52" s="52">
        <v>4.7731481481481486E-2</v>
      </c>
      <c r="F52" s="53">
        <f t="shared" si="2"/>
        <v>8581.4742967992242</v>
      </c>
      <c r="G52" t="str">
        <f>IF((ISERROR((VLOOKUP(B52,Calculation!C$2:C$2815,1,FALSE)))),"not entered","")</f>
        <v/>
      </c>
    </row>
    <row r="53" spans="2:7">
      <c r="B53" s="70" t="s">
        <v>2506</v>
      </c>
      <c r="C53" s="52" t="str">
        <f t="shared" si="0"/>
        <v>Male</v>
      </c>
      <c r="D53" s="52">
        <f t="shared" si="1"/>
        <v>0</v>
      </c>
      <c r="E53" s="52">
        <v>4.7893518518518523E-2</v>
      </c>
      <c r="F53" s="53">
        <f t="shared" si="2"/>
        <v>7680.038666022233</v>
      </c>
      <c r="G53" t="str">
        <f>IF((ISERROR((VLOOKUP(B53,Calculation!C$2:C$2815,1,FALSE)))),"not entered","")</f>
        <v/>
      </c>
    </row>
    <row r="54" spans="2:7">
      <c r="B54" s="70" t="s">
        <v>1145</v>
      </c>
      <c r="C54" s="52" t="str">
        <f t="shared" si="0"/>
        <v>Male</v>
      </c>
      <c r="D54" s="52" t="str">
        <f t="shared" si="1"/>
        <v>Hadleigh Hares Ac</v>
      </c>
      <c r="E54" s="52">
        <v>4.8055555555555553E-2</v>
      </c>
      <c r="F54" s="53">
        <f t="shared" si="2"/>
        <v>7654.1425818882472</v>
      </c>
      <c r="G54" t="str">
        <f>IF((ISERROR((VLOOKUP(B54,Calculation!C$2:C$2815,1,FALSE)))),"not entered","")</f>
        <v/>
      </c>
    </row>
    <row r="55" spans="2:7">
      <c r="B55" s="70" t="s">
        <v>2507</v>
      </c>
      <c r="C55" s="52" t="str">
        <f t="shared" si="0"/>
        <v>Male</v>
      </c>
      <c r="D55" s="52">
        <f t="shared" si="1"/>
        <v>0</v>
      </c>
      <c r="E55" s="52">
        <v>4.8263888888888884E-2</v>
      </c>
      <c r="F55" s="53">
        <f t="shared" si="2"/>
        <v>7621.1031175059961</v>
      </c>
      <c r="G55" t="str">
        <f>IF((ISERROR((VLOOKUP(B55,Calculation!C$2:C$2815,1,FALSE)))),"not entered","")</f>
        <v/>
      </c>
    </row>
    <row r="56" spans="2:7">
      <c r="B56" s="70" t="s">
        <v>1139</v>
      </c>
      <c r="C56" s="52" t="str">
        <f t="shared" si="0"/>
        <v>Male</v>
      </c>
      <c r="D56" s="52" t="str">
        <f t="shared" si="1"/>
        <v>Hadleigh Hares</v>
      </c>
      <c r="E56" s="52">
        <v>4.8321759259259266E-2</v>
      </c>
      <c r="F56" s="53">
        <f t="shared" si="2"/>
        <v>7611.9760479041915</v>
      </c>
      <c r="G56" t="str">
        <f>IF((ISERROR((VLOOKUP(B56,Calculation!C$2:C$2815,1,FALSE)))),"not entered","")</f>
        <v/>
      </c>
    </row>
    <row r="57" spans="2:7">
      <c r="B57" s="70" t="s">
        <v>2508</v>
      </c>
      <c r="C57" s="52" t="str">
        <f t="shared" si="0"/>
        <v>Male</v>
      </c>
      <c r="D57" s="52" t="str">
        <f t="shared" si="1"/>
        <v>West Suffolk Wheelers and Triathlon Club</v>
      </c>
      <c r="E57" s="52">
        <v>4.8344907407407406E-2</v>
      </c>
      <c r="F57" s="53">
        <f t="shared" si="2"/>
        <v>7608.3313382810638</v>
      </c>
      <c r="G57" t="str">
        <f>IF((ISERROR((VLOOKUP(B57,Calculation!C$2:C$2815,1,FALSE)))),"not entered","")</f>
        <v/>
      </c>
    </row>
    <row r="58" spans="2:7">
      <c r="B58" s="70" t="s">
        <v>2509</v>
      </c>
      <c r="C58" s="52" t="str">
        <f t="shared" si="0"/>
        <v>Female</v>
      </c>
      <c r="D58" s="52">
        <f t="shared" si="1"/>
        <v>0</v>
      </c>
      <c r="E58" s="52">
        <v>4.8356481481481479E-2</v>
      </c>
      <c r="F58" s="53">
        <f t="shared" si="2"/>
        <v>8470.5600765916697</v>
      </c>
      <c r="G58" t="str">
        <f>IF((ISERROR((VLOOKUP(B58,Calculation!C$2:C$2815,1,FALSE)))),"not entered","")</f>
        <v/>
      </c>
    </row>
    <row r="59" spans="2:7">
      <c r="B59" s="70" t="s">
        <v>2510</v>
      </c>
      <c r="C59" s="52" t="str">
        <f t="shared" si="0"/>
        <v>Female</v>
      </c>
      <c r="D59" s="52" t="str">
        <f t="shared" si="1"/>
        <v>Serpentine</v>
      </c>
      <c r="E59" s="52">
        <v>4.8414351851851854E-2</v>
      </c>
      <c r="F59" s="53">
        <f t="shared" si="2"/>
        <v>8460.4350944298349</v>
      </c>
      <c r="G59" t="str">
        <f>IF((ISERROR((VLOOKUP(B59,Calculation!C$2:C$2815,1,FALSE)))),"not entered","")</f>
        <v/>
      </c>
    </row>
    <row r="60" spans="2:7">
      <c r="B60" s="70" t="s">
        <v>1615</v>
      </c>
      <c r="C60" s="52" t="str">
        <f t="shared" si="0"/>
        <v>Male</v>
      </c>
      <c r="D60" s="52" t="str">
        <f t="shared" si="1"/>
        <v>Stowmarket Striders</v>
      </c>
      <c r="E60" s="52">
        <v>4.8553240740740744E-2</v>
      </c>
      <c r="F60" s="53">
        <f t="shared" si="2"/>
        <v>7575.685339690107</v>
      </c>
      <c r="G60" t="str">
        <f>IF((ISERROR((VLOOKUP(B60,Calculation!C$2:C$2815,1,FALSE)))),"not entered","")</f>
        <v/>
      </c>
    </row>
    <row r="61" spans="2:7">
      <c r="B61" s="70" t="s">
        <v>2511</v>
      </c>
      <c r="C61" s="52" t="str">
        <f t="shared" si="0"/>
        <v>Male</v>
      </c>
      <c r="D61" s="52">
        <f t="shared" si="1"/>
        <v>0</v>
      </c>
      <c r="E61" s="52">
        <v>4.8587962962962965E-2</v>
      </c>
      <c r="F61" s="53">
        <f t="shared" si="2"/>
        <v>7570.2715578847074</v>
      </c>
      <c r="G61" t="str">
        <f>IF((ISERROR((VLOOKUP(B61,Calculation!C$2:C$2815,1,FALSE)))),"not entered","")</f>
        <v/>
      </c>
    </row>
    <row r="62" spans="2:7">
      <c r="B62" s="70" t="s">
        <v>2512</v>
      </c>
      <c r="C62" s="52" t="str">
        <f t="shared" si="0"/>
        <v>Male</v>
      </c>
      <c r="D62" s="52" t="str">
        <f t="shared" si="1"/>
        <v>IPSWICH TRI CLUB</v>
      </c>
      <c r="E62" s="52">
        <v>4.8587962962962965E-2</v>
      </c>
      <c r="F62" s="53">
        <f t="shared" si="2"/>
        <v>7570.2715578847074</v>
      </c>
      <c r="G62" t="str">
        <f>IF((ISERROR((VLOOKUP(B62,Calculation!C$2:C$2815,1,FALSE)))),"not entered","")</f>
        <v/>
      </c>
    </row>
    <row r="63" spans="2:7">
      <c r="B63" s="70" t="s">
        <v>1608</v>
      </c>
      <c r="C63" s="52" t="str">
        <f t="shared" si="0"/>
        <v>Male</v>
      </c>
      <c r="D63" s="52" t="str">
        <f t="shared" si="1"/>
        <v>Stowmarket Striders</v>
      </c>
      <c r="E63" s="52">
        <v>4.8738425925925921E-2</v>
      </c>
      <c r="F63" s="53">
        <f t="shared" si="2"/>
        <v>7546.9009736404669</v>
      </c>
      <c r="G63" t="str">
        <f>IF((ISERROR((VLOOKUP(B63,Calculation!C$2:C$2815,1,FALSE)))),"not entered","")</f>
        <v/>
      </c>
    </row>
    <row r="64" spans="2:7">
      <c r="B64" s="70" t="s">
        <v>2513</v>
      </c>
      <c r="C64" s="52" t="str">
        <f t="shared" si="0"/>
        <v>Female</v>
      </c>
      <c r="D64" s="52" t="str">
        <f t="shared" si="1"/>
        <v>Stowmarket Striders Running Club</v>
      </c>
      <c r="E64" s="52">
        <v>4.8784722222222222E-2</v>
      </c>
      <c r="F64" s="53">
        <f t="shared" si="2"/>
        <v>8396.2040332147099</v>
      </c>
      <c r="G64" t="str">
        <f>IF((ISERROR((VLOOKUP(B64,Calculation!C$2:C$2815,1,FALSE)))),"not entered","")</f>
        <v/>
      </c>
    </row>
    <row r="65" spans="2:7">
      <c r="B65" s="70" t="s">
        <v>2514</v>
      </c>
      <c r="C65" s="52" t="str">
        <f t="shared" si="0"/>
        <v>Female</v>
      </c>
      <c r="D65" s="52">
        <f t="shared" si="1"/>
        <v>0</v>
      </c>
      <c r="E65" s="52">
        <v>4.8865740740740737E-2</v>
      </c>
      <c r="F65" s="53">
        <f t="shared" si="2"/>
        <v>8382.283278067267</v>
      </c>
      <c r="G65" t="str">
        <f>IF((ISERROR((VLOOKUP(B65,Calculation!C$2:C$2815,1,FALSE)))),"not entered","")</f>
        <v/>
      </c>
    </row>
    <row r="66" spans="2:7">
      <c r="B66" s="70" t="s">
        <v>2515</v>
      </c>
      <c r="C66" s="52" t="str">
        <f t="shared" si="0"/>
        <v>Female</v>
      </c>
      <c r="D66" s="52">
        <f t="shared" si="1"/>
        <v>0</v>
      </c>
      <c r="E66" s="52">
        <v>4.9074074074074076E-2</v>
      </c>
      <c r="F66" s="53">
        <f t="shared" si="2"/>
        <v>8346.6981132075471</v>
      </c>
      <c r="G66" t="str">
        <f>IF((ISERROR((VLOOKUP(B66,Calculation!C$2:C$2815,1,FALSE)))),"not entered","")</f>
        <v/>
      </c>
    </row>
    <row r="67" spans="2:7">
      <c r="B67" s="70" t="s">
        <v>2516</v>
      </c>
      <c r="C67" s="52" t="str">
        <f t="shared" si="0"/>
        <v>Male</v>
      </c>
      <c r="D67" s="52" t="str">
        <f t="shared" si="1"/>
        <v>Stowmarket &amp; District Cycling Club</v>
      </c>
      <c r="E67" s="52">
        <v>4.9178240740740738E-2</v>
      </c>
      <c r="F67" s="53">
        <f t="shared" si="2"/>
        <v>7479.4069192751249</v>
      </c>
      <c r="G67" t="str">
        <f>IF((ISERROR((VLOOKUP(B67,Calculation!C$2:C$2815,1,FALSE)))),"not entered","")</f>
        <v/>
      </c>
    </row>
    <row r="68" spans="2:7">
      <c r="B68" s="70" t="s">
        <v>2517</v>
      </c>
      <c r="C68" s="52" t="str">
        <f t="shared" si="0"/>
        <v>Male</v>
      </c>
      <c r="D68" s="52">
        <f t="shared" si="1"/>
        <v>0</v>
      </c>
      <c r="E68" s="52">
        <v>4.927083333333334E-2</v>
      </c>
      <c r="F68" s="53">
        <f t="shared" si="2"/>
        <v>7465.3511862814184</v>
      </c>
      <c r="G68" t="str">
        <f>IF((ISERROR((VLOOKUP(B68,Calculation!C$2:C$2815,1,FALSE)))),"not entered","")</f>
        <v/>
      </c>
    </row>
    <row r="69" spans="2:7">
      <c r="B69" s="70" t="s">
        <v>2518</v>
      </c>
      <c r="C69" s="52" t="str">
        <f t="shared" si="0"/>
        <v>Male</v>
      </c>
      <c r="D69" s="52">
        <f t="shared" si="1"/>
        <v>0</v>
      </c>
      <c r="E69" s="52">
        <v>4.9340277777777775E-2</v>
      </c>
      <c r="F69" s="53">
        <f t="shared" si="2"/>
        <v>7454.8440065681452</v>
      </c>
      <c r="G69" t="str">
        <f>IF((ISERROR((VLOOKUP(B69,Calculation!C$2:C$2815,1,FALSE)))),"not entered","")</f>
        <v/>
      </c>
    </row>
    <row r="70" spans="2:7">
      <c r="B70" s="70" t="s">
        <v>2519</v>
      </c>
      <c r="C70" s="52" t="str">
        <f t="shared" ref="C70:C133" si="3">VLOOKUP(B70,name,3,FALSE)</f>
        <v>Male</v>
      </c>
      <c r="D70" s="52">
        <f t="shared" ref="D70:D133" si="4">VLOOKUP(B70,name,2,FALSE)</f>
        <v>0</v>
      </c>
      <c r="E70" s="52">
        <v>4.9351851851851848E-2</v>
      </c>
      <c r="F70" s="53">
        <f t="shared" ref="F70:F133" si="5">(VLOOKUP(C70,C$4:E$5,3,FALSE))/(E70/10000)</f>
        <v>7453.0956848030028</v>
      </c>
      <c r="G70" t="str">
        <f>IF((ISERROR((VLOOKUP(B70,Calculation!C$2:C$2815,1,FALSE)))),"not entered","")</f>
        <v/>
      </c>
    </row>
    <row r="71" spans="2:7">
      <c r="B71" s="70" t="s">
        <v>2520</v>
      </c>
      <c r="C71" s="52" t="str">
        <f t="shared" si="3"/>
        <v>Male</v>
      </c>
      <c r="D71" s="52">
        <f t="shared" si="4"/>
        <v>0</v>
      </c>
      <c r="E71" s="52">
        <v>4.9398148148148142E-2</v>
      </c>
      <c r="F71" s="53">
        <f t="shared" si="5"/>
        <v>7446.1105904404876</v>
      </c>
      <c r="G71" t="str">
        <f>IF((ISERROR((VLOOKUP(B71,Calculation!C$2:C$2815,1,FALSE)))),"not entered","")</f>
        <v/>
      </c>
    </row>
    <row r="72" spans="2:7">
      <c r="B72" s="70" t="s">
        <v>2498</v>
      </c>
      <c r="C72" s="52" t="str">
        <f t="shared" si="3"/>
        <v>Male</v>
      </c>
      <c r="D72" s="52">
        <f t="shared" si="4"/>
        <v>0</v>
      </c>
      <c r="E72" s="52">
        <v>4.9675925925925929E-2</v>
      </c>
      <c r="F72" s="53">
        <f t="shared" si="5"/>
        <v>7404.4734389561982</v>
      </c>
      <c r="G72" t="str">
        <f>IF((ISERROR((VLOOKUP(B72,Calculation!C$2:C$2815,1,FALSE)))),"not entered","")</f>
        <v/>
      </c>
    </row>
    <row r="73" spans="2:7">
      <c r="B73" s="70" t="s">
        <v>987</v>
      </c>
      <c r="C73" s="52" t="str">
        <f t="shared" si="3"/>
        <v>Female</v>
      </c>
      <c r="D73" s="52" t="str">
        <f t="shared" si="4"/>
        <v>Hadleigh Hares</v>
      </c>
      <c r="E73" s="52">
        <v>4.9791666666666672E-2</v>
      </c>
      <c r="F73" s="53">
        <f t="shared" si="5"/>
        <v>8226.4063226406324</v>
      </c>
      <c r="G73" t="str">
        <f>IF((ISERROR((VLOOKUP(B73,Calculation!C$2:C$2815,1,FALSE)))),"not entered","")</f>
        <v/>
      </c>
    </row>
    <row r="74" spans="2:7">
      <c r="B74" s="70" t="s">
        <v>2521</v>
      </c>
      <c r="C74" s="52" t="str">
        <f t="shared" si="3"/>
        <v>Male</v>
      </c>
      <c r="D74" s="52">
        <f t="shared" si="4"/>
        <v>0</v>
      </c>
      <c r="E74" s="52">
        <v>4.9826388888888885E-2</v>
      </c>
      <c r="F74" s="53">
        <f t="shared" si="5"/>
        <v>7382.1138211382131</v>
      </c>
      <c r="G74" t="str">
        <f>IF((ISERROR((VLOOKUP(B74,Calculation!C$2:C$2815,1,FALSE)))),"not entered","")</f>
        <v/>
      </c>
    </row>
    <row r="75" spans="2:7">
      <c r="B75" s="70" t="s">
        <v>2522</v>
      </c>
      <c r="C75" s="52" t="str">
        <f t="shared" si="3"/>
        <v>Male</v>
      </c>
      <c r="D75" s="52">
        <f t="shared" si="4"/>
        <v>0</v>
      </c>
      <c r="E75" s="52">
        <v>4.9861111111111113E-2</v>
      </c>
      <c r="F75" s="53">
        <f t="shared" si="5"/>
        <v>7376.9730733519036</v>
      </c>
      <c r="G75" t="str">
        <f>IF((ISERROR((VLOOKUP(B75,Calculation!C$2:C$2815,1,FALSE)))),"not entered","")</f>
        <v/>
      </c>
    </row>
    <row r="76" spans="2:7">
      <c r="B76" s="70" t="s">
        <v>2523</v>
      </c>
      <c r="C76" s="52" t="str">
        <f t="shared" si="3"/>
        <v>Male</v>
      </c>
      <c r="D76" s="52">
        <f t="shared" si="4"/>
        <v>0</v>
      </c>
      <c r="E76" s="52">
        <v>4.988425925925926E-2</v>
      </c>
      <c r="F76" s="53">
        <f t="shared" si="5"/>
        <v>7373.5498839907195</v>
      </c>
      <c r="G76" t="str">
        <f>IF((ISERROR((VLOOKUP(B76,Calculation!C$2:C$2815,1,FALSE)))),"not entered","")</f>
        <v/>
      </c>
    </row>
    <row r="77" spans="2:7">
      <c r="B77" s="70" t="s">
        <v>2524</v>
      </c>
      <c r="C77" s="52" t="str">
        <f t="shared" si="3"/>
        <v>Male</v>
      </c>
      <c r="D77" s="52" t="str">
        <f t="shared" si="4"/>
        <v>Feilxstowe Runners</v>
      </c>
      <c r="E77" s="52">
        <v>4.9988425925925922E-2</v>
      </c>
      <c r="F77" s="53">
        <f t="shared" si="5"/>
        <v>7358.1847649918964</v>
      </c>
      <c r="G77" t="str">
        <f>IF((ISERROR((VLOOKUP(B77,Calculation!C$2:C$2815,1,FALSE)))),"not entered","")</f>
        <v/>
      </c>
    </row>
    <row r="78" spans="2:7">
      <c r="B78" s="70" t="s">
        <v>2525</v>
      </c>
      <c r="C78" s="52" t="str">
        <f t="shared" si="3"/>
        <v>Male</v>
      </c>
      <c r="D78" s="52" t="str">
        <f t="shared" si="4"/>
        <v>none</v>
      </c>
      <c r="E78" s="52">
        <v>5.0416666666666665E-2</v>
      </c>
      <c r="F78" s="53">
        <f t="shared" si="5"/>
        <v>7295.6841138659329</v>
      </c>
      <c r="G78" t="str">
        <f>IF((ISERROR((VLOOKUP(B78,Calculation!C$2:C$2815,1,FALSE)))),"not entered","")</f>
        <v/>
      </c>
    </row>
    <row r="79" spans="2:7">
      <c r="B79" s="70" t="s">
        <v>2526</v>
      </c>
      <c r="C79" s="52" t="str">
        <f t="shared" si="3"/>
        <v>Male</v>
      </c>
      <c r="D79" s="52" t="str">
        <f t="shared" si="4"/>
        <v>Ipswich Triathlon Club</v>
      </c>
      <c r="E79" s="52">
        <v>5.0532407407407408E-2</v>
      </c>
      <c r="F79" s="53">
        <f t="shared" si="5"/>
        <v>7278.9738891433808</v>
      </c>
      <c r="G79" t="str">
        <f>IF((ISERROR((VLOOKUP(B79,Calculation!C$2:C$2815,1,FALSE)))),"not entered","")</f>
        <v/>
      </c>
    </row>
    <row r="80" spans="2:7">
      <c r="B80" s="70" t="s">
        <v>2527</v>
      </c>
      <c r="C80" s="52" t="str">
        <f t="shared" si="3"/>
        <v>Male</v>
      </c>
      <c r="D80" s="52">
        <f t="shared" si="4"/>
        <v>0</v>
      </c>
      <c r="E80" s="52">
        <v>5.0648148148148144E-2</v>
      </c>
      <c r="F80" s="53">
        <f t="shared" si="5"/>
        <v>7262.3400365630723</v>
      </c>
      <c r="G80" t="str">
        <f>IF((ISERROR((VLOOKUP(B80,Calculation!C$2:C$2815,1,FALSE)))),"not entered","")</f>
        <v/>
      </c>
    </row>
    <row r="81" spans="2:7">
      <c r="B81" s="70" t="s">
        <v>2528</v>
      </c>
      <c r="C81" s="52" t="str">
        <f t="shared" si="3"/>
        <v>Female</v>
      </c>
      <c r="D81" s="52" t="str">
        <f t="shared" si="4"/>
        <v>St Ives Swim Club</v>
      </c>
      <c r="E81" s="52">
        <v>5.0682870370370371E-2</v>
      </c>
      <c r="F81" s="53">
        <f t="shared" si="5"/>
        <v>8081.7538250742182</v>
      </c>
      <c r="G81" t="str">
        <f>IF((ISERROR((VLOOKUP(B81,Calculation!C$2:C$2815,1,FALSE)))),"not entered","")</f>
        <v/>
      </c>
    </row>
    <row r="82" spans="2:7">
      <c r="B82" s="70" t="s">
        <v>2529</v>
      </c>
      <c r="C82" s="52" t="str">
        <f t="shared" si="3"/>
        <v>Male</v>
      </c>
      <c r="D82" s="52" t="str">
        <f t="shared" si="4"/>
        <v>Stowmarket Striders</v>
      </c>
      <c r="E82" s="52">
        <v>5.092592592592593E-2</v>
      </c>
      <c r="F82" s="53">
        <f t="shared" si="5"/>
        <v>7222.7272727272721</v>
      </c>
      <c r="G82" t="str">
        <f>IF((ISERROR((VLOOKUP(B82,Calculation!C$2:C$2815,1,FALSE)))),"not entered","")</f>
        <v/>
      </c>
    </row>
    <row r="83" spans="2:7">
      <c r="B83" s="70" t="s">
        <v>2530</v>
      </c>
      <c r="C83" s="52" t="str">
        <f t="shared" si="3"/>
        <v>Male</v>
      </c>
      <c r="D83" s="52">
        <f t="shared" si="4"/>
        <v>0</v>
      </c>
      <c r="E83" s="52">
        <v>5.0983796296296291E-2</v>
      </c>
      <c r="F83" s="53">
        <f t="shared" si="5"/>
        <v>7214.5289443813863</v>
      </c>
      <c r="G83" t="str">
        <f>IF((ISERROR((VLOOKUP(B83,Calculation!C$2:C$2815,1,FALSE)))),"not entered","")</f>
        <v/>
      </c>
    </row>
    <row r="84" spans="2:7">
      <c r="B84" s="70" t="s">
        <v>2531</v>
      </c>
      <c r="C84" s="52" t="str">
        <f t="shared" si="3"/>
        <v>Male</v>
      </c>
      <c r="D84" s="52">
        <f t="shared" si="4"/>
        <v>0</v>
      </c>
      <c r="E84" s="52">
        <v>5.0983796296296291E-2</v>
      </c>
      <c r="F84" s="53">
        <f t="shared" si="5"/>
        <v>7214.5289443813863</v>
      </c>
      <c r="G84" t="str">
        <f>IF((ISERROR((VLOOKUP(B84,Calculation!C$2:C$2815,1,FALSE)))),"not entered","")</f>
        <v/>
      </c>
    </row>
    <row r="85" spans="2:7">
      <c r="B85" s="70" t="s">
        <v>2532</v>
      </c>
      <c r="C85" s="52" t="str">
        <f t="shared" si="3"/>
        <v>Female</v>
      </c>
      <c r="D85" s="52" t="str">
        <f t="shared" si="4"/>
        <v>Stowmarket Striders Running Club</v>
      </c>
      <c r="E85" s="52">
        <v>5.1018518518518519E-2</v>
      </c>
      <c r="F85" s="53">
        <f t="shared" si="5"/>
        <v>8028.5843920145189</v>
      </c>
      <c r="G85" t="str">
        <f>IF((ISERROR((VLOOKUP(B85,Calculation!C$2:C$2815,1,FALSE)))),"not entered","")</f>
        <v/>
      </c>
    </row>
    <row r="86" spans="2:7">
      <c r="B86" s="70" t="s">
        <v>2533</v>
      </c>
      <c r="C86" s="52" t="str">
        <f t="shared" si="3"/>
        <v>Female</v>
      </c>
      <c r="D86" s="52">
        <f t="shared" si="4"/>
        <v>0</v>
      </c>
      <c r="E86" s="52">
        <v>5.1157407407407408E-2</v>
      </c>
      <c r="F86" s="53">
        <f t="shared" si="5"/>
        <v>8006.7873303167426</v>
      </c>
      <c r="G86" t="str">
        <f>IF((ISERROR((VLOOKUP(B86,Calculation!C$2:C$2815,1,FALSE)))),"not entered","")</f>
        <v/>
      </c>
    </row>
    <row r="87" spans="2:7">
      <c r="B87" s="70" t="s">
        <v>2534</v>
      </c>
      <c r="C87" s="52" t="str">
        <f t="shared" si="3"/>
        <v>Male</v>
      </c>
      <c r="D87" s="52" t="str">
        <f t="shared" si="4"/>
        <v>Born 2 Tri</v>
      </c>
      <c r="E87" s="52">
        <v>5.1157407407407408E-2</v>
      </c>
      <c r="F87" s="53">
        <f t="shared" si="5"/>
        <v>7190.0452488687788</v>
      </c>
      <c r="G87" t="str">
        <f>IF((ISERROR((VLOOKUP(B87,Calculation!C$2:C$2815,1,FALSE)))),"not entered","")</f>
        <v/>
      </c>
    </row>
    <row r="88" spans="2:7">
      <c r="B88" s="70" t="s">
        <v>2535</v>
      </c>
      <c r="C88" s="52" t="str">
        <f t="shared" si="3"/>
        <v>Male</v>
      </c>
      <c r="D88" s="52">
        <f t="shared" si="4"/>
        <v>0</v>
      </c>
      <c r="E88" s="52">
        <v>5.122685185185185E-2</v>
      </c>
      <c r="F88" s="53">
        <f t="shared" si="5"/>
        <v>7180.2982376863993</v>
      </c>
      <c r="G88" t="str">
        <f>IF((ISERROR((VLOOKUP(B88,Calculation!C$2:C$2815,1,FALSE)))),"not entered","")</f>
        <v/>
      </c>
    </row>
    <row r="89" spans="2:7">
      <c r="B89" s="70" t="s">
        <v>2536</v>
      </c>
      <c r="C89" s="52" t="str">
        <f t="shared" si="3"/>
        <v>Male</v>
      </c>
      <c r="D89" s="52" t="str">
        <f t="shared" si="4"/>
        <v>West Wing Triards</v>
      </c>
      <c r="E89" s="52">
        <v>5.1574074074074078E-2</v>
      </c>
      <c r="F89" s="53">
        <f t="shared" si="5"/>
        <v>7131.9569120287251</v>
      </c>
      <c r="G89" t="str">
        <f>IF((ISERROR((VLOOKUP(B89,Calculation!C$2:C$2815,1,FALSE)))),"not entered","")</f>
        <v/>
      </c>
    </row>
    <row r="90" spans="2:7">
      <c r="B90" s="70" t="s">
        <v>2537</v>
      </c>
      <c r="C90" s="52" t="str">
        <f t="shared" si="3"/>
        <v>Male</v>
      </c>
      <c r="D90" s="52" t="str">
        <f t="shared" si="4"/>
        <v>Stowmarket Striders Running Club</v>
      </c>
      <c r="E90" s="52">
        <v>5.1712962962962961E-2</v>
      </c>
      <c r="F90" s="53">
        <f t="shared" si="5"/>
        <v>7112.8021486123544</v>
      </c>
      <c r="G90" t="str">
        <f>IF((ISERROR((VLOOKUP(B90,Calculation!C$2:C$2815,1,FALSE)))),"not entered","")</f>
        <v/>
      </c>
    </row>
    <row r="91" spans="2:7">
      <c r="B91" s="70" t="s">
        <v>2538</v>
      </c>
      <c r="C91" s="52" t="str">
        <f t="shared" si="3"/>
        <v>Male</v>
      </c>
      <c r="D91" s="52" t="str">
        <f t="shared" si="4"/>
        <v>Haverhill Running Club</v>
      </c>
      <c r="E91" s="52">
        <v>5.185185185185185E-2</v>
      </c>
      <c r="F91" s="53">
        <f t="shared" si="5"/>
        <v>7093.7500000000009</v>
      </c>
      <c r="G91" t="str">
        <f>IF((ISERROR((VLOOKUP(B91,Calculation!C$2:C$2815,1,FALSE)))),"not entered","")</f>
        <v/>
      </c>
    </row>
    <row r="92" spans="2:7">
      <c r="B92" s="70" t="s">
        <v>2539</v>
      </c>
      <c r="C92" s="52" t="str">
        <f t="shared" si="3"/>
        <v>Male</v>
      </c>
      <c r="D92" s="52" t="str">
        <f t="shared" si="4"/>
        <v>Velo Club Rutland</v>
      </c>
      <c r="E92" s="52">
        <v>5.185185185185185E-2</v>
      </c>
      <c r="F92" s="53">
        <f t="shared" si="5"/>
        <v>7093.7500000000009</v>
      </c>
      <c r="G92" t="str">
        <f>IF((ISERROR((VLOOKUP(B92,Calculation!C$2:C$2815,1,FALSE)))),"not entered","")</f>
        <v/>
      </c>
    </row>
    <row r="93" spans="2:7">
      <c r="B93" s="70" t="s">
        <v>2540</v>
      </c>
      <c r="C93" s="52" t="str">
        <f t="shared" si="3"/>
        <v>Male</v>
      </c>
      <c r="D93" s="52">
        <f t="shared" si="4"/>
        <v>0</v>
      </c>
      <c r="E93" s="52">
        <v>5.2083333333333336E-2</v>
      </c>
      <c r="F93" s="53">
        <f t="shared" si="5"/>
        <v>7062.2222222222226</v>
      </c>
      <c r="G93" t="str">
        <f>IF((ISERROR((VLOOKUP(B93,Calculation!C$2:C$2815,1,FALSE)))),"not entered","")</f>
        <v/>
      </c>
    </row>
    <row r="94" spans="2:7">
      <c r="B94" s="70" t="s">
        <v>2541</v>
      </c>
      <c r="C94" s="52" t="str">
        <f t="shared" si="3"/>
        <v>Female</v>
      </c>
      <c r="D94" s="52">
        <f t="shared" si="4"/>
        <v>0</v>
      </c>
      <c r="E94" s="52">
        <v>5.2210648148148152E-2</v>
      </c>
      <c r="F94" s="53">
        <f t="shared" si="5"/>
        <v>7845.2671248060287</v>
      </c>
      <c r="G94" t="str">
        <f>IF((ISERROR((VLOOKUP(B94,Calculation!C$2:C$2815,1,FALSE)))),"not entered","")</f>
        <v/>
      </c>
    </row>
    <row r="95" spans="2:7">
      <c r="B95" s="70" t="s">
        <v>2542</v>
      </c>
      <c r="C95" s="52" t="str">
        <f t="shared" si="3"/>
        <v>Female</v>
      </c>
      <c r="D95" s="52" t="str">
        <f t="shared" si="4"/>
        <v>Newmarket Cycling &amp; Triathlon Club</v>
      </c>
      <c r="E95" s="52">
        <v>5.2430555555555557E-2</v>
      </c>
      <c r="F95" s="53">
        <f t="shared" si="5"/>
        <v>7812.3620309050766</v>
      </c>
      <c r="G95" t="str">
        <f>IF((ISERROR((VLOOKUP(B95,Calculation!C$2:C$2815,1,FALSE)))),"not entered","")</f>
        <v/>
      </c>
    </row>
    <row r="96" spans="2:7">
      <c r="B96" s="70" t="s">
        <v>1619</v>
      </c>
      <c r="C96" s="52" t="str">
        <f t="shared" si="3"/>
        <v>Male</v>
      </c>
      <c r="D96" s="52" t="str">
        <f t="shared" si="4"/>
        <v>Ipswich Tri Club</v>
      </c>
      <c r="E96" s="52">
        <v>5.2430555555555557E-2</v>
      </c>
      <c r="F96" s="53">
        <f t="shared" si="5"/>
        <v>7015.4525386313462</v>
      </c>
      <c r="G96" t="str">
        <f>IF((ISERROR((VLOOKUP(B96,Calculation!C$2:C$2815,1,FALSE)))),"not entered","")</f>
        <v/>
      </c>
    </row>
    <row r="97" spans="2:7">
      <c r="B97" s="70" t="s">
        <v>2543</v>
      </c>
      <c r="C97" s="52" t="str">
        <f t="shared" si="3"/>
        <v>Female</v>
      </c>
      <c r="D97" s="52" t="str">
        <f t="shared" si="4"/>
        <v>Stowmarket Striders Running Club</v>
      </c>
      <c r="E97" s="52">
        <v>5.2511574074074079E-2</v>
      </c>
      <c r="F97" s="53">
        <f t="shared" si="5"/>
        <v>7800.3085739475418</v>
      </c>
      <c r="G97" t="str">
        <f>IF((ISERROR((VLOOKUP(B97,Calculation!C$2:C$2815,1,FALSE)))),"not entered","")</f>
        <v/>
      </c>
    </row>
    <row r="98" spans="2:7">
      <c r="B98" s="70" t="s">
        <v>2544</v>
      </c>
      <c r="C98" s="52" t="str">
        <f t="shared" si="3"/>
        <v>Male</v>
      </c>
      <c r="D98" s="52" t="str">
        <f t="shared" si="4"/>
        <v>West Suffolk Wheelers and Triathlon Club</v>
      </c>
      <c r="E98" s="52">
        <v>5.2511574074074079E-2</v>
      </c>
      <c r="F98" s="53">
        <f t="shared" si="5"/>
        <v>7004.6286092131368</v>
      </c>
      <c r="G98" t="str">
        <f>IF((ISERROR((VLOOKUP(B98,Calculation!C$2:C$2815,1,FALSE)))),"not entered","")</f>
        <v/>
      </c>
    </row>
    <row r="99" spans="2:7">
      <c r="B99" s="70" t="s">
        <v>2545</v>
      </c>
      <c r="C99" s="52" t="str">
        <f t="shared" si="3"/>
        <v>Male</v>
      </c>
      <c r="D99" s="52">
        <f t="shared" si="4"/>
        <v>0</v>
      </c>
      <c r="E99" s="52">
        <v>5.2511574074074079E-2</v>
      </c>
      <c r="F99" s="53">
        <f t="shared" si="5"/>
        <v>7004.6286092131368</v>
      </c>
      <c r="G99" t="str">
        <f>IF((ISERROR((VLOOKUP(B99,Calculation!C$2:C$2815,1,FALSE)))),"not entered","")</f>
        <v/>
      </c>
    </row>
    <row r="100" spans="2:7">
      <c r="B100" s="70" t="s">
        <v>2546</v>
      </c>
      <c r="C100" s="52" t="str">
        <f t="shared" si="3"/>
        <v>Male</v>
      </c>
      <c r="D100" s="52" t="str">
        <f t="shared" si="4"/>
        <v>Stowmarket Striders</v>
      </c>
      <c r="E100" s="52">
        <v>5.2534722222222219E-2</v>
      </c>
      <c r="F100" s="53">
        <f t="shared" si="5"/>
        <v>7001.5421899096727</v>
      </c>
      <c r="G100" t="str">
        <f>IF((ISERROR((VLOOKUP(B100,Calculation!C$2:C$2815,1,FALSE)))),"not entered","")</f>
        <v/>
      </c>
    </row>
    <row r="101" spans="2:7">
      <c r="B101" s="70" t="s">
        <v>2547</v>
      </c>
      <c r="C101" s="52" t="str">
        <f t="shared" si="3"/>
        <v>Female</v>
      </c>
      <c r="D101" s="52" t="str">
        <f t="shared" si="4"/>
        <v>STOWMARKET STRIDERS</v>
      </c>
      <c r="E101" s="52">
        <v>5.2870370370370373E-2</v>
      </c>
      <c r="F101" s="53">
        <f t="shared" si="5"/>
        <v>7747.3730297723287</v>
      </c>
      <c r="G101" t="str">
        <f>IF((ISERROR((VLOOKUP(B101,Calculation!C$2:C$2815,1,FALSE)))),"not entered","")</f>
        <v/>
      </c>
    </row>
    <row r="102" spans="2:7">
      <c r="B102" s="70" t="s">
        <v>2548</v>
      </c>
      <c r="C102" s="52" t="str">
        <f t="shared" si="3"/>
        <v>Male</v>
      </c>
      <c r="D102" s="52">
        <f t="shared" si="4"/>
        <v>0</v>
      </c>
      <c r="E102" s="52">
        <v>5.2870370370370373E-2</v>
      </c>
      <c r="F102" s="53">
        <f t="shared" si="5"/>
        <v>6957.0928196147115</v>
      </c>
      <c r="G102" t="str">
        <f>IF((ISERROR((VLOOKUP(B102,Calculation!C$2:C$2815,1,FALSE)))),"not entered","")</f>
        <v/>
      </c>
    </row>
    <row r="103" spans="2:7">
      <c r="B103" s="70" t="s">
        <v>2549</v>
      </c>
      <c r="C103" s="52" t="str">
        <f t="shared" si="3"/>
        <v>Female</v>
      </c>
      <c r="D103" s="52">
        <f t="shared" si="4"/>
        <v>0</v>
      </c>
      <c r="E103" s="52">
        <v>5.3090277777777778E-2</v>
      </c>
      <c r="F103" s="53">
        <f t="shared" si="5"/>
        <v>7715.2823195988667</v>
      </c>
      <c r="G103" t="str">
        <f>IF((ISERROR((VLOOKUP(B103,Calculation!C$2:C$2815,1,FALSE)))),"not entered","")</f>
        <v/>
      </c>
    </row>
    <row r="104" spans="2:7">
      <c r="B104" s="70" t="s">
        <v>2550</v>
      </c>
      <c r="C104" s="52" t="str">
        <f t="shared" si="3"/>
        <v>Male</v>
      </c>
      <c r="D104" s="52" t="str">
        <f t="shared" si="4"/>
        <v>Stowmarket Striders</v>
      </c>
      <c r="E104" s="52">
        <v>5.3518518518518521E-2</v>
      </c>
      <c r="F104" s="53">
        <f t="shared" si="5"/>
        <v>6872.837370242215</v>
      </c>
      <c r="G104" t="str">
        <f>IF((ISERROR((VLOOKUP(B104,Calculation!C$2:C$2815,1,FALSE)))),"not entered","")</f>
        <v/>
      </c>
    </row>
    <row r="105" spans="2:7">
      <c r="B105" s="70" t="s">
        <v>2551</v>
      </c>
      <c r="C105" s="52" t="str">
        <f t="shared" si="3"/>
        <v>Female</v>
      </c>
      <c r="D105" s="52" t="str">
        <f t="shared" si="4"/>
        <v>Stowmarket Striders</v>
      </c>
      <c r="E105" s="52">
        <v>5.3553240740740742E-2</v>
      </c>
      <c r="F105" s="53">
        <f t="shared" si="5"/>
        <v>7648.5843959368922</v>
      </c>
      <c r="G105" t="str">
        <f>IF((ISERROR((VLOOKUP(B105,Calculation!C$2:C$2815,1,FALSE)))),"not entered","")</f>
        <v/>
      </c>
    </row>
    <row r="106" spans="2:7">
      <c r="B106" s="70" t="s">
        <v>2552</v>
      </c>
      <c r="C106" s="52" t="str">
        <f t="shared" si="3"/>
        <v>Male</v>
      </c>
      <c r="D106" s="52" t="str">
        <f t="shared" si="4"/>
        <v>Haverhill Running Club</v>
      </c>
      <c r="E106" s="52">
        <v>5.3576388888888889E-2</v>
      </c>
      <c r="F106" s="53">
        <f t="shared" si="5"/>
        <v>6865.4136962626917</v>
      </c>
      <c r="G106" t="str">
        <f>IF((ISERROR((VLOOKUP(B106,Calculation!C$2:C$2815,1,FALSE)))),"not entered","")</f>
        <v/>
      </c>
    </row>
    <row r="107" spans="2:7">
      <c r="B107" s="70" t="s">
        <v>2553</v>
      </c>
      <c r="C107" s="52" t="str">
        <f t="shared" si="3"/>
        <v>Male</v>
      </c>
      <c r="D107" s="52" t="str">
        <f t="shared" si="4"/>
        <v>Hillingdon AC</v>
      </c>
      <c r="E107" s="52">
        <v>5.4004629629629632E-2</v>
      </c>
      <c r="F107" s="53">
        <f t="shared" si="5"/>
        <v>6810.9729961423063</v>
      </c>
      <c r="G107" t="str">
        <f>IF((ISERROR((VLOOKUP(B107,Calculation!C$2:C$2815,1,FALSE)))),"not entered","")</f>
        <v/>
      </c>
    </row>
    <row r="108" spans="2:7">
      <c r="B108" s="70" t="s">
        <v>2554</v>
      </c>
      <c r="C108" s="52" t="str">
        <f t="shared" si="3"/>
        <v>Female</v>
      </c>
      <c r="D108" s="52">
        <f t="shared" si="4"/>
        <v>0</v>
      </c>
      <c r="E108" s="52">
        <v>5.4074074074074073E-2</v>
      </c>
      <c r="F108" s="53">
        <f t="shared" si="5"/>
        <v>7574.9143835616442</v>
      </c>
      <c r="G108" t="str">
        <f>IF((ISERROR((VLOOKUP(B108,Calculation!C$2:C$2815,1,FALSE)))),"not entered","")</f>
        <v/>
      </c>
    </row>
    <row r="109" spans="2:7">
      <c r="B109" s="70" t="s">
        <v>2555</v>
      </c>
      <c r="C109" s="52" t="str">
        <f t="shared" si="3"/>
        <v>Male</v>
      </c>
      <c r="D109" s="52">
        <f t="shared" si="4"/>
        <v>0</v>
      </c>
      <c r="E109" s="52">
        <v>5.4155092592592595E-2</v>
      </c>
      <c r="F109" s="53">
        <f t="shared" si="5"/>
        <v>6792.049583244283</v>
      </c>
      <c r="G109" t="str">
        <f>IF((ISERROR((VLOOKUP(B109,Calculation!C$2:C$2815,1,FALSE)))),"not entered","")</f>
        <v/>
      </c>
    </row>
    <row r="110" spans="2:7">
      <c r="B110" s="70" t="s">
        <v>2556</v>
      </c>
      <c r="C110" s="52" t="str">
        <f t="shared" si="3"/>
        <v>Male</v>
      </c>
      <c r="D110" s="52">
        <f t="shared" si="4"/>
        <v>0</v>
      </c>
      <c r="E110" s="52">
        <v>5.4189814814814809E-2</v>
      </c>
      <c r="F110" s="53">
        <f t="shared" si="5"/>
        <v>6787.6975651431021</v>
      </c>
      <c r="G110" t="str">
        <f>IF((ISERROR((VLOOKUP(B110,Calculation!C$2:C$2815,1,FALSE)))),"not entered","")</f>
        <v/>
      </c>
    </row>
    <row r="111" spans="2:7">
      <c r="B111" s="70" t="s">
        <v>2557</v>
      </c>
      <c r="C111" s="52" t="str">
        <f t="shared" si="3"/>
        <v>Female</v>
      </c>
      <c r="D111" s="52">
        <f t="shared" si="4"/>
        <v>0</v>
      </c>
      <c r="E111" s="52">
        <v>5.4282407407407411E-2</v>
      </c>
      <c r="F111" s="53">
        <f t="shared" si="5"/>
        <v>7545.842217484008</v>
      </c>
      <c r="G111" t="str">
        <f>IF((ISERROR((VLOOKUP(B111,Calculation!C$2:C$2815,1,FALSE)))),"not entered","")</f>
        <v/>
      </c>
    </row>
    <row r="112" spans="2:7">
      <c r="B112" s="70" t="s">
        <v>2558</v>
      </c>
      <c r="C112" s="52" t="str">
        <f t="shared" si="3"/>
        <v>Female</v>
      </c>
      <c r="D112" s="52" t="str">
        <f t="shared" si="4"/>
        <v>Ipswich Triathlon Club</v>
      </c>
      <c r="E112" s="52">
        <v>5.4328703703703705E-2</v>
      </c>
      <c r="F112" s="53">
        <f t="shared" si="5"/>
        <v>7539.4120153387303</v>
      </c>
      <c r="G112" t="str">
        <f>IF((ISERROR((VLOOKUP(B112,Calculation!C$2:C$2815,1,FALSE)))),"not entered","")</f>
        <v/>
      </c>
    </row>
    <row r="113" spans="2:7">
      <c r="B113" s="70" t="s">
        <v>2559</v>
      </c>
      <c r="C113" s="52" t="str">
        <f t="shared" si="3"/>
        <v>Female</v>
      </c>
      <c r="D113" s="52" t="str">
        <f t="shared" si="4"/>
        <v>Ipswich Triathlon Club</v>
      </c>
      <c r="E113" s="52">
        <v>5.4351851851851853E-2</v>
      </c>
      <c r="F113" s="53">
        <f t="shared" si="5"/>
        <v>7536.201022146508</v>
      </c>
      <c r="G113" t="str">
        <f>IF((ISERROR((VLOOKUP(B113,Calculation!C$2:C$2815,1,FALSE)))),"not entered","")</f>
        <v/>
      </c>
    </row>
    <row r="114" spans="2:7">
      <c r="B114" s="70" t="s">
        <v>2560</v>
      </c>
      <c r="C114" s="52" t="str">
        <f t="shared" si="3"/>
        <v>Female</v>
      </c>
      <c r="D114" s="52" t="str">
        <f t="shared" si="4"/>
        <v>Stowmarket Striders</v>
      </c>
      <c r="E114" s="52">
        <v>5.4386574074074073E-2</v>
      </c>
      <c r="F114" s="53">
        <f t="shared" si="5"/>
        <v>7531.3896573739103</v>
      </c>
      <c r="G114" t="str">
        <f>IF((ISERROR((VLOOKUP(B114,Calculation!C$2:C$2815,1,FALSE)))),"not entered","")</f>
        <v/>
      </c>
    </row>
    <row r="115" spans="2:7">
      <c r="B115" s="70" t="s">
        <v>2561</v>
      </c>
      <c r="C115" s="52" t="str">
        <f t="shared" si="3"/>
        <v>Female</v>
      </c>
      <c r="D115" s="52" t="str">
        <f t="shared" si="4"/>
        <v>Stowmarket Striders</v>
      </c>
      <c r="E115" s="52">
        <v>5.4421296296296294E-2</v>
      </c>
      <c r="F115" s="53">
        <f t="shared" si="5"/>
        <v>7526.5844321565301</v>
      </c>
      <c r="G115" t="str">
        <f>IF((ISERROR((VLOOKUP(B115,Calculation!C$2:C$2815,1,FALSE)))),"not entered","")</f>
        <v/>
      </c>
    </row>
    <row r="116" spans="2:7">
      <c r="B116" s="70" t="s">
        <v>2562</v>
      </c>
      <c r="C116" s="52" t="str">
        <f t="shared" si="3"/>
        <v>Female</v>
      </c>
      <c r="D116" s="52" t="str">
        <f t="shared" si="4"/>
        <v>St Edmunds Pacers</v>
      </c>
      <c r="E116" s="52">
        <v>5.4664351851851846E-2</v>
      </c>
      <c r="F116" s="53">
        <f t="shared" si="5"/>
        <v>7493.1187804361653</v>
      </c>
      <c r="G116" t="str">
        <f>IF((ISERROR((VLOOKUP(B116,Calculation!C$2:C$2815,1,FALSE)))),"not entered","")</f>
        <v/>
      </c>
    </row>
    <row r="117" spans="2:7">
      <c r="B117" s="70" t="s">
        <v>1664</v>
      </c>
      <c r="C117" s="52" t="str">
        <f t="shared" si="3"/>
        <v>Male</v>
      </c>
      <c r="D117" s="52" t="str">
        <f t="shared" si="4"/>
        <v>Ipswich Tri Club</v>
      </c>
      <c r="E117" s="52">
        <v>5.4699074074074074E-2</v>
      </c>
      <c r="F117" s="53">
        <f t="shared" si="5"/>
        <v>6724.5027507405848</v>
      </c>
      <c r="G117" t="str">
        <f>IF((ISERROR((VLOOKUP(B117,Calculation!C$2:C$2815,1,FALSE)))),"not entered","")</f>
        <v/>
      </c>
    </row>
    <row r="118" spans="2:7">
      <c r="B118" s="70" t="s">
        <v>2563</v>
      </c>
      <c r="C118" s="52" t="str">
        <f t="shared" si="3"/>
        <v>Male</v>
      </c>
      <c r="D118" s="52" t="str">
        <f t="shared" si="4"/>
        <v>Stowmarket Striders Running Club</v>
      </c>
      <c r="E118" s="52">
        <v>5.4745370370370368E-2</v>
      </c>
      <c r="F118" s="53">
        <f t="shared" si="5"/>
        <v>6718.816067653278</v>
      </c>
      <c r="G118" t="str">
        <f>IF((ISERROR((VLOOKUP(B118,Calculation!C$2:C$2815,1,FALSE)))),"not entered","")</f>
        <v/>
      </c>
    </row>
    <row r="119" spans="2:7">
      <c r="B119" s="70" t="s">
        <v>1678</v>
      </c>
      <c r="C119" s="52" t="str">
        <f t="shared" si="3"/>
        <v>Female</v>
      </c>
      <c r="D119" s="52" t="str">
        <f t="shared" si="4"/>
        <v>Hadleigh Hares</v>
      </c>
      <c r="E119" s="52">
        <v>5.4814814814814816E-2</v>
      </c>
      <c r="F119" s="53">
        <f t="shared" si="5"/>
        <v>7472.5506756756758</v>
      </c>
      <c r="G119" t="str">
        <f>IF((ISERROR((VLOOKUP(B119,Calculation!C$2:C$2815,1,FALSE)))),"not entered","")</f>
        <v/>
      </c>
    </row>
    <row r="120" spans="2:7">
      <c r="B120" s="70" t="s">
        <v>2564</v>
      </c>
      <c r="C120" s="52" t="str">
        <f t="shared" si="3"/>
        <v>Male</v>
      </c>
      <c r="D120" s="52" t="str">
        <f t="shared" si="4"/>
        <v>West Suffolk Wheelers and Triathlon Club</v>
      </c>
      <c r="E120" s="52">
        <v>5.486111111111111E-2</v>
      </c>
      <c r="F120" s="53">
        <f t="shared" si="5"/>
        <v>6704.6413502109708</v>
      </c>
      <c r="G120" t="str">
        <f>IF((ISERROR((VLOOKUP(B120,Calculation!C$2:C$2815,1,FALSE)))),"not entered","")</f>
        <v/>
      </c>
    </row>
    <row r="121" spans="2:7">
      <c r="B121" s="70" t="s">
        <v>2565</v>
      </c>
      <c r="C121" s="52" t="str">
        <f t="shared" si="3"/>
        <v>Female</v>
      </c>
      <c r="D121" s="52">
        <f t="shared" si="4"/>
        <v>0</v>
      </c>
      <c r="E121" s="52">
        <v>5.5011574074074067E-2</v>
      </c>
      <c r="F121" s="53">
        <f t="shared" si="5"/>
        <v>7445.8236903008637</v>
      </c>
      <c r="G121" t="str">
        <f>IF((ISERROR((VLOOKUP(B121,Calculation!C$2:C$2815,1,FALSE)))),"not entered","")</f>
        <v/>
      </c>
    </row>
    <row r="122" spans="2:7">
      <c r="B122" s="70" t="s">
        <v>2566</v>
      </c>
      <c r="C122" s="52" t="str">
        <f t="shared" si="3"/>
        <v>Male</v>
      </c>
      <c r="D122" s="52">
        <f t="shared" si="4"/>
        <v>0</v>
      </c>
      <c r="E122" s="52">
        <v>5.5173611111111111E-2</v>
      </c>
      <c r="F122" s="53">
        <f t="shared" si="5"/>
        <v>6666.666666666667</v>
      </c>
      <c r="G122" t="str">
        <f>IF((ISERROR((VLOOKUP(B122,Calculation!C$2:C$2815,1,FALSE)))),"not entered","")</f>
        <v/>
      </c>
    </row>
    <row r="123" spans="2:7">
      <c r="B123" s="70" t="s">
        <v>2567</v>
      </c>
      <c r="C123" s="52" t="str">
        <f t="shared" si="3"/>
        <v>Male</v>
      </c>
      <c r="D123" s="52" t="str">
        <f t="shared" si="4"/>
        <v>Haverhill Running Club</v>
      </c>
      <c r="E123" s="52">
        <v>5.5347222222222221E-2</v>
      </c>
      <c r="F123" s="53">
        <f t="shared" si="5"/>
        <v>6645.7549142618154</v>
      </c>
      <c r="G123" t="str">
        <f>IF((ISERROR((VLOOKUP(B123,Calculation!C$2:C$2815,1,FALSE)))),"not entered","")</f>
        <v/>
      </c>
    </row>
    <row r="124" spans="2:7">
      <c r="B124" s="70" t="s">
        <v>306</v>
      </c>
      <c r="C124" s="52" t="str">
        <f t="shared" si="3"/>
        <v>Male</v>
      </c>
      <c r="D124" s="52" t="str">
        <f t="shared" si="4"/>
        <v xml:space="preserve">      </v>
      </c>
      <c r="E124" s="52">
        <v>5.5532407407407412E-2</v>
      </c>
      <c r="F124" s="53">
        <f t="shared" si="5"/>
        <v>6623.5931638182574</v>
      </c>
      <c r="G124" t="str">
        <f>IF((ISERROR((VLOOKUP(B124,Calculation!C$2:C$2815,1,FALSE)))),"not entered","")</f>
        <v/>
      </c>
    </row>
    <row r="125" spans="2:7">
      <c r="B125" s="70" t="s">
        <v>2568</v>
      </c>
      <c r="C125" s="52" t="str">
        <f t="shared" si="3"/>
        <v>Female</v>
      </c>
      <c r="D125" s="52" t="str">
        <f t="shared" si="4"/>
        <v>Stowmarket Striders</v>
      </c>
      <c r="E125" s="52">
        <v>5.5532407407407412E-2</v>
      </c>
      <c r="F125" s="53">
        <f t="shared" si="5"/>
        <v>7375.9899958315964</v>
      </c>
      <c r="G125" t="str">
        <f>IF((ISERROR((VLOOKUP(B125,Calculation!C$2:C$2815,1,FALSE)))),"not entered","")</f>
        <v/>
      </c>
    </row>
    <row r="126" spans="2:7">
      <c r="B126" s="70" t="s">
        <v>2569</v>
      </c>
      <c r="C126" s="52" t="str">
        <f t="shared" si="3"/>
        <v>Male</v>
      </c>
      <c r="D126" s="52" t="str">
        <f t="shared" si="4"/>
        <v>Stowmarket Striders</v>
      </c>
      <c r="E126" s="52">
        <v>5.5543981481481486E-2</v>
      </c>
      <c r="F126" s="53">
        <f t="shared" si="5"/>
        <v>6622.2129610335487</v>
      </c>
      <c r="G126" t="str">
        <f>IF((ISERROR((VLOOKUP(B126,Calculation!C$2:C$2815,1,FALSE)))),"not entered","")</f>
        <v/>
      </c>
    </row>
    <row r="127" spans="2:7">
      <c r="B127" s="70" t="s">
        <v>2570</v>
      </c>
      <c r="C127" s="52" t="str">
        <f t="shared" si="3"/>
        <v>Female</v>
      </c>
      <c r="D127" s="52" t="str">
        <f t="shared" si="4"/>
        <v>Stowmarket Striders Running Club</v>
      </c>
      <c r="E127" s="52">
        <v>5.6238425925925928E-2</v>
      </c>
      <c r="F127" s="53">
        <f t="shared" si="5"/>
        <v>7283.3916443712696</v>
      </c>
      <c r="G127" t="str">
        <f>IF((ISERROR((VLOOKUP(B127,Calculation!C$2:C$2815,1,FALSE)))),"not entered","")</f>
        <v/>
      </c>
    </row>
    <row r="128" spans="2:7">
      <c r="B128" s="70" t="s">
        <v>1658</v>
      </c>
      <c r="C128" s="52" t="str">
        <f t="shared" si="3"/>
        <v>Male</v>
      </c>
      <c r="D128" s="52" t="str">
        <f t="shared" si="4"/>
        <v>Stowmarket Striders</v>
      </c>
      <c r="E128" s="52">
        <v>5.6261574074074068E-2</v>
      </c>
      <c r="F128" s="53">
        <f t="shared" si="5"/>
        <v>6537.749434272785</v>
      </c>
      <c r="G128" t="str">
        <f>IF((ISERROR((VLOOKUP(B128,Calculation!C$2:C$2815,1,FALSE)))),"not entered","")</f>
        <v/>
      </c>
    </row>
    <row r="129" spans="2:7">
      <c r="B129" s="70" t="s">
        <v>2571</v>
      </c>
      <c r="C129" s="52" t="str">
        <f t="shared" si="3"/>
        <v>Female</v>
      </c>
      <c r="D129" s="52" t="str">
        <f t="shared" si="4"/>
        <v>Ipswich Triathlon Club</v>
      </c>
      <c r="E129" s="52">
        <v>5.6504629629629627E-2</v>
      </c>
      <c r="F129" s="53">
        <f t="shared" si="5"/>
        <v>7249.0782466202381</v>
      </c>
      <c r="G129" t="str">
        <f>IF((ISERROR((VLOOKUP(B129,Calculation!C$2:C$2815,1,FALSE)))),"not entered","")</f>
        <v/>
      </c>
    </row>
    <row r="130" spans="2:7">
      <c r="B130" s="70" t="s">
        <v>2572</v>
      </c>
      <c r="C130" s="52" t="str">
        <f t="shared" si="3"/>
        <v>Female</v>
      </c>
      <c r="D130" s="52">
        <f t="shared" si="4"/>
        <v>0</v>
      </c>
      <c r="E130" s="52">
        <v>5.6550925925925921E-2</v>
      </c>
      <c r="F130" s="53">
        <f t="shared" si="5"/>
        <v>7243.1436758084328</v>
      </c>
      <c r="G130" t="str">
        <f>IF((ISERROR((VLOOKUP(B130,Calculation!C$2:C$2815,1,FALSE)))),"not entered","")</f>
        <v/>
      </c>
    </row>
    <row r="131" spans="2:7">
      <c r="B131" s="70" t="s">
        <v>2573</v>
      </c>
      <c r="C131" s="52" t="str">
        <f t="shared" si="3"/>
        <v>Male</v>
      </c>
      <c r="D131" s="52">
        <f t="shared" si="4"/>
        <v>0</v>
      </c>
      <c r="E131" s="52">
        <v>5.6736111111111105E-2</v>
      </c>
      <c r="F131" s="53">
        <f t="shared" si="5"/>
        <v>6483.068135454917</v>
      </c>
      <c r="G131" t="str">
        <f>IF((ISERROR((VLOOKUP(B131,Calculation!C$2:C$2815,1,FALSE)))),"not entered","")</f>
        <v/>
      </c>
    </row>
    <row r="132" spans="2:7">
      <c r="B132" s="70" t="s">
        <v>1500</v>
      </c>
      <c r="C132" s="52" t="str">
        <f t="shared" si="3"/>
        <v>Female</v>
      </c>
      <c r="D132" s="52" t="str">
        <f t="shared" si="4"/>
        <v>Hadleigh Hares</v>
      </c>
      <c r="E132" s="52">
        <v>5.693287037037037E-2</v>
      </c>
      <c r="F132" s="53">
        <f t="shared" si="5"/>
        <v>7194.5517381581622</v>
      </c>
      <c r="G132" t="str">
        <f>IF((ISERROR((VLOOKUP(B132,Calculation!C$2:C$2815,1,FALSE)))),"not entered","")</f>
        <v/>
      </c>
    </row>
    <row r="133" spans="2:7">
      <c r="B133" s="70" t="s">
        <v>2574</v>
      </c>
      <c r="C133" s="52" t="str">
        <f t="shared" si="3"/>
        <v>Female</v>
      </c>
      <c r="D133" s="52" t="str">
        <f t="shared" si="4"/>
        <v xml:space="preserve">      </v>
      </c>
      <c r="E133" s="52">
        <v>5.6944444444444443E-2</v>
      </c>
      <c r="F133" s="53">
        <f t="shared" si="5"/>
        <v>7193.0894308943098</v>
      </c>
      <c r="G133" t="str">
        <f>IF((ISERROR((VLOOKUP(B133,Calculation!C$2:C$2815,1,FALSE)))),"not entered","")</f>
        <v/>
      </c>
    </row>
    <row r="134" spans="2:7">
      <c r="B134" s="70" t="s">
        <v>2575</v>
      </c>
      <c r="C134" s="52" t="str">
        <f t="shared" ref="C134:C197" si="6">VLOOKUP(B134,name,3,FALSE)</f>
        <v>Male</v>
      </c>
      <c r="D134" s="52">
        <f t="shared" ref="D134:D197" si="7">VLOOKUP(B134,name,2,FALSE)</f>
        <v>0</v>
      </c>
      <c r="E134" s="52">
        <v>5.6956018518518524E-2</v>
      </c>
      <c r="F134" s="53">
        <f t="shared" ref="F134:F197" si="8">(VLOOKUP(C134,C$4:E$5,3,FALSE))/(E134/10000)</f>
        <v>6458.0369843527733</v>
      </c>
      <c r="G134" t="str">
        <f>IF((ISERROR((VLOOKUP(B134,Calculation!C$2:C$2815,1,FALSE)))),"not entered","")</f>
        <v/>
      </c>
    </row>
    <row r="135" spans="2:7">
      <c r="B135" s="70" t="s">
        <v>2576</v>
      </c>
      <c r="C135" s="52" t="str">
        <f t="shared" si="6"/>
        <v>Female</v>
      </c>
      <c r="D135" s="52" t="str">
        <f t="shared" si="7"/>
        <v>Stowmarket Striders</v>
      </c>
      <c r="E135" s="52">
        <v>5.708333333333334E-2</v>
      </c>
      <c r="F135" s="53">
        <f t="shared" si="8"/>
        <v>7175.5879967558785</v>
      </c>
      <c r="G135" t="str">
        <f>IF((ISERROR((VLOOKUP(B135,Calculation!C$2:C$2815,1,FALSE)))),"not entered","")</f>
        <v/>
      </c>
    </row>
    <row r="136" spans="2:7">
      <c r="B136" s="70" t="s">
        <v>2577</v>
      </c>
      <c r="C136" s="52" t="str">
        <f t="shared" si="6"/>
        <v>Male</v>
      </c>
      <c r="D136" s="52" t="str">
        <f t="shared" si="7"/>
        <v>stowmarket striders</v>
      </c>
      <c r="E136" s="52">
        <v>5.724537037037037E-2</v>
      </c>
      <c r="F136" s="53">
        <f t="shared" si="8"/>
        <v>6425.3942579862523</v>
      </c>
      <c r="G136" t="str">
        <f>IF((ISERROR((VLOOKUP(B136,Calculation!C$2:C$2815,1,FALSE)))),"not entered","")</f>
        <v/>
      </c>
    </row>
    <row r="137" spans="2:7">
      <c r="B137" s="70" t="s">
        <v>2578</v>
      </c>
      <c r="C137" s="52" t="str">
        <f t="shared" si="6"/>
        <v>Male</v>
      </c>
      <c r="D137" s="52">
        <f t="shared" si="7"/>
        <v>0</v>
      </c>
      <c r="E137" s="52">
        <v>5.724537037037037E-2</v>
      </c>
      <c r="F137" s="53">
        <f t="shared" si="8"/>
        <v>6425.3942579862523</v>
      </c>
      <c r="G137" t="str">
        <f>IF((ISERROR((VLOOKUP(B137,Calculation!C$2:C$2815,1,FALSE)))),"not entered","")</f>
        <v/>
      </c>
    </row>
    <row r="138" spans="2:7">
      <c r="B138" s="70" t="s">
        <v>2579</v>
      </c>
      <c r="C138" s="52" t="str">
        <f t="shared" si="6"/>
        <v>Female</v>
      </c>
      <c r="D138" s="52" t="str">
        <f t="shared" si="7"/>
        <v>Stowmarket Striders</v>
      </c>
      <c r="E138" s="52">
        <v>5.7569444444444444E-2</v>
      </c>
      <c r="F138" s="53">
        <f t="shared" si="8"/>
        <v>7114.9979895456372</v>
      </c>
      <c r="G138" t="str">
        <f>IF((ISERROR((VLOOKUP(B138,Calculation!C$2:C$2815,1,FALSE)))),"not entered","")</f>
        <v/>
      </c>
    </row>
    <row r="139" spans="2:7">
      <c r="B139" s="70" t="s">
        <v>2580</v>
      </c>
      <c r="C139" s="52" t="str">
        <f t="shared" si="6"/>
        <v>Male</v>
      </c>
      <c r="D139" s="52" t="str">
        <f t="shared" si="7"/>
        <v>Tiptree Road Runners</v>
      </c>
      <c r="E139" s="52">
        <v>5.7824074074074076E-2</v>
      </c>
      <c r="F139" s="53">
        <f t="shared" si="8"/>
        <v>6361.0888710968775</v>
      </c>
      <c r="G139" t="str">
        <f>IF((ISERROR((VLOOKUP(B139,Calculation!C$2:C$2815,1,FALSE)))),"not entered","")</f>
        <v/>
      </c>
    </row>
    <row r="140" spans="2:7">
      <c r="B140" s="70" t="s">
        <v>2581</v>
      </c>
      <c r="C140" s="52" t="str">
        <f t="shared" si="6"/>
        <v>Male</v>
      </c>
      <c r="D140" s="52">
        <f t="shared" si="7"/>
        <v>0</v>
      </c>
      <c r="E140" s="52">
        <v>5.783564814814815E-2</v>
      </c>
      <c r="F140" s="53">
        <f t="shared" si="8"/>
        <v>6359.815889533721</v>
      </c>
      <c r="G140" t="str">
        <f>IF((ISERROR((VLOOKUP(B140,Calculation!C$2:C$2815,1,FALSE)))),"not entered","")</f>
        <v/>
      </c>
    </row>
    <row r="141" spans="2:7">
      <c r="B141" s="70" t="s">
        <v>2582</v>
      </c>
      <c r="C141" s="52" t="str">
        <f t="shared" si="6"/>
        <v>Female</v>
      </c>
      <c r="D141" s="52">
        <f t="shared" si="7"/>
        <v>0</v>
      </c>
      <c r="E141" s="52">
        <v>5.8032407407407414E-2</v>
      </c>
      <c r="F141" s="53">
        <f t="shared" si="8"/>
        <v>7058.2369365775821</v>
      </c>
      <c r="G141" t="str">
        <f>IF((ISERROR((VLOOKUP(B141,Calculation!C$2:C$2815,1,FALSE)))),"not entered","")</f>
        <v/>
      </c>
    </row>
    <row r="142" spans="2:7">
      <c r="B142" s="70" t="s">
        <v>2583</v>
      </c>
      <c r="C142" s="52" t="str">
        <f t="shared" si="6"/>
        <v>Female</v>
      </c>
      <c r="D142" s="52">
        <f t="shared" si="7"/>
        <v>0</v>
      </c>
      <c r="E142" s="52">
        <v>5.8194444444444444E-2</v>
      </c>
      <c r="F142" s="53">
        <f t="shared" si="8"/>
        <v>7038.5839299920444</v>
      </c>
      <c r="G142" t="str">
        <f>IF((ISERROR((VLOOKUP(B142,Calculation!C$2:C$2815,1,FALSE)))),"not entered","")</f>
        <v/>
      </c>
    </row>
    <row r="143" spans="2:7">
      <c r="B143" s="70" t="s">
        <v>2584</v>
      </c>
      <c r="C143" s="52" t="str">
        <f t="shared" si="6"/>
        <v>Female</v>
      </c>
      <c r="D143" s="52" t="str">
        <f t="shared" si="7"/>
        <v>Stowmarket Striders Running Club</v>
      </c>
      <c r="E143" s="52">
        <v>5.8229166666666665E-2</v>
      </c>
      <c r="F143" s="53">
        <f t="shared" si="8"/>
        <v>7034.386801828663</v>
      </c>
      <c r="G143" t="str">
        <f>IF((ISERROR((VLOOKUP(B143,Calculation!C$2:C$2815,1,FALSE)))),"not entered","")</f>
        <v/>
      </c>
    </row>
    <row r="144" spans="2:7">
      <c r="B144" s="70" t="s">
        <v>2585</v>
      </c>
      <c r="C144" s="52" t="str">
        <f t="shared" si="6"/>
        <v>Male</v>
      </c>
      <c r="D144" s="52">
        <f t="shared" si="7"/>
        <v>0</v>
      </c>
      <c r="E144" s="52">
        <v>5.8321759259259261E-2</v>
      </c>
      <c r="F144" s="53">
        <f t="shared" si="8"/>
        <v>6306.8069061321694</v>
      </c>
      <c r="G144" t="str">
        <f>IF((ISERROR((VLOOKUP(B144,Calculation!C$2:C$2815,1,FALSE)))),"not entered","")</f>
        <v/>
      </c>
    </row>
    <row r="145" spans="2:7">
      <c r="B145" s="70" t="s">
        <v>2586</v>
      </c>
      <c r="C145" s="52" t="str">
        <f t="shared" si="6"/>
        <v>Female</v>
      </c>
      <c r="D145" s="52" t="str">
        <f t="shared" si="7"/>
        <v>Hadleigh hares</v>
      </c>
      <c r="E145" s="52">
        <v>5.8356481481481481E-2</v>
      </c>
      <c r="F145" s="53">
        <f t="shared" si="8"/>
        <v>7019.0400634668786</v>
      </c>
      <c r="G145" t="str">
        <f>IF((ISERROR((VLOOKUP(B145,Calculation!C$2:C$2815,1,FALSE)))),"not entered","")</f>
        <v/>
      </c>
    </row>
    <row r="146" spans="2:7">
      <c r="B146" s="70" t="s">
        <v>2587</v>
      </c>
      <c r="C146" s="52" t="str">
        <f t="shared" si="6"/>
        <v>Female</v>
      </c>
      <c r="D146" s="52" t="str">
        <f t="shared" si="7"/>
        <v>Hadleigh Hares A.C</v>
      </c>
      <c r="E146" s="52">
        <v>5.8414351851851849E-2</v>
      </c>
      <c r="F146" s="53">
        <f t="shared" si="8"/>
        <v>7012.0863879532399</v>
      </c>
      <c r="G146" t="str">
        <f>IF((ISERROR((VLOOKUP(B146,Calculation!C$2:C$2815,1,FALSE)))),"not entered","")</f>
        <v/>
      </c>
    </row>
    <row r="147" spans="2:7">
      <c r="B147" s="70" t="s">
        <v>2588</v>
      </c>
      <c r="C147" s="52" t="str">
        <f t="shared" si="6"/>
        <v>Male</v>
      </c>
      <c r="D147" s="52">
        <f t="shared" si="7"/>
        <v>0</v>
      </c>
      <c r="E147" s="52">
        <v>5.844907407407407E-2</v>
      </c>
      <c r="F147" s="53">
        <f t="shared" si="8"/>
        <v>6293.0693069306944</v>
      </c>
      <c r="G147" t="str">
        <f>IF((ISERROR((VLOOKUP(B147,Calculation!C$2:C$2815,1,FALSE)))),"not entered","")</f>
        <v/>
      </c>
    </row>
    <row r="148" spans="2:7">
      <c r="B148" s="70" t="s">
        <v>2589</v>
      </c>
      <c r="C148" s="52" t="str">
        <f t="shared" si="6"/>
        <v>Female</v>
      </c>
      <c r="D148" s="52" t="str">
        <f t="shared" si="7"/>
        <v>RLS CC</v>
      </c>
      <c r="E148" s="52">
        <v>5.8564814814814813E-2</v>
      </c>
      <c r="F148" s="53">
        <f t="shared" si="8"/>
        <v>6994.0711462450599</v>
      </c>
      <c r="G148" t="str">
        <f>IF((ISERROR((VLOOKUP(B148,Calculation!C$2:C$2815,1,FALSE)))),"not entered","")</f>
        <v/>
      </c>
    </row>
    <row r="149" spans="2:7">
      <c r="B149" s="70" t="s">
        <v>2590</v>
      </c>
      <c r="C149" s="52" t="str">
        <f t="shared" si="6"/>
        <v>Female</v>
      </c>
      <c r="D149" s="52" t="str">
        <f t="shared" si="7"/>
        <v>Hadleigh Hares A.C</v>
      </c>
      <c r="E149" s="52">
        <v>5.8923611111111107E-2</v>
      </c>
      <c r="F149" s="53">
        <f t="shared" si="8"/>
        <v>6951.483009231978</v>
      </c>
      <c r="G149" t="str">
        <f>IF((ISERROR((VLOOKUP(B149,Calculation!C$2:C$2815,1,FALSE)))),"not entered","")</f>
        <v/>
      </c>
    </row>
    <row r="150" spans="2:7">
      <c r="B150" s="70" t="s">
        <v>2591</v>
      </c>
      <c r="C150" s="52" t="str">
        <f t="shared" si="6"/>
        <v>Female</v>
      </c>
      <c r="D150" s="52">
        <f t="shared" si="7"/>
        <v>0</v>
      </c>
      <c r="E150" s="52">
        <v>5.9143518518518519E-2</v>
      </c>
      <c r="F150" s="53">
        <f t="shared" si="8"/>
        <v>6925.6360078277885</v>
      </c>
      <c r="G150" t="str">
        <f>IF((ISERROR((VLOOKUP(B150,Calculation!C$2:C$2815,1,FALSE)))),"not entered","")</f>
        <v/>
      </c>
    </row>
    <row r="151" spans="2:7">
      <c r="B151" s="70" t="s">
        <v>2592</v>
      </c>
      <c r="C151" s="52" t="str">
        <f t="shared" si="6"/>
        <v>Female</v>
      </c>
      <c r="D151" s="52">
        <f t="shared" si="7"/>
        <v>0</v>
      </c>
      <c r="E151" s="52">
        <v>5.932870370370371E-2</v>
      </c>
      <c r="F151" s="53">
        <f t="shared" si="8"/>
        <v>6904.0187280530617</v>
      </c>
      <c r="G151" t="str">
        <f>IF((ISERROR((VLOOKUP(B151,Calculation!C$2:C$2815,1,FALSE)))),"not entered","")</f>
        <v/>
      </c>
    </row>
    <row r="152" spans="2:7">
      <c r="B152" s="70" t="s">
        <v>2593</v>
      </c>
      <c r="C152" s="52" t="str">
        <f t="shared" si="6"/>
        <v>Male</v>
      </c>
      <c r="D152" s="52">
        <f t="shared" si="7"/>
        <v>0</v>
      </c>
      <c r="E152" s="52">
        <v>5.950231481481482E-2</v>
      </c>
      <c r="F152" s="53">
        <f t="shared" si="8"/>
        <v>6181.6767165921028</v>
      </c>
      <c r="G152" t="str">
        <f>IF((ISERROR((VLOOKUP(B152,Calculation!C$2:C$2815,1,FALSE)))),"not entered","")</f>
        <v/>
      </c>
    </row>
    <row r="153" spans="2:7">
      <c r="B153" s="70" t="s">
        <v>1691</v>
      </c>
      <c r="C153" s="52" t="str">
        <f t="shared" si="6"/>
        <v>Male</v>
      </c>
      <c r="D153" s="52" t="str">
        <f t="shared" si="7"/>
        <v>Unattached</v>
      </c>
      <c r="E153" s="52">
        <v>5.9907407407407409E-2</v>
      </c>
      <c r="F153" s="53">
        <f t="shared" si="8"/>
        <v>6139.8763523956732</v>
      </c>
      <c r="G153" t="str">
        <f>IF((ISERROR((VLOOKUP(B153,Calculation!C$2:C$2815,1,FALSE)))),"not entered","")</f>
        <v/>
      </c>
    </row>
    <row r="154" spans="2:7">
      <c r="B154" s="70" t="s">
        <v>2594</v>
      </c>
      <c r="C154" s="52" t="str">
        <f t="shared" si="6"/>
        <v>Female</v>
      </c>
      <c r="D154" s="52">
        <f t="shared" si="7"/>
        <v>0</v>
      </c>
      <c r="E154" s="52">
        <v>5.9918981481481483E-2</v>
      </c>
      <c r="F154" s="53">
        <f t="shared" si="8"/>
        <v>6836.0054085377633</v>
      </c>
      <c r="G154" t="str">
        <f>IF((ISERROR((VLOOKUP(B154,Calculation!C$2:C$2815,1,FALSE)))),"not entered","")</f>
        <v/>
      </c>
    </row>
    <row r="155" spans="2:7">
      <c r="B155" s="70" t="s">
        <v>2595</v>
      </c>
      <c r="C155" s="52" t="str">
        <f t="shared" si="6"/>
        <v>Male</v>
      </c>
      <c r="D155" s="52" t="str">
        <f t="shared" si="7"/>
        <v>Stowmarket Striders</v>
      </c>
      <c r="E155" s="52">
        <v>6.0266203703703704E-2</v>
      </c>
      <c r="F155" s="53">
        <f t="shared" si="8"/>
        <v>6103.3224505473408</v>
      </c>
      <c r="G155" t="str">
        <f>IF((ISERROR((VLOOKUP(B155,Calculation!C$2:C$2815,1,FALSE)))),"not entered","")</f>
        <v/>
      </c>
    </row>
    <row r="156" spans="2:7">
      <c r="B156" s="70" t="s">
        <v>2596</v>
      </c>
      <c r="C156" s="52" t="str">
        <f t="shared" si="6"/>
        <v>Female</v>
      </c>
      <c r="D156" s="52">
        <f t="shared" si="7"/>
        <v>0</v>
      </c>
      <c r="E156" s="52">
        <v>6.0462962962962961E-2</v>
      </c>
      <c r="F156" s="53">
        <f t="shared" si="8"/>
        <v>6774.5022970903519</v>
      </c>
      <c r="G156" t="str">
        <f>IF((ISERROR((VLOOKUP(B156,Calculation!C$2:C$2815,1,FALSE)))),"not entered","")</f>
        <v/>
      </c>
    </row>
    <row r="157" spans="2:7">
      <c r="B157" s="70" t="s">
        <v>2597</v>
      </c>
      <c r="C157" s="52" t="str">
        <f t="shared" si="6"/>
        <v>Female</v>
      </c>
      <c r="D157" s="52" t="str">
        <f t="shared" si="7"/>
        <v>Stowmarket Striders</v>
      </c>
      <c r="E157" s="52">
        <v>6.0590277777777778E-2</v>
      </c>
      <c r="F157" s="53">
        <f t="shared" si="8"/>
        <v>6760.2674307545367</v>
      </c>
      <c r="G157" t="str">
        <f>IF((ISERROR((VLOOKUP(B157,Calculation!C$2:C$2815,1,FALSE)))),"not entered","")</f>
        <v/>
      </c>
    </row>
    <row r="158" spans="2:7">
      <c r="B158" s="70" t="s">
        <v>2598</v>
      </c>
      <c r="C158" s="52" t="str">
        <f t="shared" si="6"/>
        <v>Female</v>
      </c>
      <c r="D158" s="52" t="str">
        <f t="shared" si="7"/>
        <v>Stowmarket Striders Running Club</v>
      </c>
      <c r="E158" s="52">
        <v>6.0625000000000005E-2</v>
      </c>
      <c r="F158" s="53">
        <f t="shared" si="8"/>
        <v>6756.3955708285594</v>
      </c>
      <c r="G158" t="str">
        <f>IF((ISERROR((VLOOKUP(B158,Calculation!C$2:C$2815,1,FALSE)))),"not entered","")</f>
        <v/>
      </c>
    </row>
    <row r="159" spans="2:7">
      <c r="B159" s="70" t="s">
        <v>2599</v>
      </c>
      <c r="C159" s="52" t="str">
        <f t="shared" si="6"/>
        <v>Female</v>
      </c>
      <c r="D159" s="52" t="str">
        <f t="shared" si="7"/>
        <v>Stowmarket Striders</v>
      </c>
      <c r="E159" s="52">
        <v>6.0706018518518513E-2</v>
      </c>
      <c r="F159" s="53">
        <f t="shared" si="8"/>
        <v>6747.3784556720693</v>
      </c>
      <c r="G159" t="str">
        <f>IF((ISERROR((VLOOKUP(B159,Calculation!C$2:C$2815,1,FALSE)))),"not entered","")</f>
        <v/>
      </c>
    </row>
    <row r="160" spans="2:7">
      <c r="B160" s="70" t="s">
        <v>2600</v>
      </c>
      <c r="C160" s="52" t="str">
        <f t="shared" si="6"/>
        <v>Male</v>
      </c>
      <c r="D160" s="52">
        <f t="shared" si="7"/>
        <v>0</v>
      </c>
      <c r="E160" s="52">
        <v>6.0729166666666667E-2</v>
      </c>
      <c r="F160" s="53">
        <f t="shared" si="8"/>
        <v>6056.7943586811516</v>
      </c>
      <c r="G160" t="str">
        <f>IF((ISERROR((VLOOKUP(B160,Calculation!C$2:C$2815,1,FALSE)))),"not entered","")</f>
        <v/>
      </c>
    </row>
    <row r="161" spans="2:7">
      <c r="B161" s="70" t="s">
        <v>2601</v>
      </c>
      <c r="C161" s="52" t="str">
        <f t="shared" si="6"/>
        <v>Male</v>
      </c>
      <c r="D161" s="52" t="str">
        <f t="shared" si="7"/>
        <v>None</v>
      </c>
      <c r="E161" s="52">
        <v>6.1168981481481477E-2</v>
      </c>
      <c r="F161" s="53">
        <f t="shared" si="8"/>
        <v>6013.2450331125829</v>
      </c>
      <c r="G161" t="str">
        <f>IF((ISERROR((VLOOKUP(B161,Calculation!C$2:C$2815,1,FALSE)))),"not entered","")</f>
        <v/>
      </c>
    </row>
    <row r="162" spans="2:7">
      <c r="B162" s="70" t="s">
        <v>2602</v>
      </c>
      <c r="C162" s="52" t="str">
        <f t="shared" si="6"/>
        <v>Female</v>
      </c>
      <c r="D162" s="52">
        <f t="shared" si="7"/>
        <v>0</v>
      </c>
      <c r="E162" s="52">
        <v>6.1226851851851859E-2</v>
      </c>
      <c r="F162" s="53">
        <f t="shared" si="8"/>
        <v>6689.9810964083172</v>
      </c>
      <c r="G162" t="str">
        <f>IF((ISERROR((VLOOKUP(B162,Calculation!C$2:C$2815,1,FALSE)))),"not entered","")</f>
        <v/>
      </c>
    </row>
    <row r="163" spans="2:7">
      <c r="B163" s="70" t="s">
        <v>2603</v>
      </c>
      <c r="C163" s="52" t="str">
        <f t="shared" si="6"/>
        <v>Male</v>
      </c>
      <c r="D163" s="52">
        <f t="shared" si="7"/>
        <v>0</v>
      </c>
      <c r="E163" s="52">
        <v>6.2604166666666669E-2</v>
      </c>
      <c r="F163" s="53">
        <f t="shared" si="8"/>
        <v>5875.3928637456092</v>
      </c>
      <c r="G163" t="str">
        <f>IF((ISERROR((VLOOKUP(B163,Calculation!C$2:C$2815,1,FALSE)))),"not entered","")</f>
        <v/>
      </c>
    </row>
    <row r="164" spans="2:7">
      <c r="B164" s="70" t="s">
        <v>2604</v>
      </c>
      <c r="C164" s="52" t="str">
        <f t="shared" si="6"/>
        <v>Female</v>
      </c>
      <c r="D164" s="52">
        <f t="shared" si="7"/>
        <v>0</v>
      </c>
      <c r="E164" s="52">
        <v>6.2789351851851846E-2</v>
      </c>
      <c r="F164" s="53">
        <f t="shared" si="8"/>
        <v>6523.502304147466</v>
      </c>
      <c r="G164" t="str">
        <f>IF((ISERROR((VLOOKUP(B164,Calculation!C$2:C$2815,1,FALSE)))),"not entered","")</f>
        <v/>
      </c>
    </row>
    <row r="165" spans="2:7">
      <c r="B165" s="70" t="s">
        <v>2605</v>
      </c>
      <c r="C165" s="52" t="str">
        <f t="shared" si="6"/>
        <v>Female</v>
      </c>
      <c r="D165" s="52" t="str">
        <f t="shared" si="7"/>
        <v>Stowmarket Striders Running Club</v>
      </c>
      <c r="E165" s="52">
        <v>6.3032407407407412E-2</v>
      </c>
      <c r="F165" s="53">
        <f t="shared" si="8"/>
        <v>6498.3474109438112</v>
      </c>
      <c r="G165" t="str">
        <f>IF((ISERROR((VLOOKUP(B165,Calculation!C$2:C$2815,1,FALSE)))),"not entered","")</f>
        <v/>
      </c>
    </row>
    <row r="166" spans="2:7">
      <c r="B166" s="70" t="s">
        <v>2606</v>
      </c>
      <c r="C166" s="52" t="str">
        <f t="shared" si="6"/>
        <v>Female</v>
      </c>
      <c r="D166" s="52">
        <f t="shared" si="7"/>
        <v>0</v>
      </c>
      <c r="E166" s="52">
        <v>6.3263888888888883E-2</v>
      </c>
      <c r="F166" s="53">
        <f t="shared" si="8"/>
        <v>6474.5700695206733</v>
      </c>
      <c r="G166" t="str">
        <f>IF((ISERROR((VLOOKUP(B166,Calculation!C$2:C$2815,1,FALSE)))),"not entered","")</f>
        <v/>
      </c>
    </row>
    <row r="167" spans="2:7">
      <c r="B167" s="70" t="s">
        <v>2607</v>
      </c>
      <c r="C167" s="52" t="str">
        <f t="shared" si="6"/>
        <v>Female</v>
      </c>
      <c r="D167" s="52">
        <f t="shared" si="7"/>
        <v>0</v>
      </c>
      <c r="E167" s="52">
        <v>6.5937499999999996E-2</v>
      </c>
      <c r="F167" s="53">
        <f t="shared" si="8"/>
        <v>6212.0414253115678</v>
      </c>
      <c r="G167" t="str">
        <f>IF((ISERROR((VLOOKUP(B167,Calculation!C$2:C$2815,1,FALSE)))),"not entered","")</f>
        <v/>
      </c>
    </row>
    <row r="168" spans="2:7">
      <c r="B168" s="70" t="s">
        <v>1711</v>
      </c>
      <c r="C168" s="52" t="str">
        <f t="shared" si="6"/>
        <v>Female</v>
      </c>
      <c r="D168" s="52" t="str">
        <f t="shared" si="7"/>
        <v>Unattached</v>
      </c>
      <c r="E168" s="52">
        <v>6.6331018518518511E-2</v>
      </c>
      <c r="F168" s="53">
        <f t="shared" si="8"/>
        <v>6175.187576339209</v>
      </c>
      <c r="G168" t="str">
        <f>IF((ISERROR((VLOOKUP(B168,Calculation!C$2:C$2815,1,FALSE)))),"not entered","")</f>
        <v/>
      </c>
    </row>
    <row r="169" spans="2:7">
      <c r="B169" s="70" t="s">
        <v>2608</v>
      </c>
      <c r="C169" s="52" t="str">
        <f t="shared" si="6"/>
        <v>Female</v>
      </c>
      <c r="D169" s="52">
        <f t="shared" si="7"/>
        <v>0</v>
      </c>
      <c r="E169" s="52">
        <v>6.6921296296296298E-2</v>
      </c>
      <c r="F169" s="53">
        <f t="shared" si="8"/>
        <v>6120.71947423037</v>
      </c>
      <c r="G169" t="str">
        <f>IF((ISERROR((VLOOKUP(B169,Calculation!C$2:C$2815,1,FALSE)))),"not entered","")</f>
        <v/>
      </c>
    </row>
    <row r="170" spans="2:7">
      <c r="B170" s="70" t="s">
        <v>2609</v>
      </c>
      <c r="C170" s="52" t="str">
        <f t="shared" si="6"/>
        <v>Male</v>
      </c>
      <c r="D170" s="52" t="str">
        <f t="shared" si="7"/>
        <v>West Suffolk Wheelers and Triathlon Club</v>
      </c>
      <c r="E170" s="52">
        <v>6.7372685185185188E-2</v>
      </c>
      <c r="F170" s="53">
        <f t="shared" si="8"/>
        <v>5459.5430338429824</v>
      </c>
      <c r="G170" t="str">
        <f>IF((ISERROR((VLOOKUP(B170,Calculation!C$2:C$2815,1,FALSE)))),"not entered","")</f>
        <v/>
      </c>
    </row>
    <row r="171" spans="2:7">
      <c r="B171" s="70" t="s">
        <v>2610</v>
      </c>
      <c r="C171" s="52" t="str">
        <f t="shared" si="6"/>
        <v>Female</v>
      </c>
      <c r="D171" s="52">
        <f t="shared" si="7"/>
        <v>0</v>
      </c>
      <c r="E171" s="52">
        <v>6.7418981481481483E-2</v>
      </c>
      <c r="F171" s="53">
        <f t="shared" si="8"/>
        <v>6075.5364806866955</v>
      </c>
      <c r="G171" t="str">
        <f>IF((ISERROR((VLOOKUP(B171,Calculation!C$2:C$2815,1,FALSE)))),"not entered","")</f>
        <v/>
      </c>
    </row>
    <row r="172" spans="2:7">
      <c r="B172" s="70" t="s">
        <v>2611</v>
      </c>
      <c r="C172" s="52" t="str">
        <f t="shared" si="6"/>
        <v>Female</v>
      </c>
      <c r="D172" s="52" t="str">
        <f t="shared" si="7"/>
        <v>Haverhill Running Club</v>
      </c>
      <c r="E172" s="52">
        <v>6.8668981481481484E-2</v>
      </c>
      <c r="F172" s="53">
        <f t="shared" si="8"/>
        <v>5964.9418506657676</v>
      </c>
      <c r="G172" t="str">
        <f>IF((ISERROR((VLOOKUP(B172,Calculation!C$2:C$2815,1,FALSE)))),"not entered","")</f>
        <v/>
      </c>
    </row>
    <row r="173" spans="2:7">
      <c r="B173" s="70" t="s">
        <v>2612</v>
      </c>
      <c r="C173" s="52" t="str">
        <f t="shared" si="6"/>
        <v>Female</v>
      </c>
      <c r="D173" s="52" t="str">
        <f t="shared" si="7"/>
        <v>Wssc</v>
      </c>
      <c r="E173" s="52">
        <v>7.0694444444444449E-2</v>
      </c>
      <c r="F173" s="53">
        <f t="shared" si="8"/>
        <v>5794.0406024885388</v>
      </c>
      <c r="G173" t="str">
        <f>IF((ISERROR((VLOOKUP(B173,Calculation!C$2:C$2815,1,FALSE)))),"not entered","")</f>
        <v/>
      </c>
    </row>
    <row r="174" spans="2:7">
      <c r="B174" s="70" t="s">
        <v>2613</v>
      </c>
      <c r="C174" s="52" t="str">
        <f t="shared" si="6"/>
        <v>Female</v>
      </c>
      <c r="D174" s="52" t="str">
        <f t="shared" si="7"/>
        <v>Haverhill Running Club</v>
      </c>
      <c r="E174" s="52">
        <v>7.0821759259259265E-2</v>
      </c>
      <c r="F174" s="53">
        <f t="shared" si="8"/>
        <v>5783.624775290079</v>
      </c>
      <c r="G174" t="str">
        <f>IF((ISERROR((VLOOKUP(B174,Calculation!C$2:C$2815,1,FALSE)))),"not entered","")</f>
        <v/>
      </c>
    </row>
    <row r="175" spans="2:7">
      <c r="B175" s="70" t="s">
        <v>2614</v>
      </c>
      <c r="C175" s="52" t="str">
        <f t="shared" si="6"/>
        <v>Female</v>
      </c>
      <c r="D175" s="52" t="str">
        <f t="shared" si="7"/>
        <v>Hadleigh Hares</v>
      </c>
      <c r="E175" s="52">
        <v>7.0937500000000001E-2</v>
      </c>
      <c r="F175" s="53">
        <f t="shared" si="8"/>
        <v>5774.1882852015015</v>
      </c>
      <c r="G175" t="str">
        <f>IF((ISERROR((VLOOKUP(B175,Calculation!C$2:C$2815,1,FALSE)))),"not entered","")</f>
        <v/>
      </c>
    </row>
    <row r="176" spans="2:7">
      <c r="B176" s="70" t="s">
        <v>5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IF((ISERROR((VLOOKUP(B176,Calculation!C$2:C$2815,1,FALSE)))),"not entered","")</f>
        <v/>
      </c>
    </row>
    <row r="177" spans="2:7">
      <c r="B177" s="70" t="s">
        <v>5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IF((ISERROR((VLOOKUP(B177,Calculation!C$2:C$2815,1,FALSE)))),"not entered","")</f>
        <v/>
      </c>
    </row>
    <row r="178" spans="2:7">
      <c r="B178" s="70" t="s">
        <v>5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IF((ISERROR((VLOOKUP(B178,Calculation!C$2:C$2815,1,FALSE)))),"not entered","")</f>
        <v/>
      </c>
    </row>
    <row r="179" spans="2:7">
      <c r="B179" s="70" t="s">
        <v>5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IF((ISERROR((VLOOKUP(B179,Calculation!C$2:C$2815,1,FALSE)))),"not entered","")</f>
        <v/>
      </c>
    </row>
    <row r="180" spans="2:7">
      <c r="B180" s="70" t="s">
        <v>5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IF((ISERROR((VLOOKUP(B180,Calculation!C$2:C$2815,1,FALSE)))),"not entered","")</f>
        <v/>
      </c>
    </row>
    <row r="181" spans="2:7">
      <c r="B181" s="70" t="s">
        <v>5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IF((ISERROR((VLOOKUP(B181,Calculation!C$2:C$2815,1,FALSE)))),"not entered","")</f>
        <v/>
      </c>
    </row>
    <row r="182" spans="2:7">
      <c r="B182" s="70" t="s">
        <v>5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IF((ISERROR((VLOOKUP(B182,Calculation!C$2:C$2815,1,FALSE)))),"not entered","")</f>
        <v/>
      </c>
    </row>
    <row r="183" spans="2:7">
      <c r="B183" s="70" t="s">
        <v>5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IF((ISERROR((VLOOKUP(B183,Calculation!C$2:C$2815,1,FALSE)))),"not entered","")</f>
        <v/>
      </c>
    </row>
    <row r="184" spans="2:7">
      <c r="B184" s="70" t="s">
        <v>5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IF((ISERROR((VLOOKUP(B184,Calculation!C$2:C$2815,1,FALSE)))),"not entered","")</f>
        <v/>
      </c>
    </row>
    <row r="185" spans="2:7">
      <c r="B185" s="70" t="s">
        <v>5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IF((ISERROR((VLOOKUP(B185,Calculation!C$2:C$2815,1,FALSE)))),"not entered","")</f>
        <v/>
      </c>
    </row>
    <row r="186" spans="2:7">
      <c r="B186" s="70" t="s">
        <v>5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IF((ISERROR((VLOOKUP(B186,Calculation!C$2:C$2815,1,FALSE)))),"not entered","")</f>
        <v/>
      </c>
    </row>
    <row r="187" spans="2:7">
      <c r="B187" s="70" t="s">
        <v>5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IF((ISERROR((VLOOKUP(B187,Calculation!C$2:C$2815,1,FALSE)))),"not entered","")</f>
        <v/>
      </c>
    </row>
    <row r="188" spans="2:7">
      <c r="B188" s="70" t="s">
        <v>5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IF((ISERROR((VLOOKUP(B188,Calculation!C$2:C$2815,1,FALSE)))),"not entered","")</f>
        <v/>
      </c>
    </row>
    <row r="189" spans="2:7">
      <c r="B189" s="70" t="s">
        <v>5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IF((ISERROR((VLOOKUP(B189,Calculation!C$2:C$2815,1,FALSE)))),"not entered","")</f>
        <v/>
      </c>
    </row>
    <row r="190" spans="2:7">
      <c r="B190" s="70" t="s">
        <v>5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IF((ISERROR((VLOOKUP(B190,Calculation!C$2:C$2815,1,FALSE)))),"not entered","")</f>
        <v/>
      </c>
    </row>
    <row r="191" spans="2:7">
      <c r="B191" s="70" t="s">
        <v>5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IF((ISERROR((VLOOKUP(B191,Calculation!C$2:C$2815,1,FALSE)))),"not entered","")</f>
        <v/>
      </c>
    </row>
    <row r="192" spans="2:7">
      <c r="B192" s="70" t="s">
        <v>5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IF((ISERROR((VLOOKUP(B192,Calculation!C$2:C$2815,1,FALSE)))),"not entered","")</f>
        <v/>
      </c>
    </row>
    <row r="193" spans="2:7">
      <c r="B193" s="70" t="s">
        <v>5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IF((ISERROR((VLOOKUP(B193,Calculation!C$2:C$2815,1,FALSE)))),"not entered","")</f>
        <v/>
      </c>
    </row>
    <row r="194" spans="2:7">
      <c r="B194" s="70" t="s">
        <v>5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IF((ISERROR((VLOOKUP(B194,Calculation!C$2:C$2815,1,FALSE)))),"not entered","")</f>
        <v/>
      </c>
    </row>
    <row r="195" spans="2:7">
      <c r="B195" s="70" t="s">
        <v>5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IF((ISERROR((VLOOKUP(B195,Calculation!C$2:C$2815,1,FALSE)))),"not entered","")</f>
        <v/>
      </c>
    </row>
    <row r="196" spans="2:7">
      <c r="B196" s="70" t="s">
        <v>5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IF((ISERROR((VLOOKUP(B196,Calculation!C$2:C$2815,1,FALSE)))),"not entered","")</f>
        <v/>
      </c>
    </row>
    <row r="197" spans="2:7">
      <c r="B197" s="70" t="s">
        <v>5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IF((ISERROR((VLOOKUP(B197,Calculation!C$2:C$2815,1,FALSE)))),"not entered","")</f>
        <v/>
      </c>
    </row>
    <row r="198" spans="2:7">
      <c r="B198" s="70" t="s">
        <v>5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IF((ISERROR((VLOOKUP(B198,Calculation!C$2:C$2815,1,FALSE)))),"not entered","")</f>
        <v/>
      </c>
    </row>
    <row r="199" spans="2:7">
      <c r="B199" s="70" t="s">
        <v>5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IF((ISERROR((VLOOKUP(B199,Calculation!C$2:C$2815,1,FALSE)))),"not entered","")</f>
        <v/>
      </c>
    </row>
    <row r="200" spans="2:7">
      <c r="B200" s="70" t="s">
        <v>5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IF((ISERROR((VLOOKUP(B200,Calculation!C$2:C$2815,1,FALSE)))),"not entered","")</f>
        <v/>
      </c>
    </row>
    <row r="201" spans="2:7">
      <c r="B201" s="70" t="s">
        <v>5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IF((ISERROR((VLOOKUP(B201,Calculation!C$2:C$2815,1,FALSE)))),"not entered","")</f>
        <v/>
      </c>
    </row>
    <row r="202" spans="2:7">
      <c r="B202" s="70" t="s">
        <v>5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IF((ISERROR((VLOOKUP(B202,Calculation!C$2:C$2815,1,FALSE)))),"not entered","")</f>
        <v/>
      </c>
    </row>
    <row r="203" spans="2:7">
      <c r="B203" s="70" t="s">
        <v>5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IF((ISERROR((VLOOKUP(B203,Calculation!C$2:C$2815,1,FALSE)))),"not entered","")</f>
        <v/>
      </c>
    </row>
    <row r="204" spans="2:7">
      <c r="B204" s="70" t="s">
        <v>5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IF((ISERROR((VLOOKUP(B204,Calculation!C$2:C$2815,1,FALSE)))),"not entered","")</f>
        <v/>
      </c>
    </row>
    <row r="205" spans="2:7">
      <c r="B205" s="70" t="s">
        <v>5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IF((ISERROR((VLOOKUP(B205,Calculation!C$2:C$2815,1,FALSE)))),"not entered","")</f>
        <v/>
      </c>
    </row>
    <row r="206" spans="2:7">
      <c r="B206" s="70" t="s">
        <v>5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IF((ISERROR((VLOOKUP(B206,Calculation!C$2:C$2815,1,FALSE)))),"not entered","")</f>
        <v/>
      </c>
    </row>
    <row r="207" spans="2:7">
      <c r="B207" s="70" t="s">
        <v>5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IF((ISERROR((VLOOKUP(B207,Calculation!C$2:C$2815,1,FALSE)))),"not entered","")</f>
        <v/>
      </c>
    </row>
    <row r="208" spans="2:7">
      <c r="B208" s="70" t="s">
        <v>5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IF((ISERROR((VLOOKUP(B208,Calculation!C$2:C$2815,1,FALSE)))),"not entered","")</f>
        <v/>
      </c>
    </row>
    <row r="209" spans="2:7">
      <c r="B209" s="70" t="s">
        <v>5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IF((ISERROR((VLOOKUP(B209,Calculation!C$2:C$2815,1,FALSE)))),"not entered","")</f>
        <v/>
      </c>
    </row>
    <row r="210" spans="2:7">
      <c r="B210" s="70" t="s">
        <v>5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IF((ISERROR((VLOOKUP(B210,Calculation!C$2:C$2815,1,FALSE)))),"not entered","")</f>
        <v/>
      </c>
    </row>
    <row r="211" spans="2:7">
      <c r="B211" s="70" t="s">
        <v>5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IF((ISERROR((VLOOKUP(B211,Calculation!C$2:C$2815,1,FALSE)))),"not entered","")</f>
        <v/>
      </c>
    </row>
    <row r="212" spans="2:7">
      <c r="B212" s="70" t="s">
        <v>5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IF((ISERROR((VLOOKUP(B212,Calculation!C$2:C$2815,1,FALSE)))),"not entered","")</f>
        <v/>
      </c>
    </row>
    <row r="213" spans="2:7">
      <c r="B213" s="70" t="s">
        <v>5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IF((ISERROR((VLOOKUP(B213,Calculation!C$2:C$2815,1,FALSE)))),"not entered","")</f>
        <v/>
      </c>
    </row>
    <row r="214" spans="2:7">
      <c r="B214" s="70" t="s">
        <v>5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IF((ISERROR((VLOOKUP(B214,Calculation!C$2:C$2815,1,FALSE)))),"not entered","")</f>
        <v/>
      </c>
    </row>
    <row r="215" spans="2:7">
      <c r="B215" s="70" t="s">
        <v>5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IF((ISERROR((VLOOKUP(B215,Calculation!C$2:C$2815,1,FALSE)))),"not entered","")</f>
        <v/>
      </c>
    </row>
    <row r="216" spans="2:7">
      <c r="B216" s="70" t="s">
        <v>5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IF((ISERROR((VLOOKUP(B216,Calculation!C$2:C$2815,1,FALSE)))),"not entered","")</f>
        <v/>
      </c>
    </row>
    <row r="217" spans="2:7">
      <c r="B217" s="70" t="s">
        <v>5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IF((ISERROR((VLOOKUP(B217,Calculation!C$2:C$2815,1,FALSE)))),"not entered","")</f>
        <v/>
      </c>
    </row>
    <row r="218" spans="2:7">
      <c r="B218" s="70" t="s">
        <v>5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IF((ISERROR((VLOOKUP(B218,Calculation!C$2:C$2815,1,FALSE)))),"not entered","")</f>
        <v/>
      </c>
    </row>
    <row r="219" spans="2:7">
      <c r="B219" s="70" t="s">
        <v>5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IF((ISERROR((VLOOKUP(B219,Calculation!C$2:C$2815,1,FALSE)))),"not entered","")</f>
        <v/>
      </c>
    </row>
    <row r="220" spans="2:7">
      <c r="B220" s="70" t="s">
        <v>5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IF((ISERROR((VLOOKUP(B220,Calculation!C$2:C$2815,1,FALSE)))),"not entered","")</f>
        <v/>
      </c>
    </row>
    <row r="221" spans="2:7">
      <c r="B221" s="70" t="s">
        <v>5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IF((ISERROR((VLOOKUP(B221,Calculation!C$2:C$2815,1,FALSE)))),"not entered","")</f>
        <v/>
      </c>
    </row>
    <row r="222" spans="2:7">
      <c r="B222" s="70" t="s">
        <v>5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IF((ISERROR((VLOOKUP(B222,Calculation!C$2:C$2815,1,FALSE)))),"not entered","")</f>
        <v/>
      </c>
    </row>
    <row r="223" spans="2:7">
      <c r="B223" s="70" t="s">
        <v>5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IF((ISERROR((VLOOKUP(B223,Calculation!C$2:C$2815,1,FALSE)))),"not entered","")</f>
        <v/>
      </c>
    </row>
    <row r="224" spans="2:7">
      <c r="B224" s="70" t="s">
        <v>5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IF((ISERROR((VLOOKUP(B224,Calculation!C$2:C$2815,1,FALSE)))),"not entered","")</f>
        <v/>
      </c>
    </row>
    <row r="225" spans="2:7">
      <c r="B225" s="70" t="s">
        <v>5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IF((ISERROR((VLOOKUP(B225,Calculation!C$2:C$2815,1,FALSE)))),"not entered","")</f>
        <v/>
      </c>
    </row>
    <row r="226" spans="2:7">
      <c r="B226" s="70" t="s">
        <v>5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IF((ISERROR((VLOOKUP(B226,Calculation!C$2:C$2815,1,FALSE)))),"not entered","")</f>
        <v/>
      </c>
    </row>
    <row r="227" spans="2:7">
      <c r="B227" s="70" t="s">
        <v>5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IF((ISERROR((VLOOKUP(B227,Calculation!C$2:C$2815,1,FALSE)))),"not entered","")</f>
        <v/>
      </c>
    </row>
    <row r="228" spans="2:7">
      <c r="B228" s="70" t="s">
        <v>5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IF((ISERROR((VLOOKUP(B228,Calculation!C$2:C$2815,1,FALSE)))),"not entered","")</f>
        <v/>
      </c>
    </row>
    <row r="229" spans="2:7">
      <c r="B229" s="70" t="s">
        <v>5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IF((ISERROR((VLOOKUP(B229,Calculation!C$2:C$2815,1,FALSE)))),"not entered","")</f>
        <v/>
      </c>
    </row>
    <row r="230" spans="2:7">
      <c r="B230" s="70" t="s">
        <v>5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IF((ISERROR((VLOOKUP(B230,Calculation!C$2:C$2815,1,FALSE)))),"not entered","")</f>
        <v/>
      </c>
    </row>
    <row r="231" spans="2:7">
      <c r="B231" s="70" t="s">
        <v>5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IF((ISERROR((VLOOKUP(B231,Calculation!C$2:C$2815,1,FALSE)))),"not entered","")</f>
        <v/>
      </c>
    </row>
    <row r="232" spans="2:7">
      <c r="B232" s="70" t="s">
        <v>5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IF((ISERROR((VLOOKUP(B232,Calculation!C$2:C$2815,1,FALSE)))),"not entered","")</f>
        <v/>
      </c>
    </row>
    <row r="233" spans="2:7">
      <c r="B233" s="70" t="s">
        <v>5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IF((ISERROR((VLOOKUP(B233,Calculation!C$2:C$2815,1,FALSE)))),"not entered","")</f>
        <v/>
      </c>
    </row>
    <row r="234" spans="2:7">
      <c r="B234" s="70" t="s">
        <v>5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IF((ISERROR((VLOOKUP(B234,Calculation!C$2:C$2815,1,FALSE)))),"not entered","")</f>
        <v/>
      </c>
    </row>
    <row r="235" spans="2:7">
      <c r="B235" s="70" t="s">
        <v>5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IF((ISERROR((VLOOKUP(B235,Calculation!C$2:C$2815,1,FALSE)))),"not entered","")</f>
        <v/>
      </c>
    </row>
    <row r="236" spans="2:7">
      <c r="B236" s="70" t="s">
        <v>5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IF((ISERROR((VLOOKUP(B236,Calculation!C$2:C$2815,1,FALSE)))),"not entered","")</f>
        <v/>
      </c>
    </row>
    <row r="237" spans="2:7">
      <c r="B237" s="70" t="s">
        <v>5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IF((ISERROR((VLOOKUP(B237,Calculation!C$2:C$2815,1,FALSE)))),"not entered","")</f>
        <v/>
      </c>
    </row>
    <row r="238" spans="2:7">
      <c r="B238" s="70" t="s">
        <v>5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IF((ISERROR((VLOOKUP(B238,Calculation!C$2:C$2815,1,FALSE)))),"not entered","")</f>
        <v/>
      </c>
    </row>
    <row r="239" spans="2:7">
      <c r="B239" s="70" t="s">
        <v>5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IF((ISERROR((VLOOKUP(B239,Calculation!C$2:C$2815,1,FALSE)))),"not entered","")</f>
        <v/>
      </c>
    </row>
    <row r="240" spans="2:7">
      <c r="B240" s="70" t="s">
        <v>5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IF((ISERROR((VLOOKUP(B240,Calculation!C$2:C$2815,1,FALSE)))),"not entered","")</f>
        <v/>
      </c>
    </row>
    <row r="241" spans="2:7">
      <c r="B241" s="70" t="s">
        <v>5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IF((ISERROR((VLOOKUP(B241,Calculation!C$2:C$2815,1,FALSE)))),"not entered","")</f>
        <v/>
      </c>
    </row>
    <row r="242" spans="2:7">
      <c r="B242" s="70" t="s">
        <v>5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IF((ISERROR((VLOOKUP(B242,Calculation!C$2:C$2815,1,FALSE)))),"not entered","")</f>
        <v/>
      </c>
    </row>
    <row r="243" spans="2:7">
      <c r="B243" s="70" t="s">
        <v>5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IF((ISERROR((VLOOKUP(B243,Calculation!C$2:C$2815,1,FALSE)))),"not entered","")</f>
        <v/>
      </c>
    </row>
    <row r="244" spans="2:7">
      <c r="B244" s="70" t="s">
        <v>5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IF((ISERROR((VLOOKUP(B244,Calculation!C$2:C$2815,1,FALSE)))),"not entered","")</f>
        <v/>
      </c>
    </row>
    <row r="245" spans="2:7">
      <c r="B245" s="70" t="s">
        <v>5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IF((ISERROR((VLOOKUP(B245,Calculation!C$2:C$2815,1,FALSE)))),"not entered","")</f>
        <v/>
      </c>
    </row>
    <row r="246" spans="2:7">
      <c r="B246" s="70" t="s">
        <v>5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IF((ISERROR((VLOOKUP(B246,Calculation!C$2:C$2815,1,FALSE)))),"not entered","")</f>
        <v/>
      </c>
    </row>
    <row r="247" spans="2:7">
      <c r="B247" s="70" t="s">
        <v>5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IF((ISERROR((VLOOKUP(B247,Calculation!C$2:C$2815,1,FALSE)))),"not entered","")</f>
        <v/>
      </c>
    </row>
    <row r="248" spans="2:7">
      <c r="B248" s="70" t="s">
        <v>5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IF((ISERROR((VLOOKUP(B248,Calculation!C$2:C$2815,1,FALSE)))),"not entered","")</f>
        <v/>
      </c>
    </row>
    <row r="249" spans="2:7">
      <c r="B249" s="70" t="s">
        <v>5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IF((ISERROR((VLOOKUP(B249,Calculation!C$2:C$2815,1,FALSE)))),"not entered","")</f>
        <v/>
      </c>
    </row>
    <row r="250" spans="2:7">
      <c r="B250" s="70" t="s">
        <v>5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IF((ISERROR((VLOOKUP(B250,Calculation!C$2:C$2815,1,FALSE)))),"not entered","")</f>
        <v/>
      </c>
    </row>
    <row r="251" spans="2:7">
      <c r="B251" s="70" t="s">
        <v>5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IF((ISERROR((VLOOKUP(B251,Calculation!C$2:C$2815,1,FALSE)))),"not entered","")</f>
        <v/>
      </c>
    </row>
    <row r="252" spans="2:7">
      <c r="B252" s="70" t="s">
        <v>5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IF((ISERROR((VLOOKUP(B252,Calculation!C$2:C$2815,1,FALSE)))),"not entered","")</f>
        <v/>
      </c>
    </row>
    <row r="253" spans="2:7">
      <c r="B253" s="70" t="s">
        <v>5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IF((ISERROR((VLOOKUP(B253,Calculation!C$2:C$2815,1,FALSE)))),"not entered","")</f>
        <v/>
      </c>
    </row>
    <row r="254" spans="2:7">
      <c r="B254" s="70" t="s">
        <v>5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IF((ISERROR((VLOOKUP(B254,Calculation!C$2:C$2815,1,FALSE)))),"not entered","")</f>
        <v/>
      </c>
    </row>
    <row r="255" spans="2:7">
      <c r="B255" s="70" t="s">
        <v>5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IF((ISERROR((VLOOKUP(B255,Calculation!C$2:C$2815,1,FALSE)))),"not entered","")</f>
        <v/>
      </c>
    </row>
    <row r="256" spans="2:7">
      <c r="B256" s="70" t="s">
        <v>5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IF((ISERROR((VLOOKUP(B256,Calculation!C$2:C$2815,1,FALSE)))),"not entered","")</f>
        <v/>
      </c>
    </row>
    <row r="257" spans="2:7">
      <c r="B257" s="70" t="s">
        <v>5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IF((ISERROR((VLOOKUP(B257,Calculation!C$2:C$2815,1,FALSE)))),"not entered","")</f>
        <v/>
      </c>
    </row>
    <row r="258" spans="2:7">
      <c r="B258" s="70" t="s">
        <v>5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IF((ISERROR((VLOOKUP(B258,Calculation!C$2:C$2815,1,FALSE)))),"not entered","")</f>
        <v/>
      </c>
    </row>
    <row r="259" spans="2:7">
      <c r="B259" s="70" t="s">
        <v>5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IF((ISERROR((VLOOKUP(B259,Calculation!C$2:C$2815,1,FALSE)))),"not entered","")</f>
        <v/>
      </c>
    </row>
    <row r="260" spans="2:7">
      <c r="B260" s="70" t="s">
        <v>5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IF((ISERROR((VLOOKUP(B260,Calculation!C$2:C$2815,1,FALSE)))),"not entered","")</f>
        <v/>
      </c>
    </row>
    <row r="261" spans="2:7">
      <c r="B261" s="70" t="s">
        <v>5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IF((ISERROR((VLOOKUP(B261,Calculation!C$2:C$2815,1,FALSE)))),"not entered","")</f>
        <v/>
      </c>
    </row>
    <row r="262" spans="2:7">
      <c r="B262" s="70" t="s">
        <v>5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IF((ISERROR((VLOOKUP(B262,Calculation!C$2:C$2815,1,FALSE)))),"not entered","")</f>
        <v/>
      </c>
    </row>
    <row r="263" spans="2:7">
      <c r="B263" s="70" t="s">
        <v>5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IF((ISERROR((VLOOKUP(B263,Calculation!C$2:C$2815,1,FALSE)))),"not entered","")</f>
        <v/>
      </c>
    </row>
    <row r="264" spans="2:7">
      <c r="B264" s="70" t="s">
        <v>5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IF((ISERROR((VLOOKUP(B264,Calculation!C$2:C$2815,1,FALSE)))),"not entered","")</f>
        <v/>
      </c>
    </row>
    <row r="265" spans="2:7">
      <c r="B265" s="70" t="s">
        <v>5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IF((ISERROR((VLOOKUP(B265,Calculation!C$2:C$2815,1,FALSE)))),"not entered","")</f>
        <v/>
      </c>
    </row>
    <row r="266" spans="2:7">
      <c r="B266" s="70" t="s">
        <v>5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IF((ISERROR((VLOOKUP(B266,Calculation!C$2:C$2815,1,FALSE)))),"not entered","")</f>
        <v/>
      </c>
    </row>
    <row r="267" spans="2:7">
      <c r="B267" s="70" t="s">
        <v>5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IF((ISERROR((VLOOKUP(B267,Calculation!C$2:C$2815,1,FALSE)))),"not entered","")</f>
        <v/>
      </c>
    </row>
    <row r="268" spans="2:7">
      <c r="B268" s="70" t="s">
        <v>5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IF((ISERROR((VLOOKUP(B268,Calculation!C$2:C$2815,1,FALSE)))),"not entered","")</f>
        <v/>
      </c>
    </row>
    <row r="269" spans="2:7">
      <c r="B269" s="70" t="s">
        <v>5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IF((ISERROR((VLOOKUP(B269,Calculation!C$2:C$2815,1,FALSE)))),"not entered","")</f>
        <v/>
      </c>
    </row>
    <row r="270" spans="2:7">
      <c r="B270" s="70" t="s">
        <v>5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IF((ISERROR((VLOOKUP(B270,Calculation!C$2:C$2815,1,FALSE)))),"not entered","")</f>
        <v/>
      </c>
    </row>
    <row r="271" spans="2:7">
      <c r="B271" s="70" t="s">
        <v>5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IF((ISERROR((VLOOKUP(B271,Calculation!C$2:C$2815,1,FALSE)))),"not entered","")</f>
        <v/>
      </c>
    </row>
    <row r="272" spans="2:7">
      <c r="B272" s="70" t="s">
        <v>5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IF((ISERROR((VLOOKUP(B272,Calculation!C$2:C$2815,1,FALSE)))),"not entered","")</f>
        <v/>
      </c>
    </row>
    <row r="273" spans="2:7">
      <c r="B273" s="70" t="s">
        <v>5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IF((ISERROR((VLOOKUP(B273,Calculation!C$2:C$2815,1,FALSE)))),"not entered","")</f>
        <v/>
      </c>
    </row>
    <row r="274" spans="2:7">
      <c r="B274" s="70" t="s">
        <v>5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IF((ISERROR((VLOOKUP(B274,Calculation!C$2:C$2815,1,FALSE)))),"not entered","")</f>
        <v/>
      </c>
    </row>
    <row r="275" spans="2:7">
      <c r="B275" s="70" t="s">
        <v>5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IF((ISERROR((VLOOKUP(B275,Calculation!C$2:C$2815,1,FALSE)))),"not entered","")</f>
        <v/>
      </c>
    </row>
    <row r="276" spans="2:7">
      <c r="B276" s="70" t="s">
        <v>5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IF((ISERROR((VLOOKUP(B276,Calculation!C$2:C$2815,1,FALSE)))),"not entered","")</f>
        <v/>
      </c>
    </row>
    <row r="277" spans="2:7">
      <c r="B277" s="70" t="s">
        <v>5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IF((ISERROR((VLOOKUP(B277,Calculation!C$2:C$2815,1,FALSE)))),"not entered","")</f>
        <v/>
      </c>
    </row>
    <row r="278" spans="2:7">
      <c r="B278" s="70" t="s">
        <v>5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IF((ISERROR((VLOOKUP(B278,Calculation!C$2:C$2815,1,FALSE)))),"not entered","")</f>
        <v/>
      </c>
    </row>
    <row r="279" spans="2:7">
      <c r="B279" s="70" t="s">
        <v>5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IF((ISERROR((VLOOKUP(B279,Calculation!C$2:C$2815,1,FALSE)))),"not entered","")</f>
        <v/>
      </c>
    </row>
    <row r="280" spans="2:7">
      <c r="B280" s="70" t="s">
        <v>5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IF((ISERROR((VLOOKUP(B280,Calculation!C$2:C$2815,1,FALSE)))),"not entered","")</f>
        <v/>
      </c>
    </row>
    <row r="281" spans="2:7">
      <c r="B281" s="70" t="s">
        <v>5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IF((ISERROR((VLOOKUP(B281,Calculation!C$2:C$2815,1,FALSE)))),"not entered","")</f>
        <v/>
      </c>
    </row>
    <row r="282" spans="2:7">
      <c r="B282" s="70" t="s">
        <v>5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IF((ISERROR((VLOOKUP(B282,Calculation!C$2:C$2815,1,FALSE)))),"not entered","")</f>
        <v/>
      </c>
    </row>
    <row r="283" spans="2:7">
      <c r="B283" s="70" t="s">
        <v>5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IF((ISERROR((VLOOKUP(B283,Calculation!C$2:C$2815,1,FALSE)))),"not entered","")</f>
        <v/>
      </c>
    </row>
    <row r="284" spans="2:7">
      <c r="B284" s="70" t="s">
        <v>5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IF((ISERROR((VLOOKUP(B284,Calculation!C$2:C$2815,1,FALSE)))),"not entered","")</f>
        <v/>
      </c>
    </row>
    <row r="285" spans="2:7">
      <c r="B285" s="70" t="s">
        <v>5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IF((ISERROR((VLOOKUP(B285,Calculation!C$2:C$2815,1,FALSE)))),"not entered","")</f>
        <v/>
      </c>
    </row>
    <row r="286" spans="2:7">
      <c r="B286" s="70" t="s">
        <v>5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IF((ISERROR((VLOOKUP(B286,Calculation!C$2:C$2815,1,FALSE)))),"not entered","")</f>
        <v/>
      </c>
    </row>
    <row r="287" spans="2:7">
      <c r="B287" s="70" t="s">
        <v>5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IF((ISERROR((VLOOKUP(B287,Calculation!C$2:C$2815,1,FALSE)))),"not entered","")</f>
        <v/>
      </c>
    </row>
    <row r="288" spans="2:7">
      <c r="B288" s="70" t="s">
        <v>5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IF((ISERROR((VLOOKUP(B288,Calculation!C$2:C$2815,1,FALSE)))),"not entered","")</f>
        <v/>
      </c>
    </row>
    <row r="289" spans="2:7">
      <c r="B289" s="70" t="s">
        <v>5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IF((ISERROR((VLOOKUP(B289,Calculation!C$2:C$2815,1,FALSE)))),"not entered","")</f>
        <v/>
      </c>
    </row>
    <row r="290" spans="2:7">
      <c r="B290" s="70" t="s">
        <v>5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IF((ISERROR((VLOOKUP(B290,Calculation!C$2:C$2815,1,FALSE)))),"not entered","")</f>
        <v/>
      </c>
    </row>
    <row r="291" spans="2:7">
      <c r="B291" s="70" t="s">
        <v>5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IF((ISERROR((VLOOKUP(B291,Calculation!C$2:C$2815,1,FALSE)))),"not entered","")</f>
        <v/>
      </c>
    </row>
    <row r="292" spans="2:7">
      <c r="B292" s="70" t="s">
        <v>5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IF((ISERROR((VLOOKUP(B292,Calculation!C$2:C$2815,1,FALSE)))),"not entered","")</f>
        <v/>
      </c>
    </row>
    <row r="293" spans="2:7">
      <c r="B293" s="70" t="s">
        <v>5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IF((ISERROR((VLOOKUP(B293,Calculation!C$2:C$2815,1,FALSE)))),"not entered","")</f>
        <v/>
      </c>
    </row>
    <row r="294" spans="2:7">
      <c r="B294" s="70" t="s">
        <v>5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IF((ISERROR((VLOOKUP(B294,Calculation!C$2:C$2815,1,FALSE)))),"not entered","")</f>
        <v/>
      </c>
    </row>
    <row r="295" spans="2:7">
      <c r="B295" s="70" t="s">
        <v>5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IF((ISERROR((VLOOKUP(B295,Calculation!C$2:C$2815,1,FALSE)))),"not entered","")</f>
        <v/>
      </c>
    </row>
    <row r="296" spans="2:7">
      <c r="B296" s="70" t="s">
        <v>5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IF((ISERROR((VLOOKUP(B296,Calculation!C$2:C$2815,1,FALSE)))),"not entered","")</f>
        <v/>
      </c>
    </row>
    <row r="297" spans="2:7">
      <c r="B297" s="70" t="s">
        <v>5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IF((ISERROR((VLOOKUP(B297,Calculation!C$2:C$2815,1,FALSE)))),"not entered","")</f>
        <v/>
      </c>
    </row>
    <row r="298" spans="2:7">
      <c r="B298" s="70" t="s">
        <v>5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IF((ISERROR((VLOOKUP(B298,Calculation!C$2:C$2815,1,FALSE)))),"not entered","")</f>
        <v/>
      </c>
    </row>
    <row r="299" spans="2:7">
      <c r="B299" s="70" t="s">
        <v>5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IF((ISERROR((VLOOKUP(B299,Calculation!C$2:C$2815,1,FALSE)))),"not entered","")</f>
        <v/>
      </c>
    </row>
    <row r="300" spans="2:7">
      <c r="B300" s="70" t="s">
        <v>5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IF((ISERROR((VLOOKUP(B300,Calculation!C$2:C$2815,1,FALSE)))),"not entered","")</f>
        <v/>
      </c>
    </row>
    <row r="301" spans="2:7">
      <c r="B301" s="70" t="s">
        <v>5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IF((ISERROR((VLOOKUP(B301,Calculation!C$2:C$2815,1,FALSE)))),"not entered","")</f>
        <v/>
      </c>
    </row>
    <row r="302" spans="2:7">
      <c r="B302" s="70" t="s">
        <v>5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IF((ISERROR((VLOOKUP(B302,Calculation!C$2:C$2815,1,FALSE)))),"not entered","")</f>
        <v/>
      </c>
    </row>
    <row r="303" spans="2:7">
      <c r="B303" s="70" t="s">
        <v>5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IF((ISERROR((VLOOKUP(B303,Calculation!C$2:C$2815,1,FALSE)))),"not entered","")</f>
        <v/>
      </c>
    </row>
    <row r="304" spans="2:7">
      <c r="B304" s="70" t="s">
        <v>5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IF((ISERROR((VLOOKUP(B304,Calculation!C$2:C$2815,1,FALSE)))),"not entered","")</f>
        <v/>
      </c>
    </row>
    <row r="305" spans="2:7">
      <c r="B305" s="70" t="s">
        <v>5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IF((ISERROR((VLOOKUP(B305,Calculation!C$2:C$2815,1,FALSE)))),"not entered","")</f>
        <v/>
      </c>
    </row>
    <row r="306" spans="2:7">
      <c r="B306" s="70" t="s">
        <v>5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IF((ISERROR((VLOOKUP(B306,Calculation!C$2:C$2815,1,FALSE)))),"not entered","")</f>
        <v/>
      </c>
    </row>
    <row r="307" spans="2:7">
      <c r="B307" s="70" t="s">
        <v>5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IF((ISERROR((VLOOKUP(B307,Calculation!C$2:C$2815,1,FALSE)))),"not entered","")</f>
        <v/>
      </c>
    </row>
    <row r="308" spans="2:7">
      <c r="B308" s="70" t="s">
        <v>5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IF((ISERROR((VLOOKUP(B308,Calculation!C$2:C$2815,1,FALSE)))),"not entered","")</f>
        <v/>
      </c>
    </row>
    <row r="309" spans="2:7">
      <c r="B309" s="70" t="s">
        <v>5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IF((ISERROR((VLOOKUP(B309,Calculation!C$2:C$2815,1,FALSE)))),"not entered","")</f>
        <v/>
      </c>
    </row>
    <row r="310" spans="2:7">
      <c r="B310" s="70" t="s">
        <v>5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IF((ISERROR((VLOOKUP(B310,Calculation!C$2:C$2815,1,FALSE)))),"not entered","")</f>
        <v/>
      </c>
    </row>
    <row r="311" spans="2:7">
      <c r="B311" s="70" t="s">
        <v>5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IF((ISERROR((VLOOKUP(B311,Calculation!C$2:C$2815,1,FALSE)))),"not entered","")</f>
        <v/>
      </c>
    </row>
    <row r="312" spans="2:7">
      <c r="B312" s="70" t="s">
        <v>5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IF((ISERROR((VLOOKUP(B312,Calculation!C$2:C$2815,1,FALSE)))),"not entered","")</f>
        <v/>
      </c>
    </row>
    <row r="313" spans="2:7">
      <c r="B313" s="70" t="s">
        <v>5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IF((ISERROR((VLOOKUP(B313,Calculation!C$2:C$2815,1,FALSE)))),"not entered","")</f>
        <v/>
      </c>
    </row>
    <row r="314" spans="2:7">
      <c r="B314" s="70" t="s">
        <v>5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IF((ISERROR((VLOOKUP(B314,Calculation!C$2:C$2815,1,FALSE)))),"not entered","")</f>
        <v/>
      </c>
    </row>
    <row r="315" spans="2:7">
      <c r="B315" s="70" t="s">
        <v>5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IF((ISERROR((VLOOKUP(B315,Calculation!C$2:C$2815,1,FALSE)))),"not entered","")</f>
        <v/>
      </c>
    </row>
    <row r="316" spans="2:7">
      <c r="B316" s="70" t="s">
        <v>5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IF((ISERROR((VLOOKUP(B316,Calculation!C$2:C$2815,1,FALSE)))),"not entered","")</f>
        <v/>
      </c>
    </row>
    <row r="317" spans="2:7">
      <c r="B317" s="70" t="s">
        <v>5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IF((ISERROR((VLOOKUP(B317,Calculation!C$2:C$2815,1,FALSE)))),"not entered","")</f>
        <v/>
      </c>
    </row>
    <row r="318" spans="2:7">
      <c r="B318" s="70" t="s">
        <v>5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IF((ISERROR((VLOOKUP(B318,Calculation!C$2:C$2815,1,FALSE)))),"not entered","")</f>
        <v/>
      </c>
    </row>
    <row r="319" spans="2:7">
      <c r="B319" s="70" t="s">
        <v>5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IF((ISERROR((VLOOKUP(B319,Calculation!C$2:C$2815,1,FALSE)))),"not entered","")</f>
        <v/>
      </c>
    </row>
    <row r="320" spans="2:7">
      <c r="B320" s="70" t="s">
        <v>5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IF((ISERROR((VLOOKUP(B320,Calculation!C$2:C$2815,1,FALSE)))),"not entered","")</f>
        <v/>
      </c>
    </row>
    <row r="321" spans="2:7">
      <c r="B321" s="70" t="s">
        <v>5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IF((ISERROR((VLOOKUP(B321,Calculation!C$2:C$2815,1,FALSE)))),"not entered","")</f>
        <v/>
      </c>
    </row>
    <row r="322" spans="2:7">
      <c r="B322" s="70" t="s">
        <v>5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IF((ISERROR((VLOOKUP(B322,Calculation!C$2:C$2815,1,FALSE)))),"not entered","")</f>
        <v/>
      </c>
    </row>
    <row r="323" spans="2:7">
      <c r="B323" s="70" t="s">
        <v>5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IF((ISERROR((VLOOKUP(B323,Calculation!C$2:C$2815,1,FALSE)))),"not entered","")</f>
        <v/>
      </c>
    </row>
    <row r="324" spans="2:7">
      <c r="B324" s="70" t="s">
        <v>5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IF((ISERROR((VLOOKUP(B324,Calculation!C$2:C$2815,1,FALSE)))),"not entered","")</f>
        <v/>
      </c>
    </row>
    <row r="325" spans="2:7">
      <c r="B325" s="70" t="s">
        <v>5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IF((ISERROR((VLOOKUP(B325,Calculation!C$2:C$2815,1,FALSE)))),"not entered","")</f>
        <v/>
      </c>
    </row>
    <row r="326" spans="2:7">
      <c r="B326" s="70" t="s">
        <v>5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IF((ISERROR((VLOOKUP(B326,Calculation!C$2:C$2815,1,FALSE)))),"not entered","")</f>
        <v/>
      </c>
    </row>
    <row r="327" spans="2:7">
      <c r="B327" s="70" t="s">
        <v>5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IF((ISERROR((VLOOKUP(B327,Calculation!C$2:C$2815,1,FALSE)))),"not entered","")</f>
        <v/>
      </c>
    </row>
    <row r="328" spans="2:7">
      <c r="B328" s="70" t="s">
        <v>5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IF((ISERROR((VLOOKUP(B328,Calculation!C$2:C$2815,1,FALSE)))),"not entered","")</f>
        <v/>
      </c>
    </row>
    <row r="329" spans="2:7">
      <c r="B329" s="70" t="s">
        <v>5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IF((ISERROR((VLOOKUP(B329,Calculation!C$2:C$2815,1,FALSE)))),"not entered","")</f>
        <v/>
      </c>
    </row>
    <row r="330" spans="2:7">
      <c r="B330" s="70" t="s">
        <v>5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IF((ISERROR((VLOOKUP(B330,Calculation!C$2:C$2815,1,FALSE)))),"not entered","")</f>
        <v/>
      </c>
    </row>
    <row r="331" spans="2:7">
      <c r="B331" s="70" t="s">
        <v>5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IF((ISERROR((VLOOKUP(B331,Calculation!C$2:C$2815,1,FALSE)))),"not entered","")</f>
        <v/>
      </c>
    </row>
    <row r="332" spans="2:7">
      <c r="B332" s="70" t="s">
        <v>5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IF((ISERROR((VLOOKUP(B332,Calculation!C$2:C$2815,1,FALSE)))),"not entered","")</f>
        <v/>
      </c>
    </row>
    <row r="333" spans="2:7">
      <c r="B333" s="70" t="s">
        <v>5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IF((ISERROR((VLOOKUP(B333,Calculation!C$2:C$2815,1,FALSE)))),"not entered","")</f>
        <v/>
      </c>
    </row>
    <row r="334" spans="2:7">
      <c r="B334" s="70" t="s">
        <v>5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IF((ISERROR((VLOOKUP(B334,Calculation!C$2:C$2815,1,FALSE)))),"not entered","")</f>
        <v/>
      </c>
    </row>
    <row r="335" spans="2:7">
      <c r="B335" s="70" t="s">
        <v>5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IF((ISERROR((VLOOKUP(B335,Calculation!C$2:C$2815,1,FALSE)))),"not entered","")</f>
        <v/>
      </c>
    </row>
    <row r="336" spans="2:7">
      <c r="B336" s="70" t="s">
        <v>5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IF((ISERROR((VLOOKUP(B336,Calculation!C$2:C$2815,1,FALSE)))),"not entered","")</f>
        <v/>
      </c>
    </row>
    <row r="337" spans="2:7">
      <c r="B337" s="70" t="s">
        <v>5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IF((ISERROR((VLOOKUP(B337,Calculation!C$2:C$2815,1,FALSE)))),"not entered","")</f>
        <v/>
      </c>
    </row>
    <row r="338" spans="2:7">
      <c r="B338" s="70" t="s">
        <v>5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IF((ISERROR((VLOOKUP(B338,Calculation!C$2:C$2815,1,FALSE)))),"not entered","")</f>
        <v/>
      </c>
    </row>
    <row r="339" spans="2:7">
      <c r="B339" s="70" t="s">
        <v>5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IF((ISERROR((VLOOKUP(B339,Calculation!C$2:C$2815,1,FALSE)))),"not entered","")</f>
        <v/>
      </c>
    </row>
    <row r="340" spans="2:7">
      <c r="B340" s="70" t="s">
        <v>5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IF((ISERROR((VLOOKUP(B340,Calculation!C$2:C$2815,1,FALSE)))),"not entered","")</f>
        <v/>
      </c>
    </row>
    <row r="341" spans="2:7">
      <c r="B341" s="70" t="s">
        <v>5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IF((ISERROR((VLOOKUP(B341,Calculation!C$2:C$2815,1,FALSE)))),"not entered","")</f>
        <v/>
      </c>
    </row>
    <row r="342" spans="2:7">
      <c r="B342" s="70" t="s">
        <v>5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IF((ISERROR((VLOOKUP(B342,Calculation!C$2:C$2815,1,FALSE)))),"not entered","")</f>
        <v/>
      </c>
    </row>
    <row r="343" spans="2:7">
      <c r="B343" s="70" t="s">
        <v>5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IF((ISERROR((VLOOKUP(B343,Calculation!C$2:C$2815,1,FALSE)))),"not entered","")</f>
        <v/>
      </c>
    </row>
    <row r="344" spans="2:7">
      <c r="B344" s="70" t="s">
        <v>5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IF((ISERROR((VLOOKUP(B344,Calculation!C$2:C$2815,1,FALSE)))),"not entered","")</f>
        <v/>
      </c>
    </row>
    <row r="345" spans="2:7">
      <c r="B345" s="70" t="s">
        <v>5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IF((ISERROR((VLOOKUP(B345,Calculation!C$2:C$2815,1,FALSE)))),"not entered","")</f>
        <v/>
      </c>
    </row>
    <row r="346" spans="2:7">
      <c r="B346" s="70" t="s">
        <v>5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IF((ISERROR((VLOOKUP(B346,Calculation!C$2:C$2815,1,FALSE)))),"not entered","")</f>
        <v/>
      </c>
    </row>
    <row r="347" spans="2:7">
      <c r="B347" s="70" t="s">
        <v>5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IF((ISERROR((VLOOKUP(B347,Calculation!C$2:C$2815,1,FALSE)))),"not entered","")</f>
        <v/>
      </c>
    </row>
    <row r="348" spans="2:7">
      <c r="B348" s="70" t="s">
        <v>5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IF((ISERROR((VLOOKUP(B348,Calculation!C$2:C$2815,1,FALSE)))),"not entered","")</f>
        <v/>
      </c>
    </row>
    <row r="349" spans="2:7">
      <c r="B349" s="70" t="s">
        <v>5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IF((ISERROR((VLOOKUP(B349,Calculation!C$2:C$2815,1,FALSE)))),"not entered","")</f>
        <v/>
      </c>
    </row>
    <row r="350" spans="2:7">
      <c r="B350" s="70" t="s">
        <v>5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IF((ISERROR((VLOOKUP(B350,Calculation!C$2:C$2815,1,FALSE)))),"not entered","")</f>
        <v/>
      </c>
    </row>
    <row r="351" spans="2:7">
      <c r="B351" s="70" t="s">
        <v>5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IF((ISERROR((VLOOKUP(B351,Calculation!C$2:C$2815,1,FALSE)))),"not entered","")</f>
        <v/>
      </c>
    </row>
    <row r="352" spans="2:7">
      <c r="B352" s="70" t="s">
        <v>5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IF((ISERROR((VLOOKUP(B352,Calculation!C$2:C$2815,1,FALSE)))),"not entered","")</f>
        <v/>
      </c>
    </row>
    <row r="353" spans="2:7">
      <c r="B353" s="70" t="s">
        <v>5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IF((ISERROR((VLOOKUP(B353,Calculation!C$2:C$2815,1,FALSE)))),"not entered","")</f>
        <v/>
      </c>
    </row>
    <row r="354" spans="2:7">
      <c r="B354" s="70" t="s">
        <v>5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IF((ISERROR((VLOOKUP(B354,Calculation!C$2:C$2815,1,FALSE)))),"not entered","")</f>
        <v/>
      </c>
    </row>
    <row r="355" spans="2:7">
      <c r="B355" s="70" t="s">
        <v>5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IF((ISERROR((VLOOKUP(B355,Calculation!C$2:C$2815,1,FALSE)))),"not entered","")</f>
        <v/>
      </c>
    </row>
    <row r="356" spans="2:7">
      <c r="B356" s="70" t="s">
        <v>5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IF((ISERROR((VLOOKUP(B356,Calculation!C$2:C$2815,1,FALSE)))),"not entered","")</f>
        <v/>
      </c>
    </row>
    <row r="357" spans="2:7">
      <c r="B357" s="70" t="s">
        <v>5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IF((ISERROR((VLOOKUP(B357,Calculation!C$2:C$2815,1,FALSE)))),"not entered","")</f>
        <v/>
      </c>
    </row>
    <row r="358" spans="2:7">
      <c r="B358" s="70" t="s">
        <v>5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IF((ISERROR((VLOOKUP(B358,Calculation!C$2:C$2815,1,FALSE)))),"not entered","")</f>
        <v/>
      </c>
    </row>
    <row r="359" spans="2:7">
      <c r="B359" s="70" t="s">
        <v>5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IF((ISERROR((VLOOKUP(B359,Calculation!C$2:C$2815,1,FALSE)))),"not entered","")</f>
        <v/>
      </c>
    </row>
    <row r="360" spans="2:7">
      <c r="B360" s="70" t="s">
        <v>5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IF((ISERROR((VLOOKUP(B360,Calculation!C$2:C$2815,1,FALSE)))),"not entered","")</f>
        <v/>
      </c>
    </row>
    <row r="361" spans="2:7">
      <c r="B361" s="70" t="s">
        <v>5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IF((ISERROR((VLOOKUP(B361,Calculation!C$2:C$2815,1,FALSE)))),"not entered","")</f>
        <v/>
      </c>
    </row>
    <row r="362" spans="2:7">
      <c r="B362" s="70" t="s">
        <v>5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IF((ISERROR((VLOOKUP(B362,Calculation!C$2:C$2815,1,FALSE)))),"not entered","")</f>
        <v/>
      </c>
    </row>
    <row r="363" spans="2:7">
      <c r="B363" s="70" t="s">
        <v>5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IF((ISERROR((VLOOKUP(B363,Calculation!C$2:C$2815,1,FALSE)))),"not entered","")</f>
        <v/>
      </c>
    </row>
    <row r="364" spans="2:7">
      <c r="B364" s="70" t="s">
        <v>5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IF((ISERROR((VLOOKUP(B364,Calculation!C$2:C$2815,1,FALSE)))),"not entered","")</f>
        <v/>
      </c>
    </row>
    <row r="365" spans="2:7">
      <c r="B365" s="70" t="s">
        <v>5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IF((ISERROR((VLOOKUP(B365,Calculation!C$2:C$2815,1,FALSE)))),"not entered","")</f>
        <v/>
      </c>
    </row>
    <row r="366" spans="2:7">
      <c r="B366" s="70" t="s">
        <v>5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IF((ISERROR((VLOOKUP(B366,Calculation!C$2:C$2815,1,FALSE)))),"not entered","")</f>
        <v/>
      </c>
    </row>
    <row r="367" spans="2:7">
      <c r="B367" s="70" t="s">
        <v>5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IF((ISERROR((VLOOKUP(B367,Calculation!C$2:C$2815,1,FALSE)))),"not entered","")</f>
        <v/>
      </c>
    </row>
    <row r="368" spans="2:7">
      <c r="B368" s="70" t="s">
        <v>5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IF((ISERROR((VLOOKUP(B368,Calculation!C$2:C$2815,1,FALSE)))),"not entered","")</f>
        <v/>
      </c>
    </row>
    <row r="369" spans="2:7">
      <c r="B369" s="70" t="s">
        <v>5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IF((ISERROR((VLOOKUP(B369,Calculation!C$2:C$2815,1,FALSE)))),"not entered","")</f>
        <v/>
      </c>
    </row>
    <row r="370" spans="2:7">
      <c r="B370" s="70" t="s">
        <v>5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IF((ISERROR((VLOOKUP(B370,Calculation!C$2:C$2815,1,FALSE)))),"not entered","")</f>
        <v/>
      </c>
    </row>
    <row r="371" spans="2:7">
      <c r="B371" s="70" t="s">
        <v>5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IF((ISERROR((VLOOKUP(B371,Calculation!C$2:C$2815,1,FALSE)))),"not entered","")</f>
        <v/>
      </c>
    </row>
    <row r="372" spans="2:7">
      <c r="B372" s="70" t="s">
        <v>5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IF((ISERROR((VLOOKUP(B372,Calculation!C$2:C$2815,1,FALSE)))),"not entered","")</f>
        <v/>
      </c>
    </row>
    <row r="373" spans="2:7">
      <c r="B373" s="70" t="s">
        <v>5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IF((ISERROR((VLOOKUP(B373,Calculation!C$2:C$2815,1,FALSE)))),"not entered","")</f>
        <v/>
      </c>
    </row>
    <row r="374" spans="2:7">
      <c r="B374" s="70" t="s">
        <v>5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IF((ISERROR((VLOOKUP(B374,Calculation!C$2:C$2815,1,FALSE)))),"not entered","")</f>
        <v/>
      </c>
    </row>
    <row r="375" spans="2:7">
      <c r="B375" s="70" t="s">
        <v>5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IF((ISERROR((VLOOKUP(B375,Calculation!C$2:C$2815,1,FALSE)))),"not entered","")</f>
        <v/>
      </c>
    </row>
    <row r="376" spans="2:7">
      <c r="B376" s="70" t="s">
        <v>5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IF((ISERROR((VLOOKUP(B376,Calculation!C$2:C$2815,1,FALSE)))),"not entered","")</f>
        <v/>
      </c>
    </row>
    <row r="377" spans="2:7">
      <c r="B377" s="70" t="s">
        <v>5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IF((ISERROR((VLOOKUP(B377,Calculation!C$2:C$2815,1,FALSE)))),"not entered","")</f>
        <v/>
      </c>
    </row>
    <row r="378" spans="2:7">
      <c r="B378" s="70" t="s">
        <v>5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IF((ISERROR((VLOOKUP(B378,Calculation!C$2:C$2815,1,FALSE)))),"not entered","")</f>
        <v/>
      </c>
    </row>
    <row r="379" spans="2:7">
      <c r="B379" s="70" t="s">
        <v>5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IF((ISERROR((VLOOKUP(B379,Calculation!C$2:C$2815,1,FALSE)))),"not entered","")</f>
        <v/>
      </c>
    </row>
    <row r="380" spans="2:7">
      <c r="B380" s="70" t="s">
        <v>5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IF((ISERROR((VLOOKUP(B380,Calculation!C$2:C$2815,1,FALSE)))),"not entered","")</f>
        <v/>
      </c>
    </row>
    <row r="381" spans="2:7">
      <c r="B381" s="70" t="s">
        <v>5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IF((ISERROR((VLOOKUP(B381,Calculation!C$2:C$2815,1,FALSE)))),"not entered","")</f>
        <v/>
      </c>
    </row>
    <row r="382" spans="2:7">
      <c r="B382" s="70" t="s">
        <v>5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IF((ISERROR((VLOOKUP(B382,Calculation!C$2:C$2815,1,FALSE)))),"not entered","")</f>
        <v/>
      </c>
    </row>
    <row r="383" spans="2:7">
      <c r="B383" s="70" t="s">
        <v>5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IF((ISERROR((VLOOKUP(B383,Calculation!C$2:C$2815,1,FALSE)))),"not entered","")</f>
        <v/>
      </c>
    </row>
    <row r="384" spans="2:7">
      <c r="B384" s="70" t="s">
        <v>5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IF((ISERROR((VLOOKUP(B384,Calculation!C$2:C$2815,1,FALSE)))),"not entered","")</f>
        <v/>
      </c>
    </row>
    <row r="385" spans="2:7">
      <c r="B385" s="70" t="s">
        <v>5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IF((ISERROR((VLOOKUP(B385,Calculation!C$2:C$2815,1,FALSE)))),"not entered","")</f>
        <v/>
      </c>
    </row>
    <row r="386" spans="2:7">
      <c r="B386" s="70" t="s">
        <v>5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IF((ISERROR((VLOOKUP(B386,Calculation!C$2:C$2815,1,FALSE)))),"not entered","")</f>
        <v/>
      </c>
    </row>
    <row r="387" spans="2:7">
      <c r="B387" s="70" t="s">
        <v>5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IF((ISERROR((VLOOKUP(B387,Calculation!C$2:C$2815,1,FALSE)))),"not entered","")</f>
        <v/>
      </c>
    </row>
    <row r="388" spans="2:7">
      <c r="B388" s="70" t="s">
        <v>5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IF((ISERROR((VLOOKUP(B388,Calculation!C$2:C$2815,1,FALSE)))),"not entered","")</f>
        <v/>
      </c>
    </row>
    <row r="389" spans="2:7">
      <c r="B389" s="70" t="s">
        <v>5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IF((ISERROR((VLOOKUP(B389,Calculation!C$2:C$2815,1,FALSE)))),"not entered","")</f>
        <v/>
      </c>
    </row>
    <row r="390" spans="2:7">
      <c r="B390" s="70" t="s">
        <v>5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IF((ISERROR((VLOOKUP(B390,Calculation!C$2:C$2815,1,FALSE)))),"not entered","")</f>
        <v/>
      </c>
    </row>
    <row r="391" spans="2:7">
      <c r="B391" s="70" t="s">
        <v>5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IF((ISERROR((VLOOKUP(B391,Calculation!C$2:C$2815,1,FALSE)))),"not entered","")</f>
        <v/>
      </c>
    </row>
    <row r="392" spans="2:7">
      <c r="B392" s="70" t="s">
        <v>5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IF((ISERROR((VLOOKUP(B392,Calculation!C$2:C$2815,1,FALSE)))),"not entered","")</f>
        <v/>
      </c>
    </row>
    <row r="393" spans="2:7">
      <c r="B393" s="70" t="s">
        <v>5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IF((ISERROR((VLOOKUP(B393,Calculation!C$2:C$2815,1,FALSE)))),"not entered","")</f>
        <v/>
      </c>
    </row>
    <row r="394" spans="2:7">
      <c r="B394" s="70" t="s">
        <v>5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IF((ISERROR((VLOOKUP(B394,Calculation!C$2:C$2815,1,FALSE)))),"not entered","")</f>
        <v/>
      </c>
    </row>
    <row r="395" spans="2:7">
      <c r="B395" s="70" t="s">
        <v>5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IF((ISERROR((VLOOKUP(B395,Calculation!C$2:C$2815,1,FALSE)))),"not entered","")</f>
        <v/>
      </c>
    </row>
    <row r="396" spans="2:7">
      <c r="B396" s="70" t="s">
        <v>5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IF((ISERROR((VLOOKUP(B396,Calculation!C$2:C$2815,1,FALSE)))),"not entered","")</f>
        <v/>
      </c>
    </row>
    <row r="397" spans="2:7">
      <c r="B397" s="70" t="s">
        <v>5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IF((ISERROR((VLOOKUP(B397,Calculation!C$2:C$2815,1,FALSE)))),"not entered","")</f>
        <v/>
      </c>
    </row>
    <row r="398" spans="2:7">
      <c r="B398" s="70" t="s">
        <v>5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IF((ISERROR((VLOOKUP(B398,Calculation!C$2:C$2815,1,FALSE)))),"not entered","")</f>
        <v/>
      </c>
    </row>
    <row r="399" spans="2:7">
      <c r="B399" s="70" t="s">
        <v>5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IF((ISERROR((VLOOKUP(B399,Calculation!C$2:C$2815,1,FALSE)))),"not entered","")</f>
        <v/>
      </c>
    </row>
    <row r="400" spans="2:7">
      <c r="B400" s="70" t="s">
        <v>5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IF((ISERROR((VLOOKUP(B400,Calculation!C$2:C$2815,1,FALSE)))),"not entered","")</f>
        <v/>
      </c>
    </row>
    <row r="401" spans="2:7">
      <c r="B401" s="70" t="s">
        <v>5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IF((ISERROR((VLOOKUP(B401,Calculation!C$2:C$2815,1,FALSE)))),"not entered","")</f>
        <v/>
      </c>
    </row>
    <row r="402" spans="2:7">
      <c r="B402" s="70" t="s">
        <v>5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IF((ISERROR((VLOOKUP(B402,Calculation!C$2:C$2815,1,FALSE)))),"not entered","")</f>
        <v/>
      </c>
    </row>
    <row r="403" spans="2:7">
      <c r="B403" s="70" t="s">
        <v>5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IF((ISERROR((VLOOKUP(B403,Calculation!C$2:C$2815,1,FALSE)))),"not entered","")</f>
        <v/>
      </c>
    </row>
    <row r="404" spans="2:7">
      <c r="B404" s="70" t="s">
        <v>5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IF((ISERROR((VLOOKUP(B404,Calculation!C$2:C$2815,1,FALSE)))),"not entered","")</f>
        <v/>
      </c>
    </row>
    <row r="405" spans="2:7">
      <c r="B405" s="70" t="s">
        <v>5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IF((ISERROR((VLOOKUP(B405,Calculation!C$2:C$2815,1,FALSE)))),"not entered","")</f>
        <v/>
      </c>
    </row>
    <row r="406" spans="2:7">
      <c r="B406" s="70" t="s">
        <v>5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IF((ISERROR((VLOOKUP(B406,Calculation!C$2:C$2815,1,FALSE)))),"not entered","")</f>
        <v/>
      </c>
    </row>
    <row r="407" spans="2:7">
      <c r="B407" s="70" t="s">
        <v>5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IF((ISERROR((VLOOKUP(B407,Calculation!C$2:C$2815,1,FALSE)))),"not entered","")</f>
        <v/>
      </c>
    </row>
    <row r="408" spans="2:7">
      <c r="B408" s="70" t="s">
        <v>5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IF((ISERROR((VLOOKUP(B408,Calculation!C$2:C$2815,1,FALSE)))),"not entered","")</f>
        <v/>
      </c>
    </row>
    <row r="409" spans="2:7">
      <c r="B409" s="70" t="s">
        <v>5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IF((ISERROR((VLOOKUP(B409,Calculation!C$2:C$2815,1,FALSE)))),"not entered","")</f>
        <v/>
      </c>
    </row>
    <row r="410" spans="2:7">
      <c r="B410" s="70" t="s">
        <v>5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IF((ISERROR((VLOOKUP(B410,Calculation!C$2:C$2815,1,FALSE)))),"not entered","")</f>
        <v/>
      </c>
    </row>
    <row r="411" spans="2:7">
      <c r="B411" s="70" t="s">
        <v>5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IF((ISERROR((VLOOKUP(B411,Calculation!C$2:C$2815,1,FALSE)))),"not entered","")</f>
        <v/>
      </c>
    </row>
    <row r="412" spans="2:7">
      <c r="B412" s="70" t="s">
        <v>5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IF((ISERROR((VLOOKUP(B412,Calculation!C$2:C$2815,1,FALSE)))),"not entered","")</f>
        <v/>
      </c>
    </row>
    <row r="413" spans="2:7">
      <c r="B413" s="70" t="s">
        <v>5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IF((ISERROR((VLOOKUP(B413,Calculation!C$2:C$2815,1,FALSE)))),"not entered","")</f>
        <v/>
      </c>
    </row>
    <row r="414" spans="2:7">
      <c r="B414" s="70" t="s">
        <v>5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IF((ISERROR((VLOOKUP(B414,Calculation!C$2:C$2815,1,FALSE)))),"not entered","")</f>
        <v/>
      </c>
    </row>
    <row r="415" spans="2:7">
      <c r="B415" s="70" t="s">
        <v>5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IF((ISERROR((VLOOKUP(B415,Calculation!C$2:C$2815,1,FALSE)))),"not entered","")</f>
        <v/>
      </c>
    </row>
    <row r="416" spans="2:7">
      <c r="B416" s="70" t="s">
        <v>5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IF((ISERROR((VLOOKUP(B416,Calculation!C$2:C$2815,1,FALSE)))),"not entered","")</f>
        <v/>
      </c>
    </row>
    <row r="417" spans="2:7">
      <c r="B417" s="70" t="s">
        <v>5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IF((ISERROR((VLOOKUP(B417,Calculation!C$2:C$2815,1,FALSE)))),"not entered","")</f>
        <v/>
      </c>
    </row>
    <row r="418" spans="2:7">
      <c r="B418" s="70" t="s">
        <v>5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IF((ISERROR((VLOOKUP(B418,Calculation!C$2:C$2815,1,FALSE)))),"not entered","")</f>
        <v/>
      </c>
    </row>
    <row r="419" spans="2:7">
      <c r="B419" s="70" t="s">
        <v>5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IF((ISERROR((VLOOKUP(B419,Calculation!C$2:C$2815,1,FALSE)))),"not entered","")</f>
        <v/>
      </c>
    </row>
    <row r="420" spans="2:7">
      <c r="B420" s="70" t="s">
        <v>5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IF((ISERROR((VLOOKUP(B420,Calculation!C$2:C$2815,1,FALSE)))),"not entered","")</f>
        <v/>
      </c>
    </row>
    <row r="421" spans="2:7">
      <c r="B421" s="70" t="s">
        <v>5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IF((ISERROR((VLOOKUP(B421,Calculation!C$2:C$2815,1,FALSE)))),"not entered","")</f>
        <v/>
      </c>
    </row>
    <row r="422" spans="2:7">
      <c r="B422" s="70" t="s">
        <v>5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IF((ISERROR((VLOOKUP(B422,Calculation!C$2:C$2815,1,FALSE)))),"not entered","")</f>
        <v/>
      </c>
    </row>
    <row r="423" spans="2:7">
      <c r="B423" s="70" t="s">
        <v>5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IF((ISERROR((VLOOKUP(B423,Calculation!C$2:C$2815,1,FALSE)))),"not entered","")</f>
        <v/>
      </c>
    </row>
    <row r="424" spans="2:7">
      <c r="B424" s="70" t="s">
        <v>5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IF((ISERROR((VLOOKUP(B424,Calculation!C$2:C$2815,1,FALSE)))),"not entered","")</f>
        <v/>
      </c>
    </row>
    <row r="425" spans="2:7">
      <c r="B425" s="70" t="s">
        <v>5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IF((ISERROR((VLOOKUP(B425,Calculation!C$2:C$2815,1,FALSE)))),"not entered","")</f>
        <v/>
      </c>
    </row>
    <row r="426" spans="2:7">
      <c r="B426" s="70" t="s">
        <v>5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IF((ISERROR((VLOOKUP(B426,Calculation!C$2:C$2815,1,FALSE)))),"not entered","")</f>
        <v/>
      </c>
    </row>
    <row r="427" spans="2:7">
      <c r="B427" s="70" t="s">
        <v>5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IF((ISERROR((VLOOKUP(B427,Calculation!C$2:C$2815,1,FALSE)))),"not entered","")</f>
        <v/>
      </c>
    </row>
    <row r="428" spans="2:7">
      <c r="B428" s="70" t="s">
        <v>5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IF((ISERROR((VLOOKUP(B428,Calculation!C$2:C$2815,1,FALSE)))),"not entered","")</f>
        <v/>
      </c>
    </row>
    <row r="429" spans="2:7">
      <c r="B429" s="70" t="s">
        <v>5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IF((ISERROR((VLOOKUP(B429,Calculation!C$2:C$2815,1,FALSE)))),"not entered","")</f>
        <v/>
      </c>
    </row>
    <row r="430" spans="2:7">
      <c r="B430" s="70" t="s">
        <v>5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IF((ISERROR((VLOOKUP(B430,Calculation!C$2:C$2815,1,FALSE)))),"not entered","")</f>
        <v/>
      </c>
    </row>
    <row r="431" spans="2:7">
      <c r="B431" s="70" t="s">
        <v>5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IF((ISERROR((VLOOKUP(B431,Calculation!C$2:C$2815,1,FALSE)))),"not entered","")</f>
        <v/>
      </c>
    </row>
    <row r="432" spans="2:7">
      <c r="B432" s="70" t="s">
        <v>5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IF((ISERROR((VLOOKUP(B432,Calculation!C$2:C$2815,1,FALSE)))),"not entered","")</f>
        <v/>
      </c>
    </row>
    <row r="433" spans="2:7">
      <c r="B433" s="70" t="s">
        <v>5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IF((ISERROR((VLOOKUP(B433,Calculation!C$2:C$2815,1,FALSE)))),"not entered","")</f>
        <v/>
      </c>
    </row>
    <row r="434" spans="2:7">
      <c r="B434" s="70" t="s">
        <v>5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IF((ISERROR((VLOOKUP(B434,Calculation!C$2:C$2815,1,FALSE)))),"not entered","")</f>
        <v/>
      </c>
    </row>
    <row r="435" spans="2:7">
      <c r="B435" s="70" t="s">
        <v>5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IF((ISERROR((VLOOKUP(B435,Calculation!C$2:C$2815,1,FALSE)))),"not entered","")</f>
        <v/>
      </c>
    </row>
    <row r="436" spans="2:7">
      <c r="B436" s="70" t="s">
        <v>5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IF((ISERROR((VLOOKUP(B436,Calculation!C$2:C$2815,1,FALSE)))),"not entered","")</f>
        <v/>
      </c>
    </row>
    <row r="437" spans="2:7">
      <c r="B437" s="70" t="s">
        <v>5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IF((ISERROR((VLOOKUP(B437,Calculation!C$2:C$2815,1,FALSE)))),"not entered","")</f>
        <v/>
      </c>
    </row>
    <row r="438" spans="2:7">
      <c r="B438" s="70" t="s">
        <v>5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IF((ISERROR((VLOOKUP(B438,Calculation!C$2:C$2815,1,FALSE)))),"not entered","")</f>
        <v/>
      </c>
    </row>
    <row r="439" spans="2:7">
      <c r="B439" s="70" t="s">
        <v>5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IF((ISERROR((VLOOKUP(B439,Calculation!C$2:C$2815,1,FALSE)))),"not entered","")</f>
        <v/>
      </c>
    </row>
    <row r="440" spans="2:7">
      <c r="B440" s="70" t="s">
        <v>5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IF((ISERROR((VLOOKUP(B440,Calculation!C$2:C$2815,1,FALSE)))),"not entered","")</f>
        <v/>
      </c>
    </row>
    <row r="441" spans="2:7">
      <c r="B441" s="70" t="s">
        <v>5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IF((ISERROR((VLOOKUP(B441,Calculation!C$2:C$2815,1,FALSE)))),"not entered","")</f>
        <v/>
      </c>
    </row>
    <row r="442" spans="2:7">
      <c r="B442" s="70" t="s">
        <v>5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IF((ISERROR((VLOOKUP(B442,Calculation!C$2:C$2815,1,FALSE)))),"not entered","")</f>
        <v/>
      </c>
    </row>
    <row r="443" spans="2:7">
      <c r="B443" s="70" t="s">
        <v>5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IF((ISERROR((VLOOKUP(B443,Calculation!C$2:C$2815,1,FALSE)))),"not entered","")</f>
        <v/>
      </c>
    </row>
    <row r="444" spans="2:7">
      <c r="B444" s="70" t="s">
        <v>5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IF((ISERROR((VLOOKUP(B444,Calculation!C$2:C$2815,1,FALSE)))),"not entered","")</f>
        <v/>
      </c>
    </row>
    <row r="445" spans="2:7">
      <c r="B445" s="70" t="s">
        <v>5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IF((ISERROR((VLOOKUP(B445,Calculation!C$2:C$2815,1,FALSE)))),"not entered","")</f>
        <v/>
      </c>
    </row>
    <row r="446" spans="2:7">
      <c r="B446" s="70" t="s">
        <v>5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IF((ISERROR((VLOOKUP(B446,Calculation!C$2:C$2815,1,FALSE)))),"not entered","")</f>
        <v/>
      </c>
    </row>
    <row r="447" spans="2:7">
      <c r="B447" s="70" t="s">
        <v>5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IF((ISERROR((VLOOKUP(B447,Calculation!C$2:C$2815,1,FALSE)))),"not entered","")</f>
        <v/>
      </c>
    </row>
    <row r="448" spans="2:7">
      <c r="B448" s="70" t="s">
        <v>5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IF((ISERROR((VLOOKUP(B448,Calculation!C$2:C$2815,1,FALSE)))),"not entered","")</f>
        <v/>
      </c>
    </row>
    <row r="449" spans="2:7">
      <c r="B449" s="70" t="s">
        <v>5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IF((ISERROR((VLOOKUP(B449,Calculation!C$2:C$2815,1,FALSE)))),"not entered","")</f>
        <v/>
      </c>
    </row>
    <row r="450" spans="2:7">
      <c r="B450" s="70" t="s">
        <v>5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IF((ISERROR((VLOOKUP(B450,Calculation!C$2:C$2815,1,FALSE)))),"not entered","")</f>
        <v/>
      </c>
    </row>
    <row r="451" spans="2:7">
      <c r="B451" s="70" t="s">
        <v>5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IF((ISERROR((VLOOKUP(B451,Calculation!C$2:C$2815,1,FALSE)))),"not entered","")</f>
        <v/>
      </c>
    </row>
    <row r="452" spans="2:7">
      <c r="B452" s="70" t="s">
        <v>5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IF((ISERROR((VLOOKUP(B452,Calculation!C$2:C$2815,1,FALSE)))),"not entered","")</f>
        <v/>
      </c>
    </row>
    <row r="453" spans="2:7">
      <c r="B453" s="70" t="s">
        <v>5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IF((ISERROR((VLOOKUP(B453,Calculation!C$2:C$2815,1,FALSE)))),"not entered","")</f>
        <v/>
      </c>
    </row>
    <row r="454" spans="2:7">
      <c r="B454" s="70" t="s">
        <v>5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IF((ISERROR((VLOOKUP(B454,Calculation!C$2:C$2815,1,FALSE)))),"not entered","")</f>
        <v/>
      </c>
    </row>
    <row r="455" spans="2:7">
      <c r="B455" s="70" t="s">
        <v>5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IF((ISERROR((VLOOKUP(B455,Calculation!C$2:C$2815,1,FALSE)))),"not entered","")</f>
        <v/>
      </c>
    </row>
    <row r="456" spans="2:7">
      <c r="B456" s="70" t="s">
        <v>5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IF((ISERROR((VLOOKUP(B456,Calculation!C$2:C$2815,1,FALSE)))),"not entered","")</f>
        <v/>
      </c>
    </row>
    <row r="457" spans="2:7">
      <c r="B457" s="70" t="s">
        <v>5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IF((ISERROR((VLOOKUP(B457,Calculation!C$2:C$2815,1,FALSE)))),"not entered","")</f>
        <v/>
      </c>
    </row>
    <row r="458" spans="2:7">
      <c r="B458" s="70" t="s">
        <v>5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IF((ISERROR((VLOOKUP(B458,Calculation!C$2:C$2815,1,FALSE)))),"not entered","")</f>
        <v/>
      </c>
    </row>
    <row r="459" spans="2:7">
      <c r="B459" s="70" t="s">
        <v>5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IF((ISERROR((VLOOKUP(B459,Calculation!C$2:C$2815,1,FALSE)))),"not entered","")</f>
        <v/>
      </c>
    </row>
    <row r="460" spans="2:7">
      <c r="B460" s="70" t="s">
        <v>5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IF((ISERROR((VLOOKUP(B460,Calculation!C$2:C$2815,1,FALSE)))),"not entered","")</f>
        <v/>
      </c>
    </row>
    <row r="461" spans="2:7">
      <c r="B461" s="70" t="s">
        <v>5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IF((ISERROR((VLOOKUP(B461,Calculation!C$2:C$2815,1,FALSE)))),"not entered","")</f>
        <v/>
      </c>
    </row>
    <row r="462" spans="2:7">
      <c r="B462" s="70" t="s">
        <v>5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IF((ISERROR((VLOOKUP(B462,Calculation!C$2:C$2815,1,FALSE)))),"not entered","")</f>
        <v/>
      </c>
    </row>
    <row r="463" spans="2:7">
      <c r="B463" s="70" t="s">
        <v>5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IF((ISERROR((VLOOKUP(B463,Calculation!C$2:C$2815,1,FALSE)))),"not entered","")</f>
        <v/>
      </c>
    </row>
    <row r="464" spans="2:7">
      <c r="B464" s="70" t="s">
        <v>5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IF((ISERROR((VLOOKUP(B464,Calculation!C$2:C$2815,1,FALSE)))),"not entered","")</f>
        <v/>
      </c>
    </row>
    <row r="465" spans="2:7">
      <c r="B465" s="70" t="s">
        <v>5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IF((ISERROR((VLOOKUP(B465,Calculation!C$2:C$2815,1,FALSE)))),"not entered","")</f>
        <v/>
      </c>
    </row>
    <row r="466" spans="2:7">
      <c r="B466" s="70" t="s">
        <v>5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IF((ISERROR((VLOOKUP(B466,Calculation!C$2:C$2815,1,FALSE)))),"not entered","")</f>
        <v/>
      </c>
    </row>
    <row r="467" spans="2:7">
      <c r="B467" s="70" t="s">
        <v>5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IF((ISERROR((VLOOKUP(B467,Calculation!C$2:C$2815,1,FALSE)))),"not entered","")</f>
        <v/>
      </c>
    </row>
    <row r="468" spans="2:7">
      <c r="B468" s="70" t="s">
        <v>5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IF((ISERROR((VLOOKUP(B468,Calculation!C$2:C$2815,1,FALSE)))),"not entered","")</f>
        <v/>
      </c>
    </row>
    <row r="469" spans="2:7">
      <c r="B469" s="70" t="s">
        <v>5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IF((ISERROR((VLOOKUP(B469,Calculation!C$2:C$2815,1,FALSE)))),"not entered","")</f>
        <v/>
      </c>
    </row>
    <row r="470" spans="2:7">
      <c r="B470" s="70" t="s">
        <v>5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IF((ISERROR((VLOOKUP(B470,Calculation!C$2:C$2815,1,FALSE)))),"not entered","")</f>
        <v/>
      </c>
    </row>
    <row r="471" spans="2:7">
      <c r="B471" s="70" t="s">
        <v>5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IF((ISERROR((VLOOKUP(B471,Calculation!C$2:C$2815,1,FALSE)))),"not entered","")</f>
        <v/>
      </c>
    </row>
    <row r="472" spans="2:7">
      <c r="B472" s="70" t="s">
        <v>5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IF((ISERROR((VLOOKUP(B472,Calculation!C$2:C$2815,1,FALSE)))),"not entered","")</f>
        <v/>
      </c>
    </row>
    <row r="473" spans="2:7">
      <c r="B473" s="70" t="s">
        <v>5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IF((ISERROR((VLOOKUP(B473,Calculation!C$2:C$2815,1,FALSE)))),"not entered","")</f>
        <v/>
      </c>
    </row>
    <row r="474" spans="2:7">
      <c r="B474" s="70" t="s">
        <v>5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IF((ISERROR((VLOOKUP(B474,Calculation!C$2:C$2815,1,FALSE)))),"not entered","")</f>
        <v/>
      </c>
    </row>
    <row r="475" spans="2:7">
      <c r="B475" s="70" t="s">
        <v>5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IF((ISERROR((VLOOKUP(B475,Calculation!C$2:C$2815,1,FALSE)))),"not entered","")</f>
        <v/>
      </c>
    </row>
    <row r="476" spans="2:7">
      <c r="B476" s="70" t="s">
        <v>5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IF((ISERROR((VLOOKUP(B476,Calculation!C$2:C$2815,1,FALSE)))),"not entered","")</f>
        <v/>
      </c>
    </row>
    <row r="477" spans="2:7">
      <c r="B477" s="70" t="s">
        <v>5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IF((ISERROR((VLOOKUP(B477,Calculation!C$2:C$2815,1,FALSE)))),"not entered","")</f>
        <v/>
      </c>
    </row>
    <row r="478" spans="2:7">
      <c r="B478" s="70" t="s">
        <v>5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IF((ISERROR((VLOOKUP(B478,Calculation!C$2:C$2815,1,FALSE)))),"not entered","")</f>
        <v/>
      </c>
    </row>
    <row r="479" spans="2:7">
      <c r="B479" s="70" t="s">
        <v>5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IF((ISERROR((VLOOKUP(B479,Calculation!C$2:C$2815,1,FALSE)))),"not entered","")</f>
        <v/>
      </c>
    </row>
    <row r="480" spans="2:7">
      <c r="B480" s="70" t="s">
        <v>5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IF((ISERROR((VLOOKUP(B480,Calculation!C$2:C$2815,1,FALSE)))),"not entered","")</f>
        <v/>
      </c>
    </row>
    <row r="481" spans="2:7">
      <c r="B481" s="70" t="s">
        <v>5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IF((ISERROR((VLOOKUP(B481,Calculation!C$2:C$2815,1,FALSE)))),"not entered","")</f>
        <v/>
      </c>
    </row>
    <row r="482" spans="2:7">
      <c r="B482" s="70" t="s">
        <v>5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IF((ISERROR((VLOOKUP(B482,Calculation!C$2:C$2815,1,FALSE)))),"not entered","")</f>
        <v/>
      </c>
    </row>
    <row r="483" spans="2:7">
      <c r="B483" s="70" t="s">
        <v>5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IF((ISERROR((VLOOKUP(B483,Calculation!C$2:C$2815,1,FALSE)))),"not entered","")</f>
        <v/>
      </c>
    </row>
    <row r="484" spans="2:7">
      <c r="B484" s="70" t="s">
        <v>5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IF((ISERROR((VLOOKUP(B484,Calculation!C$2:C$2815,1,FALSE)))),"not entered","")</f>
        <v/>
      </c>
    </row>
    <row r="485" spans="2:7">
      <c r="B485" s="70" t="s">
        <v>5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IF((ISERROR((VLOOKUP(B485,Calculation!C$2:C$2815,1,FALSE)))),"not entered","")</f>
        <v/>
      </c>
    </row>
    <row r="486" spans="2:7">
      <c r="B486" s="70" t="s">
        <v>5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IF((ISERROR((VLOOKUP(B486,Calculation!C$2:C$2815,1,FALSE)))),"not entered","")</f>
        <v/>
      </c>
    </row>
    <row r="487" spans="2:7">
      <c r="B487" s="70" t="s">
        <v>5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IF((ISERROR((VLOOKUP(B487,Calculation!C$2:C$2815,1,FALSE)))),"not entered","")</f>
        <v/>
      </c>
    </row>
    <row r="488" spans="2:7">
      <c r="B488" s="70" t="s">
        <v>5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IF((ISERROR((VLOOKUP(B488,Calculation!C$2:C$2815,1,FALSE)))),"not entered","")</f>
        <v/>
      </c>
    </row>
    <row r="489" spans="2:7">
      <c r="B489" s="70" t="s">
        <v>5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IF((ISERROR((VLOOKUP(B489,Calculation!C$2:C$2815,1,FALSE)))),"not entered","")</f>
        <v/>
      </c>
    </row>
    <row r="490" spans="2:7">
      <c r="B490" s="70" t="s">
        <v>5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IF((ISERROR((VLOOKUP(B490,Calculation!C$2:C$2815,1,FALSE)))),"not entered","")</f>
        <v/>
      </c>
    </row>
    <row r="491" spans="2:7">
      <c r="B491" s="70" t="s">
        <v>5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IF((ISERROR((VLOOKUP(B491,Calculation!C$2:C$2815,1,FALSE)))),"not entered","")</f>
        <v/>
      </c>
    </row>
    <row r="492" spans="2:7">
      <c r="B492" s="70" t="s">
        <v>5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IF((ISERROR((VLOOKUP(B492,Calculation!C$2:C$2815,1,FALSE)))),"not entered","")</f>
        <v/>
      </c>
    </row>
    <row r="493" spans="2:7">
      <c r="B493" s="70" t="s">
        <v>5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IF((ISERROR((VLOOKUP(B493,Calculation!C$2:C$2815,1,FALSE)))),"not entered","")</f>
        <v/>
      </c>
    </row>
    <row r="494" spans="2:7">
      <c r="B494" s="70" t="s">
        <v>5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IF((ISERROR((VLOOKUP(B494,Calculation!C$2:C$2815,1,FALSE)))),"not entered","")</f>
        <v/>
      </c>
    </row>
    <row r="495" spans="2:7">
      <c r="B495" s="70" t="s">
        <v>5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IF((ISERROR((VLOOKUP(B495,Calculation!C$2:C$2815,1,FALSE)))),"not entered","")</f>
        <v/>
      </c>
    </row>
    <row r="496" spans="2:7">
      <c r="B496" s="70" t="s">
        <v>5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IF((ISERROR((VLOOKUP(B496,Calculation!C$2:C$2815,1,FALSE)))),"not entered","")</f>
        <v/>
      </c>
    </row>
    <row r="497" spans="2:7">
      <c r="B497" s="70" t="s">
        <v>5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IF((ISERROR((VLOOKUP(B497,Calculation!C$2:C$2815,1,FALSE)))),"not entered","")</f>
        <v/>
      </c>
    </row>
    <row r="498" spans="2:7">
      <c r="B498" s="70" t="s">
        <v>5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IF((ISERROR((VLOOKUP(B498,Calculation!C$2:C$2815,1,FALSE)))),"not entered","")</f>
        <v/>
      </c>
    </row>
    <row r="499" spans="2:7">
      <c r="B499" s="70" t="s">
        <v>5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IF((ISERROR((VLOOKUP(B499,Calculation!C$2:C$2815,1,FALSE)))),"not entered","")</f>
        <v/>
      </c>
    </row>
    <row r="500" spans="2:7">
      <c r="B500" s="70" t="s">
        <v>5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IF((ISERROR((VLOOKUP(B500,Calculation!C$2:C$2815,1,FALSE)))),"not entered","")</f>
        <v/>
      </c>
    </row>
    <row r="501" spans="2:7">
      <c r="B501" s="70" t="s">
        <v>5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IF((ISERROR((VLOOKUP(B501,Calculation!C$2:C$2815,1,FALSE)))),"not entered","")</f>
        <v/>
      </c>
    </row>
    <row r="502" spans="2:7">
      <c r="B502" s="70" t="s">
        <v>5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IF((ISERROR((VLOOKUP(B502,Calculation!C$2:C$2815,1,FALSE)))),"not entered","")</f>
        <v/>
      </c>
    </row>
    <row r="503" spans="2:7">
      <c r="B503" s="70" t="s">
        <v>5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IF((ISERROR((VLOOKUP(B503,Calculation!C$2:C$2815,1,FALSE)))),"not entered","")</f>
        <v/>
      </c>
    </row>
    <row r="504" spans="2:7">
      <c r="B504" s="70" t="s">
        <v>5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IF((ISERROR((VLOOKUP(B504,Calculation!C$2:C$2815,1,FALSE)))),"not entered","")</f>
        <v/>
      </c>
    </row>
    <row r="505" spans="2:7">
      <c r="B505" s="70" t="s">
        <v>5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IF((ISERROR((VLOOKUP(B505,Calculation!C$2:C$2815,1,FALSE)))),"not entered","")</f>
        <v/>
      </c>
    </row>
    <row r="506" spans="2:7" ht="13.5" thickBot="1">
      <c r="B506" s="98"/>
      <c r="C506" s="54"/>
      <c r="D506" s="54"/>
      <c r="E506" s="99"/>
      <c r="F506" s="55"/>
    </row>
  </sheetData>
  <phoneticPr fontId="3" type="noConversion"/>
  <conditionalFormatting sqref="B1:B3">
    <cfRule type="cellIs" dxfId="79" priority="16" stopIfTrue="1" operator="equal">
      <formula>"x"</formula>
    </cfRule>
  </conditionalFormatting>
  <conditionalFormatting sqref="B414:B486">
    <cfRule type="cellIs" dxfId="78" priority="1" stopIfTrue="1" operator="equal">
      <formula>"x"</formula>
    </cfRule>
  </conditionalFormatting>
  <conditionalFormatting sqref="B4:B5 B487:B506">
    <cfRule type="cellIs" dxfId="77" priority="7" stopIfTrue="1" operator="equal">
      <formula>"x"</formula>
    </cfRule>
  </conditionalFormatting>
  <conditionalFormatting sqref="G4:G10 G487:G506">
    <cfRule type="cellIs" dxfId="76" priority="8" stopIfTrue="1" operator="equal">
      <formula>#N/A</formula>
    </cfRule>
  </conditionalFormatting>
  <conditionalFormatting sqref="B7:B10">
    <cfRule type="cellIs" dxfId="75" priority="6" stopIfTrue="1" operator="equal">
      <formula>"x"</formula>
    </cfRule>
  </conditionalFormatting>
  <conditionalFormatting sqref="B6">
    <cfRule type="cellIs" dxfId="74" priority="5" stopIfTrue="1" operator="equal">
      <formula>"x"</formula>
    </cfRule>
  </conditionalFormatting>
  <conditionalFormatting sqref="G11:G413">
    <cfRule type="cellIs" dxfId="73" priority="4" stopIfTrue="1" operator="equal">
      <formula>#N/A</formula>
    </cfRule>
  </conditionalFormatting>
  <conditionalFormatting sqref="B11:B413">
    <cfRule type="cellIs" dxfId="72" priority="3" stopIfTrue="1" operator="equal">
      <formula>"x"</formula>
    </cfRule>
  </conditionalFormatting>
  <conditionalFormatting sqref="G414:G486">
    <cfRule type="cellIs" dxfId="71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24698" divId="teer league Standard_24698" sourceType="range" sourceRef="A1:F39" destinationFile="C:\A TEER\Web\TEER League 09\nnorfolk.htm"/>
    <webPublishItem id="27316" divId="teer league Standard_27316" sourceType="range" sourceRef="A1:F45" destinationFile="C:\A TEER\Web\TEER League 08\gosfield.htm"/>
    <webPublishItem id="29770" divId="teer league Adult_29770" sourceType="range" sourceRef="A1:F46" destinationFile="C:\A TEER\Web\TEER League 10\Harwich10.htm"/>
    <webPublishItem id="32280" divId="teer league Standard_32280" sourceType="range" sourceRef="A1:F48" destinationFile="C:\A TEER\Web\TEER League 08\gosfield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70</vt:i4>
      </vt:variant>
    </vt:vector>
  </HeadingPairs>
  <TitlesOfParts>
    <vt:vector size="88" baseType="lpstr">
      <vt:lpstr>Races</vt:lpstr>
      <vt:lpstr>League</vt:lpstr>
      <vt:lpstr>Calculation</vt:lpstr>
      <vt:lpstr>Sprint 1</vt:lpstr>
      <vt:lpstr>Sprint 2</vt:lpstr>
      <vt:lpstr>Sprint 3</vt:lpstr>
      <vt:lpstr>Sprint 4</vt:lpstr>
      <vt:lpstr>Sprint 5</vt:lpstr>
      <vt:lpstr>Sprint 6</vt:lpstr>
      <vt:lpstr>Sprint 7</vt:lpstr>
      <vt:lpstr>End 1</vt:lpstr>
      <vt:lpstr>End 2</vt:lpstr>
      <vt:lpstr>End 3</vt:lpstr>
      <vt:lpstr>End 4</vt:lpstr>
      <vt:lpstr>End 5</vt:lpstr>
      <vt:lpstr>End 6</vt:lpstr>
      <vt:lpstr>End 7</vt:lpstr>
      <vt:lpstr>Members</vt:lpstr>
      <vt:lpstr>_dua1</vt:lpstr>
      <vt:lpstr>_dua2</vt:lpstr>
      <vt:lpstr>_dua3</vt:lpstr>
      <vt:lpstr>_dua4</vt:lpstr>
      <vt:lpstr>_End1</vt:lpstr>
      <vt:lpstr>_End2</vt:lpstr>
      <vt:lpstr>_End3</vt:lpstr>
      <vt:lpstr>_End4</vt:lpstr>
      <vt:lpstr>_End5</vt:lpstr>
      <vt:lpstr>_End6</vt:lpstr>
      <vt:lpstr>_End7</vt:lpstr>
      <vt:lpstr>_tri1</vt:lpstr>
      <vt:lpstr>_tri2</vt:lpstr>
      <vt:lpstr>_tri3</vt:lpstr>
      <vt:lpstr>_tri4</vt:lpstr>
      <vt:lpstr>_tri5</vt:lpstr>
      <vt:lpstr>_tri6</vt:lpstr>
      <vt:lpstr>_tri7</vt:lpstr>
      <vt:lpstr>Dua1head</vt:lpstr>
      <vt:lpstr>Dua2head</vt:lpstr>
      <vt:lpstr>Dua3head</vt:lpstr>
      <vt:lpstr>Dua4head</vt:lpstr>
      <vt:lpstr>End1Head</vt:lpstr>
      <vt:lpstr>End2Head</vt:lpstr>
      <vt:lpstr>End3Head</vt:lpstr>
      <vt:lpstr>End4Head</vt:lpstr>
      <vt:lpstr>End5Head</vt:lpstr>
      <vt:lpstr>End6Head</vt:lpstr>
      <vt:lpstr>End7Head</vt:lpstr>
      <vt:lpstr>Female_Open</vt:lpstr>
      <vt:lpstr>Female_Vet</vt:lpstr>
      <vt:lpstr>MainLeague</vt:lpstr>
      <vt:lpstr>Male_Open</vt:lpstr>
      <vt:lpstr>Male_Vet</vt:lpstr>
      <vt:lpstr>name</vt:lpstr>
      <vt:lpstr>'End 1'!Print_Area</vt:lpstr>
      <vt:lpstr>League!Print_Area</vt:lpstr>
      <vt:lpstr>race1</vt:lpstr>
      <vt:lpstr>Race1head</vt:lpstr>
      <vt:lpstr>race2</vt:lpstr>
      <vt:lpstr>Race2head</vt:lpstr>
      <vt:lpstr>race3</vt:lpstr>
      <vt:lpstr>Race3head</vt:lpstr>
      <vt:lpstr>race4</vt:lpstr>
      <vt:lpstr>Race4head</vt:lpstr>
      <vt:lpstr>Sprint1</vt:lpstr>
      <vt:lpstr>Sprint1Head</vt:lpstr>
      <vt:lpstr>Sprint2</vt:lpstr>
      <vt:lpstr>Sprint2Head</vt:lpstr>
      <vt:lpstr>Sprint3</vt:lpstr>
      <vt:lpstr>Sprint3Head</vt:lpstr>
      <vt:lpstr>Sprint4</vt:lpstr>
      <vt:lpstr>Sprint4Head</vt:lpstr>
      <vt:lpstr>Sprint5</vt:lpstr>
      <vt:lpstr>sprint5Head</vt:lpstr>
      <vt:lpstr>Sprint6</vt:lpstr>
      <vt:lpstr>Sprint6Head</vt:lpstr>
      <vt:lpstr>Sprint7</vt:lpstr>
      <vt:lpstr>SprintHead</vt:lpstr>
      <vt:lpstr>Tri13Head</vt:lpstr>
      <vt:lpstr>Tri14Head</vt:lpstr>
      <vt:lpstr>Tri1head</vt:lpstr>
      <vt:lpstr>Tri2head</vt:lpstr>
      <vt:lpstr>Tri3head</vt:lpstr>
      <vt:lpstr>Tri4head</vt:lpstr>
      <vt:lpstr>Tri5head</vt:lpstr>
      <vt:lpstr>Tri6head</vt:lpstr>
      <vt:lpstr>Tri7head</vt:lpstr>
      <vt:lpstr>Tri8head</vt:lpstr>
      <vt:lpstr>Winner</vt:lpstr>
    </vt:vector>
  </TitlesOfParts>
  <Company>Bank Of England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Fuller</dc:creator>
  <cp:lastModifiedBy>Fuller main computer</cp:lastModifiedBy>
  <cp:lastPrinted>2008-09-28T15:33:44Z</cp:lastPrinted>
  <dcterms:created xsi:type="dcterms:W3CDTF">2004-12-13T17:41:10Z</dcterms:created>
  <dcterms:modified xsi:type="dcterms:W3CDTF">2013-10-08T20:48:40Z</dcterms:modified>
</cp:coreProperties>
</file>